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thombare eq id3555\"/>
    </mc:Choice>
  </mc:AlternateContent>
  <bookViews>
    <workbookView xWindow="0" yWindow="0" windowWidth="2550" windowHeight="0" tabRatio="891" firstSheet="1" activeTab="2"/>
  </bookViews>
  <sheets>
    <sheet name="Order Sheet" sheetId="7" r:id="rId1"/>
    <sheet name="Information" sheetId="2" r:id="rId2"/>
    <sheet name="Quotation ABC Codewise" sheetId="5" r:id="rId3"/>
    <sheet name="Quotation Part No wise" sheetId="1" r:id="rId4"/>
    <sheet name="Price List - Need Not Visit" sheetId="4" r:id="rId5"/>
    <sheet name="Other - Need Not Visit" sheetId="3" r:id="rId6"/>
    <sheet name="ABC successor" sheetId="6" r:id="rId7"/>
    <sheet name="GST" sheetId="8" r:id="rId8"/>
  </sheets>
  <functionGroups builtInGroupCount="18"/>
  <definedNames>
    <definedName name="_xlnm._FilterDatabase" localSheetId="7" hidden="1">GST!$A$1:$F$1500</definedName>
    <definedName name="_xlnm._FilterDatabase" localSheetId="4" hidden="1">'Price List - Need Not Visit'!$A$1:$K$8614</definedName>
    <definedName name="part_no">'Price List - Need Not Visit'!$B$1:$B$15335</definedName>
    <definedName name="_xlnm.Print_Area" localSheetId="2">'Quotation ABC Codewise'!$B$1:$N$60</definedName>
  </definedNames>
  <calcPr calcId="152511"/>
</workbook>
</file>

<file path=xl/calcChain.xml><?xml version="1.0" encoding="utf-8"?>
<calcChain xmlns="http://schemas.openxmlformats.org/spreadsheetml/2006/main">
  <c r="K3" i="4" l="1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1403" i="4"/>
  <c r="K1404" i="4"/>
  <c r="K1405" i="4"/>
  <c r="K1406" i="4"/>
  <c r="K1407" i="4"/>
  <c r="K1408" i="4"/>
  <c r="K1409" i="4"/>
  <c r="K1410" i="4"/>
  <c r="K1411" i="4"/>
  <c r="K1412" i="4"/>
  <c r="K1413" i="4"/>
  <c r="K1414" i="4"/>
  <c r="K1415" i="4"/>
  <c r="K1416" i="4"/>
  <c r="K1417" i="4"/>
  <c r="K1418" i="4"/>
  <c r="K1419" i="4"/>
  <c r="K1420" i="4"/>
  <c r="K1421" i="4"/>
  <c r="K1422" i="4"/>
  <c r="K1423" i="4"/>
  <c r="K1424" i="4"/>
  <c r="K1425" i="4"/>
  <c r="K1426" i="4"/>
  <c r="K1427" i="4"/>
  <c r="K1428" i="4"/>
  <c r="K1429" i="4"/>
  <c r="K1430" i="4"/>
  <c r="K1431" i="4"/>
  <c r="K1432" i="4"/>
  <c r="K1433" i="4"/>
  <c r="K1434" i="4"/>
  <c r="K1435" i="4"/>
  <c r="K1436" i="4"/>
  <c r="K1437" i="4"/>
  <c r="K1438" i="4"/>
  <c r="K1439" i="4"/>
  <c r="K1440" i="4"/>
  <c r="K1441" i="4"/>
  <c r="K1442" i="4"/>
  <c r="K1443" i="4"/>
  <c r="K1444" i="4"/>
  <c r="K1445" i="4"/>
  <c r="K1446" i="4"/>
  <c r="K1447" i="4"/>
  <c r="K1448" i="4"/>
  <c r="K1449" i="4"/>
  <c r="K1450" i="4"/>
  <c r="K1451" i="4"/>
  <c r="K1452" i="4"/>
  <c r="K1453" i="4"/>
  <c r="K1454" i="4"/>
  <c r="K1455" i="4"/>
  <c r="K1456" i="4"/>
  <c r="K1457" i="4"/>
  <c r="K1458" i="4"/>
  <c r="K1459" i="4"/>
  <c r="K1460" i="4"/>
  <c r="K1461" i="4"/>
  <c r="K1462" i="4"/>
  <c r="K1463" i="4"/>
  <c r="K1464" i="4"/>
  <c r="K1465" i="4"/>
  <c r="K1466" i="4"/>
  <c r="K1467" i="4"/>
  <c r="K1468" i="4"/>
  <c r="K1469" i="4"/>
  <c r="K1470" i="4"/>
  <c r="K1471" i="4"/>
  <c r="K1472" i="4"/>
  <c r="K1473" i="4"/>
  <c r="K1474" i="4"/>
  <c r="K1475" i="4"/>
  <c r="K1476" i="4"/>
  <c r="K1477" i="4"/>
  <c r="K1478" i="4"/>
  <c r="K1479" i="4"/>
  <c r="K1480" i="4"/>
  <c r="K1481" i="4"/>
  <c r="K1482" i="4"/>
  <c r="K1483" i="4"/>
  <c r="K1484" i="4"/>
  <c r="K1485" i="4"/>
  <c r="K1486" i="4"/>
  <c r="K1487" i="4"/>
  <c r="K1488" i="4"/>
  <c r="K1489" i="4"/>
  <c r="K1490" i="4"/>
  <c r="K1491" i="4"/>
  <c r="K1492" i="4"/>
  <c r="K1493" i="4"/>
  <c r="K1494" i="4"/>
  <c r="K1495" i="4"/>
  <c r="K1496" i="4"/>
  <c r="K1497" i="4"/>
  <c r="K1498" i="4"/>
  <c r="K1499" i="4"/>
  <c r="K1500" i="4"/>
  <c r="K1501" i="4"/>
  <c r="K1502" i="4"/>
  <c r="K1503" i="4"/>
  <c r="K1504" i="4"/>
  <c r="K1505" i="4"/>
  <c r="K1506" i="4"/>
  <c r="K1507" i="4"/>
  <c r="K1508" i="4"/>
  <c r="K1509" i="4"/>
  <c r="K1510" i="4"/>
  <c r="K1511" i="4"/>
  <c r="K1512" i="4"/>
  <c r="K1513" i="4"/>
  <c r="K1514" i="4"/>
  <c r="K1515" i="4"/>
  <c r="K1516" i="4"/>
  <c r="K1517" i="4"/>
  <c r="K1518" i="4"/>
  <c r="K1519" i="4"/>
  <c r="K1520" i="4"/>
  <c r="K1521" i="4"/>
  <c r="K1522" i="4"/>
  <c r="K1523" i="4"/>
  <c r="K1524" i="4"/>
  <c r="K1525" i="4"/>
  <c r="K1526" i="4"/>
  <c r="K1527" i="4"/>
  <c r="K1528" i="4"/>
  <c r="K1529" i="4"/>
  <c r="K1530" i="4"/>
  <c r="K1531" i="4"/>
  <c r="K1532" i="4"/>
  <c r="K1533" i="4"/>
  <c r="K1534" i="4"/>
  <c r="K1535" i="4"/>
  <c r="K1536" i="4"/>
  <c r="K1537" i="4"/>
  <c r="K1538" i="4"/>
  <c r="K1539" i="4"/>
  <c r="K1540" i="4"/>
  <c r="K1541" i="4"/>
  <c r="K1542" i="4"/>
  <c r="K1543" i="4"/>
  <c r="K1544" i="4"/>
  <c r="K1545" i="4"/>
  <c r="K1546" i="4"/>
  <c r="K1547" i="4"/>
  <c r="K1548" i="4"/>
  <c r="K1549" i="4"/>
  <c r="K1550" i="4"/>
  <c r="K1551" i="4"/>
  <c r="K1552" i="4"/>
  <c r="K1553" i="4"/>
  <c r="K1554" i="4"/>
  <c r="K1555" i="4"/>
  <c r="K1556" i="4"/>
  <c r="K1557" i="4"/>
  <c r="K1558" i="4"/>
  <c r="K1559" i="4"/>
  <c r="K1560" i="4"/>
  <c r="K1561" i="4"/>
  <c r="K1562" i="4"/>
  <c r="K1563" i="4"/>
  <c r="K1564" i="4"/>
  <c r="K1565" i="4"/>
  <c r="K1566" i="4"/>
  <c r="K1567" i="4"/>
  <c r="K1568" i="4"/>
  <c r="K1569" i="4"/>
  <c r="K1570" i="4"/>
  <c r="K1571" i="4"/>
  <c r="K1572" i="4"/>
  <c r="K1573" i="4"/>
  <c r="K1574" i="4"/>
  <c r="K1575" i="4"/>
  <c r="K1576" i="4"/>
  <c r="K1577" i="4"/>
  <c r="K1578" i="4"/>
  <c r="K1579" i="4"/>
  <c r="K1580" i="4"/>
  <c r="K1581" i="4"/>
  <c r="K1582" i="4"/>
  <c r="K1583" i="4"/>
  <c r="K1584" i="4"/>
  <c r="K1585" i="4"/>
  <c r="K1586" i="4"/>
  <c r="K1587" i="4"/>
  <c r="K1588" i="4"/>
  <c r="K1589" i="4"/>
  <c r="K1590" i="4"/>
  <c r="K1591" i="4"/>
  <c r="K1592" i="4"/>
  <c r="K1593" i="4"/>
  <c r="K1594" i="4"/>
  <c r="K1595" i="4"/>
  <c r="K1596" i="4"/>
  <c r="K1597" i="4"/>
  <c r="K1598" i="4"/>
  <c r="K1599" i="4"/>
  <c r="K1600" i="4"/>
  <c r="K1601" i="4"/>
  <c r="K1602" i="4"/>
  <c r="K1603" i="4"/>
  <c r="K1604" i="4"/>
  <c r="K1605" i="4"/>
  <c r="K1606" i="4"/>
  <c r="K1607" i="4"/>
  <c r="K1608" i="4"/>
  <c r="K1609" i="4"/>
  <c r="K1610" i="4"/>
  <c r="K1611" i="4"/>
  <c r="K1612" i="4"/>
  <c r="K1613" i="4"/>
  <c r="K1614" i="4"/>
  <c r="K1615" i="4"/>
  <c r="K1616" i="4"/>
  <c r="K1617" i="4"/>
  <c r="K1618" i="4"/>
  <c r="K1619" i="4"/>
  <c r="K1620" i="4"/>
  <c r="K1621" i="4"/>
  <c r="K1622" i="4"/>
  <c r="K1623" i="4"/>
  <c r="K1624" i="4"/>
  <c r="K1625" i="4"/>
  <c r="K1626" i="4"/>
  <c r="K1627" i="4"/>
  <c r="K1628" i="4"/>
  <c r="K1629" i="4"/>
  <c r="K1630" i="4"/>
  <c r="K1631" i="4"/>
  <c r="K1632" i="4"/>
  <c r="K1633" i="4"/>
  <c r="K1634" i="4"/>
  <c r="K1635" i="4"/>
  <c r="K1636" i="4"/>
  <c r="K1637" i="4"/>
  <c r="K1638" i="4"/>
  <c r="K1639" i="4"/>
  <c r="K1640" i="4"/>
  <c r="K1641" i="4"/>
  <c r="K1642" i="4"/>
  <c r="K1643" i="4"/>
  <c r="K1644" i="4"/>
  <c r="K1645" i="4"/>
  <c r="K1646" i="4"/>
  <c r="K1647" i="4"/>
  <c r="K1648" i="4"/>
  <c r="K1649" i="4"/>
  <c r="K1650" i="4"/>
  <c r="K1651" i="4"/>
  <c r="K1652" i="4"/>
  <c r="K1653" i="4"/>
  <c r="K1654" i="4"/>
  <c r="K1655" i="4"/>
  <c r="K1656" i="4"/>
  <c r="K1657" i="4"/>
  <c r="K1658" i="4"/>
  <c r="K1659" i="4"/>
  <c r="K1660" i="4"/>
  <c r="K1661" i="4"/>
  <c r="K1662" i="4"/>
  <c r="K1663" i="4"/>
  <c r="K1664" i="4"/>
  <c r="K1665" i="4"/>
  <c r="K1666" i="4"/>
  <c r="K1667" i="4"/>
  <c r="K1668" i="4"/>
  <c r="K1669" i="4"/>
  <c r="K1670" i="4"/>
  <c r="K1671" i="4"/>
  <c r="K1672" i="4"/>
  <c r="K1673" i="4"/>
  <c r="K1674" i="4"/>
  <c r="K1675" i="4"/>
  <c r="K1676" i="4"/>
  <c r="K1677" i="4"/>
  <c r="K1678" i="4"/>
  <c r="K1679" i="4"/>
  <c r="K1680" i="4"/>
  <c r="K1681" i="4"/>
  <c r="K1682" i="4"/>
  <c r="K1683" i="4"/>
  <c r="K1684" i="4"/>
  <c r="K1685" i="4"/>
  <c r="K1686" i="4"/>
  <c r="K1687" i="4"/>
  <c r="K1688" i="4"/>
  <c r="K1689" i="4"/>
  <c r="K1690" i="4"/>
  <c r="K1691" i="4"/>
  <c r="K1692" i="4"/>
  <c r="K1693" i="4"/>
  <c r="K1694" i="4"/>
  <c r="K1695" i="4"/>
  <c r="K1696" i="4"/>
  <c r="K1697" i="4"/>
  <c r="K1698" i="4"/>
  <c r="K1699" i="4"/>
  <c r="K1700" i="4"/>
  <c r="K1701" i="4"/>
  <c r="K1702" i="4"/>
  <c r="K1703" i="4"/>
  <c r="K1704" i="4"/>
  <c r="K1705" i="4"/>
  <c r="K1706" i="4"/>
  <c r="K1707" i="4"/>
  <c r="K1708" i="4"/>
  <c r="K1709" i="4"/>
  <c r="K1710" i="4"/>
  <c r="K1711" i="4"/>
  <c r="K1712" i="4"/>
  <c r="K1713" i="4"/>
  <c r="K1714" i="4"/>
  <c r="K1715" i="4"/>
  <c r="K1716" i="4"/>
  <c r="K1717" i="4"/>
  <c r="K1718" i="4"/>
  <c r="K1719" i="4"/>
  <c r="K1720" i="4"/>
  <c r="K1721" i="4"/>
  <c r="K1722" i="4"/>
  <c r="K1723" i="4"/>
  <c r="K1724" i="4"/>
  <c r="K1725" i="4"/>
  <c r="K1726" i="4"/>
  <c r="K1727" i="4"/>
  <c r="K1728" i="4"/>
  <c r="K1729" i="4"/>
  <c r="K1730" i="4"/>
  <c r="K1731" i="4"/>
  <c r="K1732" i="4"/>
  <c r="K1733" i="4"/>
  <c r="K1734" i="4"/>
  <c r="K1735" i="4"/>
  <c r="K1736" i="4"/>
  <c r="K1737" i="4"/>
  <c r="K1738" i="4"/>
  <c r="K1739" i="4"/>
  <c r="K1740" i="4"/>
  <c r="K1741" i="4"/>
  <c r="K1742" i="4"/>
  <c r="K1743" i="4"/>
  <c r="K1744" i="4"/>
  <c r="K1745" i="4"/>
  <c r="K1746" i="4"/>
  <c r="K1747" i="4"/>
  <c r="K1748" i="4"/>
  <c r="K1749" i="4"/>
  <c r="K1750" i="4"/>
  <c r="K1751" i="4"/>
  <c r="K1752" i="4"/>
  <c r="K1753" i="4"/>
  <c r="K1754" i="4"/>
  <c r="K1755" i="4"/>
  <c r="K1756" i="4"/>
  <c r="K1757" i="4"/>
  <c r="K1758" i="4"/>
  <c r="K1759" i="4"/>
  <c r="K1760" i="4"/>
  <c r="K1761" i="4"/>
  <c r="K1762" i="4"/>
  <c r="K1763" i="4"/>
  <c r="K1764" i="4"/>
  <c r="K1765" i="4"/>
  <c r="K1766" i="4"/>
  <c r="K1767" i="4"/>
  <c r="K1768" i="4"/>
  <c r="K1769" i="4"/>
  <c r="K1770" i="4"/>
  <c r="K1771" i="4"/>
  <c r="K1772" i="4"/>
  <c r="K1773" i="4"/>
  <c r="K1774" i="4"/>
  <c r="K1775" i="4"/>
  <c r="K1776" i="4"/>
  <c r="K1777" i="4"/>
  <c r="K1778" i="4"/>
  <c r="K1779" i="4"/>
  <c r="K1780" i="4"/>
  <c r="K1781" i="4"/>
  <c r="K1782" i="4"/>
  <c r="K1783" i="4"/>
  <c r="K1784" i="4"/>
  <c r="K1785" i="4"/>
  <c r="K1786" i="4"/>
  <c r="K1787" i="4"/>
  <c r="K1788" i="4"/>
  <c r="K1789" i="4"/>
  <c r="K1790" i="4"/>
  <c r="K1791" i="4"/>
  <c r="K1792" i="4"/>
  <c r="K1793" i="4"/>
  <c r="K1794" i="4"/>
  <c r="K1795" i="4"/>
  <c r="K1796" i="4"/>
  <c r="K1797" i="4"/>
  <c r="K1798" i="4"/>
  <c r="K1799" i="4"/>
  <c r="K1800" i="4"/>
  <c r="K1801" i="4"/>
  <c r="K1802" i="4"/>
  <c r="K1803" i="4"/>
  <c r="K1804" i="4"/>
  <c r="K1805" i="4"/>
  <c r="K1806" i="4"/>
  <c r="K1807" i="4"/>
  <c r="K1808" i="4"/>
  <c r="K1809" i="4"/>
  <c r="K1810" i="4"/>
  <c r="K1811" i="4"/>
  <c r="K1812" i="4"/>
  <c r="K1813" i="4"/>
  <c r="K1814" i="4"/>
  <c r="K1815" i="4"/>
  <c r="K1816" i="4"/>
  <c r="K1817" i="4"/>
  <c r="K1818" i="4"/>
  <c r="K1819" i="4"/>
  <c r="K1820" i="4"/>
  <c r="K1821" i="4"/>
  <c r="K1822" i="4"/>
  <c r="K1823" i="4"/>
  <c r="K1824" i="4"/>
  <c r="K1825" i="4"/>
  <c r="K1826" i="4"/>
  <c r="K1827" i="4"/>
  <c r="K1828" i="4"/>
  <c r="K1829" i="4"/>
  <c r="K1830" i="4"/>
  <c r="K1831" i="4"/>
  <c r="K1832" i="4"/>
  <c r="K1833" i="4"/>
  <c r="K1834" i="4"/>
  <c r="K1835" i="4"/>
  <c r="K1836" i="4"/>
  <c r="K1837" i="4"/>
  <c r="K1838" i="4"/>
  <c r="K1839" i="4"/>
  <c r="K1840" i="4"/>
  <c r="K1841" i="4"/>
  <c r="K1842" i="4"/>
  <c r="K1843" i="4"/>
  <c r="K1844" i="4"/>
  <c r="K1845" i="4"/>
  <c r="K1846" i="4"/>
  <c r="K1847" i="4"/>
  <c r="K1848" i="4"/>
  <c r="K1849" i="4"/>
  <c r="K1850" i="4"/>
  <c r="K1851" i="4"/>
  <c r="K1852" i="4"/>
  <c r="K1853" i="4"/>
  <c r="K1854" i="4"/>
  <c r="K1855" i="4"/>
  <c r="K1856" i="4"/>
  <c r="K1857" i="4"/>
  <c r="K1858" i="4"/>
  <c r="K1859" i="4"/>
  <c r="K1860" i="4"/>
  <c r="K1861" i="4"/>
  <c r="K1862" i="4"/>
  <c r="K1863" i="4"/>
  <c r="K1864" i="4"/>
  <c r="K1865" i="4"/>
  <c r="K1866" i="4"/>
  <c r="K1867" i="4"/>
  <c r="K1868" i="4"/>
  <c r="K1869" i="4"/>
  <c r="K1870" i="4"/>
  <c r="K1871" i="4"/>
  <c r="K1872" i="4"/>
  <c r="K1873" i="4"/>
  <c r="K1874" i="4"/>
  <c r="K1875" i="4"/>
  <c r="K1876" i="4"/>
  <c r="K1877" i="4"/>
  <c r="K1878" i="4"/>
  <c r="K1879" i="4"/>
  <c r="K1880" i="4"/>
  <c r="K1881" i="4"/>
  <c r="K1882" i="4"/>
  <c r="K1883" i="4"/>
  <c r="K1884" i="4"/>
  <c r="K1885" i="4"/>
  <c r="K1886" i="4"/>
  <c r="K1887" i="4"/>
  <c r="K1888" i="4"/>
  <c r="K1889" i="4"/>
  <c r="K1890" i="4"/>
  <c r="K1891" i="4"/>
  <c r="K1892" i="4"/>
  <c r="K1893" i="4"/>
  <c r="K1894" i="4"/>
  <c r="K1895" i="4"/>
  <c r="K1896" i="4"/>
  <c r="K1897" i="4"/>
  <c r="K1898" i="4"/>
  <c r="K1899" i="4"/>
  <c r="K1900" i="4"/>
  <c r="K1901" i="4"/>
  <c r="K1902" i="4"/>
  <c r="K1903" i="4"/>
  <c r="K1904" i="4"/>
  <c r="K1905" i="4"/>
  <c r="K1906" i="4"/>
  <c r="K1907" i="4"/>
  <c r="K1908" i="4"/>
  <c r="K1909" i="4"/>
  <c r="K1910" i="4"/>
  <c r="K1911" i="4"/>
  <c r="K1912" i="4"/>
  <c r="K1913" i="4"/>
  <c r="K1914" i="4"/>
  <c r="K1915" i="4"/>
  <c r="K1916" i="4"/>
  <c r="K1917" i="4"/>
  <c r="K1918" i="4"/>
  <c r="K1919" i="4"/>
  <c r="K1920" i="4"/>
  <c r="K1921" i="4"/>
  <c r="K1922" i="4"/>
  <c r="K1923" i="4"/>
  <c r="K1924" i="4"/>
  <c r="K1925" i="4"/>
  <c r="K1926" i="4"/>
  <c r="K1927" i="4"/>
  <c r="K1928" i="4"/>
  <c r="K1929" i="4"/>
  <c r="K1930" i="4"/>
  <c r="K1931" i="4"/>
  <c r="K1932" i="4"/>
  <c r="K1933" i="4"/>
  <c r="K1934" i="4"/>
  <c r="K1935" i="4"/>
  <c r="K1936" i="4"/>
  <c r="K1937" i="4"/>
  <c r="K1938" i="4"/>
  <c r="K1939" i="4"/>
  <c r="K1940" i="4"/>
  <c r="K1941" i="4"/>
  <c r="K1942" i="4"/>
  <c r="K1943" i="4"/>
  <c r="K1944" i="4"/>
  <c r="K1945" i="4"/>
  <c r="K1946" i="4"/>
  <c r="K1947" i="4"/>
  <c r="K1948" i="4"/>
  <c r="K1949" i="4"/>
  <c r="K1950" i="4"/>
  <c r="K1951" i="4"/>
  <c r="K1952" i="4"/>
  <c r="K1953" i="4"/>
  <c r="K1954" i="4"/>
  <c r="K1955" i="4"/>
  <c r="K1956" i="4"/>
  <c r="K1957" i="4"/>
  <c r="K1958" i="4"/>
  <c r="K1959" i="4"/>
  <c r="K1960" i="4"/>
  <c r="K1961" i="4"/>
  <c r="K1962" i="4"/>
  <c r="K1963" i="4"/>
  <c r="K1964" i="4"/>
  <c r="K1965" i="4"/>
  <c r="K1966" i="4"/>
  <c r="K1967" i="4"/>
  <c r="K1968" i="4"/>
  <c r="K1969" i="4"/>
  <c r="K1970" i="4"/>
  <c r="K1971" i="4"/>
  <c r="K1972" i="4"/>
  <c r="K1973" i="4"/>
  <c r="K1974" i="4"/>
  <c r="K1975" i="4"/>
  <c r="K1976" i="4"/>
  <c r="K1977" i="4"/>
  <c r="K1978" i="4"/>
  <c r="K1979" i="4"/>
  <c r="K1980" i="4"/>
  <c r="K1981" i="4"/>
  <c r="K1982" i="4"/>
  <c r="K1983" i="4"/>
  <c r="K1984" i="4"/>
  <c r="K1985" i="4"/>
  <c r="K1986" i="4"/>
  <c r="K1987" i="4"/>
  <c r="K1988" i="4"/>
  <c r="K1989" i="4"/>
  <c r="K1990" i="4"/>
  <c r="K1991" i="4"/>
  <c r="K1992" i="4"/>
  <c r="K1993" i="4"/>
  <c r="K1994" i="4"/>
  <c r="K1995" i="4"/>
  <c r="K1996" i="4"/>
  <c r="K1997" i="4"/>
  <c r="K1998" i="4"/>
  <c r="K1999" i="4"/>
  <c r="K2000" i="4"/>
  <c r="K2001" i="4"/>
  <c r="K2002" i="4"/>
  <c r="K2003" i="4"/>
  <c r="K2004" i="4"/>
  <c r="K2005" i="4"/>
  <c r="K2006" i="4"/>
  <c r="K2007" i="4"/>
  <c r="K2008" i="4"/>
  <c r="K2009" i="4"/>
  <c r="K2010" i="4"/>
  <c r="K2011" i="4"/>
  <c r="K2012" i="4"/>
  <c r="K2013" i="4"/>
  <c r="K2014" i="4"/>
  <c r="K2015" i="4"/>
  <c r="K2016" i="4"/>
  <c r="K2017" i="4"/>
  <c r="K2018" i="4"/>
  <c r="K2019" i="4"/>
  <c r="K2020" i="4"/>
  <c r="K2021" i="4"/>
  <c r="K2022" i="4"/>
  <c r="K2023" i="4"/>
  <c r="K2024" i="4"/>
  <c r="K2025" i="4"/>
  <c r="K2026" i="4"/>
  <c r="K2027" i="4"/>
  <c r="K2028" i="4"/>
  <c r="K2029" i="4"/>
  <c r="K2030" i="4"/>
  <c r="K2031" i="4"/>
  <c r="K2032" i="4"/>
  <c r="K2033" i="4"/>
  <c r="K2034" i="4"/>
  <c r="K2035" i="4"/>
  <c r="K2036" i="4"/>
  <c r="K2037" i="4"/>
  <c r="K2038" i="4"/>
  <c r="K2039" i="4"/>
  <c r="K2040" i="4"/>
  <c r="K2041" i="4"/>
  <c r="K2042" i="4"/>
  <c r="K2043" i="4"/>
  <c r="K2044" i="4"/>
  <c r="K2045" i="4"/>
  <c r="K2046" i="4"/>
  <c r="K2047" i="4"/>
  <c r="K2048" i="4"/>
  <c r="K2049" i="4"/>
  <c r="K2050" i="4"/>
  <c r="K2051" i="4"/>
  <c r="K2052" i="4"/>
  <c r="K2053" i="4"/>
  <c r="K2054" i="4"/>
  <c r="K2055" i="4"/>
  <c r="K2056" i="4"/>
  <c r="K2057" i="4"/>
  <c r="K2058" i="4"/>
  <c r="K2059" i="4"/>
  <c r="K2060" i="4"/>
  <c r="K2061" i="4"/>
  <c r="K2062" i="4"/>
  <c r="K2063" i="4"/>
  <c r="K2064" i="4"/>
  <c r="K2065" i="4"/>
  <c r="K2066" i="4"/>
  <c r="K2067" i="4"/>
  <c r="K2068" i="4"/>
  <c r="K2069" i="4"/>
  <c r="K2070" i="4"/>
  <c r="K2071" i="4"/>
  <c r="K2072" i="4"/>
  <c r="K2073" i="4"/>
  <c r="K2074" i="4"/>
  <c r="K2075" i="4"/>
  <c r="K2076" i="4"/>
  <c r="K2077" i="4"/>
  <c r="K2078" i="4"/>
  <c r="K2079" i="4"/>
  <c r="K2080" i="4"/>
  <c r="K2081" i="4"/>
  <c r="K2082" i="4"/>
  <c r="K2083" i="4"/>
  <c r="K2084" i="4"/>
  <c r="K2085" i="4"/>
  <c r="K2086" i="4"/>
  <c r="K2087" i="4"/>
  <c r="K2088" i="4"/>
  <c r="K2089" i="4"/>
  <c r="K2090" i="4"/>
  <c r="K2091" i="4"/>
  <c r="K2092" i="4"/>
  <c r="K2093" i="4"/>
  <c r="K2094" i="4"/>
  <c r="K2095" i="4"/>
  <c r="K2096" i="4"/>
  <c r="K2097" i="4"/>
  <c r="K2098" i="4"/>
  <c r="K2099" i="4"/>
  <c r="K2100" i="4"/>
  <c r="K2101" i="4"/>
  <c r="K2102" i="4"/>
  <c r="K2103" i="4"/>
  <c r="K2104" i="4"/>
  <c r="K2105" i="4"/>
  <c r="K2106" i="4"/>
  <c r="K2107" i="4"/>
  <c r="K2108" i="4"/>
  <c r="K2109" i="4"/>
  <c r="K2110" i="4"/>
  <c r="K2111" i="4"/>
  <c r="K2112" i="4"/>
  <c r="K2113" i="4"/>
  <c r="K2114" i="4"/>
  <c r="K2115" i="4"/>
  <c r="K2116" i="4"/>
  <c r="K2117" i="4"/>
  <c r="K2118" i="4"/>
  <c r="K2119" i="4"/>
  <c r="K2120" i="4"/>
  <c r="K2121" i="4"/>
  <c r="K2122" i="4"/>
  <c r="K2123" i="4"/>
  <c r="K2124" i="4"/>
  <c r="K2125" i="4"/>
  <c r="K2126" i="4"/>
  <c r="K2127" i="4"/>
  <c r="K2128" i="4"/>
  <c r="K2129" i="4"/>
  <c r="K2130" i="4"/>
  <c r="K2131" i="4"/>
  <c r="K2132" i="4"/>
  <c r="K2133" i="4"/>
  <c r="K2134" i="4"/>
  <c r="K2135" i="4"/>
  <c r="K2136" i="4"/>
  <c r="K2137" i="4"/>
  <c r="K2138" i="4"/>
  <c r="K2139" i="4"/>
  <c r="K2140" i="4"/>
  <c r="K2141" i="4"/>
  <c r="K2142" i="4"/>
  <c r="K2143" i="4"/>
  <c r="K2144" i="4"/>
  <c r="K2145" i="4"/>
  <c r="K2146" i="4"/>
  <c r="K2147" i="4"/>
  <c r="K2148" i="4"/>
  <c r="K2149" i="4"/>
  <c r="K2150" i="4"/>
  <c r="K2151" i="4"/>
  <c r="K2152" i="4"/>
  <c r="K2153" i="4"/>
  <c r="K2154" i="4"/>
  <c r="K2155" i="4"/>
  <c r="K2156" i="4"/>
  <c r="K2157" i="4"/>
  <c r="K2158" i="4"/>
  <c r="K2159" i="4"/>
  <c r="K2160" i="4"/>
  <c r="K2161" i="4"/>
  <c r="K2162" i="4"/>
  <c r="K2163" i="4"/>
  <c r="K2164" i="4"/>
  <c r="K2165" i="4"/>
  <c r="K2166" i="4"/>
  <c r="K2167" i="4"/>
  <c r="K2168" i="4"/>
  <c r="K2169" i="4"/>
  <c r="K2170" i="4"/>
  <c r="K2171" i="4"/>
  <c r="K2172" i="4"/>
  <c r="K2173" i="4"/>
  <c r="K2174" i="4"/>
  <c r="K2175" i="4"/>
  <c r="K2176" i="4"/>
  <c r="K2177" i="4"/>
  <c r="K2178" i="4"/>
  <c r="K2179" i="4"/>
  <c r="K2180" i="4"/>
  <c r="K2181" i="4"/>
  <c r="K2182" i="4"/>
  <c r="K2183" i="4"/>
  <c r="K2184" i="4"/>
  <c r="K2185" i="4"/>
  <c r="K2186" i="4"/>
  <c r="K2187" i="4"/>
  <c r="K2188" i="4"/>
  <c r="K2189" i="4"/>
  <c r="K2190" i="4"/>
  <c r="K2191" i="4"/>
  <c r="K2192" i="4"/>
  <c r="K2193" i="4"/>
  <c r="K2194" i="4"/>
  <c r="K2195" i="4"/>
  <c r="K2196" i="4"/>
  <c r="K2197" i="4"/>
  <c r="K2198" i="4"/>
  <c r="K2199" i="4"/>
  <c r="K2200" i="4"/>
  <c r="K2201" i="4"/>
  <c r="K2202" i="4"/>
  <c r="K2203" i="4"/>
  <c r="K2204" i="4"/>
  <c r="K2205" i="4"/>
  <c r="K2206" i="4"/>
  <c r="K2207" i="4"/>
  <c r="K2208" i="4"/>
  <c r="K2209" i="4"/>
  <c r="K2210" i="4"/>
  <c r="K2211" i="4"/>
  <c r="K2212" i="4"/>
  <c r="K2213" i="4"/>
  <c r="K2214" i="4"/>
  <c r="K2215" i="4"/>
  <c r="K2216" i="4"/>
  <c r="K2217" i="4"/>
  <c r="K2218" i="4"/>
  <c r="K2219" i="4"/>
  <c r="K2220" i="4"/>
  <c r="K2221" i="4"/>
  <c r="K2222" i="4"/>
  <c r="K2223" i="4"/>
  <c r="K2224" i="4"/>
  <c r="K2225" i="4"/>
  <c r="K2226" i="4"/>
  <c r="K2227" i="4"/>
  <c r="K2228" i="4"/>
  <c r="K2229" i="4"/>
  <c r="K2230" i="4"/>
  <c r="K2231" i="4"/>
  <c r="K2232" i="4"/>
  <c r="K2233" i="4"/>
  <c r="K2234" i="4"/>
  <c r="K2235" i="4"/>
  <c r="K2236" i="4"/>
  <c r="K2237" i="4"/>
  <c r="K2238" i="4"/>
  <c r="K2239" i="4"/>
  <c r="K2240" i="4"/>
  <c r="K2241" i="4"/>
  <c r="K2242" i="4"/>
  <c r="K2243" i="4"/>
  <c r="K2244" i="4"/>
  <c r="K2245" i="4"/>
  <c r="K2246" i="4"/>
  <c r="K2247" i="4"/>
  <c r="K2248" i="4"/>
  <c r="K2249" i="4"/>
  <c r="K2250" i="4"/>
  <c r="K2251" i="4"/>
  <c r="K2252" i="4"/>
  <c r="K2253" i="4"/>
  <c r="K2254" i="4"/>
  <c r="K2255" i="4"/>
  <c r="K2256" i="4"/>
  <c r="K2257" i="4"/>
  <c r="K2258" i="4"/>
  <c r="K2259" i="4"/>
  <c r="K2260" i="4"/>
  <c r="K2261" i="4"/>
  <c r="K2262" i="4"/>
  <c r="K2263" i="4"/>
  <c r="K2264" i="4"/>
  <c r="K2265" i="4"/>
  <c r="K2266" i="4"/>
  <c r="K2267" i="4"/>
  <c r="K2268" i="4"/>
  <c r="K2269" i="4"/>
  <c r="K2270" i="4"/>
  <c r="K2271" i="4"/>
  <c r="K2272" i="4"/>
  <c r="K2273" i="4"/>
  <c r="K2274" i="4"/>
  <c r="K2275" i="4"/>
  <c r="K2276" i="4"/>
  <c r="K2277" i="4"/>
  <c r="K2278" i="4"/>
  <c r="K2279" i="4"/>
  <c r="K2280" i="4"/>
  <c r="K2281" i="4"/>
  <c r="K2282" i="4"/>
  <c r="K2283" i="4"/>
  <c r="K2284" i="4"/>
  <c r="K2285" i="4"/>
  <c r="K2286" i="4"/>
  <c r="K2287" i="4"/>
  <c r="K2288" i="4"/>
  <c r="K2289" i="4"/>
  <c r="K2290" i="4"/>
  <c r="K2291" i="4"/>
  <c r="K2292" i="4"/>
  <c r="K2293" i="4"/>
  <c r="K2294" i="4"/>
  <c r="K2295" i="4"/>
  <c r="K2296" i="4"/>
  <c r="K2297" i="4"/>
  <c r="K2298" i="4"/>
  <c r="K2299" i="4"/>
  <c r="K2300" i="4"/>
  <c r="K2301" i="4"/>
  <c r="K2302" i="4"/>
  <c r="K2303" i="4"/>
  <c r="K2304" i="4"/>
  <c r="K2305" i="4"/>
  <c r="K2306" i="4"/>
  <c r="K2307" i="4"/>
  <c r="K2308" i="4"/>
  <c r="K2309" i="4"/>
  <c r="K2310" i="4"/>
  <c r="K2311" i="4"/>
  <c r="K2312" i="4"/>
  <c r="K2313" i="4"/>
  <c r="K2314" i="4"/>
  <c r="K2315" i="4"/>
  <c r="K2316" i="4"/>
  <c r="K2317" i="4"/>
  <c r="K2318" i="4"/>
  <c r="K2319" i="4"/>
  <c r="K2320" i="4"/>
  <c r="K2321" i="4"/>
  <c r="K2322" i="4"/>
  <c r="K2323" i="4"/>
  <c r="K2324" i="4"/>
  <c r="K2325" i="4"/>
  <c r="K2326" i="4"/>
  <c r="K2327" i="4"/>
  <c r="K2328" i="4"/>
  <c r="K2329" i="4"/>
  <c r="K2330" i="4"/>
  <c r="K2331" i="4"/>
  <c r="K2332" i="4"/>
  <c r="K2333" i="4"/>
  <c r="K2334" i="4"/>
  <c r="K2335" i="4"/>
  <c r="K2336" i="4"/>
  <c r="K2337" i="4"/>
  <c r="K2338" i="4"/>
  <c r="K2339" i="4"/>
  <c r="K2340" i="4"/>
  <c r="K2341" i="4"/>
  <c r="K2342" i="4"/>
  <c r="K2343" i="4"/>
  <c r="K2344" i="4"/>
  <c r="K2345" i="4"/>
  <c r="K2346" i="4"/>
  <c r="K2347" i="4"/>
  <c r="K2348" i="4"/>
  <c r="K2349" i="4"/>
  <c r="K2350" i="4"/>
  <c r="K2351" i="4"/>
  <c r="K2352" i="4"/>
  <c r="K2353" i="4"/>
  <c r="K2354" i="4"/>
  <c r="K2355" i="4"/>
  <c r="K2356" i="4"/>
  <c r="K2357" i="4"/>
  <c r="K2358" i="4"/>
  <c r="K2359" i="4"/>
  <c r="K2360" i="4"/>
  <c r="K2361" i="4"/>
  <c r="K2362" i="4"/>
  <c r="K2363" i="4"/>
  <c r="K2364" i="4"/>
  <c r="K2365" i="4"/>
  <c r="K2366" i="4"/>
  <c r="K2367" i="4"/>
  <c r="K2368" i="4"/>
  <c r="K2369" i="4"/>
  <c r="K2370" i="4"/>
  <c r="K2371" i="4"/>
  <c r="K2372" i="4"/>
  <c r="K2373" i="4"/>
  <c r="K2374" i="4"/>
  <c r="K2375" i="4"/>
  <c r="K2376" i="4"/>
  <c r="K2377" i="4"/>
  <c r="K2378" i="4"/>
  <c r="K2379" i="4"/>
  <c r="K2380" i="4"/>
  <c r="K2381" i="4"/>
  <c r="K2382" i="4"/>
  <c r="K2383" i="4"/>
  <c r="K2384" i="4"/>
  <c r="K2385" i="4"/>
  <c r="K2386" i="4"/>
  <c r="K2387" i="4"/>
  <c r="K2388" i="4"/>
  <c r="K2389" i="4"/>
  <c r="K2390" i="4"/>
  <c r="K2391" i="4"/>
  <c r="K2392" i="4"/>
  <c r="K2393" i="4"/>
  <c r="K2394" i="4"/>
  <c r="K2395" i="4"/>
  <c r="K2396" i="4"/>
  <c r="K2397" i="4"/>
  <c r="K2398" i="4"/>
  <c r="K2399" i="4"/>
  <c r="K2400" i="4"/>
  <c r="K2401" i="4"/>
  <c r="K2402" i="4"/>
  <c r="K2403" i="4"/>
  <c r="K2404" i="4"/>
  <c r="K2405" i="4"/>
  <c r="K2406" i="4"/>
  <c r="K2407" i="4"/>
  <c r="K2408" i="4"/>
  <c r="K2409" i="4"/>
  <c r="K2410" i="4"/>
  <c r="K2411" i="4"/>
  <c r="K2412" i="4"/>
  <c r="K2413" i="4"/>
  <c r="K2414" i="4"/>
  <c r="K2415" i="4"/>
  <c r="K2416" i="4"/>
  <c r="K2417" i="4"/>
  <c r="K2418" i="4"/>
  <c r="K2419" i="4"/>
  <c r="K2420" i="4"/>
  <c r="K2421" i="4"/>
  <c r="K2422" i="4"/>
  <c r="K2423" i="4"/>
  <c r="K2424" i="4"/>
  <c r="K2425" i="4"/>
  <c r="K2426" i="4"/>
  <c r="K2427" i="4"/>
  <c r="K2428" i="4"/>
  <c r="K2429" i="4"/>
  <c r="K2430" i="4"/>
  <c r="K2431" i="4"/>
  <c r="K2432" i="4"/>
  <c r="K2433" i="4"/>
  <c r="K2434" i="4"/>
  <c r="K2435" i="4"/>
  <c r="K2436" i="4"/>
  <c r="K2437" i="4"/>
  <c r="K2438" i="4"/>
  <c r="K2439" i="4"/>
  <c r="K2440" i="4"/>
  <c r="K2441" i="4"/>
  <c r="K2442" i="4"/>
  <c r="K2443" i="4"/>
  <c r="K2444" i="4"/>
  <c r="K2445" i="4"/>
  <c r="K2446" i="4"/>
  <c r="K2447" i="4"/>
  <c r="K2448" i="4"/>
  <c r="K2449" i="4"/>
  <c r="K2450" i="4"/>
  <c r="K2451" i="4"/>
  <c r="K2452" i="4"/>
  <c r="K2453" i="4"/>
  <c r="K2454" i="4"/>
  <c r="K2455" i="4"/>
  <c r="K2456" i="4"/>
  <c r="K2457" i="4"/>
  <c r="K2458" i="4"/>
  <c r="K2459" i="4"/>
  <c r="K2460" i="4"/>
  <c r="K2461" i="4"/>
  <c r="K2462" i="4"/>
  <c r="K2463" i="4"/>
  <c r="K2464" i="4"/>
  <c r="K2465" i="4"/>
  <c r="K2466" i="4"/>
  <c r="K2467" i="4"/>
  <c r="K2468" i="4"/>
  <c r="K2469" i="4"/>
  <c r="K2470" i="4"/>
  <c r="K2471" i="4"/>
  <c r="K2472" i="4"/>
  <c r="K2473" i="4"/>
  <c r="K2474" i="4"/>
  <c r="K2475" i="4"/>
  <c r="K2476" i="4"/>
  <c r="K2477" i="4"/>
  <c r="K2478" i="4"/>
  <c r="K2479" i="4"/>
  <c r="K2480" i="4"/>
  <c r="K2481" i="4"/>
  <c r="K2482" i="4"/>
  <c r="K2483" i="4"/>
  <c r="K2484" i="4"/>
  <c r="K2485" i="4"/>
  <c r="K2486" i="4"/>
  <c r="K2487" i="4"/>
  <c r="K2488" i="4"/>
  <c r="K2489" i="4"/>
  <c r="K2490" i="4"/>
  <c r="K2491" i="4"/>
  <c r="K2492" i="4"/>
  <c r="K2493" i="4"/>
  <c r="K2494" i="4"/>
  <c r="K2495" i="4"/>
  <c r="K2496" i="4"/>
  <c r="K2497" i="4"/>
  <c r="K2498" i="4"/>
  <c r="K2499" i="4"/>
  <c r="K2500" i="4"/>
  <c r="K2501" i="4"/>
  <c r="K2502" i="4"/>
  <c r="K2503" i="4"/>
  <c r="K2504" i="4"/>
  <c r="K2505" i="4"/>
  <c r="K2506" i="4"/>
  <c r="K2507" i="4"/>
  <c r="K2508" i="4"/>
  <c r="K2509" i="4"/>
  <c r="K2510" i="4"/>
  <c r="K2511" i="4"/>
  <c r="K2512" i="4"/>
  <c r="K2513" i="4"/>
  <c r="K2514" i="4"/>
  <c r="K2515" i="4"/>
  <c r="K2516" i="4"/>
  <c r="K2517" i="4"/>
  <c r="K2518" i="4"/>
  <c r="K2519" i="4"/>
  <c r="K2520" i="4"/>
  <c r="K2521" i="4"/>
  <c r="K2522" i="4"/>
  <c r="K2523" i="4"/>
  <c r="K2524" i="4"/>
  <c r="K2525" i="4"/>
  <c r="K2526" i="4"/>
  <c r="K2527" i="4"/>
  <c r="K2528" i="4"/>
  <c r="K2529" i="4"/>
  <c r="K2530" i="4"/>
  <c r="K2531" i="4"/>
  <c r="K2532" i="4"/>
  <c r="K2533" i="4"/>
  <c r="K2534" i="4"/>
  <c r="K2535" i="4"/>
  <c r="K2536" i="4"/>
  <c r="K2537" i="4"/>
  <c r="K2538" i="4"/>
  <c r="K2539" i="4"/>
  <c r="K2540" i="4"/>
  <c r="K2541" i="4"/>
  <c r="K2542" i="4"/>
  <c r="K2543" i="4"/>
  <c r="K2544" i="4"/>
  <c r="K2545" i="4"/>
  <c r="K2546" i="4"/>
  <c r="K2547" i="4"/>
  <c r="K2548" i="4"/>
  <c r="K2549" i="4"/>
  <c r="K2550" i="4"/>
  <c r="K2551" i="4"/>
  <c r="K2552" i="4"/>
  <c r="K2553" i="4"/>
  <c r="K2554" i="4"/>
  <c r="K2555" i="4"/>
  <c r="K2556" i="4"/>
  <c r="K2557" i="4"/>
  <c r="K2558" i="4"/>
  <c r="K2559" i="4"/>
  <c r="K2560" i="4"/>
  <c r="K2561" i="4"/>
  <c r="K2562" i="4"/>
  <c r="K2563" i="4"/>
  <c r="K2564" i="4"/>
  <c r="K2565" i="4"/>
  <c r="K2566" i="4"/>
  <c r="K2567" i="4"/>
  <c r="K2568" i="4"/>
  <c r="K2569" i="4"/>
  <c r="K2570" i="4"/>
  <c r="K2571" i="4"/>
  <c r="K2572" i="4"/>
  <c r="K2573" i="4"/>
  <c r="K2574" i="4"/>
  <c r="K2575" i="4"/>
  <c r="K2576" i="4"/>
  <c r="K2577" i="4"/>
  <c r="K2578" i="4"/>
  <c r="K2579" i="4"/>
  <c r="K2580" i="4"/>
  <c r="K2581" i="4"/>
  <c r="K2582" i="4"/>
  <c r="K2583" i="4"/>
  <c r="K2584" i="4"/>
  <c r="K2585" i="4"/>
  <c r="K2586" i="4"/>
  <c r="K2587" i="4"/>
  <c r="K2588" i="4"/>
  <c r="K2589" i="4"/>
  <c r="K2590" i="4"/>
  <c r="K2591" i="4"/>
  <c r="K2592" i="4"/>
  <c r="K2593" i="4"/>
  <c r="K2594" i="4"/>
  <c r="K2595" i="4"/>
  <c r="K2596" i="4"/>
  <c r="K2597" i="4"/>
  <c r="K2598" i="4"/>
  <c r="K2599" i="4"/>
  <c r="K2600" i="4"/>
  <c r="K2601" i="4"/>
  <c r="K2602" i="4"/>
  <c r="K2603" i="4"/>
  <c r="K2604" i="4"/>
  <c r="K2605" i="4"/>
  <c r="K2606" i="4"/>
  <c r="K2607" i="4"/>
  <c r="K2608" i="4"/>
  <c r="K2609" i="4"/>
  <c r="K2610" i="4"/>
  <c r="K2611" i="4"/>
  <c r="K2612" i="4"/>
  <c r="K2613" i="4"/>
  <c r="K2614" i="4"/>
  <c r="K2615" i="4"/>
  <c r="K2616" i="4"/>
  <c r="K2617" i="4"/>
  <c r="K2618" i="4"/>
  <c r="K2619" i="4"/>
  <c r="K2620" i="4"/>
  <c r="K2621" i="4"/>
  <c r="K2622" i="4"/>
  <c r="K2623" i="4"/>
  <c r="K2624" i="4"/>
  <c r="K2625" i="4"/>
  <c r="K2626" i="4"/>
  <c r="K2627" i="4"/>
  <c r="K2628" i="4"/>
  <c r="K2629" i="4"/>
  <c r="K2630" i="4"/>
  <c r="K2631" i="4"/>
  <c r="K2632" i="4"/>
  <c r="K2633" i="4"/>
  <c r="K2634" i="4"/>
  <c r="K2635" i="4"/>
  <c r="K2636" i="4"/>
  <c r="K2637" i="4"/>
  <c r="K2638" i="4"/>
  <c r="K2639" i="4"/>
  <c r="K2640" i="4"/>
  <c r="K2641" i="4"/>
  <c r="K2642" i="4"/>
  <c r="K2643" i="4"/>
  <c r="K2644" i="4"/>
  <c r="K2645" i="4"/>
  <c r="K2646" i="4"/>
  <c r="K2647" i="4"/>
  <c r="K2648" i="4"/>
  <c r="K2649" i="4"/>
  <c r="K2650" i="4"/>
  <c r="K2651" i="4"/>
  <c r="K2652" i="4"/>
  <c r="K2653" i="4"/>
  <c r="K2654" i="4"/>
  <c r="K2655" i="4"/>
  <c r="K2656" i="4"/>
  <c r="K2657" i="4"/>
  <c r="K2658" i="4"/>
  <c r="K2659" i="4"/>
  <c r="K2660" i="4"/>
  <c r="K2661" i="4"/>
  <c r="K2662" i="4"/>
  <c r="K2663" i="4"/>
  <c r="K2664" i="4"/>
  <c r="K2665" i="4"/>
  <c r="K2666" i="4"/>
  <c r="K2667" i="4"/>
  <c r="K2668" i="4"/>
  <c r="K2669" i="4"/>
  <c r="K2670" i="4"/>
  <c r="K2671" i="4"/>
  <c r="K2672" i="4"/>
  <c r="K2673" i="4"/>
  <c r="K2674" i="4"/>
  <c r="K2675" i="4"/>
  <c r="K2676" i="4"/>
  <c r="K2677" i="4"/>
  <c r="K2678" i="4"/>
  <c r="K2679" i="4"/>
  <c r="K2680" i="4"/>
  <c r="K2681" i="4"/>
  <c r="K2682" i="4"/>
  <c r="K2683" i="4"/>
  <c r="K2684" i="4"/>
  <c r="K2685" i="4"/>
  <c r="K2686" i="4"/>
  <c r="K2687" i="4"/>
  <c r="K2688" i="4"/>
  <c r="K2689" i="4"/>
  <c r="K2690" i="4"/>
  <c r="K2691" i="4"/>
  <c r="K2692" i="4"/>
  <c r="K2693" i="4"/>
  <c r="K2694" i="4"/>
  <c r="K2695" i="4"/>
  <c r="K2696" i="4"/>
  <c r="K2697" i="4"/>
  <c r="K2698" i="4"/>
  <c r="K2699" i="4"/>
  <c r="K2700" i="4"/>
  <c r="K2701" i="4"/>
  <c r="K2702" i="4"/>
  <c r="K2703" i="4"/>
  <c r="K2704" i="4"/>
  <c r="K2705" i="4"/>
  <c r="K2706" i="4"/>
  <c r="K2707" i="4"/>
  <c r="K2708" i="4"/>
  <c r="K2709" i="4"/>
  <c r="K2710" i="4"/>
  <c r="K2711" i="4"/>
  <c r="K2712" i="4"/>
  <c r="K2713" i="4"/>
  <c r="K2714" i="4"/>
  <c r="K2715" i="4"/>
  <c r="K2716" i="4"/>
  <c r="K2717" i="4"/>
  <c r="K2718" i="4"/>
  <c r="K2719" i="4"/>
  <c r="K2720" i="4"/>
  <c r="K2721" i="4"/>
  <c r="K2722" i="4"/>
  <c r="K2723" i="4"/>
  <c r="K2724" i="4"/>
  <c r="K2725" i="4"/>
  <c r="K2726" i="4"/>
  <c r="K2727" i="4"/>
  <c r="K2728" i="4"/>
  <c r="K2729" i="4"/>
  <c r="K2730" i="4"/>
  <c r="K2731" i="4"/>
  <c r="K2732" i="4"/>
  <c r="K2733" i="4"/>
  <c r="K2734" i="4"/>
  <c r="K2735" i="4"/>
  <c r="K2736" i="4"/>
  <c r="K2737" i="4"/>
  <c r="K2738" i="4"/>
  <c r="K2739" i="4"/>
  <c r="K2740" i="4"/>
  <c r="K2741" i="4"/>
  <c r="K2742" i="4"/>
  <c r="K2743" i="4"/>
  <c r="K2744" i="4"/>
  <c r="K2745" i="4"/>
  <c r="K2746" i="4"/>
  <c r="K2747" i="4"/>
  <c r="K2748" i="4"/>
  <c r="K2749" i="4"/>
  <c r="K2750" i="4"/>
  <c r="K2751" i="4"/>
  <c r="K2752" i="4"/>
  <c r="K2753" i="4"/>
  <c r="K2754" i="4"/>
  <c r="K2755" i="4"/>
  <c r="K2756" i="4"/>
  <c r="K2757" i="4"/>
  <c r="K2758" i="4"/>
  <c r="K2759" i="4"/>
  <c r="K2760" i="4"/>
  <c r="K2761" i="4"/>
  <c r="K2762" i="4"/>
  <c r="K2763" i="4"/>
  <c r="K2764" i="4"/>
  <c r="K2765" i="4"/>
  <c r="K2766" i="4"/>
  <c r="K2767" i="4"/>
  <c r="K2768" i="4"/>
  <c r="K2769" i="4"/>
  <c r="K2770" i="4"/>
  <c r="K2771" i="4"/>
  <c r="K2772" i="4"/>
  <c r="K2773" i="4"/>
  <c r="K2774" i="4"/>
  <c r="K2775" i="4"/>
  <c r="K2776" i="4"/>
  <c r="K2777" i="4"/>
  <c r="K2778" i="4"/>
  <c r="K2779" i="4"/>
  <c r="K2780" i="4"/>
  <c r="K2781" i="4"/>
  <c r="K2782" i="4"/>
  <c r="K2783" i="4"/>
  <c r="K2784" i="4"/>
  <c r="K2785" i="4"/>
  <c r="K2786" i="4"/>
  <c r="K2787" i="4"/>
  <c r="K2788" i="4"/>
  <c r="K2789" i="4"/>
  <c r="K2790" i="4"/>
  <c r="K2791" i="4"/>
  <c r="K2792" i="4"/>
  <c r="K2793" i="4"/>
  <c r="K2794" i="4"/>
  <c r="K2795" i="4"/>
  <c r="K2796" i="4"/>
  <c r="K2797" i="4"/>
  <c r="K2798" i="4"/>
  <c r="K2799" i="4"/>
  <c r="K2800" i="4"/>
  <c r="K2801" i="4"/>
  <c r="K2802" i="4"/>
  <c r="K2803" i="4"/>
  <c r="K2804" i="4"/>
  <c r="K2805" i="4"/>
  <c r="K2806" i="4"/>
  <c r="K2807" i="4"/>
  <c r="K2808" i="4"/>
  <c r="K2809" i="4"/>
  <c r="K2810" i="4"/>
  <c r="K2811" i="4"/>
  <c r="K2812" i="4"/>
  <c r="K2813" i="4"/>
  <c r="K2814" i="4"/>
  <c r="K2815" i="4"/>
  <c r="K2816" i="4"/>
  <c r="K2817" i="4"/>
  <c r="K2818" i="4"/>
  <c r="K2819" i="4"/>
  <c r="K2820" i="4"/>
  <c r="K2821" i="4"/>
  <c r="K2822" i="4"/>
  <c r="K2823" i="4"/>
  <c r="K2824" i="4"/>
  <c r="K2825" i="4"/>
  <c r="K2826" i="4"/>
  <c r="K2827" i="4"/>
  <c r="K2828" i="4"/>
  <c r="K2829" i="4"/>
  <c r="K2830" i="4"/>
  <c r="K2831" i="4"/>
  <c r="K2832" i="4"/>
  <c r="K2833" i="4"/>
  <c r="K2834" i="4"/>
  <c r="K2835" i="4"/>
  <c r="K2836" i="4"/>
  <c r="K2837" i="4"/>
  <c r="K2838" i="4"/>
  <c r="K2839" i="4"/>
  <c r="K2840" i="4"/>
  <c r="K2841" i="4"/>
  <c r="K2842" i="4"/>
  <c r="K2843" i="4"/>
  <c r="K2844" i="4"/>
  <c r="K2845" i="4"/>
  <c r="K2846" i="4"/>
  <c r="K2847" i="4"/>
  <c r="K2848" i="4"/>
  <c r="K2849" i="4"/>
  <c r="K2850" i="4"/>
  <c r="K2851" i="4"/>
  <c r="K2852" i="4"/>
  <c r="K2853" i="4"/>
  <c r="K2854" i="4"/>
  <c r="K2855" i="4"/>
  <c r="K2856" i="4"/>
  <c r="K2857" i="4"/>
  <c r="K2858" i="4"/>
  <c r="K2859" i="4"/>
  <c r="K2860" i="4"/>
  <c r="K2861" i="4"/>
  <c r="K2862" i="4"/>
  <c r="K2863" i="4"/>
  <c r="K2864" i="4"/>
  <c r="K2865" i="4"/>
  <c r="K2866" i="4"/>
  <c r="K2867" i="4"/>
  <c r="K2868" i="4"/>
  <c r="K2869" i="4"/>
  <c r="K2870" i="4"/>
  <c r="K2871" i="4"/>
  <c r="K2872" i="4"/>
  <c r="K2873" i="4"/>
  <c r="K2874" i="4"/>
  <c r="K2875" i="4"/>
  <c r="K2876" i="4"/>
  <c r="K2877" i="4"/>
  <c r="K2878" i="4"/>
  <c r="K2879" i="4"/>
  <c r="K2880" i="4"/>
  <c r="K2881" i="4"/>
  <c r="K2882" i="4"/>
  <c r="K2883" i="4"/>
  <c r="K2884" i="4"/>
  <c r="K2885" i="4"/>
  <c r="K2886" i="4"/>
  <c r="K2887" i="4"/>
  <c r="K2888" i="4"/>
  <c r="K2889" i="4"/>
  <c r="K2890" i="4"/>
  <c r="K2891" i="4"/>
  <c r="K2892" i="4"/>
  <c r="K2893" i="4"/>
  <c r="K2894" i="4"/>
  <c r="K2895" i="4"/>
  <c r="K2896" i="4"/>
  <c r="K2897" i="4"/>
  <c r="K2898" i="4"/>
  <c r="K2899" i="4"/>
  <c r="K2900" i="4"/>
  <c r="K2901" i="4"/>
  <c r="K2902" i="4"/>
  <c r="K2903" i="4"/>
  <c r="K2904" i="4"/>
  <c r="K2905" i="4"/>
  <c r="K2906" i="4"/>
  <c r="K2907" i="4"/>
  <c r="K2908" i="4"/>
  <c r="K2909" i="4"/>
  <c r="K2910" i="4"/>
  <c r="K2911" i="4"/>
  <c r="K2912" i="4"/>
  <c r="K2913" i="4"/>
  <c r="K2914" i="4"/>
  <c r="K2915" i="4"/>
  <c r="K2916" i="4"/>
  <c r="K2917" i="4"/>
  <c r="K2918" i="4"/>
  <c r="K2919" i="4"/>
  <c r="K2920" i="4"/>
  <c r="K2921" i="4"/>
  <c r="K2922" i="4"/>
  <c r="K2923" i="4"/>
  <c r="K2924" i="4"/>
  <c r="K2925" i="4"/>
  <c r="K2926" i="4"/>
  <c r="K2927" i="4"/>
  <c r="K2928" i="4"/>
  <c r="K2929" i="4"/>
  <c r="K2930" i="4"/>
  <c r="K2931" i="4"/>
  <c r="K2932" i="4"/>
  <c r="K2933" i="4"/>
  <c r="K2934" i="4"/>
  <c r="K2935" i="4"/>
  <c r="K2936" i="4"/>
  <c r="K2937" i="4"/>
  <c r="K2938" i="4"/>
  <c r="K2939" i="4"/>
  <c r="K2940" i="4"/>
  <c r="K2941" i="4"/>
  <c r="K2942" i="4"/>
  <c r="K2943" i="4"/>
  <c r="K2944" i="4"/>
  <c r="K2945" i="4"/>
  <c r="K2946" i="4"/>
  <c r="K2947" i="4"/>
  <c r="K2948" i="4"/>
  <c r="K2949" i="4"/>
  <c r="K2950" i="4"/>
  <c r="K2951" i="4"/>
  <c r="K2952" i="4"/>
  <c r="K2953" i="4"/>
  <c r="K2954" i="4"/>
  <c r="K2955" i="4"/>
  <c r="K2956" i="4"/>
  <c r="K2957" i="4"/>
  <c r="K2958" i="4"/>
  <c r="K2959" i="4"/>
  <c r="K2960" i="4"/>
  <c r="K2961" i="4"/>
  <c r="K2962" i="4"/>
  <c r="K2963" i="4"/>
  <c r="K2964" i="4"/>
  <c r="K2965" i="4"/>
  <c r="K2966" i="4"/>
  <c r="K2967" i="4"/>
  <c r="K2968" i="4"/>
  <c r="K2969" i="4"/>
  <c r="K2970" i="4"/>
  <c r="K2971" i="4"/>
  <c r="K2972" i="4"/>
  <c r="K2973" i="4"/>
  <c r="K2974" i="4"/>
  <c r="K2975" i="4"/>
  <c r="K2976" i="4"/>
  <c r="K2977" i="4"/>
  <c r="K2978" i="4"/>
  <c r="K2979" i="4"/>
  <c r="K2980" i="4"/>
  <c r="K2981" i="4"/>
  <c r="K2982" i="4"/>
  <c r="K2983" i="4"/>
  <c r="K2984" i="4"/>
  <c r="K2985" i="4"/>
  <c r="K2986" i="4"/>
  <c r="K2987" i="4"/>
  <c r="K2988" i="4"/>
  <c r="K2989" i="4"/>
  <c r="K2990" i="4"/>
  <c r="K2991" i="4"/>
  <c r="K2992" i="4"/>
  <c r="K2993" i="4"/>
  <c r="K2994" i="4"/>
  <c r="K2995" i="4"/>
  <c r="K2996" i="4"/>
  <c r="K2997" i="4"/>
  <c r="K2998" i="4"/>
  <c r="K2999" i="4"/>
  <c r="K3000" i="4"/>
  <c r="K3001" i="4"/>
  <c r="K3002" i="4"/>
  <c r="K3003" i="4"/>
  <c r="K3004" i="4"/>
  <c r="K3005" i="4"/>
  <c r="K3006" i="4"/>
  <c r="K3007" i="4"/>
  <c r="K3008" i="4"/>
  <c r="K3009" i="4"/>
  <c r="K3010" i="4"/>
  <c r="K3011" i="4"/>
  <c r="K3012" i="4"/>
  <c r="K3013" i="4"/>
  <c r="K3014" i="4"/>
  <c r="K3015" i="4"/>
  <c r="K3016" i="4"/>
  <c r="K3017" i="4"/>
  <c r="K3018" i="4"/>
  <c r="K3019" i="4"/>
  <c r="K3020" i="4"/>
  <c r="K3021" i="4"/>
  <c r="K3022" i="4"/>
  <c r="K3023" i="4"/>
  <c r="K3024" i="4"/>
  <c r="K3025" i="4"/>
  <c r="K3026" i="4"/>
  <c r="K3027" i="4"/>
  <c r="K3028" i="4"/>
  <c r="K3029" i="4"/>
  <c r="K3030" i="4"/>
  <c r="K3031" i="4"/>
  <c r="K3032" i="4"/>
  <c r="K3033" i="4"/>
  <c r="K3034" i="4"/>
  <c r="K3035" i="4"/>
  <c r="K3036" i="4"/>
  <c r="K3037" i="4"/>
  <c r="K3038" i="4"/>
  <c r="K3039" i="4"/>
  <c r="K3040" i="4"/>
  <c r="K3041" i="4"/>
  <c r="K3042" i="4"/>
  <c r="K3043" i="4"/>
  <c r="K3044" i="4"/>
  <c r="K3045" i="4"/>
  <c r="K3046" i="4"/>
  <c r="K3047" i="4"/>
  <c r="K3048" i="4"/>
  <c r="K3049" i="4"/>
  <c r="K3050" i="4"/>
  <c r="K3051" i="4"/>
  <c r="K3052" i="4"/>
  <c r="K3053" i="4"/>
  <c r="K3054" i="4"/>
  <c r="K3055" i="4"/>
  <c r="K3056" i="4"/>
  <c r="K3057" i="4"/>
  <c r="K3058" i="4"/>
  <c r="K3059" i="4"/>
  <c r="K3060" i="4"/>
  <c r="K3061" i="4"/>
  <c r="K3062" i="4"/>
  <c r="K3063" i="4"/>
  <c r="K3064" i="4"/>
  <c r="K3065" i="4"/>
  <c r="K3066" i="4"/>
  <c r="K3067" i="4"/>
  <c r="K3068" i="4"/>
  <c r="K3069" i="4"/>
  <c r="K3070" i="4"/>
  <c r="K3071" i="4"/>
  <c r="K3072" i="4"/>
  <c r="K3073" i="4"/>
  <c r="K3074" i="4"/>
  <c r="K3075" i="4"/>
  <c r="K3076" i="4"/>
  <c r="K3077" i="4"/>
  <c r="K3078" i="4"/>
  <c r="K3079" i="4"/>
  <c r="K3080" i="4"/>
  <c r="K3081" i="4"/>
  <c r="K3082" i="4"/>
  <c r="K3083" i="4"/>
  <c r="K3084" i="4"/>
  <c r="K3085" i="4"/>
  <c r="K3086" i="4"/>
  <c r="K3087" i="4"/>
  <c r="K3088" i="4"/>
  <c r="K3089" i="4"/>
  <c r="K3090" i="4"/>
  <c r="K3091" i="4"/>
  <c r="K3092" i="4"/>
  <c r="K3093" i="4"/>
  <c r="K3094" i="4"/>
  <c r="K3095" i="4"/>
  <c r="K3096" i="4"/>
  <c r="K3097" i="4"/>
  <c r="K3098" i="4"/>
  <c r="K3099" i="4"/>
  <c r="K3100" i="4"/>
  <c r="K3101" i="4"/>
  <c r="K3102" i="4"/>
  <c r="K3103" i="4"/>
  <c r="K3104" i="4"/>
  <c r="K3105" i="4"/>
  <c r="K3106" i="4"/>
  <c r="K3107" i="4"/>
  <c r="K3108" i="4"/>
  <c r="K3109" i="4"/>
  <c r="K3110" i="4"/>
  <c r="K3111" i="4"/>
  <c r="K3112" i="4"/>
  <c r="K3113" i="4"/>
  <c r="K3114" i="4"/>
  <c r="K3115" i="4"/>
  <c r="K3116" i="4"/>
  <c r="K3117" i="4"/>
  <c r="K3118" i="4"/>
  <c r="K3119" i="4"/>
  <c r="K3120" i="4"/>
  <c r="K3121" i="4"/>
  <c r="K3122" i="4"/>
  <c r="K3123" i="4"/>
  <c r="K3124" i="4"/>
  <c r="K3125" i="4"/>
  <c r="K3126" i="4"/>
  <c r="K3127" i="4"/>
  <c r="K3128" i="4"/>
  <c r="K3129" i="4"/>
  <c r="K3130" i="4"/>
  <c r="K3131" i="4"/>
  <c r="K3132" i="4"/>
  <c r="K3133" i="4"/>
  <c r="K3134" i="4"/>
  <c r="K3135" i="4"/>
  <c r="K3136" i="4"/>
  <c r="K3137" i="4"/>
  <c r="K3138" i="4"/>
  <c r="K3139" i="4"/>
  <c r="K3140" i="4"/>
  <c r="K3141" i="4"/>
  <c r="K3142" i="4"/>
  <c r="K3143" i="4"/>
  <c r="K3144" i="4"/>
  <c r="K3145" i="4"/>
  <c r="K3146" i="4"/>
  <c r="K3147" i="4"/>
  <c r="K3148" i="4"/>
  <c r="K3149" i="4"/>
  <c r="K3150" i="4"/>
  <c r="K3151" i="4"/>
  <c r="K3152" i="4"/>
  <c r="K3153" i="4"/>
  <c r="K3154" i="4"/>
  <c r="K3155" i="4"/>
  <c r="K3156" i="4"/>
  <c r="K3157" i="4"/>
  <c r="K3158" i="4"/>
  <c r="K3159" i="4"/>
  <c r="K3160" i="4"/>
  <c r="K3161" i="4"/>
  <c r="K3162" i="4"/>
  <c r="K3163" i="4"/>
  <c r="K3164" i="4"/>
  <c r="K3165" i="4"/>
  <c r="K3166" i="4"/>
  <c r="K3167" i="4"/>
  <c r="K3168" i="4"/>
  <c r="K3169" i="4"/>
  <c r="K3170" i="4"/>
  <c r="K3171" i="4"/>
  <c r="K3172" i="4"/>
  <c r="K3173" i="4"/>
  <c r="K3174" i="4"/>
  <c r="K3175" i="4"/>
  <c r="K3176" i="4"/>
  <c r="K3177" i="4"/>
  <c r="K3178" i="4"/>
  <c r="K3179" i="4"/>
  <c r="K3180" i="4"/>
  <c r="K3181" i="4"/>
  <c r="K3182" i="4"/>
  <c r="K3183" i="4"/>
  <c r="K3184" i="4"/>
  <c r="K3185" i="4"/>
  <c r="K3186" i="4"/>
  <c r="K3187" i="4"/>
  <c r="K3188" i="4"/>
  <c r="K3189" i="4"/>
  <c r="K3190" i="4"/>
  <c r="K3191" i="4"/>
  <c r="K3192" i="4"/>
  <c r="K3193" i="4"/>
  <c r="K3194" i="4"/>
  <c r="K3195" i="4"/>
  <c r="K3196" i="4"/>
  <c r="K3197" i="4"/>
  <c r="K3198" i="4"/>
  <c r="K3199" i="4"/>
  <c r="K3200" i="4"/>
  <c r="K3201" i="4"/>
  <c r="K3202" i="4"/>
  <c r="K3203" i="4"/>
  <c r="K3204" i="4"/>
  <c r="K3205" i="4"/>
  <c r="K3206" i="4"/>
  <c r="K3207" i="4"/>
  <c r="K3208" i="4"/>
  <c r="K3209" i="4"/>
  <c r="K3210" i="4"/>
  <c r="K3211" i="4"/>
  <c r="K3212" i="4"/>
  <c r="K3213" i="4"/>
  <c r="K3214" i="4"/>
  <c r="K3215" i="4"/>
  <c r="K3216" i="4"/>
  <c r="K3217" i="4"/>
  <c r="K3218" i="4"/>
  <c r="K3219" i="4"/>
  <c r="K3220" i="4"/>
  <c r="K3221" i="4"/>
  <c r="K3222" i="4"/>
  <c r="K3223" i="4"/>
  <c r="K3224" i="4"/>
  <c r="K3225" i="4"/>
  <c r="K3226" i="4"/>
  <c r="K3227" i="4"/>
  <c r="K3228" i="4"/>
  <c r="K3229" i="4"/>
  <c r="K3230" i="4"/>
  <c r="K3231" i="4"/>
  <c r="K3232" i="4"/>
  <c r="K3233" i="4"/>
  <c r="K3234" i="4"/>
  <c r="K3235" i="4"/>
  <c r="K3236" i="4"/>
  <c r="K3237" i="4"/>
  <c r="K3238" i="4"/>
  <c r="K3239" i="4"/>
  <c r="K3240" i="4"/>
  <c r="K3241" i="4"/>
  <c r="K3242" i="4"/>
  <c r="K3243" i="4"/>
  <c r="K3244" i="4"/>
  <c r="K3245" i="4"/>
  <c r="K3246" i="4"/>
  <c r="K3247" i="4"/>
  <c r="K3248" i="4"/>
  <c r="K3249" i="4"/>
  <c r="K3250" i="4"/>
  <c r="K3251" i="4"/>
  <c r="K3252" i="4"/>
  <c r="K3253" i="4"/>
  <c r="K3254" i="4"/>
  <c r="K3255" i="4"/>
  <c r="K3256" i="4"/>
  <c r="K3257" i="4"/>
  <c r="K3258" i="4"/>
  <c r="K3259" i="4"/>
  <c r="K3260" i="4"/>
  <c r="K3261" i="4"/>
  <c r="K3262" i="4"/>
  <c r="K3263" i="4"/>
  <c r="K3264" i="4"/>
  <c r="K3265" i="4"/>
  <c r="K3266" i="4"/>
  <c r="K3267" i="4"/>
  <c r="K3268" i="4"/>
  <c r="K3269" i="4"/>
  <c r="K3270" i="4"/>
  <c r="K3271" i="4"/>
  <c r="K3272" i="4"/>
  <c r="K3273" i="4"/>
  <c r="K3274" i="4"/>
  <c r="K3275" i="4"/>
  <c r="K3276" i="4"/>
  <c r="K3277" i="4"/>
  <c r="K3278" i="4"/>
  <c r="K3279" i="4"/>
  <c r="K3280" i="4"/>
  <c r="K3281" i="4"/>
  <c r="K3282" i="4"/>
  <c r="K3283" i="4"/>
  <c r="K3284" i="4"/>
  <c r="K3285" i="4"/>
  <c r="K3286" i="4"/>
  <c r="K3287" i="4"/>
  <c r="K3288" i="4"/>
  <c r="K3289" i="4"/>
  <c r="K3290" i="4"/>
  <c r="K3291" i="4"/>
  <c r="K3292" i="4"/>
  <c r="K3293" i="4"/>
  <c r="K3294" i="4"/>
  <c r="K3295" i="4"/>
  <c r="K3296" i="4"/>
  <c r="K3297" i="4"/>
  <c r="K3298" i="4"/>
  <c r="K3299" i="4"/>
  <c r="K3300" i="4"/>
  <c r="K3301" i="4"/>
  <c r="K3302" i="4"/>
  <c r="K3303" i="4"/>
  <c r="K3304" i="4"/>
  <c r="K3305" i="4"/>
  <c r="K3306" i="4"/>
  <c r="K3307" i="4"/>
  <c r="K3308" i="4"/>
  <c r="K3309" i="4"/>
  <c r="K3310" i="4"/>
  <c r="K3311" i="4"/>
  <c r="K3312" i="4"/>
  <c r="K3313" i="4"/>
  <c r="K3314" i="4"/>
  <c r="K3315" i="4"/>
  <c r="K3316" i="4"/>
  <c r="K3317" i="4"/>
  <c r="K3318" i="4"/>
  <c r="K3319" i="4"/>
  <c r="K3320" i="4"/>
  <c r="K3321" i="4"/>
  <c r="K3322" i="4"/>
  <c r="K3323" i="4"/>
  <c r="K3324" i="4"/>
  <c r="K3325" i="4"/>
  <c r="K3326" i="4"/>
  <c r="K3327" i="4"/>
  <c r="K3328" i="4"/>
  <c r="K3329" i="4"/>
  <c r="K3330" i="4"/>
  <c r="K3331" i="4"/>
  <c r="K3332" i="4"/>
  <c r="K3333" i="4"/>
  <c r="K3334" i="4"/>
  <c r="K3335" i="4"/>
  <c r="K3336" i="4"/>
  <c r="K3337" i="4"/>
  <c r="K3338" i="4"/>
  <c r="K3339" i="4"/>
  <c r="K3340" i="4"/>
  <c r="K3341" i="4"/>
  <c r="K3342" i="4"/>
  <c r="K3343" i="4"/>
  <c r="K3344" i="4"/>
  <c r="K3345" i="4"/>
  <c r="K3346" i="4"/>
  <c r="K3347" i="4"/>
  <c r="K3348" i="4"/>
  <c r="K3349" i="4"/>
  <c r="K3350" i="4"/>
  <c r="K3351" i="4"/>
  <c r="K3352" i="4"/>
  <c r="K3353" i="4"/>
  <c r="K3354" i="4"/>
  <c r="K3355" i="4"/>
  <c r="K3356" i="4"/>
  <c r="K3357" i="4"/>
  <c r="K3358" i="4"/>
  <c r="K3359" i="4"/>
  <c r="K3360" i="4"/>
  <c r="K3361" i="4"/>
  <c r="K3362" i="4"/>
  <c r="K3363" i="4"/>
  <c r="K3364" i="4"/>
  <c r="K3365" i="4"/>
  <c r="K3366" i="4"/>
  <c r="K3367" i="4"/>
  <c r="K3368" i="4"/>
  <c r="K3369" i="4"/>
  <c r="K3370" i="4"/>
  <c r="K3371" i="4"/>
  <c r="K3372" i="4"/>
  <c r="K3373" i="4"/>
  <c r="K3374" i="4"/>
  <c r="K3375" i="4"/>
  <c r="K3376" i="4"/>
  <c r="K3377" i="4"/>
  <c r="K3378" i="4"/>
  <c r="K3379" i="4"/>
  <c r="K3380" i="4"/>
  <c r="K3381" i="4"/>
  <c r="K3382" i="4"/>
  <c r="K3383" i="4"/>
  <c r="K3384" i="4"/>
  <c r="K3385" i="4"/>
  <c r="K3386" i="4"/>
  <c r="K3387" i="4"/>
  <c r="K3388" i="4"/>
  <c r="K3389" i="4"/>
  <c r="K3390" i="4"/>
  <c r="K3391" i="4"/>
  <c r="K3392" i="4"/>
  <c r="K3393" i="4"/>
  <c r="K3394" i="4"/>
  <c r="K3395" i="4"/>
  <c r="K3396" i="4"/>
  <c r="K3397" i="4"/>
  <c r="K3398" i="4"/>
  <c r="K3399" i="4"/>
  <c r="K3400" i="4"/>
  <c r="K3401" i="4"/>
  <c r="K3402" i="4"/>
  <c r="K3403" i="4"/>
  <c r="K3404" i="4"/>
  <c r="K3405" i="4"/>
  <c r="K3406" i="4"/>
  <c r="K3407" i="4"/>
  <c r="K3408" i="4"/>
  <c r="K3409" i="4"/>
  <c r="K3410" i="4"/>
  <c r="K3411" i="4"/>
  <c r="K3412" i="4"/>
  <c r="K3413" i="4"/>
  <c r="K3414" i="4"/>
  <c r="K3415" i="4"/>
  <c r="K3416" i="4"/>
  <c r="K3417" i="4"/>
  <c r="K3418" i="4"/>
  <c r="K3419" i="4"/>
  <c r="K3420" i="4"/>
  <c r="K3421" i="4"/>
  <c r="K3422" i="4"/>
  <c r="K3423" i="4"/>
  <c r="K3424" i="4"/>
  <c r="K3425" i="4"/>
  <c r="K3426" i="4"/>
  <c r="K3427" i="4"/>
  <c r="K3428" i="4"/>
  <c r="K3429" i="4"/>
  <c r="K3430" i="4"/>
  <c r="K3431" i="4"/>
  <c r="K3432" i="4"/>
  <c r="K3433" i="4"/>
  <c r="K3434" i="4"/>
  <c r="K3435" i="4"/>
  <c r="K3436" i="4"/>
  <c r="K3437" i="4"/>
  <c r="K3438" i="4"/>
  <c r="K3439" i="4"/>
  <c r="K3440" i="4"/>
  <c r="K3441" i="4"/>
  <c r="K3442" i="4"/>
  <c r="K3443" i="4"/>
  <c r="K3444" i="4"/>
  <c r="K3445" i="4"/>
  <c r="K3446" i="4"/>
  <c r="K3447" i="4"/>
  <c r="K3448" i="4"/>
  <c r="K3449" i="4"/>
  <c r="K3450" i="4"/>
  <c r="K3451" i="4"/>
  <c r="K3452" i="4"/>
  <c r="K3453" i="4"/>
  <c r="K3454" i="4"/>
  <c r="K3455" i="4"/>
  <c r="K3456" i="4"/>
  <c r="K3457" i="4"/>
  <c r="K3458" i="4"/>
  <c r="K3459" i="4"/>
  <c r="K3460" i="4"/>
  <c r="K3461" i="4"/>
  <c r="K3462" i="4"/>
  <c r="K3463" i="4"/>
  <c r="K3464" i="4"/>
  <c r="K3465" i="4"/>
  <c r="K3466" i="4"/>
  <c r="K3467" i="4"/>
  <c r="K3468" i="4"/>
  <c r="K3469" i="4"/>
  <c r="K3470" i="4"/>
  <c r="K3471" i="4"/>
  <c r="K3472" i="4"/>
  <c r="K3473" i="4"/>
  <c r="K3474" i="4"/>
  <c r="K3475" i="4"/>
  <c r="K3476" i="4"/>
  <c r="K3477" i="4"/>
  <c r="K3478" i="4"/>
  <c r="K3479" i="4"/>
  <c r="K3480" i="4"/>
  <c r="K3481" i="4"/>
  <c r="K3482" i="4"/>
  <c r="K3483" i="4"/>
  <c r="K3484" i="4"/>
  <c r="K3485" i="4"/>
  <c r="K3486" i="4"/>
  <c r="K3487" i="4"/>
  <c r="K3488" i="4"/>
  <c r="K3489" i="4"/>
  <c r="K3490" i="4"/>
  <c r="K3491" i="4"/>
  <c r="K3492" i="4"/>
  <c r="K3493" i="4"/>
  <c r="K3494" i="4"/>
  <c r="K3495" i="4"/>
  <c r="K3496" i="4"/>
  <c r="K3497" i="4"/>
  <c r="K3498" i="4"/>
  <c r="K3499" i="4"/>
  <c r="K3500" i="4"/>
  <c r="K3501" i="4"/>
  <c r="K3502" i="4"/>
  <c r="K3503" i="4"/>
  <c r="K3504" i="4"/>
  <c r="K3505" i="4"/>
  <c r="K3506" i="4"/>
  <c r="K3507" i="4"/>
  <c r="K3508" i="4"/>
  <c r="K3509" i="4"/>
  <c r="K3510" i="4"/>
  <c r="K3511" i="4"/>
  <c r="K3512" i="4"/>
  <c r="K3513" i="4"/>
  <c r="K3514" i="4"/>
  <c r="K3515" i="4"/>
  <c r="K3516" i="4"/>
  <c r="K3517" i="4"/>
  <c r="K3518" i="4"/>
  <c r="K3519" i="4"/>
  <c r="K3520" i="4"/>
  <c r="K3521" i="4"/>
  <c r="K3522" i="4"/>
  <c r="K3523" i="4"/>
  <c r="K3524" i="4"/>
  <c r="K3525" i="4"/>
  <c r="K3526" i="4"/>
  <c r="K3527" i="4"/>
  <c r="K3528" i="4"/>
  <c r="K3529" i="4"/>
  <c r="K3530" i="4"/>
  <c r="K3531" i="4"/>
  <c r="K3532" i="4"/>
  <c r="K3533" i="4"/>
  <c r="K3534" i="4"/>
  <c r="K3535" i="4"/>
  <c r="K3536" i="4"/>
  <c r="K3537" i="4"/>
  <c r="K3538" i="4"/>
  <c r="K3539" i="4"/>
  <c r="K3540" i="4"/>
  <c r="K3541" i="4"/>
  <c r="K3542" i="4"/>
  <c r="K3543" i="4"/>
  <c r="K3544" i="4"/>
  <c r="K3545" i="4"/>
  <c r="K3546" i="4"/>
  <c r="K3547" i="4"/>
  <c r="K3548" i="4"/>
  <c r="K3549" i="4"/>
  <c r="K3550" i="4"/>
  <c r="K3551" i="4"/>
  <c r="K3552" i="4"/>
  <c r="K3553" i="4"/>
  <c r="K3554" i="4"/>
  <c r="K3555" i="4"/>
  <c r="K3556" i="4"/>
  <c r="K3557" i="4"/>
  <c r="K3558" i="4"/>
  <c r="K3559" i="4"/>
  <c r="K3560" i="4"/>
  <c r="K3561" i="4"/>
  <c r="K3562" i="4"/>
  <c r="K3563" i="4"/>
  <c r="K3564" i="4"/>
  <c r="K3565" i="4"/>
  <c r="K3566" i="4"/>
  <c r="K3567" i="4"/>
  <c r="K3568" i="4"/>
  <c r="K3569" i="4"/>
  <c r="K3570" i="4"/>
  <c r="K3571" i="4"/>
  <c r="K3572" i="4"/>
  <c r="K3573" i="4"/>
  <c r="K3574" i="4"/>
  <c r="K3575" i="4"/>
  <c r="K3576" i="4"/>
  <c r="K3577" i="4"/>
  <c r="K3578" i="4"/>
  <c r="K3579" i="4"/>
  <c r="K3580" i="4"/>
  <c r="K3581" i="4"/>
  <c r="K3582" i="4"/>
  <c r="K3583" i="4"/>
  <c r="K3584" i="4"/>
  <c r="K3585" i="4"/>
  <c r="K3586" i="4"/>
  <c r="K3587" i="4"/>
  <c r="K3588" i="4"/>
  <c r="K3589" i="4"/>
  <c r="K3590" i="4"/>
  <c r="K3591" i="4"/>
  <c r="K3592" i="4"/>
  <c r="K3593" i="4"/>
  <c r="K3594" i="4"/>
  <c r="K3595" i="4"/>
  <c r="K3596" i="4"/>
  <c r="K3597" i="4"/>
  <c r="K3598" i="4"/>
  <c r="K3599" i="4"/>
  <c r="K3600" i="4"/>
  <c r="K3601" i="4"/>
  <c r="K3602" i="4"/>
  <c r="K3603" i="4"/>
  <c r="K3604" i="4"/>
  <c r="K3605" i="4"/>
  <c r="K3606" i="4"/>
  <c r="K3607" i="4"/>
  <c r="K3608" i="4"/>
  <c r="K3609" i="4"/>
  <c r="K3610" i="4"/>
  <c r="K3611" i="4"/>
  <c r="K3612" i="4"/>
  <c r="K3613" i="4"/>
  <c r="K3614" i="4"/>
  <c r="K3615" i="4"/>
  <c r="K3616" i="4"/>
  <c r="K3617" i="4"/>
  <c r="K3618" i="4"/>
  <c r="K3619" i="4"/>
  <c r="K3620" i="4"/>
  <c r="K3621" i="4"/>
  <c r="K3622" i="4"/>
  <c r="K3623" i="4"/>
  <c r="K3624" i="4"/>
  <c r="K3625" i="4"/>
  <c r="K3626" i="4"/>
  <c r="K3627" i="4"/>
  <c r="K3628" i="4"/>
  <c r="K3629" i="4"/>
  <c r="K3630" i="4"/>
  <c r="K3631" i="4"/>
  <c r="K3632" i="4"/>
  <c r="K3633" i="4"/>
  <c r="K3634" i="4"/>
  <c r="K3635" i="4"/>
  <c r="K3636" i="4"/>
  <c r="K3637" i="4"/>
  <c r="K3638" i="4"/>
  <c r="K3639" i="4"/>
  <c r="K3640" i="4"/>
  <c r="K3641" i="4"/>
  <c r="K3642" i="4"/>
  <c r="K3643" i="4"/>
  <c r="K3644" i="4"/>
  <c r="K3645" i="4"/>
  <c r="K3646" i="4"/>
  <c r="K3647" i="4"/>
  <c r="K3648" i="4"/>
  <c r="K3649" i="4"/>
  <c r="K3650" i="4"/>
  <c r="K3651" i="4"/>
  <c r="K3652" i="4"/>
  <c r="K3653" i="4"/>
  <c r="K3654" i="4"/>
  <c r="K3655" i="4"/>
  <c r="K3656" i="4"/>
  <c r="K3657" i="4"/>
  <c r="K3658" i="4"/>
  <c r="K3659" i="4"/>
  <c r="K3660" i="4"/>
  <c r="K3661" i="4"/>
  <c r="K3662" i="4"/>
  <c r="K3663" i="4"/>
  <c r="K3664" i="4"/>
  <c r="K3665" i="4"/>
  <c r="K3666" i="4"/>
  <c r="K3667" i="4"/>
  <c r="K3668" i="4"/>
  <c r="K3669" i="4"/>
  <c r="K3670" i="4"/>
  <c r="K3671" i="4"/>
  <c r="K3672" i="4"/>
  <c r="K3673" i="4"/>
  <c r="K3674" i="4"/>
  <c r="K3675" i="4"/>
  <c r="K3676" i="4"/>
  <c r="K3677" i="4"/>
  <c r="K3678" i="4"/>
  <c r="K3679" i="4"/>
  <c r="K3680" i="4"/>
  <c r="K3681" i="4"/>
  <c r="K3682" i="4"/>
  <c r="K3683" i="4"/>
  <c r="K3684" i="4"/>
  <c r="K3685" i="4"/>
  <c r="K3686" i="4"/>
  <c r="K3687" i="4"/>
  <c r="K3688" i="4"/>
  <c r="K3689" i="4"/>
  <c r="K3690" i="4"/>
  <c r="K3691" i="4"/>
  <c r="K3692" i="4"/>
  <c r="K3693" i="4"/>
  <c r="K3694" i="4"/>
  <c r="K3695" i="4"/>
  <c r="K3696" i="4"/>
  <c r="K3697" i="4"/>
  <c r="K3698" i="4"/>
  <c r="K3699" i="4"/>
  <c r="K3700" i="4"/>
  <c r="K3701" i="4"/>
  <c r="K3702" i="4"/>
  <c r="K3703" i="4"/>
  <c r="K3704" i="4"/>
  <c r="K3705" i="4"/>
  <c r="K3706" i="4"/>
  <c r="K3707" i="4"/>
  <c r="K3708" i="4"/>
  <c r="K3709" i="4"/>
  <c r="K3710" i="4"/>
  <c r="K3711" i="4"/>
  <c r="K3712" i="4"/>
  <c r="K3713" i="4"/>
  <c r="K3714" i="4"/>
  <c r="K3715" i="4"/>
  <c r="K3716" i="4"/>
  <c r="K3717" i="4"/>
  <c r="K3718" i="4"/>
  <c r="K3719" i="4"/>
  <c r="K3720" i="4"/>
  <c r="K3721" i="4"/>
  <c r="K3722" i="4"/>
  <c r="K3723" i="4"/>
  <c r="K3724" i="4"/>
  <c r="K3725" i="4"/>
  <c r="K3726" i="4"/>
  <c r="K3727" i="4"/>
  <c r="K3728" i="4"/>
  <c r="K3729" i="4"/>
  <c r="K3730" i="4"/>
  <c r="K3731" i="4"/>
  <c r="K3732" i="4"/>
  <c r="K3733" i="4"/>
  <c r="K3734" i="4"/>
  <c r="K3735" i="4"/>
  <c r="K3736" i="4"/>
  <c r="K3737" i="4"/>
  <c r="K3738" i="4"/>
  <c r="K3739" i="4"/>
  <c r="K3740" i="4"/>
  <c r="K3741" i="4"/>
  <c r="K3742" i="4"/>
  <c r="K3743" i="4"/>
  <c r="K3744" i="4"/>
  <c r="K3745" i="4"/>
  <c r="K3746" i="4"/>
  <c r="K3747" i="4"/>
  <c r="K3748" i="4"/>
  <c r="K3749" i="4"/>
  <c r="K3750" i="4"/>
  <c r="K3751" i="4"/>
  <c r="K3752" i="4"/>
  <c r="K3753" i="4"/>
  <c r="K3754" i="4"/>
  <c r="K3755" i="4"/>
  <c r="K3756" i="4"/>
  <c r="K3757" i="4"/>
  <c r="K3758" i="4"/>
  <c r="K3759" i="4"/>
  <c r="K3760" i="4"/>
  <c r="K3761" i="4"/>
  <c r="K3762" i="4"/>
  <c r="K3763" i="4"/>
  <c r="K3764" i="4"/>
  <c r="K3765" i="4"/>
  <c r="K3766" i="4"/>
  <c r="K3767" i="4"/>
  <c r="K3768" i="4"/>
  <c r="K3769" i="4"/>
  <c r="K3770" i="4"/>
  <c r="K3771" i="4"/>
  <c r="K3772" i="4"/>
  <c r="K3773" i="4"/>
  <c r="K3774" i="4"/>
  <c r="K3775" i="4"/>
  <c r="K3776" i="4"/>
  <c r="K3777" i="4"/>
  <c r="K3778" i="4"/>
  <c r="K3779" i="4"/>
  <c r="K3780" i="4"/>
  <c r="K3781" i="4"/>
  <c r="K3782" i="4"/>
  <c r="K3783" i="4"/>
  <c r="K3784" i="4"/>
  <c r="K3785" i="4"/>
  <c r="K3786" i="4"/>
  <c r="K3787" i="4"/>
  <c r="K3788" i="4"/>
  <c r="K3789" i="4"/>
  <c r="K3790" i="4"/>
  <c r="K3791" i="4"/>
  <c r="K3792" i="4"/>
  <c r="K3793" i="4"/>
  <c r="K3794" i="4"/>
  <c r="K3795" i="4"/>
  <c r="K3796" i="4"/>
  <c r="K3797" i="4"/>
  <c r="K3798" i="4"/>
  <c r="K3799" i="4"/>
  <c r="K3800" i="4"/>
  <c r="K3801" i="4"/>
  <c r="K3802" i="4"/>
  <c r="K3803" i="4"/>
  <c r="K3804" i="4"/>
  <c r="K3805" i="4"/>
  <c r="K3806" i="4"/>
  <c r="K3807" i="4"/>
  <c r="K3808" i="4"/>
  <c r="K3809" i="4"/>
  <c r="K3810" i="4"/>
  <c r="K3811" i="4"/>
  <c r="K3812" i="4"/>
  <c r="K3813" i="4"/>
  <c r="K3814" i="4"/>
  <c r="K3815" i="4"/>
  <c r="K3816" i="4"/>
  <c r="K3817" i="4"/>
  <c r="K3818" i="4"/>
  <c r="K3819" i="4"/>
  <c r="K3820" i="4"/>
  <c r="K3821" i="4"/>
  <c r="K3822" i="4"/>
  <c r="K3823" i="4"/>
  <c r="K3824" i="4"/>
  <c r="K3825" i="4"/>
  <c r="K3826" i="4"/>
  <c r="K3827" i="4"/>
  <c r="K3828" i="4"/>
  <c r="K3829" i="4"/>
  <c r="K3830" i="4"/>
  <c r="K3831" i="4"/>
  <c r="K3832" i="4"/>
  <c r="K3833" i="4"/>
  <c r="K3834" i="4"/>
  <c r="K3835" i="4"/>
  <c r="K3836" i="4"/>
  <c r="K3837" i="4"/>
  <c r="K3838" i="4"/>
  <c r="K3839" i="4"/>
  <c r="K3840" i="4"/>
  <c r="K3841" i="4"/>
  <c r="K3842" i="4"/>
  <c r="K3843" i="4"/>
  <c r="K3844" i="4"/>
  <c r="K3845" i="4"/>
  <c r="K3846" i="4"/>
  <c r="K3847" i="4"/>
  <c r="K3848" i="4"/>
  <c r="K3849" i="4"/>
  <c r="K3850" i="4"/>
  <c r="K3851" i="4"/>
  <c r="K3852" i="4"/>
  <c r="K3853" i="4"/>
  <c r="K3854" i="4"/>
  <c r="K3855" i="4"/>
  <c r="K3856" i="4"/>
  <c r="K3857" i="4"/>
  <c r="K3858" i="4"/>
  <c r="K3859" i="4"/>
  <c r="K3860" i="4"/>
  <c r="K3861" i="4"/>
  <c r="K3862" i="4"/>
  <c r="K3863" i="4"/>
  <c r="K3864" i="4"/>
  <c r="K3865" i="4"/>
  <c r="K3866" i="4"/>
  <c r="K3867" i="4"/>
  <c r="K3868" i="4"/>
  <c r="K3869" i="4"/>
  <c r="K3870" i="4"/>
  <c r="K3871" i="4"/>
  <c r="K3872" i="4"/>
  <c r="K3873" i="4"/>
  <c r="K3874" i="4"/>
  <c r="K3875" i="4"/>
  <c r="K3876" i="4"/>
  <c r="K3877" i="4"/>
  <c r="K3878" i="4"/>
  <c r="K3879" i="4"/>
  <c r="K3880" i="4"/>
  <c r="K3881" i="4"/>
  <c r="K3882" i="4"/>
  <c r="K3883" i="4"/>
  <c r="K3884" i="4"/>
  <c r="K3885" i="4"/>
  <c r="K3886" i="4"/>
  <c r="K3887" i="4"/>
  <c r="K3888" i="4"/>
  <c r="K3889" i="4"/>
  <c r="K3890" i="4"/>
  <c r="K3891" i="4"/>
  <c r="K3892" i="4"/>
  <c r="K3893" i="4"/>
  <c r="K3894" i="4"/>
  <c r="K3895" i="4"/>
  <c r="K3896" i="4"/>
  <c r="K3897" i="4"/>
  <c r="K3898" i="4"/>
  <c r="K3899" i="4"/>
  <c r="K3900" i="4"/>
  <c r="K3901" i="4"/>
  <c r="K3902" i="4"/>
  <c r="K3903" i="4"/>
  <c r="K3904" i="4"/>
  <c r="K3905" i="4"/>
  <c r="K3906" i="4"/>
  <c r="K3907" i="4"/>
  <c r="K3908" i="4"/>
  <c r="K3909" i="4"/>
  <c r="K3910" i="4"/>
  <c r="K3911" i="4"/>
  <c r="K3912" i="4"/>
  <c r="K3913" i="4"/>
  <c r="K3914" i="4"/>
  <c r="K3915" i="4"/>
  <c r="K3916" i="4"/>
  <c r="K3917" i="4"/>
  <c r="K3918" i="4"/>
  <c r="K3919" i="4"/>
  <c r="K3920" i="4"/>
  <c r="K3921" i="4"/>
  <c r="K3922" i="4"/>
  <c r="K3923" i="4"/>
  <c r="K3924" i="4"/>
  <c r="K3925" i="4"/>
  <c r="K3926" i="4"/>
  <c r="K3927" i="4"/>
  <c r="K3928" i="4"/>
  <c r="K3929" i="4"/>
  <c r="K3930" i="4"/>
  <c r="K3931" i="4"/>
  <c r="K3932" i="4"/>
  <c r="K3933" i="4"/>
  <c r="K3934" i="4"/>
  <c r="K3935" i="4"/>
  <c r="K3936" i="4"/>
  <c r="K3937" i="4"/>
  <c r="K3938" i="4"/>
  <c r="K3939" i="4"/>
  <c r="K3940" i="4"/>
  <c r="K3941" i="4"/>
  <c r="K3942" i="4"/>
  <c r="K3943" i="4"/>
  <c r="K3944" i="4"/>
  <c r="K3945" i="4"/>
  <c r="K3946" i="4"/>
  <c r="K3947" i="4"/>
  <c r="K3948" i="4"/>
  <c r="K3949" i="4"/>
  <c r="K3950" i="4"/>
  <c r="K3951" i="4"/>
  <c r="K3952" i="4"/>
  <c r="K3953" i="4"/>
  <c r="K3954" i="4"/>
  <c r="K3955" i="4"/>
  <c r="K3956" i="4"/>
  <c r="K3957" i="4"/>
  <c r="K3958" i="4"/>
  <c r="K3959" i="4"/>
  <c r="K3960" i="4"/>
  <c r="K3961" i="4"/>
  <c r="K3962" i="4"/>
  <c r="K3963" i="4"/>
  <c r="K3964" i="4"/>
  <c r="K3965" i="4"/>
  <c r="K3966" i="4"/>
  <c r="K3967" i="4"/>
  <c r="K3968" i="4"/>
  <c r="K3969" i="4"/>
  <c r="K3970" i="4"/>
  <c r="K3971" i="4"/>
  <c r="K3972" i="4"/>
  <c r="K3973" i="4"/>
  <c r="K3974" i="4"/>
  <c r="K3975" i="4"/>
  <c r="K3976" i="4"/>
  <c r="K3977" i="4"/>
  <c r="K3978" i="4"/>
  <c r="K3979" i="4"/>
  <c r="K3980" i="4"/>
  <c r="K3981" i="4"/>
  <c r="K3982" i="4"/>
  <c r="K3983" i="4"/>
  <c r="K3984" i="4"/>
  <c r="K3985" i="4"/>
  <c r="K3986" i="4"/>
  <c r="K3987" i="4"/>
  <c r="K3988" i="4"/>
  <c r="K3989" i="4"/>
  <c r="K3990" i="4"/>
  <c r="K3991" i="4"/>
  <c r="K3992" i="4"/>
  <c r="K3993" i="4"/>
  <c r="K3994" i="4"/>
  <c r="K3995" i="4"/>
  <c r="K3996" i="4"/>
  <c r="K3997" i="4"/>
  <c r="K3998" i="4"/>
  <c r="K3999" i="4"/>
  <c r="K4000" i="4"/>
  <c r="K4001" i="4"/>
  <c r="K4002" i="4"/>
  <c r="K4003" i="4"/>
  <c r="K4004" i="4"/>
  <c r="K4005" i="4"/>
  <c r="K4006" i="4"/>
  <c r="K4007" i="4"/>
  <c r="K4008" i="4"/>
  <c r="K4009" i="4"/>
  <c r="K4010" i="4"/>
  <c r="K4011" i="4"/>
  <c r="K4012" i="4"/>
  <c r="K4013" i="4"/>
  <c r="K4014" i="4"/>
  <c r="K4015" i="4"/>
  <c r="K4016" i="4"/>
  <c r="K4017" i="4"/>
  <c r="K4018" i="4"/>
  <c r="K4019" i="4"/>
  <c r="K4020" i="4"/>
  <c r="K4021" i="4"/>
  <c r="K4022" i="4"/>
  <c r="K4023" i="4"/>
  <c r="K4024" i="4"/>
  <c r="K4025" i="4"/>
  <c r="K4026" i="4"/>
  <c r="K4027" i="4"/>
  <c r="K4028" i="4"/>
  <c r="K4029" i="4"/>
  <c r="K4030" i="4"/>
  <c r="K4031" i="4"/>
  <c r="K4032" i="4"/>
  <c r="K4033" i="4"/>
  <c r="K4034" i="4"/>
  <c r="K4035" i="4"/>
  <c r="K4036" i="4"/>
  <c r="K4037" i="4"/>
  <c r="K4038" i="4"/>
  <c r="K4039" i="4"/>
  <c r="K4040" i="4"/>
  <c r="K4041" i="4"/>
  <c r="K4042" i="4"/>
  <c r="K4043" i="4"/>
  <c r="K4044" i="4"/>
  <c r="K4045" i="4"/>
  <c r="K4046" i="4"/>
  <c r="K4047" i="4"/>
  <c r="K4048" i="4"/>
  <c r="K4049" i="4"/>
  <c r="K4050" i="4"/>
  <c r="K4051" i="4"/>
  <c r="K4052" i="4"/>
  <c r="K4053" i="4"/>
  <c r="K4054" i="4"/>
  <c r="K4055" i="4"/>
  <c r="K4056" i="4"/>
  <c r="K4057" i="4"/>
  <c r="K4058" i="4"/>
  <c r="K4059" i="4"/>
  <c r="K4060" i="4"/>
  <c r="K4061" i="4"/>
  <c r="K4062" i="4"/>
  <c r="K4063" i="4"/>
  <c r="K4064" i="4"/>
  <c r="K4065" i="4"/>
  <c r="K4066" i="4"/>
  <c r="K4067" i="4"/>
  <c r="K4068" i="4"/>
  <c r="K4069" i="4"/>
  <c r="K4070" i="4"/>
  <c r="K4071" i="4"/>
  <c r="K4072" i="4"/>
  <c r="K4073" i="4"/>
  <c r="K4074" i="4"/>
  <c r="K4075" i="4"/>
  <c r="K4076" i="4"/>
  <c r="K4077" i="4"/>
  <c r="K4078" i="4"/>
  <c r="K4079" i="4"/>
  <c r="K4080" i="4"/>
  <c r="K4081" i="4"/>
  <c r="K4082" i="4"/>
  <c r="K4083" i="4"/>
  <c r="K4084" i="4"/>
  <c r="K4085" i="4"/>
  <c r="K4086" i="4"/>
  <c r="K4087" i="4"/>
  <c r="K4088" i="4"/>
  <c r="K4089" i="4"/>
  <c r="K4090" i="4"/>
  <c r="K4091" i="4"/>
  <c r="K4092" i="4"/>
  <c r="K4093" i="4"/>
  <c r="K4094" i="4"/>
  <c r="K4095" i="4"/>
  <c r="K4096" i="4"/>
  <c r="K4097" i="4"/>
  <c r="K4098" i="4"/>
  <c r="K4099" i="4"/>
  <c r="K4100" i="4"/>
  <c r="K4101" i="4"/>
  <c r="K4102" i="4"/>
  <c r="K4103" i="4"/>
  <c r="K4104" i="4"/>
  <c r="K4105" i="4"/>
  <c r="K4106" i="4"/>
  <c r="K4107" i="4"/>
  <c r="K4108" i="4"/>
  <c r="K4109" i="4"/>
  <c r="K4110" i="4"/>
  <c r="K4111" i="4"/>
  <c r="K4112" i="4"/>
  <c r="K4113" i="4"/>
  <c r="K4114" i="4"/>
  <c r="K4115" i="4"/>
  <c r="K4116" i="4"/>
  <c r="K4117" i="4"/>
  <c r="K4118" i="4"/>
  <c r="K4119" i="4"/>
  <c r="K4120" i="4"/>
  <c r="K4121" i="4"/>
  <c r="K4122" i="4"/>
  <c r="K4123" i="4"/>
  <c r="K4124" i="4"/>
  <c r="K4125" i="4"/>
  <c r="K4126" i="4"/>
  <c r="K4127" i="4"/>
  <c r="K4128" i="4"/>
  <c r="K4129" i="4"/>
  <c r="K4130" i="4"/>
  <c r="K4131" i="4"/>
  <c r="K4132" i="4"/>
  <c r="K4133" i="4"/>
  <c r="K4134" i="4"/>
  <c r="K4135" i="4"/>
  <c r="K4136" i="4"/>
  <c r="K4137" i="4"/>
  <c r="K4138" i="4"/>
  <c r="K4139" i="4"/>
  <c r="K4140" i="4"/>
  <c r="K4141" i="4"/>
  <c r="K4142" i="4"/>
  <c r="K4143" i="4"/>
  <c r="K4144" i="4"/>
  <c r="K4145" i="4"/>
  <c r="K4146" i="4"/>
  <c r="K4147" i="4"/>
  <c r="K4148" i="4"/>
  <c r="K4149" i="4"/>
  <c r="K4150" i="4"/>
  <c r="K4151" i="4"/>
  <c r="K4152" i="4"/>
  <c r="K4153" i="4"/>
  <c r="K4154" i="4"/>
  <c r="K4155" i="4"/>
  <c r="K4156" i="4"/>
  <c r="K4157" i="4"/>
  <c r="K4158" i="4"/>
  <c r="K4159" i="4"/>
  <c r="K4160" i="4"/>
  <c r="K4161" i="4"/>
  <c r="K4162" i="4"/>
  <c r="K4163" i="4"/>
  <c r="K4164" i="4"/>
  <c r="K4165" i="4"/>
  <c r="K4166" i="4"/>
  <c r="K4167" i="4"/>
  <c r="K4168" i="4"/>
  <c r="K4169" i="4"/>
  <c r="K4170" i="4"/>
  <c r="K4171" i="4"/>
  <c r="K4172" i="4"/>
  <c r="K4173" i="4"/>
  <c r="K4174" i="4"/>
  <c r="K4175" i="4"/>
  <c r="K4176" i="4"/>
  <c r="K4177" i="4"/>
  <c r="K4178" i="4"/>
  <c r="K4179" i="4"/>
  <c r="K4180" i="4"/>
  <c r="K4181" i="4"/>
  <c r="K4182" i="4"/>
  <c r="K4183" i="4"/>
  <c r="K4184" i="4"/>
  <c r="K4185" i="4"/>
  <c r="K4186" i="4"/>
  <c r="K4187" i="4"/>
  <c r="K4188" i="4"/>
  <c r="K4189" i="4"/>
  <c r="K4190" i="4"/>
  <c r="K4191" i="4"/>
  <c r="K4192" i="4"/>
  <c r="K4193" i="4"/>
  <c r="K4194" i="4"/>
  <c r="K4195" i="4"/>
  <c r="K4196" i="4"/>
  <c r="K4197" i="4"/>
  <c r="K4198" i="4"/>
  <c r="K4199" i="4"/>
  <c r="K4200" i="4"/>
  <c r="K4201" i="4"/>
  <c r="K4202" i="4"/>
  <c r="K4203" i="4"/>
  <c r="K4204" i="4"/>
  <c r="K4205" i="4"/>
  <c r="K4206" i="4"/>
  <c r="K4207" i="4"/>
  <c r="K4208" i="4"/>
  <c r="K4209" i="4"/>
  <c r="K4210" i="4"/>
  <c r="K4211" i="4"/>
  <c r="K4212" i="4"/>
  <c r="K4213" i="4"/>
  <c r="K4214" i="4"/>
  <c r="K4215" i="4"/>
  <c r="K4216" i="4"/>
  <c r="K4217" i="4"/>
  <c r="K4218" i="4"/>
  <c r="K4219" i="4"/>
  <c r="K4220" i="4"/>
  <c r="K4221" i="4"/>
  <c r="K4222" i="4"/>
  <c r="K4223" i="4"/>
  <c r="K4224" i="4"/>
  <c r="K4225" i="4"/>
  <c r="K4226" i="4"/>
  <c r="K4227" i="4"/>
  <c r="K4228" i="4"/>
  <c r="K4229" i="4"/>
  <c r="K4230" i="4"/>
  <c r="K4231" i="4"/>
  <c r="K4232" i="4"/>
  <c r="K4233" i="4"/>
  <c r="K4234" i="4"/>
  <c r="K4235" i="4"/>
  <c r="K4236" i="4"/>
  <c r="K4237" i="4"/>
  <c r="K4238" i="4"/>
  <c r="K4239" i="4"/>
  <c r="K4240" i="4"/>
  <c r="K4241" i="4"/>
  <c r="K4242" i="4"/>
  <c r="K4243" i="4"/>
  <c r="K4244" i="4"/>
  <c r="K4245" i="4"/>
  <c r="K4246" i="4"/>
  <c r="K4247" i="4"/>
  <c r="K4248" i="4"/>
  <c r="K4249" i="4"/>
  <c r="K4250" i="4"/>
  <c r="K4251" i="4"/>
  <c r="K4252" i="4"/>
  <c r="K4253" i="4"/>
  <c r="K4254" i="4"/>
  <c r="K4255" i="4"/>
  <c r="K4256" i="4"/>
  <c r="K4257" i="4"/>
  <c r="K4258" i="4"/>
  <c r="K4259" i="4"/>
  <c r="K4260" i="4"/>
  <c r="K4261" i="4"/>
  <c r="K4262" i="4"/>
  <c r="K4263" i="4"/>
  <c r="K4264" i="4"/>
  <c r="K4265" i="4"/>
  <c r="K4266" i="4"/>
  <c r="K4267" i="4"/>
  <c r="K4268" i="4"/>
  <c r="K4269" i="4"/>
  <c r="K4270" i="4"/>
  <c r="K4271" i="4"/>
  <c r="K4272" i="4"/>
  <c r="K4273" i="4"/>
  <c r="K4274" i="4"/>
  <c r="K4275" i="4"/>
  <c r="K4276" i="4"/>
  <c r="K4277" i="4"/>
  <c r="K4278" i="4"/>
  <c r="K4279" i="4"/>
  <c r="K4280" i="4"/>
  <c r="K4281" i="4"/>
  <c r="K4282" i="4"/>
  <c r="K4283" i="4"/>
  <c r="K4284" i="4"/>
  <c r="K4285" i="4"/>
  <c r="K4286" i="4"/>
  <c r="K4287" i="4"/>
  <c r="K4288" i="4"/>
  <c r="K4289" i="4"/>
  <c r="K4290" i="4"/>
  <c r="K4291" i="4"/>
  <c r="K4292" i="4"/>
  <c r="K4293" i="4"/>
  <c r="K4294" i="4"/>
  <c r="K4295" i="4"/>
  <c r="K4296" i="4"/>
  <c r="K4297" i="4"/>
  <c r="K4298" i="4"/>
  <c r="K4299" i="4"/>
  <c r="K4300" i="4"/>
  <c r="K4301" i="4"/>
  <c r="K4302" i="4"/>
  <c r="K4303" i="4"/>
  <c r="K4304" i="4"/>
  <c r="K4305" i="4"/>
  <c r="K4306" i="4"/>
  <c r="K4307" i="4"/>
  <c r="K4308" i="4"/>
  <c r="K4309" i="4"/>
  <c r="K4310" i="4"/>
  <c r="K4311" i="4"/>
  <c r="K4312" i="4"/>
  <c r="K4313" i="4"/>
  <c r="K4314" i="4"/>
  <c r="K4315" i="4"/>
  <c r="K4316" i="4"/>
  <c r="K4317" i="4"/>
  <c r="K4318" i="4"/>
  <c r="K4319" i="4"/>
  <c r="K4320" i="4"/>
  <c r="K4321" i="4"/>
  <c r="K4322" i="4"/>
  <c r="K4323" i="4"/>
  <c r="K4324" i="4"/>
  <c r="K4325" i="4"/>
  <c r="K4326" i="4"/>
  <c r="K4327" i="4"/>
  <c r="K4328" i="4"/>
  <c r="K4329" i="4"/>
  <c r="K4330" i="4"/>
  <c r="K4331" i="4"/>
  <c r="K4332" i="4"/>
  <c r="K4333" i="4"/>
  <c r="K4334" i="4"/>
  <c r="K4335" i="4"/>
  <c r="K4336" i="4"/>
  <c r="K4337" i="4"/>
  <c r="K4338" i="4"/>
  <c r="K4339" i="4"/>
  <c r="K4340" i="4"/>
  <c r="K4341" i="4"/>
  <c r="K4342" i="4"/>
  <c r="K4343" i="4"/>
  <c r="K4344" i="4"/>
  <c r="K4345" i="4"/>
  <c r="K4346" i="4"/>
  <c r="K4347" i="4"/>
  <c r="K4348" i="4"/>
  <c r="K4349" i="4"/>
  <c r="K4350" i="4"/>
  <c r="K4351" i="4"/>
  <c r="K4352" i="4"/>
  <c r="K4353" i="4"/>
  <c r="K4354" i="4"/>
  <c r="K4355" i="4"/>
  <c r="K4356" i="4"/>
  <c r="K4357" i="4"/>
  <c r="K4358" i="4"/>
  <c r="K4359" i="4"/>
  <c r="K4360" i="4"/>
  <c r="K4361" i="4"/>
  <c r="K4362" i="4"/>
  <c r="K4363" i="4"/>
  <c r="K4364" i="4"/>
  <c r="K4365" i="4"/>
  <c r="K4366" i="4"/>
  <c r="K4367" i="4"/>
  <c r="K4368" i="4"/>
  <c r="K4369" i="4"/>
  <c r="K4370" i="4"/>
  <c r="K4371" i="4"/>
  <c r="K4372" i="4"/>
  <c r="K4373" i="4"/>
  <c r="K4374" i="4"/>
  <c r="K4375" i="4"/>
  <c r="K4376" i="4"/>
  <c r="K4377" i="4"/>
  <c r="K4378" i="4"/>
  <c r="K4379" i="4"/>
  <c r="K4380" i="4"/>
  <c r="K4381" i="4"/>
  <c r="K4382" i="4"/>
  <c r="K4383" i="4"/>
  <c r="K4384" i="4"/>
  <c r="K4385" i="4"/>
  <c r="K4386" i="4"/>
  <c r="K4387" i="4"/>
  <c r="K4388" i="4"/>
  <c r="K4389" i="4"/>
  <c r="K4390" i="4"/>
  <c r="K4391" i="4"/>
  <c r="K4392" i="4"/>
  <c r="K4393" i="4"/>
  <c r="K4394" i="4"/>
  <c r="K4395" i="4"/>
  <c r="K4396" i="4"/>
  <c r="K4397" i="4"/>
  <c r="K4398" i="4"/>
  <c r="K4399" i="4"/>
  <c r="K4400" i="4"/>
  <c r="K4401" i="4"/>
  <c r="K4402" i="4"/>
  <c r="K4403" i="4"/>
  <c r="K4404" i="4"/>
  <c r="K4405" i="4"/>
  <c r="K4406" i="4"/>
  <c r="K4407" i="4"/>
  <c r="K4408" i="4"/>
  <c r="K4409" i="4"/>
  <c r="K4410" i="4"/>
  <c r="K4411" i="4"/>
  <c r="K4412" i="4"/>
  <c r="K4413" i="4"/>
  <c r="K4414" i="4"/>
  <c r="K4415" i="4"/>
  <c r="K4416" i="4"/>
  <c r="K4417" i="4"/>
  <c r="K4418" i="4"/>
  <c r="K4419" i="4"/>
  <c r="K4420" i="4"/>
  <c r="K4421" i="4"/>
  <c r="K4422" i="4"/>
  <c r="K4423" i="4"/>
  <c r="K4424" i="4"/>
  <c r="K4425" i="4"/>
  <c r="K4426" i="4"/>
  <c r="K4427" i="4"/>
  <c r="K4428" i="4"/>
  <c r="K4429" i="4"/>
  <c r="K4430" i="4"/>
  <c r="K4431" i="4"/>
  <c r="K4432" i="4"/>
  <c r="K4433" i="4"/>
  <c r="K4434" i="4"/>
  <c r="K4435" i="4"/>
  <c r="K4436" i="4"/>
  <c r="K4437" i="4"/>
  <c r="K4438" i="4"/>
  <c r="K4439" i="4"/>
  <c r="K4440" i="4"/>
  <c r="K4441" i="4"/>
  <c r="K4442" i="4"/>
  <c r="K4443" i="4"/>
  <c r="K4444" i="4"/>
  <c r="K4445" i="4"/>
  <c r="K4446" i="4"/>
  <c r="K4447" i="4"/>
  <c r="K4448" i="4"/>
  <c r="K4449" i="4"/>
  <c r="K4450" i="4"/>
  <c r="K4451" i="4"/>
  <c r="K4452" i="4"/>
  <c r="K4453" i="4"/>
  <c r="K4454" i="4"/>
  <c r="K4455" i="4"/>
  <c r="K4456" i="4"/>
  <c r="K4457" i="4"/>
  <c r="K4458" i="4"/>
  <c r="K4459" i="4"/>
  <c r="K4460" i="4"/>
  <c r="K4461" i="4"/>
  <c r="K4462" i="4"/>
  <c r="K4463" i="4"/>
  <c r="K4464" i="4"/>
  <c r="K4465" i="4"/>
  <c r="K4466" i="4"/>
  <c r="K4467" i="4"/>
  <c r="K4468" i="4"/>
  <c r="K4469" i="4"/>
  <c r="K4470" i="4"/>
  <c r="K4471" i="4"/>
  <c r="K4472" i="4"/>
  <c r="K4473" i="4"/>
  <c r="K4474" i="4"/>
  <c r="K4475" i="4"/>
  <c r="K4476" i="4"/>
  <c r="K4477" i="4"/>
  <c r="K4478" i="4"/>
  <c r="K4479" i="4"/>
  <c r="K4480" i="4"/>
  <c r="K4481" i="4"/>
  <c r="K4482" i="4"/>
  <c r="K4483" i="4"/>
  <c r="K4484" i="4"/>
  <c r="K4485" i="4"/>
  <c r="K4486" i="4"/>
  <c r="K4487" i="4"/>
  <c r="K4488" i="4"/>
  <c r="K4489" i="4"/>
  <c r="K4490" i="4"/>
  <c r="K4491" i="4"/>
  <c r="K4492" i="4"/>
  <c r="K4493" i="4"/>
  <c r="K4494" i="4"/>
  <c r="K4495" i="4"/>
  <c r="K4496" i="4"/>
  <c r="K4497" i="4"/>
  <c r="K4498" i="4"/>
  <c r="K4499" i="4"/>
  <c r="K4500" i="4"/>
  <c r="K4501" i="4"/>
  <c r="K4502" i="4"/>
  <c r="K4503" i="4"/>
  <c r="K4504" i="4"/>
  <c r="K4505" i="4"/>
  <c r="K4506" i="4"/>
  <c r="K4507" i="4"/>
  <c r="K4508" i="4"/>
  <c r="K4509" i="4"/>
  <c r="K4510" i="4"/>
  <c r="K4511" i="4"/>
  <c r="K4512" i="4"/>
  <c r="K4513" i="4"/>
  <c r="K4514" i="4"/>
  <c r="K4515" i="4"/>
  <c r="K4516" i="4"/>
  <c r="K4517" i="4"/>
  <c r="K4518" i="4"/>
  <c r="K4519" i="4"/>
  <c r="K4520" i="4"/>
  <c r="K4521" i="4"/>
  <c r="K4522" i="4"/>
  <c r="K4523" i="4"/>
  <c r="K4524" i="4"/>
  <c r="K4525" i="4"/>
  <c r="K4526" i="4"/>
  <c r="K4527" i="4"/>
  <c r="K4528" i="4"/>
  <c r="K4529" i="4"/>
  <c r="K4530" i="4"/>
  <c r="K4531" i="4"/>
  <c r="K4532" i="4"/>
  <c r="K4533" i="4"/>
  <c r="K4534" i="4"/>
  <c r="K4535" i="4"/>
  <c r="K4536" i="4"/>
  <c r="K4537" i="4"/>
  <c r="K4538" i="4"/>
  <c r="K4539" i="4"/>
  <c r="K4540" i="4"/>
  <c r="K4541" i="4"/>
  <c r="K4542" i="4"/>
  <c r="K4543" i="4"/>
  <c r="K4544" i="4"/>
  <c r="K4545" i="4"/>
  <c r="K4546" i="4"/>
  <c r="K4547" i="4"/>
  <c r="K4548" i="4"/>
  <c r="K4549" i="4"/>
  <c r="K4550" i="4"/>
  <c r="K4551" i="4"/>
  <c r="K4552" i="4"/>
  <c r="K4553" i="4"/>
  <c r="K4554" i="4"/>
  <c r="K4555" i="4"/>
  <c r="K4556" i="4"/>
  <c r="K4557" i="4"/>
  <c r="K4558" i="4"/>
  <c r="K4559" i="4"/>
  <c r="K4560" i="4"/>
  <c r="K4561" i="4"/>
  <c r="K4562" i="4"/>
  <c r="K4563" i="4"/>
  <c r="K4564" i="4"/>
  <c r="K4565" i="4"/>
  <c r="K4566" i="4"/>
  <c r="K4567" i="4"/>
  <c r="K4568" i="4"/>
  <c r="K4569" i="4"/>
  <c r="K4570" i="4"/>
  <c r="K4571" i="4"/>
  <c r="K4572" i="4"/>
  <c r="K4573" i="4"/>
  <c r="K4574" i="4"/>
  <c r="K4575" i="4"/>
  <c r="K4576" i="4"/>
  <c r="K4577" i="4"/>
  <c r="K4578" i="4"/>
  <c r="K4579" i="4"/>
  <c r="K4580" i="4"/>
  <c r="K4581" i="4"/>
  <c r="K4582" i="4"/>
  <c r="K4583" i="4"/>
  <c r="K4584" i="4"/>
  <c r="K4585" i="4"/>
  <c r="K4586" i="4"/>
  <c r="K4587" i="4"/>
  <c r="K4588" i="4"/>
  <c r="K4589" i="4"/>
  <c r="K4590" i="4"/>
  <c r="K4591" i="4"/>
  <c r="K4592" i="4"/>
  <c r="K4593" i="4"/>
  <c r="K4594" i="4"/>
  <c r="K4595" i="4"/>
  <c r="K4596" i="4"/>
  <c r="K4597" i="4"/>
  <c r="K4598" i="4"/>
  <c r="K4599" i="4"/>
  <c r="K4600" i="4"/>
  <c r="K4601" i="4"/>
  <c r="K4602" i="4"/>
  <c r="K4603" i="4"/>
  <c r="K4604" i="4"/>
  <c r="K4605" i="4"/>
  <c r="K4606" i="4"/>
  <c r="K4607" i="4"/>
  <c r="K4608" i="4"/>
  <c r="K4609" i="4"/>
  <c r="K4610" i="4"/>
  <c r="K4611" i="4"/>
  <c r="K4612" i="4"/>
  <c r="K4613" i="4"/>
  <c r="K4614" i="4"/>
  <c r="K4615" i="4"/>
  <c r="K4616" i="4"/>
  <c r="K4617" i="4"/>
  <c r="K4618" i="4"/>
  <c r="K4619" i="4"/>
  <c r="K4620" i="4"/>
  <c r="K4621" i="4"/>
  <c r="K4622" i="4"/>
  <c r="K4623" i="4"/>
  <c r="K4624" i="4"/>
  <c r="K4625" i="4"/>
  <c r="K4626" i="4"/>
  <c r="K4627" i="4"/>
  <c r="K4628" i="4"/>
  <c r="K4629" i="4"/>
  <c r="K4630" i="4"/>
  <c r="K4631" i="4"/>
  <c r="K4632" i="4"/>
  <c r="K4633" i="4"/>
  <c r="K4634" i="4"/>
  <c r="K4635" i="4"/>
  <c r="K4636" i="4"/>
  <c r="K4637" i="4"/>
  <c r="K4638" i="4"/>
  <c r="K4639" i="4"/>
  <c r="K4640" i="4"/>
  <c r="K4641" i="4"/>
  <c r="K4642" i="4"/>
  <c r="K4643" i="4"/>
  <c r="K4644" i="4"/>
  <c r="K4645" i="4"/>
  <c r="K4646" i="4"/>
  <c r="K4647" i="4"/>
  <c r="K4648" i="4"/>
  <c r="K4649" i="4"/>
  <c r="K4650" i="4"/>
  <c r="K4651" i="4"/>
  <c r="K4652" i="4"/>
  <c r="K4653" i="4"/>
  <c r="K4654" i="4"/>
  <c r="K4655" i="4"/>
  <c r="K4656" i="4"/>
  <c r="K4657" i="4"/>
  <c r="K4658" i="4"/>
  <c r="K4659" i="4"/>
  <c r="K4660" i="4"/>
  <c r="K4661" i="4"/>
  <c r="K4662" i="4"/>
  <c r="K4663" i="4"/>
  <c r="K4664" i="4"/>
  <c r="K4665" i="4"/>
  <c r="K4666" i="4"/>
  <c r="K4667" i="4"/>
  <c r="K4668" i="4"/>
  <c r="K4669" i="4"/>
  <c r="K4670" i="4"/>
  <c r="K4671" i="4"/>
  <c r="K4672" i="4"/>
  <c r="K4673" i="4"/>
  <c r="K4674" i="4"/>
  <c r="K4675" i="4"/>
  <c r="K4676" i="4"/>
  <c r="K4677" i="4"/>
  <c r="K4678" i="4"/>
  <c r="K4679" i="4"/>
  <c r="K4680" i="4"/>
  <c r="K4681" i="4"/>
  <c r="K4682" i="4"/>
  <c r="K4683" i="4"/>
  <c r="K4684" i="4"/>
  <c r="K4685" i="4"/>
  <c r="K4686" i="4"/>
  <c r="K4687" i="4"/>
  <c r="K4688" i="4"/>
  <c r="K4689" i="4"/>
  <c r="K4690" i="4"/>
  <c r="K4691" i="4"/>
  <c r="K4692" i="4"/>
  <c r="K4693" i="4"/>
  <c r="K4694" i="4"/>
  <c r="K4695" i="4"/>
  <c r="K4696" i="4"/>
  <c r="K4697" i="4"/>
  <c r="K4698" i="4"/>
  <c r="K4699" i="4"/>
  <c r="K4700" i="4"/>
  <c r="K4701" i="4"/>
  <c r="K4702" i="4"/>
  <c r="K4703" i="4"/>
  <c r="K4704" i="4"/>
  <c r="K4705" i="4"/>
  <c r="K4706" i="4"/>
  <c r="K4707" i="4"/>
  <c r="K4708" i="4"/>
  <c r="K4709" i="4"/>
  <c r="K4710" i="4"/>
  <c r="K4711" i="4"/>
  <c r="K4712" i="4"/>
  <c r="K4713" i="4"/>
  <c r="K4714" i="4"/>
  <c r="K4715" i="4"/>
  <c r="K4716" i="4"/>
  <c r="K4717" i="4"/>
  <c r="K4718" i="4"/>
  <c r="K4719" i="4"/>
  <c r="K4720" i="4"/>
  <c r="K4721" i="4"/>
  <c r="K4722" i="4"/>
  <c r="K4723" i="4"/>
  <c r="K4724" i="4"/>
  <c r="K4725" i="4"/>
  <c r="K4726" i="4"/>
  <c r="K4727" i="4"/>
  <c r="K4728" i="4"/>
  <c r="K4729" i="4"/>
  <c r="K4730" i="4"/>
  <c r="K4731" i="4"/>
  <c r="K4732" i="4"/>
  <c r="K4733" i="4"/>
  <c r="K4734" i="4"/>
  <c r="K4735" i="4"/>
  <c r="K4736" i="4"/>
  <c r="K4737" i="4"/>
  <c r="K4738" i="4"/>
  <c r="K4739" i="4"/>
  <c r="K4740" i="4"/>
  <c r="K4741" i="4"/>
  <c r="K4742" i="4"/>
  <c r="K4743" i="4"/>
  <c r="K4744" i="4"/>
  <c r="K4745" i="4"/>
  <c r="K4746" i="4"/>
  <c r="K4747" i="4"/>
  <c r="K4748" i="4"/>
  <c r="K4749" i="4"/>
  <c r="K4750" i="4"/>
  <c r="K4751" i="4"/>
  <c r="K4752" i="4"/>
  <c r="K4753" i="4"/>
  <c r="K4754" i="4"/>
  <c r="K4755" i="4"/>
  <c r="K4756" i="4"/>
  <c r="K4757" i="4"/>
  <c r="K4758" i="4"/>
  <c r="K4759" i="4"/>
  <c r="K4760" i="4"/>
  <c r="K4761" i="4"/>
  <c r="K4762" i="4"/>
  <c r="K4763" i="4"/>
  <c r="K4764" i="4"/>
  <c r="K4765" i="4"/>
  <c r="K4766" i="4"/>
  <c r="K4767" i="4"/>
  <c r="K4768" i="4"/>
  <c r="K4769" i="4"/>
  <c r="K4770" i="4"/>
  <c r="K4771" i="4"/>
  <c r="K4772" i="4"/>
  <c r="K4773" i="4"/>
  <c r="K4774" i="4"/>
  <c r="K4775" i="4"/>
  <c r="K4776" i="4"/>
  <c r="K4777" i="4"/>
  <c r="K4778" i="4"/>
  <c r="K4779" i="4"/>
  <c r="K4780" i="4"/>
  <c r="K4781" i="4"/>
  <c r="K4782" i="4"/>
  <c r="K4783" i="4"/>
  <c r="K4784" i="4"/>
  <c r="K4785" i="4"/>
  <c r="K4786" i="4"/>
  <c r="K4787" i="4"/>
  <c r="K4788" i="4"/>
  <c r="K4789" i="4"/>
  <c r="K4790" i="4"/>
  <c r="K4791" i="4"/>
  <c r="K4792" i="4"/>
  <c r="K4793" i="4"/>
  <c r="K4794" i="4"/>
  <c r="K4795" i="4"/>
  <c r="K4796" i="4"/>
  <c r="K4797" i="4"/>
  <c r="K4798" i="4"/>
  <c r="K4799" i="4"/>
  <c r="K4800" i="4"/>
  <c r="K4801" i="4"/>
  <c r="K4802" i="4"/>
  <c r="K4803" i="4"/>
  <c r="K4804" i="4"/>
  <c r="K4805" i="4"/>
  <c r="K4806" i="4"/>
  <c r="K4807" i="4"/>
  <c r="K4808" i="4"/>
  <c r="K4809" i="4"/>
  <c r="K4810" i="4"/>
  <c r="K4811" i="4"/>
  <c r="K4812" i="4"/>
  <c r="K4813" i="4"/>
  <c r="K4814" i="4"/>
  <c r="K4815" i="4"/>
  <c r="K4816" i="4"/>
  <c r="K4817" i="4"/>
  <c r="K4818" i="4"/>
  <c r="K4819" i="4"/>
  <c r="K4820" i="4"/>
  <c r="K4821" i="4"/>
  <c r="K4822" i="4"/>
  <c r="K4823" i="4"/>
  <c r="K4824" i="4"/>
  <c r="K4825" i="4"/>
  <c r="K4826" i="4"/>
  <c r="K4827" i="4"/>
  <c r="K4828" i="4"/>
  <c r="K4829" i="4"/>
  <c r="K4830" i="4"/>
  <c r="K4831" i="4"/>
  <c r="K4832" i="4"/>
  <c r="K4833" i="4"/>
  <c r="K4834" i="4"/>
  <c r="K4835" i="4"/>
  <c r="K4836" i="4"/>
  <c r="K4837" i="4"/>
  <c r="K4838" i="4"/>
  <c r="K4839" i="4"/>
  <c r="K4840" i="4"/>
  <c r="K4841" i="4"/>
  <c r="K4842" i="4"/>
  <c r="K4843" i="4"/>
  <c r="K4844" i="4"/>
  <c r="K4845" i="4"/>
  <c r="K4846" i="4"/>
  <c r="K4847" i="4"/>
  <c r="K4848" i="4"/>
  <c r="K4849" i="4"/>
  <c r="K4850" i="4"/>
  <c r="K4851" i="4"/>
  <c r="K4852" i="4"/>
  <c r="K4853" i="4"/>
  <c r="K4854" i="4"/>
  <c r="K4855" i="4"/>
  <c r="K4856" i="4"/>
  <c r="K4857" i="4"/>
  <c r="K4858" i="4"/>
  <c r="K4859" i="4"/>
  <c r="K4860" i="4"/>
  <c r="K4861" i="4"/>
  <c r="K4862" i="4"/>
  <c r="K4863" i="4"/>
  <c r="K4864" i="4"/>
  <c r="K4865" i="4"/>
  <c r="K4866" i="4"/>
  <c r="K4867" i="4"/>
  <c r="K4868" i="4"/>
  <c r="K4869" i="4"/>
  <c r="K4870" i="4"/>
  <c r="K4871" i="4"/>
  <c r="K4872" i="4"/>
  <c r="K4873" i="4"/>
  <c r="K4874" i="4"/>
  <c r="K4875" i="4"/>
  <c r="K4876" i="4"/>
  <c r="K4877" i="4"/>
  <c r="K4878" i="4"/>
  <c r="K4879" i="4"/>
  <c r="K4880" i="4"/>
  <c r="K4881" i="4"/>
  <c r="K4882" i="4"/>
  <c r="K4883" i="4"/>
  <c r="K4884" i="4"/>
  <c r="K4885" i="4"/>
  <c r="K4886" i="4"/>
  <c r="K4887" i="4"/>
  <c r="K4888" i="4"/>
  <c r="K4889" i="4"/>
  <c r="K4890" i="4"/>
  <c r="K4891" i="4"/>
  <c r="K4892" i="4"/>
  <c r="K4893" i="4"/>
  <c r="K4894" i="4"/>
  <c r="K4895" i="4"/>
  <c r="K4896" i="4"/>
  <c r="K4897" i="4"/>
  <c r="K4898" i="4"/>
  <c r="K4899" i="4"/>
  <c r="K4900" i="4"/>
  <c r="K4901" i="4"/>
  <c r="K4902" i="4"/>
  <c r="K4903" i="4"/>
  <c r="K4904" i="4"/>
  <c r="K4905" i="4"/>
  <c r="K4906" i="4"/>
  <c r="K4907" i="4"/>
  <c r="K4908" i="4"/>
  <c r="K4909" i="4"/>
  <c r="K4910" i="4"/>
  <c r="K4911" i="4"/>
  <c r="K4912" i="4"/>
  <c r="K4913" i="4"/>
  <c r="K4914" i="4"/>
  <c r="K4915" i="4"/>
  <c r="K4916" i="4"/>
  <c r="K4917" i="4"/>
  <c r="K4918" i="4"/>
  <c r="K4919" i="4"/>
  <c r="K4920" i="4"/>
  <c r="K4921" i="4"/>
  <c r="K4922" i="4"/>
  <c r="K4923" i="4"/>
  <c r="K4924" i="4"/>
  <c r="K4925" i="4"/>
  <c r="K4926" i="4"/>
  <c r="K4927" i="4"/>
  <c r="K4928" i="4"/>
  <c r="K4929" i="4"/>
  <c r="K4930" i="4"/>
  <c r="K4931" i="4"/>
  <c r="K4932" i="4"/>
  <c r="K4933" i="4"/>
  <c r="K4934" i="4"/>
  <c r="K4935" i="4"/>
  <c r="K4936" i="4"/>
  <c r="K4937" i="4"/>
  <c r="K4938" i="4"/>
  <c r="K4939" i="4"/>
  <c r="K4940" i="4"/>
  <c r="K4941" i="4"/>
  <c r="K4942" i="4"/>
  <c r="K4943" i="4"/>
  <c r="K4944" i="4"/>
  <c r="K4945" i="4"/>
  <c r="K4946" i="4"/>
  <c r="K4947" i="4"/>
  <c r="K4948" i="4"/>
  <c r="K4949" i="4"/>
  <c r="K4950" i="4"/>
  <c r="K4951" i="4"/>
  <c r="K4952" i="4"/>
  <c r="K4953" i="4"/>
  <c r="K4954" i="4"/>
  <c r="K4955" i="4"/>
  <c r="K4956" i="4"/>
  <c r="K4957" i="4"/>
  <c r="K4958" i="4"/>
  <c r="K4959" i="4"/>
  <c r="K4960" i="4"/>
  <c r="K4961" i="4"/>
  <c r="K4962" i="4"/>
  <c r="K4963" i="4"/>
  <c r="K4964" i="4"/>
  <c r="K4965" i="4"/>
  <c r="K4966" i="4"/>
  <c r="K4967" i="4"/>
  <c r="K4968" i="4"/>
  <c r="K4969" i="4"/>
  <c r="K4970" i="4"/>
  <c r="K4971" i="4"/>
  <c r="K4972" i="4"/>
  <c r="K4973" i="4"/>
  <c r="K4974" i="4"/>
  <c r="K4975" i="4"/>
  <c r="K4976" i="4"/>
  <c r="K4977" i="4"/>
  <c r="K4978" i="4"/>
  <c r="K4979" i="4"/>
  <c r="K4980" i="4"/>
  <c r="K4981" i="4"/>
  <c r="K4982" i="4"/>
  <c r="K4983" i="4"/>
  <c r="K4984" i="4"/>
  <c r="K4985" i="4"/>
  <c r="K4986" i="4"/>
  <c r="K4987" i="4"/>
  <c r="K4988" i="4"/>
  <c r="K4989" i="4"/>
  <c r="K4990" i="4"/>
  <c r="K4991" i="4"/>
  <c r="K4992" i="4"/>
  <c r="K4993" i="4"/>
  <c r="K4994" i="4"/>
  <c r="K4995" i="4"/>
  <c r="K4996" i="4"/>
  <c r="K4997" i="4"/>
  <c r="K4998" i="4"/>
  <c r="K4999" i="4"/>
  <c r="K5000" i="4"/>
  <c r="K5001" i="4"/>
  <c r="K5002" i="4"/>
  <c r="K5003" i="4"/>
  <c r="K5004" i="4"/>
  <c r="K5005" i="4"/>
  <c r="K5006" i="4"/>
  <c r="K5007" i="4"/>
  <c r="K5008" i="4"/>
  <c r="K5009" i="4"/>
  <c r="K5010" i="4"/>
  <c r="K5011" i="4"/>
  <c r="K5012" i="4"/>
  <c r="K5013" i="4"/>
  <c r="K5014" i="4"/>
  <c r="K5015" i="4"/>
  <c r="K5016" i="4"/>
  <c r="K5017" i="4"/>
  <c r="K5018" i="4"/>
  <c r="K5019" i="4"/>
  <c r="K5020" i="4"/>
  <c r="K5021" i="4"/>
  <c r="K5022" i="4"/>
  <c r="K5023" i="4"/>
  <c r="K5024" i="4"/>
  <c r="K5025" i="4"/>
  <c r="K5026" i="4"/>
  <c r="K5027" i="4"/>
  <c r="K5028" i="4"/>
  <c r="K5029" i="4"/>
  <c r="K5030" i="4"/>
  <c r="K5031" i="4"/>
  <c r="K5032" i="4"/>
  <c r="K5033" i="4"/>
  <c r="K5034" i="4"/>
  <c r="K5035" i="4"/>
  <c r="K5036" i="4"/>
  <c r="K5037" i="4"/>
  <c r="K5038" i="4"/>
  <c r="K5039" i="4"/>
  <c r="K5040" i="4"/>
  <c r="K5041" i="4"/>
  <c r="K5042" i="4"/>
  <c r="K5043" i="4"/>
  <c r="K5044" i="4"/>
  <c r="K5045" i="4"/>
  <c r="K5046" i="4"/>
  <c r="K5047" i="4"/>
  <c r="K5048" i="4"/>
  <c r="K5049" i="4"/>
  <c r="K5050" i="4"/>
  <c r="K5051" i="4"/>
  <c r="K5052" i="4"/>
  <c r="K5053" i="4"/>
  <c r="K5054" i="4"/>
  <c r="K5055" i="4"/>
  <c r="K5056" i="4"/>
  <c r="K5057" i="4"/>
  <c r="K5058" i="4"/>
  <c r="K5059" i="4"/>
  <c r="K5060" i="4"/>
  <c r="K5061" i="4"/>
  <c r="K5062" i="4"/>
  <c r="K5063" i="4"/>
  <c r="K5064" i="4"/>
  <c r="K5065" i="4"/>
  <c r="K5066" i="4"/>
  <c r="K5067" i="4"/>
  <c r="K5068" i="4"/>
  <c r="K5069" i="4"/>
  <c r="K5070" i="4"/>
  <c r="K5071" i="4"/>
  <c r="K5072" i="4"/>
  <c r="K5073" i="4"/>
  <c r="K5074" i="4"/>
  <c r="K5075" i="4"/>
  <c r="K5076" i="4"/>
  <c r="K5077" i="4"/>
  <c r="K5078" i="4"/>
  <c r="K5079" i="4"/>
  <c r="K5080" i="4"/>
  <c r="K5081" i="4"/>
  <c r="K5082" i="4"/>
  <c r="K5083" i="4"/>
  <c r="K5084" i="4"/>
  <c r="K5085" i="4"/>
  <c r="K5086" i="4"/>
  <c r="K5087" i="4"/>
  <c r="K5088" i="4"/>
  <c r="K5089" i="4"/>
  <c r="K5090" i="4"/>
  <c r="K5091" i="4"/>
  <c r="K5092" i="4"/>
  <c r="K5093" i="4"/>
  <c r="K5094" i="4"/>
  <c r="K5095" i="4"/>
  <c r="K5096" i="4"/>
  <c r="K5097" i="4"/>
  <c r="K5098" i="4"/>
  <c r="K5099" i="4"/>
  <c r="K5100" i="4"/>
  <c r="K5101" i="4"/>
  <c r="K5102" i="4"/>
  <c r="K5103" i="4"/>
  <c r="K5104" i="4"/>
  <c r="K5105" i="4"/>
  <c r="K5106" i="4"/>
  <c r="K5107" i="4"/>
  <c r="K5108" i="4"/>
  <c r="K5109" i="4"/>
  <c r="K5110" i="4"/>
  <c r="K5111" i="4"/>
  <c r="K5112" i="4"/>
  <c r="K5113" i="4"/>
  <c r="K5114" i="4"/>
  <c r="K5115" i="4"/>
  <c r="K5116" i="4"/>
  <c r="K5117" i="4"/>
  <c r="K5118" i="4"/>
  <c r="K5119" i="4"/>
  <c r="K5120" i="4"/>
  <c r="K5121" i="4"/>
  <c r="K5122" i="4"/>
  <c r="K5123" i="4"/>
  <c r="K5124" i="4"/>
  <c r="K5125" i="4"/>
  <c r="K5126" i="4"/>
  <c r="K5127" i="4"/>
  <c r="K5128" i="4"/>
  <c r="K5129" i="4"/>
  <c r="K5130" i="4"/>
  <c r="K5131" i="4"/>
  <c r="K5132" i="4"/>
  <c r="K5133" i="4"/>
  <c r="K5134" i="4"/>
  <c r="K5135" i="4"/>
  <c r="K5136" i="4"/>
  <c r="K5137" i="4"/>
  <c r="K5138" i="4"/>
  <c r="K5139" i="4"/>
  <c r="K5140" i="4"/>
  <c r="K5141" i="4"/>
  <c r="K5142" i="4"/>
  <c r="K5143" i="4"/>
  <c r="K5144" i="4"/>
  <c r="K5145" i="4"/>
  <c r="K5146" i="4"/>
  <c r="K5147" i="4"/>
  <c r="K5148" i="4"/>
  <c r="K5149" i="4"/>
  <c r="K5150" i="4"/>
  <c r="K5151" i="4"/>
  <c r="K5152" i="4"/>
  <c r="K5153" i="4"/>
  <c r="K5154" i="4"/>
  <c r="K5155" i="4"/>
  <c r="K5156" i="4"/>
  <c r="K5157" i="4"/>
  <c r="K5158" i="4"/>
  <c r="K5159" i="4"/>
  <c r="K5160" i="4"/>
  <c r="K5161" i="4"/>
  <c r="K5162" i="4"/>
  <c r="K5163" i="4"/>
  <c r="K5164" i="4"/>
  <c r="K5165" i="4"/>
  <c r="K5166" i="4"/>
  <c r="K5167" i="4"/>
  <c r="K5168" i="4"/>
  <c r="K5169" i="4"/>
  <c r="K5170" i="4"/>
  <c r="K5171" i="4"/>
  <c r="K5172" i="4"/>
  <c r="K5173" i="4"/>
  <c r="K5174" i="4"/>
  <c r="K5175" i="4"/>
  <c r="K5176" i="4"/>
  <c r="K5177" i="4"/>
  <c r="K5178" i="4"/>
  <c r="K5179" i="4"/>
  <c r="K5180" i="4"/>
  <c r="K5181" i="4"/>
  <c r="K5182" i="4"/>
  <c r="K5183" i="4"/>
  <c r="K5184" i="4"/>
  <c r="K5185" i="4"/>
  <c r="K5186" i="4"/>
  <c r="K5187" i="4"/>
  <c r="K5188" i="4"/>
  <c r="K5189" i="4"/>
  <c r="K5190" i="4"/>
  <c r="K5191" i="4"/>
  <c r="K5192" i="4"/>
  <c r="K5193" i="4"/>
  <c r="K5194" i="4"/>
  <c r="K5195" i="4"/>
  <c r="K5196" i="4"/>
  <c r="K5197" i="4"/>
  <c r="K5198" i="4"/>
  <c r="K5199" i="4"/>
  <c r="K5200" i="4"/>
  <c r="K5201" i="4"/>
  <c r="K5202" i="4"/>
  <c r="K5203" i="4"/>
  <c r="K5204" i="4"/>
  <c r="K5205" i="4"/>
  <c r="K5206" i="4"/>
  <c r="K5207" i="4"/>
  <c r="K5208" i="4"/>
  <c r="K5209" i="4"/>
  <c r="K5210" i="4"/>
  <c r="K5211" i="4"/>
  <c r="K5212" i="4"/>
  <c r="K5213" i="4"/>
  <c r="K5214" i="4"/>
  <c r="K5215" i="4"/>
  <c r="K5216" i="4"/>
  <c r="K5217" i="4"/>
  <c r="K5218" i="4"/>
  <c r="K5219" i="4"/>
  <c r="K5220" i="4"/>
  <c r="K5221" i="4"/>
  <c r="K5222" i="4"/>
  <c r="K5223" i="4"/>
  <c r="K5224" i="4"/>
  <c r="K5225" i="4"/>
  <c r="K5226" i="4"/>
  <c r="K5227" i="4"/>
  <c r="K5228" i="4"/>
  <c r="K5229" i="4"/>
  <c r="K5230" i="4"/>
  <c r="K5231" i="4"/>
  <c r="K5232" i="4"/>
  <c r="K5233" i="4"/>
  <c r="K5234" i="4"/>
  <c r="K5235" i="4"/>
  <c r="K5236" i="4"/>
  <c r="K5237" i="4"/>
  <c r="K5238" i="4"/>
  <c r="K5239" i="4"/>
  <c r="K5240" i="4"/>
  <c r="K5241" i="4"/>
  <c r="K5242" i="4"/>
  <c r="K5243" i="4"/>
  <c r="K5244" i="4"/>
  <c r="K5245" i="4"/>
  <c r="K5246" i="4"/>
  <c r="K5247" i="4"/>
  <c r="K5248" i="4"/>
  <c r="K5249" i="4"/>
  <c r="K5250" i="4"/>
  <c r="K5251" i="4"/>
  <c r="K5252" i="4"/>
  <c r="K5253" i="4"/>
  <c r="K5254" i="4"/>
  <c r="K5255" i="4"/>
  <c r="K5256" i="4"/>
  <c r="K5257" i="4"/>
  <c r="K5258" i="4"/>
  <c r="K5259" i="4"/>
  <c r="K5260" i="4"/>
  <c r="K5261" i="4"/>
  <c r="K5262" i="4"/>
  <c r="K5263" i="4"/>
  <c r="K5264" i="4"/>
  <c r="K5265" i="4"/>
  <c r="K5266" i="4"/>
  <c r="K5267" i="4"/>
  <c r="K5268" i="4"/>
  <c r="K5269" i="4"/>
  <c r="K5270" i="4"/>
  <c r="K5271" i="4"/>
  <c r="K5272" i="4"/>
  <c r="K5273" i="4"/>
  <c r="K5274" i="4"/>
  <c r="K5275" i="4"/>
  <c r="K5276" i="4"/>
  <c r="K5277" i="4"/>
  <c r="K5278" i="4"/>
  <c r="K5279" i="4"/>
  <c r="K5280" i="4"/>
  <c r="K5281" i="4"/>
  <c r="K5282" i="4"/>
  <c r="K5283" i="4"/>
  <c r="K5284" i="4"/>
  <c r="K5285" i="4"/>
  <c r="K5286" i="4"/>
  <c r="K5287" i="4"/>
  <c r="K5288" i="4"/>
  <c r="K5289" i="4"/>
  <c r="K5290" i="4"/>
  <c r="K5291" i="4"/>
  <c r="K5292" i="4"/>
  <c r="K5293" i="4"/>
  <c r="K5294" i="4"/>
  <c r="K5295" i="4"/>
  <c r="K5296" i="4"/>
  <c r="K5297" i="4"/>
  <c r="K5298" i="4"/>
  <c r="K5299" i="4"/>
  <c r="K5300" i="4"/>
  <c r="K5301" i="4"/>
  <c r="K5302" i="4"/>
  <c r="K5303" i="4"/>
  <c r="K5304" i="4"/>
  <c r="K5305" i="4"/>
  <c r="K5306" i="4"/>
  <c r="K5307" i="4"/>
  <c r="K5308" i="4"/>
  <c r="K5309" i="4"/>
  <c r="K5310" i="4"/>
  <c r="K5311" i="4"/>
  <c r="K5312" i="4"/>
  <c r="K5313" i="4"/>
  <c r="K5314" i="4"/>
  <c r="K5315" i="4"/>
  <c r="K5316" i="4"/>
  <c r="K5317" i="4"/>
  <c r="K5318" i="4"/>
  <c r="K5319" i="4"/>
  <c r="K5320" i="4"/>
  <c r="K5321" i="4"/>
  <c r="K5322" i="4"/>
  <c r="K5323" i="4"/>
  <c r="K5324" i="4"/>
  <c r="K5325" i="4"/>
  <c r="K5326" i="4"/>
  <c r="K5327" i="4"/>
  <c r="K5328" i="4"/>
  <c r="K5329" i="4"/>
  <c r="K5330" i="4"/>
  <c r="K5331" i="4"/>
  <c r="K5332" i="4"/>
  <c r="K5333" i="4"/>
  <c r="K5334" i="4"/>
  <c r="K5335" i="4"/>
  <c r="K5336" i="4"/>
  <c r="K5337" i="4"/>
  <c r="K5338" i="4"/>
  <c r="K5339" i="4"/>
  <c r="K5340" i="4"/>
  <c r="K5341" i="4"/>
  <c r="K5342" i="4"/>
  <c r="K5343" i="4"/>
  <c r="K5344" i="4"/>
  <c r="K5345" i="4"/>
  <c r="K5346" i="4"/>
  <c r="K5347" i="4"/>
  <c r="K5348" i="4"/>
  <c r="K5349" i="4"/>
  <c r="K5350" i="4"/>
  <c r="K5351" i="4"/>
  <c r="K5352" i="4"/>
  <c r="K5353" i="4"/>
  <c r="K5354" i="4"/>
  <c r="K5355" i="4"/>
  <c r="K5356" i="4"/>
  <c r="K5357" i="4"/>
  <c r="K5358" i="4"/>
  <c r="K5359" i="4"/>
  <c r="K5360" i="4"/>
  <c r="K5361" i="4"/>
  <c r="K5362" i="4"/>
  <c r="K5363" i="4"/>
  <c r="K5364" i="4"/>
  <c r="K5365" i="4"/>
  <c r="K5366" i="4"/>
  <c r="K5367" i="4"/>
  <c r="K5368" i="4"/>
  <c r="K5369" i="4"/>
  <c r="K5370" i="4"/>
  <c r="K5371" i="4"/>
  <c r="K5372" i="4"/>
  <c r="K5373" i="4"/>
  <c r="K5374" i="4"/>
  <c r="K5375" i="4"/>
  <c r="K5376" i="4"/>
  <c r="K5377" i="4"/>
  <c r="K5378" i="4"/>
  <c r="K5379" i="4"/>
  <c r="K5380" i="4"/>
  <c r="K5381" i="4"/>
  <c r="K5382" i="4"/>
  <c r="K5383" i="4"/>
  <c r="K5384" i="4"/>
  <c r="K5385" i="4"/>
  <c r="K5386" i="4"/>
  <c r="K5387" i="4"/>
  <c r="K5388" i="4"/>
  <c r="K5389" i="4"/>
  <c r="K5390" i="4"/>
  <c r="K5391" i="4"/>
  <c r="K5392" i="4"/>
  <c r="K5393" i="4"/>
  <c r="K5394" i="4"/>
  <c r="K5395" i="4"/>
  <c r="K5396" i="4"/>
  <c r="K5397" i="4"/>
  <c r="K5398" i="4"/>
  <c r="K5399" i="4"/>
  <c r="K5400" i="4"/>
  <c r="K5401" i="4"/>
  <c r="K5402" i="4"/>
  <c r="K5403" i="4"/>
  <c r="K5404" i="4"/>
  <c r="K5405" i="4"/>
  <c r="K5406" i="4"/>
  <c r="K5407" i="4"/>
  <c r="K5408" i="4"/>
  <c r="K5409" i="4"/>
  <c r="K5410" i="4"/>
  <c r="K5411" i="4"/>
  <c r="K5412" i="4"/>
  <c r="K5413" i="4"/>
  <c r="K5414" i="4"/>
  <c r="K5415" i="4"/>
  <c r="K5416" i="4"/>
  <c r="K5417" i="4"/>
  <c r="K5418" i="4"/>
  <c r="K5419" i="4"/>
  <c r="K5420" i="4"/>
  <c r="K5421" i="4"/>
  <c r="K5422" i="4"/>
  <c r="K5423" i="4"/>
  <c r="K5424" i="4"/>
  <c r="K5425" i="4"/>
  <c r="K5426" i="4"/>
  <c r="K5427" i="4"/>
  <c r="K5428" i="4"/>
  <c r="K5429" i="4"/>
  <c r="K5430" i="4"/>
  <c r="K5431" i="4"/>
  <c r="K5432" i="4"/>
  <c r="K5433" i="4"/>
  <c r="K5434" i="4"/>
  <c r="K5435" i="4"/>
  <c r="K5436" i="4"/>
  <c r="K5437" i="4"/>
  <c r="K5438" i="4"/>
  <c r="K5439" i="4"/>
  <c r="K5440" i="4"/>
  <c r="K5441" i="4"/>
  <c r="K5442" i="4"/>
  <c r="K5443" i="4"/>
  <c r="K5444" i="4"/>
  <c r="K5445" i="4"/>
  <c r="K5446" i="4"/>
  <c r="K5447" i="4"/>
  <c r="K5448" i="4"/>
  <c r="K5449" i="4"/>
  <c r="K5450" i="4"/>
  <c r="K5451" i="4"/>
  <c r="K5452" i="4"/>
  <c r="K5453" i="4"/>
  <c r="K5454" i="4"/>
  <c r="K5455" i="4"/>
  <c r="K5456" i="4"/>
  <c r="K5457" i="4"/>
  <c r="K5458" i="4"/>
  <c r="K5459" i="4"/>
  <c r="K5460" i="4"/>
  <c r="K5461" i="4"/>
  <c r="K5462" i="4"/>
  <c r="K5463" i="4"/>
  <c r="K5464" i="4"/>
  <c r="K5465" i="4"/>
  <c r="K5466" i="4"/>
  <c r="K5467" i="4"/>
  <c r="K5468" i="4"/>
  <c r="K5469" i="4"/>
  <c r="K5470" i="4"/>
  <c r="K5471" i="4"/>
  <c r="K5472" i="4"/>
  <c r="K5473" i="4"/>
  <c r="K5474" i="4"/>
  <c r="K5475" i="4"/>
  <c r="K5476" i="4"/>
  <c r="K5477" i="4"/>
  <c r="K5478" i="4"/>
  <c r="K5479" i="4"/>
  <c r="K5480" i="4"/>
  <c r="K5481" i="4"/>
  <c r="K5482" i="4"/>
  <c r="K5483" i="4"/>
  <c r="K5484" i="4"/>
  <c r="K5485" i="4"/>
  <c r="K5486" i="4"/>
  <c r="K5487" i="4"/>
  <c r="K5488" i="4"/>
  <c r="K5489" i="4"/>
  <c r="K5490" i="4"/>
  <c r="K5491" i="4"/>
  <c r="K5492" i="4"/>
  <c r="K5493" i="4"/>
  <c r="K5494" i="4"/>
  <c r="K5495" i="4"/>
  <c r="K5496" i="4"/>
  <c r="K5497" i="4"/>
  <c r="K5498" i="4"/>
  <c r="K5499" i="4"/>
  <c r="K5500" i="4"/>
  <c r="K5501" i="4"/>
  <c r="K5502" i="4"/>
  <c r="K5503" i="4"/>
  <c r="K5504" i="4"/>
  <c r="K5505" i="4"/>
  <c r="K5506" i="4"/>
  <c r="K5507" i="4"/>
  <c r="K5508" i="4"/>
  <c r="K5509" i="4"/>
  <c r="K5510" i="4"/>
  <c r="K5511" i="4"/>
  <c r="K5512" i="4"/>
  <c r="K5513" i="4"/>
  <c r="K5514" i="4"/>
  <c r="K5515" i="4"/>
  <c r="K5516" i="4"/>
  <c r="K5517" i="4"/>
  <c r="K5518" i="4"/>
  <c r="K5519" i="4"/>
  <c r="K5520" i="4"/>
  <c r="K5521" i="4"/>
  <c r="K5522" i="4"/>
  <c r="K5523" i="4"/>
  <c r="K5524" i="4"/>
  <c r="K5525" i="4"/>
  <c r="K5526" i="4"/>
  <c r="K5527" i="4"/>
  <c r="K5528" i="4"/>
  <c r="K5529" i="4"/>
  <c r="K5530" i="4"/>
  <c r="K5531" i="4"/>
  <c r="K5532" i="4"/>
  <c r="K5533" i="4"/>
  <c r="K5534" i="4"/>
  <c r="K5535" i="4"/>
  <c r="K5536" i="4"/>
  <c r="K5537" i="4"/>
  <c r="K5538" i="4"/>
  <c r="K5539" i="4"/>
  <c r="K5540" i="4"/>
  <c r="K5541" i="4"/>
  <c r="K5542" i="4"/>
  <c r="K5543" i="4"/>
  <c r="K5544" i="4"/>
  <c r="K5545" i="4"/>
  <c r="K5546" i="4"/>
  <c r="K5547" i="4"/>
  <c r="K5548" i="4"/>
  <c r="K5549" i="4"/>
  <c r="K5550" i="4"/>
  <c r="K5551" i="4"/>
  <c r="K5552" i="4"/>
  <c r="K5553" i="4"/>
  <c r="K5554" i="4"/>
  <c r="K5555" i="4"/>
  <c r="K5556" i="4"/>
  <c r="K5557" i="4"/>
  <c r="K5558" i="4"/>
  <c r="K5559" i="4"/>
  <c r="K5560" i="4"/>
  <c r="K5561" i="4"/>
  <c r="K5562" i="4"/>
  <c r="K5563" i="4"/>
  <c r="K5564" i="4"/>
  <c r="K5565" i="4"/>
  <c r="K5566" i="4"/>
  <c r="K5567" i="4"/>
  <c r="K5568" i="4"/>
  <c r="K5569" i="4"/>
  <c r="K5570" i="4"/>
  <c r="K5571" i="4"/>
  <c r="K5572" i="4"/>
  <c r="K5573" i="4"/>
  <c r="K5574" i="4"/>
  <c r="K5575" i="4"/>
  <c r="K5576" i="4"/>
  <c r="K5577" i="4"/>
  <c r="K5578" i="4"/>
  <c r="K5579" i="4"/>
  <c r="K5580" i="4"/>
  <c r="K5581" i="4"/>
  <c r="K5582" i="4"/>
  <c r="K5583" i="4"/>
  <c r="K5584" i="4"/>
  <c r="K5585" i="4"/>
  <c r="K5586" i="4"/>
  <c r="K5587" i="4"/>
  <c r="K5588" i="4"/>
  <c r="K5589" i="4"/>
  <c r="K5590" i="4"/>
  <c r="K5591" i="4"/>
  <c r="K5592" i="4"/>
  <c r="K5593" i="4"/>
  <c r="K5594" i="4"/>
  <c r="K5595" i="4"/>
  <c r="K5596" i="4"/>
  <c r="K5597" i="4"/>
  <c r="K5598" i="4"/>
  <c r="K5599" i="4"/>
  <c r="K5600" i="4"/>
  <c r="K5601" i="4"/>
  <c r="K5602" i="4"/>
  <c r="K5603" i="4"/>
  <c r="K5604" i="4"/>
  <c r="K5605" i="4"/>
  <c r="K5606" i="4"/>
  <c r="K5607" i="4"/>
  <c r="K5608" i="4"/>
  <c r="K5609" i="4"/>
  <c r="K5610" i="4"/>
  <c r="K5611" i="4"/>
  <c r="K5612" i="4"/>
  <c r="K5613" i="4"/>
  <c r="K5614" i="4"/>
  <c r="K5615" i="4"/>
  <c r="K5616" i="4"/>
  <c r="K5617" i="4"/>
  <c r="K5618" i="4"/>
  <c r="K5619" i="4"/>
  <c r="K5620" i="4"/>
  <c r="K5621" i="4"/>
  <c r="K5622" i="4"/>
  <c r="K5623" i="4"/>
  <c r="K5624" i="4"/>
  <c r="K5625" i="4"/>
  <c r="K5626" i="4"/>
  <c r="K5627" i="4"/>
  <c r="K5628" i="4"/>
  <c r="K5629" i="4"/>
  <c r="K5630" i="4"/>
  <c r="K5631" i="4"/>
  <c r="K5632" i="4"/>
  <c r="K5633" i="4"/>
  <c r="K5634" i="4"/>
  <c r="K5635" i="4"/>
  <c r="K5636" i="4"/>
  <c r="K5637" i="4"/>
  <c r="K5638" i="4"/>
  <c r="K5639" i="4"/>
  <c r="K5640" i="4"/>
  <c r="K5641" i="4"/>
  <c r="K5642" i="4"/>
  <c r="K5643" i="4"/>
  <c r="K5644" i="4"/>
  <c r="K5645" i="4"/>
  <c r="K5646" i="4"/>
  <c r="K5647" i="4"/>
  <c r="K5648" i="4"/>
  <c r="K5649" i="4"/>
  <c r="K5650" i="4"/>
  <c r="K5651" i="4"/>
  <c r="K5652" i="4"/>
  <c r="K5653" i="4"/>
  <c r="K5654" i="4"/>
  <c r="K5655" i="4"/>
  <c r="K5656" i="4"/>
  <c r="K5657" i="4"/>
  <c r="K5658" i="4"/>
  <c r="K5659" i="4"/>
  <c r="K5660" i="4"/>
  <c r="K5661" i="4"/>
  <c r="K5662" i="4"/>
  <c r="K5663" i="4"/>
  <c r="K5664" i="4"/>
  <c r="K5665" i="4"/>
  <c r="K5666" i="4"/>
  <c r="K5667" i="4"/>
  <c r="K5668" i="4"/>
  <c r="K5669" i="4"/>
  <c r="K5670" i="4"/>
  <c r="K5671" i="4"/>
  <c r="K5672" i="4"/>
  <c r="K5673" i="4"/>
  <c r="K5674" i="4"/>
  <c r="K5675" i="4"/>
  <c r="K5676" i="4"/>
  <c r="K5677" i="4"/>
  <c r="K5678" i="4"/>
  <c r="K5679" i="4"/>
  <c r="K5680" i="4"/>
  <c r="K5681" i="4"/>
  <c r="K5682" i="4"/>
  <c r="K5683" i="4"/>
  <c r="K5684" i="4"/>
  <c r="K5685" i="4"/>
  <c r="K5686" i="4"/>
  <c r="K5687" i="4"/>
  <c r="K5688" i="4"/>
  <c r="K5689" i="4"/>
  <c r="K5690" i="4"/>
  <c r="K5691" i="4"/>
  <c r="K5692" i="4"/>
  <c r="K5693" i="4"/>
  <c r="K5694" i="4"/>
  <c r="K5695" i="4"/>
  <c r="K5696" i="4"/>
  <c r="K5697" i="4"/>
  <c r="K5698" i="4"/>
  <c r="K5699" i="4"/>
  <c r="K5700" i="4"/>
  <c r="K5701" i="4"/>
  <c r="K5702" i="4"/>
  <c r="K5703" i="4"/>
  <c r="K5704" i="4"/>
  <c r="K5705" i="4"/>
  <c r="K5706" i="4"/>
  <c r="K5707" i="4"/>
  <c r="K5708" i="4"/>
  <c r="K5709" i="4"/>
  <c r="K5710" i="4"/>
  <c r="K5711" i="4"/>
  <c r="K5712" i="4"/>
  <c r="K5713" i="4"/>
  <c r="K5714" i="4"/>
  <c r="K5715" i="4"/>
  <c r="K5716" i="4"/>
  <c r="K5717" i="4"/>
  <c r="K5718" i="4"/>
  <c r="K5719" i="4"/>
  <c r="K5720" i="4"/>
  <c r="K5721" i="4"/>
  <c r="K5722" i="4"/>
  <c r="K5723" i="4"/>
  <c r="K5724" i="4"/>
  <c r="K5725" i="4"/>
  <c r="K5726" i="4"/>
  <c r="K5727" i="4"/>
  <c r="K5728" i="4"/>
  <c r="K5729" i="4"/>
  <c r="K5730" i="4"/>
  <c r="K5731" i="4"/>
  <c r="K5732" i="4"/>
  <c r="K5733" i="4"/>
  <c r="K5734" i="4"/>
  <c r="K5735" i="4"/>
  <c r="K5736" i="4"/>
  <c r="K5737" i="4"/>
  <c r="K5738" i="4"/>
  <c r="K5739" i="4"/>
  <c r="K5740" i="4"/>
  <c r="K5741" i="4"/>
  <c r="K5742" i="4"/>
  <c r="K5743" i="4"/>
  <c r="K5744" i="4"/>
  <c r="K5745" i="4"/>
  <c r="K5746" i="4"/>
  <c r="K5747" i="4"/>
  <c r="K5748" i="4"/>
  <c r="K5749" i="4"/>
  <c r="K5750" i="4"/>
  <c r="K5751" i="4"/>
  <c r="K5752" i="4"/>
  <c r="K5753" i="4"/>
  <c r="K5754" i="4"/>
  <c r="K5755" i="4"/>
  <c r="K5756" i="4"/>
  <c r="K5757" i="4"/>
  <c r="K5758" i="4"/>
  <c r="K5759" i="4"/>
  <c r="K5760" i="4"/>
  <c r="K5761" i="4"/>
  <c r="K5762" i="4"/>
  <c r="K5763" i="4"/>
  <c r="K5764" i="4"/>
  <c r="K5765" i="4"/>
  <c r="K5766" i="4"/>
  <c r="K5767" i="4"/>
  <c r="K5768" i="4"/>
  <c r="K5769" i="4"/>
  <c r="K5770" i="4"/>
  <c r="K5771" i="4"/>
  <c r="K5772" i="4"/>
  <c r="K5773" i="4"/>
  <c r="K5774" i="4"/>
  <c r="K5775" i="4"/>
  <c r="K5776" i="4"/>
  <c r="K5777" i="4"/>
  <c r="K5778" i="4"/>
  <c r="K5779" i="4"/>
  <c r="K5780" i="4"/>
  <c r="K5781" i="4"/>
  <c r="K5782" i="4"/>
  <c r="K5783" i="4"/>
  <c r="K5784" i="4"/>
  <c r="K5785" i="4"/>
  <c r="K5786" i="4"/>
  <c r="K5787" i="4"/>
  <c r="K5788" i="4"/>
  <c r="K5789" i="4"/>
  <c r="K5790" i="4"/>
  <c r="K5791" i="4"/>
  <c r="K5792" i="4"/>
  <c r="K5793" i="4"/>
  <c r="K5794" i="4"/>
  <c r="K5795" i="4"/>
  <c r="K5796" i="4"/>
  <c r="K5797" i="4"/>
  <c r="K5798" i="4"/>
  <c r="K5799" i="4"/>
  <c r="K5800" i="4"/>
  <c r="K5801" i="4"/>
  <c r="K5802" i="4"/>
  <c r="K5803" i="4"/>
  <c r="K5804" i="4"/>
  <c r="K5805" i="4"/>
  <c r="K5806" i="4"/>
  <c r="K5807" i="4"/>
  <c r="K5808" i="4"/>
  <c r="K5809" i="4"/>
  <c r="K5810" i="4"/>
  <c r="K5811" i="4"/>
  <c r="K5812" i="4"/>
  <c r="K5813" i="4"/>
  <c r="K5814" i="4"/>
  <c r="K5815" i="4"/>
  <c r="K5816" i="4"/>
  <c r="K5817" i="4"/>
  <c r="K5818" i="4"/>
  <c r="K5819" i="4"/>
  <c r="K5820" i="4"/>
  <c r="K5821" i="4"/>
  <c r="K5822" i="4"/>
  <c r="K5823" i="4"/>
  <c r="K5824" i="4"/>
  <c r="K5825" i="4"/>
  <c r="K5826" i="4"/>
  <c r="K5827" i="4"/>
  <c r="K5828" i="4"/>
  <c r="K5829" i="4"/>
  <c r="K5830" i="4"/>
  <c r="K5831" i="4"/>
  <c r="K5832" i="4"/>
  <c r="K5833" i="4"/>
  <c r="K5834" i="4"/>
  <c r="K5835" i="4"/>
  <c r="K5836" i="4"/>
  <c r="K5837" i="4"/>
  <c r="K5838" i="4"/>
  <c r="K5839" i="4"/>
  <c r="K5840" i="4"/>
  <c r="K5841" i="4"/>
  <c r="K5842" i="4"/>
  <c r="K5843" i="4"/>
  <c r="K5844" i="4"/>
  <c r="K5845" i="4"/>
  <c r="K5846" i="4"/>
  <c r="K5847" i="4"/>
  <c r="K5848" i="4"/>
  <c r="K5849" i="4"/>
  <c r="K5850" i="4"/>
  <c r="K5851" i="4"/>
  <c r="K5852" i="4"/>
  <c r="K5853" i="4"/>
  <c r="K5854" i="4"/>
  <c r="K5855" i="4"/>
  <c r="K5856" i="4"/>
  <c r="K5857" i="4"/>
  <c r="K5858" i="4"/>
  <c r="K5859" i="4"/>
  <c r="K5860" i="4"/>
  <c r="K5861" i="4"/>
  <c r="K5862" i="4"/>
  <c r="K5863" i="4"/>
  <c r="K5864" i="4"/>
  <c r="K5865" i="4"/>
  <c r="K5866" i="4"/>
  <c r="K5867" i="4"/>
  <c r="K5868" i="4"/>
  <c r="K5869" i="4"/>
  <c r="K5870" i="4"/>
  <c r="K5871" i="4"/>
  <c r="K5872" i="4"/>
  <c r="K5873" i="4"/>
  <c r="K5874" i="4"/>
  <c r="K5875" i="4"/>
  <c r="K5876" i="4"/>
  <c r="K5877" i="4"/>
  <c r="K5878" i="4"/>
  <c r="K5879" i="4"/>
  <c r="K5880" i="4"/>
  <c r="K5881" i="4"/>
  <c r="K5882" i="4"/>
  <c r="K5883" i="4"/>
  <c r="K5884" i="4"/>
  <c r="K5885" i="4"/>
  <c r="K5886" i="4"/>
  <c r="K5887" i="4"/>
  <c r="K5888" i="4"/>
  <c r="K5889" i="4"/>
  <c r="K5890" i="4"/>
  <c r="K5891" i="4"/>
  <c r="K5892" i="4"/>
  <c r="K5893" i="4"/>
  <c r="K5894" i="4"/>
  <c r="K5895" i="4"/>
  <c r="K5896" i="4"/>
  <c r="K5897" i="4"/>
  <c r="K5898" i="4"/>
  <c r="K5899" i="4"/>
  <c r="K5900" i="4"/>
  <c r="K5901" i="4"/>
  <c r="K5902" i="4"/>
  <c r="K5903" i="4"/>
  <c r="K5904" i="4"/>
  <c r="K5905" i="4"/>
  <c r="K5906" i="4"/>
  <c r="K5907" i="4"/>
  <c r="K5908" i="4"/>
  <c r="K5909" i="4"/>
  <c r="K5910" i="4"/>
  <c r="K5911" i="4"/>
  <c r="K5912" i="4"/>
  <c r="K5913" i="4"/>
  <c r="K5914" i="4"/>
  <c r="K5915" i="4"/>
  <c r="K5916" i="4"/>
  <c r="K5917" i="4"/>
  <c r="K5918" i="4"/>
  <c r="K5919" i="4"/>
  <c r="K5920" i="4"/>
  <c r="K5921" i="4"/>
  <c r="K5922" i="4"/>
  <c r="K5923" i="4"/>
  <c r="K5924" i="4"/>
  <c r="K5925" i="4"/>
  <c r="K5926" i="4"/>
  <c r="K5927" i="4"/>
  <c r="K5928" i="4"/>
  <c r="K5929" i="4"/>
  <c r="K5930" i="4"/>
  <c r="K5931" i="4"/>
  <c r="K5932" i="4"/>
  <c r="K5933" i="4"/>
  <c r="K5934" i="4"/>
  <c r="K5935" i="4"/>
  <c r="K5936" i="4"/>
  <c r="K5937" i="4"/>
  <c r="K5938" i="4"/>
  <c r="K5939" i="4"/>
  <c r="K5940" i="4"/>
  <c r="K5941" i="4"/>
  <c r="K5942" i="4"/>
  <c r="K5943" i="4"/>
  <c r="K5944" i="4"/>
  <c r="K5945" i="4"/>
  <c r="K5946" i="4"/>
  <c r="K5947" i="4"/>
  <c r="K5948" i="4"/>
  <c r="K5949" i="4"/>
  <c r="K5950" i="4"/>
  <c r="K5951" i="4"/>
  <c r="K5952" i="4"/>
  <c r="K5953" i="4"/>
  <c r="K5954" i="4"/>
  <c r="K5955" i="4"/>
  <c r="K5956" i="4"/>
  <c r="K5957" i="4"/>
  <c r="K5958" i="4"/>
  <c r="K5959" i="4"/>
  <c r="K5960" i="4"/>
  <c r="K5961" i="4"/>
  <c r="K5962" i="4"/>
  <c r="K5963" i="4"/>
  <c r="K5964" i="4"/>
  <c r="K5965" i="4"/>
  <c r="K5966" i="4"/>
  <c r="K5967" i="4"/>
  <c r="K5968" i="4"/>
  <c r="K5969" i="4"/>
  <c r="K5970" i="4"/>
  <c r="K5971" i="4"/>
  <c r="K5972" i="4"/>
  <c r="K5973" i="4"/>
  <c r="K5974" i="4"/>
  <c r="K5975" i="4"/>
  <c r="K5976" i="4"/>
  <c r="K5977" i="4"/>
  <c r="K5978" i="4"/>
  <c r="K5979" i="4"/>
  <c r="K5980" i="4"/>
  <c r="K5981" i="4"/>
  <c r="K5982" i="4"/>
  <c r="K5983" i="4"/>
  <c r="K5984" i="4"/>
  <c r="K5985" i="4"/>
  <c r="K5986" i="4"/>
  <c r="K5987" i="4"/>
  <c r="K5988" i="4"/>
  <c r="K5989" i="4"/>
  <c r="K5990" i="4"/>
  <c r="K5991" i="4"/>
  <c r="K5992" i="4"/>
  <c r="K5993" i="4"/>
  <c r="K5994" i="4"/>
  <c r="K5995" i="4"/>
  <c r="K5996" i="4"/>
  <c r="K5997" i="4"/>
  <c r="K5998" i="4"/>
  <c r="K5999" i="4"/>
  <c r="K6000" i="4"/>
  <c r="K6001" i="4"/>
  <c r="K6002" i="4"/>
  <c r="K6003" i="4"/>
  <c r="K6004" i="4"/>
  <c r="K6005" i="4"/>
  <c r="K6006" i="4"/>
  <c r="K6007" i="4"/>
  <c r="K6008" i="4"/>
  <c r="K6009" i="4"/>
  <c r="K6010" i="4"/>
  <c r="K6011" i="4"/>
  <c r="K6012" i="4"/>
  <c r="K6013" i="4"/>
  <c r="K6014" i="4"/>
  <c r="K6015" i="4"/>
  <c r="K6016" i="4"/>
  <c r="K6017" i="4"/>
  <c r="K6018" i="4"/>
  <c r="K6019" i="4"/>
  <c r="K6020" i="4"/>
  <c r="K6021" i="4"/>
  <c r="K6022" i="4"/>
  <c r="K6023" i="4"/>
  <c r="K6024" i="4"/>
  <c r="K6025" i="4"/>
  <c r="K6026" i="4"/>
  <c r="K6027" i="4"/>
  <c r="K6028" i="4"/>
  <c r="K6029" i="4"/>
  <c r="K6030" i="4"/>
  <c r="K6031" i="4"/>
  <c r="K6032" i="4"/>
  <c r="K6033" i="4"/>
  <c r="K6034" i="4"/>
  <c r="K6035" i="4"/>
  <c r="K6036" i="4"/>
  <c r="K6037" i="4"/>
  <c r="K6038" i="4"/>
  <c r="K6039" i="4"/>
  <c r="K6040" i="4"/>
  <c r="K6041" i="4"/>
  <c r="K6042" i="4"/>
  <c r="K6043" i="4"/>
  <c r="K6044" i="4"/>
  <c r="K6045" i="4"/>
  <c r="K6046" i="4"/>
  <c r="K6047" i="4"/>
  <c r="K6048" i="4"/>
  <c r="K6049" i="4"/>
  <c r="K6050" i="4"/>
  <c r="K6051" i="4"/>
  <c r="K6052" i="4"/>
  <c r="K6053" i="4"/>
  <c r="K6054" i="4"/>
  <c r="K6055" i="4"/>
  <c r="K6056" i="4"/>
  <c r="K6057" i="4"/>
  <c r="K6058" i="4"/>
  <c r="K6059" i="4"/>
  <c r="K6060" i="4"/>
  <c r="K6061" i="4"/>
  <c r="K6062" i="4"/>
  <c r="K6063" i="4"/>
  <c r="K6064" i="4"/>
  <c r="K6065" i="4"/>
  <c r="K6066" i="4"/>
  <c r="K6067" i="4"/>
  <c r="K6068" i="4"/>
  <c r="K6069" i="4"/>
  <c r="K6070" i="4"/>
  <c r="K6071" i="4"/>
  <c r="K6072" i="4"/>
  <c r="K6073" i="4"/>
  <c r="K6074" i="4"/>
  <c r="K6075" i="4"/>
  <c r="K6076" i="4"/>
  <c r="K6077" i="4"/>
  <c r="K6078" i="4"/>
  <c r="K6079" i="4"/>
  <c r="K6080" i="4"/>
  <c r="K6081" i="4"/>
  <c r="K6082" i="4"/>
  <c r="K6083" i="4"/>
  <c r="K6084" i="4"/>
  <c r="K6085" i="4"/>
  <c r="K6086" i="4"/>
  <c r="K6087" i="4"/>
  <c r="K6088" i="4"/>
  <c r="K6089" i="4"/>
  <c r="K6090" i="4"/>
  <c r="K6091" i="4"/>
  <c r="K6092" i="4"/>
  <c r="K6093" i="4"/>
  <c r="K6094" i="4"/>
  <c r="K6095" i="4"/>
  <c r="K6096" i="4"/>
  <c r="K6097" i="4"/>
  <c r="K6098" i="4"/>
  <c r="K6099" i="4"/>
  <c r="K6100" i="4"/>
  <c r="K6101" i="4"/>
  <c r="K6102" i="4"/>
  <c r="K6103" i="4"/>
  <c r="K6104" i="4"/>
  <c r="K6105" i="4"/>
  <c r="K6106" i="4"/>
  <c r="K6107" i="4"/>
  <c r="K6108" i="4"/>
  <c r="K6109" i="4"/>
  <c r="K6110" i="4"/>
  <c r="K6111" i="4"/>
  <c r="K6112" i="4"/>
  <c r="K6113" i="4"/>
  <c r="K6114" i="4"/>
  <c r="K6115" i="4"/>
  <c r="K6116" i="4"/>
  <c r="K6117" i="4"/>
  <c r="K6118" i="4"/>
  <c r="K6119" i="4"/>
  <c r="K6120" i="4"/>
  <c r="K6121" i="4"/>
  <c r="K6122" i="4"/>
  <c r="K6123" i="4"/>
  <c r="K6124" i="4"/>
  <c r="K6125" i="4"/>
  <c r="K6126" i="4"/>
  <c r="K6127" i="4"/>
  <c r="K6128" i="4"/>
  <c r="K6129" i="4"/>
  <c r="K6130" i="4"/>
  <c r="K6131" i="4"/>
  <c r="K6132" i="4"/>
  <c r="K6133" i="4"/>
  <c r="K6134" i="4"/>
  <c r="K6135" i="4"/>
  <c r="K6136" i="4"/>
  <c r="K6137" i="4"/>
  <c r="K6138" i="4"/>
  <c r="K6139" i="4"/>
  <c r="K6140" i="4"/>
  <c r="K6141" i="4"/>
  <c r="K6142" i="4"/>
  <c r="K6143" i="4"/>
  <c r="K6144" i="4"/>
  <c r="K6145" i="4"/>
  <c r="K6146" i="4"/>
  <c r="K6147" i="4"/>
  <c r="K6148" i="4"/>
  <c r="K6149" i="4"/>
  <c r="K6150" i="4"/>
  <c r="K6151" i="4"/>
  <c r="K6152" i="4"/>
  <c r="K6153" i="4"/>
  <c r="K6154" i="4"/>
  <c r="K6155" i="4"/>
  <c r="K6156" i="4"/>
  <c r="K6157" i="4"/>
  <c r="K6158" i="4"/>
  <c r="K6159" i="4"/>
  <c r="K6160" i="4"/>
  <c r="K6161" i="4"/>
  <c r="K6162" i="4"/>
  <c r="K6163" i="4"/>
  <c r="K6164" i="4"/>
  <c r="K6165" i="4"/>
  <c r="K6166" i="4"/>
  <c r="K6167" i="4"/>
  <c r="K6168" i="4"/>
  <c r="K6169" i="4"/>
  <c r="K6170" i="4"/>
  <c r="K6171" i="4"/>
  <c r="K6172" i="4"/>
  <c r="K6173" i="4"/>
  <c r="K6174" i="4"/>
  <c r="K6175" i="4"/>
  <c r="K6176" i="4"/>
  <c r="K6177" i="4"/>
  <c r="K6178" i="4"/>
  <c r="K6179" i="4"/>
  <c r="K6180" i="4"/>
  <c r="K6181" i="4"/>
  <c r="K6182" i="4"/>
  <c r="K6183" i="4"/>
  <c r="K6184" i="4"/>
  <c r="K6185" i="4"/>
  <c r="K6186" i="4"/>
  <c r="K6187" i="4"/>
  <c r="K6188" i="4"/>
  <c r="K6189" i="4"/>
  <c r="K6190" i="4"/>
  <c r="K6191" i="4"/>
  <c r="K6192" i="4"/>
  <c r="K6193" i="4"/>
  <c r="K6194" i="4"/>
  <c r="K6195" i="4"/>
  <c r="K6196" i="4"/>
  <c r="K6197" i="4"/>
  <c r="K6198" i="4"/>
  <c r="K6199" i="4"/>
  <c r="K6200" i="4"/>
  <c r="K6201" i="4"/>
  <c r="K6202" i="4"/>
  <c r="K6203" i="4"/>
  <c r="K6204" i="4"/>
  <c r="K6205" i="4"/>
  <c r="K6206" i="4"/>
  <c r="K6207" i="4"/>
  <c r="K6208" i="4"/>
  <c r="K6209" i="4"/>
  <c r="K6210" i="4"/>
  <c r="K6211" i="4"/>
  <c r="K6212" i="4"/>
  <c r="K6213" i="4"/>
  <c r="K6214" i="4"/>
  <c r="K6215" i="4"/>
  <c r="K6216" i="4"/>
  <c r="K6217" i="4"/>
  <c r="K6218" i="4"/>
  <c r="K6219" i="4"/>
  <c r="K6220" i="4"/>
  <c r="K6221" i="4"/>
  <c r="K6222" i="4"/>
  <c r="K6223" i="4"/>
  <c r="K6224" i="4"/>
  <c r="K6225" i="4"/>
  <c r="K6226" i="4"/>
  <c r="K6227" i="4"/>
  <c r="K6228" i="4"/>
  <c r="K6229" i="4"/>
  <c r="K6230" i="4"/>
  <c r="K6231" i="4"/>
  <c r="K6232" i="4"/>
  <c r="K6233" i="4"/>
  <c r="K6234" i="4"/>
  <c r="K6235" i="4"/>
  <c r="K6236" i="4"/>
  <c r="K6237" i="4"/>
  <c r="K6238" i="4"/>
  <c r="K6239" i="4"/>
  <c r="K6240" i="4"/>
  <c r="K6241" i="4"/>
  <c r="K6242" i="4"/>
  <c r="K6243" i="4"/>
  <c r="K6244" i="4"/>
  <c r="K6245" i="4"/>
  <c r="K6246" i="4"/>
  <c r="K6247" i="4"/>
  <c r="K6248" i="4"/>
  <c r="K6249" i="4"/>
  <c r="K6250" i="4"/>
  <c r="K6251" i="4"/>
  <c r="K6252" i="4"/>
  <c r="K6253" i="4"/>
  <c r="K6254" i="4"/>
  <c r="K6255" i="4"/>
  <c r="K6256" i="4"/>
  <c r="K6257" i="4"/>
  <c r="K6258" i="4"/>
  <c r="K6259" i="4"/>
  <c r="K6260" i="4"/>
  <c r="K6261" i="4"/>
  <c r="K6262" i="4"/>
  <c r="K6263" i="4"/>
  <c r="K6264" i="4"/>
  <c r="K6265" i="4"/>
  <c r="K6266" i="4"/>
  <c r="K6267" i="4"/>
  <c r="K6268" i="4"/>
  <c r="K6269" i="4"/>
  <c r="K6270" i="4"/>
  <c r="K6271" i="4"/>
  <c r="K6272" i="4"/>
  <c r="K6273" i="4"/>
  <c r="K6274" i="4"/>
  <c r="K6275" i="4"/>
  <c r="K6276" i="4"/>
  <c r="K6277" i="4"/>
  <c r="K6278" i="4"/>
  <c r="K6279" i="4"/>
  <c r="K6280" i="4"/>
  <c r="K6281" i="4"/>
  <c r="K6282" i="4"/>
  <c r="K6283" i="4"/>
  <c r="K6284" i="4"/>
  <c r="K6285" i="4"/>
  <c r="K6286" i="4"/>
  <c r="K6287" i="4"/>
  <c r="K6288" i="4"/>
  <c r="K6289" i="4"/>
  <c r="K6290" i="4"/>
  <c r="K6291" i="4"/>
  <c r="K6292" i="4"/>
  <c r="K6293" i="4"/>
  <c r="K6294" i="4"/>
  <c r="K6295" i="4"/>
  <c r="K6296" i="4"/>
  <c r="K6297" i="4"/>
  <c r="K6298" i="4"/>
  <c r="K6299" i="4"/>
  <c r="K6300" i="4"/>
  <c r="K6301" i="4"/>
  <c r="K6302" i="4"/>
  <c r="K6303" i="4"/>
  <c r="K6304" i="4"/>
  <c r="K6305" i="4"/>
  <c r="K6306" i="4"/>
  <c r="K6307" i="4"/>
  <c r="K6308" i="4"/>
  <c r="K6309" i="4"/>
  <c r="K6310" i="4"/>
  <c r="K6311" i="4"/>
  <c r="K6312" i="4"/>
  <c r="K6313" i="4"/>
  <c r="K6314" i="4"/>
  <c r="K6315" i="4"/>
  <c r="K6316" i="4"/>
  <c r="K6317" i="4"/>
  <c r="K6318" i="4"/>
  <c r="K6319" i="4"/>
  <c r="K6320" i="4"/>
  <c r="K6321" i="4"/>
  <c r="K6322" i="4"/>
  <c r="K6323" i="4"/>
  <c r="K6324" i="4"/>
  <c r="K6325" i="4"/>
  <c r="K6326" i="4"/>
  <c r="K6327" i="4"/>
  <c r="K6328" i="4"/>
  <c r="K6329" i="4"/>
  <c r="K6330" i="4"/>
  <c r="K6331" i="4"/>
  <c r="K6332" i="4"/>
  <c r="K6333" i="4"/>
  <c r="K6334" i="4"/>
  <c r="K6335" i="4"/>
  <c r="K6336" i="4"/>
  <c r="K6337" i="4"/>
  <c r="K6338" i="4"/>
  <c r="K6339" i="4"/>
  <c r="K6340" i="4"/>
  <c r="K6341" i="4"/>
  <c r="K6342" i="4"/>
  <c r="K6343" i="4"/>
  <c r="K6344" i="4"/>
  <c r="K6345" i="4"/>
  <c r="K6346" i="4"/>
  <c r="K6347" i="4"/>
  <c r="K6348" i="4"/>
  <c r="K6349" i="4"/>
  <c r="K6350" i="4"/>
  <c r="K6351" i="4"/>
  <c r="K6352" i="4"/>
  <c r="K6353" i="4"/>
  <c r="K6354" i="4"/>
  <c r="K6355" i="4"/>
  <c r="K6356" i="4"/>
  <c r="K6357" i="4"/>
  <c r="K6358" i="4"/>
  <c r="K6359" i="4"/>
  <c r="K6360" i="4"/>
  <c r="K6361" i="4"/>
  <c r="K6362" i="4"/>
  <c r="K6363" i="4"/>
  <c r="K6364" i="4"/>
  <c r="K6365" i="4"/>
  <c r="K6366" i="4"/>
  <c r="K6367" i="4"/>
  <c r="K6368" i="4"/>
  <c r="K6369" i="4"/>
  <c r="K6370" i="4"/>
  <c r="K6371" i="4"/>
  <c r="K6372" i="4"/>
  <c r="K6373" i="4"/>
  <c r="K6374" i="4"/>
  <c r="K6375" i="4"/>
  <c r="K6376" i="4"/>
  <c r="K6377" i="4"/>
  <c r="K6378" i="4"/>
  <c r="K6379" i="4"/>
  <c r="K6380" i="4"/>
  <c r="K6381" i="4"/>
  <c r="K6382" i="4"/>
  <c r="K6383" i="4"/>
  <c r="K6384" i="4"/>
  <c r="K6385" i="4"/>
  <c r="K6386" i="4"/>
  <c r="K6387" i="4"/>
  <c r="K6388" i="4"/>
  <c r="K6389" i="4"/>
  <c r="K6390" i="4"/>
  <c r="K6391" i="4"/>
  <c r="K6392" i="4"/>
  <c r="K6393" i="4"/>
  <c r="K6394" i="4"/>
  <c r="K6395" i="4"/>
  <c r="K6396" i="4"/>
  <c r="K6397" i="4"/>
  <c r="K6398" i="4"/>
  <c r="K6399" i="4"/>
  <c r="K6400" i="4"/>
  <c r="K6401" i="4"/>
  <c r="K6402" i="4"/>
  <c r="K6403" i="4"/>
  <c r="K6404" i="4"/>
  <c r="K6405" i="4"/>
  <c r="K6406" i="4"/>
  <c r="K6407" i="4"/>
  <c r="K6408" i="4"/>
  <c r="K6409" i="4"/>
  <c r="K6410" i="4"/>
  <c r="K6411" i="4"/>
  <c r="K6412" i="4"/>
  <c r="K6413" i="4"/>
  <c r="K6414" i="4"/>
  <c r="K6415" i="4"/>
  <c r="K6416" i="4"/>
  <c r="K6417" i="4"/>
  <c r="K6418" i="4"/>
  <c r="K6419" i="4"/>
  <c r="K6420" i="4"/>
  <c r="K6421" i="4"/>
  <c r="K6422" i="4"/>
  <c r="K6423" i="4"/>
  <c r="K6424" i="4"/>
  <c r="K6425" i="4"/>
  <c r="K6426" i="4"/>
  <c r="K6427" i="4"/>
  <c r="K6428" i="4"/>
  <c r="K6429" i="4"/>
  <c r="K6430" i="4"/>
  <c r="K6431" i="4"/>
  <c r="K6432" i="4"/>
  <c r="K6433" i="4"/>
  <c r="K6434" i="4"/>
  <c r="K6435" i="4"/>
  <c r="K6436" i="4"/>
  <c r="K6437" i="4"/>
  <c r="K6438" i="4"/>
  <c r="K6439" i="4"/>
  <c r="K6440" i="4"/>
  <c r="K6441" i="4"/>
  <c r="K6442" i="4"/>
  <c r="K6443" i="4"/>
  <c r="K6444" i="4"/>
  <c r="K6445" i="4"/>
  <c r="K6446" i="4"/>
  <c r="K6447" i="4"/>
  <c r="K6448" i="4"/>
  <c r="K6449" i="4"/>
  <c r="K6450" i="4"/>
  <c r="K6451" i="4"/>
  <c r="K6452" i="4"/>
  <c r="K6453" i="4"/>
  <c r="K6454" i="4"/>
  <c r="K6455" i="4"/>
  <c r="K6456" i="4"/>
  <c r="K6457" i="4"/>
  <c r="K6458" i="4"/>
  <c r="K6459" i="4"/>
  <c r="K6460" i="4"/>
  <c r="K6461" i="4"/>
  <c r="K6462" i="4"/>
  <c r="K6463" i="4"/>
  <c r="K6464" i="4"/>
  <c r="K6465" i="4"/>
  <c r="K6466" i="4"/>
  <c r="K6467" i="4"/>
  <c r="K6468" i="4"/>
  <c r="K6469" i="4"/>
  <c r="K6470" i="4"/>
  <c r="K6471" i="4"/>
  <c r="K6472" i="4"/>
  <c r="K6473" i="4"/>
  <c r="K6474" i="4"/>
  <c r="K6475" i="4"/>
  <c r="K6476" i="4"/>
  <c r="K6477" i="4"/>
  <c r="K6478" i="4"/>
  <c r="K6479" i="4"/>
  <c r="K6480" i="4"/>
  <c r="K6481" i="4"/>
  <c r="K6482" i="4"/>
  <c r="K6483" i="4"/>
  <c r="K6484" i="4"/>
  <c r="K6485" i="4"/>
  <c r="K6486" i="4"/>
  <c r="K6487" i="4"/>
  <c r="K6488" i="4"/>
  <c r="K6489" i="4"/>
  <c r="K6490" i="4"/>
  <c r="K6491" i="4"/>
  <c r="K6492" i="4"/>
  <c r="K6493" i="4"/>
  <c r="K6494" i="4"/>
  <c r="K6495" i="4"/>
  <c r="K6496" i="4"/>
  <c r="K6497" i="4"/>
  <c r="K6498" i="4"/>
  <c r="K6499" i="4"/>
  <c r="K6500" i="4"/>
  <c r="K6501" i="4"/>
  <c r="K6502" i="4"/>
  <c r="K6503" i="4"/>
  <c r="K6504" i="4"/>
  <c r="K6505" i="4"/>
  <c r="K6506" i="4"/>
  <c r="K6507" i="4"/>
  <c r="K6508" i="4"/>
  <c r="K6509" i="4"/>
  <c r="K6510" i="4"/>
  <c r="K6511" i="4"/>
  <c r="K6512" i="4"/>
  <c r="K6513" i="4"/>
  <c r="K6514" i="4"/>
  <c r="K6515" i="4"/>
  <c r="K6516" i="4"/>
  <c r="K6517" i="4"/>
  <c r="K6518" i="4"/>
  <c r="K6519" i="4"/>
  <c r="K6520" i="4"/>
  <c r="K6521" i="4"/>
  <c r="K6522" i="4"/>
  <c r="K6523" i="4"/>
  <c r="K6524" i="4"/>
  <c r="K6525" i="4"/>
  <c r="K6526" i="4"/>
  <c r="K6527" i="4"/>
  <c r="K6528" i="4"/>
  <c r="K6529" i="4"/>
  <c r="K6530" i="4"/>
  <c r="K6531" i="4"/>
  <c r="K6532" i="4"/>
  <c r="K6533" i="4"/>
  <c r="K6534" i="4"/>
  <c r="K6535" i="4"/>
  <c r="K6536" i="4"/>
  <c r="K6537" i="4"/>
  <c r="K6538" i="4"/>
  <c r="K6539" i="4"/>
  <c r="K6540" i="4"/>
  <c r="K6541" i="4"/>
  <c r="K6542" i="4"/>
  <c r="K6543" i="4"/>
  <c r="K6544" i="4"/>
  <c r="K6545" i="4"/>
  <c r="K6546" i="4"/>
  <c r="K6547" i="4"/>
  <c r="K6548" i="4"/>
  <c r="K6549" i="4"/>
  <c r="K6550" i="4"/>
  <c r="K6551" i="4"/>
  <c r="K6552" i="4"/>
  <c r="K6553" i="4"/>
  <c r="K6554" i="4"/>
  <c r="K6555" i="4"/>
  <c r="K6556" i="4"/>
  <c r="K6557" i="4"/>
  <c r="K6558" i="4"/>
  <c r="K6559" i="4"/>
  <c r="K6560" i="4"/>
  <c r="K6561" i="4"/>
  <c r="K6562" i="4"/>
  <c r="K6563" i="4"/>
  <c r="K6564" i="4"/>
  <c r="K6565" i="4"/>
  <c r="K6566" i="4"/>
  <c r="K6567" i="4"/>
  <c r="K6568" i="4"/>
  <c r="K6569" i="4"/>
  <c r="K6570" i="4"/>
  <c r="K6571" i="4"/>
  <c r="K6572" i="4"/>
  <c r="K6573" i="4"/>
  <c r="K6574" i="4"/>
  <c r="K6575" i="4"/>
  <c r="K6576" i="4"/>
  <c r="K6577" i="4"/>
  <c r="K6578" i="4"/>
  <c r="K6579" i="4"/>
  <c r="K6580" i="4"/>
  <c r="K6581" i="4"/>
  <c r="K6582" i="4"/>
  <c r="K6583" i="4"/>
  <c r="K6584" i="4"/>
  <c r="K6585" i="4"/>
  <c r="K6586" i="4"/>
  <c r="K6587" i="4"/>
  <c r="K6588" i="4"/>
  <c r="K6589" i="4"/>
  <c r="K6590" i="4"/>
  <c r="K6591" i="4"/>
  <c r="K6592" i="4"/>
  <c r="K6593" i="4"/>
  <c r="K6594" i="4"/>
  <c r="K6595" i="4"/>
  <c r="K6596" i="4"/>
  <c r="K6597" i="4"/>
  <c r="K6598" i="4"/>
  <c r="K6599" i="4"/>
  <c r="K6600" i="4"/>
  <c r="K6601" i="4"/>
  <c r="K6602" i="4"/>
  <c r="K6603" i="4"/>
  <c r="K6604" i="4"/>
  <c r="K6605" i="4"/>
  <c r="K6606" i="4"/>
  <c r="K6607" i="4"/>
  <c r="K6608" i="4"/>
  <c r="K6609" i="4"/>
  <c r="K6610" i="4"/>
  <c r="K6611" i="4"/>
  <c r="K6612" i="4"/>
  <c r="K6613" i="4"/>
  <c r="K6614" i="4"/>
  <c r="K6615" i="4"/>
  <c r="K6616" i="4"/>
  <c r="K6617" i="4"/>
  <c r="K6618" i="4"/>
  <c r="K6619" i="4"/>
  <c r="K6620" i="4"/>
  <c r="K6621" i="4"/>
  <c r="K6622" i="4"/>
  <c r="K6623" i="4"/>
  <c r="K6624" i="4"/>
  <c r="K6625" i="4"/>
  <c r="K6626" i="4"/>
  <c r="K6627" i="4"/>
  <c r="K6628" i="4"/>
  <c r="K6629" i="4"/>
  <c r="K6630" i="4"/>
  <c r="K6631" i="4"/>
  <c r="K6632" i="4"/>
  <c r="K6633" i="4"/>
  <c r="K6634" i="4"/>
  <c r="K6635" i="4"/>
  <c r="K6636" i="4"/>
  <c r="K6637" i="4"/>
  <c r="K6638" i="4"/>
  <c r="K6639" i="4"/>
  <c r="K6640" i="4"/>
  <c r="K6641" i="4"/>
  <c r="K6642" i="4"/>
  <c r="K6643" i="4"/>
  <c r="K6644" i="4"/>
  <c r="K6645" i="4"/>
  <c r="K6646" i="4"/>
  <c r="K6647" i="4"/>
  <c r="K6648" i="4"/>
  <c r="K6649" i="4"/>
  <c r="K6650" i="4"/>
  <c r="K6651" i="4"/>
  <c r="K6652" i="4"/>
  <c r="K6653" i="4"/>
  <c r="K6654" i="4"/>
  <c r="K6655" i="4"/>
  <c r="K6656" i="4"/>
  <c r="K6657" i="4"/>
  <c r="K6658" i="4"/>
  <c r="K6659" i="4"/>
  <c r="K6660" i="4"/>
  <c r="K6661" i="4"/>
  <c r="K6662" i="4"/>
  <c r="K6663" i="4"/>
  <c r="K6664" i="4"/>
  <c r="K6665" i="4"/>
  <c r="K6666" i="4"/>
  <c r="K6667" i="4"/>
  <c r="K6668" i="4"/>
  <c r="K6669" i="4"/>
  <c r="K6670" i="4"/>
  <c r="K6671" i="4"/>
  <c r="K6672" i="4"/>
  <c r="K6673" i="4"/>
  <c r="K6674" i="4"/>
  <c r="K6675" i="4"/>
  <c r="K6676" i="4"/>
  <c r="K6677" i="4"/>
  <c r="K6678" i="4"/>
  <c r="K6679" i="4"/>
  <c r="K6680" i="4"/>
  <c r="K6681" i="4"/>
  <c r="K6682" i="4"/>
  <c r="K6683" i="4"/>
  <c r="K6684" i="4"/>
  <c r="K6685" i="4"/>
  <c r="K6686" i="4"/>
  <c r="K6687" i="4"/>
  <c r="K6688" i="4"/>
  <c r="K6689" i="4"/>
  <c r="K6690" i="4"/>
  <c r="K6691" i="4"/>
  <c r="K6692" i="4"/>
  <c r="K6693" i="4"/>
  <c r="K6694" i="4"/>
  <c r="K6695" i="4"/>
  <c r="K6696" i="4"/>
  <c r="K6697" i="4"/>
  <c r="K6698" i="4"/>
  <c r="K6699" i="4"/>
  <c r="K6700" i="4"/>
  <c r="K6701" i="4"/>
  <c r="K6702" i="4"/>
  <c r="K6703" i="4"/>
  <c r="K6704" i="4"/>
  <c r="K6705" i="4"/>
  <c r="K6706" i="4"/>
  <c r="K6707" i="4"/>
  <c r="K6708" i="4"/>
  <c r="K6709" i="4"/>
  <c r="K6710" i="4"/>
  <c r="K6711" i="4"/>
  <c r="K6712" i="4"/>
  <c r="K6713" i="4"/>
  <c r="K6714" i="4"/>
  <c r="K6715" i="4"/>
  <c r="K6716" i="4"/>
  <c r="K6717" i="4"/>
  <c r="K6718" i="4"/>
  <c r="K6719" i="4"/>
  <c r="K6720" i="4"/>
  <c r="K6721" i="4"/>
  <c r="K6722" i="4"/>
  <c r="K6723" i="4"/>
  <c r="K6724" i="4"/>
  <c r="K6725" i="4"/>
  <c r="K6726" i="4"/>
  <c r="K6727" i="4"/>
  <c r="K6728" i="4"/>
  <c r="K6729" i="4"/>
  <c r="K6730" i="4"/>
  <c r="K6731" i="4"/>
  <c r="K6732" i="4"/>
  <c r="K6733" i="4"/>
  <c r="K6734" i="4"/>
  <c r="K6735" i="4"/>
  <c r="K6736" i="4"/>
  <c r="K6737" i="4"/>
  <c r="K6738" i="4"/>
  <c r="K6739" i="4"/>
  <c r="K6740" i="4"/>
  <c r="K6741" i="4"/>
  <c r="K6742" i="4"/>
  <c r="K6743" i="4"/>
  <c r="K6744" i="4"/>
  <c r="K6745" i="4"/>
  <c r="K6746" i="4"/>
  <c r="K6747" i="4"/>
  <c r="K6748" i="4"/>
  <c r="K6749" i="4"/>
  <c r="K6750" i="4"/>
  <c r="K6751" i="4"/>
  <c r="K6752" i="4"/>
  <c r="K6753" i="4"/>
  <c r="K6754" i="4"/>
  <c r="K6755" i="4"/>
  <c r="K6756" i="4"/>
  <c r="K6757" i="4"/>
  <c r="K6758" i="4"/>
  <c r="K6759" i="4"/>
  <c r="K6760" i="4"/>
  <c r="K6761" i="4"/>
  <c r="K6762" i="4"/>
  <c r="K6763" i="4"/>
  <c r="K6764" i="4"/>
  <c r="K6765" i="4"/>
  <c r="K6766" i="4"/>
  <c r="K6767" i="4"/>
  <c r="K6768" i="4"/>
  <c r="K6769" i="4"/>
  <c r="K6770" i="4"/>
  <c r="K6771" i="4"/>
  <c r="K6772" i="4"/>
  <c r="K6773" i="4"/>
  <c r="K6774" i="4"/>
  <c r="K6775" i="4"/>
  <c r="K6776" i="4"/>
  <c r="K6777" i="4"/>
  <c r="K6778" i="4"/>
  <c r="K6779" i="4"/>
  <c r="K6780" i="4"/>
  <c r="K6781" i="4"/>
  <c r="K6782" i="4"/>
  <c r="K6783" i="4"/>
  <c r="K6784" i="4"/>
  <c r="K6785" i="4"/>
  <c r="K6786" i="4"/>
  <c r="K6787" i="4"/>
  <c r="K6788" i="4"/>
  <c r="K6789" i="4"/>
  <c r="K6790" i="4"/>
  <c r="K6791" i="4"/>
  <c r="K6792" i="4"/>
  <c r="K6793" i="4"/>
  <c r="K6794" i="4"/>
  <c r="K6795" i="4"/>
  <c r="K6796" i="4"/>
  <c r="K6797" i="4"/>
  <c r="K6798" i="4"/>
  <c r="K6799" i="4"/>
  <c r="K6800" i="4"/>
  <c r="K6801" i="4"/>
  <c r="K6802" i="4"/>
  <c r="K6803" i="4"/>
  <c r="K6804" i="4"/>
  <c r="K6805" i="4"/>
  <c r="K6806" i="4"/>
  <c r="K6807" i="4"/>
  <c r="K6808" i="4"/>
  <c r="K6809" i="4"/>
  <c r="K6810" i="4"/>
  <c r="K6811" i="4"/>
  <c r="K6812" i="4"/>
  <c r="K6813" i="4"/>
  <c r="K6814" i="4"/>
  <c r="K6815" i="4"/>
  <c r="K6816" i="4"/>
  <c r="K6817" i="4"/>
  <c r="K6818" i="4"/>
  <c r="K6819" i="4"/>
  <c r="K6820" i="4"/>
  <c r="K6821" i="4"/>
  <c r="K6822" i="4"/>
  <c r="K6823" i="4"/>
  <c r="K6824" i="4"/>
  <c r="K6825" i="4"/>
  <c r="K6826" i="4"/>
  <c r="K6827" i="4"/>
  <c r="K6828" i="4"/>
  <c r="K6829" i="4"/>
  <c r="K6830" i="4"/>
  <c r="K6831" i="4"/>
  <c r="K6832" i="4"/>
  <c r="K6833" i="4"/>
  <c r="K6834" i="4"/>
  <c r="K6835" i="4"/>
  <c r="K6836" i="4"/>
  <c r="K6837" i="4"/>
  <c r="K6838" i="4"/>
  <c r="K6839" i="4"/>
  <c r="K6840" i="4"/>
  <c r="K6841" i="4"/>
  <c r="K6842" i="4"/>
  <c r="K6843" i="4"/>
  <c r="K6844" i="4"/>
  <c r="K6845" i="4"/>
  <c r="K6846" i="4"/>
  <c r="K6847" i="4"/>
  <c r="K6848" i="4"/>
  <c r="K6849" i="4"/>
  <c r="K6850" i="4"/>
  <c r="K6851" i="4"/>
  <c r="K6852" i="4"/>
  <c r="K6853" i="4"/>
  <c r="K6854" i="4"/>
  <c r="K6855" i="4"/>
  <c r="K6856" i="4"/>
  <c r="K6857" i="4"/>
  <c r="K6858" i="4"/>
  <c r="K6859" i="4"/>
  <c r="K6860" i="4"/>
  <c r="K6861" i="4"/>
  <c r="K6862" i="4"/>
  <c r="K6863" i="4"/>
  <c r="K6864" i="4"/>
  <c r="K6865" i="4"/>
  <c r="K6866" i="4"/>
  <c r="K6867" i="4"/>
  <c r="K6868" i="4"/>
  <c r="K6869" i="4"/>
  <c r="K6870" i="4"/>
  <c r="K6871" i="4"/>
  <c r="K6872" i="4"/>
  <c r="K6873" i="4"/>
  <c r="K6874" i="4"/>
  <c r="K6875" i="4"/>
  <c r="K6876" i="4"/>
  <c r="K6877" i="4"/>
  <c r="K6878" i="4"/>
  <c r="K6879" i="4"/>
  <c r="K6880" i="4"/>
  <c r="K6881" i="4"/>
  <c r="K6882" i="4"/>
  <c r="K6883" i="4"/>
  <c r="K6884" i="4"/>
  <c r="K6885" i="4"/>
  <c r="K6886" i="4"/>
  <c r="K6887" i="4"/>
  <c r="K6888" i="4"/>
  <c r="K6889" i="4"/>
  <c r="K6890" i="4"/>
  <c r="K6891" i="4"/>
  <c r="K6892" i="4"/>
  <c r="K6893" i="4"/>
  <c r="K6894" i="4"/>
  <c r="K6895" i="4"/>
  <c r="K6896" i="4"/>
  <c r="K6897" i="4"/>
  <c r="K6898" i="4"/>
  <c r="K6899" i="4"/>
  <c r="K6900" i="4"/>
  <c r="K6901" i="4"/>
  <c r="K6902" i="4"/>
  <c r="K6903" i="4"/>
  <c r="K6904" i="4"/>
  <c r="K6905" i="4"/>
  <c r="K6906" i="4"/>
  <c r="K6907" i="4"/>
  <c r="K6908" i="4"/>
  <c r="K6909" i="4"/>
  <c r="K6910" i="4"/>
  <c r="K6911" i="4"/>
  <c r="K6912" i="4"/>
  <c r="K6913" i="4"/>
  <c r="K6914" i="4"/>
  <c r="K6915" i="4"/>
  <c r="K6916" i="4"/>
  <c r="K6917" i="4"/>
  <c r="K6918" i="4"/>
  <c r="K6919" i="4"/>
  <c r="K6920" i="4"/>
  <c r="K6921" i="4"/>
  <c r="K6922" i="4"/>
  <c r="K6923" i="4"/>
  <c r="K6924" i="4"/>
  <c r="K6925" i="4"/>
  <c r="K6926" i="4"/>
  <c r="K6927" i="4"/>
  <c r="K6928" i="4"/>
  <c r="K6929" i="4"/>
  <c r="K6930" i="4"/>
  <c r="K6931" i="4"/>
  <c r="K6932" i="4"/>
  <c r="K6933" i="4"/>
  <c r="K6934" i="4"/>
  <c r="K6935" i="4"/>
  <c r="K6936" i="4"/>
  <c r="K6937" i="4"/>
  <c r="K6938" i="4"/>
  <c r="K6939" i="4"/>
  <c r="K6940" i="4"/>
  <c r="K6941" i="4"/>
  <c r="K6942" i="4"/>
  <c r="K6943" i="4"/>
  <c r="K6944" i="4"/>
  <c r="K6945" i="4"/>
  <c r="K6946" i="4"/>
  <c r="K6947" i="4"/>
  <c r="K6948" i="4"/>
  <c r="K6949" i="4"/>
  <c r="K6950" i="4"/>
  <c r="K6951" i="4"/>
  <c r="K6952" i="4"/>
  <c r="K6953" i="4"/>
  <c r="K6954" i="4"/>
  <c r="K6955" i="4"/>
  <c r="K6956" i="4"/>
  <c r="K6957" i="4"/>
  <c r="K6958" i="4"/>
  <c r="K6959" i="4"/>
  <c r="K6960" i="4"/>
  <c r="K6961" i="4"/>
  <c r="K6962" i="4"/>
  <c r="K6963" i="4"/>
  <c r="K6964" i="4"/>
  <c r="K6965" i="4"/>
  <c r="K6966" i="4"/>
  <c r="K6967" i="4"/>
  <c r="K6968" i="4"/>
  <c r="K6969" i="4"/>
  <c r="K6970" i="4"/>
  <c r="K6971" i="4"/>
  <c r="K6972" i="4"/>
  <c r="K6973" i="4"/>
  <c r="K6974" i="4"/>
  <c r="K6975" i="4"/>
  <c r="K6976" i="4"/>
  <c r="K6977" i="4"/>
  <c r="K6978" i="4"/>
  <c r="K6979" i="4"/>
  <c r="K6980" i="4"/>
  <c r="K6981" i="4"/>
  <c r="K6982" i="4"/>
  <c r="K6983" i="4"/>
  <c r="K6984" i="4"/>
  <c r="K6985" i="4"/>
  <c r="K6986" i="4"/>
  <c r="K6987" i="4"/>
  <c r="K6988" i="4"/>
  <c r="K6989" i="4"/>
  <c r="K6990" i="4"/>
  <c r="K6991" i="4"/>
  <c r="K6992" i="4"/>
  <c r="K6993" i="4"/>
  <c r="K6994" i="4"/>
  <c r="K6995" i="4"/>
  <c r="K6996" i="4"/>
  <c r="K6997" i="4"/>
  <c r="K6998" i="4"/>
  <c r="K6999" i="4"/>
  <c r="K7000" i="4"/>
  <c r="K7001" i="4"/>
  <c r="K7002" i="4"/>
  <c r="K7003" i="4"/>
  <c r="K7004" i="4"/>
  <c r="K7005" i="4"/>
  <c r="K7006" i="4"/>
  <c r="K7007" i="4"/>
  <c r="K7008" i="4"/>
  <c r="K7009" i="4"/>
  <c r="K7010" i="4"/>
  <c r="K7011" i="4"/>
  <c r="K7012" i="4"/>
  <c r="K7013" i="4"/>
  <c r="K7014" i="4"/>
  <c r="K7015" i="4"/>
  <c r="K7016" i="4"/>
  <c r="K7017" i="4"/>
  <c r="K7018" i="4"/>
  <c r="K7019" i="4"/>
  <c r="K7020" i="4"/>
  <c r="K7021" i="4"/>
  <c r="K7022" i="4"/>
  <c r="K7023" i="4"/>
  <c r="K7024" i="4"/>
  <c r="K7025" i="4"/>
  <c r="K7026" i="4"/>
  <c r="K7027" i="4"/>
  <c r="K7028" i="4"/>
  <c r="K7029" i="4"/>
  <c r="K7030" i="4"/>
  <c r="K7031" i="4"/>
  <c r="K7032" i="4"/>
  <c r="K7033" i="4"/>
  <c r="K7034" i="4"/>
  <c r="K7035" i="4"/>
  <c r="K7036" i="4"/>
  <c r="K7037" i="4"/>
  <c r="K7038" i="4"/>
  <c r="K7039" i="4"/>
  <c r="K7040" i="4"/>
  <c r="K7041" i="4"/>
  <c r="K7042" i="4"/>
  <c r="K7043" i="4"/>
  <c r="K7044" i="4"/>
  <c r="K7045" i="4"/>
  <c r="K7046" i="4"/>
  <c r="K7047" i="4"/>
  <c r="K7048" i="4"/>
  <c r="K7049" i="4"/>
  <c r="K7050" i="4"/>
  <c r="K7051" i="4"/>
  <c r="K7052" i="4"/>
  <c r="K7053" i="4"/>
  <c r="K7054" i="4"/>
  <c r="K7055" i="4"/>
  <c r="K7056" i="4"/>
  <c r="K7057" i="4"/>
  <c r="K7058" i="4"/>
  <c r="K7059" i="4"/>
  <c r="K7060" i="4"/>
  <c r="K7061" i="4"/>
  <c r="K7062" i="4"/>
  <c r="K7063" i="4"/>
  <c r="K7064" i="4"/>
  <c r="K7065" i="4"/>
  <c r="K7066" i="4"/>
  <c r="K7067" i="4"/>
  <c r="K7068" i="4"/>
  <c r="K7069" i="4"/>
  <c r="K7070" i="4"/>
  <c r="K7071" i="4"/>
  <c r="K7072" i="4"/>
  <c r="K7073" i="4"/>
  <c r="K7074" i="4"/>
  <c r="K7075" i="4"/>
  <c r="K7076" i="4"/>
  <c r="K7077" i="4"/>
  <c r="K7078" i="4"/>
  <c r="K7079" i="4"/>
  <c r="K7080" i="4"/>
  <c r="K7081" i="4"/>
  <c r="K7082" i="4"/>
  <c r="K7083" i="4"/>
  <c r="K7084" i="4"/>
  <c r="K7085" i="4"/>
  <c r="K7086" i="4"/>
  <c r="K7087" i="4"/>
  <c r="K7088" i="4"/>
  <c r="K7089" i="4"/>
  <c r="K7090" i="4"/>
  <c r="K7091" i="4"/>
  <c r="K7092" i="4"/>
  <c r="K7093" i="4"/>
  <c r="K7094" i="4"/>
  <c r="K7095" i="4"/>
  <c r="K7096" i="4"/>
  <c r="K7097" i="4"/>
  <c r="K7098" i="4"/>
  <c r="K7099" i="4"/>
  <c r="K7100" i="4"/>
  <c r="K7101" i="4"/>
  <c r="K7102" i="4"/>
  <c r="K7103" i="4"/>
  <c r="K7104" i="4"/>
  <c r="K7105" i="4"/>
  <c r="K7106" i="4"/>
  <c r="K7107" i="4"/>
  <c r="K7108" i="4"/>
  <c r="K7109" i="4"/>
  <c r="K7110" i="4"/>
  <c r="K7111" i="4"/>
  <c r="K7112" i="4"/>
  <c r="K7113" i="4"/>
  <c r="K7114" i="4"/>
  <c r="K7115" i="4"/>
  <c r="K7116" i="4"/>
  <c r="K7117" i="4"/>
  <c r="K7118" i="4"/>
  <c r="K7119" i="4"/>
  <c r="K7120" i="4"/>
  <c r="K7121" i="4"/>
  <c r="K7122" i="4"/>
  <c r="K7123" i="4"/>
  <c r="K7124" i="4"/>
  <c r="K7125" i="4"/>
  <c r="K7126" i="4"/>
  <c r="K7127" i="4"/>
  <c r="K7128" i="4"/>
  <c r="K7129" i="4"/>
  <c r="K7130" i="4"/>
  <c r="K7131" i="4"/>
  <c r="K7132" i="4"/>
  <c r="K7133" i="4"/>
  <c r="K7134" i="4"/>
  <c r="K7135" i="4"/>
  <c r="K7136" i="4"/>
  <c r="K7137" i="4"/>
  <c r="K7138" i="4"/>
  <c r="K7139" i="4"/>
  <c r="K7140" i="4"/>
  <c r="K7141" i="4"/>
  <c r="K7142" i="4"/>
  <c r="K7143" i="4"/>
  <c r="K7144" i="4"/>
  <c r="K7145" i="4"/>
  <c r="K7146" i="4"/>
  <c r="K7147" i="4"/>
  <c r="K7148" i="4"/>
  <c r="K7149" i="4"/>
  <c r="K7150" i="4"/>
  <c r="K7151" i="4"/>
  <c r="K7152" i="4"/>
  <c r="K7153" i="4"/>
  <c r="K7154" i="4"/>
  <c r="K7155" i="4"/>
  <c r="K7156" i="4"/>
  <c r="K7157" i="4"/>
  <c r="K7158" i="4"/>
  <c r="K7159" i="4"/>
  <c r="K7160" i="4"/>
  <c r="K7161" i="4"/>
  <c r="K7162" i="4"/>
  <c r="K7163" i="4"/>
  <c r="K7164" i="4"/>
  <c r="K7165" i="4"/>
  <c r="K7166" i="4"/>
  <c r="K7167" i="4"/>
  <c r="K7168" i="4"/>
  <c r="K7169" i="4"/>
  <c r="K7170" i="4"/>
  <c r="K7171" i="4"/>
  <c r="K7172" i="4"/>
  <c r="K7173" i="4"/>
  <c r="K7174" i="4"/>
  <c r="K7175" i="4"/>
  <c r="K7176" i="4"/>
  <c r="K7177" i="4"/>
  <c r="K7178" i="4"/>
  <c r="K7179" i="4"/>
  <c r="K7180" i="4"/>
  <c r="K7181" i="4"/>
  <c r="K7182" i="4"/>
  <c r="K7183" i="4"/>
  <c r="K7184" i="4"/>
  <c r="K7185" i="4"/>
  <c r="K7186" i="4"/>
  <c r="K7187" i="4"/>
  <c r="K7188" i="4"/>
  <c r="K7189" i="4"/>
  <c r="K7190" i="4"/>
  <c r="K7191" i="4"/>
  <c r="K7192" i="4"/>
  <c r="K7193" i="4"/>
  <c r="K7194" i="4"/>
  <c r="K7195" i="4"/>
  <c r="K7196" i="4"/>
  <c r="K7197" i="4"/>
  <c r="K7198" i="4"/>
  <c r="K7199" i="4"/>
  <c r="K7200" i="4"/>
  <c r="K7201" i="4"/>
  <c r="K7202" i="4"/>
  <c r="K7203" i="4"/>
  <c r="K7204" i="4"/>
  <c r="K7205" i="4"/>
  <c r="K7206" i="4"/>
  <c r="K7207" i="4"/>
  <c r="K7208" i="4"/>
  <c r="K7209" i="4"/>
  <c r="K7210" i="4"/>
  <c r="K7211" i="4"/>
  <c r="K7212" i="4"/>
  <c r="K7213" i="4"/>
  <c r="K7214" i="4"/>
  <c r="K7215" i="4"/>
  <c r="K7216" i="4"/>
  <c r="K7217" i="4"/>
  <c r="K7218" i="4"/>
  <c r="K7219" i="4"/>
  <c r="K7220" i="4"/>
  <c r="K7221" i="4"/>
  <c r="K7222" i="4"/>
  <c r="K7223" i="4"/>
  <c r="K7224" i="4"/>
  <c r="K7225" i="4"/>
  <c r="K7226" i="4"/>
  <c r="K7227" i="4"/>
  <c r="K7228" i="4"/>
  <c r="K7229" i="4"/>
  <c r="K7230" i="4"/>
  <c r="K7231" i="4"/>
  <c r="K7232" i="4"/>
  <c r="K7233" i="4"/>
  <c r="K7234" i="4"/>
  <c r="K7235" i="4"/>
  <c r="K7236" i="4"/>
  <c r="K7237" i="4"/>
  <c r="K7238" i="4"/>
  <c r="K7239" i="4"/>
  <c r="K7240" i="4"/>
  <c r="K7241" i="4"/>
  <c r="K7242" i="4"/>
  <c r="K7243" i="4"/>
  <c r="K7244" i="4"/>
  <c r="K7245" i="4"/>
  <c r="K7246" i="4"/>
  <c r="K7247" i="4"/>
  <c r="K7248" i="4"/>
  <c r="K7249" i="4"/>
  <c r="K7250" i="4"/>
  <c r="K7251" i="4"/>
  <c r="K7252" i="4"/>
  <c r="K7253" i="4"/>
  <c r="K7254" i="4"/>
  <c r="K7255" i="4"/>
  <c r="K7256" i="4"/>
  <c r="K7257" i="4"/>
  <c r="K7258" i="4"/>
  <c r="K7259" i="4"/>
  <c r="K7260" i="4"/>
  <c r="K7261" i="4"/>
  <c r="K7262" i="4"/>
  <c r="K7263" i="4"/>
  <c r="K7264" i="4"/>
  <c r="K7265" i="4"/>
  <c r="K7266" i="4"/>
  <c r="K7267" i="4"/>
  <c r="K7268" i="4"/>
  <c r="K7269" i="4"/>
  <c r="K7270" i="4"/>
  <c r="K7271" i="4"/>
  <c r="K7272" i="4"/>
  <c r="K7273" i="4"/>
  <c r="K7274" i="4"/>
  <c r="K7275" i="4"/>
  <c r="K7276" i="4"/>
  <c r="K7277" i="4"/>
  <c r="K7278" i="4"/>
  <c r="K7279" i="4"/>
  <c r="K7280" i="4"/>
  <c r="K7281" i="4"/>
  <c r="K7282" i="4"/>
  <c r="K7283" i="4"/>
  <c r="K7284" i="4"/>
  <c r="K7285" i="4"/>
  <c r="K7286" i="4"/>
  <c r="K7287" i="4"/>
  <c r="K7288" i="4"/>
  <c r="K7289" i="4"/>
  <c r="K7290" i="4"/>
  <c r="K7291" i="4"/>
  <c r="K7292" i="4"/>
  <c r="K7293" i="4"/>
  <c r="K7294" i="4"/>
  <c r="K7295" i="4"/>
  <c r="K7296" i="4"/>
  <c r="K7297" i="4"/>
  <c r="K7298" i="4"/>
  <c r="K7299" i="4"/>
  <c r="K7300" i="4"/>
  <c r="K7301" i="4"/>
  <c r="K7302" i="4"/>
  <c r="K7303" i="4"/>
  <c r="K7304" i="4"/>
  <c r="K7305" i="4"/>
  <c r="K7306" i="4"/>
  <c r="K7307" i="4"/>
  <c r="K7308" i="4"/>
  <c r="K7309" i="4"/>
  <c r="K7310" i="4"/>
  <c r="K7311" i="4"/>
  <c r="K7312" i="4"/>
  <c r="K7313" i="4"/>
  <c r="K7314" i="4"/>
  <c r="K7315" i="4"/>
  <c r="K7316" i="4"/>
  <c r="K7317" i="4"/>
  <c r="K7318" i="4"/>
  <c r="K7319" i="4"/>
  <c r="K7320" i="4"/>
  <c r="K7321" i="4"/>
  <c r="K7322" i="4"/>
  <c r="K7323" i="4"/>
  <c r="K7324" i="4"/>
  <c r="K7325" i="4"/>
  <c r="K7326" i="4"/>
  <c r="K7327" i="4"/>
  <c r="K7328" i="4"/>
  <c r="K7329" i="4"/>
  <c r="K7330" i="4"/>
  <c r="K7331" i="4"/>
  <c r="K7332" i="4"/>
  <c r="K7333" i="4"/>
  <c r="K7334" i="4"/>
  <c r="K7335" i="4"/>
  <c r="K7336" i="4"/>
  <c r="K7337" i="4"/>
  <c r="K7338" i="4"/>
  <c r="K7339" i="4"/>
  <c r="K7340" i="4"/>
  <c r="K7341" i="4"/>
  <c r="K7342" i="4"/>
  <c r="K7343" i="4"/>
  <c r="K7344" i="4"/>
  <c r="K7345" i="4"/>
  <c r="K7346" i="4"/>
  <c r="K7347" i="4"/>
  <c r="K7348" i="4"/>
  <c r="K7349" i="4"/>
  <c r="K7350" i="4"/>
  <c r="K7351" i="4"/>
  <c r="K7352" i="4"/>
  <c r="K7353" i="4"/>
  <c r="K7354" i="4"/>
  <c r="K7355" i="4"/>
  <c r="K7356" i="4"/>
  <c r="K7357" i="4"/>
  <c r="K7358" i="4"/>
  <c r="K7359" i="4"/>
  <c r="K7360" i="4"/>
  <c r="K7361" i="4"/>
  <c r="K7362" i="4"/>
  <c r="K7363" i="4"/>
  <c r="K7364" i="4"/>
  <c r="K7365" i="4"/>
  <c r="K7366" i="4"/>
  <c r="K7367" i="4"/>
  <c r="K7368" i="4"/>
  <c r="K7369" i="4"/>
  <c r="K7370" i="4"/>
  <c r="K7371" i="4"/>
  <c r="K7372" i="4"/>
  <c r="K7373" i="4"/>
  <c r="K7374" i="4"/>
  <c r="K7375" i="4"/>
  <c r="K7376" i="4"/>
  <c r="K7377" i="4"/>
  <c r="K7378" i="4"/>
  <c r="K7379" i="4"/>
  <c r="K7380" i="4"/>
  <c r="K7381" i="4"/>
  <c r="K7382" i="4"/>
  <c r="K7383" i="4"/>
  <c r="K7384" i="4"/>
  <c r="K7385" i="4"/>
  <c r="K7386" i="4"/>
  <c r="K7387" i="4"/>
  <c r="K7388" i="4"/>
  <c r="K7389" i="4"/>
  <c r="K7390" i="4"/>
  <c r="K7391" i="4"/>
  <c r="K7392" i="4"/>
  <c r="K7393" i="4"/>
  <c r="K7394" i="4"/>
  <c r="K7395" i="4"/>
  <c r="K7396" i="4"/>
  <c r="K7397" i="4"/>
  <c r="K7398" i="4"/>
  <c r="K7399" i="4"/>
  <c r="K7400" i="4"/>
  <c r="K7401" i="4"/>
  <c r="K7402" i="4"/>
  <c r="K7403" i="4"/>
  <c r="K7404" i="4"/>
  <c r="K7405" i="4"/>
  <c r="K7406" i="4"/>
  <c r="K7407" i="4"/>
  <c r="K7408" i="4"/>
  <c r="K7409" i="4"/>
  <c r="K7410" i="4"/>
  <c r="K7411" i="4"/>
  <c r="K7412" i="4"/>
  <c r="K7413" i="4"/>
  <c r="K7414" i="4"/>
  <c r="K7415" i="4"/>
  <c r="K7416" i="4"/>
  <c r="K7417" i="4"/>
  <c r="K7418" i="4"/>
  <c r="K7419" i="4"/>
  <c r="K7420" i="4"/>
  <c r="K7421" i="4"/>
  <c r="K7422" i="4"/>
  <c r="K7423" i="4"/>
  <c r="K7424" i="4"/>
  <c r="K7425" i="4"/>
  <c r="K7426" i="4"/>
  <c r="K7427" i="4"/>
  <c r="K7428" i="4"/>
  <c r="K7429" i="4"/>
  <c r="K7430" i="4"/>
  <c r="K7431" i="4"/>
  <c r="K7432" i="4"/>
  <c r="K7433" i="4"/>
  <c r="K7434" i="4"/>
  <c r="K7435" i="4"/>
  <c r="K7436" i="4"/>
  <c r="K7437" i="4"/>
  <c r="K7438" i="4"/>
  <c r="K7439" i="4"/>
  <c r="K7440" i="4"/>
  <c r="K7441" i="4"/>
  <c r="K7442" i="4"/>
  <c r="K7443" i="4"/>
  <c r="K7444" i="4"/>
  <c r="K7445" i="4"/>
  <c r="K7446" i="4"/>
  <c r="K7447" i="4"/>
  <c r="K7448" i="4"/>
  <c r="K7449" i="4"/>
  <c r="K7450" i="4"/>
  <c r="K7451" i="4"/>
  <c r="K7452" i="4"/>
  <c r="K7453" i="4"/>
  <c r="K7454" i="4"/>
  <c r="K7455" i="4"/>
  <c r="K7456" i="4"/>
  <c r="K7457" i="4"/>
  <c r="K7458" i="4"/>
  <c r="K7459" i="4"/>
  <c r="K7460" i="4"/>
  <c r="K7461" i="4"/>
  <c r="K7462" i="4"/>
  <c r="K7463" i="4"/>
  <c r="K7464" i="4"/>
  <c r="K7465" i="4"/>
  <c r="K7466" i="4"/>
  <c r="K7467" i="4"/>
  <c r="K7468" i="4"/>
  <c r="K7469" i="4"/>
  <c r="K7470" i="4"/>
  <c r="K7471" i="4"/>
  <c r="K7472" i="4"/>
  <c r="K7473" i="4"/>
  <c r="K7474" i="4"/>
  <c r="K7475" i="4"/>
  <c r="K7476" i="4"/>
  <c r="K7477" i="4"/>
  <c r="K7478" i="4"/>
  <c r="K7479" i="4"/>
  <c r="K7480" i="4"/>
  <c r="K7481" i="4"/>
  <c r="K7482" i="4"/>
  <c r="K7483" i="4"/>
  <c r="K7484" i="4"/>
  <c r="K7485" i="4"/>
  <c r="K7486" i="4"/>
  <c r="K7487" i="4"/>
  <c r="K7488" i="4"/>
  <c r="K7489" i="4"/>
  <c r="K7490" i="4"/>
  <c r="K7491" i="4"/>
  <c r="K7492" i="4"/>
  <c r="K7493" i="4"/>
  <c r="K7494" i="4"/>
  <c r="K7495" i="4"/>
  <c r="K7496" i="4"/>
  <c r="K7497" i="4"/>
  <c r="K7498" i="4"/>
  <c r="K7499" i="4"/>
  <c r="K7500" i="4"/>
  <c r="K7501" i="4"/>
  <c r="K7502" i="4"/>
  <c r="K7503" i="4"/>
  <c r="K7504" i="4"/>
  <c r="K7505" i="4"/>
  <c r="K7506" i="4"/>
  <c r="K7507" i="4"/>
  <c r="K7508" i="4"/>
  <c r="K7509" i="4"/>
  <c r="K7510" i="4"/>
  <c r="K7511" i="4"/>
  <c r="K7512" i="4"/>
  <c r="K7513" i="4"/>
  <c r="K7514" i="4"/>
  <c r="K7515" i="4"/>
  <c r="K7516" i="4"/>
  <c r="K7517" i="4"/>
  <c r="K7518" i="4"/>
  <c r="K7519" i="4"/>
  <c r="K7520" i="4"/>
  <c r="K7521" i="4"/>
  <c r="K7522" i="4"/>
  <c r="K7523" i="4"/>
  <c r="K7524" i="4"/>
  <c r="K7525" i="4"/>
  <c r="K7526" i="4"/>
  <c r="K7527" i="4"/>
  <c r="K7528" i="4"/>
  <c r="K7529" i="4"/>
  <c r="K7530" i="4"/>
  <c r="K7531" i="4"/>
  <c r="K7532" i="4"/>
  <c r="K7533" i="4"/>
  <c r="K7534" i="4"/>
  <c r="K7535" i="4"/>
  <c r="K7536" i="4"/>
  <c r="K7537" i="4"/>
  <c r="K7538" i="4"/>
  <c r="K7539" i="4"/>
  <c r="K7540" i="4"/>
  <c r="K7541" i="4"/>
  <c r="K7542" i="4"/>
  <c r="K7543" i="4"/>
  <c r="K7544" i="4"/>
  <c r="K7545" i="4"/>
  <c r="K7546" i="4"/>
  <c r="K7547" i="4"/>
  <c r="K7548" i="4"/>
  <c r="K7549" i="4"/>
  <c r="K7550" i="4"/>
  <c r="K7551" i="4"/>
  <c r="K7552" i="4"/>
  <c r="K7553" i="4"/>
  <c r="K7554" i="4"/>
  <c r="K7555" i="4"/>
  <c r="K7556" i="4"/>
  <c r="K7557" i="4"/>
  <c r="K7558" i="4"/>
  <c r="K7559" i="4"/>
  <c r="K7560" i="4"/>
  <c r="K7561" i="4"/>
  <c r="K7562" i="4"/>
  <c r="K7563" i="4"/>
  <c r="K7564" i="4"/>
  <c r="K7565" i="4"/>
  <c r="K7566" i="4"/>
  <c r="K7567" i="4"/>
  <c r="K7568" i="4"/>
  <c r="K7569" i="4"/>
  <c r="K7570" i="4"/>
  <c r="K7571" i="4"/>
  <c r="K7572" i="4"/>
  <c r="K7573" i="4"/>
  <c r="K7574" i="4"/>
  <c r="K7575" i="4"/>
  <c r="K7576" i="4"/>
  <c r="K7577" i="4"/>
  <c r="K7578" i="4"/>
  <c r="K7579" i="4"/>
  <c r="K7580" i="4"/>
  <c r="K7581" i="4"/>
  <c r="K7582" i="4"/>
  <c r="K7583" i="4"/>
  <c r="K7584" i="4"/>
  <c r="K7585" i="4"/>
  <c r="K7586" i="4"/>
  <c r="K7587" i="4"/>
  <c r="K7588" i="4"/>
  <c r="K7589" i="4"/>
  <c r="K7590" i="4"/>
  <c r="K7591" i="4"/>
  <c r="K7592" i="4"/>
  <c r="K7593" i="4"/>
  <c r="K7594" i="4"/>
  <c r="K7595" i="4"/>
  <c r="K7596" i="4"/>
  <c r="K7597" i="4"/>
  <c r="K7598" i="4"/>
  <c r="K7599" i="4"/>
  <c r="K7600" i="4"/>
  <c r="K7601" i="4"/>
  <c r="K7602" i="4"/>
  <c r="K7603" i="4"/>
  <c r="K7604" i="4"/>
  <c r="K7605" i="4"/>
  <c r="K7606" i="4"/>
  <c r="K7607" i="4"/>
  <c r="K7608" i="4"/>
  <c r="K7609" i="4"/>
  <c r="K7610" i="4"/>
  <c r="K7611" i="4"/>
  <c r="K7612" i="4"/>
  <c r="K7613" i="4"/>
  <c r="K7614" i="4"/>
  <c r="K7615" i="4"/>
  <c r="K7616" i="4"/>
  <c r="K7617" i="4"/>
  <c r="K7618" i="4"/>
  <c r="K7619" i="4"/>
  <c r="K7620" i="4"/>
  <c r="K7621" i="4"/>
  <c r="K7622" i="4"/>
  <c r="K7623" i="4"/>
  <c r="K7624" i="4"/>
  <c r="K7625" i="4"/>
  <c r="K7626" i="4"/>
  <c r="K7627" i="4"/>
  <c r="K7628" i="4"/>
  <c r="K7629" i="4"/>
  <c r="K7630" i="4"/>
  <c r="K7631" i="4"/>
  <c r="K7632" i="4"/>
  <c r="K7633" i="4"/>
  <c r="K7634" i="4"/>
  <c r="K7635" i="4"/>
  <c r="K7636" i="4"/>
  <c r="K7637" i="4"/>
  <c r="K7638" i="4"/>
  <c r="K7639" i="4"/>
  <c r="K7640" i="4"/>
  <c r="K7641" i="4"/>
  <c r="K7642" i="4"/>
  <c r="K7643" i="4"/>
  <c r="K7644" i="4"/>
  <c r="K7645" i="4"/>
  <c r="K7646" i="4"/>
  <c r="K7647" i="4"/>
  <c r="K7648" i="4"/>
  <c r="K7649" i="4"/>
  <c r="K7650" i="4"/>
  <c r="K7651" i="4"/>
  <c r="K7652" i="4"/>
  <c r="K7653" i="4"/>
  <c r="K7654" i="4"/>
  <c r="K7655" i="4"/>
  <c r="K7656" i="4"/>
  <c r="K7657" i="4"/>
  <c r="K7658" i="4"/>
  <c r="K7659" i="4"/>
  <c r="K7660" i="4"/>
  <c r="K7661" i="4"/>
  <c r="K7662" i="4"/>
  <c r="K7663" i="4"/>
  <c r="K7664" i="4"/>
  <c r="K7665" i="4"/>
  <c r="K7666" i="4"/>
  <c r="K7667" i="4"/>
  <c r="K7668" i="4"/>
  <c r="K7669" i="4"/>
  <c r="K7670" i="4"/>
  <c r="K7671" i="4"/>
  <c r="K7672" i="4"/>
  <c r="K7673" i="4"/>
  <c r="K7674" i="4"/>
  <c r="K7675" i="4"/>
  <c r="K7676" i="4"/>
  <c r="K7677" i="4"/>
  <c r="K7678" i="4"/>
  <c r="K7679" i="4"/>
  <c r="K7680" i="4"/>
  <c r="K7681" i="4"/>
  <c r="K7682" i="4"/>
  <c r="K7683" i="4"/>
  <c r="K7684" i="4"/>
  <c r="K7685" i="4"/>
  <c r="K7686" i="4"/>
  <c r="K7687" i="4"/>
  <c r="K7688" i="4"/>
  <c r="K7689" i="4"/>
  <c r="K7690" i="4"/>
  <c r="K7691" i="4"/>
  <c r="K7692" i="4"/>
  <c r="K7693" i="4"/>
  <c r="K7694" i="4"/>
  <c r="K7695" i="4"/>
  <c r="K7696" i="4"/>
  <c r="K7697" i="4"/>
  <c r="K7698" i="4"/>
  <c r="K7699" i="4"/>
  <c r="K7700" i="4"/>
  <c r="K7701" i="4"/>
  <c r="K7702" i="4"/>
  <c r="K7703" i="4"/>
  <c r="K7704" i="4"/>
  <c r="K7705" i="4"/>
  <c r="K7706" i="4"/>
  <c r="K7707" i="4"/>
  <c r="K7708" i="4"/>
  <c r="K7709" i="4"/>
  <c r="K7710" i="4"/>
  <c r="K7711" i="4"/>
  <c r="K7712" i="4"/>
  <c r="K7713" i="4"/>
  <c r="K7714" i="4"/>
  <c r="K7715" i="4"/>
  <c r="K7716" i="4"/>
  <c r="K7717" i="4"/>
  <c r="K7718" i="4"/>
  <c r="K7719" i="4"/>
  <c r="K7720" i="4"/>
  <c r="K7721" i="4"/>
  <c r="K7722" i="4"/>
  <c r="K7723" i="4"/>
  <c r="K7724" i="4"/>
  <c r="K7725" i="4"/>
  <c r="K7726" i="4"/>
  <c r="K7727" i="4"/>
  <c r="K7728" i="4"/>
  <c r="K7729" i="4"/>
  <c r="K7730" i="4"/>
  <c r="K7731" i="4"/>
  <c r="K7732" i="4"/>
  <c r="K7733" i="4"/>
  <c r="K7734" i="4"/>
  <c r="K7735" i="4"/>
  <c r="K7736" i="4"/>
  <c r="K7737" i="4"/>
  <c r="K7738" i="4"/>
  <c r="K7739" i="4"/>
  <c r="K7740" i="4"/>
  <c r="K7741" i="4"/>
  <c r="K7742" i="4"/>
  <c r="K7743" i="4"/>
  <c r="K7744" i="4"/>
  <c r="K7745" i="4"/>
  <c r="K7746" i="4"/>
  <c r="K7747" i="4"/>
  <c r="K7748" i="4"/>
  <c r="K7749" i="4"/>
  <c r="K7750" i="4"/>
  <c r="K7751" i="4"/>
  <c r="K7752" i="4"/>
  <c r="K7753" i="4"/>
  <c r="K7754" i="4"/>
  <c r="K7755" i="4"/>
  <c r="K7756" i="4"/>
  <c r="K7757" i="4"/>
  <c r="K7758" i="4"/>
  <c r="K7759" i="4"/>
  <c r="K7760" i="4"/>
  <c r="K7761" i="4"/>
  <c r="K7762" i="4"/>
  <c r="K7763" i="4"/>
  <c r="K7764" i="4"/>
  <c r="K7765" i="4"/>
  <c r="K7766" i="4"/>
  <c r="K7767" i="4"/>
  <c r="K7768" i="4"/>
  <c r="K7769" i="4"/>
  <c r="K7770" i="4"/>
  <c r="K7771" i="4"/>
  <c r="K7772" i="4"/>
  <c r="K7773" i="4"/>
  <c r="K7774" i="4"/>
  <c r="K7775" i="4"/>
  <c r="K7776" i="4"/>
  <c r="K7777" i="4"/>
  <c r="K7778" i="4"/>
  <c r="K7779" i="4"/>
  <c r="K7780" i="4"/>
  <c r="K7781" i="4"/>
  <c r="K7782" i="4"/>
  <c r="K7783" i="4"/>
  <c r="K7784" i="4"/>
  <c r="K7785" i="4"/>
  <c r="K7786" i="4"/>
  <c r="K7787" i="4"/>
  <c r="K7788" i="4"/>
  <c r="K7789" i="4"/>
  <c r="K7790" i="4"/>
  <c r="K7791" i="4"/>
  <c r="K7792" i="4"/>
  <c r="K7793" i="4"/>
  <c r="K7794" i="4"/>
  <c r="K7795" i="4"/>
  <c r="K7796" i="4"/>
  <c r="K7797" i="4"/>
  <c r="K7798" i="4"/>
  <c r="K7799" i="4"/>
  <c r="K7800" i="4"/>
  <c r="K7801" i="4"/>
  <c r="K7802" i="4"/>
  <c r="K7803" i="4"/>
  <c r="K7804" i="4"/>
  <c r="K7805" i="4"/>
  <c r="K7806" i="4"/>
  <c r="K7807" i="4"/>
  <c r="K7808" i="4"/>
  <c r="K7809" i="4"/>
  <c r="K7810" i="4"/>
  <c r="K7811" i="4"/>
  <c r="K7812" i="4"/>
  <c r="K7813" i="4"/>
  <c r="K7814" i="4"/>
  <c r="K7815" i="4"/>
  <c r="K7816" i="4"/>
  <c r="K7817" i="4"/>
  <c r="K7818" i="4"/>
  <c r="K7819" i="4"/>
  <c r="K7820" i="4"/>
  <c r="K7821" i="4"/>
  <c r="K7822" i="4"/>
  <c r="K7823" i="4"/>
  <c r="K7824" i="4"/>
  <c r="K7825" i="4"/>
  <c r="K7826" i="4"/>
  <c r="K7827" i="4"/>
  <c r="K7828" i="4"/>
  <c r="K7829" i="4"/>
  <c r="K7830" i="4"/>
  <c r="K7831" i="4"/>
  <c r="K7832" i="4"/>
  <c r="K7833" i="4"/>
  <c r="K7834" i="4"/>
  <c r="K7835" i="4"/>
  <c r="K7836" i="4"/>
  <c r="K7837" i="4"/>
  <c r="K7838" i="4"/>
  <c r="K7839" i="4"/>
  <c r="K7840" i="4"/>
  <c r="K7841" i="4"/>
  <c r="K7842" i="4"/>
  <c r="K7843" i="4"/>
  <c r="K7844" i="4"/>
  <c r="K7845" i="4"/>
  <c r="K7846" i="4"/>
  <c r="K7847" i="4"/>
  <c r="K7848" i="4"/>
  <c r="K7849" i="4"/>
  <c r="K7850" i="4"/>
  <c r="K7851" i="4"/>
  <c r="K7852" i="4"/>
  <c r="K7853" i="4"/>
  <c r="K7854" i="4"/>
  <c r="K7855" i="4"/>
  <c r="K7856" i="4"/>
  <c r="K7857" i="4"/>
  <c r="K7858" i="4"/>
  <c r="K7859" i="4"/>
  <c r="K7860" i="4"/>
  <c r="K7861" i="4"/>
  <c r="K7862" i="4"/>
  <c r="K7863" i="4"/>
  <c r="K7864" i="4"/>
  <c r="K7865" i="4"/>
  <c r="K7866" i="4"/>
  <c r="K7867" i="4"/>
  <c r="K7868" i="4"/>
  <c r="K7869" i="4"/>
  <c r="K7870" i="4"/>
  <c r="K7871" i="4"/>
  <c r="K7872" i="4"/>
  <c r="K7873" i="4"/>
  <c r="K7874" i="4"/>
  <c r="K7875" i="4"/>
  <c r="K7876" i="4"/>
  <c r="K7877" i="4"/>
  <c r="K7878" i="4"/>
  <c r="K7879" i="4"/>
  <c r="K7880" i="4"/>
  <c r="K7881" i="4"/>
  <c r="K7882" i="4"/>
  <c r="K7883" i="4"/>
  <c r="K7884" i="4"/>
  <c r="K7885" i="4"/>
  <c r="K7886" i="4"/>
  <c r="K7887" i="4"/>
  <c r="K7888" i="4"/>
  <c r="K7889" i="4"/>
  <c r="K7890" i="4"/>
  <c r="K7891" i="4"/>
  <c r="K7892" i="4"/>
  <c r="K7893" i="4"/>
  <c r="K7894" i="4"/>
  <c r="K7895" i="4"/>
  <c r="K7896" i="4"/>
  <c r="K7897" i="4"/>
  <c r="K7898" i="4"/>
  <c r="K7899" i="4"/>
  <c r="K7900" i="4"/>
  <c r="K7901" i="4"/>
  <c r="K7902" i="4"/>
  <c r="K7903" i="4"/>
  <c r="K7904" i="4"/>
  <c r="K7905" i="4"/>
  <c r="K7906" i="4"/>
  <c r="K7907" i="4"/>
  <c r="K7908" i="4"/>
  <c r="K7909" i="4"/>
  <c r="K7910" i="4"/>
  <c r="K7911" i="4"/>
  <c r="K7912" i="4"/>
  <c r="K7913" i="4"/>
  <c r="K7914" i="4"/>
  <c r="K7915" i="4"/>
  <c r="K7916" i="4"/>
  <c r="K7917" i="4"/>
  <c r="K7918" i="4"/>
  <c r="K7919" i="4"/>
  <c r="K7920" i="4"/>
  <c r="K7921" i="4"/>
  <c r="K7922" i="4"/>
  <c r="K7923" i="4"/>
  <c r="K7924" i="4"/>
  <c r="K7925" i="4"/>
  <c r="K7926" i="4"/>
  <c r="K7927" i="4"/>
  <c r="K7928" i="4"/>
  <c r="K7929" i="4"/>
  <c r="K7930" i="4"/>
  <c r="K7931" i="4"/>
  <c r="K7932" i="4"/>
  <c r="K7933" i="4"/>
  <c r="K7934" i="4"/>
  <c r="K7935" i="4"/>
  <c r="K7936" i="4"/>
  <c r="K7937" i="4"/>
  <c r="K7938" i="4"/>
  <c r="K7939" i="4"/>
  <c r="K7940" i="4"/>
  <c r="K7941" i="4"/>
  <c r="K7942" i="4"/>
  <c r="K7943" i="4"/>
  <c r="K7944" i="4"/>
  <c r="K7945" i="4"/>
  <c r="K7946" i="4"/>
  <c r="K7947" i="4"/>
  <c r="K7948" i="4"/>
  <c r="K7949" i="4"/>
  <c r="K7950" i="4"/>
  <c r="K7951" i="4"/>
  <c r="K7952" i="4"/>
  <c r="K7953" i="4"/>
  <c r="K7954" i="4"/>
  <c r="K7955" i="4"/>
  <c r="K7956" i="4"/>
  <c r="K7957" i="4"/>
  <c r="K7958" i="4"/>
  <c r="K7959" i="4"/>
  <c r="K7960" i="4"/>
  <c r="K7961" i="4"/>
  <c r="K7962" i="4"/>
  <c r="K7963" i="4"/>
  <c r="K7964" i="4"/>
  <c r="K7965" i="4"/>
  <c r="K7966" i="4"/>
  <c r="K7967" i="4"/>
  <c r="K7968" i="4"/>
  <c r="K7969" i="4"/>
  <c r="K7970" i="4"/>
  <c r="K7971" i="4"/>
  <c r="K7972" i="4"/>
  <c r="K7973" i="4"/>
  <c r="K7974" i="4"/>
  <c r="K7975" i="4"/>
  <c r="K7976" i="4"/>
  <c r="K7977" i="4"/>
  <c r="K7978" i="4"/>
  <c r="K7979" i="4"/>
  <c r="K7980" i="4"/>
  <c r="K7981" i="4"/>
  <c r="K7982" i="4"/>
  <c r="K7983" i="4"/>
  <c r="K7984" i="4"/>
  <c r="K7985" i="4"/>
  <c r="K7986" i="4"/>
  <c r="K7987" i="4"/>
  <c r="K7988" i="4"/>
  <c r="K7989" i="4"/>
  <c r="K7990" i="4"/>
  <c r="K7991" i="4"/>
  <c r="K7992" i="4"/>
  <c r="K7993" i="4"/>
  <c r="K7994" i="4"/>
  <c r="K7995" i="4"/>
  <c r="K7996" i="4"/>
  <c r="K7997" i="4"/>
  <c r="K7998" i="4"/>
  <c r="K7999" i="4"/>
  <c r="K8000" i="4"/>
  <c r="K8001" i="4"/>
  <c r="K8002" i="4"/>
  <c r="K8003" i="4"/>
  <c r="K8004" i="4"/>
  <c r="K8005" i="4"/>
  <c r="K8006" i="4"/>
  <c r="K8007" i="4"/>
  <c r="K8008" i="4"/>
  <c r="K8009" i="4"/>
  <c r="K8010" i="4"/>
  <c r="K8011" i="4"/>
  <c r="K8012" i="4"/>
  <c r="K8013" i="4"/>
  <c r="K8014" i="4"/>
  <c r="K8015" i="4"/>
  <c r="K8016" i="4"/>
  <c r="K8017" i="4"/>
  <c r="K8018" i="4"/>
  <c r="K8019" i="4"/>
  <c r="K8020" i="4"/>
  <c r="K8021" i="4"/>
  <c r="K8022" i="4"/>
  <c r="K8023" i="4"/>
  <c r="K8024" i="4"/>
  <c r="K8025" i="4"/>
  <c r="K8026" i="4"/>
  <c r="K8027" i="4"/>
  <c r="K8028" i="4"/>
  <c r="K8029" i="4"/>
  <c r="K8030" i="4"/>
  <c r="K8031" i="4"/>
  <c r="K8032" i="4"/>
  <c r="K8033" i="4"/>
  <c r="K8034" i="4"/>
  <c r="K8035" i="4"/>
  <c r="K8036" i="4"/>
  <c r="K8037" i="4"/>
  <c r="K8038" i="4"/>
  <c r="K8039" i="4"/>
  <c r="K8040" i="4"/>
  <c r="K8041" i="4"/>
  <c r="K8042" i="4"/>
  <c r="K8043" i="4"/>
  <c r="K8044" i="4"/>
  <c r="K8045" i="4"/>
  <c r="K8046" i="4"/>
  <c r="K8047" i="4"/>
  <c r="K8048" i="4"/>
  <c r="K8049" i="4"/>
  <c r="K8050" i="4"/>
  <c r="K8051" i="4"/>
  <c r="K8052" i="4"/>
  <c r="K8053" i="4"/>
  <c r="K8054" i="4"/>
  <c r="K8055" i="4"/>
  <c r="K8056" i="4"/>
  <c r="K8057" i="4"/>
  <c r="K8058" i="4"/>
  <c r="K8059" i="4"/>
  <c r="K8060" i="4"/>
  <c r="K8061" i="4"/>
  <c r="K8062" i="4"/>
  <c r="K8063" i="4"/>
  <c r="K8064" i="4"/>
  <c r="K8065" i="4"/>
  <c r="K8066" i="4"/>
  <c r="K8067" i="4"/>
  <c r="K8068" i="4"/>
  <c r="K8069" i="4"/>
  <c r="K8070" i="4"/>
  <c r="K8071" i="4"/>
  <c r="K8072" i="4"/>
  <c r="K8073" i="4"/>
  <c r="K8074" i="4"/>
  <c r="K8075" i="4"/>
  <c r="K8076" i="4"/>
  <c r="K8077" i="4"/>
  <c r="K8078" i="4"/>
  <c r="K8079" i="4"/>
  <c r="K8080" i="4"/>
  <c r="K8081" i="4"/>
  <c r="K8082" i="4"/>
  <c r="K8083" i="4"/>
  <c r="K8084" i="4"/>
  <c r="K8085" i="4"/>
  <c r="K8086" i="4"/>
  <c r="K8087" i="4"/>
  <c r="K8088" i="4"/>
  <c r="K8089" i="4"/>
  <c r="K8090" i="4"/>
  <c r="K8091" i="4"/>
  <c r="K8092" i="4"/>
  <c r="K8093" i="4"/>
  <c r="K8094" i="4"/>
  <c r="K8095" i="4"/>
  <c r="K8096" i="4"/>
  <c r="K8097" i="4"/>
  <c r="K8098" i="4"/>
  <c r="K8099" i="4"/>
  <c r="K8100" i="4"/>
  <c r="K8101" i="4"/>
  <c r="K8102" i="4"/>
  <c r="K8103" i="4"/>
  <c r="K8104" i="4"/>
  <c r="K8105" i="4"/>
  <c r="K8106" i="4"/>
  <c r="K8107" i="4"/>
  <c r="K8108" i="4"/>
  <c r="K8109" i="4"/>
  <c r="K8110" i="4"/>
  <c r="K8111" i="4"/>
  <c r="K8112" i="4"/>
  <c r="K8113" i="4"/>
  <c r="K8114" i="4"/>
  <c r="K8115" i="4"/>
  <c r="K8116" i="4"/>
  <c r="K8117" i="4"/>
  <c r="K8118" i="4"/>
  <c r="K8119" i="4"/>
  <c r="K8120" i="4"/>
  <c r="K8121" i="4"/>
  <c r="K8122" i="4"/>
  <c r="K8123" i="4"/>
  <c r="K8124" i="4"/>
  <c r="K8125" i="4"/>
  <c r="K8126" i="4"/>
  <c r="K8127" i="4"/>
  <c r="K8128" i="4"/>
  <c r="K8129" i="4"/>
  <c r="K8130" i="4"/>
  <c r="K8131" i="4"/>
  <c r="K8132" i="4"/>
  <c r="K8133" i="4"/>
  <c r="K8134" i="4"/>
  <c r="K8135" i="4"/>
  <c r="K8136" i="4"/>
  <c r="K8137" i="4"/>
  <c r="K8138" i="4"/>
  <c r="K8139" i="4"/>
  <c r="K8140" i="4"/>
  <c r="K8141" i="4"/>
  <c r="K8142" i="4"/>
  <c r="K8143" i="4"/>
  <c r="K8144" i="4"/>
  <c r="K8145" i="4"/>
  <c r="K8146" i="4"/>
  <c r="K8147" i="4"/>
  <c r="K8148" i="4"/>
  <c r="K8149" i="4"/>
  <c r="K8150" i="4"/>
  <c r="K8151" i="4"/>
  <c r="K8152" i="4"/>
  <c r="K8153" i="4"/>
  <c r="K8154" i="4"/>
  <c r="K8155" i="4"/>
  <c r="K8156" i="4"/>
  <c r="K8157" i="4"/>
  <c r="K8158" i="4"/>
  <c r="K8159" i="4"/>
  <c r="K8160" i="4"/>
  <c r="K8161" i="4"/>
  <c r="K8162" i="4"/>
  <c r="K8163" i="4"/>
  <c r="K8164" i="4"/>
  <c r="K8165" i="4"/>
  <c r="K8166" i="4"/>
  <c r="K8167" i="4"/>
  <c r="K8168" i="4"/>
  <c r="K8169" i="4"/>
  <c r="K8170" i="4"/>
  <c r="K8171" i="4"/>
  <c r="K8172" i="4"/>
  <c r="K8173" i="4"/>
  <c r="K8174" i="4"/>
  <c r="K8175" i="4"/>
  <c r="K8176" i="4"/>
  <c r="K8177" i="4"/>
  <c r="K8178" i="4"/>
  <c r="K8179" i="4"/>
  <c r="K8180" i="4"/>
  <c r="K8181" i="4"/>
  <c r="K8182" i="4"/>
  <c r="K8183" i="4"/>
  <c r="K8184" i="4"/>
  <c r="K8185" i="4"/>
  <c r="K8186" i="4"/>
  <c r="K8187" i="4"/>
  <c r="K8188" i="4"/>
  <c r="K8189" i="4"/>
  <c r="K8190" i="4"/>
  <c r="K8191" i="4"/>
  <c r="K8192" i="4"/>
  <c r="K8193" i="4"/>
  <c r="K8194" i="4"/>
  <c r="K8195" i="4"/>
  <c r="K8196" i="4"/>
  <c r="K8197" i="4"/>
  <c r="K8198" i="4"/>
  <c r="K8199" i="4"/>
  <c r="K8200" i="4"/>
  <c r="K8201" i="4"/>
  <c r="K8202" i="4"/>
  <c r="K8203" i="4"/>
  <c r="K8204" i="4"/>
  <c r="K8205" i="4"/>
  <c r="K8206" i="4"/>
  <c r="K8207" i="4"/>
  <c r="K8208" i="4"/>
  <c r="K8209" i="4"/>
  <c r="K8210" i="4"/>
  <c r="K8211" i="4"/>
  <c r="K8212" i="4"/>
  <c r="K8213" i="4"/>
  <c r="K8214" i="4"/>
  <c r="K8215" i="4"/>
  <c r="K8216" i="4"/>
  <c r="K8217" i="4"/>
  <c r="K8218" i="4"/>
  <c r="K8219" i="4"/>
  <c r="K8220" i="4"/>
  <c r="K8221" i="4"/>
  <c r="K8222" i="4"/>
  <c r="K8223" i="4"/>
  <c r="K8224" i="4"/>
  <c r="K8225" i="4"/>
  <c r="K8226" i="4"/>
  <c r="K8227" i="4"/>
  <c r="K8228" i="4"/>
  <c r="K8229" i="4"/>
  <c r="K8230" i="4"/>
  <c r="K8231" i="4"/>
  <c r="K8232" i="4"/>
  <c r="K8233" i="4"/>
  <c r="K8234" i="4"/>
  <c r="K8235" i="4"/>
  <c r="K8236" i="4"/>
  <c r="K8237" i="4"/>
  <c r="K8238" i="4"/>
  <c r="K8239" i="4"/>
  <c r="K8240" i="4"/>
  <c r="K8241" i="4"/>
  <c r="K8242" i="4"/>
  <c r="K8243" i="4"/>
  <c r="K8244" i="4"/>
  <c r="K8245" i="4"/>
  <c r="K8246" i="4"/>
  <c r="K8247" i="4"/>
  <c r="K8248" i="4"/>
  <c r="K8249" i="4"/>
  <c r="K8250" i="4"/>
  <c r="K8251" i="4"/>
  <c r="K8252" i="4"/>
  <c r="K8253" i="4"/>
  <c r="K8254" i="4"/>
  <c r="K8255" i="4"/>
  <c r="K8256" i="4"/>
  <c r="K8257" i="4"/>
  <c r="K8258" i="4"/>
  <c r="K8259" i="4"/>
  <c r="K8260" i="4"/>
  <c r="K8261" i="4"/>
  <c r="K8262" i="4"/>
  <c r="K8263" i="4"/>
  <c r="K8264" i="4"/>
  <c r="K8265" i="4"/>
  <c r="K8266" i="4"/>
  <c r="K8267" i="4"/>
  <c r="K8268" i="4"/>
  <c r="K8269" i="4"/>
  <c r="K8270" i="4"/>
  <c r="K8271" i="4"/>
  <c r="K8272" i="4"/>
  <c r="K8273" i="4"/>
  <c r="K8274" i="4"/>
  <c r="K8275" i="4"/>
  <c r="K8276" i="4"/>
  <c r="K8277" i="4"/>
  <c r="K8278" i="4"/>
  <c r="K8279" i="4"/>
  <c r="K8280" i="4"/>
  <c r="K8281" i="4"/>
  <c r="K8282" i="4"/>
  <c r="K8283" i="4"/>
  <c r="K8284" i="4"/>
  <c r="K8285" i="4"/>
  <c r="K8286" i="4"/>
  <c r="K8287" i="4"/>
  <c r="K8288" i="4"/>
  <c r="K8289" i="4"/>
  <c r="K8290" i="4"/>
  <c r="K8291" i="4"/>
  <c r="K8292" i="4"/>
  <c r="K8293" i="4"/>
  <c r="K8294" i="4"/>
  <c r="K8295" i="4"/>
  <c r="K8296" i="4"/>
  <c r="K8297" i="4"/>
  <c r="K8298" i="4"/>
  <c r="K8299" i="4"/>
  <c r="K8300" i="4"/>
  <c r="K8301" i="4"/>
  <c r="K8302" i="4"/>
  <c r="K8303" i="4"/>
  <c r="K8304" i="4"/>
  <c r="K8305" i="4"/>
  <c r="K8306" i="4"/>
  <c r="K8307" i="4"/>
  <c r="K8308" i="4"/>
  <c r="K8309" i="4"/>
  <c r="K8310" i="4"/>
  <c r="K8311" i="4"/>
  <c r="K8312" i="4"/>
  <c r="K8313" i="4"/>
  <c r="K8314" i="4"/>
  <c r="K8315" i="4"/>
  <c r="K8316" i="4"/>
  <c r="K8317" i="4"/>
  <c r="K8318" i="4"/>
  <c r="K8319" i="4"/>
  <c r="K8320" i="4"/>
  <c r="K8321" i="4"/>
  <c r="K8322" i="4"/>
  <c r="K8323" i="4"/>
  <c r="K8324" i="4"/>
  <c r="K8325" i="4"/>
  <c r="K8326" i="4"/>
  <c r="K8327" i="4"/>
  <c r="K8328" i="4"/>
  <c r="K8329" i="4"/>
  <c r="K8330" i="4"/>
  <c r="K8331" i="4"/>
  <c r="K8332" i="4"/>
  <c r="K8333" i="4"/>
  <c r="K8334" i="4"/>
  <c r="K8335" i="4"/>
  <c r="K8336" i="4"/>
  <c r="K8337" i="4"/>
  <c r="K8338" i="4"/>
  <c r="K8339" i="4"/>
  <c r="K8340" i="4"/>
  <c r="K8341" i="4"/>
  <c r="K8342" i="4"/>
  <c r="K8343" i="4"/>
  <c r="K8344" i="4"/>
  <c r="K8345" i="4"/>
  <c r="K8346" i="4"/>
  <c r="K8347" i="4"/>
  <c r="K8348" i="4"/>
  <c r="K8349" i="4"/>
  <c r="K8350" i="4"/>
  <c r="K8351" i="4"/>
  <c r="K8352" i="4"/>
  <c r="K8353" i="4"/>
  <c r="K8354" i="4"/>
  <c r="K8355" i="4"/>
  <c r="K8356" i="4"/>
  <c r="K8357" i="4"/>
  <c r="K8358" i="4"/>
  <c r="K8359" i="4"/>
  <c r="K8360" i="4"/>
  <c r="K8361" i="4"/>
  <c r="K8362" i="4"/>
  <c r="K8363" i="4"/>
  <c r="K8364" i="4"/>
  <c r="K8365" i="4"/>
  <c r="K8366" i="4"/>
  <c r="K8367" i="4"/>
  <c r="K8368" i="4"/>
  <c r="K8369" i="4"/>
  <c r="K8370" i="4"/>
  <c r="K8371" i="4"/>
  <c r="K8372" i="4"/>
  <c r="K8373" i="4"/>
  <c r="K8374" i="4"/>
  <c r="K8375" i="4"/>
  <c r="K8376" i="4"/>
  <c r="K8377" i="4"/>
  <c r="K8378" i="4"/>
  <c r="K8379" i="4"/>
  <c r="K8380" i="4"/>
  <c r="K8381" i="4"/>
  <c r="K8382" i="4"/>
  <c r="K8383" i="4"/>
  <c r="K8384" i="4"/>
  <c r="K8385" i="4"/>
  <c r="K8386" i="4"/>
  <c r="K8387" i="4"/>
  <c r="K8388" i="4"/>
  <c r="K8389" i="4"/>
  <c r="K8390" i="4"/>
  <c r="K8391" i="4"/>
  <c r="K8392" i="4"/>
  <c r="K8393" i="4"/>
  <c r="K8394" i="4"/>
  <c r="K8395" i="4"/>
  <c r="K8396" i="4"/>
  <c r="K8397" i="4"/>
  <c r="K8398" i="4"/>
  <c r="K8399" i="4"/>
  <c r="K8400" i="4"/>
  <c r="K8401" i="4"/>
  <c r="K8402" i="4"/>
  <c r="K8403" i="4"/>
  <c r="K8404" i="4"/>
  <c r="K8405" i="4"/>
  <c r="K8406" i="4"/>
  <c r="K8407" i="4"/>
  <c r="K8408" i="4"/>
  <c r="K8409" i="4"/>
  <c r="K8410" i="4"/>
  <c r="K8411" i="4"/>
  <c r="K8412" i="4"/>
  <c r="K8413" i="4"/>
  <c r="K8414" i="4"/>
  <c r="K8415" i="4"/>
  <c r="K8416" i="4"/>
  <c r="K8417" i="4"/>
  <c r="K8418" i="4"/>
  <c r="K8419" i="4"/>
  <c r="K8420" i="4"/>
  <c r="K8421" i="4"/>
  <c r="K8422" i="4"/>
  <c r="K8423" i="4"/>
  <c r="K8424" i="4"/>
  <c r="K8425" i="4"/>
  <c r="K8426" i="4"/>
  <c r="K8427" i="4"/>
  <c r="K8428" i="4"/>
  <c r="K8429" i="4"/>
  <c r="K8430" i="4"/>
  <c r="K8431" i="4"/>
  <c r="K8432" i="4"/>
  <c r="K8433" i="4"/>
  <c r="K8434" i="4"/>
  <c r="K8435" i="4"/>
  <c r="K8436" i="4"/>
  <c r="K8437" i="4"/>
  <c r="K8438" i="4"/>
  <c r="K8439" i="4"/>
  <c r="K8440" i="4"/>
  <c r="K8441" i="4"/>
  <c r="K8442" i="4"/>
  <c r="K8443" i="4"/>
  <c r="K8444" i="4"/>
  <c r="K8445" i="4"/>
  <c r="K8446" i="4"/>
  <c r="K8447" i="4"/>
  <c r="K8448" i="4"/>
  <c r="K8449" i="4"/>
  <c r="K8450" i="4"/>
  <c r="K8451" i="4"/>
  <c r="K8452" i="4"/>
  <c r="K8453" i="4"/>
  <c r="K8454" i="4"/>
  <c r="K8455" i="4"/>
  <c r="K8456" i="4"/>
  <c r="K8457" i="4"/>
  <c r="K8458" i="4"/>
  <c r="K8459" i="4"/>
  <c r="K8460" i="4"/>
  <c r="K8461" i="4"/>
  <c r="K8462" i="4"/>
  <c r="K8463" i="4"/>
  <c r="K8464" i="4"/>
  <c r="K8465" i="4"/>
  <c r="K8466" i="4"/>
  <c r="K8467" i="4"/>
  <c r="K8468" i="4"/>
  <c r="K8469" i="4"/>
  <c r="K8470" i="4"/>
  <c r="K8471" i="4"/>
  <c r="K8472" i="4"/>
  <c r="K8473" i="4"/>
  <c r="K8474" i="4"/>
  <c r="K8475" i="4"/>
  <c r="K8476" i="4"/>
  <c r="K8477" i="4"/>
  <c r="K8478" i="4"/>
  <c r="K8479" i="4"/>
  <c r="K8480" i="4"/>
  <c r="K8481" i="4"/>
  <c r="K8482" i="4"/>
  <c r="K8483" i="4"/>
  <c r="K8484" i="4"/>
  <c r="K8485" i="4"/>
  <c r="K8486" i="4"/>
  <c r="K8487" i="4"/>
  <c r="K8488" i="4"/>
  <c r="K8489" i="4"/>
  <c r="K8490" i="4"/>
  <c r="K8491" i="4"/>
  <c r="K8492" i="4"/>
  <c r="K8493" i="4"/>
  <c r="K8494" i="4"/>
  <c r="K8495" i="4"/>
  <c r="K8496" i="4"/>
  <c r="K8497" i="4"/>
  <c r="K8498" i="4"/>
  <c r="K8499" i="4"/>
  <c r="K8500" i="4"/>
  <c r="K8501" i="4"/>
  <c r="K8502" i="4"/>
  <c r="K8503" i="4"/>
  <c r="K8504" i="4"/>
  <c r="K8505" i="4"/>
  <c r="K8506" i="4"/>
  <c r="K8507" i="4"/>
  <c r="K8508" i="4"/>
  <c r="K8509" i="4"/>
  <c r="K8510" i="4"/>
  <c r="K8511" i="4"/>
  <c r="K8512" i="4"/>
  <c r="K8513" i="4"/>
  <c r="K8514" i="4"/>
  <c r="K8515" i="4"/>
  <c r="K8516" i="4"/>
  <c r="K8517" i="4"/>
  <c r="K8518" i="4"/>
  <c r="K8519" i="4"/>
  <c r="K8520" i="4"/>
  <c r="K8521" i="4"/>
  <c r="K8522" i="4"/>
  <c r="K8523" i="4"/>
  <c r="K8524" i="4"/>
  <c r="K8525" i="4"/>
  <c r="K8526" i="4"/>
  <c r="K8527" i="4"/>
  <c r="K8528" i="4"/>
  <c r="K8529" i="4"/>
  <c r="K8530" i="4"/>
  <c r="K8531" i="4"/>
  <c r="K8532" i="4"/>
  <c r="K8533" i="4"/>
  <c r="K8534" i="4"/>
  <c r="K8535" i="4"/>
  <c r="K8536" i="4"/>
  <c r="K8537" i="4"/>
  <c r="K8538" i="4"/>
  <c r="K8539" i="4"/>
  <c r="K8540" i="4"/>
  <c r="K8541" i="4"/>
  <c r="K8542" i="4"/>
  <c r="K8543" i="4"/>
  <c r="K8544" i="4"/>
  <c r="K8545" i="4"/>
  <c r="K8546" i="4"/>
  <c r="K8547" i="4"/>
  <c r="K8548" i="4"/>
  <c r="K8549" i="4"/>
  <c r="K8550" i="4"/>
  <c r="K8551" i="4"/>
  <c r="K8552" i="4"/>
  <c r="K8553" i="4"/>
  <c r="K8554" i="4"/>
  <c r="K8555" i="4"/>
  <c r="K8556" i="4"/>
  <c r="K8557" i="4"/>
  <c r="K8558" i="4"/>
  <c r="K8559" i="4"/>
  <c r="K8560" i="4"/>
  <c r="K8561" i="4"/>
  <c r="K8562" i="4"/>
  <c r="K8563" i="4"/>
  <c r="K8564" i="4"/>
  <c r="K8565" i="4"/>
  <c r="K8566" i="4"/>
  <c r="K8567" i="4"/>
  <c r="K8568" i="4"/>
  <c r="K8569" i="4"/>
  <c r="K8570" i="4"/>
  <c r="K8571" i="4"/>
  <c r="K8572" i="4"/>
  <c r="K8573" i="4"/>
  <c r="K8574" i="4"/>
  <c r="K8575" i="4"/>
  <c r="K8576" i="4"/>
  <c r="K8577" i="4"/>
  <c r="K8578" i="4"/>
  <c r="K8579" i="4"/>
  <c r="K8580" i="4"/>
  <c r="K8581" i="4"/>
  <c r="K8582" i="4"/>
  <c r="K8583" i="4"/>
  <c r="K8584" i="4"/>
  <c r="K8585" i="4"/>
  <c r="K8586" i="4"/>
  <c r="K8587" i="4"/>
  <c r="K8588" i="4"/>
  <c r="K8589" i="4"/>
  <c r="K8590" i="4"/>
  <c r="K8591" i="4"/>
  <c r="K8592" i="4"/>
  <c r="K8593" i="4"/>
  <c r="K8594" i="4"/>
  <c r="K8595" i="4"/>
  <c r="K8596" i="4"/>
  <c r="K8597" i="4"/>
  <c r="K8598" i="4"/>
  <c r="K8599" i="4"/>
  <c r="K8600" i="4"/>
  <c r="K8601" i="4"/>
  <c r="K8602" i="4"/>
  <c r="K8603" i="4"/>
  <c r="K8604" i="4"/>
  <c r="K8605" i="4"/>
  <c r="K8606" i="4"/>
  <c r="K8607" i="4"/>
  <c r="K8608" i="4"/>
  <c r="K8609" i="4"/>
  <c r="K8610" i="4"/>
  <c r="K8611" i="4"/>
  <c r="K8612" i="4"/>
  <c r="K8613" i="4"/>
  <c r="K8614" i="4"/>
  <c r="K2" i="4"/>
  <c r="S31" i="5" l="1"/>
  <c r="R31" i="5"/>
  <c r="S29" i="5"/>
  <c r="R29" i="5"/>
  <c r="S27" i="5"/>
  <c r="R27" i="5"/>
  <c r="S25" i="5"/>
  <c r="R25" i="5"/>
  <c r="S23" i="5"/>
  <c r="R23" i="5"/>
  <c r="F4" i="2" l="1"/>
  <c r="E4" i="2"/>
  <c r="F31" i="1" l="1"/>
  <c r="F29" i="1"/>
  <c r="F27" i="1"/>
  <c r="F25" i="1"/>
  <c r="D26" i="1"/>
  <c r="F23" i="1"/>
  <c r="J140" i="4" l="1"/>
  <c r="D28" i="1" l="1"/>
  <c r="E1426" i="8" l="1"/>
  <c r="J8378" i="4"/>
  <c r="F6" i="2" l="1"/>
  <c r="E6" i="2"/>
  <c r="J8329" i="4" l="1"/>
  <c r="J8328" i="4" l="1"/>
  <c r="J8275" i="4" l="1"/>
  <c r="J8276" i="4"/>
  <c r="J8277" i="4"/>
  <c r="J8278" i="4"/>
  <c r="J8279" i="4"/>
  <c r="J8280" i="4"/>
  <c r="J8281" i="4"/>
  <c r="J8282" i="4"/>
  <c r="J8283" i="4"/>
  <c r="J8284" i="4"/>
  <c r="J8285" i="4"/>
  <c r="J8286" i="4"/>
  <c r="J8287" i="4"/>
  <c r="J8288" i="4"/>
  <c r="J8289" i="4"/>
  <c r="J8290" i="4"/>
  <c r="J8291" i="4"/>
  <c r="J8292" i="4"/>
  <c r="J8293" i="4"/>
  <c r="J8294" i="4"/>
  <c r="J8295" i="4"/>
  <c r="J8296" i="4"/>
  <c r="J8297" i="4"/>
  <c r="J8298" i="4"/>
  <c r="J8299" i="4"/>
  <c r="J8300" i="4"/>
  <c r="J8301" i="4"/>
  <c r="J8302" i="4"/>
  <c r="J8303" i="4"/>
  <c r="J8304" i="4"/>
  <c r="J8305" i="4"/>
  <c r="J8306" i="4"/>
  <c r="J8307" i="4"/>
  <c r="J8308" i="4"/>
  <c r="J8309" i="4"/>
  <c r="J8310" i="4"/>
  <c r="J8311" i="4"/>
  <c r="J8312" i="4"/>
  <c r="J8313" i="4"/>
  <c r="J8314" i="4"/>
  <c r="J8315" i="4"/>
  <c r="J8316" i="4"/>
  <c r="J8317" i="4"/>
  <c r="J8318" i="4"/>
  <c r="J8319" i="4"/>
  <c r="J8320" i="4"/>
  <c r="J8321" i="4"/>
  <c r="J8322" i="4"/>
  <c r="J8323" i="4"/>
  <c r="J8324" i="4"/>
  <c r="J8325" i="4"/>
  <c r="J8326" i="4"/>
  <c r="J8327" i="4"/>
  <c r="J8330" i="4"/>
  <c r="J8331" i="4"/>
  <c r="J8332" i="4"/>
  <c r="J8333" i="4"/>
  <c r="J8334" i="4"/>
  <c r="J8335" i="4"/>
  <c r="J8336" i="4"/>
  <c r="J8337" i="4"/>
  <c r="J8338" i="4"/>
  <c r="J8339" i="4"/>
  <c r="J8340" i="4"/>
  <c r="J8341" i="4"/>
  <c r="J8342" i="4"/>
  <c r="J8343" i="4"/>
  <c r="J8344" i="4"/>
  <c r="J8345" i="4"/>
  <c r="J8346" i="4"/>
  <c r="J8347" i="4"/>
  <c r="J8348" i="4"/>
  <c r="J8349" i="4"/>
  <c r="J8350" i="4"/>
  <c r="J8351" i="4"/>
  <c r="J8352" i="4"/>
  <c r="J8353" i="4"/>
  <c r="J8354" i="4"/>
  <c r="J8355" i="4"/>
  <c r="J8356" i="4"/>
  <c r="J8357" i="4"/>
  <c r="J8358" i="4"/>
  <c r="J8359" i="4"/>
  <c r="J8360" i="4"/>
  <c r="J8361" i="4"/>
  <c r="J8362" i="4"/>
  <c r="J8363" i="4"/>
  <c r="J8364" i="4"/>
  <c r="J8365" i="4"/>
  <c r="J8366" i="4"/>
  <c r="J8367" i="4"/>
  <c r="J8368" i="4"/>
  <c r="J8369" i="4"/>
  <c r="J8370" i="4"/>
  <c r="J8371" i="4"/>
  <c r="J8372" i="4"/>
  <c r="J8373" i="4"/>
  <c r="J8374" i="4"/>
  <c r="J8375" i="4"/>
  <c r="J8376" i="4"/>
  <c r="J8377" i="4"/>
  <c r="J8379" i="4"/>
  <c r="J8380" i="4"/>
  <c r="J8381" i="4"/>
  <c r="J8382" i="4"/>
  <c r="J8383" i="4"/>
  <c r="J8384" i="4"/>
  <c r="J8385" i="4"/>
  <c r="J8386" i="4"/>
  <c r="J8387" i="4"/>
  <c r="J8388" i="4"/>
  <c r="J8389" i="4"/>
  <c r="J8390" i="4"/>
  <c r="J8391" i="4"/>
  <c r="J8392" i="4"/>
  <c r="J8393" i="4"/>
  <c r="J8394" i="4"/>
  <c r="J8395" i="4"/>
  <c r="J8396" i="4"/>
  <c r="J8397" i="4"/>
  <c r="J8398" i="4"/>
  <c r="J8399" i="4"/>
  <c r="J8400" i="4"/>
  <c r="J8401" i="4"/>
  <c r="J8402" i="4"/>
  <c r="J8403" i="4"/>
  <c r="J8404" i="4"/>
  <c r="J8405" i="4"/>
  <c r="J8406" i="4"/>
  <c r="J8407" i="4"/>
  <c r="J8408" i="4"/>
  <c r="J8409" i="4"/>
  <c r="J8410" i="4"/>
  <c r="J8411" i="4"/>
  <c r="J8412" i="4"/>
  <c r="J8413" i="4"/>
  <c r="J8414" i="4"/>
  <c r="J8415" i="4"/>
  <c r="J8416" i="4"/>
  <c r="J8417" i="4"/>
  <c r="J8418" i="4"/>
  <c r="J8419" i="4"/>
  <c r="J8420" i="4"/>
  <c r="J8421" i="4"/>
  <c r="J8422" i="4"/>
  <c r="J8423" i="4"/>
  <c r="J8424" i="4"/>
  <c r="J8425" i="4"/>
  <c r="J8426" i="4"/>
  <c r="J8427" i="4"/>
  <c r="J8428" i="4"/>
  <c r="J8429" i="4"/>
  <c r="J8430" i="4"/>
  <c r="J8431" i="4"/>
  <c r="J8432" i="4"/>
  <c r="J8433" i="4"/>
  <c r="J8434" i="4"/>
  <c r="J8435" i="4"/>
  <c r="J8436" i="4"/>
  <c r="J8437" i="4"/>
  <c r="J8438" i="4"/>
  <c r="J8439" i="4"/>
  <c r="J8440" i="4"/>
  <c r="J8441" i="4"/>
  <c r="J8442" i="4"/>
  <c r="J8443" i="4"/>
  <c r="J8444" i="4"/>
  <c r="J8445" i="4"/>
  <c r="J8446" i="4"/>
  <c r="J8447" i="4"/>
  <c r="J8448" i="4"/>
  <c r="J8449" i="4"/>
  <c r="J8450" i="4"/>
  <c r="J8451" i="4"/>
  <c r="J8452" i="4"/>
  <c r="J8453" i="4"/>
  <c r="J8454" i="4"/>
  <c r="J8455" i="4"/>
  <c r="J8456" i="4"/>
  <c r="J8457" i="4"/>
  <c r="J8458" i="4"/>
  <c r="J8459" i="4"/>
  <c r="J8460" i="4"/>
  <c r="J8461" i="4"/>
  <c r="J8462" i="4"/>
  <c r="J8463" i="4"/>
  <c r="J8464" i="4"/>
  <c r="J8465" i="4"/>
  <c r="J8466" i="4"/>
  <c r="J8467" i="4"/>
  <c r="J8468" i="4"/>
  <c r="J8469" i="4"/>
  <c r="J8470" i="4"/>
  <c r="J8471" i="4"/>
  <c r="J8472" i="4"/>
  <c r="J8473" i="4"/>
  <c r="J8474" i="4"/>
  <c r="J8475" i="4"/>
  <c r="J8476" i="4"/>
  <c r="J8477" i="4"/>
  <c r="J8478" i="4"/>
  <c r="J8479" i="4"/>
  <c r="J8480" i="4"/>
  <c r="J8481" i="4"/>
  <c r="J8482" i="4"/>
  <c r="J8483" i="4"/>
  <c r="J8484" i="4"/>
  <c r="J8485" i="4"/>
  <c r="J8486" i="4"/>
  <c r="J8487" i="4"/>
  <c r="J8488" i="4"/>
  <c r="J8489" i="4"/>
  <c r="J8490" i="4"/>
  <c r="J8491" i="4"/>
  <c r="J8492" i="4"/>
  <c r="J8493" i="4"/>
  <c r="J8494" i="4"/>
  <c r="J8495" i="4"/>
  <c r="J8496" i="4"/>
  <c r="J8497" i="4"/>
  <c r="J8498" i="4"/>
  <c r="J8499" i="4"/>
  <c r="J8500" i="4"/>
  <c r="J8501" i="4"/>
  <c r="J8502" i="4"/>
  <c r="J8503" i="4"/>
  <c r="J8504" i="4"/>
  <c r="J8505" i="4"/>
  <c r="J8506" i="4"/>
  <c r="J8507" i="4"/>
  <c r="J8508" i="4"/>
  <c r="J8509" i="4"/>
  <c r="J8510" i="4"/>
  <c r="J8511" i="4"/>
  <c r="J8512" i="4"/>
  <c r="J8513" i="4"/>
  <c r="J8514" i="4"/>
  <c r="J8515" i="4"/>
  <c r="J8516" i="4"/>
  <c r="J8517" i="4"/>
  <c r="J8518" i="4"/>
  <c r="J8519" i="4"/>
  <c r="J8520" i="4"/>
  <c r="J8521" i="4"/>
  <c r="J8522" i="4"/>
  <c r="J8523" i="4"/>
  <c r="J8524" i="4"/>
  <c r="J8525" i="4"/>
  <c r="J8526" i="4"/>
  <c r="J8527" i="4"/>
  <c r="J8528" i="4"/>
  <c r="J8529" i="4"/>
  <c r="J8530" i="4"/>
  <c r="J8531" i="4"/>
  <c r="J8532" i="4"/>
  <c r="J8533" i="4"/>
  <c r="J8534" i="4"/>
  <c r="J8535" i="4"/>
  <c r="J8536" i="4"/>
  <c r="J8537" i="4"/>
  <c r="J8538" i="4"/>
  <c r="J8539" i="4"/>
  <c r="J8540" i="4"/>
  <c r="J8541" i="4"/>
  <c r="J8542" i="4"/>
  <c r="J8543" i="4"/>
  <c r="J8544" i="4"/>
  <c r="J8545" i="4"/>
  <c r="J8546" i="4"/>
  <c r="J8547" i="4"/>
  <c r="J8548" i="4"/>
  <c r="J8549" i="4"/>
  <c r="J8550" i="4"/>
  <c r="J8551" i="4"/>
  <c r="J8552" i="4"/>
  <c r="J8553" i="4"/>
  <c r="J8554" i="4"/>
  <c r="J8555" i="4"/>
  <c r="J8556" i="4"/>
  <c r="J8557" i="4"/>
  <c r="J8558" i="4"/>
  <c r="J8559" i="4"/>
  <c r="J8560" i="4"/>
  <c r="J8561" i="4"/>
  <c r="J8562" i="4"/>
  <c r="J8563" i="4"/>
  <c r="J8564" i="4"/>
  <c r="J8565" i="4"/>
  <c r="J8566" i="4"/>
  <c r="J8567" i="4"/>
  <c r="J8568" i="4"/>
  <c r="J8569" i="4"/>
  <c r="J8570" i="4"/>
  <c r="J8571" i="4"/>
  <c r="J8572" i="4"/>
  <c r="J8573" i="4"/>
  <c r="J8574" i="4"/>
  <c r="J8575" i="4"/>
  <c r="J8576" i="4"/>
  <c r="J8577" i="4"/>
  <c r="J8578" i="4"/>
  <c r="J8579" i="4"/>
  <c r="J8580" i="4"/>
  <c r="J8581" i="4"/>
  <c r="J8582" i="4"/>
  <c r="J8583" i="4"/>
  <c r="J8584" i="4"/>
  <c r="J8585" i="4"/>
  <c r="J8586" i="4"/>
  <c r="J8587" i="4"/>
  <c r="J8588" i="4"/>
  <c r="J8589" i="4"/>
  <c r="J8590" i="4"/>
  <c r="J8591" i="4"/>
  <c r="J8592" i="4"/>
  <c r="J8593" i="4"/>
  <c r="J8594" i="4"/>
  <c r="J8595" i="4"/>
  <c r="J8596" i="4"/>
  <c r="J8597" i="4"/>
  <c r="J8598" i="4"/>
  <c r="J8599" i="4"/>
  <c r="J8600" i="4"/>
  <c r="J8601" i="4"/>
  <c r="J8602" i="4"/>
  <c r="J8603" i="4"/>
  <c r="J8604" i="4"/>
  <c r="J8605" i="4"/>
  <c r="J8606" i="4"/>
  <c r="J8607" i="4"/>
  <c r="J8608" i="4"/>
  <c r="J8609" i="4"/>
  <c r="J8610" i="4"/>
  <c r="J8611" i="4"/>
  <c r="J8612" i="4"/>
  <c r="J8613" i="4"/>
  <c r="J8614" i="4"/>
  <c r="J15" i="4" l="1"/>
  <c r="E14" i="8" l="1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50" i="8"/>
  <c r="E251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6" i="8"/>
  <c r="E347" i="8"/>
  <c r="E348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80" i="8"/>
  <c r="E381" i="8"/>
  <c r="E382" i="8"/>
  <c r="E384" i="8"/>
  <c r="E390" i="8"/>
  <c r="E391" i="8"/>
  <c r="E394" i="8"/>
  <c r="E396" i="8"/>
  <c r="E398" i="8"/>
  <c r="E399" i="8"/>
  <c r="E400" i="8"/>
  <c r="E402" i="8"/>
  <c r="E405" i="8"/>
  <c r="E406" i="8"/>
  <c r="E407" i="8"/>
  <c r="E409" i="8"/>
  <c r="E410" i="8"/>
  <c r="E411" i="8"/>
  <c r="E412" i="8"/>
  <c r="E413" i="8"/>
  <c r="E415" i="8"/>
  <c r="E416" i="8"/>
  <c r="E417" i="8"/>
  <c r="E419" i="8"/>
  <c r="E420" i="8"/>
  <c r="E421" i="8"/>
  <c r="E422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8" i="8"/>
  <c r="E462" i="8"/>
  <c r="E463" i="8"/>
  <c r="E464" i="8"/>
  <c r="E465" i="8"/>
  <c r="E466" i="8"/>
  <c r="E467" i="8"/>
  <c r="E468" i="8"/>
  <c r="E469" i="8"/>
  <c r="E470" i="8"/>
  <c r="E472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8" i="8"/>
  <c r="E1029" i="8"/>
  <c r="E1031" i="8"/>
  <c r="E1032" i="8"/>
  <c r="E1033" i="8"/>
  <c r="E1034" i="8"/>
  <c r="E1035" i="8"/>
  <c r="E1037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9" i="8"/>
  <c r="E1190" i="8"/>
  <c r="E1191" i="8"/>
  <c r="E1192" i="8"/>
  <c r="E1193" i="8"/>
  <c r="E1194" i="8"/>
  <c r="E1195" i="8"/>
  <c r="E1196" i="8"/>
  <c r="E1197" i="8"/>
  <c r="E1199" i="8"/>
  <c r="E1200" i="8"/>
  <c r="E1201" i="8"/>
  <c r="E1202" i="8"/>
  <c r="E1203" i="8"/>
  <c r="E1205" i="8"/>
  <c r="E1206" i="8"/>
  <c r="E1207" i="8"/>
  <c r="E1208" i="8"/>
  <c r="E1209" i="8"/>
  <c r="E1210" i="8"/>
  <c r="E1211" i="8"/>
  <c r="E1212" i="8"/>
  <c r="E1214" i="8"/>
  <c r="E1215" i="8"/>
  <c r="E1216" i="8"/>
  <c r="E1217" i="8"/>
  <c r="E1218" i="8"/>
  <c r="E1220" i="8"/>
  <c r="E1221" i="8"/>
  <c r="E1222" i="8"/>
  <c r="E1223" i="8"/>
  <c r="E1224" i="8"/>
  <c r="E1226" i="8"/>
  <c r="E1227" i="8"/>
  <c r="E1228" i="8"/>
  <c r="E1229" i="8"/>
  <c r="E1230" i="8"/>
  <c r="E1231" i="8"/>
  <c r="E1232" i="8"/>
  <c r="E1233" i="8"/>
  <c r="E1235" i="8"/>
  <c r="E1236" i="8"/>
  <c r="E1238" i="8"/>
  <c r="E1239" i="8"/>
  <c r="E1240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9" i="8"/>
  <c r="E1260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3" i="8"/>
  <c r="E1285" i="8"/>
  <c r="E1286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12" i="8"/>
  <c r="E1313" i="8"/>
  <c r="E1314" i="8"/>
  <c r="E1315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393" i="8"/>
  <c r="E1282" i="8"/>
  <c r="E1310" i="8"/>
  <c r="E1213" i="8"/>
  <c r="E591" i="8"/>
  <c r="E1198" i="8"/>
  <c r="E345" i="8"/>
  <c r="E404" i="8"/>
  <c r="E1237" i="8"/>
  <c r="E1258" i="8"/>
  <c r="E461" i="8"/>
  <c r="E989" i="8"/>
  <c r="E249" i="8"/>
  <c r="E1170" i="8"/>
  <c r="E1261" i="8"/>
  <c r="E1204" i="8"/>
  <c r="E408" i="8"/>
  <c r="E459" i="8"/>
  <c r="E460" i="8"/>
  <c r="E387" i="8"/>
  <c r="E457" i="8"/>
  <c r="E9" i="8"/>
  <c r="E1262" i="8"/>
  <c r="E385" i="8"/>
  <c r="E378" i="8"/>
  <c r="E7" i="8"/>
  <c r="E760" i="8"/>
  <c r="E401" i="8"/>
  <c r="E1309" i="8"/>
  <c r="E1287" i="8"/>
  <c r="E1316" i="8"/>
  <c r="E1234" i="8"/>
  <c r="E606" i="8"/>
  <c r="E1219" i="8"/>
  <c r="E349" i="8"/>
  <c r="E414" i="8"/>
  <c r="E1263" i="8"/>
  <c r="E1284" i="8"/>
  <c r="E475" i="8"/>
  <c r="E1006" i="8"/>
  <c r="E252" i="8"/>
  <c r="E1188" i="8"/>
  <c r="E1288" i="8"/>
  <c r="E1225" i="8"/>
  <c r="E418" i="8"/>
  <c r="E473" i="8"/>
  <c r="E474" i="8"/>
  <c r="E397" i="8"/>
  <c r="E471" i="8"/>
  <c r="E11" i="8"/>
  <c r="E1289" i="8"/>
  <c r="E395" i="8"/>
  <c r="E386" i="8"/>
  <c r="E8" i="8"/>
  <c r="E776" i="8"/>
  <c r="E1027" i="8"/>
  <c r="E2" i="8"/>
  <c r="E403" i="8"/>
  <c r="E1241" i="8"/>
  <c r="E1311" i="8"/>
  <c r="E383" i="8"/>
  <c r="E389" i="8"/>
  <c r="E423" i="8"/>
  <c r="E379" i="8"/>
  <c r="E392" i="8"/>
  <c r="E1030" i="8"/>
  <c r="E1038" i="8"/>
  <c r="E1036" i="8"/>
  <c r="E577" i="8"/>
  <c r="E976" i="8"/>
  <c r="E97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52" i="8"/>
  <c r="E4" i="8"/>
  <c r="E5" i="8"/>
  <c r="E6" i="8"/>
  <c r="E10" i="8"/>
  <c r="E12" i="8"/>
  <c r="E13" i="8"/>
  <c r="E3" i="8" l="1"/>
  <c r="F3" i="8" s="1"/>
  <c r="J7998" i="4" l="1"/>
  <c r="J7999" i="4"/>
  <c r="J8000" i="4"/>
  <c r="J8001" i="4"/>
  <c r="J8002" i="4"/>
  <c r="J8003" i="4"/>
  <c r="J8004" i="4"/>
  <c r="J8005" i="4"/>
  <c r="J8006" i="4"/>
  <c r="J8007" i="4"/>
  <c r="J8008" i="4"/>
  <c r="J8009" i="4"/>
  <c r="J8010" i="4"/>
  <c r="J8011" i="4"/>
  <c r="J8012" i="4"/>
  <c r="J8013" i="4"/>
  <c r="J8014" i="4"/>
  <c r="J8015" i="4"/>
  <c r="J8016" i="4"/>
  <c r="J8017" i="4"/>
  <c r="J8018" i="4"/>
  <c r="J8019" i="4"/>
  <c r="J8020" i="4"/>
  <c r="J8021" i="4"/>
  <c r="J8022" i="4"/>
  <c r="J8023" i="4"/>
  <c r="J8024" i="4"/>
  <c r="J8025" i="4"/>
  <c r="J8026" i="4"/>
  <c r="J8027" i="4"/>
  <c r="J8028" i="4"/>
  <c r="J8029" i="4"/>
  <c r="J8030" i="4"/>
  <c r="J8031" i="4"/>
  <c r="J8032" i="4"/>
  <c r="J8033" i="4"/>
  <c r="J8034" i="4"/>
  <c r="J8035" i="4"/>
  <c r="J8036" i="4"/>
  <c r="J8037" i="4"/>
  <c r="J8038" i="4"/>
  <c r="J8039" i="4"/>
  <c r="J8040" i="4"/>
  <c r="J8041" i="4"/>
  <c r="J8042" i="4"/>
  <c r="J8043" i="4"/>
  <c r="J8044" i="4"/>
  <c r="J8045" i="4"/>
  <c r="J8046" i="4"/>
  <c r="J8047" i="4"/>
  <c r="J8048" i="4"/>
  <c r="J8049" i="4"/>
  <c r="J8050" i="4"/>
  <c r="J8051" i="4"/>
  <c r="J8052" i="4"/>
  <c r="J8053" i="4"/>
  <c r="J8054" i="4"/>
  <c r="J8055" i="4"/>
  <c r="J8056" i="4"/>
  <c r="J8057" i="4"/>
  <c r="J8058" i="4"/>
  <c r="J8059" i="4"/>
  <c r="J8060" i="4"/>
  <c r="J8061" i="4"/>
  <c r="J8062" i="4"/>
  <c r="J8063" i="4"/>
  <c r="J8064" i="4"/>
  <c r="J8065" i="4"/>
  <c r="J8066" i="4"/>
  <c r="J8067" i="4"/>
  <c r="J8068" i="4"/>
  <c r="J8069" i="4"/>
  <c r="J8070" i="4"/>
  <c r="J8071" i="4"/>
  <c r="J8072" i="4"/>
  <c r="J8073" i="4"/>
  <c r="J8074" i="4"/>
  <c r="J8075" i="4"/>
  <c r="J8076" i="4"/>
  <c r="J8077" i="4"/>
  <c r="J8078" i="4"/>
  <c r="J8079" i="4"/>
  <c r="J8080" i="4"/>
  <c r="J8081" i="4"/>
  <c r="J8082" i="4"/>
  <c r="J8083" i="4"/>
  <c r="J8084" i="4"/>
  <c r="J8085" i="4"/>
  <c r="J8086" i="4"/>
  <c r="J8087" i="4"/>
  <c r="J8088" i="4"/>
  <c r="J8089" i="4"/>
  <c r="J8090" i="4"/>
  <c r="J8091" i="4"/>
  <c r="J8092" i="4"/>
  <c r="J8093" i="4"/>
  <c r="J8094" i="4"/>
  <c r="J8095" i="4"/>
  <c r="J8096" i="4"/>
  <c r="J8097" i="4"/>
  <c r="J8098" i="4"/>
  <c r="J8099" i="4"/>
  <c r="J8100" i="4"/>
  <c r="J8101" i="4"/>
  <c r="J8102" i="4"/>
  <c r="J8103" i="4"/>
  <c r="J8104" i="4"/>
  <c r="J8105" i="4"/>
  <c r="J8106" i="4"/>
  <c r="J8107" i="4"/>
  <c r="J8108" i="4"/>
  <c r="J8109" i="4"/>
  <c r="J8110" i="4"/>
  <c r="J8111" i="4"/>
  <c r="J8112" i="4"/>
  <c r="J8113" i="4"/>
  <c r="J8114" i="4"/>
  <c r="J8115" i="4"/>
  <c r="J8116" i="4"/>
  <c r="J8117" i="4"/>
  <c r="J8118" i="4"/>
  <c r="J8119" i="4"/>
  <c r="J8120" i="4"/>
  <c r="J8121" i="4"/>
  <c r="J8122" i="4"/>
  <c r="J8123" i="4"/>
  <c r="J8124" i="4"/>
  <c r="J8125" i="4"/>
  <c r="J8126" i="4"/>
  <c r="J8127" i="4"/>
  <c r="J8128" i="4"/>
  <c r="J8129" i="4"/>
  <c r="J8130" i="4"/>
  <c r="J8131" i="4"/>
  <c r="J8132" i="4"/>
  <c r="J8133" i="4"/>
  <c r="J8134" i="4"/>
  <c r="J8135" i="4"/>
  <c r="J8136" i="4"/>
  <c r="J8137" i="4"/>
  <c r="J8138" i="4"/>
  <c r="J8139" i="4"/>
  <c r="J8140" i="4"/>
  <c r="J8141" i="4"/>
  <c r="J8142" i="4"/>
  <c r="J8143" i="4"/>
  <c r="J8144" i="4"/>
  <c r="J8145" i="4"/>
  <c r="J8146" i="4"/>
  <c r="J8147" i="4"/>
  <c r="J8148" i="4"/>
  <c r="J8149" i="4"/>
  <c r="J8150" i="4"/>
  <c r="J8151" i="4"/>
  <c r="J8152" i="4"/>
  <c r="J8153" i="4"/>
  <c r="J8154" i="4"/>
  <c r="J8155" i="4"/>
  <c r="J8156" i="4"/>
  <c r="J8157" i="4"/>
  <c r="J8158" i="4"/>
  <c r="J8159" i="4"/>
  <c r="J8160" i="4"/>
  <c r="J8161" i="4"/>
  <c r="J8162" i="4"/>
  <c r="J8163" i="4"/>
  <c r="J8164" i="4"/>
  <c r="J8165" i="4"/>
  <c r="J8166" i="4"/>
  <c r="J8167" i="4"/>
  <c r="J8168" i="4"/>
  <c r="J8169" i="4"/>
  <c r="J8170" i="4"/>
  <c r="J8171" i="4"/>
  <c r="J8172" i="4"/>
  <c r="J8173" i="4"/>
  <c r="J8174" i="4"/>
  <c r="J8175" i="4"/>
  <c r="J8176" i="4"/>
  <c r="J8177" i="4"/>
  <c r="J8178" i="4"/>
  <c r="J8179" i="4"/>
  <c r="J8180" i="4"/>
  <c r="J8181" i="4"/>
  <c r="J8182" i="4"/>
  <c r="J8183" i="4"/>
  <c r="J8184" i="4"/>
  <c r="J8185" i="4"/>
  <c r="J8186" i="4"/>
  <c r="J8187" i="4"/>
  <c r="J8188" i="4"/>
  <c r="J8189" i="4"/>
  <c r="J8190" i="4"/>
  <c r="J8191" i="4"/>
  <c r="J8192" i="4"/>
  <c r="J8193" i="4"/>
  <c r="J8194" i="4"/>
  <c r="J8195" i="4"/>
  <c r="J8196" i="4"/>
  <c r="J8197" i="4"/>
  <c r="J8198" i="4"/>
  <c r="J8199" i="4"/>
  <c r="J8200" i="4"/>
  <c r="J8201" i="4"/>
  <c r="J8202" i="4"/>
  <c r="J8203" i="4"/>
  <c r="J8204" i="4"/>
  <c r="J8205" i="4"/>
  <c r="J8206" i="4"/>
  <c r="J8207" i="4"/>
  <c r="J8208" i="4"/>
  <c r="J8209" i="4"/>
  <c r="J8210" i="4"/>
  <c r="J8211" i="4"/>
  <c r="J8212" i="4"/>
  <c r="J8213" i="4"/>
  <c r="J8214" i="4"/>
  <c r="J8215" i="4"/>
  <c r="J8216" i="4"/>
  <c r="J8217" i="4"/>
  <c r="J8218" i="4"/>
  <c r="J8219" i="4"/>
  <c r="J8220" i="4"/>
  <c r="J8221" i="4"/>
  <c r="J8222" i="4"/>
  <c r="J8223" i="4"/>
  <c r="J8224" i="4"/>
  <c r="J8225" i="4"/>
  <c r="J8226" i="4"/>
  <c r="J8227" i="4"/>
  <c r="J8228" i="4"/>
  <c r="J8229" i="4"/>
  <c r="J8230" i="4"/>
  <c r="J8231" i="4"/>
  <c r="J8232" i="4"/>
  <c r="J8233" i="4"/>
  <c r="J8234" i="4"/>
  <c r="J8235" i="4"/>
  <c r="J8236" i="4"/>
  <c r="J8237" i="4"/>
  <c r="J8238" i="4"/>
  <c r="J8239" i="4"/>
  <c r="J8240" i="4"/>
  <c r="J8241" i="4"/>
  <c r="J8242" i="4"/>
  <c r="J8243" i="4"/>
  <c r="J8244" i="4"/>
  <c r="J8245" i="4"/>
  <c r="J8246" i="4"/>
  <c r="J8247" i="4"/>
  <c r="J8248" i="4"/>
  <c r="J8249" i="4"/>
  <c r="J8250" i="4"/>
  <c r="J8251" i="4"/>
  <c r="J8252" i="4"/>
  <c r="J8253" i="4"/>
  <c r="J8254" i="4"/>
  <c r="J8255" i="4"/>
  <c r="J8256" i="4"/>
  <c r="J8257" i="4"/>
  <c r="J8258" i="4"/>
  <c r="J8259" i="4"/>
  <c r="J8260" i="4"/>
  <c r="J8261" i="4"/>
  <c r="J8262" i="4"/>
  <c r="J8263" i="4"/>
  <c r="J8264" i="4"/>
  <c r="J8265" i="4"/>
  <c r="J8266" i="4"/>
  <c r="J8267" i="4"/>
  <c r="J8268" i="4"/>
  <c r="J8269" i="4"/>
  <c r="J8270" i="4"/>
  <c r="J8271" i="4"/>
  <c r="J8272" i="4"/>
  <c r="J8273" i="4"/>
  <c r="J8274" i="4"/>
  <c r="J7971" i="4"/>
  <c r="J7972" i="4"/>
  <c r="J7973" i="4"/>
  <c r="J7974" i="4"/>
  <c r="J7975" i="4"/>
  <c r="J7976" i="4"/>
  <c r="J7977" i="4"/>
  <c r="J7978" i="4"/>
  <c r="J7979" i="4"/>
  <c r="J7980" i="4"/>
  <c r="J7981" i="4"/>
  <c r="J7982" i="4"/>
  <c r="J7983" i="4"/>
  <c r="J7984" i="4"/>
  <c r="J7985" i="4"/>
  <c r="J7986" i="4"/>
  <c r="J7987" i="4"/>
  <c r="J7988" i="4"/>
  <c r="J7989" i="4"/>
  <c r="J7990" i="4"/>
  <c r="J7991" i="4"/>
  <c r="J7992" i="4"/>
  <c r="J7993" i="4"/>
  <c r="J7994" i="4"/>
  <c r="J7995" i="4"/>
  <c r="J7996" i="4"/>
  <c r="J7997" i="4"/>
  <c r="J3" i="4"/>
  <c r="J4" i="4"/>
  <c r="J5" i="4"/>
  <c r="J6" i="4"/>
  <c r="J7" i="4"/>
  <c r="J8" i="4"/>
  <c r="J9" i="4"/>
  <c r="J10" i="4"/>
  <c r="J11" i="4"/>
  <c r="J12" i="4"/>
  <c r="J13" i="4"/>
  <c r="J14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J1708" i="4"/>
  <c r="J1709" i="4"/>
  <c r="J1710" i="4"/>
  <c r="J1711" i="4"/>
  <c r="J1712" i="4"/>
  <c r="J1713" i="4"/>
  <c r="J1714" i="4"/>
  <c r="J1715" i="4"/>
  <c r="J1716" i="4"/>
  <c r="J1717" i="4"/>
  <c r="J1718" i="4"/>
  <c r="J1719" i="4"/>
  <c r="J1720" i="4"/>
  <c r="J1721" i="4"/>
  <c r="J1722" i="4"/>
  <c r="J1723" i="4"/>
  <c r="J1724" i="4"/>
  <c r="J1725" i="4"/>
  <c r="J1726" i="4"/>
  <c r="J1727" i="4"/>
  <c r="J1728" i="4"/>
  <c r="J1729" i="4"/>
  <c r="J1730" i="4"/>
  <c r="J1731" i="4"/>
  <c r="J1732" i="4"/>
  <c r="J1733" i="4"/>
  <c r="J1734" i="4"/>
  <c r="J1735" i="4"/>
  <c r="J1736" i="4"/>
  <c r="J1737" i="4"/>
  <c r="J1738" i="4"/>
  <c r="J1739" i="4"/>
  <c r="J1740" i="4"/>
  <c r="J1741" i="4"/>
  <c r="J1742" i="4"/>
  <c r="J1743" i="4"/>
  <c r="J1744" i="4"/>
  <c r="J1745" i="4"/>
  <c r="J1746" i="4"/>
  <c r="J1747" i="4"/>
  <c r="J1748" i="4"/>
  <c r="J1749" i="4"/>
  <c r="J1750" i="4"/>
  <c r="J1751" i="4"/>
  <c r="J1752" i="4"/>
  <c r="J1753" i="4"/>
  <c r="J1754" i="4"/>
  <c r="J1755" i="4"/>
  <c r="J1756" i="4"/>
  <c r="J1757" i="4"/>
  <c r="J1758" i="4"/>
  <c r="J1759" i="4"/>
  <c r="J1760" i="4"/>
  <c r="J1761" i="4"/>
  <c r="J1762" i="4"/>
  <c r="J1763" i="4"/>
  <c r="J1764" i="4"/>
  <c r="J1765" i="4"/>
  <c r="J1766" i="4"/>
  <c r="J1767" i="4"/>
  <c r="J1768" i="4"/>
  <c r="J1769" i="4"/>
  <c r="J1770" i="4"/>
  <c r="J1771" i="4"/>
  <c r="J1772" i="4"/>
  <c r="J1773" i="4"/>
  <c r="J1774" i="4"/>
  <c r="J1775" i="4"/>
  <c r="J1776" i="4"/>
  <c r="J1777" i="4"/>
  <c r="J1778" i="4"/>
  <c r="J1779" i="4"/>
  <c r="J1780" i="4"/>
  <c r="J1781" i="4"/>
  <c r="J1782" i="4"/>
  <c r="J1783" i="4"/>
  <c r="J1784" i="4"/>
  <c r="J1785" i="4"/>
  <c r="J1786" i="4"/>
  <c r="J1787" i="4"/>
  <c r="J1788" i="4"/>
  <c r="J1789" i="4"/>
  <c r="J1790" i="4"/>
  <c r="J1791" i="4"/>
  <c r="J1792" i="4"/>
  <c r="J1793" i="4"/>
  <c r="J1794" i="4"/>
  <c r="J1795" i="4"/>
  <c r="J1796" i="4"/>
  <c r="J1797" i="4"/>
  <c r="J1798" i="4"/>
  <c r="J1799" i="4"/>
  <c r="J1800" i="4"/>
  <c r="J1801" i="4"/>
  <c r="J1802" i="4"/>
  <c r="J1803" i="4"/>
  <c r="J1804" i="4"/>
  <c r="J1805" i="4"/>
  <c r="J1806" i="4"/>
  <c r="J1807" i="4"/>
  <c r="J1808" i="4"/>
  <c r="J1809" i="4"/>
  <c r="J1810" i="4"/>
  <c r="J1811" i="4"/>
  <c r="J1812" i="4"/>
  <c r="J1813" i="4"/>
  <c r="J1814" i="4"/>
  <c r="J1815" i="4"/>
  <c r="J1816" i="4"/>
  <c r="J1817" i="4"/>
  <c r="J1818" i="4"/>
  <c r="J1819" i="4"/>
  <c r="J1820" i="4"/>
  <c r="J1821" i="4"/>
  <c r="J1822" i="4"/>
  <c r="J1823" i="4"/>
  <c r="J1824" i="4"/>
  <c r="J1825" i="4"/>
  <c r="J1826" i="4"/>
  <c r="J1827" i="4"/>
  <c r="J1828" i="4"/>
  <c r="J1829" i="4"/>
  <c r="J1830" i="4"/>
  <c r="J1831" i="4"/>
  <c r="J1832" i="4"/>
  <c r="J1833" i="4"/>
  <c r="J1834" i="4"/>
  <c r="J1835" i="4"/>
  <c r="J1836" i="4"/>
  <c r="J1837" i="4"/>
  <c r="J1838" i="4"/>
  <c r="J1839" i="4"/>
  <c r="J1840" i="4"/>
  <c r="J1841" i="4"/>
  <c r="J1842" i="4"/>
  <c r="J1843" i="4"/>
  <c r="J1844" i="4"/>
  <c r="J1845" i="4"/>
  <c r="J1846" i="4"/>
  <c r="J1847" i="4"/>
  <c r="J1848" i="4"/>
  <c r="J1849" i="4"/>
  <c r="J1850" i="4"/>
  <c r="J1851" i="4"/>
  <c r="J1852" i="4"/>
  <c r="J1853" i="4"/>
  <c r="J1854" i="4"/>
  <c r="J1855" i="4"/>
  <c r="J1856" i="4"/>
  <c r="J1857" i="4"/>
  <c r="J1858" i="4"/>
  <c r="J1859" i="4"/>
  <c r="J1860" i="4"/>
  <c r="J1861" i="4"/>
  <c r="J1862" i="4"/>
  <c r="J1863" i="4"/>
  <c r="J1864" i="4"/>
  <c r="J1865" i="4"/>
  <c r="J1866" i="4"/>
  <c r="J1867" i="4"/>
  <c r="J1868" i="4"/>
  <c r="J1869" i="4"/>
  <c r="J1870" i="4"/>
  <c r="J1871" i="4"/>
  <c r="J1872" i="4"/>
  <c r="J1873" i="4"/>
  <c r="J1874" i="4"/>
  <c r="J1875" i="4"/>
  <c r="J1876" i="4"/>
  <c r="J1877" i="4"/>
  <c r="J1878" i="4"/>
  <c r="J1879" i="4"/>
  <c r="J1880" i="4"/>
  <c r="J1881" i="4"/>
  <c r="J1882" i="4"/>
  <c r="J1883" i="4"/>
  <c r="J1884" i="4"/>
  <c r="J1885" i="4"/>
  <c r="J1886" i="4"/>
  <c r="J1887" i="4"/>
  <c r="J1888" i="4"/>
  <c r="J1889" i="4"/>
  <c r="J1890" i="4"/>
  <c r="J1891" i="4"/>
  <c r="J1892" i="4"/>
  <c r="J1893" i="4"/>
  <c r="J1894" i="4"/>
  <c r="J1895" i="4"/>
  <c r="J1896" i="4"/>
  <c r="J1897" i="4"/>
  <c r="J1898" i="4"/>
  <c r="J1899" i="4"/>
  <c r="J1900" i="4"/>
  <c r="J1901" i="4"/>
  <c r="J1902" i="4"/>
  <c r="J1903" i="4"/>
  <c r="J1904" i="4"/>
  <c r="J1905" i="4"/>
  <c r="J1906" i="4"/>
  <c r="J1907" i="4"/>
  <c r="J1908" i="4"/>
  <c r="J1909" i="4"/>
  <c r="J1910" i="4"/>
  <c r="J1911" i="4"/>
  <c r="J1912" i="4"/>
  <c r="J1913" i="4"/>
  <c r="J1914" i="4"/>
  <c r="J1915" i="4"/>
  <c r="J1916" i="4"/>
  <c r="J1917" i="4"/>
  <c r="J1918" i="4"/>
  <c r="J1919" i="4"/>
  <c r="J1920" i="4"/>
  <c r="J1921" i="4"/>
  <c r="J1922" i="4"/>
  <c r="J1923" i="4"/>
  <c r="J1924" i="4"/>
  <c r="J1925" i="4"/>
  <c r="J1926" i="4"/>
  <c r="J1927" i="4"/>
  <c r="J1928" i="4"/>
  <c r="J1929" i="4"/>
  <c r="J1930" i="4"/>
  <c r="J1931" i="4"/>
  <c r="J1932" i="4"/>
  <c r="J1933" i="4"/>
  <c r="J1934" i="4"/>
  <c r="J1935" i="4"/>
  <c r="J1936" i="4"/>
  <c r="J1937" i="4"/>
  <c r="J1938" i="4"/>
  <c r="J1939" i="4"/>
  <c r="J1940" i="4"/>
  <c r="J1941" i="4"/>
  <c r="J1942" i="4"/>
  <c r="J1943" i="4"/>
  <c r="J1944" i="4"/>
  <c r="J1945" i="4"/>
  <c r="J1946" i="4"/>
  <c r="J1947" i="4"/>
  <c r="J1948" i="4"/>
  <c r="J1949" i="4"/>
  <c r="J1950" i="4"/>
  <c r="J1951" i="4"/>
  <c r="J1952" i="4"/>
  <c r="J1953" i="4"/>
  <c r="J1954" i="4"/>
  <c r="J1955" i="4"/>
  <c r="J1956" i="4"/>
  <c r="J1957" i="4"/>
  <c r="J1958" i="4"/>
  <c r="J1959" i="4"/>
  <c r="J1960" i="4"/>
  <c r="J1961" i="4"/>
  <c r="J1962" i="4"/>
  <c r="J1963" i="4"/>
  <c r="J1964" i="4"/>
  <c r="J1965" i="4"/>
  <c r="J1966" i="4"/>
  <c r="J1967" i="4"/>
  <c r="J1968" i="4"/>
  <c r="J1969" i="4"/>
  <c r="J1970" i="4"/>
  <c r="J1971" i="4"/>
  <c r="J1972" i="4"/>
  <c r="J1973" i="4"/>
  <c r="J1974" i="4"/>
  <c r="J1975" i="4"/>
  <c r="J1976" i="4"/>
  <c r="J1977" i="4"/>
  <c r="J1978" i="4"/>
  <c r="J1979" i="4"/>
  <c r="J1980" i="4"/>
  <c r="J1981" i="4"/>
  <c r="J1982" i="4"/>
  <c r="J1983" i="4"/>
  <c r="J1984" i="4"/>
  <c r="J1985" i="4"/>
  <c r="J1986" i="4"/>
  <c r="J1987" i="4"/>
  <c r="J1988" i="4"/>
  <c r="J1989" i="4"/>
  <c r="J1990" i="4"/>
  <c r="J1991" i="4"/>
  <c r="J1992" i="4"/>
  <c r="J1993" i="4"/>
  <c r="J1994" i="4"/>
  <c r="J1995" i="4"/>
  <c r="J1996" i="4"/>
  <c r="J1997" i="4"/>
  <c r="J1998" i="4"/>
  <c r="J1999" i="4"/>
  <c r="J2000" i="4"/>
  <c r="J2001" i="4"/>
  <c r="J2002" i="4"/>
  <c r="J2003" i="4"/>
  <c r="J2004" i="4"/>
  <c r="J2005" i="4"/>
  <c r="J2006" i="4"/>
  <c r="J2007" i="4"/>
  <c r="J2008" i="4"/>
  <c r="J2009" i="4"/>
  <c r="J2010" i="4"/>
  <c r="J2011" i="4"/>
  <c r="J2012" i="4"/>
  <c r="J2013" i="4"/>
  <c r="J2014" i="4"/>
  <c r="J2015" i="4"/>
  <c r="J2016" i="4"/>
  <c r="J2017" i="4"/>
  <c r="J2018" i="4"/>
  <c r="J2019" i="4"/>
  <c r="J2020" i="4"/>
  <c r="J2021" i="4"/>
  <c r="J2022" i="4"/>
  <c r="J2023" i="4"/>
  <c r="J2024" i="4"/>
  <c r="J2025" i="4"/>
  <c r="J2026" i="4"/>
  <c r="J2027" i="4"/>
  <c r="J2028" i="4"/>
  <c r="J2029" i="4"/>
  <c r="J2030" i="4"/>
  <c r="J2031" i="4"/>
  <c r="J2032" i="4"/>
  <c r="J2033" i="4"/>
  <c r="J2034" i="4"/>
  <c r="J2035" i="4"/>
  <c r="J2036" i="4"/>
  <c r="J2037" i="4"/>
  <c r="J2038" i="4"/>
  <c r="J2039" i="4"/>
  <c r="J2040" i="4"/>
  <c r="J2041" i="4"/>
  <c r="J2042" i="4"/>
  <c r="J2043" i="4"/>
  <c r="J2044" i="4"/>
  <c r="J2045" i="4"/>
  <c r="J2046" i="4"/>
  <c r="J2047" i="4"/>
  <c r="J2048" i="4"/>
  <c r="J2049" i="4"/>
  <c r="J2050" i="4"/>
  <c r="J2051" i="4"/>
  <c r="J2052" i="4"/>
  <c r="J2053" i="4"/>
  <c r="J2054" i="4"/>
  <c r="J2055" i="4"/>
  <c r="J2056" i="4"/>
  <c r="J2057" i="4"/>
  <c r="J2058" i="4"/>
  <c r="J2059" i="4"/>
  <c r="J2060" i="4"/>
  <c r="J2061" i="4"/>
  <c r="J2062" i="4"/>
  <c r="J2063" i="4"/>
  <c r="J2064" i="4"/>
  <c r="J2065" i="4"/>
  <c r="J2066" i="4"/>
  <c r="J2067" i="4"/>
  <c r="J2068" i="4"/>
  <c r="J2069" i="4"/>
  <c r="J2070" i="4"/>
  <c r="J2071" i="4"/>
  <c r="J2072" i="4"/>
  <c r="J2073" i="4"/>
  <c r="J2074" i="4"/>
  <c r="J2075" i="4"/>
  <c r="J2076" i="4"/>
  <c r="J2077" i="4"/>
  <c r="J2078" i="4"/>
  <c r="J2079" i="4"/>
  <c r="J2080" i="4"/>
  <c r="J2081" i="4"/>
  <c r="J2082" i="4"/>
  <c r="J2083" i="4"/>
  <c r="J2084" i="4"/>
  <c r="J2085" i="4"/>
  <c r="J2086" i="4"/>
  <c r="J2087" i="4"/>
  <c r="J2088" i="4"/>
  <c r="J2089" i="4"/>
  <c r="J2090" i="4"/>
  <c r="J2091" i="4"/>
  <c r="J2092" i="4"/>
  <c r="J2093" i="4"/>
  <c r="J2094" i="4"/>
  <c r="J2095" i="4"/>
  <c r="J2096" i="4"/>
  <c r="J2097" i="4"/>
  <c r="J2098" i="4"/>
  <c r="J2099" i="4"/>
  <c r="J2100" i="4"/>
  <c r="J2101" i="4"/>
  <c r="J2102" i="4"/>
  <c r="J2103" i="4"/>
  <c r="J2104" i="4"/>
  <c r="J2105" i="4"/>
  <c r="J2106" i="4"/>
  <c r="J2107" i="4"/>
  <c r="J2108" i="4"/>
  <c r="J2109" i="4"/>
  <c r="J2110" i="4"/>
  <c r="J2111" i="4"/>
  <c r="J2112" i="4"/>
  <c r="J2113" i="4"/>
  <c r="J2114" i="4"/>
  <c r="J2115" i="4"/>
  <c r="J2116" i="4"/>
  <c r="J2117" i="4"/>
  <c r="J2118" i="4"/>
  <c r="J2119" i="4"/>
  <c r="J2120" i="4"/>
  <c r="J2121" i="4"/>
  <c r="J2122" i="4"/>
  <c r="J2123" i="4"/>
  <c r="J2124" i="4"/>
  <c r="J2125" i="4"/>
  <c r="J2126" i="4"/>
  <c r="J2127" i="4"/>
  <c r="J2128" i="4"/>
  <c r="J2129" i="4"/>
  <c r="J2130" i="4"/>
  <c r="J2131" i="4"/>
  <c r="J2132" i="4"/>
  <c r="J2133" i="4"/>
  <c r="J2134" i="4"/>
  <c r="J2135" i="4"/>
  <c r="J2136" i="4"/>
  <c r="J2137" i="4"/>
  <c r="J2138" i="4"/>
  <c r="J2139" i="4"/>
  <c r="J2140" i="4"/>
  <c r="J2141" i="4"/>
  <c r="J2142" i="4"/>
  <c r="J2143" i="4"/>
  <c r="J2144" i="4"/>
  <c r="J2145" i="4"/>
  <c r="J2146" i="4"/>
  <c r="J2147" i="4"/>
  <c r="J2148" i="4"/>
  <c r="J2149" i="4"/>
  <c r="J2150" i="4"/>
  <c r="J2151" i="4"/>
  <c r="J2152" i="4"/>
  <c r="J2153" i="4"/>
  <c r="J2154" i="4"/>
  <c r="J2155" i="4"/>
  <c r="J2156" i="4"/>
  <c r="J2157" i="4"/>
  <c r="J2158" i="4"/>
  <c r="J2159" i="4"/>
  <c r="J2160" i="4"/>
  <c r="J2161" i="4"/>
  <c r="J2162" i="4"/>
  <c r="J2163" i="4"/>
  <c r="J2164" i="4"/>
  <c r="J2165" i="4"/>
  <c r="J2166" i="4"/>
  <c r="J2167" i="4"/>
  <c r="J2168" i="4"/>
  <c r="J2169" i="4"/>
  <c r="J2170" i="4"/>
  <c r="J2171" i="4"/>
  <c r="J2172" i="4"/>
  <c r="J2173" i="4"/>
  <c r="J2174" i="4"/>
  <c r="J2175" i="4"/>
  <c r="J2176" i="4"/>
  <c r="J2177" i="4"/>
  <c r="J2178" i="4"/>
  <c r="J2179" i="4"/>
  <c r="J2180" i="4"/>
  <c r="J2181" i="4"/>
  <c r="J2182" i="4"/>
  <c r="J2183" i="4"/>
  <c r="J2184" i="4"/>
  <c r="J2185" i="4"/>
  <c r="J2186" i="4"/>
  <c r="J2187" i="4"/>
  <c r="J2188" i="4"/>
  <c r="J2189" i="4"/>
  <c r="J2190" i="4"/>
  <c r="J2191" i="4"/>
  <c r="J2192" i="4"/>
  <c r="J2193" i="4"/>
  <c r="J2194" i="4"/>
  <c r="J2195" i="4"/>
  <c r="J2196" i="4"/>
  <c r="J2197" i="4"/>
  <c r="J2198" i="4"/>
  <c r="J2199" i="4"/>
  <c r="J2200" i="4"/>
  <c r="J2201" i="4"/>
  <c r="J2202" i="4"/>
  <c r="J2203" i="4"/>
  <c r="J2204" i="4"/>
  <c r="J2205" i="4"/>
  <c r="J2206" i="4"/>
  <c r="J2207" i="4"/>
  <c r="J2208" i="4"/>
  <c r="J2209" i="4"/>
  <c r="J2210" i="4"/>
  <c r="J2211" i="4"/>
  <c r="J2212" i="4"/>
  <c r="J2213" i="4"/>
  <c r="J2214" i="4"/>
  <c r="J2215" i="4"/>
  <c r="J2216" i="4"/>
  <c r="J2217" i="4"/>
  <c r="J2218" i="4"/>
  <c r="J2219" i="4"/>
  <c r="J2220" i="4"/>
  <c r="J2221" i="4"/>
  <c r="J2222" i="4"/>
  <c r="J2223" i="4"/>
  <c r="J2224" i="4"/>
  <c r="J2225" i="4"/>
  <c r="J2226" i="4"/>
  <c r="J2227" i="4"/>
  <c r="J2228" i="4"/>
  <c r="J2229" i="4"/>
  <c r="J2230" i="4"/>
  <c r="J2231" i="4"/>
  <c r="J2232" i="4"/>
  <c r="J2233" i="4"/>
  <c r="J2234" i="4"/>
  <c r="J2235" i="4"/>
  <c r="J2236" i="4"/>
  <c r="J2237" i="4"/>
  <c r="J2238" i="4"/>
  <c r="J2239" i="4"/>
  <c r="J2240" i="4"/>
  <c r="J2241" i="4"/>
  <c r="J2242" i="4"/>
  <c r="J2243" i="4"/>
  <c r="J2244" i="4"/>
  <c r="J2245" i="4"/>
  <c r="J2246" i="4"/>
  <c r="J2247" i="4"/>
  <c r="J2248" i="4"/>
  <c r="J2249" i="4"/>
  <c r="J2250" i="4"/>
  <c r="J2251" i="4"/>
  <c r="J2252" i="4"/>
  <c r="J2253" i="4"/>
  <c r="J2254" i="4"/>
  <c r="J2255" i="4"/>
  <c r="J2256" i="4"/>
  <c r="J2257" i="4"/>
  <c r="J2258" i="4"/>
  <c r="J2259" i="4"/>
  <c r="J2260" i="4"/>
  <c r="J2261" i="4"/>
  <c r="J2262" i="4"/>
  <c r="J2263" i="4"/>
  <c r="J2264" i="4"/>
  <c r="J2265" i="4"/>
  <c r="J2266" i="4"/>
  <c r="J2267" i="4"/>
  <c r="J2268" i="4"/>
  <c r="J2269" i="4"/>
  <c r="J2270" i="4"/>
  <c r="J2271" i="4"/>
  <c r="J2272" i="4"/>
  <c r="J2273" i="4"/>
  <c r="J2274" i="4"/>
  <c r="J2275" i="4"/>
  <c r="J2276" i="4"/>
  <c r="J2277" i="4"/>
  <c r="J2278" i="4"/>
  <c r="J2279" i="4"/>
  <c r="J2280" i="4"/>
  <c r="J2281" i="4"/>
  <c r="J2282" i="4"/>
  <c r="J2283" i="4"/>
  <c r="J2284" i="4"/>
  <c r="J2285" i="4"/>
  <c r="J2286" i="4"/>
  <c r="J2287" i="4"/>
  <c r="J2288" i="4"/>
  <c r="J2289" i="4"/>
  <c r="J2290" i="4"/>
  <c r="J2291" i="4"/>
  <c r="J2292" i="4"/>
  <c r="J2293" i="4"/>
  <c r="J2294" i="4"/>
  <c r="J2295" i="4"/>
  <c r="J2296" i="4"/>
  <c r="J2297" i="4"/>
  <c r="J2298" i="4"/>
  <c r="J2299" i="4"/>
  <c r="J2300" i="4"/>
  <c r="J2301" i="4"/>
  <c r="J2302" i="4"/>
  <c r="J2303" i="4"/>
  <c r="J2304" i="4"/>
  <c r="J2305" i="4"/>
  <c r="J2306" i="4"/>
  <c r="J2307" i="4"/>
  <c r="J2308" i="4"/>
  <c r="J2309" i="4"/>
  <c r="J2310" i="4"/>
  <c r="J2311" i="4"/>
  <c r="J2312" i="4"/>
  <c r="J2313" i="4"/>
  <c r="J2314" i="4"/>
  <c r="J2315" i="4"/>
  <c r="J2316" i="4"/>
  <c r="J2317" i="4"/>
  <c r="J2318" i="4"/>
  <c r="J2319" i="4"/>
  <c r="J2320" i="4"/>
  <c r="J2321" i="4"/>
  <c r="J2322" i="4"/>
  <c r="J2323" i="4"/>
  <c r="J2324" i="4"/>
  <c r="J2326" i="4"/>
  <c r="J2327" i="4"/>
  <c r="J2328" i="4"/>
  <c r="J2329" i="4"/>
  <c r="J2330" i="4"/>
  <c r="J2331" i="4"/>
  <c r="J2332" i="4"/>
  <c r="J2333" i="4"/>
  <c r="J2334" i="4"/>
  <c r="J2335" i="4"/>
  <c r="J2336" i="4"/>
  <c r="J2337" i="4"/>
  <c r="J2338" i="4"/>
  <c r="J2339" i="4"/>
  <c r="J2340" i="4"/>
  <c r="J2341" i="4"/>
  <c r="J2342" i="4"/>
  <c r="J2343" i="4"/>
  <c r="J2344" i="4"/>
  <c r="J2345" i="4"/>
  <c r="J2346" i="4"/>
  <c r="J2347" i="4"/>
  <c r="J2348" i="4"/>
  <c r="J2349" i="4"/>
  <c r="J2350" i="4"/>
  <c r="J2351" i="4"/>
  <c r="J2352" i="4"/>
  <c r="J2353" i="4"/>
  <c r="J2354" i="4"/>
  <c r="J2355" i="4"/>
  <c r="J2356" i="4"/>
  <c r="J2357" i="4"/>
  <c r="J2358" i="4"/>
  <c r="J2359" i="4"/>
  <c r="J2360" i="4"/>
  <c r="J2361" i="4"/>
  <c r="J2362" i="4"/>
  <c r="J2363" i="4"/>
  <c r="J2364" i="4"/>
  <c r="J2365" i="4"/>
  <c r="J2366" i="4"/>
  <c r="J2367" i="4"/>
  <c r="J2368" i="4"/>
  <c r="J2369" i="4"/>
  <c r="J2370" i="4"/>
  <c r="J2371" i="4"/>
  <c r="J2372" i="4"/>
  <c r="J2373" i="4"/>
  <c r="J2374" i="4"/>
  <c r="J2375" i="4"/>
  <c r="J2376" i="4"/>
  <c r="J2377" i="4"/>
  <c r="J2378" i="4"/>
  <c r="J2379" i="4"/>
  <c r="J2380" i="4"/>
  <c r="J2381" i="4"/>
  <c r="J2382" i="4"/>
  <c r="J2383" i="4"/>
  <c r="J2384" i="4"/>
  <c r="J2385" i="4"/>
  <c r="J2386" i="4"/>
  <c r="J2387" i="4"/>
  <c r="J2388" i="4"/>
  <c r="J2389" i="4"/>
  <c r="J2390" i="4"/>
  <c r="J2391" i="4"/>
  <c r="J2392" i="4"/>
  <c r="J2393" i="4"/>
  <c r="J2394" i="4"/>
  <c r="J2395" i="4"/>
  <c r="J2396" i="4"/>
  <c r="J2397" i="4"/>
  <c r="J2398" i="4"/>
  <c r="J2399" i="4"/>
  <c r="J2400" i="4"/>
  <c r="J2401" i="4"/>
  <c r="J2402" i="4"/>
  <c r="J2403" i="4"/>
  <c r="J2404" i="4"/>
  <c r="J2405" i="4"/>
  <c r="J2406" i="4"/>
  <c r="J2407" i="4"/>
  <c r="J2408" i="4"/>
  <c r="J2409" i="4"/>
  <c r="J2410" i="4"/>
  <c r="J2411" i="4"/>
  <c r="J2412" i="4"/>
  <c r="J2413" i="4"/>
  <c r="J2414" i="4"/>
  <c r="J2415" i="4"/>
  <c r="J2416" i="4"/>
  <c r="J2417" i="4"/>
  <c r="J2418" i="4"/>
  <c r="J2419" i="4"/>
  <c r="J2420" i="4"/>
  <c r="J2421" i="4"/>
  <c r="J2422" i="4"/>
  <c r="J2423" i="4"/>
  <c r="J2424" i="4"/>
  <c r="J2425" i="4"/>
  <c r="J2426" i="4"/>
  <c r="J2427" i="4"/>
  <c r="J2428" i="4"/>
  <c r="J2429" i="4"/>
  <c r="J2430" i="4"/>
  <c r="J2431" i="4"/>
  <c r="J2432" i="4"/>
  <c r="J2433" i="4"/>
  <c r="J2434" i="4"/>
  <c r="J2435" i="4"/>
  <c r="J2436" i="4"/>
  <c r="J2437" i="4"/>
  <c r="J2438" i="4"/>
  <c r="J2439" i="4"/>
  <c r="J2440" i="4"/>
  <c r="J2441" i="4"/>
  <c r="J2442" i="4"/>
  <c r="J2443" i="4"/>
  <c r="J2444" i="4"/>
  <c r="J2445" i="4"/>
  <c r="J2446" i="4"/>
  <c r="J2447" i="4"/>
  <c r="J2448" i="4"/>
  <c r="J2449" i="4"/>
  <c r="J2450" i="4"/>
  <c r="J2451" i="4"/>
  <c r="J2452" i="4"/>
  <c r="J2453" i="4"/>
  <c r="J2454" i="4"/>
  <c r="J2455" i="4"/>
  <c r="J2456" i="4"/>
  <c r="J2457" i="4"/>
  <c r="J2458" i="4"/>
  <c r="J2459" i="4"/>
  <c r="J2460" i="4"/>
  <c r="J2461" i="4"/>
  <c r="J2462" i="4"/>
  <c r="J2463" i="4"/>
  <c r="J2464" i="4"/>
  <c r="J2465" i="4"/>
  <c r="J2466" i="4"/>
  <c r="J2467" i="4"/>
  <c r="J2468" i="4"/>
  <c r="J2469" i="4"/>
  <c r="J2470" i="4"/>
  <c r="J2471" i="4"/>
  <c r="J2472" i="4"/>
  <c r="J2473" i="4"/>
  <c r="J2474" i="4"/>
  <c r="J2475" i="4"/>
  <c r="J2476" i="4"/>
  <c r="J2477" i="4"/>
  <c r="J2478" i="4"/>
  <c r="J2479" i="4"/>
  <c r="J2480" i="4"/>
  <c r="J2481" i="4"/>
  <c r="J2482" i="4"/>
  <c r="J2483" i="4"/>
  <c r="J2484" i="4"/>
  <c r="J2485" i="4"/>
  <c r="J2486" i="4"/>
  <c r="J2487" i="4"/>
  <c r="J2488" i="4"/>
  <c r="J2489" i="4"/>
  <c r="J2490" i="4"/>
  <c r="J2491" i="4"/>
  <c r="J2492" i="4"/>
  <c r="J2493" i="4"/>
  <c r="J2494" i="4"/>
  <c r="J2495" i="4"/>
  <c r="J2496" i="4"/>
  <c r="J2497" i="4"/>
  <c r="J2498" i="4"/>
  <c r="J2499" i="4"/>
  <c r="J2500" i="4"/>
  <c r="J2501" i="4"/>
  <c r="J2502" i="4"/>
  <c r="J2503" i="4"/>
  <c r="J2504" i="4"/>
  <c r="J2505" i="4"/>
  <c r="J2506" i="4"/>
  <c r="J2507" i="4"/>
  <c r="J2508" i="4"/>
  <c r="J2509" i="4"/>
  <c r="J2510" i="4"/>
  <c r="J2511" i="4"/>
  <c r="J2512" i="4"/>
  <c r="J2513" i="4"/>
  <c r="J2514" i="4"/>
  <c r="J2515" i="4"/>
  <c r="J2516" i="4"/>
  <c r="J2517" i="4"/>
  <c r="J2518" i="4"/>
  <c r="J2519" i="4"/>
  <c r="J2520" i="4"/>
  <c r="J2521" i="4"/>
  <c r="J2522" i="4"/>
  <c r="J2523" i="4"/>
  <c r="J2524" i="4"/>
  <c r="J2525" i="4"/>
  <c r="J2526" i="4"/>
  <c r="J2527" i="4"/>
  <c r="J2528" i="4"/>
  <c r="J2529" i="4"/>
  <c r="J2530" i="4"/>
  <c r="J2531" i="4"/>
  <c r="J2532" i="4"/>
  <c r="J2533" i="4"/>
  <c r="J2534" i="4"/>
  <c r="J2535" i="4"/>
  <c r="J2536" i="4"/>
  <c r="J2537" i="4"/>
  <c r="J2538" i="4"/>
  <c r="J2539" i="4"/>
  <c r="J2540" i="4"/>
  <c r="J2541" i="4"/>
  <c r="J2542" i="4"/>
  <c r="J2543" i="4"/>
  <c r="J2544" i="4"/>
  <c r="J2545" i="4"/>
  <c r="J2546" i="4"/>
  <c r="J2547" i="4"/>
  <c r="J2548" i="4"/>
  <c r="J2549" i="4"/>
  <c r="J2550" i="4"/>
  <c r="J2551" i="4"/>
  <c r="J2552" i="4"/>
  <c r="J2553" i="4"/>
  <c r="J2554" i="4"/>
  <c r="J2555" i="4"/>
  <c r="J2556" i="4"/>
  <c r="J2557" i="4"/>
  <c r="J2558" i="4"/>
  <c r="J2559" i="4"/>
  <c r="J2560" i="4"/>
  <c r="J2561" i="4"/>
  <c r="J2562" i="4"/>
  <c r="J2563" i="4"/>
  <c r="J2564" i="4"/>
  <c r="J2565" i="4"/>
  <c r="J2566" i="4"/>
  <c r="J2567" i="4"/>
  <c r="J2568" i="4"/>
  <c r="J2569" i="4"/>
  <c r="J2570" i="4"/>
  <c r="J2571" i="4"/>
  <c r="J2572" i="4"/>
  <c r="J2573" i="4"/>
  <c r="J2574" i="4"/>
  <c r="J2575" i="4"/>
  <c r="J2576" i="4"/>
  <c r="J2577" i="4"/>
  <c r="J2578" i="4"/>
  <c r="J2579" i="4"/>
  <c r="J2580" i="4"/>
  <c r="J2581" i="4"/>
  <c r="J2582" i="4"/>
  <c r="J2583" i="4"/>
  <c r="J2584" i="4"/>
  <c r="J2585" i="4"/>
  <c r="J2586" i="4"/>
  <c r="J2587" i="4"/>
  <c r="J2588" i="4"/>
  <c r="J2589" i="4"/>
  <c r="J2590" i="4"/>
  <c r="J2591" i="4"/>
  <c r="J2592" i="4"/>
  <c r="J2593" i="4"/>
  <c r="J2594" i="4"/>
  <c r="J2595" i="4"/>
  <c r="J2596" i="4"/>
  <c r="J2597" i="4"/>
  <c r="J2598" i="4"/>
  <c r="J2599" i="4"/>
  <c r="J2600" i="4"/>
  <c r="J2601" i="4"/>
  <c r="J2602" i="4"/>
  <c r="J2603" i="4"/>
  <c r="J2604" i="4"/>
  <c r="J2605" i="4"/>
  <c r="J2606" i="4"/>
  <c r="J2607" i="4"/>
  <c r="J2608" i="4"/>
  <c r="J2609" i="4"/>
  <c r="J2610" i="4"/>
  <c r="J2611" i="4"/>
  <c r="J2612" i="4"/>
  <c r="J2613" i="4"/>
  <c r="J2614" i="4"/>
  <c r="J2615" i="4"/>
  <c r="J2616" i="4"/>
  <c r="J2617" i="4"/>
  <c r="J2618" i="4"/>
  <c r="J2619" i="4"/>
  <c r="J2620" i="4"/>
  <c r="J2621" i="4"/>
  <c r="J2622" i="4"/>
  <c r="J2623" i="4"/>
  <c r="J2624" i="4"/>
  <c r="J2625" i="4"/>
  <c r="J2626" i="4"/>
  <c r="J2627" i="4"/>
  <c r="J2628" i="4"/>
  <c r="J2629" i="4"/>
  <c r="J2630" i="4"/>
  <c r="J2631" i="4"/>
  <c r="J2632" i="4"/>
  <c r="J2633" i="4"/>
  <c r="J2634" i="4"/>
  <c r="J2635" i="4"/>
  <c r="J2636" i="4"/>
  <c r="J2637" i="4"/>
  <c r="J2638" i="4"/>
  <c r="J2639" i="4"/>
  <c r="J2640" i="4"/>
  <c r="J2641" i="4"/>
  <c r="J2642" i="4"/>
  <c r="J2643" i="4"/>
  <c r="J2644" i="4"/>
  <c r="J2645" i="4"/>
  <c r="J2646" i="4"/>
  <c r="J2647" i="4"/>
  <c r="J2648" i="4"/>
  <c r="J2649" i="4"/>
  <c r="J2650" i="4"/>
  <c r="J2651" i="4"/>
  <c r="J2652" i="4"/>
  <c r="J2653" i="4"/>
  <c r="J2654" i="4"/>
  <c r="J2655" i="4"/>
  <c r="J2656" i="4"/>
  <c r="J2657" i="4"/>
  <c r="J2658" i="4"/>
  <c r="J2659" i="4"/>
  <c r="J2660" i="4"/>
  <c r="J2661" i="4"/>
  <c r="J2662" i="4"/>
  <c r="J2663" i="4"/>
  <c r="J2664" i="4"/>
  <c r="J2665" i="4"/>
  <c r="J2666" i="4"/>
  <c r="J2667" i="4"/>
  <c r="J2668" i="4"/>
  <c r="J2669" i="4"/>
  <c r="J2670" i="4"/>
  <c r="J2671" i="4"/>
  <c r="J2672" i="4"/>
  <c r="J2673" i="4"/>
  <c r="J2674" i="4"/>
  <c r="J2675" i="4"/>
  <c r="J2676" i="4"/>
  <c r="J2677" i="4"/>
  <c r="J2678" i="4"/>
  <c r="J2679" i="4"/>
  <c r="J2680" i="4"/>
  <c r="J2681" i="4"/>
  <c r="J2682" i="4"/>
  <c r="J2683" i="4"/>
  <c r="J2684" i="4"/>
  <c r="J2685" i="4"/>
  <c r="J2686" i="4"/>
  <c r="J2687" i="4"/>
  <c r="J2688" i="4"/>
  <c r="J2689" i="4"/>
  <c r="J2690" i="4"/>
  <c r="J2691" i="4"/>
  <c r="J2692" i="4"/>
  <c r="J2693" i="4"/>
  <c r="J2694" i="4"/>
  <c r="J2695" i="4"/>
  <c r="J2696" i="4"/>
  <c r="J2697" i="4"/>
  <c r="J2698" i="4"/>
  <c r="J2699" i="4"/>
  <c r="J2700" i="4"/>
  <c r="J2701" i="4"/>
  <c r="J2702" i="4"/>
  <c r="J2703" i="4"/>
  <c r="J2704" i="4"/>
  <c r="J2705" i="4"/>
  <c r="J2706" i="4"/>
  <c r="J2707" i="4"/>
  <c r="J2708" i="4"/>
  <c r="J2709" i="4"/>
  <c r="J2710" i="4"/>
  <c r="J2711" i="4"/>
  <c r="J2712" i="4"/>
  <c r="J2713" i="4"/>
  <c r="J2714" i="4"/>
  <c r="J2715" i="4"/>
  <c r="J2716" i="4"/>
  <c r="J2717" i="4"/>
  <c r="J2718" i="4"/>
  <c r="J2719" i="4"/>
  <c r="J2720" i="4"/>
  <c r="J2721" i="4"/>
  <c r="J2722" i="4"/>
  <c r="J2723" i="4"/>
  <c r="J2724" i="4"/>
  <c r="J2725" i="4"/>
  <c r="J2726" i="4"/>
  <c r="J2727" i="4"/>
  <c r="J2728" i="4"/>
  <c r="J2729" i="4"/>
  <c r="J2730" i="4"/>
  <c r="J2731" i="4"/>
  <c r="J2732" i="4"/>
  <c r="J2733" i="4"/>
  <c r="J2734" i="4"/>
  <c r="J2735" i="4"/>
  <c r="J2736" i="4"/>
  <c r="J2737" i="4"/>
  <c r="J2738" i="4"/>
  <c r="J2739" i="4"/>
  <c r="J2740" i="4"/>
  <c r="J2741" i="4"/>
  <c r="J2742" i="4"/>
  <c r="J2743" i="4"/>
  <c r="J2744" i="4"/>
  <c r="J2745" i="4"/>
  <c r="J2746" i="4"/>
  <c r="J2747" i="4"/>
  <c r="J2748" i="4"/>
  <c r="J2749" i="4"/>
  <c r="J2750" i="4"/>
  <c r="J2751" i="4"/>
  <c r="J2752" i="4"/>
  <c r="J2753" i="4"/>
  <c r="J2754" i="4"/>
  <c r="J2755" i="4"/>
  <c r="J2756" i="4"/>
  <c r="J2757" i="4"/>
  <c r="J2758" i="4"/>
  <c r="J2759" i="4"/>
  <c r="J2760" i="4"/>
  <c r="J2761" i="4"/>
  <c r="J2762" i="4"/>
  <c r="J2763" i="4"/>
  <c r="J2764" i="4"/>
  <c r="J2765" i="4"/>
  <c r="J2766" i="4"/>
  <c r="J2767" i="4"/>
  <c r="J2768" i="4"/>
  <c r="J2769" i="4"/>
  <c r="J2770" i="4"/>
  <c r="J2771" i="4"/>
  <c r="J2772" i="4"/>
  <c r="J2773" i="4"/>
  <c r="J2774" i="4"/>
  <c r="J2775" i="4"/>
  <c r="J2776" i="4"/>
  <c r="J2777" i="4"/>
  <c r="J2778" i="4"/>
  <c r="J2779" i="4"/>
  <c r="J2780" i="4"/>
  <c r="J2781" i="4"/>
  <c r="J2782" i="4"/>
  <c r="J2783" i="4"/>
  <c r="J2784" i="4"/>
  <c r="J2785" i="4"/>
  <c r="J2786" i="4"/>
  <c r="J2787" i="4"/>
  <c r="J2788" i="4"/>
  <c r="J2789" i="4"/>
  <c r="J2790" i="4"/>
  <c r="J2791" i="4"/>
  <c r="J2792" i="4"/>
  <c r="J2793" i="4"/>
  <c r="J2794" i="4"/>
  <c r="J2795" i="4"/>
  <c r="J2796" i="4"/>
  <c r="J2797" i="4"/>
  <c r="J2798" i="4"/>
  <c r="J2799" i="4"/>
  <c r="J2800" i="4"/>
  <c r="J2801" i="4"/>
  <c r="J2802" i="4"/>
  <c r="J2803" i="4"/>
  <c r="J2804" i="4"/>
  <c r="J2805" i="4"/>
  <c r="J2806" i="4"/>
  <c r="J2807" i="4"/>
  <c r="J2808" i="4"/>
  <c r="J2809" i="4"/>
  <c r="J2810" i="4"/>
  <c r="J2811" i="4"/>
  <c r="J2812" i="4"/>
  <c r="J2813" i="4"/>
  <c r="J2814" i="4"/>
  <c r="J2815" i="4"/>
  <c r="J2816" i="4"/>
  <c r="J2817" i="4"/>
  <c r="J2818" i="4"/>
  <c r="J2819" i="4"/>
  <c r="J2820" i="4"/>
  <c r="J2821" i="4"/>
  <c r="J2822" i="4"/>
  <c r="J2823" i="4"/>
  <c r="J2824" i="4"/>
  <c r="J2825" i="4"/>
  <c r="J2826" i="4"/>
  <c r="J2827" i="4"/>
  <c r="J2828" i="4"/>
  <c r="J2829" i="4"/>
  <c r="J2830" i="4"/>
  <c r="J2831" i="4"/>
  <c r="J2832" i="4"/>
  <c r="J2833" i="4"/>
  <c r="J2834" i="4"/>
  <c r="J2835" i="4"/>
  <c r="J2836" i="4"/>
  <c r="J2837" i="4"/>
  <c r="J2838" i="4"/>
  <c r="J2839" i="4"/>
  <c r="J2840" i="4"/>
  <c r="J2841" i="4"/>
  <c r="J2842" i="4"/>
  <c r="J2843" i="4"/>
  <c r="J2844" i="4"/>
  <c r="J2845" i="4"/>
  <c r="J2846" i="4"/>
  <c r="J2847" i="4"/>
  <c r="J2848" i="4"/>
  <c r="J2849" i="4"/>
  <c r="J2850" i="4"/>
  <c r="J2851" i="4"/>
  <c r="J2852" i="4"/>
  <c r="J2853" i="4"/>
  <c r="J2854" i="4"/>
  <c r="J2855" i="4"/>
  <c r="J2856" i="4"/>
  <c r="J2857" i="4"/>
  <c r="J2858" i="4"/>
  <c r="J2859" i="4"/>
  <c r="J2860" i="4"/>
  <c r="J2861" i="4"/>
  <c r="J2862" i="4"/>
  <c r="J2863" i="4"/>
  <c r="J2864" i="4"/>
  <c r="J2865" i="4"/>
  <c r="J2866" i="4"/>
  <c r="J2867" i="4"/>
  <c r="J2868" i="4"/>
  <c r="J2869" i="4"/>
  <c r="J2870" i="4"/>
  <c r="J2871" i="4"/>
  <c r="J2872" i="4"/>
  <c r="J2873" i="4"/>
  <c r="J2874" i="4"/>
  <c r="J2875" i="4"/>
  <c r="J2876" i="4"/>
  <c r="J2877" i="4"/>
  <c r="J2878" i="4"/>
  <c r="J2879" i="4"/>
  <c r="J2880" i="4"/>
  <c r="J2881" i="4"/>
  <c r="J2882" i="4"/>
  <c r="J2883" i="4"/>
  <c r="J2884" i="4"/>
  <c r="J2885" i="4"/>
  <c r="J2886" i="4"/>
  <c r="J2887" i="4"/>
  <c r="J2888" i="4"/>
  <c r="J2889" i="4"/>
  <c r="J2890" i="4"/>
  <c r="J2891" i="4"/>
  <c r="J2892" i="4"/>
  <c r="J2893" i="4"/>
  <c r="J2894" i="4"/>
  <c r="J2895" i="4"/>
  <c r="J2896" i="4"/>
  <c r="J2897" i="4"/>
  <c r="J2898" i="4"/>
  <c r="J2899" i="4"/>
  <c r="J2900" i="4"/>
  <c r="J2901" i="4"/>
  <c r="J2902" i="4"/>
  <c r="J2903" i="4"/>
  <c r="J2904" i="4"/>
  <c r="J2905" i="4"/>
  <c r="J2906" i="4"/>
  <c r="J2907" i="4"/>
  <c r="J2908" i="4"/>
  <c r="J2909" i="4"/>
  <c r="J2910" i="4"/>
  <c r="J2911" i="4"/>
  <c r="J2912" i="4"/>
  <c r="J2913" i="4"/>
  <c r="J2914" i="4"/>
  <c r="J2915" i="4"/>
  <c r="J2916" i="4"/>
  <c r="J2917" i="4"/>
  <c r="J2918" i="4"/>
  <c r="J2919" i="4"/>
  <c r="J2920" i="4"/>
  <c r="J2921" i="4"/>
  <c r="J2922" i="4"/>
  <c r="J2923" i="4"/>
  <c r="J2924" i="4"/>
  <c r="J2925" i="4"/>
  <c r="J2926" i="4"/>
  <c r="J2927" i="4"/>
  <c r="J2928" i="4"/>
  <c r="J2929" i="4"/>
  <c r="J2930" i="4"/>
  <c r="J2931" i="4"/>
  <c r="J2932" i="4"/>
  <c r="J2933" i="4"/>
  <c r="J2934" i="4"/>
  <c r="J2935" i="4"/>
  <c r="J2936" i="4"/>
  <c r="J2937" i="4"/>
  <c r="J2938" i="4"/>
  <c r="J2939" i="4"/>
  <c r="J2940" i="4"/>
  <c r="J2941" i="4"/>
  <c r="J2942" i="4"/>
  <c r="J2943" i="4"/>
  <c r="J2944" i="4"/>
  <c r="J2945" i="4"/>
  <c r="J2946" i="4"/>
  <c r="J2947" i="4"/>
  <c r="J2948" i="4"/>
  <c r="J2949" i="4"/>
  <c r="J2950" i="4"/>
  <c r="J2951" i="4"/>
  <c r="J2952" i="4"/>
  <c r="J2953" i="4"/>
  <c r="J2954" i="4"/>
  <c r="J2955" i="4"/>
  <c r="J2956" i="4"/>
  <c r="J2957" i="4"/>
  <c r="J2958" i="4"/>
  <c r="J2959" i="4"/>
  <c r="J2960" i="4"/>
  <c r="J2961" i="4"/>
  <c r="J2962" i="4"/>
  <c r="J2963" i="4"/>
  <c r="J2964" i="4"/>
  <c r="J2965" i="4"/>
  <c r="J2966" i="4"/>
  <c r="J2967" i="4"/>
  <c r="J2968" i="4"/>
  <c r="J2969" i="4"/>
  <c r="J2970" i="4"/>
  <c r="J2971" i="4"/>
  <c r="J2972" i="4"/>
  <c r="J2973" i="4"/>
  <c r="J2974" i="4"/>
  <c r="J2975" i="4"/>
  <c r="J2976" i="4"/>
  <c r="J2977" i="4"/>
  <c r="J2978" i="4"/>
  <c r="J2979" i="4"/>
  <c r="J2980" i="4"/>
  <c r="J2981" i="4"/>
  <c r="J2982" i="4"/>
  <c r="J2983" i="4"/>
  <c r="J2984" i="4"/>
  <c r="J2985" i="4"/>
  <c r="J2986" i="4"/>
  <c r="J2987" i="4"/>
  <c r="J2988" i="4"/>
  <c r="J2989" i="4"/>
  <c r="J2990" i="4"/>
  <c r="J2991" i="4"/>
  <c r="J2992" i="4"/>
  <c r="J2993" i="4"/>
  <c r="J2994" i="4"/>
  <c r="J2995" i="4"/>
  <c r="J2996" i="4"/>
  <c r="J2997" i="4"/>
  <c r="J2998" i="4"/>
  <c r="J2999" i="4"/>
  <c r="J3000" i="4"/>
  <c r="J3001" i="4"/>
  <c r="J3002" i="4"/>
  <c r="J3003" i="4"/>
  <c r="J3004" i="4"/>
  <c r="J3005" i="4"/>
  <c r="J3006" i="4"/>
  <c r="J3007" i="4"/>
  <c r="J3008" i="4"/>
  <c r="J3009" i="4"/>
  <c r="J3010" i="4"/>
  <c r="J3011" i="4"/>
  <c r="J3012" i="4"/>
  <c r="J3013" i="4"/>
  <c r="J3014" i="4"/>
  <c r="J3015" i="4"/>
  <c r="J3016" i="4"/>
  <c r="J3017" i="4"/>
  <c r="J3018" i="4"/>
  <c r="J3019" i="4"/>
  <c r="J3020" i="4"/>
  <c r="J3021" i="4"/>
  <c r="J3022" i="4"/>
  <c r="J3023" i="4"/>
  <c r="J3024" i="4"/>
  <c r="J3025" i="4"/>
  <c r="J3026" i="4"/>
  <c r="J3027" i="4"/>
  <c r="J3028" i="4"/>
  <c r="J3029" i="4"/>
  <c r="J3030" i="4"/>
  <c r="J3031" i="4"/>
  <c r="J3032" i="4"/>
  <c r="J3033" i="4"/>
  <c r="J3034" i="4"/>
  <c r="J3035" i="4"/>
  <c r="J3036" i="4"/>
  <c r="J3037" i="4"/>
  <c r="J3038" i="4"/>
  <c r="J3039" i="4"/>
  <c r="J3040" i="4"/>
  <c r="J3041" i="4"/>
  <c r="J3042" i="4"/>
  <c r="J3043" i="4"/>
  <c r="J3044" i="4"/>
  <c r="J3045" i="4"/>
  <c r="J3046" i="4"/>
  <c r="J3047" i="4"/>
  <c r="J3048" i="4"/>
  <c r="J3049" i="4"/>
  <c r="J3050" i="4"/>
  <c r="J3051" i="4"/>
  <c r="J3052" i="4"/>
  <c r="J3053" i="4"/>
  <c r="J3054" i="4"/>
  <c r="J3055" i="4"/>
  <c r="J3056" i="4"/>
  <c r="J3057" i="4"/>
  <c r="J3058" i="4"/>
  <c r="J3059" i="4"/>
  <c r="J3060" i="4"/>
  <c r="J3061" i="4"/>
  <c r="J3062" i="4"/>
  <c r="J3063" i="4"/>
  <c r="J3064" i="4"/>
  <c r="J3065" i="4"/>
  <c r="J3066" i="4"/>
  <c r="J3067" i="4"/>
  <c r="J3068" i="4"/>
  <c r="J3069" i="4"/>
  <c r="J3070" i="4"/>
  <c r="J3071" i="4"/>
  <c r="J3072" i="4"/>
  <c r="J3073" i="4"/>
  <c r="J3074" i="4"/>
  <c r="J3075" i="4"/>
  <c r="J3076" i="4"/>
  <c r="J3077" i="4"/>
  <c r="J3078" i="4"/>
  <c r="J3079" i="4"/>
  <c r="J3080" i="4"/>
  <c r="J3081" i="4"/>
  <c r="J3082" i="4"/>
  <c r="J3083" i="4"/>
  <c r="J3084" i="4"/>
  <c r="J3085" i="4"/>
  <c r="J3086" i="4"/>
  <c r="J3087" i="4"/>
  <c r="J3088" i="4"/>
  <c r="J3089" i="4"/>
  <c r="J3090" i="4"/>
  <c r="J3091" i="4"/>
  <c r="J3092" i="4"/>
  <c r="J3093" i="4"/>
  <c r="J3094" i="4"/>
  <c r="J3095" i="4"/>
  <c r="J3096" i="4"/>
  <c r="J3097" i="4"/>
  <c r="J3098" i="4"/>
  <c r="J3099" i="4"/>
  <c r="J3100" i="4"/>
  <c r="J3101" i="4"/>
  <c r="J3102" i="4"/>
  <c r="J3103" i="4"/>
  <c r="J3104" i="4"/>
  <c r="J3105" i="4"/>
  <c r="J3106" i="4"/>
  <c r="J3107" i="4"/>
  <c r="J3108" i="4"/>
  <c r="J3109" i="4"/>
  <c r="J3110" i="4"/>
  <c r="J3111" i="4"/>
  <c r="J3112" i="4"/>
  <c r="J3113" i="4"/>
  <c r="J3114" i="4"/>
  <c r="J3115" i="4"/>
  <c r="J3116" i="4"/>
  <c r="J3117" i="4"/>
  <c r="J3118" i="4"/>
  <c r="J3119" i="4"/>
  <c r="J3120" i="4"/>
  <c r="J3121" i="4"/>
  <c r="J3122" i="4"/>
  <c r="J3123" i="4"/>
  <c r="J3124" i="4"/>
  <c r="J3125" i="4"/>
  <c r="J3126" i="4"/>
  <c r="J3127" i="4"/>
  <c r="J3128" i="4"/>
  <c r="J3129" i="4"/>
  <c r="J3130" i="4"/>
  <c r="J3131" i="4"/>
  <c r="J3132" i="4"/>
  <c r="J3133" i="4"/>
  <c r="J3134" i="4"/>
  <c r="J3135" i="4"/>
  <c r="J3136" i="4"/>
  <c r="J3137" i="4"/>
  <c r="J3138" i="4"/>
  <c r="J3139" i="4"/>
  <c r="J3140" i="4"/>
  <c r="J3141" i="4"/>
  <c r="J3142" i="4"/>
  <c r="J3143" i="4"/>
  <c r="J3144" i="4"/>
  <c r="J3145" i="4"/>
  <c r="J3146" i="4"/>
  <c r="J3147" i="4"/>
  <c r="J3148" i="4"/>
  <c r="J3149" i="4"/>
  <c r="J3150" i="4"/>
  <c r="J3151" i="4"/>
  <c r="J3152" i="4"/>
  <c r="J3153" i="4"/>
  <c r="J3154" i="4"/>
  <c r="J3155" i="4"/>
  <c r="J3156" i="4"/>
  <c r="J3157" i="4"/>
  <c r="J3158" i="4"/>
  <c r="J3159" i="4"/>
  <c r="J3160" i="4"/>
  <c r="J3161" i="4"/>
  <c r="J3162" i="4"/>
  <c r="J3163" i="4"/>
  <c r="J3164" i="4"/>
  <c r="J3165" i="4"/>
  <c r="J3166" i="4"/>
  <c r="J3167" i="4"/>
  <c r="J3168" i="4"/>
  <c r="J3169" i="4"/>
  <c r="J3170" i="4"/>
  <c r="J3171" i="4"/>
  <c r="J3172" i="4"/>
  <c r="J3173" i="4"/>
  <c r="J3174" i="4"/>
  <c r="J3175" i="4"/>
  <c r="J3176" i="4"/>
  <c r="J3177" i="4"/>
  <c r="J3178" i="4"/>
  <c r="J3179" i="4"/>
  <c r="J3180" i="4"/>
  <c r="J3181" i="4"/>
  <c r="J3182" i="4"/>
  <c r="J3183" i="4"/>
  <c r="J3184" i="4"/>
  <c r="J3185" i="4"/>
  <c r="J3186" i="4"/>
  <c r="J3187" i="4"/>
  <c r="J3188" i="4"/>
  <c r="J3189" i="4"/>
  <c r="J3190" i="4"/>
  <c r="J3191" i="4"/>
  <c r="J3192" i="4"/>
  <c r="J3193" i="4"/>
  <c r="J3194" i="4"/>
  <c r="J3195" i="4"/>
  <c r="J3196" i="4"/>
  <c r="J3197" i="4"/>
  <c r="J3198" i="4"/>
  <c r="J3199" i="4"/>
  <c r="J3200" i="4"/>
  <c r="J3201" i="4"/>
  <c r="J3202" i="4"/>
  <c r="J3203" i="4"/>
  <c r="J3204" i="4"/>
  <c r="J3205" i="4"/>
  <c r="J3206" i="4"/>
  <c r="J3207" i="4"/>
  <c r="J3208" i="4"/>
  <c r="J3209" i="4"/>
  <c r="J3210" i="4"/>
  <c r="J3211" i="4"/>
  <c r="J3212" i="4"/>
  <c r="J3213" i="4"/>
  <c r="J3214" i="4"/>
  <c r="J3215" i="4"/>
  <c r="J3216" i="4"/>
  <c r="J3217" i="4"/>
  <c r="J3218" i="4"/>
  <c r="J3219" i="4"/>
  <c r="J3220" i="4"/>
  <c r="J3221" i="4"/>
  <c r="J3222" i="4"/>
  <c r="J3223" i="4"/>
  <c r="J3224" i="4"/>
  <c r="J3225" i="4"/>
  <c r="J3226" i="4"/>
  <c r="J3227" i="4"/>
  <c r="J3228" i="4"/>
  <c r="J3229" i="4"/>
  <c r="J3230" i="4"/>
  <c r="J3231" i="4"/>
  <c r="J3232" i="4"/>
  <c r="J3233" i="4"/>
  <c r="J3234" i="4"/>
  <c r="J3235" i="4"/>
  <c r="J3236" i="4"/>
  <c r="J3237" i="4"/>
  <c r="J3238" i="4"/>
  <c r="J3239" i="4"/>
  <c r="J3240" i="4"/>
  <c r="J3241" i="4"/>
  <c r="J3242" i="4"/>
  <c r="J3243" i="4"/>
  <c r="J3244" i="4"/>
  <c r="J3245" i="4"/>
  <c r="J3246" i="4"/>
  <c r="J3247" i="4"/>
  <c r="J3248" i="4"/>
  <c r="J3249" i="4"/>
  <c r="J3250" i="4"/>
  <c r="J3251" i="4"/>
  <c r="J3252" i="4"/>
  <c r="J3253" i="4"/>
  <c r="J3254" i="4"/>
  <c r="J3255" i="4"/>
  <c r="J3256" i="4"/>
  <c r="J3257" i="4"/>
  <c r="J3258" i="4"/>
  <c r="J3259" i="4"/>
  <c r="J3260" i="4"/>
  <c r="J3261" i="4"/>
  <c r="J3262" i="4"/>
  <c r="J3263" i="4"/>
  <c r="J3264" i="4"/>
  <c r="J3265" i="4"/>
  <c r="J3266" i="4"/>
  <c r="J3267" i="4"/>
  <c r="J3268" i="4"/>
  <c r="J3269" i="4"/>
  <c r="J3270" i="4"/>
  <c r="J3271" i="4"/>
  <c r="J3272" i="4"/>
  <c r="J3273" i="4"/>
  <c r="J3274" i="4"/>
  <c r="J3275" i="4"/>
  <c r="J3276" i="4"/>
  <c r="J3277" i="4"/>
  <c r="J3278" i="4"/>
  <c r="J3279" i="4"/>
  <c r="J3280" i="4"/>
  <c r="J3281" i="4"/>
  <c r="J3282" i="4"/>
  <c r="J3283" i="4"/>
  <c r="J3284" i="4"/>
  <c r="J3285" i="4"/>
  <c r="J3286" i="4"/>
  <c r="J3287" i="4"/>
  <c r="J3288" i="4"/>
  <c r="J3289" i="4"/>
  <c r="J3290" i="4"/>
  <c r="J3291" i="4"/>
  <c r="J3292" i="4"/>
  <c r="J3293" i="4"/>
  <c r="J3294" i="4"/>
  <c r="J3295" i="4"/>
  <c r="J3296" i="4"/>
  <c r="J3297" i="4"/>
  <c r="J3298" i="4"/>
  <c r="J3299" i="4"/>
  <c r="J3300" i="4"/>
  <c r="J3301" i="4"/>
  <c r="J3302" i="4"/>
  <c r="J3303" i="4"/>
  <c r="J3304" i="4"/>
  <c r="J3305" i="4"/>
  <c r="J3306" i="4"/>
  <c r="J3307" i="4"/>
  <c r="J3308" i="4"/>
  <c r="J3309" i="4"/>
  <c r="J3310" i="4"/>
  <c r="J3311" i="4"/>
  <c r="J3312" i="4"/>
  <c r="J3313" i="4"/>
  <c r="J3314" i="4"/>
  <c r="J3315" i="4"/>
  <c r="J3316" i="4"/>
  <c r="J3317" i="4"/>
  <c r="J3318" i="4"/>
  <c r="J3319" i="4"/>
  <c r="J3320" i="4"/>
  <c r="J3321" i="4"/>
  <c r="J3322" i="4"/>
  <c r="J3323" i="4"/>
  <c r="J3324" i="4"/>
  <c r="J3325" i="4"/>
  <c r="J3326" i="4"/>
  <c r="J3327" i="4"/>
  <c r="J3328" i="4"/>
  <c r="J3329" i="4"/>
  <c r="J3330" i="4"/>
  <c r="J3331" i="4"/>
  <c r="J3332" i="4"/>
  <c r="J3333" i="4"/>
  <c r="J3334" i="4"/>
  <c r="J3335" i="4"/>
  <c r="J3336" i="4"/>
  <c r="J3337" i="4"/>
  <c r="J3338" i="4"/>
  <c r="J3339" i="4"/>
  <c r="J3340" i="4"/>
  <c r="J3341" i="4"/>
  <c r="J3342" i="4"/>
  <c r="J3343" i="4"/>
  <c r="J3344" i="4"/>
  <c r="J3345" i="4"/>
  <c r="J3346" i="4"/>
  <c r="J3347" i="4"/>
  <c r="J3348" i="4"/>
  <c r="J3349" i="4"/>
  <c r="J3350" i="4"/>
  <c r="J3351" i="4"/>
  <c r="J3352" i="4"/>
  <c r="J3353" i="4"/>
  <c r="J3354" i="4"/>
  <c r="J3355" i="4"/>
  <c r="J3356" i="4"/>
  <c r="J3357" i="4"/>
  <c r="J3358" i="4"/>
  <c r="J3359" i="4"/>
  <c r="J3360" i="4"/>
  <c r="J3361" i="4"/>
  <c r="J3362" i="4"/>
  <c r="J3363" i="4"/>
  <c r="J3364" i="4"/>
  <c r="J3365" i="4"/>
  <c r="J3366" i="4"/>
  <c r="J3367" i="4"/>
  <c r="J3368" i="4"/>
  <c r="J3369" i="4"/>
  <c r="J3370" i="4"/>
  <c r="J3371" i="4"/>
  <c r="J3372" i="4"/>
  <c r="J3373" i="4"/>
  <c r="J3374" i="4"/>
  <c r="J3375" i="4"/>
  <c r="J3376" i="4"/>
  <c r="J3377" i="4"/>
  <c r="J3378" i="4"/>
  <c r="J3379" i="4"/>
  <c r="J3380" i="4"/>
  <c r="J3381" i="4"/>
  <c r="J3382" i="4"/>
  <c r="J3383" i="4"/>
  <c r="J3384" i="4"/>
  <c r="J3385" i="4"/>
  <c r="J3386" i="4"/>
  <c r="J3387" i="4"/>
  <c r="J3388" i="4"/>
  <c r="J3389" i="4"/>
  <c r="J3390" i="4"/>
  <c r="J3391" i="4"/>
  <c r="J3392" i="4"/>
  <c r="J3393" i="4"/>
  <c r="J3394" i="4"/>
  <c r="J3395" i="4"/>
  <c r="J3396" i="4"/>
  <c r="J3397" i="4"/>
  <c r="J3398" i="4"/>
  <c r="J3399" i="4"/>
  <c r="J3400" i="4"/>
  <c r="J3401" i="4"/>
  <c r="J3402" i="4"/>
  <c r="J3403" i="4"/>
  <c r="J3404" i="4"/>
  <c r="J3405" i="4"/>
  <c r="J3406" i="4"/>
  <c r="J3407" i="4"/>
  <c r="J3408" i="4"/>
  <c r="J3409" i="4"/>
  <c r="J3410" i="4"/>
  <c r="J3411" i="4"/>
  <c r="J3412" i="4"/>
  <c r="J3413" i="4"/>
  <c r="J3414" i="4"/>
  <c r="J3415" i="4"/>
  <c r="J3416" i="4"/>
  <c r="J3417" i="4"/>
  <c r="J3418" i="4"/>
  <c r="J3419" i="4"/>
  <c r="J3420" i="4"/>
  <c r="J3421" i="4"/>
  <c r="J3422" i="4"/>
  <c r="J3423" i="4"/>
  <c r="J3424" i="4"/>
  <c r="J3425" i="4"/>
  <c r="J3426" i="4"/>
  <c r="J3427" i="4"/>
  <c r="J3428" i="4"/>
  <c r="J3429" i="4"/>
  <c r="J3430" i="4"/>
  <c r="J3431" i="4"/>
  <c r="J3432" i="4"/>
  <c r="J3433" i="4"/>
  <c r="J3434" i="4"/>
  <c r="J3435" i="4"/>
  <c r="J3436" i="4"/>
  <c r="J3437" i="4"/>
  <c r="J3438" i="4"/>
  <c r="J3439" i="4"/>
  <c r="J3440" i="4"/>
  <c r="J3441" i="4"/>
  <c r="J3442" i="4"/>
  <c r="J3443" i="4"/>
  <c r="J3444" i="4"/>
  <c r="J3445" i="4"/>
  <c r="J3446" i="4"/>
  <c r="J3447" i="4"/>
  <c r="J3448" i="4"/>
  <c r="J3449" i="4"/>
  <c r="J3450" i="4"/>
  <c r="J3451" i="4"/>
  <c r="J3452" i="4"/>
  <c r="J3453" i="4"/>
  <c r="J3454" i="4"/>
  <c r="J3455" i="4"/>
  <c r="J3456" i="4"/>
  <c r="J3457" i="4"/>
  <c r="J3458" i="4"/>
  <c r="J3459" i="4"/>
  <c r="J3460" i="4"/>
  <c r="J3461" i="4"/>
  <c r="J3462" i="4"/>
  <c r="J3463" i="4"/>
  <c r="J3464" i="4"/>
  <c r="J3465" i="4"/>
  <c r="J3466" i="4"/>
  <c r="J3467" i="4"/>
  <c r="J3468" i="4"/>
  <c r="J3469" i="4"/>
  <c r="J3470" i="4"/>
  <c r="J3471" i="4"/>
  <c r="J3472" i="4"/>
  <c r="J3473" i="4"/>
  <c r="J3474" i="4"/>
  <c r="J3475" i="4"/>
  <c r="J3476" i="4"/>
  <c r="J3477" i="4"/>
  <c r="J3478" i="4"/>
  <c r="J3479" i="4"/>
  <c r="J3480" i="4"/>
  <c r="J3481" i="4"/>
  <c r="J3482" i="4"/>
  <c r="J3483" i="4"/>
  <c r="J3484" i="4"/>
  <c r="J3485" i="4"/>
  <c r="J3486" i="4"/>
  <c r="J3487" i="4"/>
  <c r="J3488" i="4"/>
  <c r="J3489" i="4"/>
  <c r="J3490" i="4"/>
  <c r="J3491" i="4"/>
  <c r="J3492" i="4"/>
  <c r="J3493" i="4"/>
  <c r="J3494" i="4"/>
  <c r="J3495" i="4"/>
  <c r="J3496" i="4"/>
  <c r="J3497" i="4"/>
  <c r="J3498" i="4"/>
  <c r="J3499" i="4"/>
  <c r="J3500" i="4"/>
  <c r="J3501" i="4"/>
  <c r="J3502" i="4"/>
  <c r="J3503" i="4"/>
  <c r="J3504" i="4"/>
  <c r="J3505" i="4"/>
  <c r="J3506" i="4"/>
  <c r="J3507" i="4"/>
  <c r="J3508" i="4"/>
  <c r="J3509" i="4"/>
  <c r="J3510" i="4"/>
  <c r="J3511" i="4"/>
  <c r="J3512" i="4"/>
  <c r="J3513" i="4"/>
  <c r="J3514" i="4"/>
  <c r="J3515" i="4"/>
  <c r="J3516" i="4"/>
  <c r="J3517" i="4"/>
  <c r="J3518" i="4"/>
  <c r="J3519" i="4"/>
  <c r="J3520" i="4"/>
  <c r="J3521" i="4"/>
  <c r="J3522" i="4"/>
  <c r="J3523" i="4"/>
  <c r="J3524" i="4"/>
  <c r="J3525" i="4"/>
  <c r="J3526" i="4"/>
  <c r="J3527" i="4"/>
  <c r="J3528" i="4"/>
  <c r="J3529" i="4"/>
  <c r="J3530" i="4"/>
  <c r="J3531" i="4"/>
  <c r="J3532" i="4"/>
  <c r="J3533" i="4"/>
  <c r="J3534" i="4"/>
  <c r="J3535" i="4"/>
  <c r="J3536" i="4"/>
  <c r="J3537" i="4"/>
  <c r="J3538" i="4"/>
  <c r="J3539" i="4"/>
  <c r="J3540" i="4"/>
  <c r="J3541" i="4"/>
  <c r="J3542" i="4"/>
  <c r="J3543" i="4"/>
  <c r="J3544" i="4"/>
  <c r="J3545" i="4"/>
  <c r="J3546" i="4"/>
  <c r="J3547" i="4"/>
  <c r="J3548" i="4"/>
  <c r="J3549" i="4"/>
  <c r="J3550" i="4"/>
  <c r="J3551" i="4"/>
  <c r="J3552" i="4"/>
  <c r="J3553" i="4"/>
  <c r="J3554" i="4"/>
  <c r="J3555" i="4"/>
  <c r="J3556" i="4"/>
  <c r="J3557" i="4"/>
  <c r="J3558" i="4"/>
  <c r="J3559" i="4"/>
  <c r="J3560" i="4"/>
  <c r="J3561" i="4"/>
  <c r="J3562" i="4"/>
  <c r="J3563" i="4"/>
  <c r="J3564" i="4"/>
  <c r="J3565" i="4"/>
  <c r="J3566" i="4"/>
  <c r="J3567" i="4"/>
  <c r="J3568" i="4"/>
  <c r="J3569" i="4"/>
  <c r="J3570" i="4"/>
  <c r="J3571" i="4"/>
  <c r="J3572" i="4"/>
  <c r="J3573" i="4"/>
  <c r="J3574" i="4"/>
  <c r="J3575" i="4"/>
  <c r="J3576" i="4"/>
  <c r="J3577" i="4"/>
  <c r="J3578" i="4"/>
  <c r="J3579" i="4"/>
  <c r="J3580" i="4"/>
  <c r="J3581" i="4"/>
  <c r="J3582" i="4"/>
  <c r="J3583" i="4"/>
  <c r="J3584" i="4"/>
  <c r="J3585" i="4"/>
  <c r="J3586" i="4"/>
  <c r="J3587" i="4"/>
  <c r="J3588" i="4"/>
  <c r="J3589" i="4"/>
  <c r="J3590" i="4"/>
  <c r="J3591" i="4"/>
  <c r="J3592" i="4"/>
  <c r="J3593" i="4"/>
  <c r="J3594" i="4"/>
  <c r="J3595" i="4"/>
  <c r="J3596" i="4"/>
  <c r="J3597" i="4"/>
  <c r="J3598" i="4"/>
  <c r="J3599" i="4"/>
  <c r="J3600" i="4"/>
  <c r="J3601" i="4"/>
  <c r="J3602" i="4"/>
  <c r="J3603" i="4"/>
  <c r="J3604" i="4"/>
  <c r="J3605" i="4"/>
  <c r="J3606" i="4"/>
  <c r="J3607" i="4"/>
  <c r="J3608" i="4"/>
  <c r="J3609" i="4"/>
  <c r="J3610" i="4"/>
  <c r="J3611" i="4"/>
  <c r="J3612" i="4"/>
  <c r="J3613" i="4"/>
  <c r="J3614" i="4"/>
  <c r="J3615" i="4"/>
  <c r="J3616" i="4"/>
  <c r="J3617" i="4"/>
  <c r="J3618" i="4"/>
  <c r="J3619" i="4"/>
  <c r="J3620" i="4"/>
  <c r="J3621" i="4"/>
  <c r="J3622" i="4"/>
  <c r="J3623" i="4"/>
  <c r="J3624" i="4"/>
  <c r="J3625" i="4"/>
  <c r="J3626" i="4"/>
  <c r="J3627" i="4"/>
  <c r="J3628" i="4"/>
  <c r="J3629" i="4"/>
  <c r="J3630" i="4"/>
  <c r="J3631" i="4"/>
  <c r="J3632" i="4"/>
  <c r="J3633" i="4"/>
  <c r="J3634" i="4"/>
  <c r="J3635" i="4"/>
  <c r="J3636" i="4"/>
  <c r="J3637" i="4"/>
  <c r="J3638" i="4"/>
  <c r="J3639" i="4"/>
  <c r="J3640" i="4"/>
  <c r="J3641" i="4"/>
  <c r="J3642" i="4"/>
  <c r="J3643" i="4"/>
  <c r="J3644" i="4"/>
  <c r="J3645" i="4"/>
  <c r="J3646" i="4"/>
  <c r="J3647" i="4"/>
  <c r="J3648" i="4"/>
  <c r="J3649" i="4"/>
  <c r="J3650" i="4"/>
  <c r="J3651" i="4"/>
  <c r="J3652" i="4"/>
  <c r="J3653" i="4"/>
  <c r="J3654" i="4"/>
  <c r="J3655" i="4"/>
  <c r="J3656" i="4"/>
  <c r="J3657" i="4"/>
  <c r="J3658" i="4"/>
  <c r="J3659" i="4"/>
  <c r="J3660" i="4"/>
  <c r="J3661" i="4"/>
  <c r="J3662" i="4"/>
  <c r="J3663" i="4"/>
  <c r="J3664" i="4"/>
  <c r="J3665" i="4"/>
  <c r="J3666" i="4"/>
  <c r="J3667" i="4"/>
  <c r="J3668" i="4"/>
  <c r="J3669" i="4"/>
  <c r="J3670" i="4"/>
  <c r="J3671" i="4"/>
  <c r="J3672" i="4"/>
  <c r="J3673" i="4"/>
  <c r="J3674" i="4"/>
  <c r="J3675" i="4"/>
  <c r="J3676" i="4"/>
  <c r="J3677" i="4"/>
  <c r="J3678" i="4"/>
  <c r="J3679" i="4"/>
  <c r="J3680" i="4"/>
  <c r="J3681" i="4"/>
  <c r="J3682" i="4"/>
  <c r="J3683" i="4"/>
  <c r="J3684" i="4"/>
  <c r="J3685" i="4"/>
  <c r="J3686" i="4"/>
  <c r="J3687" i="4"/>
  <c r="J3688" i="4"/>
  <c r="J3689" i="4"/>
  <c r="J3690" i="4"/>
  <c r="J3691" i="4"/>
  <c r="J3692" i="4"/>
  <c r="J3693" i="4"/>
  <c r="J3694" i="4"/>
  <c r="J3695" i="4"/>
  <c r="J3696" i="4"/>
  <c r="J3697" i="4"/>
  <c r="J3698" i="4"/>
  <c r="J3699" i="4"/>
  <c r="J3700" i="4"/>
  <c r="J3701" i="4"/>
  <c r="J3702" i="4"/>
  <c r="J3703" i="4"/>
  <c r="J3704" i="4"/>
  <c r="J3705" i="4"/>
  <c r="J3706" i="4"/>
  <c r="J3707" i="4"/>
  <c r="J3708" i="4"/>
  <c r="J3709" i="4"/>
  <c r="J3710" i="4"/>
  <c r="J3711" i="4"/>
  <c r="J3712" i="4"/>
  <c r="J3713" i="4"/>
  <c r="J3714" i="4"/>
  <c r="J3715" i="4"/>
  <c r="J3716" i="4"/>
  <c r="J3717" i="4"/>
  <c r="J3718" i="4"/>
  <c r="J3719" i="4"/>
  <c r="J3720" i="4"/>
  <c r="J3721" i="4"/>
  <c r="J3722" i="4"/>
  <c r="J3723" i="4"/>
  <c r="J3724" i="4"/>
  <c r="J3725" i="4"/>
  <c r="J3726" i="4"/>
  <c r="J3727" i="4"/>
  <c r="J3728" i="4"/>
  <c r="J3729" i="4"/>
  <c r="J3730" i="4"/>
  <c r="J3731" i="4"/>
  <c r="J3732" i="4"/>
  <c r="J3733" i="4"/>
  <c r="J3734" i="4"/>
  <c r="J3735" i="4"/>
  <c r="J3736" i="4"/>
  <c r="J3737" i="4"/>
  <c r="J3738" i="4"/>
  <c r="J3739" i="4"/>
  <c r="J3740" i="4"/>
  <c r="J3741" i="4"/>
  <c r="J3742" i="4"/>
  <c r="J3743" i="4"/>
  <c r="J3744" i="4"/>
  <c r="J3745" i="4"/>
  <c r="J3746" i="4"/>
  <c r="J3747" i="4"/>
  <c r="J3748" i="4"/>
  <c r="J3749" i="4"/>
  <c r="J3750" i="4"/>
  <c r="J3751" i="4"/>
  <c r="J3752" i="4"/>
  <c r="J3753" i="4"/>
  <c r="J3754" i="4"/>
  <c r="J3755" i="4"/>
  <c r="J3756" i="4"/>
  <c r="J3757" i="4"/>
  <c r="J3758" i="4"/>
  <c r="J3759" i="4"/>
  <c r="J3760" i="4"/>
  <c r="J3761" i="4"/>
  <c r="J3762" i="4"/>
  <c r="J3763" i="4"/>
  <c r="J3764" i="4"/>
  <c r="J3765" i="4"/>
  <c r="J3766" i="4"/>
  <c r="J3767" i="4"/>
  <c r="J3768" i="4"/>
  <c r="J3769" i="4"/>
  <c r="J3770" i="4"/>
  <c r="J3771" i="4"/>
  <c r="J3772" i="4"/>
  <c r="J3773" i="4"/>
  <c r="J3774" i="4"/>
  <c r="J3775" i="4"/>
  <c r="J3776" i="4"/>
  <c r="J3777" i="4"/>
  <c r="J3778" i="4"/>
  <c r="J3779" i="4"/>
  <c r="J3780" i="4"/>
  <c r="J3781" i="4"/>
  <c r="J3782" i="4"/>
  <c r="J3783" i="4"/>
  <c r="J3784" i="4"/>
  <c r="J3785" i="4"/>
  <c r="J3786" i="4"/>
  <c r="J3787" i="4"/>
  <c r="J3788" i="4"/>
  <c r="J3789" i="4"/>
  <c r="J3790" i="4"/>
  <c r="J3791" i="4"/>
  <c r="J3792" i="4"/>
  <c r="J3793" i="4"/>
  <c r="J3794" i="4"/>
  <c r="J3795" i="4"/>
  <c r="J3796" i="4"/>
  <c r="J3797" i="4"/>
  <c r="J3798" i="4"/>
  <c r="J3799" i="4"/>
  <c r="J3800" i="4"/>
  <c r="J3801" i="4"/>
  <c r="J3802" i="4"/>
  <c r="J3803" i="4"/>
  <c r="J3804" i="4"/>
  <c r="J3805" i="4"/>
  <c r="J3806" i="4"/>
  <c r="J3807" i="4"/>
  <c r="J3808" i="4"/>
  <c r="J3809" i="4"/>
  <c r="J3810" i="4"/>
  <c r="J3811" i="4"/>
  <c r="J3812" i="4"/>
  <c r="J3813" i="4"/>
  <c r="J3814" i="4"/>
  <c r="J3815" i="4"/>
  <c r="J3816" i="4"/>
  <c r="J3817" i="4"/>
  <c r="J3818" i="4"/>
  <c r="J3819" i="4"/>
  <c r="J3820" i="4"/>
  <c r="J3821" i="4"/>
  <c r="J3822" i="4"/>
  <c r="J3823" i="4"/>
  <c r="J3824" i="4"/>
  <c r="J3825" i="4"/>
  <c r="J3826" i="4"/>
  <c r="J3827" i="4"/>
  <c r="J3828" i="4"/>
  <c r="J3829" i="4"/>
  <c r="J3830" i="4"/>
  <c r="J3831" i="4"/>
  <c r="J3832" i="4"/>
  <c r="J3833" i="4"/>
  <c r="J3834" i="4"/>
  <c r="J3835" i="4"/>
  <c r="J3836" i="4"/>
  <c r="J3837" i="4"/>
  <c r="J3838" i="4"/>
  <c r="J3839" i="4"/>
  <c r="J3840" i="4"/>
  <c r="J3841" i="4"/>
  <c r="J3842" i="4"/>
  <c r="J3843" i="4"/>
  <c r="J3844" i="4"/>
  <c r="J3845" i="4"/>
  <c r="J3846" i="4"/>
  <c r="J3847" i="4"/>
  <c r="J3848" i="4"/>
  <c r="J3849" i="4"/>
  <c r="J3850" i="4"/>
  <c r="J3851" i="4"/>
  <c r="J3852" i="4"/>
  <c r="J3853" i="4"/>
  <c r="J3854" i="4"/>
  <c r="J3855" i="4"/>
  <c r="J3856" i="4"/>
  <c r="J3857" i="4"/>
  <c r="J3858" i="4"/>
  <c r="J3859" i="4"/>
  <c r="J3860" i="4"/>
  <c r="J3861" i="4"/>
  <c r="J3862" i="4"/>
  <c r="J3863" i="4"/>
  <c r="J3864" i="4"/>
  <c r="J3865" i="4"/>
  <c r="J3866" i="4"/>
  <c r="J3867" i="4"/>
  <c r="J3868" i="4"/>
  <c r="J3869" i="4"/>
  <c r="J3870" i="4"/>
  <c r="J3871" i="4"/>
  <c r="J3872" i="4"/>
  <c r="J3873" i="4"/>
  <c r="J3874" i="4"/>
  <c r="J3875" i="4"/>
  <c r="J3876" i="4"/>
  <c r="J3877" i="4"/>
  <c r="J3878" i="4"/>
  <c r="J3879" i="4"/>
  <c r="J3880" i="4"/>
  <c r="J3881" i="4"/>
  <c r="J3882" i="4"/>
  <c r="J3883" i="4"/>
  <c r="J3884" i="4"/>
  <c r="J3885" i="4"/>
  <c r="J3886" i="4"/>
  <c r="J3887" i="4"/>
  <c r="J3888" i="4"/>
  <c r="J3889" i="4"/>
  <c r="J3890" i="4"/>
  <c r="J3891" i="4"/>
  <c r="J3892" i="4"/>
  <c r="J3893" i="4"/>
  <c r="J3894" i="4"/>
  <c r="J3895" i="4"/>
  <c r="J3896" i="4"/>
  <c r="J3897" i="4"/>
  <c r="J3898" i="4"/>
  <c r="J3899" i="4"/>
  <c r="J3900" i="4"/>
  <c r="J3901" i="4"/>
  <c r="J3902" i="4"/>
  <c r="J3903" i="4"/>
  <c r="J3904" i="4"/>
  <c r="J3905" i="4"/>
  <c r="J3906" i="4"/>
  <c r="J3907" i="4"/>
  <c r="J3908" i="4"/>
  <c r="J3909" i="4"/>
  <c r="J3910" i="4"/>
  <c r="J3911" i="4"/>
  <c r="J3912" i="4"/>
  <c r="J3913" i="4"/>
  <c r="J3914" i="4"/>
  <c r="J3915" i="4"/>
  <c r="J3916" i="4"/>
  <c r="J3917" i="4"/>
  <c r="J3918" i="4"/>
  <c r="J3919" i="4"/>
  <c r="J3920" i="4"/>
  <c r="J3921" i="4"/>
  <c r="J3922" i="4"/>
  <c r="J3923" i="4"/>
  <c r="J3924" i="4"/>
  <c r="J3925" i="4"/>
  <c r="J3926" i="4"/>
  <c r="J3927" i="4"/>
  <c r="J3928" i="4"/>
  <c r="J3929" i="4"/>
  <c r="J3930" i="4"/>
  <c r="J3931" i="4"/>
  <c r="J3932" i="4"/>
  <c r="J3933" i="4"/>
  <c r="J3934" i="4"/>
  <c r="J3935" i="4"/>
  <c r="J3936" i="4"/>
  <c r="J3937" i="4"/>
  <c r="J3938" i="4"/>
  <c r="J3939" i="4"/>
  <c r="J3940" i="4"/>
  <c r="J3941" i="4"/>
  <c r="J3942" i="4"/>
  <c r="J3943" i="4"/>
  <c r="J3944" i="4"/>
  <c r="J3945" i="4"/>
  <c r="J3946" i="4"/>
  <c r="J3947" i="4"/>
  <c r="J3948" i="4"/>
  <c r="J3949" i="4"/>
  <c r="J3950" i="4"/>
  <c r="J3951" i="4"/>
  <c r="J3952" i="4"/>
  <c r="J3953" i="4"/>
  <c r="J3954" i="4"/>
  <c r="J3955" i="4"/>
  <c r="J3956" i="4"/>
  <c r="J3957" i="4"/>
  <c r="J3958" i="4"/>
  <c r="J3959" i="4"/>
  <c r="J3960" i="4"/>
  <c r="J3961" i="4"/>
  <c r="J3962" i="4"/>
  <c r="J3963" i="4"/>
  <c r="J3964" i="4"/>
  <c r="J3965" i="4"/>
  <c r="J3966" i="4"/>
  <c r="J3967" i="4"/>
  <c r="J3968" i="4"/>
  <c r="J3969" i="4"/>
  <c r="J3970" i="4"/>
  <c r="J3971" i="4"/>
  <c r="J3972" i="4"/>
  <c r="J3973" i="4"/>
  <c r="J3974" i="4"/>
  <c r="J3975" i="4"/>
  <c r="J3976" i="4"/>
  <c r="J3977" i="4"/>
  <c r="J3978" i="4"/>
  <c r="J3979" i="4"/>
  <c r="J3980" i="4"/>
  <c r="J3981" i="4"/>
  <c r="J3982" i="4"/>
  <c r="J3983" i="4"/>
  <c r="J3984" i="4"/>
  <c r="J3985" i="4"/>
  <c r="J3986" i="4"/>
  <c r="J3987" i="4"/>
  <c r="J3988" i="4"/>
  <c r="J3989" i="4"/>
  <c r="J3990" i="4"/>
  <c r="J3991" i="4"/>
  <c r="J3992" i="4"/>
  <c r="J3993" i="4"/>
  <c r="J3994" i="4"/>
  <c r="J3995" i="4"/>
  <c r="J3996" i="4"/>
  <c r="J3997" i="4"/>
  <c r="J3998" i="4"/>
  <c r="J3999" i="4"/>
  <c r="J4000" i="4"/>
  <c r="J4001" i="4"/>
  <c r="J4002" i="4"/>
  <c r="J4003" i="4"/>
  <c r="J4004" i="4"/>
  <c r="J4005" i="4"/>
  <c r="J4006" i="4"/>
  <c r="J4007" i="4"/>
  <c r="J4008" i="4"/>
  <c r="J4009" i="4"/>
  <c r="J4010" i="4"/>
  <c r="J4011" i="4"/>
  <c r="J4012" i="4"/>
  <c r="J4013" i="4"/>
  <c r="J4014" i="4"/>
  <c r="J4015" i="4"/>
  <c r="J4016" i="4"/>
  <c r="J4017" i="4"/>
  <c r="J4018" i="4"/>
  <c r="J4019" i="4"/>
  <c r="J4020" i="4"/>
  <c r="J4021" i="4"/>
  <c r="J4022" i="4"/>
  <c r="J4023" i="4"/>
  <c r="J4024" i="4"/>
  <c r="J4025" i="4"/>
  <c r="J4026" i="4"/>
  <c r="J4027" i="4"/>
  <c r="J4028" i="4"/>
  <c r="J4029" i="4"/>
  <c r="J4030" i="4"/>
  <c r="J4031" i="4"/>
  <c r="J4032" i="4"/>
  <c r="J4033" i="4"/>
  <c r="J4034" i="4"/>
  <c r="J4035" i="4"/>
  <c r="J4036" i="4"/>
  <c r="J4037" i="4"/>
  <c r="J4038" i="4"/>
  <c r="J4039" i="4"/>
  <c r="J4040" i="4"/>
  <c r="J4041" i="4"/>
  <c r="J4042" i="4"/>
  <c r="J4043" i="4"/>
  <c r="J4044" i="4"/>
  <c r="J4045" i="4"/>
  <c r="J4046" i="4"/>
  <c r="J4047" i="4"/>
  <c r="J4048" i="4"/>
  <c r="J4049" i="4"/>
  <c r="J4050" i="4"/>
  <c r="J4051" i="4"/>
  <c r="J4052" i="4"/>
  <c r="J4053" i="4"/>
  <c r="J4054" i="4"/>
  <c r="J4055" i="4"/>
  <c r="J4056" i="4"/>
  <c r="J4057" i="4"/>
  <c r="J4058" i="4"/>
  <c r="J4059" i="4"/>
  <c r="J4060" i="4"/>
  <c r="J4061" i="4"/>
  <c r="J4062" i="4"/>
  <c r="J4063" i="4"/>
  <c r="J4064" i="4"/>
  <c r="J4065" i="4"/>
  <c r="J4066" i="4"/>
  <c r="J4067" i="4"/>
  <c r="J4068" i="4"/>
  <c r="J4069" i="4"/>
  <c r="J4070" i="4"/>
  <c r="J4071" i="4"/>
  <c r="J4072" i="4"/>
  <c r="J4073" i="4"/>
  <c r="J4074" i="4"/>
  <c r="J4075" i="4"/>
  <c r="J4076" i="4"/>
  <c r="J4077" i="4"/>
  <c r="J4078" i="4"/>
  <c r="J4079" i="4"/>
  <c r="J4080" i="4"/>
  <c r="J4081" i="4"/>
  <c r="J4082" i="4"/>
  <c r="J4083" i="4"/>
  <c r="J4084" i="4"/>
  <c r="J4085" i="4"/>
  <c r="J4086" i="4"/>
  <c r="J4087" i="4"/>
  <c r="J4088" i="4"/>
  <c r="J4089" i="4"/>
  <c r="J4090" i="4"/>
  <c r="J4091" i="4"/>
  <c r="J4092" i="4"/>
  <c r="J4093" i="4"/>
  <c r="J4094" i="4"/>
  <c r="J4095" i="4"/>
  <c r="J4096" i="4"/>
  <c r="J4097" i="4"/>
  <c r="J4098" i="4"/>
  <c r="J4099" i="4"/>
  <c r="J4100" i="4"/>
  <c r="J4101" i="4"/>
  <c r="J4102" i="4"/>
  <c r="J4103" i="4"/>
  <c r="J4104" i="4"/>
  <c r="J4105" i="4"/>
  <c r="J4106" i="4"/>
  <c r="J4107" i="4"/>
  <c r="J4108" i="4"/>
  <c r="J4109" i="4"/>
  <c r="J4110" i="4"/>
  <c r="J4111" i="4"/>
  <c r="J4112" i="4"/>
  <c r="J4113" i="4"/>
  <c r="J4114" i="4"/>
  <c r="J4115" i="4"/>
  <c r="J4116" i="4"/>
  <c r="J4117" i="4"/>
  <c r="J4118" i="4"/>
  <c r="J4119" i="4"/>
  <c r="J4120" i="4"/>
  <c r="J4121" i="4"/>
  <c r="J4122" i="4"/>
  <c r="J4123" i="4"/>
  <c r="J4124" i="4"/>
  <c r="J4125" i="4"/>
  <c r="J4126" i="4"/>
  <c r="J4127" i="4"/>
  <c r="J4128" i="4"/>
  <c r="J4129" i="4"/>
  <c r="J4130" i="4"/>
  <c r="J4131" i="4"/>
  <c r="J4132" i="4"/>
  <c r="J4133" i="4"/>
  <c r="J4134" i="4"/>
  <c r="J4135" i="4"/>
  <c r="J4136" i="4"/>
  <c r="J4137" i="4"/>
  <c r="J4138" i="4"/>
  <c r="J4139" i="4"/>
  <c r="J4140" i="4"/>
  <c r="J4141" i="4"/>
  <c r="J4142" i="4"/>
  <c r="J4143" i="4"/>
  <c r="J4144" i="4"/>
  <c r="J4145" i="4"/>
  <c r="J4146" i="4"/>
  <c r="J4147" i="4"/>
  <c r="J4148" i="4"/>
  <c r="J4149" i="4"/>
  <c r="J4150" i="4"/>
  <c r="J4151" i="4"/>
  <c r="J4152" i="4"/>
  <c r="J4153" i="4"/>
  <c r="J4154" i="4"/>
  <c r="J4155" i="4"/>
  <c r="J4156" i="4"/>
  <c r="J4157" i="4"/>
  <c r="J4158" i="4"/>
  <c r="J4159" i="4"/>
  <c r="J4160" i="4"/>
  <c r="J4161" i="4"/>
  <c r="J4162" i="4"/>
  <c r="J4163" i="4"/>
  <c r="J4164" i="4"/>
  <c r="J4165" i="4"/>
  <c r="J4166" i="4"/>
  <c r="J4167" i="4"/>
  <c r="J4168" i="4"/>
  <c r="J4169" i="4"/>
  <c r="J4170" i="4"/>
  <c r="J4171" i="4"/>
  <c r="J4172" i="4"/>
  <c r="J4173" i="4"/>
  <c r="J4174" i="4"/>
  <c r="J4175" i="4"/>
  <c r="J4176" i="4"/>
  <c r="J4177" i="4"/>
  <c r="J4178" i="4"/>
  <c r="J4179" i="4"/>
  <c r="J4180" i="4"/>
  <c r="J4181" i="4"/>
  <c r="J4182" i="4"/>
  <c r="J4183" i="4"/>
  <c r="J4184" i="4"/>
  <c r="J4185" i="4"/>
  <c r="J4186" i="4"/>
  <c r="J4187" i="4"/>
  <c r="J4188" i="4"/>
  <c r="J4189" i="4"/>
  <c r="J4190" i="4"/>
  <c r="J4191" i="4"/>
  <c r="J4192" i="4"/>
  <c r="J4193" i="4"/>
  <c r="J4194" i="4"/>
  <c r="J4195" i="4"/>
  <c r="J4196" i="4"/>
  <c r="J4197" i="4"/>
  <c r="J4198" i="4"/>
  <c r="J4199" i="4"/>
  <c r="J4200" i="4"/>
  <c r="J4201" i="4"/>
  <c r="J4202" i="4"/>
  <c r="J4203" i="4"/>
  <c r="J4204" i="4"/>
  <c r="J4205" i="4"/>
  <c r="J4206" i="4"/>
  <c r="J4207" i="4"/>
  <c r="J4208" i="4"/>
  <c r="J4209" i="4"/>
  <c r="J4210" i="4"/>
  <c r="J4211" i="4"/>
  <c r="J4212" i="4"/>
  <c r="J4213" i="4"/>
  <c r="J4214" i="4"/>
  <c r="J4215" i="4"/>
  <c r="J4216" i="4"/>
  <c r="J4217" i="4"/>
  <c r="J4218" i="4"/>
  <c r="J4219" i="4"/>
  <c r="J4220" i="4"/>
  <c r="J4221" i="4"/>
  <c r="J4222" i="4"/>
  <c r="J4223" i="4"/>
  <c r="J4224" i="4"/>
  <c r="J4225" i="4"/>
  <c r="J4226" i="4"/>
  <c r="J4227" i="4"/>
  <c r="J4228" i="4"/>
  <c r="J4229" i="4"/>
  <c r="J4230" i="4"/>
  <c r="J4231" i="4"/>
  <c r="J4232" i="4"/>
  <c r="J4233" i="4"/>
  <c r="J4234" i="4"/>
  <c r="J4235" i="4"/>
  <c r="J4236" i="4"/>
  <c r="J4237" i="4"/>
  <c r="J4238" i="4"/>
  <c r="J4239" i="4"/>
  <c r="J4240" i="4"/>
  <c r="J4241" i="4"/>
  <c r="J4242" i="4"/>
  <c r="J4243" i="4"/>
  <c r="J4244" i="4"/>
  <c r="J4245" i="4"/>
  <c r="J4246" i="4"/>
  <c r="J4247" i="4"/>
  <c r="J4248" i="4"/>
  <c r="J4249" i="4"/>
  <c r="J4250" i="4"/>
  <c r="J4251" i="4"/>
  <c r="J4252" i="4"/>
  <c r="J4253" i="4"/>
  <c r="J4254" i="4"/>
  <c r="J4255" i="4"/>
  <c r="J4256" i="4"/>
  <c r="J4257" i="4"/>
  <c r="J4258" i="4"/>
  <c r="J4259" i="4"/>
  <c r="J4260" i="4"/>
  <c r="J4261" i="4"/>
  <c r="J4262" i="4"/>
  <c r="J4263" i="4"/>
  <c r="J4264" i="4"/>
  <c r="J4265" i="4"/>
  <c r="J4266" i="4"/>
  <c r="J4267" i="4"/>
  <c r="J4268" i="4"/>
  <c r="J4269" i="4"/>
  <c r="J4270" i="4"/>
  <c r="J4271" i="4"/>
  <c r="J4272" i="4"/>
  <c r="J4273" i="4"/>
  <c r="J4274" i="4"/>
  <c r="J4275" i="4"/>
  <c r="J4276" i="4"/>
  <c r="J4277" i="4"/>
  <c r="J4278" i="4"/>
  <c r="J4279" i="4"/>
  <c r="J4280" i="4"/>
  <c r="J4281" i="4"/>
  <c r="J4282" i="4"/>
  <c r="J4283" i="4"/>
  <c r="J4284" i="4"/>
  <c r="J4285" i="4"/>
  <c r="J4286" i="4"/>
  <c r="J4287" i="4"/>
  <c r="J4288" i="4"/>
  <c r="J4289" i="4"/>
  <c r="J4290" i="4"/>
  <c r="J4291" i="4"/>
  <c r="J4292" i="4"/>
  <c r="J4293" i="4"/>
  <c r="J4294" i="4"/>
  <c r="J4295" i="4"/>
  <c r="J4296" i="4"/>
  <c r="J4297" i="4"/>
  <c r="J4298" i="4"/>
  <c r="J4299" i="4"/>
  <c r="J4300" i="4"/>
  <c r="J4301" i="4"/>
  <c r="J4302" i="4"/>
  <c r="J4303" i="4"/>
  <c r="J4304" i="4"/>
  <c r="J4305" i="4"/>
  <c r="J4306" i="4"/>
  <c r="J4307" i="4"/>
  <c r="J4308" i="4"/>
  <c r="J4309" i="4"/>
  <c r="J4310" i="4"/>
  <c r="J4311" i="4"/>
  <c r="J4312" i="4"/>
  <c r="J4313" i="4"/>
  <c r="J4314" i="4"/>
  <c r="J4315" i="4"/>
  <c r="J4316" i="4"/>
  <c r="J4317" i="4"/>
  <c r="J4318" i="4"/>
  <c r="J4319" i="4"/>
  <c r="J4320" i="4"/>
  <c r="J4321" i="4"/>
  <c r="J4322" i="4"/>
  <c r="J4323" i="4"/>
  <c r="J4324" i="4"/>
  <c r="J4325" i="4"/>
  <c r="J4326" i="4"/>
  <c r="J4327" i="4"/>
  <c r="J4328" i="4"/>
  <c r="J4329" i="4"/>
  <c r="J4330" i="4"/>
  <c r="J4331" i="4"/>
  <c r="J4332" i="4"/>
  <c r="J4333" i="4"/>
  <c r="J4334" i="4"/>
  <c r="J4335" i="4"/>
  <c r="J4336" i="4"/>
  <c r="J4337" i="4"/>
  <c r="J4338" i="4"/>
  <c r="J4339" i="4"/>
  <c r="J4340" i="4"/>
  <c r="J4341" i="4"/>
  <c r="J4342" i="4"/>
  <c r="J4343" i="4"/>
  <c r="J4344" i="4"/>
  <c r="J4345" i="4"/>
  <c r="J4346" i="4"/>
  <c r="J4347" i="4"/>
  <c r="J4348" i="4"/>
  <c r="J4349" i="4"/>
  <c r="J4350" i="4"/>
  <c r="J4351" i="4"/>
  <c r="J4352" i="4"/>
  <c r="J4353" i="4"/>
  <c r="J4354" i="4"/>
  <c r="J4355" i="4"/>
  <c r="J4356" i="4"/>
  <c r="J4357" i="4"/>
  <c r="J4358" i="4"/>
  <c r="J4359" i="4"/>
  <c r="J4360" i="4"/>
  <c r="J4361" i="4"/>
  <c r="J4362" i="4"/>
  <c r="J4363" i="4"/>
  <c r="J4364" i="4"/>
  <c r="J4365" i="4"/>
  <c r="J4366" i="4"/>
  <c r="J4367" i="4"/>
  <c r="J4368" i="4"/>
  <c r="J4369" i="4"/>
  <c r="J4370" i="4"/>
  <c r="J4371" i="4"/>
  <c r="J4372" i="4"/>
  <c r="J4373" i="4"/>
  <c r="J4374" i="4"/>
  <c r="J4375" i="4"/>
  <c r="J4376" i="4"/>
  <c r="J4377" i="4"/>
  <c r="J4378" i="4"/>
  <c r="J4379" i="4"/>
  <c r="J4380" i="4"/>
  <c r="J4381" i="4"/>
  <c r="J4382" i="4"/>
  <c r="J4383" i="4"/>
  <c r="J4384" i="4"/>
  <c r="J4385" i="4"/>
  <c r="J4386" i="4"/>
  <c r="J4387" i="4"/>
  <c r="J4388" i="4"/>
  <c r="J4389" i="4"/>
  <c r="J4390" i="4"/>
  <c r="J4391" i="4"/>
  <c r="J4392" i="4"/>
  <c r="J4393" i="4"/>
  <c r="J4394" i="4"/>
  <c r="J4395" i="4"/>
  <c r="J4396" i="4"/>
  <c r="J4397" i="4"/>
  <c r="J4398" i="4"/>
  <c r="J4399" i="4"/>
  <c r="J4400" i="4"/>
  <c r="J4401" i="4"/>
  <c r="J4402" i="4"/>
  <c r="J4403" i="4"/>
  <c r="J4404" i="4"/>
  <c r="J4405" i="4"/>
  <c r="J4406" i="4"/>
  <c r="J4407" i="4"/>
  <c r="J4408" i="4"/>
  <c r="J4409" i="4"/>
  <c r="J4410" i="4"/>
  <c r="J4411" i="4"/>
  <c r="J4412" i="4"/>
  <c r="J4413" i="4"/>
  <c r="J4414" i="4"/>
  <c r="J4415" i="4"/>
  <c r="J4416" i="4"/>
  <c r="J4417" i="4"/>
  <c r="J4418" i="4"/>
  <c r="J4419" i="4"/>
  <c r="J4420" i="4"/>
  <c r="J4421" i="4"/>
  <c r="J4422" i="4"/>
  <c r="J4423" i="4"/>
  <c r="J4424" i="4"/>
  <c r="J4425" i="4"/>
  <c r="J4426" i="4"/>
  <c r="J4427" i="4"/>
  <c r="J4428" i="4"/>
  <c r="J4429" i="4"/>
  <c r="J4430" i="4"/>
  <c r="J4431" i="4"/>
  <c r="J4432" i="4"/>
  <c r="J4433" i="4"/>
  <c r="J4434" i="4"/>
  <c r="J4435" i="4"/>
  <c r="J4436" i="4"/>
  <c r="J4437" i="4"/>
  <c r="J4438" i="4"/>
  <c r="J4439" i="4"/>
  <c r="J4440" i="4"/>
  <c r="J4441" i="4"/>
  <c r="J4442" i="4"/>
  <c r="J4443" i="4"/>
  <c r="J4444" i="4"/>
  <c r="J4445" i="4"/>
  <c r="J4446" i="4"/>
  <c r="J4447" i="4"/>
  <c r="J4448" i="4"/>
  <c r="J4449" i="4"/>
  <c r="J4450" i="4"/>
  <c r="J4451" i="4"/>
  <c r="J4452" i="4"/>
  <c r="J4453" i="4"/>
  <c r="J4454" i="4"/>
  <c r="J4455" i="4"/>
  <c r="J4456" i="4"/>
  <c r="J4457" i="4"/>
  <c r="J4458" i="4"/>
  <c r="J4459" i="4"/>
  <c r="J4460" i="4"/>
  <c r="J4461" i="4"/>
  <c r="J4462" i="4"/>
  <c r="J4463" i="4"/>
  <c r="J4464" i="4"/>
  <c r="J4465" i="4"/>
  <c r="J4466" i="4"/>
  <c r="J4467" i="4"/>
  <c r="J4468" i="4"/>
  <c r="J4469" i="4"/>
  <c r="J4470" i="4"/>
  <c r="J4471" i="4"/>
  <c r="J4472" i="4"/>
  <c r="J4473" i="4"/>
  <c r="J4474" i="4"/>
  <c r="J4475" i="4"/>
  <c r="J4476" i="4"/>
  <c r="J4477" i="4"/>
  <c r="J4478" i="4"/>
  <c r="J4479" i="4"/>
  <c r="J4480" i="4"/>
  <c r="J4481" i="4"/>
  <c r="J4482" i="4"/>
  <c r="J4483" i="4"/>
  <c r="J4484" i="4"/>
  <c r="J4485" i="4"/>
  <c r="J4486" i="4"/>
  <c r="J4487" i="4"/>
  <c r="J4488" i="4"/>
  <c r="J4489" i="4"/>
  <c r="J4490" i="4"/>
  <c r="J4491" i="4"/>
  <c r="J4492" i="4"/>
  <c r="J4493" i="4"/>
  <c r="J4494" i="4"/>
  <c r="J4495" i="4"/>
  <c r="J4496" i="4"/>
  <c r="J4497" i="4"/>
  <c r="J4498" i="4"/>
  <c r="J4499" i="4"/>
  <c r="J4500" i="4"/>
  <c r="J4501" i="4"/>
  <c r="J4502" i="4"/>
  <c r="J4503" i="4"/>
  <c r="J4504" i="4"/>
  <c r="J4505" i="4"/>
  <c r="J4506" i="4"/>
  <c r="J4507" i="4"/>
  <c r="J4508" i="4"/>
  <c r="J4509" i="4"/>
  <c r="J4510" i="4"/>
  <c r="J4511" i="4"/>
  <c r="J4512" i="4"/>
  <c r="J4513" i="4"/>
  <c r="J4514" i="4"/>
  <c r="J4515" i="4"/>
  <c r="J4516" i="4"/>
  <c r="J4517" i="4"/>
  <c r="J4518" i="4"/>
  <c r="J4519" i="4"/>
  <c r="J4520" i="4"/>
  <c r="J4521" i="4"/>
  <c r="J4522" i="4"/>
  <c r="J4523" i="4"/>
  <c r="J4524" i="4"/>
  <c r="J4525" i="4"/>
  <c r="J4526" i="4"/>
  <c r="J4527" i="4"/>
  <c r="J4528" i="4"/>
  <c r="J4529" i="4"/>
  <c r="J4530" i="4"/>
  <c r="J4531" i="4"/>
  <c r="J4532" i="4"/>
  <c r="J4533" i="4"/>
  <c r="J4534" i="4"/>
  <c r="J4535" i="4"/>
  <c r="J4536" i="4"/>
  <c r="J4537" i="4"/>
  <c r="J4538" i="4"/>
  <c r="J4539" i="4"/>
  <c r="J4540" i="4"/>
  <c r="J4541" i="4"/>
  <c r="J4542" i="4"/>
  <c r="J4543" i="4"/>
  <c r="J4544" i="4"/>
  <c r="J4545" i="4"/>
  <c r="J4546" i="4"/>
  <c r="J4547" i="4"/>
  <c r="J4548" i="4"/>
  <c r="J4549" i="4"/>
  <c r="J4550" i="4"/>
  <c r="J4551" i="4"/>
  <c r="J4552" i="4"/>
  <c r="J4553" i="4"/>
  <c r="J4554" i="4"/>
  <c r="J4555" i="4"/>
  <c r="J4556" i="4"/>
  <c r="J4557" i="4"/>
  <c r="J4558" i="4"/>
  <c r="J4559" i="4"/>
  <c r="J4560" i="4"/>
  <c r="J4561" i="4"/>
  <c r="J4562" i="4"/>
  <c r="J4563" i="4"/>
  <c r="J4564" i="4"/>
  <c r="J4565" i="4"/>
  <c r="J4566" i="4"/>
  <c r="J4567" i="4"/>
  <c r="J4568" i="4"/>
  <c r="J4569" i="4"/>
  <c r="J4570" i="4"/>
  <c r="J4571" i="4"/>
  <c r="J4572" i="4"/>
  <c r="J4573" i="4"/>
  <c r="J4574" i="4"/>
  <c r="J4575" i="4"/>
  <c r="J4576" i="4"/>
  <c r="J4577" i="4"/>
  <c r="J4578" i="4"/>
  <c r="J4579" i="4"/>
  <c r="J4580" i="4"/>
  <c r="J4581" i="4"/>
  <c r="J4582" i="4"/>
  <c r="J4583" i="4"/>
  <c r="J4584" i="4"/>
  <c r="J4585" i="4"/>
  <c r="J4586" i="4"/>
  <c r="J4587" i="4"/>
  <c r="J4588" i="4"/>
  <c r="J4589" i="4"/>
  <c r="J4590" i="4"/>
  <c r="J4591" i="4"/>
  <c r="J4592" i="4"/>
  <c r="J4593" i="4"/>
  <c r="J4594" i="4"/>
  <c r="J4595" i="4"/>
  <c r="J4596" i="4"/>
  <c r="J4597" i="4"/>
  <c r="J4598" i="4"/>
  <c r="J4599" i="4"/>
  <c r="J4600" i="4"/>
  <c r="J4601" i="4"/>
  <c r="J4602" i="4"/>
  <c r="J4603" i="4"/>
  <c r="J4604" i="4"/>
  <c r="J4605" i="4"/>
  <c r="J4606" i="4"/>
  <c r="J4607" i="4"/>
  <c r="J4608" i="4"/>
  <c r="J4609" i="4"/>
  <c r="J4610" i="4"/>
  <c r="J4611" i="4"/>
  <c r="J4612" i="4"/>
  <c r="J4613" i="4"/>
  <c r="J4614" i="4"/>
  <c r="J4615" i="4"/>
  <c r="J4616" i="4"/>
  <c r="J4617" i="4"/>
  <c r="J4618" i="4"/>
  <c r="J4619" i="4"/>
  <c r="J4620" i="4"/>
  <c r="J4621" i="4"/>
  <c r="J4622" i="4"/>
  <c r="J4623" i="4"/>
  <c r="J4624" i="4"/>
  <c r="J4625" i="4"/>
  <c r="J4626" i="4"/>
  <c r="J4627" i="4"/>
  <c r="J4628" i="4"/>
  <c r="J4629" i="4"/>
  <c r="J4630" i="4"/>
  <c r="J4631" i="4"/>
  <c r="J4632" i="4"/>
  <c r="J4633" i="4"/>
  <c r="J4634" i="4"/>
  <c r="J4635" i="4"/>
  <c r="J4636" i="4"/>
  <c r="J4637" i="4"/>
  <c r="J4638" i="4"/>
  <c r="J4639" i="4"/>
  <c r="J4640" i="4"/>
  <c r="J4641" i="4"/>
  <c r="J4642" i="4"/>
  <c r="J4643" i="4"/>
  <c r="J4644" i="4"/>
  <c r="J4645" i="4"/>
  <c r="J4646" i="4"/>
  <c r="J4647" i="4"/>
  <c r="J4648" i="4"/>
  <c r="J4649" i="4"/>
  <c r="J4650" i="4"/>
  <c r="J4651" i="4"/>
  <c r="J4652" i="4"/>
  <c r="J4653" i="4"/>
  <c r="J4654" i="4"/>
  <c r="J4655" i="4"/>
  <c r="J4656" i="4"/>
  <c r="J4657" i="4"/>
  <c r="J4658" i="4"/>
  <c r="J4659" i="4"/>
  <c r="J4660" i="4"/>
  <c r="J4661" i="4"/>
  <c r="J4662" i="4"/>
  <c r="J4663" i="4"/>
  <c r="J4664" i="4"/>
  <c r="J4665" i="4"/>
  <c r="J4666" i="4"/>
  <c r="J4667" i="4"/>
  <c r="J4668" i="4"/>
  <c r="J4669" i="4"/>
  <c r="J4670" i="4"/>
  <c r="J4671" i="4"/>
  <c r="J4672" i="4"/>
  <c r="J4673" i="4"/>
  <c r="J4674" i="4"/>
  <c r="J4675" i="4"/>
  <c r="J4676" i="4"/>
  <c r="J4677" i="4"/>
  <c r="J4678" i="4"/>
  <c r="J4679" i="4"/>
  <c r="J4680" i="4"/>
  <c r="J4681" i="4"/>
  <c r="J4682" i="4"/>
  <c r="J4683" i="4"/>
  <c r="J4684" i="4"/>
  <c r="J4685" i="4"/>
  <c r="J4686" i="4"/>
  <c r="J4687" i="4"/>
  <c r="J4688" i="4"/>
  <c r="J4689" i="4"/>
  <c r="J4690" i="4"/>
  <c r="J4691" i="4"/>
  <c r="J4692" i="4"/>
  <c r="J4693" i="4"/>
  <c r="J4694" i="4"/>
  <c r="J4695" i="4"/>
  <c r="J4696" i="4"/>
  <c r="J4697" i="4"/>
  <c r="J4698" i="4"/>
  <c r="J4699" i="4"/>
  <c r="J4700" i="4"/>
  <c r="J4701" i="4"/>
  <c r="J4702" i="4"/>
  <c r="J4703" i="4"/>
  <c r="J4704" i="4"/>
  <c r="J4705" i="4"/>
  <c r="J4706" i="4"/>
  <c r="J4707" i="4"/>
  <c r="J4708" i="4"/>
  <c r="J4709" i="4"/>
  <c r="J4710" i="4"/>
  <c r="J4711" i="4"/>
  <c r="J4712" i="4"/>
  <c r="J4713" i="4"/>
  <c r="J4714" i="4"/>
  <c r="J4715" i="4"/>
  <c r="J4716" i="4"/>
  <c r="J4717" i="4"/>
  <c r="J4718" i="4"/>
  <c r="J4719" i="4"/>
  <c r="J4720" i="4"/>
  <c r="J4721" i="4"/>
  <c r="J4722" i="4"/>
  <c r="J4723" i="4"/>
  <c r="J4724" i="4"/>
  <c r="J4725" i="4"/>
  <c r="J4726" i="4"/>
  <c r="J4727" i="4"/>
  <c r="J4728" i="4"/>
  <c r="J4729" i="4"/>
  <c r="J4730" i="4"/>
  <c r="J4731" i="4"/>
  <c r="J4732" i="4"/>
  <c r="J4733" i="4"/>
  <c r="J4734" i="4"/>
  <c r="J4735" i="4"/>
  <c r="J4736" i="4"/>
  <c r="J4737" i="4"/>
  <c r="J4738" i="4"/>
  <c r="J4739" i="4"/>
  <c r="J4740" i="4"/>
  <c r="J4741" i="4"/>
  <c r="J4742" i="4"/>
  <c r="J4743" i="4"/>
  <c r="J4744" i="4"/>
  <c r="J4745" i="4"/>
  <c r="J4746" i="4"/>
  <c r="J4747" i="4"/>
  <c r="J4748" i="4"/>
  <c r="J4749" i="4"/>
  <c r="J4750" i="4"/>
  <c r="J4751" i="4"/>
  <c r="J4752" i="4"/>
  <c r="J4753" i="4"/>
  <c r="J4755" i="4"/>
  <c r="J4756" i="4"/>
  <c r="J4757" i="4"/>
  <c r="J4758" i="4"/>
  <c r="J4759" i="4"/>
  <c r="J4760" i="4"/>
  <c r="J4761" i="4"/>
  <c r="J4762" i="4"/>
  <c r="J4763" i="4"/>
  <c r="J4764" i="4"/>
  <c r="J4765" i="4"/>
  <c r="J4766" i="4"/>
  <c r="J4767" i="4"/>
  <c r="J4768" i="4"/>
  <c r="J4769" i="4"/>
  <c r="J4770" i="4"/>
  <c r="J4771" i="4"/>
  <c r="J4772" i="4"/>
  <c r="J4773" i="4"/>
  <c r="J4774" i="4"/>
  <c r="J4775" i="4"/>
  <c r="J4776" i="4"/>
  <c r="J4777" i="4"/>
  <c r="J4778" i="4"/>
  <c r="J4779" i="4"/>
  <c r="J4780" i="4"/>
  <c r="J4781" i="4"/>
  <c r="J4782" i="4"/>
  <c r="J4783" i="4"/>
  <c r="J4784" i="4"/>
  <c r="J4785" i="4"/>
  <c r="J4786" i="4"/>
  <c r="J4787" i="4"/>
  <c r="J4788" i="4"/>
  <c r="J4789" i="4"/>
  <c r="J4790" i="4"/>
  <c r="J4791" i="4"/>
  <c r="J4792" i="4"/>
  <c r="J4793" i="4"/>
  <c r="J4794" i="4"/>
  <c r="J4795" i="4"/>
  <c r="J4796" i="4"/>
  <c r="J4797" i="4"/>
  <c r="J4798" i="4"/>
  <c r="J4799" i="4"/>
  <c r="J4800" i="4"/>
  <c r="J4801" i="4"/>
  <c r="J4802" i="4"/>
  <c r="J4803" i="4"/>
  <c r="J4804" i="4"/>
  <c r="J4805" i="4"/>
  <c r="J4806" i="4"/>
  <c r="J4807" i="4"/>
  <c r="J4808" i="4"/>
  <c r="J4809" i="4"/>
  <c r="J4810" i="4"/>
  <c r="J4811" i="4"/>
  <c r="J4812" i="4"/>
  <c r="J4813" i="4"/>
  <c r="J4814" i="4"/>
  <c r="J4815" i="4"/>
  <c r="J4816" i="4"/>
  <c r="J4817" i="4"/>
  <c r="J4818" i="4"/>
  <c r="J4819" i="4"/>
  <c r="J4820" i="4"/>
  <c r="J4821" i="4"/>
  <c r="J4822" i="4"/>
  <c r="J4823" i="4"/>
  <c r="J4824" i="4"/>
  <c r="J4825" i="4"/>
  <c r="J4826" i="4"/>
  <c r="J4827" i="4"/>
  <c r="J4828" i="4"/>
  <c r="J4829" i="4"/>
  <c r="J4830" i="4"/>
  <c r="J4831" i="4"/>
  <c r="J4832" i="4"/>
  <c r="J4833" i="4"/>
  <c r="J4834" i="4"/>
  <c r="J4835" i="4"/>
  <c r="J4836" i="4"/>
  <c r="J4837" i="4"/>
  <c r="J4838" i="4"/>
  <c r="J4839" i="4"/>
  <c r="J4840" i="4"/>
  <c r="J4841" i="4"/>
  <c r="J4842" i="4"/>
  <c r="J4843" i="4"/>
  <c r="J4844" i="4"/>
  <c r="J4845" i="4"/>
  <c r="J4846" i="4"/>
  <c r="J4847" i="4"/>
  <c r="J4848" i="4"/>
  <c r="J4849" i="4"/>
  <c r="J4850" i="4"/>
  <c r="J4851" i="4"/>
  <c r="J4852" i="4"/>
  <c r="J4853" i="4"/>
  <c r="J4854" i="4"/>
  <c r="J4855" i="4"/>
  <c r="J4856" i="4"/>
  <c r="J4857" i="4"/>
  <c r="J4858" i="4"/>
  <c r="J4859" i="4"/>
  <c r="J4860" i="4"/>
  <c r="J4861" i="4"/>
  <c r="J4862" i="4"/>
  <c r="J4863" i="4"/>
  <c r="J4864" i="4"/>
  <c r="J4865" i="4"/>
  <c r="J4866" i="4"/>
  <c r="J4867" i="4"/>
  <c r="J4868" i="4"/>
  <c r="J4869" i="4"/>
  <c r="J4870" i="4"/>
  <c r="J4871" i="4"/>
  <c r="J4872" i="4"/>
  <c r="J4873" i="4"/>
  <c r="J4874" i="4"/>
  <c r="J4875" i="4"/>
  <c r="J4876" i="4"/>
  <c r="J4877" i="4"/>
  <c r="J4878" i="4"/>
  <c r="J4879" i="4"/>
  <c r="J4880" i="4"/>
  <c r="J4881" i="4"/>
  <c r="J4882" i="4"/>
  <c r="J4883" i="4"/>
  <c r="J4884" i="4"/>
  <c r="J4885" i="4"/>
  <c r="J4886" i="4"/>
  <c r="J4887" i="4"/>
  <c r="J4888" i="4"/>
  <c r="J4889" i="4"/>
  <c r="J4890" i="4"/>
  <c r="J4891" i="4"/>
  <c r="J4892" i="4"/>
  <c r="J4893" i="4"/>
  <c r="J4894" i="4"/>
  <c r="J4895" i="4"/>
  <c r="J4896" i="4"/>
  <c r="J4897" i="4"/>
  <c r="J4898" i="4"/>
  <c r="J4899" i="4"/>
  <c r="J4900" i="4"/>
  <c r="J4901" i="4"/>
  <c r="J4902" i="4"/>
  <c r="J4903" i="4"/>
  <c r="J4904" i="4"/>
  <c r="J4905" i="4"/>
  <c r="J4906" i="4"/>
  <c r="J4907" i="4"/>
  <c r="J4908" i="4"/>
  <c r="J4909" i="4"/>
  <c r="J4910" i="4"/>
  <c r="J4911" i="4"/>
  <c r="J4912" i="4"/>
  <c r="J4913" i="4"/>
  <c r="J4914" i="4"/>
  <c r="J4915" i="4"/>
  <c r="J4916" i="4"/>
  <c r="J4917" i="4"/>
  <c r="J4918" i="4"/>
  <c r="J4919" i="4"/>
  <c r="J4920" i="4"/>
  <c r="J4921" i="4"/>
  <c r="J4922" i="4"/>
  <c r="J4923" i="4"/>
  <c r="J4924" i="4"/>
  <c r="J4925" i="4"/>
  <c r="J4926" i="4"/>
  <c r="J4927" i="4"/>
  <c r="J4928" i="4"/>
  <c r="J4929" i="4"/>
  <c r="J4930" i="4"/>
  <c r="J4931" i="4"/>
  <c r="J4932" i="4"/>
  <c r="J4933" i="4"/>
  <c r="J4934" i="4"/>
  <c r="J4935" i="4"/>
  <c r="J4936" i="4"/>
  <c r="J4937" i="4"/>
  <c r="J4938" i="4"/>
  <c r="J4939" i="4"/>
  <c r="J4940" i="4"/>
  <c r="J4941" i="4"/>
  <c r="J4942" i="4"/>
  <c r="J4943" i="4"/>
  <c r="J4944" i="4"/>
  <c r="J4945" i="4"/>
  <c r="J4946" i="4"/>
  <c r="J4947" i="4"/>
  <c r="J4948" i="4"/>
  <c r="J4949" i="4"/>
  <c r="J4950" i="4"/>
  <c r="J4951" i="4"/>
  <c r="J4952" i="4"/>
  <c r="J4953" i="4"/>
  <c r="J4954" i="4"/>
  <c r="J4955" i="4"/>
  <c r="J4956" i="4"/>
  <c r="J4957" i="4"/>
  <c r="J4958" i="4"/>
  <c r="J4959" i="4"/>
  <c r="J4960" i="4"/>
  <c r="J4961" i="4"/>
  <c r="J4962" i="4"/>
  <c r="J4963" i="4"/>
  <c r="J4964" i="4"/>
  <c r="J4965" i="4"/>
  <c r="J4966" i="4"/>
  <c r="J4967" i="4"/>
  <c r="J4968" i="4"/>
  <c r="J4969" i="4"/>
  <c r="J4970" i="4"/>
  <c r="J4971" i="4"/>
  <c r="J4972" i="4"/>
  <c r="J4973" i="4"/>
  <c r="J4974" i="4"/>
  <c r="J4975" i="4"/>
  <c r="J4976" i="4"/>
  <c r="J4977" i="4"/>
  <c r="J4978" i="4"/>
  <c r="J4979" i="4"/>
  <c r="J4980" i="4"/>
  <c r="J4981" i="4"/>
  <c r="J4982" i="4"/>
  <c r="J4983" i="4"/>
  <c r="J4984" i="4"/>
  <c r="J4985" i="4"/>
  <c r="J4986" i="4"/>
  <c r="J4987" i="4"/>
  <c r="J4988" i="4"/>
  <c r="J4989" i="4"/>
  <c r="J4990" i="4"/>
  <c r="J4991" i="4"/>
  <c r="J4992" i="4"/>
  <c r="J4993" i="4"/>
  <c r="J4994" i="4"/>
  <c r="J4995" i="4"/>
  <c r="J4996" i="4"/>
  <c r="J4997" i="4"/>
  <c r="J4998" i="4"/>
  <c r="J4999" i="4"/>
  <c r="J5000" i="4"/>
  <c r="J5001" i="4"/>
  <c r="J5002" i="4"/>
  <c r="J5003" i="4"/>
  <c r="J5004" i="4"/>
  <c r="J5005" i="4"/>
  <c r="J5006" i="4"/>
  <c r="J5007" i="4"/>
  <c r="J5008" i="4"/>
  <c r="J5009" i="4"/>
  <c r="J5010" i="4"/>
  <c r="J5011" i="4"/>
  <c r="J5013" i="4"/>
  <c r="J5014" i="4"/>
  <c r="J5015" i="4"/>
  <c r="J5016" i="4"/>
  <c r="J5017" i="4"/>
  <c r="J5018" i="4"/>
  <c r="J5019" i="4"/>
  <c r="J5020" i="4"/>
  <c r="J5021" i="4"/>
  <c r="J5022" i="4"/>
  <c r="J5023" i="4"/>
  <c r="J5024" i="4"/>
  <c r="J5025" i="4"/>
  <c r="J5026" i="4"/>
  <c r="J5027" i="4"/>
  <c r="J5028" i="4"/>
  <c r="J5029" i="4"/>
  <c r="J5030" i="4"/>
  <c r="J5031" i="4"/>
  <c r="J5032" i="4"/>
  <c r="J5033" i="4"/>
  <c r="J5034" i="4"/>
  <c r="J5035" i="4"/>
  <c r="J5036" i="4"/>
  <c r="J5037" i="4"/>
  <c r="J5038" i="4"/>
  <c r="J5039" i="4"/>
  <c r="J5040" i="4"/>
  <c r="J5041" i="4"/>
  <c r="J5042" i="4"/>
  <c r="J5043" i="4"/>
  <c r="J5044" i="4"/>
  <c r="J5045" i="4"/>
  <c r="J5046" i="4"/>
  <c r="J5047" i="4"/>
  <c r="J5048" i="4"/>
  <c r="J5049" i="4"/>
  <c r="J5050" i="4"/>
  <c r="J5051" i="4"/>
  <c r="J5052" i="4"/>
  <c r="J5053" i="4"/>
  <c r="J5054" i="4"/>
  <c r="J5055" i="4"/>
  <c r="J5056" i="4"/>
  <c r="J5057" i="4"/>
  <c r="J5058" i="4"/>
  <c r="J5059" i="4"/>
  <c r="J5060" i="4"/>
  <c r="J5061" i="4"/>
  <c r="J5062" i="4"/>
  <c r="J5063" i="4"/>
  <c r="J5064" i="4"/>
  <c r="J5065" i="4"/>
  <c r="J5066" i="4"/>
  <c r="J5067" i="4"/>
  <c r="J5068" i="4"/>
  <c r="J5069" i="4"/>
  <c r="J5070" i="4"/>
  <c r="J5071" i="4"/>
  <c r="J5072" i="4"/>
  <c r="J5073" i="4"/>
  <c r="J5074" i="4"/>
  <c r="J5075" i="4"/>
  <c r="J5076" i="4"/>
  <c r="J5077" i="4"/>
  <c r="J5078" i="4"/>
  <c r="J5079" i="4"/>
  <c r="J5080" i="4"/>
  <c r="J5081" i="4"/>
  <c r="J5082" i="4"/>
  <c r="J5083" i="4"/>
  <c r="J5084" i="4"/>
  <c r="J5085" i="4"/>
  <c r="J5086" i="4"/>
  <c r="J5087" i="4"/>
  <c r="J5088" i="4"/>
  <c r="J5089" i="4"/>
  <c r="J5090" i="4"/>
  <c r="J5091" i="4"/>
  <c r="J5092" i="4"/>
  <c r="J5093" i="4"/>
  <c r="J5094" i="4"/>
  <c r="J5095" i="4"/>
  <c r="J5096" i="4"/>
  <c r="J5097" i="4"/>
  <c r="J5098" i="4"/>
  <c r="J5099" i="4"/>
  <c r="J5100" i="4"/>
  <c r="J5101" i="4"/>
  <c r="J5102" i="4"/>
  <c r="J5103" i="4"/>
  <c r="J5104" i="4"/>
  <c r="J5105" i="4"/>
  <c r="J5106" i="4"/>
  <c r="J5107" i="4"/>
  <c r="J5108" i="4"/>
  <c r="J5109" i="4"/>
  <c r="J5110" i="4"/>
  <c r="J5111" i="4"/>
  <c r="J5112" i="4"/>
  <c r="J5113" i="4"/>
  <c r="J5114" i="4"/>
  <c r="J5115" i="4"/>
  <c r="J5116" i="4"/>
  <c r="J5117" i="4"/>
  <c r="J5118" i="4"/>
  <c r="J5119" i="4"/>
  <c r="J5120" i="4"/>
  <c r="J5121" i="4"/>
  <c r="J5122" i="4"/>
  <c r="J5123" i="4"/>
  <c r="J5124" i="4"/>
  <c r="J5125" i="4"/>
  <c r="J5126" i="4"/>
  <c r="J5127" i="4"/>
  <c r="J5128" i="4"/>
  <c r="J5129" i="4"/>
  <c r="J5130" i="4"/>
  <c r="J5131" i="4"/>
  <c r="J5132" i="4"/>
  <c r="J5133" i="4"/>
  <c r="J5134" i="4"/>
  <c r="J5135" i="4"/>
  <c r="J5136" i="4"/>
  <c r="J5137" i="4"/>
  <c r="J5138" i="4"/>
  <c r="J5139" i="4"/>
  <c r="J5140" i="4"/>
  <c r="J5141" i="4"/>
  <c r="J5142" i="4"/>
  <c r="J5143" i="4"/>
  <c r="J5144" i="4"/>
  <c r="J5145" i="4"/>
  <c r="J5146" i="4"/>
  <c r="J5147" i="4"/>
  <c r="J5148" i="4"/>
  <c r="J5149" i="4"/>
  <c r="J5150" i="4"/>
  <c r="J5151" i="4"/>
  <c r="J5152" i="4"/>
  <c r="J5153" i="4"/>
  <c r="J5154" i="4"/>
  <c r="J5155" i="4"/>
  <c r="J5156" i="4"/>
  <c r="J5157" i="4"/>
  <c r="J5158" i="4"/>
  <c r="J5159" i="4"/>
  <c r="J5160" i="4"/>
  <c r="J5161" i="4"/>
  <c r="J5162" i="4"/>
  <c r="J5163" i="4"/>
  <c r="J5164" i="4"/>
  <c r="J5165" i="4"/>
  <c r="J5166" i="4"/>
  <c r="J5167" i="4"/>
  <c r="J5168" i="4"/>
  <c r="J5169" i="4"/>
  <c r="J5170" i="4"/>
  <c r="J5171" i="4"/>
  <c r="J5172" i="4"/>
  <c r="J5173" i="4"/>
  <c r="J5174" i="4"/>
  <c r="J5175" i="4"/>
  <c r="J5176" i="4"/>
  <c r="J5177" i="4"/>
  <c r="J5178" i="4"/>
  <c r="J5179" i="4"/>
  <c r="J5180" i="4"/>
  <c r="J5181" i="4"/>
  <c r="J5182" i="4"/>
  <c r="J5183" i="4"/>
  <c r="J5184" i="4"/>
  <c r="J5185" i="4"/>
  <c r="J5186" i="4"/>
  <c r="J5187" i="4"/>
  <c r="J5188" i="4"/>
  <c r="J5189" i="4"/>
  <c r="J5190" i="4"/>
  <c r="J5191" i="4"/>
  <c r="J5192" i="4"/>
  <c r="J5193" i="4"/>
  <c r="J5194" i="4"/>
  <c r="J5195" i="4"/>
  <c r="J5196" i="4"/>
  <c r="J5197" i="4"/>
  <c r="J5198" i="4"/>
  <c r="J5199" i="4"/>
  <c r="J5200" i="4"/>
  <c r="J5201" i="4"/>
  <c r="J5202" i="4"/>
  <c r="J5203" i="4"/>
  <c r="J5204" i="4"/>
  <c r="J5205" i="4"/>
  <c r="J5206" i="4"/>
  <c r="J5207" i="4"/>
  <c r="J5208" i="4"/>
  <c r="J5209" i="4"/>
  <c r="J5210" i="4"/>
  <c r="J5211" i="4"/>
  <c r="J5212" i="4"/>
  <c r="J5213" i="4"/>
  <c r="J5214" i="4"/>
  <c r="J5215" i="4"/>
  <c r="J5216" i="4"/>
  <c r="J5217" i="4"/>
  <c r="J5218" i="4"/>
  <c r="J5219" i="4"/>
  <c r="J5220" i="4"/>
  <c r="J5221" i="4"/>
  <c r="J5222" i="4"/>
  <c r="J5223" i="4"/>
  <c r="J5224" i="4"/>
  <c r="J5225" i="4"/>
  <c r="J5226" i="4"/>
  <c r="J5227" i="4"/>
  <c r="J5228" i="4"/>
  <c r="J5229" i="4"/>
  <c r="J5230" i="4"/>
  <c r="J5231" i="4"/>
  <c r="J5232" i="4"/>
  <c r="J5233" i="4"/>
  <c r="J5234" i="4"/>
  <c r="J5235" i="4"/>
  <c r="J5236" i="4"/>
  <c r="J5237" i="4"/>
  <c r="J5238" i="4"/>
  <c r="J5239" i="4"/>
  <c r="J5240" i="4"/>
  <c r="J5241" i="4"/>
  <c r="J5242" i="4"/>
  <c r="J5243" i="4"/>
  <c r="J5244" i="4"/>
  <c r="J5245" i="4"/>
  <c r="J5246" i="4"/>
  <c r="J5247" i="4"/>
  <c r="J5248" i="4"/>
  <c r="J5249" i="4"/>
  <c r="J5250" i="4"/>
  <c r="J5251" i="4"/>
  <c r="J5252" i="4"/>
  <c r="J5253" i="4"/>
  <c r="J5254" i="4"/>
  <c r="J5255" i="4"/>
  <c r="J5256" i="4"/>
  <c r="J5257" i="4"/>
  <c r="J5258" i="4"/>
  <c r="J5259" i="4"/>
  <c r="J5260" i="4"/>
  <c r="J5261" i="4"/>
  <c r="J5262" i="4"/>
  <c r="J5263" i="4"/>
  <c r="J5264" i="4"/>
  <c r="J5265" i="4"/>
  <c r="J5266" i="4"/>
  <c r="J5267" i="4"/>
  <c r="J5268" i="4"/>
  <c r="J5269" i="4"/>
  <c r="J5270" i="4"/>
  <c r="J5271" i="4"/>
  <c r="J5272" i="4"/>
  <c r="J5273" i="4"/>
  <c r="J5274" i="4"/>
  <c r="J5275" i="4"/>
  <c r="J5276" i="4"/>
  <c r="J5277" i="4"/>
  <c r="J5278" i="4"/>
  <c r="J5279" i="4"/>
  <c r="J5280" i="4"/>
  <c r="J5281" i="4"/>
  <c r="J5282" i="4"/>
  <c r="J5283" i="4"/>
  <c r="J5284" i="4"/>
  <c r="J5285" i="4"/>
  <c r="J5286" i="4"/>
  <c r="J5287" i="4"/>
  <c r="J5288" i="4"/>
  <c r="J5289" i="4"/>
  <c r="J5290" i="4"/>
  <c r="J5291" i="4"/>
  <c r="J5292" i="4"/>
  <c r="J5293" i="4"/>
  <c r="J5294" i="4"/>
  <c r="J5295" i="4"/>
  <c r="J5296" i="4"/>
  <c r="J5297" i="4"/>
  <c r="J5298" i="4"/>
  <c r="J5299" i="4"/>
  <c r="J5300" i="4"/>
  <c r="J5301" i="4"/>
  <c r="J5302" i="4"/>
  <c r="J5303" i="4"/>
  <c r="J5304" i="4"/>
  <c r="J5305" i="4"/>
  <c r="J5306" i="4"/>
  <c r="J5307" i="4"/>
  <c r="J5308" i="4"/>
  <c r="J5309" i="4"/>
  <c r="J5310" i="4"/>
  <c r="J5311" i="4"/>
  <c r="J5312" i="4"/>
  <c r="J5313" i="4"/>
  <c r="J5314" i="4"/>
  <c r="J5315" i="4"/>
  <c r="J5316" i="4"/>
  <c r="J5317" i="4"/>
  <c r="J5318" i="4"/>
  <c r="J5319" i="4"/>
  <c r="J5320" i="4"/>
  <c r="J5321" i="4"/>
  <c r="J5322" i="4"/>
  <c r="J5323" i="4"/>
  <c r="J5324" i="4"/>
  <c r="J5325" i="4"/>
  <c r="J5326" i="4"/>
  <c r="J5327" i="4"/>
  <c r="J5328" i="4"/>
  <c r="J5329" i="4"/>
  <c r="J5330" i="4"/>
  <c r="J5331" i="4"/>
  <c r="J5332" i="4"/>
  <c r="J5333" i="4"/>
  <c r="J5334" i="4"/>
  <c r="J5335" i="4"/>
  <c r="J5336" i="4"/>
  <c r="J5337" i="4"/>
  <c r="J5338" i="4"/>
  <c r="J5339" i="4"/>
  <c r="J5340" i="4"/>
  <c r="J5341" i="4"/>
  <c r="J5342" i="4"/>
  <c r="J5343" i="4"/>
  <c r="J5344" i="4"/>
  <c r="J5345" i="4"/>
  <c r="J5346" i="4"/>
  <c r="J5347" i="4"/>
  <c r="J5348" i="4"/>
  <c r="J5349" i="4"/>
  <c r="J5350" i="4"/>
  <c r="J5351" i="4"/>
  <c r="J5352" i="4"/>
  <c r="J5353" i="4"/>
  <c r="J5354" i="4"/>
  <c r="J5355" i="4"/>
  <c r="J5356" i="4"/>
  <c r="J5357" i="4"/>
  <c r="J5358" i="4"/>
  <c r="J5359" i="4"/>
  <c r="J5360" i="4"/>
  <c r="J5361" i="4"/>
  <c r="J5362" i="4"/>
  <c r="J5363" i="4"/>
  <c r="J5364" i="4"/>
  <c r="J5365" i="4"/>
  <c r="J5366" i="4"/>
  <c r="J5367" i="4"/>
  <c r="J5368" i="4"/>
  <c r="J5369" i="4"/>
  <c r="J5370" i="4"/>
  <c r="J5371" i="4"/>
  <c r="J5372" i="4"/>
  <c r="J5373" i="4"/>
  <c r="J5374" i="4"/>
  <c r="J5375" i="4"/>
  <c r="J5376" i="4"/>
  <c r="J5377" i="4"/>
  <c r="J5378" i="4"/>
  <c r="J5379" i="4"/>
  <c r="J5380" i="4"/>
  <c r="J5381" i="4"/>
  <c r="J5382" i="4"/>
  <c r="J5383" i="4"/>
  <c r="J5384" i="4"/>
  <c r="J5385" i="4"/>
  <c r="J5386" i="4"/>
  <c r="J5387" i="4"/>
  <c r="J5388" i="4"/>
  <c r="J5389" i="4"/>
  <c r="J5390" i="4"/>
  <c r="J5391" i="4"/>
  <c r="J5392" i="4"/>
  <c r="J5393" i="4"/>
  <c r="J5394" i="4"/>
  <c r="J5395" i="4"/>
  <c r="J5396" i="4"/>
  <c r="J5397" i="4"/>
  <c r="J5398" i="4"/>
  <c r="J5399" i="4"/>
  <c r="J5400" i="4"/>
  <c r="J5401" i="4"/>
  <c r="J5402" i="4"/>
  <c r="J5403" i="4"/>
  <c r="J5404" i="4"/>
  <c r="J5405" i="4"/>
  <c r="J5406" i="4"/>
  <c r="J5407" i="4"/>
  <c r="J5408" i="4"/>
  <c r="J5409" i="4"/>
  <c r="J5410" i="4"/>
  <c r="J5411" i="4"/>
  <c r="J5412" i="4"/>
  <c r="J5413" i="4"/>
  <c r="J5414" i="4"/>
  <c r="J5415" i="4"/>
  <c r="J5416" i="4"/>
  <c r="J5417" i="4"/>
  <c r="J5418" i="4"/>
  <c r="J5419" i="4"/>
  <c r="J5420" i="4"/>
  <c r="J5421" i="4"/>
  <c r="J5422" i="4"/>
  <c r="J5423" i="4"/>
  <c r="J5424" i="4"/>
  <c r="J5425" i="4"/>
  <c r="J5426" i="4"/>
  <c r="J5427" i="4"/>
  <c r="J5428" i="4"/>
  <c r="J5429" i="4"/>
  <c r="J5430" i="4"/>
  <c r="J5431" i="4"/>
  <c r="J5432" i="4"/>
  <c r="J5433" i="4"/>
  <c r="J5434" i="4"/>
  <c r="J5435" i="4"/>
  <c r="J5436" i="4"/>
  <c r="J5437" i="4"/>
  <c r="J5438" i="4"/>
  <c r="J5439" i="4"/>
  <c r="J5440" i="4"/>
  <c r="J5441" i="4"/>
  <c r="J5442" i="4"/>
  <c r="J5443" i="4"/>
  <c r="J5444" i="4"/>
  <c r="J5445" i="4"/>
  <c r="J5446" i="4"/>
  <c r="J5447" i="4"/>
  <c r="J5448" i="4"/>
  <c r="J5449" i="4"/>
  <c r="J5450" i="4"/>
  <c r="J5451" i="4"/>
  <c r="J5452" i="4"/>
  <c r="J5453" i="4"/>
  <c r="J5454" i="4"/>
  <c r="J5455" i="4"/>
  <c r="J5456" i="4"/>
  <c r="J5457" i="4"/>
  <c r="J5458" i="4"/>
  <c r="J5459" i="4"/>
  <c r="J5460" i="4"/>
  <c r="J5461" i="4"/>
  <c r="J5462" i="4"/>
  <c r="J5463" i="4"/>
  <c r="J5464" i="4"/>
  <c r="J5465" i="4"/>
  <c r="J5466" i="4"/>
  <c r="J5467" i="4"/>
  <c r="J5468" i="4"/>
  <c r="J5469" i="4"/>
  <c r="J5470" i="4"/>
  <c r="J5471" i="4"/>
  <c r="J5472" i="4"/>
  <c r="J5473" i="4"/>
  <c r="J5474" i="4"/>
  <c r="J5475" i="4"/>
  <c r="J5476" i="4"/>
  <c r="J5477" i="4"/>
  <c r="J5478" i="4"/>
  <c r="J5479" i="4"/>
  <c r="J5480" i="4"/>
  <c r="J5481" i="4"/>
  <c r="J5482" i="4"/>
  <c r="J5483" i="4"/>
  <c r="J5484" i="4"/>
  <c r="J5485" i="4"/>
  <c r="J5486" i="4"/>
  <c r="J5487" i="4"/>
  <c r="J5488" i="4"/>
  <c r="J5489" i="4"/>
  <c r="J5490" i="4"/>
  <c r="J5491" i="4"/>
  <c r="J5492" i="4"/>
  <c r="J5493" i="4"/>
  <c r="J5494" i="4"/>
  <c r="J5495" i="4"/>
  <c r="J5496" i="4"/>
  <c r="J5497" i="4"/>
  <c r="J5498" i="4"/>
  <c r="J5499" i="4"/>
  <c r="J5500" i="4"/>
  <c r="J5501" i="4"/>
  <c r="J5502" i="4"/>
  <c r="J5503" i="4"/>
  <c r="J5504" i="4"/>
  <c r="J5505" i="4"/>
  <c r="J5506" i="4"/>
  <c r="J5507" i="4"/>
  <c r="J5508" i="4"/>
  <c r="J5509" i="4"/>
  <c r="J5510" i="4"/>
  <c r="J5511" i="4"/>
  <c r="J5512" i="4"/>
  <c r="J5513" i="4"/>
  <c r="J5514" i="4"/>
  <c r="J5515" i="4"/>
  <c r="J5516" i="4"/>
  <c r="J5517" i="4"/>
  <c r="J5518" i="4"/>
  <c r="J5519" i="4"/>
  <c r="J5520" i="4"/>
  <c r="J5521" i="4"/>
  <c r="J5522" i="4"/>
  <c r="J5523" i="4"/>
  <c r="J5524" i="4"/>
  <c r="J5525" i="4"/>
  <c r="J5526" i="4"/>
  <c r="J5527" i="4"/>
  <c r="J5528" i="4"/>
  <c r="J5529" i="4"/>
  <c r="J5530" i="4"/>
  <c r="J5531" i="4"/>
  <c r="J5532" i="4"/>
  <c r="J5533" i="4"/>
  <c r="J5534" i="4"/>
  <c r="J5535" i="4"/>
  <c r="J5536" i="4"/>
  <c r="J5537" i="4"/>
  <c r="J5538" i="4"/>
  <c r="J5539" i="4"/>
  <c r="J5540" i="4"/>
  <c r="J5541" i="4"/>
  <c r="J5542" i="4"/>
  <c r="J5543" i="4"/>
  <c r="J5544" i="4"/>
  <c r="J5545" i="4"/>
  <c r="J5546" i="4"/>
  <c r="J5547" i="4"/>
  <c r="J5548" i="4"/>
  <c r="J5549" i="4"/>
  <c r="J5550" i="4"/>
  <c r="J5551" i="4"/>
  <c r="J5552" i="4"/>
  <c r="J5553" i="4"/>
  <c r="J5554" i="4"/>
  <c r="J5555" i="4"/>
  <c r="J5556" i="4"/>
  <c r="J5557" i="4"/>
  <c r="J5558" i="4"/>
  <c r="J5559" i="4"/>
  <c r="J5560" i="4"/>
  <c r="J5561" i="4"/>
  <c r="J5562" i="4"/>
  <c r="J5563" i="4"/>
  <c r="J5564" i="4"/>
  <c r="J5565" i="4"/>
  <c r="J5566" i="4"/>
  <c r="J5567" i="4"/>
  <c r="J5568" i="4"/>
  <c r="J5569" i="4"/>
  <c r="J5570" i="4"/>
  <c r="J5571" i="4"/>
  <c r="J5572" i="4"/>
  <c r="J5573" i="4"/>
  <c r="J5574" i="4"/>
  <c r="J5575" i="4"/>
  <c r="J5576" i="4"/>
  <c r="J5577" i="4"/>
  <c r="J5578" i="4"/>
  <c r="J5579" i="4"/>
  <c r="J5580" i="4"/>
  <c r="J5581" i="4"/>
  <c r="J5582" i="4"/>
  <c r="J5583" i="4"/>
  <c r="J5584" i="4"/>
  <c r="J5585" i="4"/>
  <c r="J5586" i="4"/>
  <c r="J5587" i="4"/>
  <c r="J5588" i="4"/>
  <c r="J5589" i="4"/>
  <c r="J5590" i="4"/>
  <c r="J5591" i="4"/>
  <c r="J5592" i="4"/>
  <c r="J5593" i="4"/>
  <c r="J5594" i="4"/>
  <c r="J5595" i="4"/>
  <c r="J5596" i="4"/>
  <c r="J5597" i="4"/>
  <c r="J5598" i="4"/>
  <c r="J5599" i="4"/>
  <c r="J5600" i="4"/>
  <c r="J5601" i="4"/>
  <c r="J5602" i="4"/>
  <c r="J5603" i="4"/>
  <c r="J5604" i="4"/>
  <c r="J5605" i="4"/>
  <c r="J5606" i="4"/>
  <c r="J5607" i="4"/>
  <c r="J5608" i="4"/>
  <c r="J5609" i="4"/>
  <c r="J5610" i="4"/>
  <c r="J5611" i="4"/>
  <c r="J5612" i="4"/>
  <c r="J5613" i="4"/>
  <c r="J5614" i="4"/>
  <c r="J5615" i="4"/>
  <c r="J5616" i="4"/>
  <c r="J5617" i="4"/>
  <c r="J5618" i="4"/>
  <c r="J5619" i="4"/>
  <c r="J5620" i="4"/>
  <c r="J5621" i="4"/>
  <c r="J5622" i="4"/>
  <c r="J5623" i="4"/>
  <c r="J5624" i="4"/>
  <c r="J5625" i="4"/>
  <c r="J5626" i="4"/>
  <c r="J5627" i="4"/>
  <c r="J5628" i="4"/>
  <c r="J5629" i="4"/>
  <c r="J5630" i="4"/>
  <c r="J5631" i="4"/>
  <c r="J5632" i="4"/>
  <c r="J5633" i="4"/>
  <c r="J5634" i="4"/>
  <c r="J5635" i="4"/>
  <c r="J5636" i="4"/>
  <c r="J5637" i="4"/>
  <c r="J5638" i="4"/>
  <c r="J5639" i="4"/>
  <c r="J5640" i="4"/>
  <c r="J5641" i="4"/>
  <c r="J5642" i="4"/>
  <c r="J5643" i="4"/>
  <c r="J5644" i="4"/>
  <c r="J5645" i="4"/>
  <c r="J5646" i="4"/>
  <c r="J5647" i="4"/>
  <c r="J5648" i="4"/>
  <c r="J5649" i="4"/>
  <c r="J5650" i="4"/>
  <c r="J5651" i="4"/>
  <c r="J5652" i="4"/>
  <c r="J5653" i="4"/>
  <c r="J5654" i="4"/>
  <c r="J5655" i="4"/>
  <c r="J5656" i="4"/>
  <c r="J5657" i="4"/>
  <c r="J5658" i="4"/>
  <c r="J5659" i="4"/>
  <c r="J5660" i="4"/>
  <c r="J5661" i="4"/>
  <c r="J5662" i="4"/>
  <c r="J5663" i="4"/>
  <c r="J5664" i="4"/>
  <c r="J5665" i="4"/>
  <c r="J5666" i="4"/>
  <c r="J5667" i="4"/>
  <c r="J5668" i="4"/>
  <c r="J5669" i="4"/>
  <c r="J5670" i="4"/>
  <c r="J5671" i="4"/>
  <c r="J5672" i="4"/>
  <c r="J5673" i="4"/>
  <c r="J5674" i="4"/>
  <c r="J5675" i="4"/>
  <c r="J5676" i="4"/>
  <c r="J5677" i="4"/>
  <c r="J5678" i="4"/>
  <c r="J5679" i="4"/>
  <c r="J5680" i="4"/>
  <c r="J5681" i="4"/>
  <c r="J5682" i="4"/>
  <c r="J5683" i="4"/>
  <c r="J5684" i="4"/>
  <c r="J5685" i="4"/>
  <c r="J5686" i="4"/>
  <c r="J5687" i="4"/>
  <c r="J5688" i="4"/>
  <c r="J5689" i="4"/>
  <c r="J5690" i="4"/>
  <c r="J5691" i="4"/>
  <c r="J5692" i="4"/>
  <c r="J5693" i="4"/>
  <c r="J5694" i="4"/>
  <c r="J5695" i="4"/>
  <c r="J5696" i="4"/>
  <c r="J5697" i="4"/>
  <c r="J5698" i="4"/>
  <c r="J5699" i="4"/>
  <c r="J5700" i="4"/>
  <c r="J5701" i="4"/>
  <c r="J5702" i="4"/>
  <c r="J5703" i="4"/>
  <c r="J5704" i="4"/>
  <c r="J5705" i="4"/>
  <c r="J5706" i="4"/>
  <c r="J5707" i="4"/>
  <c r="J5708" i="4"/>
  <c r="J5709" i="4"/>
  <c r="J5710" i="4"/>
  <c r="J5711" i="4"/>
  <c r="J5712" i="4"/>
  <c r="J5713" i="4"/>
  <c r="J5714" i="4"/>
  <c r="J5715" i="4"/>
  <c r="J5716" i="4"/>
  <c r="J5717" i="4"/>
  <c r="J5718" i="4"/>
  <c r="J5719" i="4"/>
  <c r="J5720" i="4"/>
  <c r="J5721" i="4"/>
  <c r="J5722" i="4"/>
  <c r="J5723" i="4"/>
  <c r="J5724" i="4"/>
  <c r="J5725" i="4"/>
  <c r="J5726" i="4"/>
  <c r="J5727" i="4"/>
  <c r="J5728" i="4"/>
  <c r="J5729" i="4"/>
  <c r="J5730" i="4"/>
  <c r="J5731" i="4"/>
  <c r="J5732" i="4"/>
  <c r="J5733" i="4"/>
  <c r="J5734" i="4"/>
  <c r="J5735" i="4"/>
  <c r="J5736" i="4"/>
  <c r="J5737" i="4"/>
  <c r="J5738" i="4"/>
  <c r="J5739" i="4"/>
  <c r="J5740" i="4"/>
  <c r="J5741" i="4"/>
  <c r="J5742" i="4"/>
  <c r="J5743" i="4"/>
  <c r="J5744" i="4"/>
  <c r="J5745" i="4"/>
  <c r="J5746" i="4"/>
  <c r="J5747" i="4"/>
  <c r="J5748" i="4"/>
  <c r="J5749" i="4"/>
  <c r="J5750" i="4"/>
  <c r="J5751" i="4"/>
  <c r="J5752" i="4"/>
  <c r="J5753" i="4"/>
  <c r="J5754" i="4"/>
  <c r="J5755" i="4"/>
  <c r="J5756" i="4"/>
  <c r="J5757" i="4"/>
  <c r="J5758" i="4"/>
  <c r="J5759" i="4"/>
  <c r="J5760" i="4"/>
  <c r="J5761" i="4"/>
  <c r="J5762" i="4"/>
  <c r="J5763" i="4"/>
  <c r="J5764" i="4"/>
  <c r="J5765" i="4"/>
  <c r="J5766" i="4"/>
  <c r="J5767" i="4"/>
  <c r="J5768" i="4"/>
  <c r="J5769" i="4"/>
  <c r="J5770" i="4"/>
  <c r="J5771" i="4"/>
  <c r="J5772" i="4"/>
  <c r="J5773" i="4"/>
  <c r="J5774" i="4"/>
  <c r="J5775" i="4"/>
  <c r="J5776" i="4"/>
  <c r="J5777" i="4"/>
  <c r="J5778" i="4"/>
  <c r="J5779" i="4"/>
  <c r="J5780" i="4"/>
  <c r="J5781" i="4"/>
  <c r="J5782" i="4"/>
  <c r="J5783" i="4"/>
  <c r="J5784" i="4"/>
  <c r="J5785" i="4"/>
  <c r="J5786" i="4"/>
  <c r="J5787" i="4"/>
  <c r="J5788" i="4"/>
  <c r="J5789" i="4"/>
  <c r="J5790" i="4"/>
  <c r="J5791" i="4"/>
  <c r="J5792" i="4"/>
  <c r="J5793" i="4"/>
  <c r="J5794" i="4"/>
  <c r="J5795" i="4"/>
  <c r="J5796" i="4"/>
  <c r="J5797" i="4"/>
  <c r="J5798" i="4"/>
  <c r="J5799" i="4"/>
  <c r="J5800" i="4"/>
  <c r="J5801" i="4"/>
  <c r="J5802" i="4"/>
  <c r="J5803" i="4"/>
  <c r="J5804" i="4"/>
  <c r="J5805" i="4"/>
  <c r="J5806" i="4"/>
  <c r="J5807" i="4"/>
  <c r="J5808" i="4"/>
  <c r="J5809" i="4"/>
  <c r="J5810" i="4"/>
  <c r="J5811" i="4"/>
  <c r="J5812" i="4"/>
  <c r="J5813" i="4"/>
  <c r="J5814" i="4"/>
  <c r="J5815" i="4"/>
  <c r="J5816" i="4"/>
  <c r="J5817" i="4"/>
  <c r="J5818" i="4"/>
  <c r="J5819" i="4"/>
  <c r="J5820" i="4"/>
  <c r="J5821" i="4"/>
  <c r="J5822" i="4"/>
  <c r="J5823" i="4"/>
  <c r="J5824" i="4"/>
  <c r="J5825" i="4"/>
  <c r="J5826" i="4"/>
  <c r="J5827" i="4"/>
  <c r="J5828" i="4"/>
  <c r="J5829" i="4"/>
  <c r="J5830" i="4"/>
  <c r="J5831" i="4"/>
  <c r="J5832" i="4"/>
  <c r="J5833" i="4"/>
  <c r="J5834" i="4"/>
  <c r="J5835" i="4"/>
  <c r="J5836" i="4"/>
  <c r="J5837" i="4"/>
  <c r="J5838" i="4"/>
  <c r="J5839" i="4"/>
  <c r="J5840" i="4"/>
  <c r="J5841" i="4"/>
  <c r="J5842" i="4"/>
  <c r="J5843" i="4"/>
  <c r="J5844" i="4"/>
  <c r="J5845" i="4"/>
  <c r="J5846" i="4"/>
  <c r="J5847" i="4"/>
  <c r="J5848" i="4"/>
  <c r="J5849" i="4"/>
  <c r="J5850" i="4"/>
  <c r="J5851" i="4"/>
  <c r="J5852" i="4"/>
  <c r="J5853" i="4"/>
  <c r="J5854" i="4"/>
  <c r="J5855" i="4"/>
  <c r="J5856" i="4"/>
  <c r="J5857" i="4"/>
  <c r="J5858" i="4"/>
  <c r="J5859" i="4"/>
  <c r="J5860" i="4"/>
  <c r="J5861" i="4"/>
  <c r="J5862" i="4"/>
  <c r="J5863" i="4"/>
  <c r="J5864" i="4"/>
  <c r="J5865" i="4"/>
  <c r="J5866" i="4"/>
  <c r="J5867" i="4"/>
  <c r="J5868" i="4"/>
  <c r="J5869" i="4"/>
  <c r="J5870" i="4"/>
  <c r="J5871" i="4"/>
  <c r="J5872" i="4"/>
  <c r="J5873" i="4"/>
  <c r="J5874" i="4"/>
  <c r="J5875" i="4"/>
  <c r="J5876" i="4"/>
  <c r="J5877" i="4"/>
  <c r="J5878" i="4"/>
  <c r="J5879" i="4"/>
  <c r="J5880" i="4"/>
  <c r="J5881" i="4"/>
  <c r="J5882" i="4"/>
  <c r="J5883" i="4"/>
  <c r="J5884" i="4"/>
  <c r="J5885" i="4"/>
  <c r="J5886" i="4"/>
  <c r="J5887" i="4"/>
  <c r="J5888" i="4"/>
  <c r="J5889" i="4"/>
  <c r="J5890" i="4"/>
  <c r="J5891" i="4"/>
  <c r="J5892" i="4"/>
  <c r="J5893" i="4"/>
  <c r="J5894" i="4"/>
  <c r="J5895" i="4"/>
  <c r="J5896" i="4"/>
  <c r="J5897" i="4"/>
  <c r="J5898" i="4"/>
  <c r="J5899" i="4"/>
  <c r="J5900" i="4"/>
  <c r="J5901" i="4"/>
  <c r="J5902" i="4"/>
  <c r="J5903" i="4"/>
  <c r="J5904" i="4"/>
  <c r="J5905" i="4"/>
  <c r="J5906" i="4"/>
  <c r="J5907" i="4"/>
  <c r="J5908" i="4"/>
  <c r="J5909" i="4"/>
  <c r="J5910" i="4"/>
  <c r="J5911" i="4"/>
  <c r="J5912" i="4"/>
  <c r="J5913" i="4"/>
  <c r="J5914" i="4"/>
  <c r="J5915" i="4"/>
  <c r="J5916" i="4"/>
  <c r="J5917" i="4"/>
  <c r="J5918" i="4"/>
  <c r="J5919" i="4"/>
  <c r="J5920" i="4"/>
  <c r="J5921" i="4"/>
  <c r="J5922" i="4"/>
  <c r="J5923" i="4"/>
  <c r="J5924" i="4"/>
  <c r="J5925" i="4"/>
  <c r="J5926" i="4"/>
  <c r="J5927" i="4"/>
  <c r="J5928" i="4"/>
  <c r="J5929" i="4"/>
  <c r="J5930" i="4"/>
  <c r="J5931" i="4"/>
  <c r="J5932" i="4"/>
  <c r="J5933" i="4"/>
  <c r="J5934" i="4"/>
  <c r="J5935" i="4"/>
  <c r="J5936" i="4"/>
  <c r="J5937" i="4"/>
  <c r="J5938" i="4"/>
  <c r="J5939" i="4"/>
  <c r="J5940" i="4"/>
  <c r="J5941" i="4"/>
  <c r="J5942" i="4"/>
  <c r="J5943" i="4"/>
  <c r="J5944" i="4"/>
  <c r="J5945" i="4"/>
  <c r="J5946" i="4"/>
  <c r="J5947" i="4"/>
  <c r="J5948" i="4"/>
  <c r="J5949" i="4"/>
  <c r="J5950" i="4"/>
  <c r="J5951" i="4"/>
  <c r="J5952" i="4"/>
  <c r="J5953" i="4"/>
  <c r="J5954" i="4"/>
  <c r="J5955" i="4"/>
  <c r="J5956" i="4"/>
  <c r="J5957" i="4"/>
  <c r="J5958" i="4"/>
  <c r="J5959" i="4"/>
  <c r="J5960" i="4"/>
  <c r="J5961" i="4"/>
  <c r="J5962" i="4"/>
  <c r="J5963" i="4"/>
  <c r="J5964" i="4"/>
  <c r="J5965" i="4"/>
  <c r="J5966" i="4"/>
  <c r="J5967" i="4"/>
  <c r="J5968" i="4"/>
  <c r="J5969" i="4"/>
  <c r="J5970" i="4"/>
  <c r="J5971" i="4"/>
  <c r="J5972" i="4"/>
  <c r="J5973" i="4"/>
  <c r="J5974" i="4"/>
  <c r="J5975" i="4"/>
  <c r="J5976" i="4"/>
  <c r="J5977" i="4"/>
  <c r="J5978" i="4"/>
  <c r="J5979" i="4"/>
  <c r="J5980" i="4"/>
  <c r="J5981" i="4"/>
  <c r="J5982" i="4"/>
  <c r="J5983" i="4"/>
  <c r="J5984" i="4"/>
  <c r="J5985" i="4"/>
  <c r="J5986" i="4"/>
  <c r="J5987" i="4"/>
  <c r="J5988" i="4"/>
  <c r="J5989" i="4"/>
  <c r="J5990" i="4"/>
  <c r="J5991" i="4"/>
  <c r="J5992" i="4"/>
  <c r="J5993" i="4"/>
  <c r="J5994" i="4"/>
  <c r="J5995" i="4"/>
  <c r="J5996" i="4"/>
  <c r="J5997" i="4"/>
  <c r="J5998" i="4"/>
  <c r="J5999" i="4"/>
  <c r="J6000" i="4"/>
  <c r="J6001" i="4"/>
  <c r="J6002" i="4"/>
  <c r="J6003" i="4"/>
  <c r="J6004" i="4"/>
  <c r="J6005" i="4"/>
  <c r="J6006" i="4"/>
  <c r="J6007" i="4"/>
  <c r="J6008" i="4"/>
  <c r="J6009" i="4"/>
  <c r="J6010" i="4"/>
  <c r="J6011" i="4"/>
  <c r="J6012" i="4"/>
  <c r="J6013" i="4"/>
  <c r="J6014" i="4"/>
  <c r="J6015" i="4"/>
  <c r="J6016" i="4"/>
  <c r="J6017" i="4"/>
  <c r="J6018" i="4"/>
  <c r="J6019" i="4"/>
  <c r="J6020" i="4"/>
  <c r="J6021" i="4"/>
  <c r="J6022" i="4"/>
  <c r="J6023" i="4"/>
  <c r="J6024" i="4"/>
  <c r="J6025" i="4"/>
  <c r="J6026" i="4"/>
  <c r="J6027" i="4"/>
  <c r="J6028" i="4"/>
  <c r="J6029" i="4"/>
  <c r="J6030" i="4"/>
  <c r="J6031" i="4"/>
  <c r="J6032" i="4"/>
  <c r="J6033" i="4"/>
  <c r="J6034" i="4"/>
  <c r="J6035" i="4"/>
  <c r="J6036" i="4"/>
  <c r="J6037" i="4"/>
  <c r="J6038" i="4"/>
  <c r="J6039" i="4"/>
  <c r="J6040" i="4"/>
  <c r="J6041" i="4"/>
  <c r="J6042" i="4"/>
  <c r="J6043" i="4"/>
  <c r="J6044" i="4"/>
  <c r="J6045" i="4"/>
  <c r="J6046" i="4"/>
  <c r="J6047" i="4"/>
  <c r="J6048" i="4"/>
  <c r="J6049" i="4"/>
  <c r="J6050" i="4"/>
  <c r="J6051" i="4"/>
  <c r="J6052" i="4"/>
  <c r="J6053" i="4"/>
  <c r="J6054" i="4"/>
  <c r="J6055" i="4"/>
  <c r="J6056" i="4"/>
  <c r="J6057" i="4"/>
  <c r="J6058" i="4"/>
  <c r="J6059" i="4"/>
  <c r="J6060" i="4"/>
  <c r="J6061" i="4"/>
  <c r="J6062" i="4"/>
  <c r="J6063" i="4"/>
  <c r="J6064" i="4"/>
  <c r="J6065" i="4"/>
  <c r="J6066" i="4"/>
  <c r="J6067" i="4"/>
  <c r="J6068" i="4"/>
  <c r="J6069" i="4"/>
  <c r="J6070" i="4"/>
  <c r="J6071" i="4"/>
  <c r="J6072" i="4"/>
  <c r="J6073" i="4"/>
  <c r="J6074" i="4"/>
  <c r="J6075" i="4"/>
  <c r="J6076" i="4"/>
  <c r="J6077" i="4"/>
  <c r="J6078" i="4"/>
  <c r="J6079" i="4"/>
  <c r="J6080" i="4"/>
  <c r="J6081" i="4"/>
  <c r="J6082" i="4"/>
  <c r="J6083" i="4"/>
  <c r="J6084" i="4"/>
  <c r="J6085" i="4"/>
  <c r="J6086" i="4"/>
  <c r="J6087" i="4"/>
  <c r="J6088" i="4"/>
  <c r="J6089" i="4"/>
  <c r="J6090" i="4"/>
  <c r="J6091" i="4"/>
  <c r="J6092" i="4"/>
  <c r="J6093" i="4"/>
  <c r="J6094" i="4"/>
  <c r="J6095" i="4"/>
  <c r="J6096" i="4"/>
  <c r="J6097" i="4"/>
  <c r="J6098" i="4"/>
  <c r="J6099" i="4"/>
  <c r="J6100" i="4"/>
  <c r="J6101" i="4"/>
  <c r="J6102" i="4"/>
  <c r="J6103" i="4"/>
  <c r="J6104" i="4"/>
  <c r="J6105" i="4"/>
  <c r="J6106" i="4"/>
  <c r="J6107" i="4"/>
  <c r="J6108" i="4"/>
  <c r="J6109" i="4"/>
  <c r="J6110" i="4"/>
  <c r="J6111" i="4"/>
  <c r="J6112" i="4"/>
  <c r="J6113" i="4"/>
  <c r="J6114" i="4"/>
  <c r="J6115" i="4"/>
  <c r="J6116" i="4"/>
  <c r="J6117" i="4"/>
  <c r="J6118" i="4"/>
  <c r="J6119" i="4"/>
  <c r="J6120" i="4"/>
  <c r="J6121" i="4"/>
  <c r="J6122" i="4"/>
  <c r="J6123" i="4"/>
  <c r="J6124" i="4"/>
  <c r="J6125" i="4"/>
  <c r="J6126" i="4"/>
  <c r="J6127" i="4"/>
  <c r="J6128" i="4"/>
  <c r="J6129" i="4"/>
  <c r="J6130" i="4"/>
  <c r="J6131" i="4"/>
  <c r="J6132" i="4"/>
  <c r="J6133" i="4"/>
  <c r="J6134" i="4"/>
  <c r="J6135" i="4"/>
  <c r="J6136" i="4"/>
  <c r="J6137" i="4"/>
  <c r="J6138" i="4"/>
  <c r="J6139" i="4"/>
  <c r="J6140" i="4"/>
  <c r="J6141" i="4"/>
  <c r="J6142" i="4"/>
  <c r="J6143" i="4"/>
  <c r="J6144" i="4"/>
  <c r="J6145" i="4"/>
  <c r="J6146" i="4"/>
  <c r="J6147" i="4"/>
  <c r="J6148" i="4"/>
  <c r="J6149" i="4"/>
  <c r="J6150" i="4"/>
  <c r="J6151" i="4"/>
  <c r="J6152" i="4"/>
  <c r="J6153" i="4"/>
  <c r="J6154" i="4"/>
  <c r="J6155" i="4"/>
  <c r="J6156" i="4"/>
  <c r="J6157" i="4"/>
  <c r="J6158" i="4"/>
  <c r="J6159" i="4"/>
  <c r="J6160" i="4"/>
  <c r="J6161" i="4"/>
  <c r="J6162" i="4"/>
  <c r="J6163" i="4"/>
  <c r="J6164" i="4"/>
  <c r="J6165" i="4"/>
  <c r="J6166" i="4"/>
  <c r="J6167" i="4"/>
  <c r="J6168" i="4"/>
  <c r="J6169" i="4"/>
  <c r="J6170" i="4"/>
  <c r="J6171" i="4"/>
  <c r="J6172" i="4"/>
  <c r="J6173" i="4"/>
  <c r="J6174" i="4"/>
  <c r="J6175" i="4"/>
  <c r="J6176" i="4"/>
  <c r="J6177" i="4"/>
  <c r="J6178" i="4"/>
  <c r="J6179" i="4"/>
  <c r="J6180" i="4"/>
  <c r="J6181" i="4"/>
  <c r="J6182" i="4"/>
  <c r="J6183" i="4"/>
  <c r="J6184" i="4"/>
  <c r="J6185" i="4"/>
  <c r="J6186" i="4"/>
  <c r="J6187" i="4"/>
  <c r="J6188" i="4"/>
  <c r="J6189" i="4"/>
  <c r="J6190" i="4"/>
  <c r="J6191" i="4"/>
  <c r="J6192" i="4"/>
  <c r="J6193" i="4"/>
  <c r="J6194" i="4"/>
  <c r="J6195" i="4"/>
  <c r="J6196" i="4"/>
  <c r="J6197" i="4"/>
  <c r="J6198" i="4"/>
  <c r="J6199" i="4"/>
  <c r="J6200" i="4"/>
  <c r="J6201" i="4"/>
  <c r="J6202" i="4"/>
  <c r="J6203" i="4"/>
  <c r="J6204" i="4"/>
  <c r="J6205" i="4"/>
  <c r="J6206" i="4"/>
  <c r="J6207" i="4"/>
  <c r="J6208" i="4"/>
  <c r="J6209" i="4"/>
  <c r="J6210" i="4"/>
  <c r="J6211" i="4"/>
  <c r="J6212" i="4"/>
  <c r="J6213" i="4"/>
  <c r="J6214" i="4"/>
  <c r="J6215" i="4"/>
  <c r="J6216" i="4"/>
  <c r="J6217" i="4"/>
  <c r="J6218" i="4"/>
  <c r="J6219" i="4"/>
  <c r="J6220" i="4"/>
  <c r="J6221" i="4"/>
  <c r="J6222" i="4"/>
  <c r="J6223" i="4"/>
  <c r="J6224" i="4"/>
  <c r="J6225" i="4"/>
  <c r="J6226" i="4"/>
  <c r="J6227" i="4"/>
  <c r="J6228" i="4"/>
  <c r="J6229" i="4"/>
  <c r="J6230" i="4"/>
  <c r="J6231" i="4"/>
  <c r="J6232" i="4"/>
  <c r="J6233" i="4"/>
  <c r="J6234" i="4"/>
  <c r="J6235" i="4"/>
  <c r="J6236" i="4"/>
  <c r="J6237" i="4"/>
  <c r="J6238" i="4"/>
  <c r="J6239" i="4"/>
  <c r="J6240" i="4"/>
  <c r="J6241" i="4"/>
  <c r="J6242" i="4"/>
  <c r="J6243" i="4"/>
  <c r="J6244" i="4"/>
  <c r="J6245" i="4"/>
  <c r="J6246" i="4"/>
  <c r="J6247" i="4"/>
  <c r="J6248" i="4"/>
  <c r="J6249" i="4"/>
  <c r="J6250" i="4"/>
  <c r="J6251" i="4"/>
  <c r="J6252" i="4"/>
  <c r="J6253" i="4"/>
  <c r="J6254" i="4"/>
  <c r="J6255" i="4"/>
  <c r="J6256" i="4"/>
  <c r="J6257" i="4"/>
  <c r="J6258" i="4"/>
  <c r="J6259" i="4"/>
  <c r="J6260" i="4"/>
  <c r="J6261" i="4"/>
  <c r="J6262" i="4"/>
  <c r="J6263" i="4"/>
  <c r="J6264" i="4"/>
  <c r="J6265" i="4"/>
  <c r="J6266" i="4"/>
  <c r="J6267" i="4"/>
  <c r="J6268" i="4"/>
  <c r="J6269" i="4"/>
  <c r="J6270" i="4"/>
  <c r="J6271" i="4"/>
  <c r="J6272" i="4"/>
  <c r="J6273" i="4"/>
  <c r="J6274" i="4"/>
  <c r="J6275" i="4"/>
  <c r="J6276" i="4"/>
  <c r="J6277" i="4"/>
  <c r="J6278" i="4"/>
  <c r="J6279" i="4"/>
  <c r="J6280" i="4"/>
  <c r="J6281" i="4"/>
  <c r="J6282" i="4"/>
  <c r="J6283" i="4"/>
  <c r="J6284" i="4"/>
  <c r="J6285" i="4"/>
  <c r="J6286" i="4"/>
  <c r="J6287" i="4"/>
  <c r="J6288" i="4"/>
  <c r="J6289" i="4"/>
  <c r="J6290" i="4"/>
  <c r="J6291" i="4"/>
  <c r="J6292" i="4"/>
  <c r="J6293" i="4"/>
  <c r="J6294" i="4"/>
  <c r="J6295" i="4"/>
  <c r="J6296" i="4"/>
  <c r="J6297" i="4"/>
  <c r="J6298" i="4"/>
  <c r="J6299" i="4"/>
  <c r="J6300" i="4"/>
  <c r="J6301" i="4"/>
  <c r="J6302" i="4"/>
  <c r="J6303" i="4"/>
  <c r="J6304" i="4"/>
  <c r="J6305" i="4"/>
  <c r="J6306" i="4"/>
  <c r="J6307" i="4"/>
  <c r="J6308" i="4"/>
  <c r="J6309" i="4"/>
  <c r="J6310" i="4"/>
  <c r="J6311" i="4"/>
  <c r="J6312" i="4"/>
  <c r="J6313" i="4"/>
  <c r="J6314" i="4"/>
  <c r="J6315" i="4"/>
  <c r="J6316" i="4"/>
  <c r="J6317" i="4"/>
  <c r="J6318" i="4"/>
  <c r="J6319" i="4"/>
  <c r="J6320" i="4"/>
  <c r="J6321" i="4"/>
  <c r="J6322" i="4"/>
  <c r="J6323" i="4"/>
  <c r="J6324" i="4"/>
  <c r="J6325" i="4"/>
  <c r="J6326" i="4"/>
  <c r="J6327" i="4"/>
  <c r="J6328" i="4"/>
  <c r="J6329" i="4"/>
  <c r="J6330" i="4"/>
  <c r="J6331" i="4"/>
  <c r="J6332" i="4"/>
  <c r="J6333" i="4"/>
  <c r="J6334" i="4"/>
  <c r="J6335" i="4"/>
  <c r="J6336" i="4"/>
  <c r="J6337" i="4"/>
  <c r="J6338" i="4"/>
  <c r="J6339" i="4"/>
  <c r="J6340" i="4"/>
  <c r="J6341" i="4"/>
  <c r="J6342" i="4"/>
  <c r="J6343" i="4"/>
  <c r="J6344" i="4"/>
  <c r="J6345" i="4"/>
  <c r="J6346" i="4"/>
  <c r="J6347" i="4"/>
  <c r="J6348" i="4"/>
  <c r="J6349" i="4"/>
  <c r="J6350" i="4"/>
  <c r="J6351" i="4"/>
  <c r="J6352" i="4"/>
  <c r="J6353" i="4"/>
  <c r="J6354" i="4"/>
  <c r="J6355" i="4"/>
  <c r="J6356" i="4"/>
  <c r="J6357" i="4"/>
  <c r="J6358" i="4"/>
  <c r="J6359" i="4"/>
  <c r="J6360" i="4"/>
  <c r="J6361" i="4"/>
  <c r="J6362" i="4"/>
  <c r="J6363" i="4"/>
  <c r="J6364" i="4"/>
  <c r="J6365" i="4"/>
  <c r="J6366" i="4"/>
  <c r="J6367" i="4"/>
  <c r="J6368" i="4"/>
  <c r="J6369" i="4"/>
  <c r="J6370" i="4"/>
  <c r="J6371" i="4"/>
  <c r="J6372" i="4"/>
  <c r="J6373" i="4"/>
  <c r="J6374" i="4"/>
  <c r="J6375" i="4"/>
  <c r="J6376" i="4"/>
  <c r="J6377" i="4"/>
  <c r="J6378" i="4"/>
  <c r="J6379" i="4"/>
  <c r="J6380" i="4"/>
  <c r="J6381" i="4"/>
  <c r="J6382" i="4"/>
  <c r="J6383" i="4"/>
  <c r="J6384" i="4"/>
  <c r="J6385" i="4"/>
  <c r="J6386" i="4"/>
  <c r="J6387" i="4"/>
  <c r="J6388" i="4"/>
  <c r="J6389" i="4"/>
  <c r="J6390" i="4"/>
  <c r="J6391" i="4"/>
  <c r="J6392" i="4"/>
  <c r="J6393" i="4"/>
  <c r="J6394" i="4"/>
  <c r="J6395" i="4"/>
  <c r="J6396" i="4"/>
  <c r="J6397" i="4"/>
  <c r="J6398" i="4"/>
  <c r="J6399" i="4"/>
  <c r="J6400" i="4"/>
  <c r="J6401" i="4"/>
  <c r="J6402" i="4"/>
  <c r="J6403" i="4"/>
  <c r="J6404" i="4"/>
  <c r="J6405" i="4"/>
  <c r="J6406" i="4"/>
  <c r="J6407" i="4"/>
  <c r="J6408" i="4"/>
  <c r="J6409" i="4"/>
  <c r="J6410" i="4"/>
  <c r="J6411" i="4"/>
  <c r="J6412" i="4"/>
  <c r="J6413" i="4"/>
  <c r="J6414" i="4"/>
  <c r="J6415" i="4"/>
  <c r="J6416" i="4"/>
  <c r="J6417" i="4"/>
  <c r="J6418" i="4"/>
  <c r="J6419" i="4"/>
  <c r="J6420" i="4"/>
  <c r="J6421" i="4"/>
  <c r="J6422" i="4"/>
  <c r="J6423" i="4"/>
  <c r="J6424" i="4"/>
  <c r="J6425" i="4"/>
  <c r="J6426" i="4"/>
  <c r="J6427" i="4"/>
  <c r="J6428" i="4"/>
  <c r="J6429" i="4"/>
  <c r="J6430" i="4"/>
  <c r="J6431" i="4"/>
  <c r="J6432" i="4"/>
  <c r="J6433" i="4"/>
  <c r="J6434" i="4"/>
  <c r="J6435" i="4"/>
  <c r="J6436" i="4"/>
  <c r="J6437" i="4"/>
  <c r="J6438" i="4"/>
  <c r="J6439" i="4"/>
  <c r="J6440" i="4"/>
  <c r="J6441" i="4"/>
  <c r="J6442" i="4"/>
  <c r="J6443" i="4"/>
  <c r="J6444" i="4"/>
  <c r="J6445" i="4"/>
  <c r="J6446" i="4"/>
  <c r="J6447" i="4"/>
  <c r="J6448" i="4"/>
  <c r="J6449" i="4"/>
  <c r="J6450" i="4"/>
  <c r="J6451" i="4"/>
  <c r="J6452" i="4"/>
  <c r="J6453" i="4"/>
  <c r="J6454" i="4"/>
  <c r="J6455" i="4"/>
  <c r="J6456" i="4"/>
  <c r="J6457" i="4"/>
  <c r="J6458" i="4"/>
  <c r="J6459" i="4"/>
  <c r="J6460" i="4"/>
  <c r="J6461" i="4"/>
  <c r="J6462" i="4"/>
  <c r="J6463" i="4"/>
  <c r="J6464" i="4"/>
  <c r="J6465" i="4"/>
  <c r="J6466" i="4"/>
  <c r="J6467" i="4"/>
  <c r="J6468" i="4"/>
  <c r="J6469" i="4"/>
  <c r="J6470" i="4"/>
  <c r="J6471" i="4"/>
  <c r="J6472" i="4"/>
  <c r="J6473" i="4"/>
  <c r="J6474" i="4"/>
  <c r="J6475" i="4"/>
  <c r="J6476" i="4"/>
  <c r="J6477" i="4"/>
  <c r="J6478" i="4"/>
  <c r="J6479" i="4"/>
  <c r="J6480" i="4"/>
  <c r="J6481" i="4"/>
  <c r="J6482" i="4"/>
  <c r="J6483" i="4"/>
  <c r="J6484" i="4"/>
  <c r="J6485" i="4"/>
  <c r="J6486" i="4"/>
  <c r="J6487" i="4"/>
  <c r="J6488" i="4"/>
  <c r="J6489" i="4"/>
  <c r="J6490" i="4"/>
  <c r="J6491" i="4"/>
  <c r="J6492" i="4"/>
  <c r="J6493" i="4"/>
  <c r="J6494" i="4"/>
  <c r="J6495" i="4"/>
  <c r="J6496" i="4"/>
  <c r="J6497" i="4"/>
  <c r="J6498" i="4"/>
  <c r="J6499" i="4"/>
  <c r="J6500" i="4"/>
  <c r="J6501" i="4"/>
  <c r="J6502" i="4"/>
  <c r="J6503" i="4"/>
  <c r="J6504" i="4"/>
  <c r="J6505" i="4"/>
  <c r="J6506" i="4"/>
  <c r="J6507" i="4"/>
  <c r="J6508" i="4"/>
  <c r="J6509" i="4"/>
  <c r="J6510" i="4"/>
  <c r="J6511" i="4"/>
  <c r="J6512" i="4"/>
  <c r="J6513" i="4"/>
  <c r="J6514" i="4"/>
  <c r="J6515" i="4"/>
  <c r="J6516" i="4"/>
  <c r="J6517" i="4"/>
  <c r="J6518" i="4"/>
  <c r="J6519" i="4"/>
  <c r="J6520" i="4"/>
  <c r="J6521" i="4"/>
  <c r="J6522" i="4"/>
  <c r="J6523" i="4"/>
  <c r="J6524" i="4"/>
  <c r="J6525" i="4"/>
  <c r="J6526" i="4"/>
  <c r="J6527" i="4"/>
  <c r="J6528" i="4"/>
  <c r="J6529" i="4"/>
  <c r="J6530" i="4"/>
  <c r="J6531" i="4"/>
  <c r="J6532" i="4"/>
  <c r="J6533" i="4"/>
  <c r="J6534" i="4"/>
  <c r="J6535" i="4"/>
  <c r="J6536" i="4"/>
  <c r="J6537" i="4"/>
  <c r="J6538" i="4"/>
  <c r="J6539" i="4"/>
  <c r="J6540" i="4"/>
  <c r="J6541" i="4"/>
  <c r="J6542" i="4"/>
  <c r="J6543" i="4"/>
  <c r="J6544" i="4"/>
  <c r="J6545" i="4"/>
  <c r="J6546" i="4"/>
  <c r="J6547" i="4"/>
  <c r="J6548" i="4"/>
  <c r="J6549" i="4"/>
  <c r="J6550" i="4"/>
  <c r="J6551" i="4"/>
  <c r="J6552" i="4"/>
  <c r="J6553" i="4"/>
  <c r="J6554" i="4"/>
  <c r="J6555" i="4"/>
  <c r="J6556" i="4"/>
  <c r="J6557" i="4"/>
  <c r="J6558" i="4"/>
  <c r="J6559" i="4"/>
  <c r="J6560" i="4"/>
  <c r="J6561" i="4"/>
  <c r="J6562" i="4"/>
  <c r="J6563" i="4"/>
  <c r="J6564" i="4"/>
  <c r="J6565" i="4"/>
  <c r="J6566" i="4"/>
  <c r="J6567" i="4"/>
  <c r="J6568" i="4"/>
  <c r="J6569" i="4"/>
  <c r="J6570" i="4"/>
  <c r="J6571" i="4"/>
  <c r="J6572" i="4"/>
  <c r="J6573" i="4"/>
  <c r="J6574" i="4"/>
  <c r="J6575" i="4"/>
  <c r="J6576" i="4"/>
  <c r="J6577" i="4"/>
  <c r="J6578" i="4"/>
  <c r="J6579" i="4"/>
  <c r="J6580" i="4"/>
  <c r="J6581" i="4"/>
  <c r="J6582" i="4"/>
  <c r="J6583" i="4"/>
  <c r="J6584" i="4"/>
  <c r="J6585" i="4"/>
  <c r="J6586" i="4"/>
  <c r="J6587" i="4"/>
  <c r="J6588" i="4"/>
  <c r="J6589" i="4"/>
  <c r="J6590" i="4"/>
  <c r="J6591" i="4"/>
  <c r="J6592" i="4"/>
  <c r="J6593" i="4"/>
  <c r="J6594" i="4"/>
  <c r="J6595" i="4"/>
  <c r="J6596" i="4"/>
  <c r="J6597" i="4"/>
  <c r="J6598" i="4"/>
  <c r="J6599" i="4"/>
  <c r="J6600" i="4"/>
  <c r="J6601" i="4"/>
  <c r="J6602" i="4"/>
  <c r="J6603" i="4"/>
  <c r="J6604" i="4"/>
  <c r="J6605" i="4"/>
  <c r="J6606" i="4"/>
  <c r="J6607" i="4"/>
  <c r="J6608" i="4"/>
  <c r="J6609" i="4"/>
  <c r="J6610" i="4"/>
  <c r="J6611" i="4"/>
  <c r="J6612" i="4"/>
  <c r="J6613" i="4"/>
  <c r="J6614" i="4"/>
  <c r="J6615" i="4"/>
  <c r="J6616" i="4"/>
  <c r="J6617" i="4"/>
  <c r="J6618" i="4"/>
  <c r="J6619" i="4"/>
  <c r="J6620" i="4"/>
  <c r="J6621" i="4"/>
  <c r="J6622" i="4"/>
  <c r="J6623" i="4"/>
  <c r="J6624" i="4"/>
  <c r="J6625" i="4"/>
  <c r="J6626" i="4"/>
  <c r="J6627" i="4"/>
  <c r="J6628" i="4"/>
  <c r="J6629" i="4"/>
  <c r="J6630" i="4"/>
  <c r="J6631" i="4"/>
  <c r="J6632" i="4"/>
  <c r="J6633" i="4"/>
  <c r="J6634" i="4"/>
  <c r="J6635" i="4"/>
  <c r="J6636" i="4"/>
  <c r="J6637" i="4"/>
  <c r="J6638" i="4"/>
  <c r="J6639" i="4"/>
  <c r="J6640" i="4"/>
  <c r="J6641" i="4"/>
  <c r="J6642" i="4"/>
  <c r="J6643" i="4"/>
  <c r="J6644" i="4"/>
  <c r="J6645" i="4"/>
  <c r="J6646" i="4"/>
  <c r="J6647" i="4"/>
  <c r="J6648" i="4"/>
  <c r="J6649" i="4"/>
  <c r="J6650" i="4"/>
  <c r="J6651" i="4"/>
  <c r="J6652" i="4"/>
  <c r="J6653" i="4"/>
  <c r="J6654" i="4"/>
  <c r="J6655" i="4"/>
  <c r="J6656" i="4"/>
  <c r="J6657" i="4"/>
  <c r="J6658" i="4"/>
  <c r="J6659" i="4"/>
  <c r="J6660" i="4"/>
  <c r="J6661" i="4"/>
  <c r="J6662" i="4"/>
  <c r="J6663" i="4"/>
  <c r="J6664" i="4"/>
  <c r="J6665" i="4"/>
  <c r="J6666" i="4"/>
  <c r="J6667" i="4"/>
  <c r="J6668" i="4"/>
  <c r="J6669" i="4"/>
  <c r="J6670" i="4"/>
  <c r="J6671" i="4"/>
  <c r="J6672" i="4"/>
  <c r="J6673" i="4"/>
  <c r="J6674" i="4"/>
  <c r="J6675" i="4"/>
  <c r="J6676" i="4"/>
  <c r="J6677" i="4"/>
  <c r="J6678" i="4"/>
  <c r="J6679" i="4"/>
  <c r="J6680" i="4"/>
  <c r="J6681" i="4"/>
  <c r="J6682" i="4"/>
  <c r="J6683" i="4"/>
  <c r="J6684" i="4"/>
  <c r="J6685" i="4"/>
  <c r="J6686" i="4"/>
  <c r="J6687" i="4"/>
  <c r="J6688" i="4"/>
  <c r="J6689" i="4"/>
  <c r="J6690" i="4"/>
  <c r="J6691" i="4"/>
  <c r="J6692" i="4"/>
  <c r="J6693" i="4"/>
  <c r="J6694" i="4"/>
  <c r="J6695" i="4"/>
  <c r="J6696" i="4"/>
  <c r="J6697" i="4"/>
  <c r="J6698" i="4"/>
  <c r="J6699" i="4"/>
  <c r="J6700" i="4"/>
  <c r="J6701" i="4"/>
  <c r="J6702" i="4"/>
  <c r="J6703" i="4"/>
  <c r="J6704" i="4"/>
  <c r="J6705" i="4"/>
  <c r="J6706" i="4"/>
  <c r="J6707" i="4"/>
  <c r="J6708" i="4"/>
  <c r="J6709" i="4"/>
  <c r="J6710" i="4"/>
  <c r="J6711" i="4"/>
  <c r="J6712" i="4"/>
  <c r="J6713" i="4"/>
  <c r="J6714" i="4"/>
  <c r="J6715" i="4"/>
  <c r="J6716" i="4"/>
  <c r="J6717" i="4"/>
  <c r="J6718" i="4"/>
  <c r="J6719" i="4"/>
  <c r="J6720" i="4"/>
  <c r="J6721" i="4"/>
  <c r="J6722" i="4"/>
  <c r="J6723" i="4"/>
  <c r="J6724" i="4"/>
  <c r="J6725" i="4"/>
  <c r="J6726" i="4"/>
  <c r="J6727" i="4"/>
  <c r="J6728" i="4"/>
  <c r="J6729" i="4"/>
  <c r="J6730" i="4"/>
  <c r="J6731" i="4"/>
  <c r="J6732" i="4"/>
  <c r="J6733" i="4"/>
  <c r="J6734" i="4"/>
  <c r="J6735" i="4"/>
  <c r="J6736" i="4"/>
  <c r="J6737" i="4"/>
  <c r="J6738" i="4"/>
  <c r="J6739" i="4"/>
  <c r="J6740" i="4"/>
  <c r="J6741" i="4"/>
  <c r="J6742" i="4"/>
  <c r="J6743" i="4"/>
  <c r="J6744" i="4"/>
  <c r="J6745" i="4"/>
  <c r="J6746" i="4"/>
  <c r="J6747" i="4"/>
  <c r="J6748" i="4"/>
  <c r="J6749" i="4"/>
  <c r="J6750" i="4"/>
  <c r="J6751" i="4"/>
  <c r="J6752" i="4"/>
  <c r="J6753" i="4"/>
  <c r="J6754" i="4"/>
  <c r="J6755" i="4"/>
  <c r="J6756" i="4"/>
  <c r="J6757" i="4"/>
  <c r="J6758" i="4"/>
  <c r="J6759" i="4"/>
  <c r="J6760" i="4"/>
  <c r="J6761" i="4"/>
  <c r="J6762" i="4"/>
  <c r="J6763" i="4"/>
  <c r="J6764" i="4"/>
  <c r="J6765" i="4"/>
  <c r="J6766" i="4"/>
  <c r="J6767" i="4"/>
  <c r="J6768" i="4"/>
  <c r="J6769" i="4"/>
  <c r="J6770" i="4"/>
  <c r="J6771" i="4"/>
  <c r="J6772" i="4"/>
  <c r="J6773" i="4"/>
  <c r="J6774" i="4"/>
  <c r="J6775" i="4"/>
  <c r="J6776" i="4"/>
  <c r="J6777" i="4"/>
  <c r="J6778" i="4"/>
  <c r="J6779" i="4"/>
  <c r="J6780" i="4"/>
  <c r="J6781" i="4"/>
  <c r="J6782" i="4"/>
  <c r="J6783" i="4"/>
  <c r="J6784" i="4"/>
  <c r="J6785" i="4"/>
  <c r="J6786" i="4"/>
  <c r="J6787" i="4"/>
  <c r="J6788" i="4"/>
  <c r="J6789" i="4"/>
  <c r="J6790" i="4"/>
  <c r="J6791" i="4"/>
  <c r="J6792" i="4"/>
  <c r="J6793" i="4"/>
  <c r="J6794" i="4"/>
  <c r="J6795" i="4"/>
  <c r="J6796" i="4"/>
  <c r="J6797" i="4"/>
  <c r="J6798" i="4"/>
  <c r="J6799" i="4"/>
  <c r="J6800" i="4"/>
  <c r="J6801" i="4"/>
  <c r="J6802" i="4"/>
  <c r="J6803" i="4"/>
  <c r="J6804" i="4"/>
  <c r="J6805" i="4"/>
  <c r="J6806" i="4"/>
  <c r="J6807" i="4"/>
  <c r="J6808" i="4"/>
  <c r="J6809" i="4"/>
  <c r="J6810" i="4"/>
  <c r="J6811" i="4"/>
  <c r="J6812" i="4"/>
  <c r="J6813" i="4"/>
  <c r="J6814" i="4"/>
  <c r="J6815" i="4"/>
  <c r="J6816" i="4"/>
  <c r="J6817" i="4"/>
  <c r="J6818" i="4"/>
  <c r="J6819" i="4"/>
  <c r="J6820" i="4"/>
  <c r="J6821" i="4"/>
  <c r="J6822" i="4"/>
  <c r="J6823" i="4"/>
  <c r="J6824" i="4"/>
  <c r="J6825" i="4"/>
  <c r="J6826" i="4"/>
  <c r="J6827" i="4"/>
  <c r="J6828" i="4"/>
  <c r="J6829" i="4"/>
  <c r="J6830" i="4"/>
  <c r="J6831" i="4"/>
  <c r="J6832" i="4"/>
  <c r="J6833" i="4"/>
  <c r="J6834" i="4"/>
  <c r="J6835" i="4"/>
  <c r="J6836" i="4"/>
  <c r="J6837" i="4"/>
  <c r="J6838" i="4"/>
  <c r="J6839" i="4"/>
  <c r="J6840" i="4"/>
  <c r="J6841" i="4"/>
  <c r="J6842" i="4"/>
  <c r="J6843" i="4"/>
  <c r="J6844" i="4"/>
  <c r="J6845" i="4"/>
  <c r="J6846" i="4"/>
  <c r="J6847" i="4"/>
  <c r="J6848" i="4"/>
  <c r="J6849" i="4"/>
  <c r="J6850" i="4"/>
  <c r="J6851" i="4"/>
  <c r="J6852" i="4"/>
  <c r="J6853" i="4"/>
  <c r="J6854" i="4"/>
  <c r="J6855" i="4"/>
  <c r="J6856" i="4"/>
  <c r="J6857" i="4"/>
  <c r="J6858" i="4"/>
  <c r="J6859" i="4"/>
  <c r="J6860" i="4"/>
  <c r="J6861" i="4"/>
  <c r="J6862" i="4"/>
  <c r="J6863" i="4"/>
  <c r="J6864" i="4"/>
  <c r="J6865" i="4"/>
  <c r="J6866" i="4"/>
  <c r="J6867" i="4"/>
  <c r="J6868" i="4"/>
  <c r="J6869" i="4"/>
  <c r="J6870" i="4"/>
  <c r="J6871" i="4"/>
  <c r="J6872" i="4"/>
  <c r="J6873" i="4"/>
  <c r="J6874" i="4"/>
  <c r="J6875" i="4"/>
  <c r="J6876" i="4"/>
  <c r="J6877" i="4"/>
  <c r="J6878" i="4"/>
  <c r="J6879" i="4"/>
  <c r="J6880" i="4"/>
  <c r="J6881" i="4"/>
  <c r="J6882" i="4"/>
  <c r="J6883" i="4"/>
  <c r="J6884" i="4"/>
  <c r="J6885" i="4"/>
  <c r="J6886" i="4"/>
  <c r="J6887" i="4"/>
  <c r="J6888" i="4"/>
  <c r="J6889" i="4"/>
  <c r="J6890" i="4"/>
  <c r="J6891" i="4"/>
  <c r="J6892" i="4"/>
  <c r="J6893" i="4"/>
  <c r="J6894" i="4"/>
  <c r="J6895" i="4"/>
  <c r="J6896" i="4"/>
  <c r="J6897" i="4"/>
  <c r="J6898" i="4"/>
  <c r="J6899" i="4"/>
  <c r="J6900" i="4"/>
  <c r="J6901" i="4"/>
  <c r="J6902" i="4"/>
  <c r="J6903" i="4"/>
  <c r="J6904" i="4"/>
  <c r="J6905" i="4"/>
  <c r="J6906" i="4"/>
  <c r="J6907" i="4"/>
  <c r="J6908" i="4"/>
  <c r="J6909" i="4"/>
  <c r="J6910" i="4"/>
  <c r="J6911" i="4"/>
  <c r="J6912" i="4"/>
  <c r="J6913" i="4"/>
  <c r="J6914" i="4"/>
  <c r="J6915" i="4"/>
  <c r="J6916" i="4"/>
  <c r="J6917" i="4"/>
  <c r="J6918" i="4"/>
  <c r="J6919" i="4"/>
  <c r="J6920" i="4"/>
  <c r="J6921" i="4"/>
  <c r="J6922" i="4"/>
  <c r="J6923" i="4"/>
  <c r="J6924" i="4"/>
  <c r="J6925" i="4"/>
  <c r="J6926" i="4"/>
  <c r="J6927" i="4"/>
  <c r="J6928" i="4"/>
  <c r="J6929" i="4"/>
  <c r="J6930" i="4"/>
  <c r="J6931" i="4"/>
  <c r="J6932" i="4"/>
  <c r="J6933" i="4"/>
  <c r="J6934" i="4"/>
  <c r="J6935" i="4"/>
  <c r="J6936" i="4"/>
  <c r="J6937" i="4"/>
  <c r="J6938" i="4"/>
  <c r="J6939" i="4"/>
  <c r="J6940" i="4"/>
  <c r="J6941" i="4"/>
  <c r="J6942" i="4"/>
  <c r="J6943" i="4"/>
  <c r="J6944" i="4"/>
  <c r="J6945" i="4"/>
  <c r="J6946" i="4"/>
  <c r="J6947" i="4"/>
  <c r="J6948" i="4"/>
  <c r="J6949" i="4"/>
  <c r="J6950" i="4"/>
  <c r="J6951" i="4"/>
  <c r="J6952" i="4"/>
  <c r="J6953" i="4"/>
  <c r="J6954" i="4"/>
  <c r="J6955" i="4"/>
  <c r="J6956" i="4"/>
  <c r="J6957" i="4"/>
  <c r="J6958" i="4"/>
  <c r="J6959" i="4"/>
  <c r="J6960" i="4"/>
  <c r="J6961" i="4"/>
  <c r="J6962" i="4"/>
  <c r="J6963" i="4"/>
  <c r="J6964" i="4"/>
  <c r="J6965" i="4"/>
  <c r="J6966" i="4"/>
  <c r="J6967" i="4"/>
  <c r="J6968" i="4"/>
  <c r="J6969" i="4"/>
  <c r="J6970" i="4"/>
  <c r="J6971" i="4"/>
  <c r="J6972" i="4"/>
  <c r="J6973" i="4"/>
  <c r="J6974" i="4"/>
  <c r="J6975" i="4"/>
  <c r="J6976" i="4"/>
  <c r="J6977" i="4"/>
  <c r="J6978" i="4"/>
  <c r="J6979" i="4"/>
  <c r="J6980" i="4"/>
  <c r="J6981" i="4"/>
  <c r="J6982" i="4"/>
  <c r="J6983" i="4"/>
  <c r="J6984" i="4"/>
  <c r="J6985" i="4"/>
  <c r="J6986" i="4"/>
  <c r="J6987" i="4"/>
  <c r="J6988" i="4"/>
  <c r="J6989" i="4"/>
  <c r="J6990" i="4"/>
  <c r="J6991" i="4"/>
  <c r="J6992" i="4"/>
  <c r="J6993" i="4"/>
  <c r="J6994" i="4"/>
  <c r="J6995" i="4"/>
  <c r="J6996" i="4"/>
  <c r="J6997" i="4"/>
  <c r="J6998" i="4"/>
  <c r="J6999" i="4"/>
  <c r="J7000" i="4"/>
  <c r="J7001" i="4"/>
  <c r="J7002" i="4"/>
  <c r="J7003" i="4"/>
  <c r="J7004" i="4"/>
  <c r="J7005" i="4"/>
  <c r="J7006" i="4"/>
  <c r="J7007" i="4"/>
  <c r="J7008" i="4"/>
  <c r="J7009" i="4"/>
  <c r="J7010" i="4"/>
  <c r="J7011" i="4"/>
  <c r="J7012" i="4"/>
  <c r="J7013" i="4"/>
  <c r="J7014" i="4"/>
  <c r="J7015" i="4"/>
  <c r="J7016" i="4"/>
  <c r="J7017" i="4"/>
  <c r="J7018" i="4"/>
  <c r="J7019" i="4"/>
  <c r="J7020" i="4"/>
  <c r="J7021" i="4"/>
  <c r="J7022" i="4"/>
  <c r="J7023" i="4"/>
  <c r="J7024" i="4"/>
  <c r="J7025" i="4"/>
  <c r="J7026" i="4"/>
  <c r="J7027" i="4"/>
  <c r="J7028" i="4"/>
  <c r="J7029" i="4"/>
  <c r="J7030" i="4"/>
  <c r="J7031" i="4"/>
  <c r="J7032" i="4"/>
  <c r="J7033" i="4"/>
  <c r="J7034" i="4"/>
  <c r="J7035" i="4"/>
  <c r="J7036" i="4"/>
  <c r="J7037" i="4"/>
  <c r="J7038" i="4"/>
  <c r="J7039" i="4"/>
  <c r="J7040" i="4"/>
  <c r="J7041" i="4"/>
  <c r="J7042" i="4"/>
  <c r="J7043" i="4"/>
  <c r="J7044" i="4"/>
  <c r="J7045" i="4"/>
  <c r="J7046" i="4"/>
  <c r="J7047" i="4"/>
  <c r="J7048" i="4"/>
  <c r="J7049" i="4"/>
  <c r="J7050" i="4"/>
  <c r="J7051" i="4"/>
  <c r="J7052" i="4"/>
  <c r="J7053" i="4"/>
  <c r="J7054" i="4"/>
  <c r="J7055" i="4"/>
  <c r="J7056" i="4"/>
  <c r="J7057" i="4"/>
  <c r="J7058" i="4"/>
  <c r="J7059" i="4"/>
  <c r="J7060" i="4"/>
  <c r="J7061" i="4"/>
  <c r="J7062" i="4"/>
  <c r="J7063" i="4"/>
  <c r="J7064" i="4"/>
  <c r="J7065" i="4"/>
  <c r="J7066" i="4"/>
  <c r="J7067" i="4"/>
  <c r="J7068" i="4"/>
  <c r="J7069" i="4"/>
  <c r="J7070" i="4"/>
  <c r="J7071" i="4"/>
  <c r="J7072" i="4"/>
  <c r="J7073" i="4"/>
  <c r="J7074" i="4"/>
  <c r="J7075" i="4"/>
  <c r="J7076" i="4"/>
  <c r="J7077" i="4"/>
  <c r="J7078" i="4"/>
  <c r="J7079" i="4"/>
  <c r="J7080" i="4"/>
  <c r="J7081" i="4"/>
  <c r="J7082" i="4"/>
  <c r="J7083" i="4"/>
  <c r="J7084" i="4"/>
  <c r="J7085" i="4"/>
  <c r="J7086" i="4"/>
  <c r="J7087" i="4"/>
  <c r="J7088" i="4"/>
  <c r="J7089" i="4"/>
  <c r="J7090" i="4"/>
  <c r="J7091" i="4"/>
  <c r="J7092" i="4"/>
  <c r="J7093" i="4"/>
  <c r="J7094" i="4"/>
  <c r="J7095" i="4"/>
  <c r="J7096" i="4"/>
  <c r="J7097" i="4"/>
  <c r="J7098" i="4"/>
  <c r="J7099" i="4"/>
  <c r="J7100" i="4"/>
  <c r="J7101" i="4"/>
  <c r="J7102" i="4"/>
  <c r="J7103" i="4"/>
  <c r="J7104" i="4"/>
  <c r="J7105" i="4"/>
  <c r="J7106" i="4"/>
  <c r="J7107" i="4"/>
  <c r="J7108" i="4"/>
  <c r="J7109" i="4"/>
  <c r="J7110" i="4"/>
  <c r="J7111" i="4"/>
  <c r="J7112" i="4"/>
  <c r="J7113" i="4"/>
  <c r="J7114" i="4"/>
  <c r="J7115" i="4"/>
  <c r="J7116" i="4"/>
  <c r="J7117" i="4"/>
  <c r="J7118" i="4"/>
  <c r="J7119" i="4"/>
  <c r="J7120" i="4"/>
  <c r="J7121" i="4"/>
  <c r="J7122" i="4"/>
  <c r="J7123" i="4"/>
  <c r="J7124" i="4"/>
  <c r="J7125" i="4"/>
  <c r="J7126" i="4"/>
  <c r="J7127" i="4"/>
  <c r="J7128" i="4"/>
  <c r="J7129" i="4"/>
  <c r="J7130" i="4"/>
  <c r="J7131" i="4"/>
  <c r="J7132" i="4"/>
  <c r="J7133" i="4"/>
  <c r="J7134" i="4"/>
  <c r="J7135" i="4"/>
  <c r="J7136" i="4"/>
  <c r="J7137" i="4"/>
  <c r="J7138" i="4"/>
  <c r="J7139" i="4"/>
  <c r="J7140" i="4"/>
  <c r="J7141" i="4"/>
  <c r="J7142" i="4"/>
  <c r="J7143" i="4"/>
  <c r="J7144" i="4"/>
  <c r="J7145" i="4"/>
  <c r="J7146" i="4"/>
  <c r="J7147" i="4"/>
  <c r="J7148" i="4"/>
  <c r="J7149" i="4"/>
  <c r="J7150" i="4"/>
  <c r="J7151" i="4"/>
  <c r="J7152" i="4"/>
  <c r="J7153" i="4"/>
  <c r="J7154" i="4"/>
  <c r="J7155" i="4"/>
  <c r="J7156" i="4"/>
  <c r="J7157" i="4"/>
  <c r="J7158" i="4"/>
  <c r="J7159" i="4"/>
  <c r="J7160" i="4"/>
  <c r="J7161" i="4"/>
  <c r="J7162" i="4"/>
  <c r="J7163" i="4"/>
  <c r="J7164" i="4"/>
  <c r="J7165" i="4"/>
  <c r="J7166" i="4"/>
  <c r="J7167" i="4"/>
  <c r="J7168" i="4"/>
  <c r="J7169" i="4"/>
  <c r="J7170" i="4"/>
  <c r="J7171" i="4"/>
  <c r="J7172" i="4"/>
  <c r="J7173" i="4"/>
  <c r="J7174" i="4"/>
  <c r="J7175" i="4"/>
  <c r="J7176" i="4"/>
  <c r="J7177" i="4"/>
  <c r="J7178" i="4"/>
  <c r="J7179" i="4"/>
  <c r="J7180" i="4"/>
  <c r="J7181" i="4"/>
  <c r="J7182" i="4"/>
  <c r="J7183" i="4"/>
  <c r="J7184" i="4"/>
  <c r="J7185" i="4"/>
  <c r="J7186" i="4"/>
  <c r="J7187" i="4"/>
  <c r="J7188" i="4"/>
  <c r="J7189" i="4"/>
  <c r="J7190" i="4"/>
  <c r="J7191" i="4"/>
  <c r="J7192" i="4"/>
  <c r="J7193" i="4"/>
  <c r="J7194" i="4"/>
  <c r="J7195" i="4"/>
  <c r="J7196" i="4"/>
  <c r="J7197" i="4"/>
  <c r="J7198" i="4"/>
  <c r="J7199" i="4"/>
  <c r="J7200" i="4"/>
  <c r="J7201" i="4"/>
  <c r="J7202" i="4"/>
  <c r="J7203" i="4"/>
  <c r="J7204" i="4"/>
  <c r="J7205" i="4"/>
  <c r="J7206" i="4"/>
  <c r="J7207" i="4"/>
  <c r="J7208" i="4"/>
  <c r="J7209" i="4"/>
  <c r="J7210" i="4"/>
  <c r="J7211" i="4"/>
  <c r="J7212" i="4"/>
  <c r="J7213" i="4"/>
  <c r="J7214" i="4"/>
  <c r="J7215" i="4"/>
  <c r="J7216" i="4"/>
  <c r="J7217" i="4"/>
  <c r="J7218" i="4"/>
  <c r="J7219" i="4"/>
  <c r="J7220" i="4"/>
  <c r="J7221" i="4"/>
  <c r="J7222" i="4"/>
  <c r="J7223" i="4"/>
  <c r="J7224" i="4"/>
  <c r="J7225" i="4"/>
  <c r="J7226" i="4"/>
  <c r="J7227" i="4"/>
  <c r="J7228" i="4"/>
  <c r="J7229" i="4"/>
  <c r="J7230" i="4"/>
  <c r="J7231" i="4"/>
  <c r="J7232" i="4"/>
  <c r="J7233" i="4"/>
  <c r="J7234" i="4"/>
  <c r="J7235" i="4"/>
  <c r="J7236" i="4"/>
  <c r="J7237" i="4"/>
  <c r="J7238" i="4"/>
  <c r="J7239" i="4"/>
  <c r="J7240" i="4"/>
  <c r="J7241" i="4"/>
  <c r="J7242" i="4"/>
  <c r="J7243" i="4"/>
  <c r="J7244" i="4"/>
  <c r="J7245" i="4"/>
  <c r="J7246" i="4"/>
  <c r="J7247" i="4"/>
  <c r="J7248" i="4"/>
  <c r="J7249" i="4"/>
  <c r="J7250" i="4"/>
  <c r="J7251" i="4"/>
  <c r="J7252" i="4"/>
  <c r="J7253" i="4"/>
  <c r="J7254" i="4"/>
  <c r="J7255" i="4"/>
  <c r="J7256" i="4"/>
  <c r="J7257" i="4"/>
  <c r="J7258" i="4"/>
  <c r="J7259" i="4"/>
  <c r="J7260" i="4"/>
  <c r="J7261" i="4"/>
  <c r="J7262" i="4"/>
  <c r="J7263" i="4"/>
  <c r="J7264" i="4"/>
  <c r="J7265" i="4"/>
  <c r="J7266" i="4"/>
  <c r="J7267" i="4"/>
  <c r="J7268" i="4"/>
  <c r="J7269" i="4"/>
  <c r="J7270" i="4"/>
  <c r="J7271" i="4"/>
  <c r="J7272" i="4"/>
  <c r="J7273" i="4"/>
  <c r="J7274" i="4"/>
  <c r="J7275" i="4"/>
  <c r="J7276" i="4"/>
  <c r="J7277" i="4"/>
  <c r="J7278" i="4"/>
  <c r="J7279" i="4"/>
  <c r="J7280" i="4"/>
  <c r="J7281" i="4"/>
  <c r="J7282" i="4"/>
  <c r="J7283" i="4"/>
  <c r="J7284" i="4"/>
  <c r="J7285" i="4"/>
  <c r="J7286" i="4"/>
  <c r="J7287" i="4"/>
  <c r="J7288" i="4"/>
  <c r="J7289" i="4"/>
  <c r="J7290" i="4"/>
  <c r="J7291" i="4"/>
  <c r="J7292" i="4"/>
  <c r="J7293" i="4"/>
  <c r="J7294" i="4"/>
  <c r="J7295" i="4"/>
  <c r="J7296" i="4"/>
  <c r="J7297" i="4"/>
  <c r="J7298" i="4"/>
  <c r="J7299" i="4"/>
  <c r="J7300" i="4"/>
  <c r="J7301" i="4"/>
  <c r="J7302" i="4"/>
  <c r="J7303" i="4"/>
  <c r="J7304" i="4"/>
  <c r="J7305" i="4"/>
  <c r="J7306" i="4"/>
  <c r="J7307" i="4"/>
  <c r="J7308" i="4"/>
  <c r="J7309" i="4"/>
  <c r="J7310" i="4"/>
  <c r="J7311" i="4"/>
  <c r="J7312" i="4"/>
  <c r="J7313" i="4"/>
  <c r="J7314" i="4"/>
  <c r="J7315" i="4"/>
  <c r="J7316" i="4"/>
  <c r="J7317" i="4"/>
  <c r="J7318" i="4"/>
  <c r="J7319" i="4"/>
  <c r="J7320" i="4"/>
  <c r="J7321" i="4"/>
  <c r="J7322" i="4"/>
  <c r="J7323" i="4"/>
  <c r="J7324" i="4"/>
  <c r="J7325" i="4"/>
  <c r="J7326" i="4"/>
  <c r="J7327" i="4"/>
  <c r="J7328" i="4"/>
  <c r="J7329" i="4"/>
  <c r="J7330" i="4"/>
  <c r="J7331" i="4"/>
  <c r="J7332" i="4"/>
  <c r="J7333" i="4"/>
  <c r="J7334" i="4"/>
  <c r="J7335" i="4"/>
  <c r="J7336" i="4"/>
  <c r="J7337" i="4"/>
  <c r="J7338" i="4"/>
  <c r="J7339" i="4"/>
  <c r="J7340" i="4"/>
  <c r="J7341" i="4"/>
  <c r="J7342" i="4"/>
  <c r="J7343" i="4"/>
  <c r="J7344" i="4"/>
  <c r="J7345" i="4"/>
  <c r="J7346" i="4"/>
  <c r="J7347" i="4"/>
  <c r="J7348" i="4"/>
  <c r="J7349" i="4"/>
  <c r="J7350" i="4"/>
  <c r="J7351" i="4"/>
  <c r="J7352" i="4"/>
  <c r="J7353" i="4"/>
  <c r="J7354" i="4"/>
  <c r="J7355" i="4"/>
  <c r="J7356" i="4"/>
  <c r="J7357" i="4"/>
  <c r="J7358" i="4"/>
  <c r="J7359" i="4"/>
  <c r="J7360" i="4"/>
  <c r="J7361" i="4"/>
  <c r="J7362" i="4"/>
  <c r="J7363" i="4"/>
  <c r="J7364" i="4"/>
  <c r="J7365" i="4"/>
  <c r="J7366" i="4"/>
  <c r="J7367" i="4"/>
  <c r="J7368" i="4"/>
  <c r="J7369" i="4"/>
  <c r="J7370" i="4"/>
  <c r="J7371" i="4"/>
  <c r="J7372" i="4"/>
  <c r="J7373" i="4"/>
  <c r="J7374" i="4"/>
  <c r="J7375" i="4"/>
  <c r="J7376" i="4"/>
  <c r="J7377" i="4"/>
  <c r="J7378" i="4"/>
  <c r="J7379" i="4"/>
  <c r="J7380" i="4"/>
  <c r="J7381" i="4"/>
  <c r="J7382" i="4"/>
  <c r="J7383" i="4"/>
  <c r="J7384" i="4"/>
  <c r="J7385" i="4"/>
  <c r="J7386" i="4"/>
  <c r="J7387" i="4"/>
  <c r="J7388" i="4"/>
  <c r="J7389" i="4"/>
  <c r="J7390" i="4"/>
  <c r="J7391" i="4"/>
  <c r="J7392" i="4"/>
  <c r="J7393" i="4"/>
  <c r="J7394" i="4"/>
  <c r="J7395" i="4"/>
  <c r="J7396" i="4"/>
  <c r="J7397" i="4"/>
  <c r="J7398" i="4"/>
  <c r="J7399" i="4"/>
  <c r="J7400" i="4"/>
  <c r="J7401" i="4"/>
  <c r="J7402" i="4"/>
  <c r="J7403" i="4"/>
  <c r="J7404" i="4"/>
  <c r="J7405" i="4"/>
  <c r="J7406" i="4"/>
  <c r="J7407" i="4"/>
  <c r="J7408" i="4"/>
  <c r="J7409" i="4"/>
  <c r="J7410" i="4"/>
  <c r="J7411" i="4"/>
  <c r="J7412" i="4"/>
  <c r="J7413" i="4"/>
  <c r="J7414" i="4"/>
  <c r="J7415" i="4"/>
  <c r="J7416" i="4"/>
  <c r="J7417" i="4"/>
  <c r="J7418" i="4"/>
  <c r="J7419" i="4"/>
  <c r="J7420" i="4"/>
  <c r="J7421" i="4"/>
  <c r="J7422" i="4"/>
  <c r="J7423" i="4"/>
  <c r="J7424" i="4"/>
  <c r="J7425" i="4"/>
  <c r="J7426" i="4"/>
  <c r="J7427" i="4"/>
  <c r="J7428" i="4"/>
  <c r="J7429" i="4"/>
  <c r="J7430" i="4"/>
  <c r="J7431" i="4"/>
  <c r="J7432" i="4"/>
  <c r="J7433" i="4"/>
  <c r="J7434" i="4"/>
  <c r="J7435" i="4"/>
  <c r="J7436" i="4"/>
  <c r="J7437" i="4"/>
  <c r="J7438" i="4"/>
  <c r="J7439" i="4"/>
  <c r="J7440" i="4"/>
  <c r="J7441" i="4"/>
  <c r="J7442" i="4"/>
  <c r="J7443" i="4"/>
  <c r="J7444" i="4"/>
  <c r="J7445" i="4"/>
  <c r="J7446" i="4"/>
  <c r="J7447" i="4"/>
  <c r="J7448" i="4"/>
  <c r="J7449" i="4"/>
  <c r="J7450" i="4"/>
  <c r="J7451" i="4"/>
  <c r="J7452" i="4"/>
  <c r="J7453" i="4"/>
  <c r="J7454" i="4"/>
  <c r="J7455" i="4"/>
  <c r="J7456" i="4"/>
  <c r="J7457" i="4"/>
  <c r="J7458" i="4"/>
  <c r="J7459" i="4"/>
  <c r="J7460" i="4"/>
  <c r="J7461" i="4"/>
  <c r="J7462" i="4"/>
  <c r="J7463" i="4"/>
  <c r="J7464" i="4"/>
  <c r="J7465" i="4"/>
  <c r="J7466" i="4"/>
  <c r="J7467" i="4"/>
  <c r="J7468" i="4"/>
  <c r="J7469" i="4"/>
  <c r="J7470" i="4"/>
  <c r="J7471" i="4"/>
  <c r="J7472" i="4"/>
  <c r="J7473" i="4"/>
  <c r="J7474" i="4"/>
  <c r="J7475" i="4"/>
  <c r="J7476" i="4"/>
  <c r="J7477" i="4"/>
  <c r="J7478" i="4"/>
  <c r="J7479" i="4"/>
  <c r="J7480" i="4"/>
  <c r="J7481" i="4"/>
  <c r="J7482" i="4"/>
  <c r="J7483" i="4"/>
  <c r="J7484" i="4"/>
  <c r="J7485" i="4"/>
  <c r="J7486" i="4"/>
  <c r="J7487" i="4"/>
  <c r="J7488" i="4"/>
  <c r="J7489" i="4"/>
  <c r="J7490" i="4"/>
  <c r="J7491" i="4"/>
  <c r="J7492" i="4"/>
  <c r="J7493" i="4"/>
  <c r="J7494" i="4"/>
  <c r="J7495" i="4"/>
  <c r="J7496" i="4"/>
  <c r="J7497" i="4"/>
  <c r="J7498" i="4"/>
  <c r="J7499" i="4"/>
  <c r="J7500" i="4"/>
  <c r="J7501" i="4"/>
  <c r="J7502" i="4"/>
  <c r="J7503" i="4"/>
  <c r="J7504" i="4"/>
  <c r="J7505" i="4"/>
  <c r="J7506" i="4"/>
  <c r="J7507" i="4"/>
  <c r="J7508" i="4"/>
  <c r="J7509" i="4"/>
  <c r="J7510" i="4"/>
  <c r="J7511" i="4"/>
  <c r="J7512" i="4"/>
  <c r="J7513" i="4"/>
  <c r="J7514" i="4"/>
  <c r="J7515" i="4"/>
  <c r="J7516" i="4"/>
  <c r="J7517" i="4"/>
  <c r="J7518" i="4"/>
  <c r="J7519" i="4"/>
  <c r="J7520" i="4"/>
  <c r="J7521" i="4"/>
  <c r="J7522" i="4"/>
  <c r="J7523" i="4"/>
  <c r="J7524" i="4"/>
  <c r="J7525" i="4"/>
  <c r="J7526" i="4"/>
  <c r="J7527" i="4"/>
  <c r="J7528" i="4"/>
  <c r="J7529" i="4"/>
  <c r="J7530" i="4"/>
  <c r="J7531" i="4"/>
  <c r="J7532" i="4"/>
  <c r="J7533" i="4"/>
  <c r="J7534" i="4"/>
  <c r="J7535" i="4"/>
  <c r="J7536" i="4"/>
  <c r="J7537" i="4"/>
  <c r="J7538" i="4"/>
  <c r="J7539" i="4"/>
  <c r="J7540" i="4"/>
  <c r="J7541" i="4"/>
  <c r="J7542" i="4"/>
  <c r="J7543" i="4"/>
  <c r="J7544" i="4"/>
  <c r="J7545" i="4"/>
  <c r="J7546" i="4"/>
  <c r="J7547" i="4"/>
  <c r="J7548" i="4"/>
  <c r="J7549" i="4"/>
  <c r="J7550" i="4"/>
  <c r="J7551" i="4"/>
  <c r="J7552" i="4"/>
  <c r="J7553" i="4"/>
  <c r="J7554" i="4"/>
  <c r="J7555" i="4"/>
  <c r="J7556" i="4"/>
  <c r="J7557" i="4"/>
  <c r="J7558" i="4"/>
  <c r="J7559" i="4"/>
  <c r="J7560" i="4"/>
  <c r="J7561" i="4"/>
  <c r="J7562" i="4"/>
  <c r="J7563" i="4"/>
  <c r="J7564" i="4"/>
  <c r="J7565" i="4"/>
  <c r="J7566" i="4"/>
  <c r="J7567" i="4"/>
  <c r="J7568" i="4"/>
  <c r="J7569" i="4"/>
  <c r="J7570" i="4"/>
  <c r="J7571" i="4"/>
  <c r="J7572" i="4"/>
  <c r="J7573" i="4"/>
  <c r="J7574" i="4"/>
  <c r="J7575" i="4"/>
  <c r="J7576" i="4"/>
  <c r="J7577" i="4"/>
  <c r="J7578" i="4"/>
  <c r="J7579" i="4"/>
  <c r="J7580" i="4"/>
  <c r="J7581" i="4"/>
  <c r="J7582" i="4"/>
  <c r="J7583" i="4"/>
  <c r="J7584" i="4"/>
  <c r="J7585" i="4"/>
  <c r="J7586" i="4"/>
  <c r="J7587" i="4"/>
  <c r="J7588" i="4"/>
  <c r="J7589" i="4"/>
  <c r="J7590" i="4"/>
  <c r="J7591" i="4"/>
  <c r="J7592" i="4"/>
  <c r="J7593" i="4"/>
  <c r="J7594" i="4"/>
  <c r="J7595" i="4"/>
  <c r="J7596" i="4"/>
  <c r="J7597" i="4"/>
  <c r="J7598" i="4"/>
  <c r="J7599" i="4"/>
  <c r="J7600" i="4"/>
  <c r="J7601" i="4"/>
  <c r="J7602" i="4"/>
  <c r="J7603" i="4"/>
  <c r="J7604" i="4"/>
  <c r="J7605" i="4"/>
  <c r="J7606" i="4"/>
  <c r="J7607" i="4"/>
  <c r="J7608" i="4"/>
  <c r="J7609" i="4"/>
  <c r="J7610" i="4"/>
  <c r="J7611" i="4"/>
  <c r="J7612" i="4"/>
  <c r="J7613" i="4"/>
  <c r="J7614" i="4"/>
  <c r="J7615" i="4"/>
  <c r="J7616" i="4"/>
  <c r="J7617" i="4"/>
  <c r="J7618" i="4"/>
  <c r="J7619" i="4"/>
  <c r="J7620" i="4"/>
  <c r="J7621" i="4"/>
  <c r="J7622" i="4"/>
  <c r="J7623" i="4"/>
  <c r="J7624" i="4"/>
  <c r="J7625" i="4"/>
  <c r="J7626" i="4"/>
  <c r="J7627" i="4"/>
  <c r="J7628" i="4"/>
  <c r="J7629" i="4"/>
  <c r="J7630" i="4"/>
  <c r="J7631" i="4"/>
  <c r="J7632" i="4"/>
  <c r="J7633" i="4"/>
  <c r="J7634" i="4"/>
  <c r="J7635" i="4"/>
  <c r="J7636" i="4"/>
  <c r="J7637" i="4"/>
  <c r="J7638" i="4"/>
  <c r="J7639" i="4"/>
  <c r="J7640" i="4"/>
  <c r="J7641" i="4"/>
  <c r="J7642" i="4"/>
  <c r="J7643" i="4"/>
  <c r="J7644" i="4"/>
  <c r="J7645" i="4"/>
  <c r="J7646" i="4"/>
  <c r="J7647" i="4"/>
  <c r="J7648" i="4"/>
  <c r="J7649" i="4"/>
  <c r="J7650" i="4"/>
  <c r="J7651" i="4"/>
  <c r="J7652" i="4"/>
  <c r="J7653" i="4"/>
  <c r="J7654" i="4"/>
  <c r="J7655" i="4"/>
  <c r="J7656" i="4"/>
  <c r="J7657" i="4"/>
  <c r="J7658" i="4"/>
  <c r="J7659" i="4"/>
  <c r="J7660" i="4"/>
  <c r="J7661" i="4"/>
  <c r="J7662" i="4"/>
  <c r="J7663" i="4"/>
  <c r="J7664" i="4"/>
  <c r="J7665" i="4"/>
  <c r="J7666" i="4"/>
  <c r="J7667" i="4"/>
  <c r="J7668" i="4"/>
  <c r="J7669" i="4"/>
  <c r="J7670" i="4"/>
  <c r="J7671" i="4"/>
  <c r="J7672" i="4"/>
  <c r="J7673" i="4"/>
  <c r="J7674" i="4"/>
  <c r="J7675" i="4"/>
  <c r="J7676" i="4"/>
  <c r="J7677" i="4"/>
  <c r="J7678" i="4"/>
  <c r="J7679" i="4"/>
  <c r="J7680" i="4"/>
  <c r="J7681" i="4"/>
  <c r="J7682" i="4"/>
  <c r="J7683" i="4"/>
  <c r="J7684" i="4"/>
  <c r="J7685" i="4"/>
  <c r="J7686" i="4"/>
  <c r="J7687" i="4"/>
  <c r="J7688" i="4"/>
  <c r="J7689" i="4"/>
  <c r="J7690" i="4"/>
  <c r="J7691" i="4"/>
  <c r="J7692" i="4"/>
  <c r="J7693" i="4"/>
  <c r="J7694" i="4"/>
  <c r="J7695" i="4"/>
  <c r="J7696" i="4"/>
  <c r="J7697" i="4"/>
  <c r="J7698" i="4"/>
  <c r="J7699" i="4"/>
  <c r="J7700" i="4"/>
  <c r="J7701" i="4"/>
  <c r="J7702" i="4"/>
  <c r="J7703" i="4"/>
  <c r="J7704" i="4"/>
  <c r="J7705" i="4"/>
  <c r="J7706" i="4"/>
  <c r="J7707" i="4"/>
  <c r="J7708" i="4"/>
  <c r="J7709" i="4"/>
  <c r="J7710" i="4"/>
  <c r="J7711" i="4"/>
  <c r="J7712" i="4"/>
  <c r="J7713" i="4"/>
  <c r="J7714" i="4"/>
  <c r="J7715" i="4"/>
  <c r="J7716" i="4"/>
  <c r="J7717" i="4"/>
  <c r="J7718" i="4"/>
  <c r="J7719" i="4"/>
  <c r="J7720" i="4"/>
  <c r="J7721" i="4"/>
  <c r="J7722" i="4"/>
  <c r="J7723" i="4"/>
  <c r="J7724" i="4"/>
  <c r="J7725" i="4"/>
  <c r="J7726" i="4"/>
  <c r="J7727" i="4"/>
  <c r="J7728" i="4"/>
  <c r="J7729" i="4"/>
  <c r="J7730" i="4"/>
  <c r="J7731" i="4"/>
  <c r="J7732" i="4"/>
  <c r="J7733" i="4"/>
  <c r="J7734" i="4"/>
  <c r="J7735" i="4"/>
  <c r="J7736" i="4"/>
  <c r="J7737" i="4"/>
  <c r="J7738" i="4"/>
  <c r="J7739" i="4"/>
  <c r="J7740" i="4"/>
  <c r="J7741" i="4"/>
  <c r="J7742" i="4"/>
  <c r="J7743" i="4"/>
  <c r="J7744" i="4"/>
  <c r="J7745" i="4"/>
  <c r="J7746" i="4"/>
  <c r="J7747" i="4"/>
  <c r="J7748" i="4"/>
  <c r="J7749" i="4"/>
  <c r="J7750" i="4"/>
  <c r="J7751" i="4"/>
  <c r="J7752" i="4"/>
  <c r="J7753" i="4"/>
  <c r="J7754" i="4"/>
  <c r="J7755" i="4"/>
  <c r="J7756" i="4"/>
  <c r="J7757" i="4"/>
  <c r="J7758" i="4"/>
  <c r="J7759" i="4"/>
  <c r="J7760" i="4"/>
  <c r="J7761" i="4"/>
  <c r="J7762" i="4"/>
  <c r="J7763" i="4"/>
  <c r="J7764" i="4"/>
  <c r="J7765" i="4"/>
  <c r="J7766" i="4"/>
  <c r="J7767" i="4"/>
  <c r="J7768" i="4"/>
  <c r="J7769" i="4"/>
  <c r="J7770" i="4"/>
  <c r="J7771" i="4"/>
  <c r="J7772" i="4"/>
  <c r="J7773" i="4"/>
  <c r="J7774" i="4"/>
  <c r="J7775" i="4"/>
  <c r="J7776" i="4"/>
  <c r="J7777" i="4"/>
  <c r="J7778" i="4"/>
  <c r="J7779" i="4"/>
  <c r="J7780" i="4"/>
  <c r="J7781" i="4"/>
  <c r="J7782" i="4"/>
  <c r="J7783" i="4"/>
  <c r="J7784" i="4"/>
  <c r="J7785" i="4"/>
  <c r="J7786" i="4"/>
  <c r="J7787" i="4"/>
  <c r="J7788" i="4"/>
  <c r="J7789" i="4"/>
  <c r="J7790" i="4"/>
  <c r="J7791" i="4"/>
  <c r="J7792" i="4"/>
  <c r="J7793" i="4"/>
  <c r="J7794" i="4"/>
  <c r="J7795" i="4"/>
  <c r="J7796" i="4"/>
  <c r="J7797" i="4"/>
  <c r="J7798" i="4"/>
  <c r="J7799" i="4"/>
  <c r="J7800" i="4"/>
  <c r="J7801" i="4"/>
  <c r="J7802" i="4"/>
  <c r="J7803" i="4"/>
  <c r="J7804" i="4"/>
  <c r="J7805" i="4"/>
  <c r="J7806" i="4"/>
  <c r="J7807" i="4"/>
  <c r="J7808" i="4"/>
  <c r="J7809" i="4"/>
  <c r="J7810" i="4"/>
  <c r="J7811" i="4"/>
  <c r="J7812" i="4"/>
  <c r="J7813" i="4"/>
  <c r="J7814" i="4"/>
  <c r="J7815" i="4"/>
  <c r="J7816" i="4"/>
  <c r="J7817" i="4"/>
  <c r="J7818" i="4"/>
  <c r="J7819" i="4"/>
  <c r="J7820" i="4"/>
  <c r="J7821" i="4"/>
  <c r="J7822" i="4"/>
  <c r="J7823" i="4"/>
  <c r="J7824" i="4"/>
  <c r="J7825" i="4"/>
  <c r="J7826" i="4"/>
  <c r="J7827" i="4"/>
  <c r="J7828" i="4"/>
  <c r="J7829" i="4"/>
  <c r="J7830" i="4"/>
  <c r="J7831" i="4"/>
  <c r="J7832" i="4"/>
  <c r="J7833" i="4"/>
  <c r="J7834" i="4"/>
  <c r="J7835" i="4"/>
  <c r="J7836" i="4"/>
  <c r="J7837" i="4"/>
  <c r="J7838" i="4"/>
  <c r="J7839" i="4"/>
  <c r="J7840" i="4"/>
  <c r="J7841" i="4"/>
  <c r="J7842" i="4"/>
  <c r="J7843" i="4"/>
  <c r="J7844" i="4"/>
  <c r="J7845" i="4"/>
  <c r="J7846" i="4"/>
  <c r="J7847" i="4"/>
  <c r="J7848" i="4"/>
  <c r="J7849" i="4"/>
  <c r="J7850" i="4"/>
  <c r="J7851" i="4"/>
  <c r="J7852" i="4"/>
  <c r="J7853" i="4"/>
  <c r="J7854" i="4"/>
  <c r="J7855" i="4"/>
  <c r="J7856" i="4"/>
  <c r="J7857" i="4"/>
  <c r="J7858" i="4"/>
  <c r="J7859" i="4"/>
  <c r="J7860" i="4"/>
  <c r="J7861" i="4"/>
  <c r="J7862" i="4"/>
  <c r="J7863" i="4"/>
  <c r="J7864" i="4"/>
  <c r="J7865" i="4"/>
  <c r="J7866" i="4"/>
  <c r="J7867" i="4"/>
  <c r="J7868" i="4"/>
  <c r="J7869" i="4"/>
  <c r="J7870" i="4"/>
  <c r="J7871" i="4"/>
  <c r="J7872" i="4"/>
  <c r="J7873" i="4"/>
  <c r="J7874" i="4"/>
  <c r="J7875" i="4"/>
  <c r="J7876" i="4"/>
  <c r="J7877" i="4"/>
  <c r="J7878" i="4"/>
  <c r="J7879" i="4"/>
  <c r="J7880" i="4"/>
  <c r="J7881" i="4"/>
  <c r="J7882" i="4"/>
  <c r="J7883" i="4"/>
  <c r="J7884" i="4"/>
  <c r="J7885" i="4"/>
  <c r="J7886" i="4"/>
  <c r="J7887" i="4"/>
  <c r="J7888" i="4"/>
  <c r="J7889" i="4"/>
  <c r="J7890" i="4"/>
  <c r="J7891" i="4"/>
  <c r="J7892" i="4"/>
  <c r="J7893" i="4"/>
  <c r="J7894" i="4"/>
  <c r="J7895" i="4"/>
  <c r="J7896" i="4"/>
  <c r="J7897" i="4"/>
  <c r="J7898" i="4"/>
  <c r="J7899" i="4"/>
  <c r="J7900" i="4"/>
  <c r="J7901" i="4"/>
  <c r="J7902" i="4"/>
  <c r="J7903" i="4"/>
  <c r="J7904" i="4"/>
  <c r="J7905" i="4"/>
  <c r="J7906" i="4"/>
  <c r="J7907" i="4"/>
  <c r="J7908" i="4"/>
  <c r="J7909" i="4"/>
  <c r="J7910" i="4"/>
  <c r="J7911" i="4"/>
  <c r="J7912" i="4"/>
  <c r="J7913" i="4"/>
  <c r="J7914" i="4"/>
  <c r="J7915" i="4"/>
  <c r="J7916" i="4"/>
  <c r="J7917" i="4"/>
  <c r="J7918" i="4"/>
  <c r="J7919" i="4"/>
  <c r="J7920" i="4"/>
  <c r="J7921" i="4"/>
  <c r="J7922" i="4"/>
  <c r="J7923" i="4"/>
  <c r="J7924" i="4"/>
  <c r="J7925" i="4"/>
  <c r="J7926" i="4"/>
  <c r="J7927" i="4"/>
  <c r="J7928" i="4"/>
  <c r="J7929" i="4"/>
  <c r="J7930" i="4"/>
  <c r="J7931" i="4"/>
  <c r="J7932" i="4"/>
  <c r="J7933" i="4"/>
  <c r="J7934" i="4"/>
  <c r="J7935" i="4"/>
  <c r="J7936" i="4"/>
  <c r="J7937" i="4"/>
  <c r="J7938" i="4"/>
  <c r="J7939" i="4"/>
  <c r="J7940" i="4"/>
  <c r="J7941" i="4"/>
  <c r="J7942" i="4"/>
  <c r="J7943" i="4"/>
  <c r="J7944" i="4"/>
  <c r="J7945" i="4"/>
  <c r="J7946" i="4"/>
  <c r="J7947" i="4"/>
  <c r="J7948" i="4"/>
  <c r="J7949" i="4"/>
  <c r="J7950" i="4"/>
  <c r="J7951" i="4"/>
  <c r="J7952" i="4"/>
  <c r="J7953" i="4"/>
  <c r="J7954" i="4"/>
  <c r="J7955" i="4"/>
  <c r="J7956" i="4"/>
  <c r="J7957" i="4"/>
  <c r="J7958" i="4"/>
  <c r="J7959" i="4"/>
  <c r="J7960" i="4"/>
  <c r="J7961" i="4"/>
  <c r="J7962" i="4"/>
  <c r="J7963" i="4"/>
  <c r="J7964" i="4"/>
  <c r="J7965" i="4"/>
  <c r="J7966" i="4"/>
  <c r="J7967" i="4"/>
  <c r="J7968" i="4"/>
  <c r="J7969" i="4"/>
  <c r="J7970" i="4"/>
  <c r="J2" i="4"/>
  <c r="A1" i="7" l="1"/>
  <c r="F393" i="8" l="1"/>
  <c r="F1310" i="8"/>
  <c r="F591" i="8"/>
  <c r="F345" i="8"/>
  <c r="F461" i="8"/>
  <c r="F249" i="8"/>
  <c r="F1261" i="8"/>
  <c r="F408" i="8"/>
  <c r="F460" i="8"/>
  <c r="F457" i="8"/>
  <c r="F438" i="8"/>
  <c r="F439" i="8"/>
  <c r="F743" i="8"/>
  <c r="F401" i="8"/>
  <c r="F1309" i="8"/>
  <c r="F1287" i="8"/>
  <c r="F1316" i="8"/>
  <c r="F1234" i="8"/>
  <c r="F606" i="8"/>
  <c r="F1219" i="8"/>
  <c r="F349" i="8"/>
  <c r="F414" i="8"/>
  <c r="F1263" i="8"/>
  <c r="F1284" i="8"/>
  <c r="F475" i="8"/>
  <c r="F1006" i="8"/>
  <c r="F252" i="8"/>
  <c r="F1188" i="8"/>
  <c r="F1288" i="8"/>
  <c r="F1225" i="8"/>
  <c r="F418" i="8"/>
  <c r="F473" i="8"/>
  <c r="F474" i="8"/>
  <c r="F397" i="8"/>
  <c r="F471" i="8"/>
  <c r="F11" i="8"/>
  <c r="F1289" i="8"/>
  <c r="F395" i="8"/>
  <c r="F8" i="8"/>
  <c r="F776" i="8"/>
  <c r="F1027" i="8"/>
  <c r="F2" i="8"/>
  <c r="F403" i="8"/>
  <c r="F1241" i="8"/>
  <c r="F1311" i="8"/>
  <c r="F383" i="8"/>
  <c r="F389" i="8"/>
  <c r="F423" i="8"/>
  <c r="F379" i="8"/>
  <c r="F392" i="8"/>
  <c r="F1030" i="8"/>
  <c r="F1038" i="8"/>
  <c r="F1036" i="8"/>
  <c r="F577" i="8"/>
  <c r="F976" i="8"/>
  <c r="F97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320" i="8"/>
  <c r="F413" i="8" l="1"/>
  <c r="F394" i="8"/>
  <c r="F1204" i="8"/>
  <c r="F989" i="8"/>
  <c r="F1198" i="8"/>
  <c r="F1282" i="8"/>
  <c r="F817" i="8"/>
  <c r="F1262" i="8"/>
  <c r="F447" i="8"/>
  <c r="F1192" i="8"/>
  <c r="F1140" i="8"/>
  <c r="F1237" i="8"/>
  <c r="F469" i="8"/>
  <c r="F9" i="8"/>
  <c r="F459" i="8"/>
  <c r="F1170" i="8"/>
  <c r="F404" i="8"/>
  <c r="F1213" i="8"/>
  <c r="F470" i="8"/>
  <c r="F1334" i="8"/>
  <c r="F1143" i="8"/>
  <c r="F1051" i="8"/>
  <c r="F1301" i="8"/>
  <c r="F1258" i="8"/>
  <c r="F1206" i="8"/>
  <c r="F149" i="8"/>
  <c r="F1163" i="8"/>
  <c r="F385" i="8"/>
  <c r="F1302" i="8"/>
  <c r="F744" i="8"/>
  <c r="F1113" i="8"/>
  <c r="F1017" i="8"/>
  <c r="F416" i="8"/>
  <c r="F1290" i="8"/>
  <c r="F1271" i="8"/>
  <c r="F1187" i="8"/>
  <c r="F356" i="8"/>
  <c r="F1221" i="8"/>
  <c r="F468" i="8"/>
  <c r="F1047" i="8"/>
  <c r="F480" i="8"/>
  <c r="F1093" i="8"/>
  <c r="F1156" i="8"/>
  <c r="F1164" i="8"/>
  <c r="F378" i="8"/>
  <c r="F1107" i="8"/>
  <c r="F7" i="8"/>
  <c r="F760" i="8"/>
  <c r="F1090" i="8"/>
  <c r="F1108" i="8"/>
  <c r="F1124" i="8"/>
  <c r="F1148" i="8"/>
  <c r="F1142" i="8"/>
  <c r="F530" i="8"/>
  <c r="F699" i="8"/>
  <c r="F675" i="8"/>
  <c r="F609" i="8"/>
  <c r="F578" i="8"/>
  <c r="F562" i="8"/>
  <c r="F546" i="8"/>
  <c r="F538" i="8"/>
  <c r="F534" i="8"/>
  <c r="F526" i="8"/>
  <c r="F501" i="8"/>
  <c r="F497" i="8"/>
  <c r="F493" i="8"/>
  <c r="F481" i="8"/>
  <c r="F476" i="8"/>
  <c r="F456" i="8"/>
  <c r="F452" i="8"/>
  <c r="F448" i="8"/>
  <c r="F1078" i="8"/>
  <c r="F1062" i="8"/>
  <c r="F1044" i="8"/>
  <c r="F1029" i="8"/>
  <c r="F1024" i="8"/>
  <c r="F1011" i="8"/>
  <c r="F1007" i="8"/>
  <c r="F998" i="8"/>
  <c r="F891" i="8"/>
  <c r="F875" i="8"/>
  <c r="F871" i="8"/>
  <c r="F835" i="8"/>
  <c r="F827" i="8"/>
  <c r="F806" i="8"/>
  <c r="F756" i="8"/>
  <c r="F748" i="8"/>
  <c r="F1094" i="8"/>
  <c r="F1088" i="8"/>
  <c r="F1084" i="8"/>
  <c r="F1000" i="8"/>
  <c r="F996" i="8"/>
  <c r="F983" i="8"/>
  <c r="F24" i="8"/>
  <c r="F965" i="8"/>
  <c r="F961" i="8"/>
  <c r="F933" i="8"/>
  <c r="F929" i="8"/>
  <c r="F917" i="8"/>
  <c r="F913" i="8"/>
  <c r="F901" i="8"/>
  <c r="F897" i="8"/>
  <c r="F865" i="8"/>
  <c r="F861" i="8"/>
  <c r="F857" i="8"/>
  <c r="F784" i="8"/>
  <c r="F767" i="8"/>
  <c r="F758" i="8"/>
  <c r="F649" i="8"/>
  <c r="F103" i="8"/>
  <c r="F692" i="8"/>
  <c r="F644" i="8"/>
  <c r="F854" i="8"/>
  <c r="F846" i="8"/>
  <c r="F838" i="8"/>
  <c r="F830" i="8"/>
  <c r="F809" i="8"/>
  <c r="F777" i="8"/>
  <c r="F768" i="8"/>
  <c r="F759" i="8"/>
  <c r="F751" i="8"/>
  <c r="F741" i="8"/>
  <c r="F737" i="8"/>
  <c r="F593" i="8"/>
  <c r="F706" i="8"/>
  <c r="F659" i="8"/>
  <c r="F721" i="8"/>
  <c r="F666" i="8"/>
  <c r="F37" i="8"/>
  <c r="F1082" i="8"/>
  <c r="F1079" i="8"/>
  <c r="F1075" i="8"/>
  <c r="F1067" i="8"/>
  <c r="F1059" i="8"/>
  <c r="F1031" i="8"/>
  <c r="F1025" i="8"/>
  <c r="F1021" i="8"/>
  <c r="F1008" i="8"/>
  <c r="F1003" i="8"/>
  <c r="F991" i="8"/>
  <c r="F986" i="8"/>
  <c r="F956" i="8"/>
  <c r="F952" i="8"/>
  <c r="F940" i="8"/>
  <c r="F936" i="8"/>
  <c r="F924" i="8"/>
  <c r="F920" i="8"/>
  <c r="F828" i="8"/>
  <c r="F820" i="8"/>
  <c r="F807" i="8"/>
  <c r="F803" i="8"/>
  <c r="F795" i="8"/>
  <c r="F783" i="8"/>
  <c r="F779" i="8"/>
  <c r="F774" i="8"/>
  <c r="F770" i="8"/>
  <c r="F724" i="8"/>
  <c r="F715" i="8"/>
  <c r="F689" i="8"/>
  <c r="F685" i="8"/>
  <c r="F641" i="8"/>
  <c r="F617" i="8"/>
  <c r="F613" i="8"/>
  <c r="F574" i="8"/>
  <c r="F143" i="8"/>
  <c r="F139" i="8"/>
  <c r="F135" i="8"/>
  <c r="F131" i="8"/>
  <c r="F127" i="8"/>
  <c r="F111" i="8"/>
  <c r="F107" i="8"/>
  <c r="F15" i="8"/>
  <c r="F713" i="8"/>
  <c r="F705" i="8"/>
  <c r="F620" i="8"/>
  <c r="F553" i="8"/>
  <c r="F505" i="8"/>
  <c r="F162" i="8"/>
  <c r="F145" i="8"/>
  <c r="F142" i="8"/>
  <c r="F138" i="8"/>
  <c r="F1335" i="8"/>
  <c r="F1060" i="8"/>
  <c r="F1052" i="8"/>
  <c r="F1042" i="8"/>
  <c r="F1037" i="8"/>
  <c r="F1032" i="8"/>
  <c r="F955" i="8"/>
  <c r="F939" i="8"/>
  <c r="F892" i="8"/>
  <c r="F888" i="8"/>
  <c r="F876" i="8"/>
  <c r="F868" i="8"/>
  <c r="F816" i="8"/>
  <c r="F808" i="8"/>
  <c r="F773" i="8"/>
  <c r="F762" i="8"/>
  <c r="F745" i="8"/>
  <c r="F740" i="8"/>
  <c r="F718" i="8"/>
  <c r="F697" i="8"/>
  <c r="F686" i="8"/>
  <c r="F638" i="8"/>
  <c r="F602" i="8"/>
  <c r="F598" i="8"/>
  <c r="F594" i="8"/>
  <c r="F585" i="8"/>
  <c r="F566" i="8"/>
  <c r="F558" i="8"/>
  <c r="F446" i="8"/>
  <c r="F442" i="8"/>
  <c r="F436" i="8"/>
  <c r="F432" i="8"/>
  <c r="F428" i="8"/>
  <c r="F424" i="8"/>
  <c r="F419" i="8"/>
  <c r="F411" i="8"/>
  <c r="F406" i="8"/>
  <c r="F399" i="8"/>
  <c r="F390" i="8"/>
  <c r="F377" i="8"/>
  <c r="F373" i="8"/>
  <c r="F369" i="8"/>
  <c r="F365" i="8"/>
  <c r="F361" i="8"/>
  <c r="F357" i="8"/>
  <c r="F352" i="8"/>
  <c r="F347" i="8"/>
  <c r="F342" i="8"/>
  <c r="F338" i="8"/>
  <c r="F334" i="8"/>
  <c r="F330" i="8"/>
  <c r="F326" i="8"/>
  <c r="F167" i="8"/>
  <c r="F163" i="8"/>
  <c r="F93" i="8"/>
  <c r="F85" i="8"/>
  <c r="F61" i="8"/>
  <c r="F57" i="8"/>
  <c r="F1332" i="8"/>
  <c r="F815" i="8"/>
  <c r="F731" i="8"/>
  <c r="F673" i="8"/>
  <c r="F643" i="8"/>
  <c r="F636" i="8"/>
  <c r="F557" i="8"/>
  <c r="F1330" i="8"/>
  <c r="F787" i="8"/>
  <c r="F734" i="8"/>
  <c r="F694" i="8"/>
  <c r="F653" i="8"/>
  <c r="F646" i="8"/>
  <c r="F631" i="8"/>
  <c r="F525" i="8"/>
  <c r="F521" i="8"/>
  <c r="F295" i="8"/>
  <c r="F279" i="8"/>
  <c r="F275" i="8"/>
  <c r="F271" i="8"/>
  <c r="F267" i="8"/>
  <c r="F263" i="8"/>
  <c r="F259" i="8"/>
  <c r="F255" i="8"/>
  <c r="F250" i="8"/>
  <c r="F245" i="8"/>
  <c r="F241" i="8"/>
  <c r="F237" i="8"/>
  <c r="F233" i="8"/>
  <c r="F229" i="8"/>
  <c r="F225" i="8"/>
  <c r="F221" i="8"/>
  <c r="F217" i="8"/>
  <c r="F213" i="8"/>
  <c r="F209" i="8"/>
  <c r="F205" i="8"/>
  <c r="F201" i="8"/>
  <c r="F197" i="8"/>
  <c r="F193" i="8"/>
  <c r="F189" i="8"/>
  <c r="F185" i="8"/>
  <c r="F181" i="8"/>
  <c r="F177" i="8"/>
  <c r="F35" i="8"/>
  <c r="F31" i="8"/>
  <c r="F27" i="8"/>
  <c r="F19" i="8"/>
  <c r="F4" i="8"/>
  <c r="F1333" i="8"/>
  <c r="F1331" i="8"/>
  <c r="F1049" i="8"/>
  <c r="F1050" i="8"/>
  <c r="F907" i="8"/>
  <c r="F908" i="8"/>
  <c r="F730" i="8"/>
  <c r="F729" i="8"/>
  <c r="F739" i="8"/>
  <c r="F702" i="8"/>
  <c r="F665" i="8"/>
  <c r="F662" i="8"/>
  <c r="F64" i="8"/>
  <c r="F63" i="8"/>
  <c r="F971" i="8"/>
  <c r="F972" i="8"/>
  <c r="F708" i="8"/>
  <c r="F707" i="8"/>
  <c r="F668" i="8"/>
  <c r="F667" i="8"/>
  <c r="F567" i="8"/>
  <c r="F568" i="8"/>
  <c r="F1327" i="8"/>
  <c r="F1326" i="8"/>
  <c r="F1323" i="8"/>
  <c r="F843" i="8"/>
  <c r="F844" i="8"/>
  <c r="F800" i="8"/>
  <c r="F801" i="8"/>
  <c r="F723" i="8"/>
  <c r="F717" i="8"/>
  <c r="F682" i="8"/>
  <c r="F681" i="8"/>
  <c r="F652" i="8"/>
  <c r="F635" i="8"/>
  <c r="F601" i="8"/>
  <c r="F597" i="8"/>
  <c r="F514" i="8"/>
  <c r="F165" i="8"/>
  <c r="F161" i="8"/>
  <c r="F148" i="8"/>
  <c r="F118" i="8"/>
  <c r="F114" i="8"/>
  <c r="F79" i="8"/>
  <c r="F75" i="8"/>
  <c r="F71" i="8"/>
  <c r="F67" i="8"/>
  <c r="F40" i="8"/>
  <c r="F1329" i="8"/>
  <c r="F1319" i="8"/>
  <c r="F1314" i="8"/>
  <c r="F1307" i="8"/>
  <c r="F1303" i="8"/>
  <c r="F1297" i="8"/>
  <c r="F1293" i="8"/>
  <c r="F1285" i="8"/>
  <c r="F1279" i="8"/>
  <c r="F1275" i="8"/>
  <c r="F1270" i="8"/>
  <c r="F1266" i="8"/>
  <c r="F1259" i="8"/>
  <c r="F1254" i="8"/>
  <c r="F1250" i="8"/>
  <c r="F1246" i="8"/>
  <c r="F1242" i="8"/>
  <c r="F1236" i="8"/>
  <c r="F1231" i="8"/>
  <c r="F985" i="8"/>
  <c r="F1222" i="8"/>
  <c r="F1216" i="8"/>
  <c r="F1211" i="8"/>
  <c r="F1207" i="8"/>
  <c r="F979" i="8"/>
  <c r="F1196" i="8"/>
  <c r="F1191" i="8"/>
  <c r="F1185" i="8"/>
  <c r="F1181" i="8"/>
  <c r="F1177" i="8"/>
  <c r="F1173" i="8"/>
  <c r="F1168" i="8"/>
  <c r="F1162" i="8"/>
  <c r="F1158" i="8"/>
  <c r="F1153" i="8"/>
  <c r="F1149" i="8"/>
  <c r="F1144" i="8"/>
  <c r="F1137" i="8"/>
  <c r="F1133" i="8"/>
  <c r="F1129" i="8"/>
  <c r="F1125" i="8"/>
  <c r="F1120" i="8"/>
  <c r="F1116" i="8"/>
  <c r="F1111" i="8"/>
  <c r="F1105" i="8"/>
  <c r="F1101" i="8"/>
  <c r="F732" i="8"/>
  <c r="F726" i="8"/>
  <c r="F714" i="8"/>
  <c r="F691" i="8"/>
  <c r="F684" i="8"/>
  <c r="F678" i="8"/>
  <c r="F658" i="8"/>
  <c r="F651" i="8"/>
  <c r="F634" i="8"/>
  <c r="F630" i="8"/>
  <c r="F626" i="8"/>
  <c r="F623" i="8"/>
  <c r="F619" i="8"/>
  <c r="F604" i="8"/>
  <c r="F600" i="8"/>
  <c r="F596" i="8"/>
  <c r="F575" i="8"/>
  <c r="F576" i="8"/>
  <c r="F508" i="8"/>
  <c r="F489" i="8"/>
  <c r="F485" i="8"/>
  <c r="F445" i="8"/>
  <c r="F293" i="8"/>
  <c r="F175" i="8"/>
  <c r="F171" i="8"/>
  <c r="F21" i="8"/>
  <c r="F1328" i="8"/>
  <c r="F1322" i="8"/>
  <c r="F1092" i="8"/>
  <c r="F1072" i="8"/>
  <c r="F1068" i="8"/>
  <c r="F1045" i="8"/>
  <c r="F1041" i="8"/>
  <c r="F1022" i="8"/>
  <c r="F1018" i="8"/>
  <c r="F1013" i="8"/>
  <c r="F990" i="8"/>
  <c r="F968" i="8"/>
  <c r="F949" i="8"/>
  <c r="F945" i="8"/>
  <c r="F923" i="8"/>
  <c r="F904" i="8"/>
  <c r="F885" i="8"/>
  <c r="F881" i="8"/>
  <c r="F851" i="8"/>
  <c r="F811" i="8"/>
  <c r="F775" i="8"/>
  <c r="F765" i="8"/>
  <c r="F753" i="8"/>
  <c r="F750" i="8"/>
  <c r="F738" i="8"/>
  <c r="F722" i="8"/>
  <c r="F716" i="8"/>
  <c r="F710" i="8"/>
  <c r="F700" i="8"/>
  <c r="F690" i="8"/>
  <c r="F683" i="8"/>
  <c r="F674" i="8"/>
  <c r="F657" i="8"/>
  <c r="F650" i="8"/>
  <c r="F633" i="8"/>
  <c r="F629" i="8"/>
  <c r="F625" i="8"/>
  <c r="F622" i="8"/>
  <c r="F615" i="8"/>
  <c r="F603" i="8"/>
  <c r="F590" i="8"/>
  <c r="F592" i="8"/>
  <c r="F586" i="8"/>
  <c r="F554" i="8"/>
  <c r="F550" i="8"/>
  <c r="F542" i="8"/>
  <c r="F524" i="8"/>
  <c r="F492" i="8"/>
  <c r="F488" i="8"/>
  <c r="F464" i="8"/>
  <c r="F296" i="8"/>
  <c r="F155" i="8"/>
  <c r="F16" i="8"/>
  <c r="F13" i="8"/>
  <c r="F698" i="8"/>
  <c r="F676" i="8"/>
  <c r="F670" i="8"/>
  <c r="F660" i="8"/>
  <c r="F654" i="8"/>
  <c r="F642" i="8"/>
  <c r="F618" i="8"/>
  <c r="F614" i="8"/>
  <c r="F610" i="8"/>
  <c r="F607" i="8"/>
  <c r="F595" i="8"/>
  <c r="F584" i="8"/>
  <c r="F573" i="8"/>
  <c r="F569" i="8"/>
  <c r="F556" i="8"/>
  <c r="F541" i="8"/>
  <c r="F537" i="8"/>
  <c r="F522" i="8"/>
  <c r="F518" i="8"/>
  <c r="F509" i="8"/>
  <c r="F491" i="8"/>
  <c r="F467" i="8"/>
  <c r="F443" i="8"/>
  <c r="F358" i="8"/>
  <c r="F353" i="8"/>
  <c r="F348" i="8"/>
  <c r="F343" i="8"/>
  <c r="F339" i="8"/>
  <c r="F335" i="8"/>
  <c r="F331" i="8"/>
  <c r="F327" i="8"/>
  <c r="F303" i="8"/>
  <c r="F299" i="8"/>
  <c r="F264" i="8"/>
  <c r="F260" i="8"/>
  <c r="F256" i="8"/>
  <c r="F251" i="8"/>
  <c r="F246" i="8"/>
  <c r="F242" i="8"/>
  <c r="F238" i="8"/>
  <c r="F234" i="8"/>
  <c r="F230" i="8"/>
  <c r="F226" i="8"/>
  <c r="F222" i="8"/>
  <c r="F218" i="8"/>
  <c r="F214" i="8"/>
  <c r="F210" i="8"/>
  <c r="F206" i="8"/>
  <c r="F202" i="8"/>
  <c r="F198" i="8"/>
  <c r="F194" i="8"/>
  <c r="F190" i="8"/>
  <c r="F186" i="8"/>
  <c r="F182" i="8"/>
  <c r="F178" i="8"/>
  <c r="F174" i="8"/>
  <c r="F159" i="8"/>
  <c r="F151" i="8"/>
  <c r="F146" i="8"/>
  <c r="F128" i="8"/>
  <c r="F125" i="8"/>
  <c r="F121" i="8"/>
  <c r="F117" i="8"/>
  <c r="F113" i="8"/>
  <c r="F47" i="8"/>
  <c r="F43" i="8"/>
  <c r="F32" i="8"/>
  <c r="F29" i="8"/>
  <c r="F10" i="8"/>
  <c r="F1321" i="8"/>
  <c r="F943" i="8"/>
  <c r="F944" i="8"/>
  <c r="F911" i="8"/>
  <c r="F912" i="8"/>
  <c r="F879" i="8"/>
  <c r="F880" i="8"/>
  <c r="F712" i="8"/>
  <c r="F711" i="8"/>
  <c r="F1313" i="8"/>
  <c r="F1300" i="8"/>
  <c r="F1292" i="8"/>
  <c r="F1278" i="8"/>
  <c r="F1269" i="8"/>
  <c r="F1257" i="8"/>
  <c r="F1249" i="8"/>
  <c r="F1240" i="8"/>
  <c r="F1230" i="8"/>
  <c r="F1220" i="8"/>
  <c r="F1210" i="8"/>
  <c r="F1200" i="8"/>
  <c r="F1190" i="8"/>
  <c r="F1180" i="8"/>
  <c r="F1172" i="8"/>
  <c r="F1161" i="8"/>
  <c r="F1152" i="8"/>
  <c r="F1136" i="8"/>
  <c r="F1128" i="8"/>
  <c r="F1119" i="8"/>
  <c r="F1054" i="8"/>
  <c r="F1055" i="8"/>
  <c r="F780" i="8"/>
  <c r="F781" i="8"/>
  <c r="F725" i="8"/>
  <c r="F720" i="8"/>
  <c r="F719" i="8"/>
  <c r="F688" i="8"/>
  <c r="F687" i="8"/>
  <c r="F656" i="8"/>
  <c r="F655" i="8"/>
  <c r="F1317" i="8"/>
  <c r="F1305" i="8"/>
  <c r="F1295" i="8"/>
  <c r="F1281" i="8"/>
  <c r="F1273" i="8"/>
  <c r="F1264" i="8"/>
  <c r="F1252" i="8"/>
  <c r="F1244" i="8"/>
  <c r="F1239" i="8"/>
  <c r="F1229" i="8"/>
  <c r="F1218" i="8"/>
  <c r="F1209" i="8"/>
  <c r="F1199" i="8"/>
  <c r="F1189" i="8"/>
  <c r="F1179" i="8"/>
  <c r="F1171" i="8"/>
  <c r="F1166" i="8"/>
  <c r="F1160" i="8"/>
  <c r="F1155" i="8"/>
  <c r="F1151" i="8"/>
  <c r="F1146" i="8"/>
  <c r="F1139" i="8"/>
  <c r="F1135" i="8"/>
  <c r="F1131" i="8"/>
  <c r="F1127" i="8"/>
  <c r="F1122" i="8"/>
  <c r="F1118" i="8"/>
  <c r="F1114" i="8"/>
  <c r="F1109" i="8"/>
  <c r="F1103" i="8"/>
  <c r="F1099" i="8"/>
  <c r="F1070" i="8"/>
  <c r="F1071" i="8"/>
  <c r="F994" i="8"/>
  <c r="F995" i="8"/>
  <c r="F959" i="8"/>
  <c r="F960" i="8"/>
  <c r="F927" i="8"/>
  <c r="F928" i="8"/>
  <c r="F895" i="8"/>
  <c r="F896" i="8"/>
  <c r="F849" i="8"/>
  <c r="F850" i="8"/>
  <c r="F833" i="8"/>
  <c r="F834" i="8"/>
  <c r="F812" i="8"/>
  <c r="F813" i="8"/>
  <c r="F733" i="8"/>
  <c r="F728" i="8"/>
  <c r="F727" i="8"/>
  <c r="F701" i="8"/>
  <c r="F696" i="8"/>
  <c r="F695" i="8"/>
  <c r="F669" i="8"/>
  <c r="F664" i="8"/>
  <c r="F663" i="8"/>
  <c r="F637" i="8"/>
  <c r="F605" i="8"/>
  <c r="F18" i="8"/>
  <c r="F17" i="8"/>
  <c r="F1325" i="8"/>
  <c r="F1324" i="8"/>
  <c r="F1034" i="8"/>
  <c r="F1035" i="8"/>
  <c r="F977" i="8"/>
  <c r="F978" i="8"/>
  <c r="F841" i="8"/>
  <c r="F842" i="8"/>
  <c r="F825" i="8"/>
  <c r="F826" i="8"/>
  <c r="F821" i="8"/>
  <c r="F822" i="8"/>
  <c r="F798" i="8"/>
  <c r="F799" i="8"/>
  <c r="F763" i="8"/>
  <c r="F764" i="8"/>
  <c r="F680" i="8"/>
  <c r="F679" i="8"/>
  <c r="F648" i="8"/>
  <c r="F647" i="8"/>
  <c r="F588" i="8"/>
  <c r="F589" i="8"/>
  <c r="F96" i="8"/>
  <c r="F95" i="8"/>
  <c r="F1318" i="8"/>
  <c r="F1306" i="8"/>
  <c r="F1296" i="8"/>
  <c r="F1283" i="8"/>
  <c r="F1274" i="8"/>
  <c r="F1265" i="8"/>
  <c r="F1253" i="8"/>
  <c r="F1245" i="8"/>
  <c r="F1235" i="8"/>
  <c r="F1226" i="8"/>
  <c r="F1215" i="8"/>
  <c r="F1205" i="8"/>
  <c r="F1195" i="8"/>
  <c r="F1184" i="8"/>
  <c r="F1176" i="8"/>
  <c r="F1167" i="8"/>
  <c r="F1157" i="8"/>
  <c r="F1147" i="8"/>
  <c r="F1141" i="8"/>
  <c r="F1132" i="8"/>
  <c r="F1123" i="8"/>
  <c r="F1115" i="8"/>
  <c r="F693" i="8"/>
  <c r="F661" i="8"/>
  <c r="F628" i="8"/>
  <c r="F627" i="8"/>
  <c r="F463" i="8"/>
  <c r="F1312" i="8"/>
  <c r="F1299" i="8"/>
  <c r="F1291" i="8"/>
  <c r="F1277" i="8"/>
  <c r="F1268" i="8"/>
  <c r="F1256" i="8"/>
  <c r="F1248" i="8"/>
  <c r="F1233" i="8"/>
  <c r="F1224" i="8"/>
  <c r="F1214" i="8"/>
  <c r="F1203" i="8"/>
  <c r="F1194" i="8"/>
  <c r="F1183" i="8"/>
  <c r="F1175" i="8"/>
  <c r="F1315" i="8"/>
  <c r="F1308" i="8"/>
  <c r="F1304" i="8"/>
  <c r="F1298" i="8"/>
  <c r="F1294" i="8"/>
  <c r="F1286" i="8"/>
  <c r="F1280" i="8"/>
  <c r="F1276" i="8"/>
  <c r="F1272" i="8"/>
  <c r="F1267" i="8"/>
  <c r="F1260" i="8"/>
  <c r="F1255" i="8"/>
  <c r="F1251" i="8"/>
  <c r="F1247" i="8"/>
  <c r="F1243" i="8"/>
  <c r="F1238" i="8"/>
  <c r="F1232" i="8"/>
  <c r="F1228" i="8"/>
  <c r="F1223" i="8"/>
  <c r="F1217" i="8"/>
  <c r="F1212" i="8"/>
  <c r="F1208" i="8"/>
  <c r="F1202" i="8"/>
  <c r="F1197" i="8"/>
  <c r="F1193" i="8"/>
  <c r="F1186" i="8"/>
  <c r="F1182" i="8"/>
  <c r="F1178" i="8"/>
  <c r="F1174" i="8"/>
  <c r="F1169" i="8"/>
  <c r="F1165" i="8"/>
  <c r="F1159" i="8"/>
  <c r="F1154" i="8"/>
  <c r="F1150" i="8"/>
  <c r="F1145" i="8"/>
  <c r="F1138" i="8"/>
  <c r="F1134" i="8"/>
  <c r="F1130" i="8"/>
  <c r="F1086" i="8"/>
  <c r="F1087" i="8"/>
  <c r="F1083" i="8"/>
  <c r="F1076" i="8"/>
  <c r="F1066" i="8"/>
  <c r="F1063" i="8"/>
  <c r="F1056" i="8"/>
  <c r="F1015" i="8"/>
  <c r="F1016" i="8"/>
  <c r="F1012" i="8"/>
  <c r="F1004" i="8"/>
  <c r="F852" i="8"/>
  <c r="F836" i="8"/>
  <c r="F792" i="8"/>
  <c r="F793" i="8"/>
  <c r="F788" i="8"/>
  <c r="F789" i="8"/>
  <c r="F757" i="8"/>
  <c r="F746" i="8"/>
  <c r="F747" i="8"/>
  <c r="F736" i="8"/>
  <c r="F735" i="8"/>
  <c r="F709" i="8"/>
  <c r="F704" i="8"/>
  <c r="F703" i="8"/>
  <c r="F677" i="8"/>
  <c r="F672" i="8"/>
  <c r="F671" i="8"/>
  <c r="F645" i="8"/>
  <c r="F640" i="8"/>
  <c r="F639" i="8"/>
  <c r="F612" i="8"/>
  <c r="F611" i="8"/>
  <c r="F582" i="8"/>
  <c r="F583" i="8"/>
  <c r="F571" i="8"/>
  <c r="F572" i="8"/>
  <c r="F120" i="8"/>
  <c r="F119" i="8"/>
  <c r="F368" i="8"/>
  <c r="F23" i="8"/>
  <c r="F987" i="8"/>
  <c r="F981" i="8"/>
  <c r="F969" i="8"/>
  <c r="F963" i="8"/>
  <c r="F953" i="8"/>
  <c r="F947" i="8"/>
  <c r="F937" i="8"/>
  <c r="F931" i="8"/>
  <c r="F921" i="8"/>
  <c r="F915" i="8"/>
  <c r="F905" i="8"/>
  <c r="F899" i="8"/>
  <c r="F889" i="8"/>
  <c r="F883" i="8"/>
  <c r="F873" i="8"/>
  <c r="F869" i="8"/>
  <c r="F859" i="8"/>
  <c r="F855" i="8"/>
  <c r="F847" i="8"/>
  <c r="F839" i="8"/>
  <c r="F831" i="8"/>
  <c r="F823" i="8"/>
  <c r="F804" i="8"/>
  <c r="F805" i="8"/>
  <c r="F790" i="8"/>
  <c r="F771" i="8"/>
  <c r="F772" i="8"/>
  <c r="F754" i="8"/>
  <c r="F755" i="8"/>
  <c r="F39" i="8"/>
  <c r="F1126" i="8"/>
  <c r="F1121" i="8"/>
  <c r="F1117" i="8"/>
  <c r="F1112" i="8"/>
  <c r="F1091" i="8"/>
  <c r="F1080" i="8"/>
  <c r="F1074" i="8"/>
  <c r="F1064" i="8"/>
  <c r="F1058" i="8"/>
  <c r="F1046" i="8"/>
  <c r="F1040" i="8"/>
  <c r="F1026" i="8"/>
  <c r="F1020" i="8"/>
  <c r="F1009" i="8"/>
  <c r="F1002" i="8"/>
  <c r="F999" i="8"/>
  <c r="F992" i="8"/>
  <c r="F367" i="8"/>
  <c r="F982" i="8"/>
  <c r="F973" i="8"/>
  <c r="F967" i="8"/>
  <c r="F964" i="8"/>
  <c r="F957" i="8"/>
  <c r="F951" i="8"/>
  <c r="F948" i="8"/>
  <c r="F941" i="8"/>
  <c r="F935" i="8"/>
  <c r="F932" i="8"/>
  <c r="F925" i="8"/>
  <c r="F919" i="8"/>
  <c r="F916" i="8"/>
  <c r="F909" i="8"/>
  <c r="F903" i="8"/>
  <c r="F900" i="8"/>
  <c r="F893" i="8"/>
  <c r="F887" i="8"/>
  <c r="F884" i="8"/>
  <c r="F877" i="8"/>
  <c r="F867" i="8"/>
  <c r="F863" i="8"/>
  <c r="F860" i="8"/>
  <c r="F853" i="8"/>
  <c r="F848" i="8"/>
  <c r="F845" i="8"/>
  <c r="F840" i="8"/>
  <c r="F837" i="8"/>
  <c r="F832" i="8"/>
  <c r="F829" i="8"/>
  <c r="F824" i="8"/>
  <c r="F818" i="8"/>
  <c r="F814" i="8"/>
  <c r="F796" i="8"/>
  <c r="F797" i="8"/>
  <c r="F791" i="8"/>
  <c r="F785" i="8"/>
  <c r="F782" i="8"/>
  <c r="F766" i="8"/>
  <c r="F749" i="8"/>
  <c r="F621" i="8"/>
  <c r="F580" i="8"/>
  <c r="F581" i="8"/>
  <c r="F504" i="8"/>
  <c r="F56" i="8"/>
  <c r="F55" i="8"/>
  <c r="F34" i="8"/>
  <c r="F33" i="8"/>
  <c r="F819" i="8"/>
  <c r="F810" i="8"/>
  <c r="F802" i="8"/>
  <c r="F794" i="8"/>
  <c r="F786" i="8"/>
  <c r="F778" i="8"/>
  <c r="F769" i="8"/>
  <c r="F761" i="8"/>
  <c r="F752" i="8"/>
  <c r="F742" i="8"/>
  <c r="F288" i="8"/>
  <c r="F287" i="8"/>
  <c r="F53" i="8"/>
  <c r="F632" i="8"/>
  <c r="F624" i="8"/>
  <c r="F616" i="8"/>
  <c r="F608" i="8"/>
  <c r="F599" i="8"/>
  <c r="F587" i="8"/>
  <c r="F579" i="8"/>
  <c r="F570" i="8"/>
  <c r="F540" i="8"/>
  <c r="F507" i="8"/>
  <c r="F466" i="8"/>
  <c r="F285" i="8"/>
  <c r="F158" i="8"/>
  <c r="F110" i="8"/>
  <c r="F99" i="8"/>
  <c r="F88" i="8"/>
  <c r="F87" i="8"/>
  <c r="F42" i="8"/>
  <c r="F41" i="8"/>
  <c r="F26" i="8"/>
  <c r="F25" i="8"/>
  <c r="F6" i="8"/>
  <c r="F5" i="8"/>
  <c r="F565" i="8"/>
  <c r="F549" i="8"/>
  <c r="F533" i="8"/>
  <c r="F517" i="8"/>
  <c r="F500" i="8"/>
  <c r="F484" i="8"/>
  <c r="F455" i="8"/>
  <c r="F291" i="8"/>
  <c r="F280" i="8"/>
  <c r="F277" i="8"/>
  <c r="F184" i="8"/>
  <c r="F180" i="8"/>
  <c r="F173" i="8"/>
  <c r="F170" i="8"/>
  <c r="F157" i="8"/>
  <c r="F154" i="8"/>
  <c r="F141" i="8"/>
  <c r="F134" i="8"/>
  <c r="F130" i="8"/>
  <c r="F123" i="8"/>
  <c r="F112" i="8"/>
  <c r="F109" i="8"/>
  <c r="F91" i="8"/>
  <c r="F80" i="8"/>
  <c r="F77" i="8"/>
  <c r="F66" i="8"/>
  <c r="F59" i="8"/>
  <c r="F48" i="8"/>
  <c r="F45" i="8"/>
  <c r="F36" i="8"/>
  <c r="F28" i="8"/>
  <c r="F20" i="8"/>
  <c r="F12" i="8"/>
  <c r="F564" i="8"/>
  <c r="F561" i="8"/>
  <c r="F548" i="8"/>
  <c r="F545" i="8"/>
  <c r="F532" i="8"/>
  <c r="F529" i="8"/>
  <c r="F516" i="8"/>
  <c r="F513" i="8"/>
  <c r="F499" i="8"/>
  <c r="F496" i="8"/>
  <c r="F483" i="8"/>
  <c r="F479" i="8"/>
  <c r="F454" i="8"/>
  <c r="F451" i="8"/>
  <c r="F440" i="8"/>
  <c r="F434" i="8"/>
  <c r="F430" i="8"/>
  <c r="F426" i="8"/>
  <c r="F421" i="8"/>
  <c r="F415" i="8"/>
  <c r="F409" i="8"/>
  <c r="F402" i="8"/>
  <c r="F396" i="8"/>
  <c r="F381" i="8"/>
  <c r="F375" i="8"/>
  <c r="F371" i="8"/>
  <c r="F1201" i="8"/>
  <c r="F363" i="8"/>
  <c r="F359" i="8"/>
  <c r="F354" i="8"/>
  <c r="F350" i="8"/>
  <c r="F344" i="8"/>
  <c r="F340" i="8"/>
  <c r="F336" i="8"/>
  <c r="F332" i="8"/>
  <c r="F328" i="8"/>
  <c r="F304" i="8"/>
  <c r="F301" i="8"/>
  <c r="F283" i="8"/>
  <c r="F272" i="8"/>
  <c r="F269" i="8"/>
  <c r="F166" i="8"/>
  <c r="F150" i="8"/>
  <c r="F136" i="8"/>
  <c r="F133" i="8"/>
  <c r="F126" i="8"/>
  <c r="F122" i="8"/>
  <c r="F115" i="8"/>
  <c r="F104" i="8"/>
  <c r="F101" i="8"/>
  <c r="F83" i="8"/>
  <c r="F72" i="8"/>
  <c r="F69" i="8"/>
  <c r="F58" i="8"/>
  <c r="F51" i="8"/>
  <c r="F38" i="8"/>
  <c r="F30" i="8"/>
  <c r="F22" i="8"/>
  <c r="F14" i="8"/>
  <c r="F314" i="8"/>
  <c r="F313" i="8"/>
  <c r="F106" i="8"/>
  <c r="F105" i="8"/>
  <c r="F74" i="8"/>
  <c r="F73" i="8"/>
  <c r="F1110" i="8"/>
  <c r="F1106" i="8"/>
  <c r="F1104" i="8"/>
  <c r="F1102" i="8"/>
  <c r="F1100" i="8"/>
  <c r="F1096" i="8"/>
  <c r="F1089" i="8"/>
  <c r="F1081" i="8"/>
  <c r="F1073" i="8"/>
  <c r="F1065" i="8"/>
  <c r="F1057" i="8"/>
  <c r="F1048" i="8"/>
  <c r="F1039" i="8"/>
  <c r="F1028" i="8"/>
  <c r="F1019" i="8"/>
  <c r="F1010" i="8"/>
  <c r="F1001" i="8"/>
  <c r="F993" i="8"/>
  <c r="F984" i="8"/>
  <c r="F974" i="8"/>
  <c r="F966" i="8"/>
  <c r="F958" i="8"/>
  <c r="F950" i="8"/>
  <c r="F942" i="8"/>
  <c r="F934" i="8"/>
  <c r="F926" i="8"/>
  <c r="F918" i="8"/>
  <c r="F910" i="8"/>
  <c r="F902" i="8"/>
  <c r="F894" i="8"/>
  <c r="F886" i="8"/>
  <c r="F878" i="8"/>
  <c r="F870" i="8"/>
  <c r="F862" i="8"/>
  <c r="F552" i="8"/>
  <c r="F536" i="8"/>
  <c r="F520" i="8"/>
  <c r="F503" i="8"/>
  <c r="F487" i="8"/>
  <c r="F462" i="8"/>
  <c r="F322" i="8"/>
  <c r="F321" i="8"/>
  <c r="F310" i="8"/>
  <c r="F309" i="8"/>
  <c r="F872" i="8"/>
  <c r="F864" i="8"/>
  <c r="F856" i="8"/>
  <c r="F318" i="8"/>
  <c r="F317" i="8"/>
  <c r="F306" i="8"/>
  <c r="F305" i="8"/>
  <c r="F274" i="8"/>
  <c r="F273" i="8"/>
  <c r="F1095" i="8"/>
  <c r="F1085" i="8"/>
  <c r="F1077" i="8"/>
  <c r="F1069" i="8"/>
  <c r="F1061" i="8"/>
  <c r="F1053" i="8"/>
  <c r="F1043" i="8"/>
  <c r="F1033" i="8"/>
  <c r="F1023" i="8"/>
  <c r="F1014" i="8"/>
  <c r="F1005" i="8"/>
  <c r="F997" i="8"/>
  <c r="F988" i="8"/>
  <c r="F980" i="8"/>
  <c r="F970" i="8"/>
  <c r="F962" i="8"/>
  <c r="F954" i="8"/>
  <c r="F946" i="8"/>
  <c r="F938" i="8"/>
  <c r="F930" i="8"/>
  <c r="F922" i="8"/>
  <c r="F914" i="8"/>
  <c r="F906" i="8"/>
  <c r="F898" i="8"/>
  <c r="F890" i="8"/>
  <c r="F882" i="8"/>
  <c r="F874" i="8"/>
  <c r="F866" i="8"/>
  <c r="F858" i="8"/>
  <c r="F560" i="8"/>
  <c r="F544" i="8"/>
  <c r="F528" i="8"/>
  <c r="F512" i="8"/>
  <c r="F495" i="8"/>
  <c r="F478" i="8"/>
  <c r="F450" i="8"/>
  <c r="F563" i="8"/>
  <c r="F555" i="8"/>
  <c r="F547" i="8"/>
  <c r="F539" i="8"/>
  <c r="F531" i="8"/>
  <c r="F523" i="8"/>
  <c r="F515" i="8"/>
  <c r="F506" i="8"/>
  <c r="F498" i="8"/>
  <c r="F490" i="8"/>
  <c r="F482" i="8"/>
  <c r="F465" i="8"/>
  <c r="F453" i="8"/>
  <c r="F444" i="8"/>
  <c r="F441" i="8"/>
  <c r="F435" i="8"/>
  <c r="F431" i="8"/>
  <c r="F427" i="8"/>
  <c r="F422" i="8"/>
  <c r="F417" i="8"/>
  <c r="F410" i="8"/>
  <c r="F405" i="8"/>
  <c r="F398" i="8"/>
  <c r="F382" i="8"/>
  <c r="F376" i="8"/>
  <c r="F372" i="8"/>
  <c r="F1227" i="8"/>
  <c r="F364" i="8"/>
  <c r="F360" i="8"/>
  <c r="F355" i="8"/>
  <c r="F351" i="8"/>
  <c r="F346" i="8"/>
  <c r="F341" i="8"/>
  <c r="F337" i="8"/>
  <c r="F333" i="8"/>
  <c r="F329" i="8"/>
  <c r="F325" i="8"/>
  <c r="F298" i="8"/>
  <c r="F297" i="8"/>
  <c r="F266" i="8"/>
  <c r="F265" i="8"/>
  <c r="F324" i="8"/>
  <c r="F323" i="8"/>
  <c r="F320" i="8"/>
  <c r="F319" i="8"/>
  <c r="F316" i="8"/>
  <c r="F315" i="8"/>
  <c r="F312" i="8"/>
  <c r="F311" i="8"/>
  <c r="F308" i="8"/>
  <c r="F307" i="8"/>
  <c r="F290" i="8"/>
  <c r="F289" i="8"/>
  <c r="F559" i="8"/>
  <c r="F551" i="8"/>
  <c r="F543" i="8"/>
  <c r="F535" i="8"/>
  <c r="F527" i="8"/>
  <c r="F519" i="8"/>
  <c r="F502" i="8"/>
  <c r="F494" i="8"/>
  <c r="F486" i="8"/>
  <c r="F477" i="8"/>
  <c r="F458" i="8"/>
  <c r="F449" i="8"/>
  <c r="F437" i="8"/>
  <c r="F433" i="8"/>
  <c r="F429" i="8"/>
  <c r="F425" i="8"/>
  <c r="F420" i="8"/>
  <c r="F412" i="8"/>
  <c r="F407" i="8"/>
  <c r="F400" i="8"/>
  <c r="F391" i="8"/>
  <c r="F380" i="8"/>
  <c r="F374" i="8"/>
  <c r="F370" i="8"/>
  <c r="F366" i="8"/>
  <c r="F362" i="8"/>
  <c r="F282" i="8"/>
  <c r="F281" i="8"/>
  <c r="F300" i="8"/>
  <c r="F292" i="8"/>
  <c r="F284" i="8"/>
  <c r="F276" i="8"/>
  <c r="F268" i="8"/>
  <c r="F262" i="8"/>
  <c r="F258" i="8"/>
  <c r="F254" i="8"/>
  <c r="F248" i="8"/>
  <c r="F244" i="8"/>
  <c r="F240" i="8"/>
  <c r="F236" i="8"/>
  <c r="F232" i="8"/>
  <c r="F228" i="8"/>
  <c r="F224" i="8"/>
  <c r="F220" i="8"/>
  <c r="F216" i="8"/>
  <c r="F212" i="8"/>
  <c r="F208" i="8"/>
  <c r="F204" i="8"/>
  <c r="F200" i="8"/>
  <c r="F196" i="8"/>
  <c r="F192" i="8"/>
  <c r="F188" i="8"/>
  <c r="F137" i="8"/>
  <c r="F98" i="8"/>
  <c r="F97" i="8"/>
  <c r="F302" i="8"/>
  <c r="F294" i="8"/>
  <c r="F286" i="8"/>
  <c r="F278" i="8"/>
  <c r="F270" i="8"/>
  <c r="F261" i="8"/>
  <c r="F257" i="8"/>
  <c r="F253" i="8"/>
  <c r="F247" i="8"/>
  <c r="F243" i="8"/>
  <c r="F239" i="8"/>
  <c r="F235" i="8"/>
  <c r="F231" i="8"/>
  <c r="F227" i="8"/>
  <c r="F223" i="8"/>
  <c r="F219" i="8"/>
  <c r="F215" i="8"/>
  <c r="F211" i="8"/>
  <c r="F207" i="8"/>
  <c r="F203" i="8"/>
  <c r="F199" i="8"/>
  <c r="F195" i="8"/>
  <c r="F191" i="8"/>
  <c r="F187" i="8"/>
  <c r="F183" i="8"/>
  <c r="F179" i="8"/>
  <c r="F169" i="8"/>
  <c r="F153" i="8"/>
  <c r="F129" i="8"/>
  <c r="F90" i="8"/>
  <c r="F89" i="8"/>
  <c r="F65" i="8"/>
  <c r="F82" i="8"/>
  <c r="F81" i="8"/>
  <c r="F50" i="8"/>
  <c r="F49" i="8"/>
  <c r="F172" i="8"/>
  <c r="F164" i="8"/>
  <c r="F156" i="8"/>
  <c r="F147" i="8"/>
  <c r="F140" i="8"/>
  <c r="F132" i="8"/>
  <c r="F124" i="8"/>
  <c r="F116" i="8"/>
  <c r="F108" i="8"/>
  <c r="F100" i="8"/>
  <c r="F92" i="8"/>
  <c r="F84" i="8"/>
  <c r="F76" i="8"/>
  <c r="F68" i="8"/>
  <c r="F60" i="8"/>
  <c r="F52" i="8"/>
  <c r="F44" i="8"/>
  <c r="F102" i="8"/>
  <c r="F94" i="8"/>
  <c r="F86" i="8"/>
  <c r="F78" i="8"/>
  <c r="F70" i="8"/>
  <c r="F62" i="8"/>
  <c r="F54" i="8"/>
  <c r="F46" i="8"/>
  <c r="F176" i="8"/>
  <c r="F168" i="8"/>
  <c r="F160" i="8"/>
  <c r="F152" i="8"/>
  <c r="F144" i="8"/>
  <c r="D24" i="1" l="1"/>
  <c r="C24" i="1"/>
  <c r="D30" i="1"/>
  <c r="R25" i="1" l="1"/>
  <c r="S25" i="1"/>
  <c r="C22" i="1"/>
  <c r="S23" i="1" l="1"/>
  <c r="R23" i="1"/>
  <c r="D22" i="1"/>
  <c r="D23" i="5"/>
  <c r="F23" i="5" s="1"/>
  <c r="D31" i="5"/>
  <c r="F31" i="5" s="1"/>
  <c r="D29" i="5"/>
  <c r="F29" i="5" s="1"/>
  <c r="D27" i="5"/>
  <c r="F27" i="5" s="1"/>
  <c r="D25" i="5"/>
  <c r="F25" i="5" s="1"/>
  <c r="L10" i="5" l="1"/>
  <c r="I52" i="5" l="1"/>
  <c r="I51" i="1"/>
  <c r="D19" i="7" l="1"/>
  <c r="M10" i="1" l="1"/>
  <c r="G39" i="1"/>
  <c r="G39" i="5"/>
  <c r="L24" i="1" l="1"/>
  <c r="L26" i="1"/>
  <c r="L28" i="1"/>
  <c r="L30" i="1"/>
  <c r="L22" i="1"/>
  <c r="H5" i="1" l="1"/>
  <c r="H5" i="5"/>
  <c r="E8" i="2"/>
  <c r="N13" i="4"/>
  <c r="B9" i="7"/>
  <c r="C9" i="7" s="1"/>
  <c r="D21" i="7"/>
  <c r="D23" i="7"/>
  <c r="D25" i="7"/>
  <c r="D27" i="7"/>
  <c r="B59" i="1"/>
  <c r="B59" i="5"/>
  <c r="K22" i="5"/>
  <c r="C26" i="1"/>
  <c r="C28" i="1"/>
  <c r="C30" i="1"/>
  <c r="K26" i="5"/>
  <c r="K28" i="5"/>
  <c r="K30" i="5"/>
  <c r="K24" i="5"/>
  <c r="M1" i="7"/>
  <c r="L1" i="7"/>
  <c r="B16" i="7"/>
  <c r="B13" i="7"/>
  <c r="H3" i="7" s="1"/>
  <c r="B8" i="7"/>
  <c r="B7" i="7"/>
  <c r="A2" i="7" s="1"/>
  <c r="B5" i="7"/>
  <c r="I1" i="7"/>
  <c r="J21" i="5"/>
  <c r="J21" i="1"/>
  <c r="B47" i="1"/>
  <c r="B48" i="1" s="1"/>
  <c r="B48" i="5"/>
  <c r="B49" i="5" s="1"/>
  <c r="D30" i="5"/>
  <c r="D28" i="5"/>
  <c r="D26" i="5"/>
  <c r="B23" i="7" s="1"/>
  <c r="D24" i="5"/>
  <c r="D22" i="5"/>
  <c r="R31" i="1" l="1"/>
  <c r="S31" i="1"/>
  <c r="R29" i="1"/>
  <c r="S29" i="1"/>
  <c r="S27" i="1"/>
  <c r="R27" i="1"/>
  <c r="I26" i="5"/>
  <c r="P26" i="5" s="1"/>
  <c r="Q26" i="5" s="1"/>
  <c r="I24" i="5"/>
  <c r="P24" i="5" s="1"/>
  <c r="Q24" i="5" s="1"/>
  <c r="I30" i="1"/>
  <c r="P30" i="1" s="1"/>
  <c r="Q30" i="1" s="1"/>
  <c r="I24" i="1"/>
  <c r="P24" i="1" s="1"/>
  <c r="Q24" i="1" s="1"/>
  <c r="I28" i="1"/>
  <c r="P28" i="1" s="1"/>
  <c r="Q28" i="1" s="1"/>
  <c r="I30" i="5"/>
  <c r="P30" i="5" s="1"/>
  <c r="Q30" i="5" s="1"/>
  <c r="I26" i="1"/>
  <c r="P26" i="1" s="1"/>
  <c r="Q26" i="1" s="1"/>
  <c r="I28" i="5"/>
  <c r="P28" i="5" s="1"/>
  <c r="Q28" i="5" s="1"/>
  <c r="I22" i="5"/>
  <c r="P22" i="5" s="1"/>
  <c r="Q22" i="5" s="1"/>
  <c r="I22" i="1"/>
  <c r="P22" i="1" s="1"/>
  <c r="Q22" i="1" s="1"/>
  <c r="K30" i="1"/>
  <c r="D10" i="1"/>
  <c r="B28" i="1"/>
  <c r="A25" i="7"/>
  <c r="A27" i="7"/>
  <c r="A23" i="7"/>
  <c r="B24" i="1"/>
  <c r="B22" i="1"/>
  <c r="L22" i="5"/>
  <c r="A21" i="7"/>
  <c r="A19" i="7"/>
  <c r="B19" i="7"/>
  <c r="B27" i="7"/>
  <c r="B25" i="7"/>
  <c r="D10" i="5"/>
  <c r="B3" i="7"/>
  <c r="B52" i="1"/>
  <c r="B53" i="5"/>
  <c r="K22" i="1"/>
  <c r="B21" i="7"/>
  <c r="B30" i="1"/>
  <c r="K28" i="1"/>
  <c r="B24" i="7"/>
  <c r="L26" i="5"/>
  <c r="M26" i="5" s="1"/>
  <c r="B28" i="7"/>
  <c r="L30" i="5"/>
  <c r="B22" i="7"/>
  <c r="L24" i="5"/>
  <c r="B26" i="7"/>
  <c r="L28" i="5"/>
  <c r="B20" i="7"/>
  <c r="K24" i="1"/>
  <c r="M3" i="7"/>
  <c r="N3" i="7"/>
  <c r="T3" i="7"/>
  <c r="S3" i="7"/>
  <c r="Q3" i="7"/>
  <c r="R3" i="7"/>
  <c r="L3" i="7"/>
  <c r="J3" i="7"/>
  <c r="K3" i="7"/>
  <c r="K26" i="1"/>
  <c r="C8" i="7"/>
  <c r="B26" i="1"/>
  <c r="M24" i="5" l="1"/>
  <c r="I19" i="7"/>
  <c r="M30" i="1"/>
  <c r="C27" i="7"/>
  <c r="E27" i="7" s="1"/>
  <c r="M28" i="1"/>
  <c r="C25" i="7"/>
  <c r="E25" i="7" s="1"/>
  <c r="M26" i="1"/>
  <c r="M24" i="1"/>
  <c r="C21" i="7"/>
  <c r="E21" i="7" s="1"/>
  <c r="M30" i="5"/>
  <c r="M28" i="5"/>
  <c r="I21" i="7"/>
  <c r="C23" i="7"/>
  <c r="E23" i="7" s="1"/>
  <c r="I23" i="7"/>
  <c r="M22" i="5"/>
  <c r="M22" i="1"/>
  <c r="C19" i="7"/>
  <c r="I17" i="7"/>
  <c r="I25" i="7"/>
  <c r="M32" i="5" l="1"/>
  <c r="M32" i="1"/>
  <c r="F27" i="7"/>
  <c r="G27" i="7" s="1"/>
  <c r="F25" i="7"/>
  <c r="G25" i="7" s="1"/>
  <c r="G30" i="7"/>
  <c r="O1" i="7" s="1"/>
  <c r="O3" i="7" s="1"/>
  <c r="F21" i="7"/>
  <c r="G21" i="7" s="1"/>
  <c r="F23" i="7"/>
  <c r="G23" i="7" s="1"/>
  <c r="E19" i="7"/>
  <c r="F19" i="7"/>
  <c r="G19" i="7" s="1"/>
  <c r="F472" i="8"/>
  <c r="E1098" i="8"/>
  <c r="J5012" i="4"/>
  <c r="J2325" i="4"/>
  <c r="J1209" i="4"/>
  <c r="E511" i="8"/>
  <c r="F510" i="8" s="1"/>
  <c r="E388" i="8"/>
  <c r="F387" i="8" s="1"/>
  <c r="F384" i="8"/>
  <c r="G33" i="7" l="1"/>
  <c r="F388" i="8"/>
  <c r="F386" i="8"/>
  <c r="F1098" i="8"/>
  <c r="F1097" i="8"/>
  <c r="F511" i="8"/>
</calcChain>
</file>

<file path=xl/comments1.xml><?xml version="1.0" encoding="utf-8"?>
<comments xmlns="http://schemas.openxmlformats.org/spreadsheetml/2006/main">
  <authors>
    <author>Titus, Menezes, amnxr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SAP Invoice No,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SAP Invoice Date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to capture contract end date in AMC OS</t>
        </r>
      </text>
    </comment>
  </commentList>
</comments>
</file>

<file path=xl/comments2.xml><?xml version="1.0" encoding="utf-8"?>
<comments xmlns="http://schemas.openxmlformats.org/spreadsheetml/2006/main">
  <authors>
    <author>Titus, Menezes, amnxr</author>
  </authors>
  <commentList>
    <comment ref="C11" authorId="0" shapeId="0">
      <text>
        <r>
          <rPr>
            <b/>
            <sz val="8"/>
            <color indexed="81"/>
            <rFont val="Tahoma"/>
            <family val="2"/>
          </rPr>
          <t>Franchisees refer to IB sheet (last column)</t>
        </r>
      </text>
    </comment>
    <comment ref="C12" authorId="0" shapeId="0">
      <text>
        <r>
          <rPr>
            <b/>
            <sz val="8"/>
            <color indexed="81"/>
            <rFont val="Tahoma"/>
            <family val="2"/>
          </rPr>
          <t>Franchisees refer to IB sheet (last column)</t>
        </r>
      </text>
    </comment>
  </commentList>
</comments>
</file>

<file path=xl/sharedStrings.xml><?xml version="1.0" encoding="utf-8"?>
<sst xmlns="http://schemas.openxmlformats.org/spreadsheetml/2006/main" count="79871" uniqueCount="27734">
  <si>
    <t>GUIDE UNIT</t>
  </si>
  <si>
    <t>CASSETTE UNIT</t>
  </si>
  <si>
    <t>CM+6043250</t>
  </si>
  <si>
    <t>6SU2T</t>
  </si>
  <si>
    <t>MEASUREMENT LABEL ON ARM</t>
  </si>
  <si>
    <t>CM+6043260</t>
  </si>
  <si>
    <t>6SU3V</t>
  </si>
  <si>
    <t>LEFT HANDLE</t>
  </si>
  <si>
    <t>CM+6043270</t>
  </si>
  <si>
    <t>6SU4X</t>
  </si>
  <si>
    <t>PROTECTION SHIELD</t>
  </si>
  <si>
    <t>CM+6043280</t>
  </si>
  <si>
    <t>6SU5Z</t>
  </si>
  <si>
    <t>PATIENT BELT</t>
  </si>
  <si>
    <t>CM+6043290</t>
  </si>
  <si>
    <t>6SU62</t>
  </si>
  <si>
    <t>STICKED MARKING</t>
  </si>
  <si>
    <t>RF-TAG READER</t>
  </si>
  <si>
    <t>CM+6044770</t>
  </si>
  <si>
    <t>6TECS</t>
  </si>
  <si>
    <t>POWERSUPPLY</t>
  </si>
  <si>
    <t>IP Guide Plate</t>
  </si>
  <si>
    <t>CM+6045760</t>
  </si>
  <si>
    <t>6S9NO</t>
  </si>
  <si>
    <t>CM+6048590</t>
  </si>
  <si>
    <t>QT4EK</t>
  </si>
  <si>
    <t>CM+9949969500</t>
  </si>
  <si>
    <t>UKOGM</t>
  </si>
  <si>
    <t>GS IOB-SIN-5STEP</t>
  </si>
  <si>
    <t>GS IOB-SIN-STEP</t>
  </si>
  <si>
    <t>CM+9950910340</t>
  </si>
  <si>
    <t>1NP2L</t>
  </si>
  <si>
    <t>TOOTHED BELT,DIN7721-10T5X200</t>
  </si>
  <si>
    <t>CM+9952028580</t>
  </si>
  <si>
    <t>1HBUD</t>
  </si>
  <si>
    <t>OEM</t>
  </si>
  <si>
    <t>Please Select the Customer Type</t>
  </si>
  <si>
    <t>Pradeep Sharma</t>
  </si>
  <si>
    <t>Kaustubh Gaimar</t>
  </si>
  <si>
    <t>Pravin Kaprani</t>
  </si>
  <si>
    <t>Bhagwant Deshmukh</t>
  </si>
  <si>
    <t>Ambarish Dalvi</t>
  </si>
  <si>
    <t>Titus Menezes</t>
  </si>
  <si>
    <t>Gineesh S.</t>
  </si>
  <si>
    <t>Sumanta Chakravorty</t>
  </si>
  <si>
    <t>Siva Raman</t>
  </si>
  <si>
    <t>New Delhi</t>
  </si>
  <si>
    <t>Bhiwandi</t>
  </si>
  <si>
    <t>Chennai</t>
  </si>
  <si>
    <t>Kolkata</t>
  </si>
  <si>
    <t>End User</t>
  </si>
  <si>
    <t>Service Manager (India - North)</t>
  </si>
  <si>
    <t>Manager - Technical Service</t>
  </si>
  <si>
    <t>Service Manager (India - West)</t>
  </si>
  <si>
    <t>Service Manager (India - East)</t>
  </si>
  <si>
    <t>Executive - Service Support</t>
  </si>
  <si>
    <t>CM+9835074641</t>
  </si>
  <si>
    <t>1PC2M</t>
  </si>
  <si>
    <t>CM+9835121411</t>
  </si>
  <si>
    <t>CM+9988910420</t>
  </si>
  <si>
    <t>2AO33</t>
  </si>
  <si>
    <t>CM+9988921550</t>
  </si>
  <si>
    <t>URTTN</t>
  </si>
  <si>
    <t>CABLE FL 4AWG28 1,27 1550MM</t>
  </si>
  <si>
    <t>CM+9988930280</t>
  </si>
  <si>
    <t>URTUP</t>
  </si>
  <si>
    <t>CABLE FL 4AWG24 2,5 280MM</t>
  </si>
  <si>
    <t>CM+9988930360</t>
  </si>
  <si>
    <t>URTVR</t>
  </si>
  <si>
    <t>CABLE FL 4AWG24 2,5 360MM</t>
  </si>
  <si>
    <t>CM+9988930700</t>
  </si>
  <si>
    <t>URTWT</t>
  </si>
  <si>
    <t>CABLE FL 4AWG24 2,5 700MM</t>
  </si>
  <si>
    <t>CM+9999900360</t>
  </si>
  <si>
    <t>VRJE2</t>
  </si>
  <si>
    <t>PHILLIPS SCREWDRIVER CROSS-HD. HAZET 835</t>
  </si>
  <si>
    <t>CM+9999901170</t>
  </si>
  <si>
    <t>VRLMQ</t>
  </si>
  <si>
    <t>SET WARDING FILES 6DIV.I.T.HOF.53900</t>
  </si>
  <si>
    <t>CM+9999901570</t>
  </si>
  <si>
    <t>VRMOY</t>
  </si>
  <si>
    <t>BLADE F.METAL SAW BELZER 703N-L</t>
  </si>
  <si>
    <t>CM+9999901780</t>
  </si>
  <si>
    <t>VRM72</t>
  </si>
  <si>
    <t>TEST PROBE KLEPS 30 BLACK HIRSCHMANN</t>
  </si>
  <si>
    <t>CM+9999901990</t>
  </si>
  <si>
    <t>VRNN1</t>
  </si>
  <si>
    <t>TEFLON STRIP 0,1X10 PAMPUS</t>
  </si>
  <si>
    <t>CM+9999903020</t>
  </si>
  <si>
    <t>VRO1X</t>
  </si>
  <si>
    <t>MED.PAPER SCISSORS, NR. 50-6</t>
  </si>
  <si>
    <t>CM+9999903150</t>
  </si>
  <si>
    <t>VRPCO</t>
  </si>
  <si>
    <t>JEWEL SCREWDRIVER GR.6 BOLEY 3,6MM</t>
  </si>
  <si>
    <t>CM+9999903260</t>
  </si>
  <si>
    <t>VRPNA</t>
  </si>
  <si>
    <t>SET COTTER PIN PUNCH 0,9-5,9MM HOFFM.748</t>
  </si>
  <si>
    <t>CM+9999903560</t>
  </si>
  <si>
    <t>VRQFY</t>
  </si>
  <si>
    <t>SLIDE CALIPER W.PCT. 150MM.L.1:20 HF.410</t>
  </si>
  <si>
    <t>CM+9839491010</t>
  </si>
  <si>
    <t>CM+9839534160</t>
  </si>
  <si>
    <t>Q7WOE</t>
  </si>
  <si>
    <t>CASSETTE LIFT</t>
  </si>
  <si>
    <t>CM+9514552130</t>
  </si>
  <si>
    <t>1PH8L</t>
  </si>
  <si>
    <t>CM+9514555010</t>
  </si>
  <si>
    <t>1PJLD</t>
  </si>
  <si>
    <t>CM+9514555801</t>
  </si>
  <si>
    <t>QVR9C</t>
  </si>
  <si>
    <t>CM+9514556201</t>
  </si>
  <si>
    <t>Q55C7</t>
  </si>
  <si>
    <t>OPENER</t>
  </si>
  <si>
    <t>SEPARATING UNIT,OUTPUT</t>
  </si>
  <si>
    <t>CM+9514563052</t>
  </si>
  <si>
    <t>QTT5U</t>
  </si>
  <si>
    <t>LOCK,TOP</t>
  </si>
  <si>
    <t>CM+9514563081</t>
  </si>
  <si>
    <t>1O6GK</t>
  </si>
  <si>
    <t>BOTTOM STOP,INPUT</t>
  </si>
  <si>
    <t>CM+9514563090</t>
  </si>
  <si>
    <t>1O6HM</t>
  </si>
  <si>
    <t>ROBOT-STOP</t>
  </si>
  <si>
    <t>SEPARATING UNIT,INPUT</t>
  </si>
  <si>
    <t>SUCTION CUP ASSEMBLY (SERVICE)</t>
  </si>
  <si>
    <t>CM+9514565502</t>
  </si>
  <si>
    <t>VSA93</t>
  </si>
  <si>
    <t>STOP BOTTOM,OUTPUT</t>
  </si>
  <si>
    <t>CM+9514566081</t>
  </si>
  <si>
    <t>THFLW</t>
  </si>
  <si>
    <t>CM+9514571252</t>
  </si>
  <si>
    <t>6CGJJ</t>
  </si>
  <si>
    <t>CROSSOVER</t>
  </si>
  <si>
    <t>CM+9514572201</t>
  </si>
  <si>
    <t>CM+9514575501</t>
  </si>
  <si>
    <t>Q55EC</t>
  </si>
  <si>
    <t>CM+9514590100</t>
  </si>
  <si>
    <t>QAB3B</t>
  </si>
  <si>
    <t>LIGHT BARRIER 1</t>
  </si>
  <si>
    <t>CM+9514590200</t>
  </si>
  <si>
    <t>QAB4D</t>
  </si>
  <si>
    <t>LIGHT BARRIER 2</t>
  </si>
  <si>
    <t>CM+9032666200</t>
  </si>
  <si>
    <t>VEST3</t>
  </si>
  <si>
    <t>CM+9032689100</t>
  </si>
  <si>
    <t>UV6RX</t>
  </si>
  <si>
    <t>WASHER-6,1X12X0,5-1.4401N</t>
  </si>
  <si>
    <t>CM+9032738000</t>
  </si>
  <si>
    <t>ULZZA</t>
  </si>
  <si>
    <t>CM+9032757300</t>
  </si>
  <si>
    <t>VTUOF</t>
  </si>
  <si>
    <t>WASHER-10,2X15X0,25-CUSN6</t>
  </si>
  <si>
    <t>CM+9032946400</t>
  </si>
  <si>
    <t>T84PZ</t>
  </si>
  <si>
    <t>CM+9033175050</t>
  </si>
  <si>
    <t>QMN16</t>
  </si>
  <si>
    <t>6WMEH</t>
  </si>
  <si>
    <t>SBC BOX J12 IN-Z-OTC EIGER CABLE</t>
  </si>
  <si>
    <t>SX+907101006</t>
  </si>
  <si>
    <t>6TMDP</t>
  </si>
  <si>
    <t>elevation cam limit</t>
  </si>
  <si>
    <t>SX+907101012</t>
  </si>
  <si>
    <t>6TMAJ</t>
  </si>
  <si>
    <t>Tilting witch support</t>
  </si>
  <si>
    <t>SX+908100014</t>
  </si>
  <si>
    <t>6THWB</t>
  </si>
  <si>
    <t>Foot cableway cover</t>
  </si>
  <si>
    <t>SX+908101023</t>
  </si>
  <si>
    <t>6THU6</t>
  </si>
  <si>
    <t>Mobile foot hood</t>
  </si>
  <si>
    <t>SX+908102013</t>
  </si>
  <si>
    <t>6TLUK</t>
  </si>
  <si>
    <t>Carriage switch support foodside</t>
  </si>
  <si>
    <t>SX+908102014</t>
  </si>
  <si>
    <t>6THRZ</t>
  </si>
  <si>
    <t>Carriage switch support headside</t>
  </si>
  <si>
    <t>SX+908105006</t>
  </si>
  <si>
    <t>6WCPZ</t>
  </si>
  <si>
    <t>CYLINDRICAL BEARING IGLIDUR GSM-2022-22</t>
  </si>
  <si>
    <t>SX+908105019</t>
  </si>
  <si>
    <t>6TMK2</t>
  </si>
  <si>
    <t>Potentiometer support</t>
  </si>
  <si>
    <t>SX+908106009</t>
  </si>
  <si>
    <t>6THV8</t>
  </si>
  <si>
    <t>Potentiometer support support</t>
  </si>
  <si>
    <t>SX+908115009</t>
  </si>
  <si>
    <t>6TLLZ</t>
  </si>
  <si>
    <t>Detector rotation support</t>
  </si>
  <si>
    <t>SX+909100022</t>
  </si>
  <si>
    <t>6TH7W</t>
  </si>
  <si>
    <t>PowerBox fixation omega</t>
  </si>
  <si>
    <t>SX+909100023</t>
  </si>
  <si>
    <t>6TH8Y</t>
  </si>
  <si>
    <t>Fastening powerBox flat angle bracket</t>
  </si>
  <si>
    <t>SX+909105033</t>
  </si>
  <si>
    <t>6TMJZ</t>
  </si>
  <si>
    <t>Longitnl table top potentiometer pulley</t>
  </si>
  <si>
    <t>SX+909105034</t>
  </si>
  <si>
    <t>6TMHX</t>
  </si>
  <si>
    <t>Longitudinal table top gear pulley</t>
  </si>
  <si>
    <t>SX+909111041</t>
  </si>
  <si>
    <t>6TLN4</t>
  </si>
  <si>
    <t>camera sheet metal</t>
  </si>
  <si>
    <t>SX+910028</t>
  </si>
  <si>
    <t>6THT4</t>
  </si>
  <si>
    <t>Gear wheel 25 tooths mod 0,5</t>
  </si>
  <si>
    <t>SX+910029</t>
  </si>
  <si>
    <t>6THS2</t>
  </si>
  <si>
    <t>Gear wheel 72 tooths mod 0,5</t>
  </si>
  <si>
    <t>SX+910033</t>
  </si>
  <si>
    <t>6TL55</t>
  </si>
  <si>
    <t>3 phases transformer 680VA</t>
  </si>
  <si>
    <t>SX+910048ASS</t>
  </si>
  <si>
    <t>6TL2Y</t>
  </si>
  <si>
    <t>Potentiometer 10k/10 t + gear wheel 15t</t>
  </si>
  <si>
    <t>SX+910051</t>
  </si>
  <si>
    <t>6TMGV</t>
  </si>
  <si>
    <t>Conical plastic stopper</t>
  </si>
  <si>
    <t>SX+910052</t>
  </si>
  <si>
    <t>6TMER</t>
  </si>
  <si>
    <t>SX+910057</t>
  </si>
  <si>
    <t>6TLTH</t>
  </si>
  <si>
    <t>Column chain 13 links</t>
  </si>
  <si>
    <t>SX+910085</t>
  </si>
  <si>
    <t>6TMCN</t>
  </si>
  <si>
    <t>gear wheel 50 tooths m0,5</t>
  </si>
  <si>
    <t>SX+910100024</t>
  </si>
  <si>
    <t>6TH1K</t>
  </si>
  <si>
    <t>CPU board protection</t>
  </si>
  <si>
    <t>SX+910100025</t>
  </si>
  <si>
    <t>6THYF</t>
  </si>
  <si>
    <t>Power board protection</t>
  </si>
  <si>
    <t>SX+910100026</t>
  </si>
  <si>
    <t>6THZH</t>
  </si>
  <si>
    <t>Alimentation 24V protection</t>
  </si>
  <si>
    <t>SX+910100033</t>
  </si>
  <si>
    <t>6THXD</t>
  </si>
  <si>
    <t>connector holder</t>
  </si>
  <si>
    <t>SX+910100034</t>
  </si>
  <si>
    <t>6TL8C</t>
  </si>
  <si>
    <t>Elevation potentiometer support</t>
  </si>
  <si>
    <t>SX+910100035</t>
  </si>
  <si>
    <t>6TL9E</t>
  </si>
  <si>
    <t>SX+910101</t>
  </si>
  <si>
    <t>6TLM2</t>
  </si>
  <si>
    <t>Stainless ball support</t>
  </si>
  <si>
    <t>SX+910101029</t>
  </si>
  <si>
    <t>6TMBL</t>
  </si>
  <si>
    <t>Tilting potentiometer support</t>
  </si>
  <si>
    <t>SX+910102048</t>
  </si>
  <si>
    <t>6TKJR</t>
  </si>
  <si>
    <t>arm cover on head side</t>
  </si>
  <si>
    <t>SX+910102050</t>
  </si>
  <si>
    <t>6TG5O</t>
  </si>
  <si>
    <t>Inverter fuses protection</t>
  </si>
  <si>
    <t>SX+910102051</t>
  </si>
  <si>
    <t>6TG6Q</t>
  </si>
  <si>
    <t>Brake board protection</t>
  </si>
  <si>
    <t>SX+910103</t>
  </si>
  <si>
    <t>6TLGR</t>
  </si>
  <si>
    <t>Belt (92 tooth) 230mm width: 4mm</t>
  </si>
  <si>
    <t>SX+910106ASS</t>
  </si>
  <si>
    <t>6WCOX</t>
  </si>
  <si>
    <t>SX+910109047</t>
  </si>
  <si>
    <t>6TLRD</t>
  </si>
  <si>
    <t>SX+911114102</t>
  </si>
  <si>
    <t>6TTQA</t>
  </si>
  <si>
    <t>VA+15644</t>
  </si>
  <si>
    <t>6TGTZ</t>
  </si>
  <si>
    <t>GRID HOLDER</t>
  </si>
  <si>
    <t>CM+9835215721</t>
  </si>
  <si>
    <t>1HVBL</t>
  </si>
  <si>
    <t>SPUR GEAR M=1 Z=16</t>
  </si>
  <si>
    <t>CM+9522010111</t>
  </si>
  <si>
    <t>1F64X</t>
  </si>
  <si>
    <t>CM+9522012731</t>
  </si>
  <si>
    <t>TGCUU</t>
  </si>
  <si>
    <t>CM+9522016801</t>
  </si>
  <si>
    <t>1C8SS</t>
  </si>
  <si>
    <t>SPRING DIA 8MM LEN 50MM (ROHS) Set of 4</t>
  </si>
  <si>
    <t>CM+33918210</t>
  </si>
  <si>
    <t>6S4N2</t>
  </si>
  <si>
    <t>CM+3392173</t>
  </si>
  <si>
    <t>6S3Q4</t>
  </si>
  <si>
    <t>CM+3392513</t>
  </si>
  <si>
    <t>6S35Y</t>
  </si>
  <si>
    <t>CM+3392643</t>
  </si>
  <si>
    <t>6S34W</t>
  </si>
  <si>
    <t>CM+3407683</t>
  </si>
  <si>
    <t>6S361</t>
  </si>
  <si>
    <t>CM+3433751</t>
  </si>
  <si>
    <t>6S3OZ</t>
  </si>
  <si>
    <t>CM+3492663</t>
  </si>
  <si>
    <t>6S3R6</t>
  </si>
  <si>
    <t>CM+3492673</t>
  </si>
  <si>
    <t>6S3UD</t>
  </si>
  <si>
    <t>CM+3492688</t>
  </si>
  <si>
    <t>6S3VF</t>
  </si>
  <si>
    <t>CM+3492696</t>
  </si>
  <si>
    <t>6S3WH</t>
  </si>
  <si>
    <t>CM+3492725</t>
  </si>
  <si>
    <t>6S3XK</t>
  </si>
  <si>
    <t>CM+3499356</t>
  </si>
  <si>
    <t>6TDGW</t>
  </si>
  <si>
    <t>Pulley XL 32T (ROHS)</t>
  </si>
  <si>
    <t>CM+3617951</t>
  </si>
  <si>
    <t>6S373</t>
  </si>
  <si>
    <t>CM+6009731</t>
  </si>
  <si>
    <t>6SZSV</t>
  </si>
  <si>
    <t>CM+6009751</t>
  </si>
  <si>
    <t>6SZD1</t>
  </si>
  <si>
    <t>512MB DDR2 RAM</t>
  </si>
  <si>
    <t>CM+6009763</t>
  </si>
  <si>
    <t>6S3YM</t>
  </si>
  <si>
    <t>PROBE</t>
  </si>
  <si>
    <t>CM+6037432</t>
  </si>
  <si>
    <t>USB FLASH DRIVE WITH SW- CIR_1203</t>
  </si>
  <si>
    <t>CM+6037500</t>
  </si>
  <si>
    <t>6TDJ1</t>
  </si>
  <si>
    <t>FRONT COVER (TYPE 5175/205)</t>
  </si>
  <si>
    <t>CM+6040410</t>
  </si>
  <si>
    <t>6S5O8</t>
  </si>
  <si>
    <t>Optic Module</t>
  </si>
  <si>
    <t>PMT with Light Collector</t>
  </si>
  <si>
    <t>CM+6040440</t>
  </si>
  <si>
    <t>6S7EX</t>
  </si>
  <si>
    <t>CM+6040450</t>
  </si>
  <si>
    <t>6S7DV</t>
  </si>
  <si>
    <t>IP Detection Light Sensor</t>
  </si>
  <si>
    <t>Cassette Unit</t>
  </si>
  <si>
    <t>CM+6040470</t>
  </si>
  <si>
    <t>6S7BR</t>
  </si>
  <si>
    <t>IP Drawer Module</t>
  </si>
  <si>
    <t>CM+6040480</t>
  </si>
  <si>
    <t>6S7AP</t>
  </si>
  <si>
    <t>IP Drawer Light Sensor</t>
  </si>
  <si>
    <t>CM+6040490</t>
  </si>
  <si>
    <t>6S69L</t>
  </si>
  <si>
    <t>Slow Scan Drum with Pulley</t>
  </si>
  <si>
    <t>CM+6040500</t>
  </si>
  <si>
    <t>6S5YU</t>
  </si>
  <si>
    <t>Slow Scan Motor</t>
  </si>
  <si>
    <t>CM+6040510</t>
  </si>
  <si>
    <t>6S5XS</t>
  </si>
  <si>
    <t>Slow Scan Belt</t>
  </si>
  <si>
    <t>CM+9944110071</t>
  </si>
  <si>
    <t>1HR1K</t>
  </si>
  <si>
    <t>NUMMER-LABEL 1ETIK.FOR.4 GER.</t>
  </si>
  <si>
    <t>CM+9944120521H</t>
  </si>
  <si>
    <t>Y293D</t>
  </si>
  <si>
    <t>CM+9944120530</t>
  </si>
  <si>
    <t>1HSGJ</t>
  </si>
  <si>
    <t>CM+9944121010</t>
  </si>
  <si>
    <t>1HSHL</t>
  </si>
  <si>
    <t>CM+9946021050</t>
  </si>
  <si>
    <t>1HVDP</t>
  </si>
  <si>
    <t>CM+9946021060</t>
  </si>
  <si>
    <t>1HVER</t>
  </si>
  <si>
    <t>CM+9946021082</t>
  </si>
  <si>
    <t>1DPLF</t>
  </si>
  <si>
    <t>CM+9946021420</t>
  </si>
  <si>
    <t>QK5WJ</t>
  </si>
  <si>
    <t>CM+9946022580</t>
  </si>
  <si>
    <t>1EXXD</t>
  </si>
  <si>
    <t>CM+9946023301</t>
  </si>
  <si>
    <t>QBSSV</t>
  </si>
  <si>
    <t>CM+9946025610</t>
  </si>
  <si>
    <t>1EXHG</t>
  </si>
  <si>
    <t>CM+9946025621</t>
  </si>
  <si>
    <t>1EXJJ</t>
  </si>
  <si>
    <t>GS STEP SWITCH</t>
  </si>
  <si>
    <t>CM+9946025901</t>
  </si>
  <si>
    <t>V9PK7</t>
  </si>
  <si>
    <t>IR-HOUSING</t>
  </si>
  <si>
    <t>CM+9814967003</t>
  </si>
  <si>
    <t>VDTKF</t>
  </si>
  <si>
    <t>CM+9814968010</t>
  </si>
  <si>
    <t>1HUO6</t>
  </si>
  <si>
    <t>CM+9814968260</t>
  </si>
  <si>
    <t>1HUP8</t>
  </si>
  <si>
    <t>CM+9814968300</t>
  </si>
  <si>
    <t>1HUQB</t>
  </si>
  <si>
    <t>CM+9814969102</t>
  </si>
  <si>
    <t>VMZNA</t>
  </si>
  <si>
    <t>column potentiometer support bracket</t>
  </si>
  <si>
    <t>SX+910123</t>
  </si>
  <si>
    <t>6TLKX</t>
  </si>
  <si>
    <t>SX+910151</t>
  </si>
  <si>
    <t>6TLQB</t>
  </si>
  <si>
    <t>Chain 06B-1 (meter)</t>
  </si>
  <si>
    <t>SX+910169</t>
  </si>
  <si>
    <t>6TL7A</t>
  </si>
  <si>
    <t>Fuse support</t>
  </si>
  <si>
    <t>SX+910204</t>
  </si>
  <si>
    <t>6TLJV</t>
  </si>
  <si>
    <t>Detector rotation Fan</t>
  </si>
  <si>
    <t>SX+910241-1</t>
  </si>
  <si>
    <t>6TKSB</t>
  </si>
  <si>
    <t>Additional Relay KMG LARCE</t>
  </si>
  <si>
    <t>SX+910241-2</t>
  </si>
  <si>
    <t>6TKR8</t>
  </si>
  <si>
    <t>Additional Relay KMG LA1DN40</t>
  </si>
  <si>
    <t>SX+910265</t>
  </si>
  <si>
    <t>6WF7E</t>
  </si>
  <si>
    <t>BUZZER BOARD</t>
  </si>
  <si>
    <t>SX+910293</t>
  </si>
  <si>
    <t>6TLO6</t>
  </si>
  <si>
    <t>Indexing spring</t>
  </si>
  <si>
    <t>SX+910300</t>
  </si>
  <si>
    <t>6TH2M</t>
  </si>
  <si>
    <t>Potentiometer spring</t>
  </si>
  <si>
    <t>SX+910318</t>
  </si>
  <si>
    <t>6TLSF</t>
  </si>
  <si>
    <t>spring</t>
  </si>
  <si>
    <t>SX+910349</t>
  </si>
  <si>
    <t>6THQX</t>
  </si>
  <si>
    <t>Gear wheel 120 tooths m0,5</t>
  </si>
  <si>
    <t>SX+910357ASS</t>
  </si>
  <si>
    <t>6TL31</t>
  </si>
  <si>
    <t>Long table top chain assembly</t>
  </si>
  <si>
    <t>SX+910359</t>
  </si>
  <si>
    <t>6TL1W</t>
  </si>
  <si>
    <t>Belt HTD 5M 10mm - HS</t>
  </si>
  <si>
    <t>SX+910421</t>
  </si>
  <si>
    <t>6WCKP</t>
  </si>
  <si>
    <t>CAMERA IP DCS930</t>
  </si>
  <si>
    <t>COPPER FILTER 1mm thick P 170 X 177mm</t>
  </si>
  <si>
    <t>SX+98375</t>
  </si>
  <si>
    <t>6TLP8</t>
  </si>
  <si>
    <t>Table top motorisation wheel</t>
  </si>
  <si>
    <t>SX+9RSCH100SE01</t>
  </si>
  <si>
    <t>6TL43</t>
  </si>
  <si>
    <t>Elevation motor assembly</t>
  </si>
  <si>
    <t>SX+9RSCH101SE05</t>
  </si>
  <si>
    <t>6TH4Q</t>
  </si>
  <si>
    <t>Tilting motor assembly</t>
  </si>
  <si>
    <t>SX+9RSCH101SE99</t>
  </si>
  <si>
    <t>6TH3O</t>
  </si>
  <si>
    <t>tilting chain shaft assembly</t>
  </si>
  <si>
    <t>SX+9RSCH102SE98</t>
  </si>
  <si>
    <t>6TLZU</t>
  </si>
  <si>
    <t>Encoder support beam + Bencoder + spring</t>
  </si>
  <si>
    <t>SX+9RSCH102SE99</t>
  </si>
  <si>
    <t>6TLYS</t>
  </si>
  <si>
    <t>Multiturn encoder 24 bits + gear wheel</t>
  </si>
  <si>
    <t>SX+9RSCH106SE02</t>
  </si>
  <si>
    <t>6TK4Y</t>
  </si>
  <si>
    <t>Lateral table top motor assembly</t>
  </si>
  <si>
    <t>SX+9RSCH106SE95</t>
  </si>
  <si>
    <t>6WCNV</t>
  </si>
  <si>
    <t>CYLINDRICAL BEARING IGLIDUR GSM-1315-25</t>
  </si>
  <si>
    <t>SX+9RSCH106SE96</t>
  </si>
  <si>
    <t>6WCMT</t>
  </si>
  <si>
    <t>SX+9RSCH106SE97</t>
  </si>
  <si>
    <t>6TK51</t>
  </si>
  <si>
    <t>Lateral table top potmeter pulley asssem</t>
  </si>
  <si>
    <t>SX+9RSCH109SE01</t>
  </si>
  <si>
    <t>6TK3W</t>
  </si>
  <si>
    <t>SID motor assembly</t>
  </si>
  <si>
    <t>SX+9RSCH112SE99</t>
  </si>
  <si>
    <t>6TKUF</t>
  </si>
  <si>
    <t>Compression motor assembly</t>
  </si>
  <si>
    <t>SX+9RSCH115SE04</t>
  </si>
  <si>
    <t>6TKTD</t>
  </si>
  <si>
    <t>Detector rotation motor assembly</t>
  </si>
  <si>
    <t>SX+9RSCH115SE99</t>
  </si>
  <si>
    <t>6TKVH</t>
  </si>
  <si>
    <t>Sensofoil potentiometer asssembly</t>
  </si>
  <si>
    <t>SX+9RSCH122SE02</t>
  </si>
  <si>
    <t>6WDP4</t>
  </si>
  <si>
    <t>Remote Control Keyboard</t>
  </si>
  <si>
    <t>E-Z MICRO HOOK BLUE</t>
  </si>
  <si>
    <t>CM+9999907850</t>
  </si>
  <si>
    <t>VR1TY</t>
  </si>
  <si>
    <t>BZ-DISC HOLDER NO.2</t>
  </si>
  <si>
    <t>CM+9999908300</t>
  </si>
  <si>
    <t>VWG1B</t>
  </si>
  <si>
    <t>GROUNDING BRACELET</t>
  </si>
  <si>
    <t>CM+9999908360</t>
  </si>
  <si>
    <t>VV3C7</t>
  </si>
  <si>
    <t>ALLAN KEY 0,9 MM</t>
  </si>
  <si>
    <t>CM+9999908950</t>
  </si>
  <si>
    <t>V25W2</t>
  </si>
  <si>
    <t>VACUUM CLEANER LONGS COPIER VAC</t>
  </si>
  <si>
    <t>CM+9999908960</t>
  </si>
  <si>
    <t>V25X4</t>
  </si>
  <si>
    <t>CM+9999909410</t>
  </si>
  <si>
    <t>WL9KF</t>
  </si>
  <si>
    <t>STACKING BARROW</t>
  </si>
  <si>
    <t>CM+9818565720</t>
  </si>
  <si>
    <t>1DFPL</t>
  </si>
  <si>
    <t>CM+9818766551</t>
  </si>
  <si>
    <t>1EXV8</t>
  </si>
  <si>
    <t>CM+9818768514</t>
  </si>
  <si>
    <t>QEGSA</t>
  </si>
  <si>
    <t>CM+9818768524</t>
  </si>
  <si>
    <t>QEGR7</t>
  </si>
  <si>
    <t>CM+9818768621</t>
  </si>
  <si>
    <t>1HT63</t>
  </si>
  <si>
    <t>CM+9818768630</t>
  </si>
  <si>
    <t>1HUBG</t>
  </si>
  <si>
    <t>CM+9818769113</t>
  </si>
  <si>
    <t>T94RD</t>
  </si>
  <si>
    <t>CM+9818769120</t>
  </si>
  <si>
    <t>1HUYS</t>
  </si>
  <si>
    <t>CM+9818769130</t>
  </si>
  <si>
    <t>1HUZU</t>
  </si>
  <si>
    <t>CM+9818769140</t>
  </si>
  <si>
    <t>1HU1W</t>
  </si>
  <si>
    <t>CM+9818769160</t>
  </si>
  <si>
    <t>1HU2Y</t>
  </si>
  <si>
    <t>CM+9818769170</t>
  </si>
  <si>
    <t>1HU31</t>
  </si>
  <si>
    <t>CM+9818769212</t>
  </si>
  <si>
    <t>1HU43</t>
  </si>
  <si>
    <t>CM+9949965201</t>
  </si>
  <si>
    <t>CM+9949965402</t>
  </si>
  <si>
    <t>1H7TX</t>
  </si>
  <si>
    <t>LIGHT SENSOR BOARD-STATIC</t>
  </si>
  <si>
    <t>CM+9949967700</t>
  </si>
  <si>
    <t>CM+9953811030</t>
  </si>
  <si>
    <t>QT4SC</t>
  </si>
  <si>
    <t>TOOTHED BELT DIN7721-10T5X575</t>
  </si>
  <si>
    <t>CM+9835063225</t>
  </si>
  <si>
    <t>TNCOX</t>
  </si>
  <si>
    <t>CLAMPINGPART</t>
  </si>
  <si>
    <t>CM+9521072701</t>
  </si>
  <si>
    <t>9167U</t>
  </si>
  <si>
    <t>CM+9521075041</t>
  </si>
  <si>
    <t>UJU7M</t>
  </si>
  <si>
    <t>HOSE CONNETION 20/16</t>
  </si>
  <si>
    <t>CM+9521075050</t>
  </si>
  <si>
    <t>1DG7Q</t>
  </si>
  <si>
    <t>CM+9521075120</t>
  </si>
  <si>
    <t>QASVT</t>
  </si>
  <si>
    <t>CM+9521075161</t>
  </si>
  <si>
    <t>UJU8O</t>
  </si>
  <si>
    <t>CM+9521081022</t>
  </si>
  <si>
    <t>QSPJU</t>
  </si>
  <si>
    <t>CM+9521081040</t>
  </si>
  <si>
    <t>1EBHW</t>
  </si>
  <si>
    <t>CM+9521081050</t>
  </si>
  <si>
    <t>1EBL3</t>
  </si>
  <si>
    <t>CM+9521081070</t>
  </si>
  <si>
    <t>Y6UNQ</t>
  </si>
  <si>
    <t>GUIDE ELEMENTE -</t>
  </si>
  <si>
    <t>CM+9521081300</t>
  </si>
  <si>
    <t>QFDOW</t>
  </si>
  <si>
    <t>BOLT Z15 1</t>
  </si>
  <si>
    <t>CM+9521081320</t>
  </si>
  <si>
    <t>QFDPY</t>
  </si>
  <si>
    <t>STRAIGHT-TOOTHED GEAR Z15M1,5</t>
  </si>
  <si>
    <t>CM+9521081400</t>
  </si>
  <si>
    <t>QFDQ1</t>
  </si>
  <si>
    <t>BOLT Z15</t>
  </si>
  <si>
    <t>CM+9514510800</t>
  </si>
  <si>
    <t>YN2AH</t>
  </si>
  <si>
    <t>HANDLE BAR ASSY</t>
  </si>
  <si>
    <t>DOOR COVER,LAQUERED</t>
  </si>
  <si>
    <t>CM+9514512551</t>
  </si>
  <si>
    <t>CM+9514512600</t>
  </si>
  <si>
    <t>VN7RM</t>
  </si>
  <si>
    <t>CM+9514512614</t>
  </si>
  <si>
    <t>18SLT</t>
  </si>
  <si>
    <t>CM+9514512673</t>
  </si>
  <si>
    <t>QLZ4L</t>
  </si>
  <si>
    <t>CM+9514512702</t>
  </si>
  <si>
    <t>TJDFM</t>
  </si>
  <si>
    <t>E-BUFFER COVER</t>
  </si>
  <si>
    <t>BOTTOM PANELING,RHS</t>
  </si>
  <si>
    <t>CM+9514512761</t>
  </si>
  <si>
    <t>UUPE1</t>
  </si>
  <si>
    <t>BOTTOM PANELING,LHS</t>
  </si>
  <si>
    <t>CM+9514512782</t>
  </si>
  <si>
    <t>18SMV</t>
  </si>
  <si>
    <t>CM+9514512802</t>
  </si>
  <si>
    <t>TJDN1</t>
  </si>
  <si>
    <t>A-BUFFER COVER</t>
  </si>
  <si>
    <t>CM+9514513210</t>
  </si>
  <si>
    <t>QTWZW</t>
  </si>
  <si>
    <t>SELF-LATCHING SHAFT</t>
  </si>
  <si>
    <t>CM+9514513812</t>
  </si>
  <si>
    <t>QWB5J</t>
  </si>
  <si>
    <t>CM+9514513841</t>
  </si>
  <si>
    <t>QWD3N</t>
  </si>
  <si>
    <t>CM+9514513850</t>
  </si>
  <si>
    <t>QWD4P</t>
  </si>
  <si>
    <t>MOTOR,FEED GATE</t>
  </si>
  <si>
    <t>CM+9514513903</t>
  </si>
  <si>
    <t>WMPDZ</t>
  </si>
  <si>
    <t>CM+9514514801</t>
  </si>
  <si>
    <t>PLUG-IN VME POWER SUPPLY</t>
  </si>
  <si>
    <t>CM+9514516282</t>
  </si>
  <si>
    <t>6CKTH</t>
  </si>
  <si>
    <t>CM+9514517380</t>
  </si>
  <si>
    <t>QV9M2</t>
  </si>
  <si>
    <t>SWIVEL PLATE</t>
  </si>
  <si>
    <t>CM+8952030401</t>
  </si>
  <si>
    <t>BATH HEATING COMPL. 120V/60HZEL.</t>
  </si>
  <si>
    <t>CABLE FL 20AWG28</t>
  </si>
  <si>
    <t>CM+9515541900</t>
  </si>
  <si>
    <t>TMD8Y</t>
  </si>
  <si>
    <t>Fluoro CPU Only for RF Generator</t>
  </si>
  <si>
    <t>SC+A3314-01</t>
  </si>
  <si>
    <t>6S8G6</t>
  </si>
  <si>
    <t>Power Supply Cable Transformer-Generator</t>
  </si>
  <si>
    <t>SC+A3514-05</t>
  </si>
  <si>
    <t>6S8KD</t>
  </si>
  <si>
    <t>RF ADAPTATION BOARD (CANON)</t>
  </si>
  <si>
    <t>INVERTER BATTERY CHARGER 1</t>
  </si>
  <si>
    <t>SC+A3610-03</t>
  </si>
  <si>
    <t>6S59G</t>
  </si>
  <si>
    <t>Interface PCB</t>
  </si>
  <si>
    <t>SC+A3653-01</t>
  </si>
  <si>
    <t>6S58E</t>
  </si>
  <si>
    <t>Remote Col PCB</t>
  </si>
  <si>
    <t>SC+A520088-03</t>
  </si>
  <si>
    <t>6S57C</t>
  </si>
  <si>
    <t>Column Rotation Brake Kit</t>
  </si>
  <si>
    <t>SC+A520288-191</t>
  </si>
  <si>
    <t>6S65C</t>
  </si>
  <si>
    <t>SC+A520398-03</t>
  </si>
  <si>
    <t>6SVEM</t>
  </si>
  <si>
    <t>T6YU7</t>
  </si>
  <si>
    <t>CM+9527390101</t>
  </si>
  <si>
    <t>UCSOT</t>
  </si>
  <si>
    <t>CM+9527390201</t>
  </si>
  <si>
    <t>6EF43</t>
  </si>
  <si>
    <t>Eingabetisch/Feed Table</t>
  </si>
  <si>
    <t>CM+9527912740</t>
  </si>
  <si>
    <t>WZAEJ</t>
  </si>
  <si>
    <t>RESTRICTED FITTING</t>
  </si>
  <si>
    <t>CM+9527913200</t>
  </si>
  <si>
    <t>WXPEQ</t>
  </si>
  <si>
    <t>CM+9528010080</t>
  </si>
  <si>
    <t>QMT9E</t>
  </si>
  <si>
    <t>CM+9528011032</t>
  </si>
  <si>
    <t>QMUAJ</t>
  </si>
  <si>
    <t>CM+9528011040</t>
  </si>
  <si>
    <t>QMUBL</t>
  </si>
  <si>
    <t>CM+9528011050</t>
  </si>
  <si>
    <t>QMUCN</t>
  </si>
  <si>
    <t>THREADED ELBOW JOINT</t>
  </si>
  <si>
    <t>CM+9528011140</t>
  </si>
  <si>
    <t>QMUDP</t>
  </si>
  <si>
    <t>CM+9528011170</t>
  </si>
  <si>
    <t>QMUER</t>
  </si>
  <si>
    <t>CM+9528011210</t>
  </si>
  <si>
    <t>QMUFT</t>
  </si>
  <si>
    <t>CM+9528011280</t>
  </si>
  <si>
    <t>QMUHX</t>
  </si>
  <si>
    <t>DUMMY STOPPER</t>
  </si>
  <si>
    <t>CM+9528011800</t>
  </si>
  <si>
    <t>QGBA4</t>
  </si>
  <si>
    <t>CM+9528011901</t>
  </si>
  <si>
    <t>QMUJZ</t>
  </si>
  <si>
    <t>DRAIN PIPE COMPL.</t>
  </si>
  <si>
    <t>CM+9528011960</t>
  </si>
  <si>
    <t>QMUK2</t>
  </si>
  <si>
    <t>CM+9528012110</t>
  </si>
  <si>
    <t>1HWBP</t>
  </si>
  <si>
    <t>CM+9528012120</t>
  </si>
  <si>
    <t>1HWCR</t>
  </si>
  <si>
    <t>CM+9528012130</t>
  </si>
  <si>
    <t>1HWDT</t>
  </si>
  <si>
    <t>CM+9528012300</t>
  </si>
  <si>
    <t>T5OSN</t>
  </si>
  <si>
    <t>NIVEAU 1 SWITCH</t>
  </si>
  <si>
    <t>CM+9528013420</t>
  </si>
  <si>
    <t>QMUM6</t>
  </si>
  <si>
    <t>CM+9528020141</t>
  </si>
  <si>
    <t>WTVQ5</t>
  </si>
  <si>
    <t>CM+9528024506</t>
  </si>
  <si>
    <t>WS2CU</t>
  </si>
  <si>
    <t>CM+9528025105</t>
  </si>
  <si>
    <t>6F6XZ</t>
  </si>
  <si>
    <t>CM+9528026000</t>
  </si>
  <si>
    <t>QMS75</t>
  </si>
  <si>
    <t>LID D PREASSY</t>
  </si>
  <si>
    <t>CM+9528026050</t>
  </si>
  <si>
    <t>QMTJV</t>
  </si>
  <si>
    <t>LABEL D</t>
  </si>
  <si>
    <t>CM+9528026500</t>
  </si>
  <si>
    <t>QMTKX</t>
  </si>
  <si>
    <t>LID F PREASSY</t>
  </si>
  <si>
    <t>CM+9528026550</t>
  </si>
  <si>
    <t>QMUVQ</t>
  </si>
  <si>
    <t>LABEL F</t>
  </si>
  <si>
    <t>CM+9528030200</t>
  </si>
  <si>
    <t>YZ85V</t>
  </si>
  <si>
    <t>NET CABLE , COMPL.</t>
  </si>
  <si>
    <t>CM+9528030301</t>
  </si>
  <si>
    <t>Q7ULY</t>
  </si>
  <si>
    <t>CM+9528079370</t>
  </si>
  <si>
    <t>T6T9G</t>
  </si>
  <si>
    <t>EPROM PROG IC4</t>
  </si>
  <si>
    <t>DRAIN PIPE ASSY</t>
  </si>
  <si>
    <t>CM+9528090501</t>
  </si>
  <si>
    <t>UMMHW</t>
  </si>
  <si>
    <t>EPROM V14.01 (IC4) WITH CODING PLUG</t>
  </si>
  <si>
    <t>CM+9528090700</t>
  </si>
  <si>
    <t>TL28J</t>
  </si>
  <si>
    <t>DRYER HOOD</t>
  </si>
  <si>
    <t>CM+9516044120</t>
  </si>
  <si>
    <t>FAN M412</t>
  </si>
  <si>
    <t>CM+9516047500</t>
  </si>
  <si>
    <t>WXUZK</t>
  </si>
  <si>
    <t>GS CASSETTE IP ADAPTER</t>
  </si>
  <si>
    <t>GS AIR CONTROL BOARD</t>
  </si>
  <si>
    <t>AIR UNIT COMPLETE</t>
  </si>
  <si>
    <t>STEPPER MOTOR SLOW SCAN</t>
  </si>
  <si>
    <t>HF-BOARD</t>
  </si>
  <si>
    <t>DIGITAL BOARD</t>
  </si>
  <si>
    <t>CM+9516212101</t>
  </si>
  <si>
    <t>WV8TA</t>
  </si>
  <si>
    <t>RESET BOARD</t>
  </si>
  <si>
    <t>USB CABLE</t>
  </si>
  <si>
    <t>CM+9516290100</t>
  </si>
  <si>
    <t>WQ9PX</t>
  </si>
  <si>
    <t>ID-TABLET AGFA</t>
  </si>
  <si>
    <t>CM+7009683224</t>
  </si>
  <si>
    <t>UBY8G</t>
  </si>
  <si>
    <t>WASHER DIN4335,3ST</t>
  </si>
  <si>
    <t>CM+7009688450</t>
  </si>
  <si>
    <t>UBZQK</t>
  </si>
  <si>
    <t>GRUB SCREW DIN438M3X45,8</t>
  </si>
  <si>
    <t>CM+7009796314</t>
  </si>
  <si>
    <t>UB4DB</t>
  </si>
  <si>
    <t>HEXAGON NUT DIN934M55S</t>
  </si>
  <si>
    <t>CM+9999910070</t>
  </si>
  <si>
    <t>84OR4</t>
  </si>
  <si>
    <t>ELECTRONIC HAND-HELD PRESSUREGAUGE</t>
  </si>
  <si>
    <t>CM+9999910160</t>
  </si>
  <si>
    <t>9GP2Z</t>
  </si>
  <si>
    <t>TRANSPORT SET</t>
  </si>
  <si>
    <t>CM+9999910420</t>
  </si>
  <si>
    <t>93Q7J</t>
  </si>
  <si>
    <t>SET VALVE + RING</t>
  </si>
  <si>
    <t>CM+9999911450</t>
  </si>
  <si>
    <t>VFA72</t>
  </si>
  <si>
    <t>CM+9999911460</t>
  </si>
  <si>
    <t>VFA84</t>
  </si>
  <si>
    <t>CM+9999911470</t>
  </si>
  <si>
    <t>VFA96</t>
  </si>
  <si>
    <t>CM+9999911480</t>
  </si>
  <si>
    <t>VFBAB</t>
  </si>
  <si>
    <t>CM+9999911520</t>
  </si>
  <si>
    <t>VOBLU</t>
  </si>
  <si>
    <t>CM+9999911530</t>
  </si>
  <si>
    <t>VOBMW</t>
  </si>
  <si>
    <t>CM+9999915040</t>
  </si>
  <si>
    <t>VR2QW</t>
  </si>
  <si>
    <t>PROTECTIVE GLOVES PAIR 1923409</t>
  </si>
  <si>
    <t>CM+9999915110H</t>
  </si>
  <si>
    <t>Y1K9L</t>
  </si>
  <si>
    <t>FENSTERLEDER PS 200 52X35</t>
  </si>
  <si>
    <t>CM+9999915140</t>
  </si>
  <si>
    <t>VR21J</t>
  </si>
  <si>
    <t>DUSTER 1910080</t>
  </si>
  <si>
    <t>CM+9999915150H</t>
  </si>
  <si>
    <t>YZM4A</t>
  </si>
  <si>
    <t>NEU TRIKOT WEISS I 1 KG</t>
  </si>
  <si>
    <t>CM+9999915160</t>
  </si>
  <si>
    <t>VR23N</t>
  </si>
  <si>
    <t>CM+9999915220</t>
  </si>
  <si>
    <t>VR29Z</t>
  </si>
  <si>
    <t>RF+9515635002</t>
  </si>
  <si>
    <t>6TAWG</t>
  </si>
  <si>
    <t>SC+11835-01</t>
  </si>
  <si>
    <t>6TDWT</t>
  </si>
  <si>
    <t>SC+11835-02</t>
  </si>
  <si>
    <t>6TDXV</t>
  </si>
  <si>
    <t>STEEL CABLE (Option: short Column)</t>
  </si>
  <si>
    <t>6WLQ1</t>
  </si>
  <si>
    <t>DX-D 35C WIRELESS (CANON AMER.)ABC=5TXWN</t>
  </si>
  <si>
    <t>CO+BA5-1131-000</t>
  </si>
  <si>
    <t>6TM7E</t>
  </si>
  <si>
    <t>Power button blue</t>
  </si>
  <si>
    <t>BATTERY PACK (CANON OCEANIA) (ABC=5SFEB)</t>
  </si>
  <si>
    <t>BATTERY PACK (CANON ASIA) (ABC=5SFD8)</t>
  </si>
  <si>
    <t>BATTERY PACK (CANON AMERICA) (ABC=5SFC6)</t>
  </si>
  <si>
    <t>CHARGER (CANON OCEANIA) (ABC=5SFHH)</t>
  </si>
  <si>
    <t>CHARGER (CANON AMERICA) (ABC=5SFFD)</t>
  </si>
  <si>
    <t>CXDI_70C WIREL.(CAN. OCEANIA, ABC=5SFOU)</t>
  </si>
  <si>
    <t>CXDI_70C WIREL.(CANON EUROPE)(ABC=5R55H)</t>
  </si>
  <si>
    <t>CXDI_70C WIREL.(CANON ASIA)(ABC=5SFNS)</t>
  </si>
  <si>
    <t>CXDI_70C WIRELESS (CANON USA)(ABC=5SFMQ)</t>
  </si>
  <si>
    <t>CO+I/F_BOX_AUS</t>
  </si>
  <si>
    <t>6SVO5</t>
  </si>
  <si>
    <t>CO+I/F_BOX_SIN</t>
  </si>
  <si>
    <t>6SVP7</t>
  </si>
  <si>
    <t>CO+I/F_BOX_USA</t>
  </si>
  <si>
    <t>6SVQA</t>
  </si>
  <si>
    <t>SC+A520468-01</t>
  </si>
  <si>
    <t>6S9XA</t>
  </si>
  <si>
    <t>Sensor Cabel P550</t>
  </si>
  <si>
    <t>SC+A520469-01</t>
  </si>
  <si>
    <t>6S9YC</t>
  </si>
  <si>
    <t>Expansion Bord PCB-4</t>
  </si>
  <si>
    <t>SC+A521004-01</t>
  </si>
  <si>
    <t>6S637</t>
  </si>
  <si>
    <t>Transmission Group</t>
  </si>
  <si>
    <t>SC+A521006-193</t>
  </si>
  <si>
    <t>6S613</t>
  </si>
  <si>
    <t>Detector Box Kit for 70C Detector</t>
  </si>
  <si>
    <t>SC+A521007-193</t>
  </si>
  <si>
    <t>6S6YY</t>
  </si>
  <si>
    <t>Front Cover Kit for 70C Detector</t>
  </si>
  <si>
    <t>SC+A521016-01</t>
  </si>
  <si>
    <t>6S6OD</t>
  </si>
  <si>
    <t>Battery Box for Detector 70C</t>
  </si>
  <si>
    <t>SC+A521021-01</t>
  </si>
  <si>
    <t>6S66E</t>
  </si>
  <si>
    <t>Relay Kit</t>
  </si>
  <si>
    <t>SC+A521026-01</t>
  </si>
  <si>
    <t>6S3MV</t>
  </si>
  <si>
    <t>Kit Upgrade Remote Control Col. light</t>
  </si>
  <si>
    <t>SC+A521027-01</t>
  </si>
  <si>
    <t>6S3NX</t>
  </si>
  <si>
    <t>ACCESS POINT LOCK KIT</t>
  </si>
  <si>
    <t>SC+A525159-01</t>
  </si>
  <si>
    <t>6S3EG</t>
  </si>
  <si>
    <t>Timer</t>
  </si>
  <si>
    <t>SC+A525163-01</t>
  </si>
  <si>
    <t>6S4P6</t>
  </si>
  <si>
    <t>SC+A525319-01</t>
  </si>
  <si>
    <t>6S18W</t>
  </si>
  <si>
    <t>PAIR OF PLASTIC GUIDES f. Collimator</t>
  </si>
  <si>
    <t>SC+A6095-37</t>
  </si>
  <si>
    <t>6S78N</t>
  </si>
  <si>
    <t>H V Tank (150 kV)/ 2Tube 400V</t>
  </si>
  <si>
    <t>SC+A6095-38</t>
  </si>
  <si>
    <t>6S77L</t>
  </si>
  <si>
    <t>H V Tank (150 kV)/ 2Tube 480V</t>
  </si>
  <si>
    <t>SC+A6097-77</t>
  </si>
  <si>
    <t>6S8AT</t>
  </si>
  <si>
    <t>SC+A6097-78</t>
  </si>
  <si>
    <t>6S79P</t>
  </si>
  <si>
    <t>SC+A6362-15S</t>
  </si>
  <si>
    <t>6S8CX</t>
  </si>
  <si>
    <t>SC+A6362-40</t>
  </si>
  <si>
    <t>6S8BV</t>
  </si>
  <si>
    <t>SC+A6387-12</t>
  </si>
  <si>
    <t>6S76J</t>
  </si>
  <si>
    <t>LV-DRAC Cable Kit</t>
  </si>
  <si>
    <t>SC+A7137-01</t>
  </si>
  <si>
    <t>6S73C</t>
  </si>
  <si>
    <t>AEC Adaptation Cable</t>
  </si>
  <si>
    <t>SC+A7980-01</t>
  </si>
  <si>
    <t>6S477</t>
  </si>
  <si>
    <t>SC+A8037-02</t>
  </si>
  <si>
    <t>6S4EL</t>
  </si>
  <si>
    <t>SC+A8080-02</t>
  </si>
  <si>
    <t>6S7LB</t>
  </si>
  <si>
    <t>Input Tray Connection</t>
  </si>
  <si>
    <t>SC+A8129-04</t>
  </si>
  <si>
    <t>6S3BA</t>
  </si>
  <si>
    <t>SID MOTOR CABLE</t>
  </si>
  <si>
    <t>SC+A8131-04</t>
  </si>
  <si>
    <t>6S3CC</t>
  </si>
  <si>
    <t>ROTATION MOTOR CABLE</t>
  </si>
  <si>
    <t>SC+A8160-04</t>
  </si>
  <si>
    <t>6S3DE</t>
  </si>
  <si>
    <t>H-MOTOR BRAKE CABLE</t>
  </si>
  <si>
    <t>SC+A8529-01</t>
  </si>
  <si>
    <t>6S3FJ</t>
  </si>
  <si>
    <t>SC+A8599-02</t>
  </si>
  <si>
    <t>6TC56</t>
  </si>
  <si>
    <t>ADAPTER RJ45-DB9 (CAN)</t>
  </si>
  <si>
    <t>SC+A9504-03</t>
  </si>
  <si>
    <t>6S7J6</t>
  </si>
  <si>
    <t>SC+A9542-01</t>
  </si>
  <si>
    <t>6S8JB</t>
  </si>
  <si>
    <t>CANON RF INTERFACE BOARD</t>
  </si>
  <si>
    <t>SC+RS0004096</t>
  </si>
  <si>
    <t>6SY7M</t>
  </si>
  <si>
    <t>LATERAL BAR KNOB</t>
  </si>
  <si>
    <t>SC+SOFT-FL</t>
  </si>
  <si>
    <t>6S74E</t>
  </si>
  <si>
    <t>AUX.SWITCH BL. 1Cl 1Op 500VAC 10A</t>
  </si>
  <si>
    <t>REED DETECTOR diameter 4MM</t>
  </si>
  <si>
    <t>DX-D 10G CAS DET DRZ+ 4336R W/O ENCL</t>
  </si>
  <si>
    <t>DX-D 20G PORT. DET DRZ+ 4336R WITH ENCL</t>
  </si>
  <si>
    <t>CR MD4.0 GENERAL SET 24X30, ABC=EJZB4</t>
  </si>
  <si>
    <t>MAINTENANCE tool SET WITH CONTENTS</t>
  </si>
  <si>
    <t>CR MM3.0 MAMMOPLATE 24X30, ABC=ESWAV</t>
  </si>
  <si>
    <t>POSITIONING TEMPLATE</t>
  </si>
  <si>
    <t>10+9999912380</t>
  </si>
  <si>
    <t>6CR1R</t>
  </si>
  <si>
    <t>CR MM3.0 EXTR. CASS. 18X24, ABC=EU5TF</t>
  </si>
  <si>
    <t>10+9999912390</t>
  </si>
  <si>
    <t>6CR2T</t>
  </si>
  <si>
    <t>CR MM3.0 EXTR CASS. 24X30, ABC=EU5UH</t>
  </si>
  <si>
    <t>10+9999912541</t>
  </si>
  <si>
    <t>6TG4M</t>
  </si>
  <si>
    <t>CR MD4.0 General Cass.15x30cm(ABC=37PPF)</t>
  </si>
  <si>
    <t>CR MD4.0 General Plate15x30cm(ABC=EJYYC)</t>
  </si>
  <si>
    <t>CR MD4.0 General Set HR 15x30(ABC=EJZD8)</t>
  </si>
  <si>
    <t>CR MD4.0 General Set HR 35x43(ABC=EJY7T)</t>
  </si>
  <si>
    <t>CR MD4.0 General Set SR 35x35(ABC=EJY9X)</t>
  </si>
  <si>
    <t>CR MD4.0 General Set HR 35x35(ABC=EJZA2)</t>
  </si>
  <si>
    <t>CR MD4.0 GENERAL SET 35X43 SY(ABC=ENUM3)</t>
  </si>
  <si>
    <t>CM+3391772</t>
  </si>
  <si>
    <t>6TM8G</t>
  </si>
  <si>
    <t>CM+3547173</t>
  </si>
  <si>
    <t>6TACB</t>
  </si>
  <si>
    <t>TRAYCON PCB (ROHS)</t>
  </si>
  <si>
    <t>CM+6020545300</t>
  </si>
  <si>
    <t>6TR6X</t>
  </si>
  <si>
    <t>SPRING WASHER, DIN127-B-10</t>
  </si>
  <si>
    <t>CM+6040660</t>
  </si>
  <si>
    <t>6TQJH</t>
  </si>
  <si>
    <t>CM+6042131</t>
  </si>
  <si>
    <t>6TSEH</t>
  </si>
  <si>
    <t>SLOW-SCAN COMPLETE</t>
  </si>
  <si>
    <t>CM+6044750</t>
  </si>
  <si>
    <t>6TEBQ</t>
  </si>
  <si>
    <t>CM+6045491</t>
  </si>
  <si>
    <t>6TE28</t>
  </si>
  <si>
    <t>CM+6051730</t>
  </si>
  <si>
    <t>6TNBP</t>
  </si>
  <si>
    <t>Buffer Rear Cover (plastic material)</t>
  </si>
  <si>
    <t>CM+6052740</t>
  </si>
  <si>
    <t>6TE3B</t>
  </si>
  <si>
    <t>Connector 10P (ROHS)</t>
  </si>
  <si>
    <t>CM+6054920</t>
  </si>
  <si>
    <t>6TM5A</t>
  </si>
  <si>
    <t>CF Carrier Assy</t>
  </si>
  <si>
    <t>CM+6054930</t>
  </si>
  <si>
    <t>6TM6C</t>
  </si>
  <si>
    <t>CF Data Cable</t>
  </si>
  <si>
    <t>CM+6056420</t>
  </si>
  <si>
    <t>6TN5E</t>
  </si>
  <si>
    <t>CM+6059300</t>
  </si>
  <si>
    <t>6TRZL</t>
  </si>
  <si>
    <t>CM+7021386328</t>
  </si>
  <si>
    <t>6TR7Z</t>
  </si>
  <si>
    <t>CHEESE HEAD SCREW, DIN912-M10x25</t>
  </si>
  <si>
    <t>CM+7982001380</t>
  </si>
  <si>
    <t>YCR5M</t>
  </si>
  <si>
    <t>INTERFACE CABLE</t>
  </si>
  <si>
    <t>CM+8767488200</t>
  </si>
  <si>
    <t>1BN81</t>
  </si>
  <si>
    <t>CABLE FL 4AWG24/ 140 4LBU-4LBU</t>
  </si>
  <si>
    <t>CM+9036271900</t>
  </si>
  <si>
    <t>T95CN</t>
  </si>
  <si>
    <t>CM+9515653701</t>
  </si>
  <si>
    <t>6TMM6</t>
  </si>
  <si>
    <t>CM+9517030703</t>
  </si>
  <si>
    <t>65SSX</t>
  </si>
  <si>
    <t>CM+9517060014</t>
  </si>
  <si>
    <t>6TMN8</t>
  </si>
  <si>
    <t>CM+9517098163</t>
  </si>
  <si>
    <t>6TRLQ</t>
  </si>
  <si>
    <t>TRANSPORT PACKAGING</t>
  </si>
  <si>
    <t>CM+9517561009</t>
  </si>
  <si>
    <t>6TADD</t>
  </si>
  <si>
    <t>CM+9517821702</t>
  </si>
  <si>
    <t>65TV8</t>
  </si>
  <si>
    <t>CM+9517824132</t>
  </si>
  <si>
    <t>6TSDF</t>
  </si>
  <si>
    <t>CM+9517826501</t>
  </si>
  <si>
    <t>6TRHK</t>
  </si>
  <si>
    <t>CM+9517845101</t>
  </si>
  <si>
    <t>6TSGM</t>
  </si>
  <si>
    <t>CASSETTE OPENER ASSEMBLY WITH MECH.STOPP</t>
  </si>
  <si>
    <t>CM+9517858002</t>
  </si>
  <si>
    <t>6TRYJ</t>
  </si>
  <si>
    <t>CM+9517867002</t>
  </si>
  <si>
    <t>6TEWX</t>
  </si>
  <si>
    <t>CR HD5.0 GENERAL CASS. 35X43</t>
  </si>
  <si>
    <t>CR HD5.0 FLFS CASSETTE 35X43</t>
  </si>
  <si>
    <t>CR HD5.0 GENERAL CASS.24X30</t>
  </si>
  <si>
    <t>CR HD5.0 GENERAL CASS.18X24</t>
  </si>
  <si>
    <t>CR HD5.0 GENERAL CASS.15X30</t>
  </si>
  <si>
    <t>Bevel (Helical) Gear</t>
  </si>
  <si>
    <t>CO+BA5-1230-00</t>
  </si>
  <si>
    <t>6S43Y</t>
  </si>
  <si>
    <t>CO+BA5-3409-000</t>
  </si>
  <si>
    <t>6TRDB</t>
  </si>
  <si>
    <t>Flat-Head Screw M3 L6 (w. NYLOK COATING)</t>
  </si>
  <si>
    <t>CO+BH7-9515-000</t>
  </si>
  <si>
    <t>6TNWW</t>
  </si>
  <si>
    <t>CHARGER (CANON EUROPA) (ABC=5R57M)</t>
  </si>
  <si>
    <t>SC+S0019330</t>
  </si>
  <si>
    <t>CONTROL BOARD WITH EPROM</t>
  </si>
  <si>
    <t>CM+9527094505</t>
  </si>
  <si>
    <t>6S1B1</t>
  </si>
  <si>
    <t>ELECTRIC BOX + CONTROL BOARD</t>
  </si>
  <si>
    <t>Bracket RHS</t>
  </si>
  <si>
    <t>CM+9946319001</t>
  </si>
  <si>
    <t>6S9F8</t>
  </si>
  <si>
    <t>HEATING 230V/50HZ/60HZ</t>
  </si>
  <si>
    <t>DD+RETURN-TAG04</t>
  </si>
  <si>
    <t>Q7UKW</t>
  </si>
  <si>
    <t>CM+9527090501</t>
  </si>
  <si>
    <t>ULGVU</t>
  </si>
  <si>
    <t>INSTALLATION KIT CLASSIC/COMPA</t>
  </si>
  <si>
    <t>CM+9527090710</t>
  </si>
  <si>
    <t>WSZ6B</t>
  </si>
  <si>
    <t>CM+9527090801</t>
  </si>
  <si>
    <t>WY272</t>
  </si>
  <si>
    <t>CM+9527090902</t>
  </si>
  <si>
    <t>UCSMP</t>
  </si>
  <si>
    <t>REAR PANEL FLAP</t>
  </si>
  <si>
    <t>CM+9527091600</t>
  </si>
  <si>
    <t>Q5NV8</t>
  </si>
  <si>
    <t>CM+9527091700</t>
  </si>
  <si>
    <t>Q5NWB</t>
  </si>
  <si>
    <t>CM+9527092010</t>
  </si>
  <si>
    <t>QHDDS</t>
  </si>
  <si>
    <t>TRAIN</t>
  </si>
  <si>
    <t>CM+9527092020</t>
  </si>
  <si>
    <t>QHDEU</t>
  </si>
  <si>
    <t>CAPNUT</t>
  </si>
  <si>
    <t>CM+9527092030</t>
  </si>
  <si>
    <t>QHDFW</t>
  </si>
  <si>
    <t>SUPPLY</t>
  </si>
  <si>
    <t>CM+9527092040</t>
  </si>
  <si>
    <t>QHDGY</t>
  </si>
  <si>
    <t>DISKVALVEUNIT</t>
  </si>
  <si>
    <t>CM+9527093504</t>
  </si>
  <si>
    <t>WWAM7</t>
  </si>
  <si>
    <t>EPROM SET EOSUNIV 1102</t>
  </si>
  <si>
    <t>CM+9527094103</t>
  </si>
  <si>
    <t>YMZS1</t>
  </si>
  <si>
    <t>EPROM SATZ IC50/51 CLLC1301</t>
  </si>
  <si>
    <t>CM+9527095000</t>
  </si>
  <si>
    <t>6EFKX</t>
  </si>
  <si>
    <t>CM+9527231601</t>
  </si>
  <si>
    <t>UFPKX</t>
  </si>
  <si>
    <t>COVER MAMORAY CL. E.O.S. V</t>
  </si>
  <si>
    <t>CM+9527245300</t>
  </si>
  <si>
    <t>T1ZU4</t>
  </si>
  <si>
    <t>MOD.KIT PUMP TUNNEL</t>
  </si>
  <si>
    <t>E RACK MAMORAY CLASSIC E.O.S.</t>
  </si>
  <si>
    <t>CM+9527281004</t>
  </si>
  <si>
    <t>UPFQE</t>
  </si>
  <si>
    <t>CM+9527281041</t>
  </si>
  <si>
    <t>T7UZA</t>
  </si>
  <si>
    <t>CM+9527281401</t>
  </si>
  <si>
    <t>T1ZXB</t>
  </si>
  <si>
    <t>CROSSING E</t>
  </si>
  <si>
    <t>CM+9527281410</t>
  </si>
  <si>
    <t>T1ZYD</t>
  </si>
  <si>
    <t>CM+9527282002</t>
  </si>
  <si>
    <t>T8V3T</t>
  </si>
  <si>
    <t>F1 RACK MAMORAY CLASSIC EOS</t>
  </si>
  <si>
    <t>CM+9527282401</t>
  </si>
  <si>
    <t>T1Z1H</t>
  </si>
  <si>
    <t>CROSSING F1</t>
  </si>
  <si>
    <t>GUIDE ELEMENT F1</t>
  </si>
  <si>
    <t>CM+9527282470</t>
  </si>
  <si>
    <t>T1Z4O</t>
  </si>
  <si>
    <t>CM+9839180760</t>
  </si>
  <si>
    <t>Q5L5K</t>
  </si>
  <si>
    <t>SPUR GEAR Z=15/M 1.5</t>
  </si>
  <si>
    <t>CONTACTOR</t>
  </si>
  <si>
    <t>VALVE</t>
  </si>
  <si>
    <t>DOUBLE SOLENOID VALVE</t>
  </si>
  <si>
    <t>CM+7042421400</t>
  </si>
  <si>
    <t>8XALQ</t>
  </si>
  <si>
    <t>BUZZER</t>
  </si>
  <si>
    <t>CM+3392601</t>
  </si>
  <si>
    <t>6L38G</t>
  </si>
  <si>
    <t>SPRING DIA 5.5MM LENGTH 46.7MM(ROHS)</t>
  </si>
  <si>
    <t>CM+3392610</t>
  </si>
  <si>
    <t>VHFEJ</t>
  </si>
  <si>
    <t>SPRING DIA 10MM LENGTH 57.6MM</t>
  </si>
  <si>
    <t>CM+3392621</t>
  </si>
  <si>
    <t>6L4BP</t>
  </si>
  <si>
    <t>SPRING DIA 9.4MM LENGTH 53MM (ROHS)</t>
  </si>
  <si>
    <t>SWITCH</t>
  </si>
  <si>
    <t>CM+9999992540</t>
  </si>
  <si>
    <t>YP3HJ</t>
  </si>
  <si>
    <t>ISOPROPYLALKOHOL 250ML</t>
  </si>
  <si>
    <t>CM+9999992590</t>
  </si>
  <si>
    <t>65D1Q</t>
  </si>
  <si>
    <t>OXOCLIN-WATER TANK CLEANER5 KG CANISTER</t>
  </si>
  <si>
    <t>CM+9999992600</t>
  </si>
  <si>
    <t>V7XOX</t>
  </si>
  <si>
    <t>REDURAN SPECIAL HAND CLEANINGAGENT F.IN</t>
  </si>
  <si>
    <t>CM+9999992670</t>
  </si>
  <si>
    <t>75Q5W</t>
  </si>
  <si>
    <t>ISOFLEX TOPAS AK 50 100 GR . TINS</t>
  </si>
  <si>
    <t>CM+9999992740</t>
  </si>
  <si>
    <t>8CANZ</t>
  </si>
  <si>
    <t>COMPRESS-AIR 400ML</t>
  </si>
  <si>
    <t>CM+9999992830</t>
  </si>
  <si>
    <t>TQN7Y</t>
  </si>
  <si>
    <t>CM+9839482700</t>
  </si>
  <si>
    <t>GUIDE ELEMENT W</t>
  </si>
  <si>
    <t>HOLDER RIGHT</t>
  </si>
  <si>
    <t>LOWER GUIDE PLATE</t>
  </si>
  <si>
    <t>BLOCK</t>
  </si>
  <si>
    <t>GUIDE</t>
  </si>
  <si>
    <t>PIPE UNION</t>
  </si>
  <si>
    <t>FILTER (PLASTIC INSERT)</t>
  </si>
  <si>
    <t>ROPE PULLEY</t>
  </si>
  <si>
    <t>TRANSPORT ROLLER</t>
  </si>
  <si>
    <t>TRAY</t>
  </si>
  <si>
    <t>LIGHT COVER</t>
  </si>
  <si>
    <t>OVERHEAT PROTECTION</t>
  </si>
  <si>
    <t>GROOVED BUSH</t>
  </si>
  <si>
    <t>FUSE HOLDER</t>
  </si>
  <si>
    <t>CM+7045196030</t>
  </si>
  <si>
    <t>UHYFA</t>
  </si>
  <si>
    <t>FUSE</t>
  </si>
  <si>
    <t>CM+7045197100</t>
  </si>
  <si>
    <t>UHZQZ</t>
  </si>
  <si>
    <t>CIRCUIT BREAKER</t>
  </si>
  <si>
    <t>LABEL</t>
  </si>
  <si>
    <t>CM+7045231540H</t>
  </si>
  <si>
    <t>Y1GHN</t>
  </si>
  <si>
    <t>OVERCURRENT CIRCUIT BREAKER</t>
  </si>
  <si>
    <t>CM+7021555128</t>
  </si>
  <si>
    <t>TA1YF</t>
  </si>
  <si>
    <t>BRUSH STRIP INSTALLED</t>
  </si>
  <si>
    <t>CM+9517524321</t>
  </si>
  <si>
    <t>6EUT6</t>
  </si>
  <si>
    <t>LIGHT COLLECTOR MANTLE</t>
  </si>
  <si>
    <t>CALIBRATION BOARD</t>
  </si>
  <si>
    <t>CASSETTE OPENER</t>
  </si>
  <si>
    <t>CASSETTE UNLOCKING UNIT</t>
  </si>
  <si>
    <t>DRAWER UNIT</t>
  </si>
  <si>
    <t>CM+9517561250</t>
  </si>
  <si>
    <t>6CV2B</t>
  </si>
  <si>
    <t>CM+9517563400</t>
  </si>
  <si>
    <t>6N4WE</t>
  </si>
  <si>
    <t>BEARING FOR CONNECTING LINK</t>
  </si>
  <si>
    <t>CM+9517585851</t>
  </si>
  <si>
    <t>6CV4F</t>
  </si>
  <si>
    <t>POWER SUPPLY CABLE</t>
  </si>
  <si>
    <t>CM+9517585901</t>
  </si>
  <si>
    <t>6DDYB</t>
  </si>
  <si>
    <t>CASSETTE FIXATION UNIT</t>
  </si>
  <si>
    <t>CM+9517590500</t>
  </si>
  <si>
    <t>6CWBW</t>
  </si>
  <si>
    <t>TOOTHED BELT FOR CASS.UNIT</t>
  </si>
  <si>
    <t>CM+9517590600</t>
  </si>
  <si>
    <t>6CWLG</t>
  </si>
  <si>
    <t>CR30-X Small Parts Kit</t>
  </si>
  <si>
    <t>CM+9517590701</t>
  </si>
  <si>
    <t>6J79J</t>
  </si>
  <si>
    <t>Modifikation Kit CR30-X</t>
  </si>
  <si>
    <t>CM+9517591402</t>
  </si>
  <si>
    <t>6N4Q1</t>
  </si>
  <si>
    <t>FLFS Upgrade Kit CR30-X</t>
  </si>
  <si>
    <t>CM+9518040050</t>
  </si>
  <si>
    <t>6ADOY</t>
  </si>
  <si>
    <t>TRANSPONDER</t>
  </si>
  <si>
    <t>TRAY + IP 35X43</t>
  </si>
  <si>
    <t>BLANK CASSETTE 35X43</t>
  </si>
  <si>
    <t>TRAY + IP 24X30</t>
  </si>
  <si>
    <t>BLANK CASSETTE 24X30</t>
  </si>
  <si>
    <t>TRAY + IP 18X24</t>
  </si>
  <si>
    <t>BLANK CASSETTE 18X24</t>
  </si>
  <si>
    <t>TRAY + IP 15X30</t>
  </si>
  <si>
    <t>BLANK CASSETTE 15X30</t>
  </si>
  <si>
    <t>GROUND LINE</t>
  </si>
  <si>
    <t>YR8HM</t>
  </si>
  <si>
    <t>CM+3392022</t>
  </si>
  <si>
    <t>6L3K2</t>
  </si>
  <si>
    <t>MIDDLE LEFT COVER (ROHS)</t>
  </si>
  <si>
    <t>CM+3392031</t>
  </si>
  <si>
    <t>6LFW4</t>
  </si>
  <si>
    <t>HDD CABLE (ROHS)</t>
  </si>
  <si>
    <t>CM+3392042</t>
  </si>
  <si>
    <t>6L3L4</t>
  </si>
  <si>
    <t>MEC-DSH CABLE (ROHS)</t>
  </si>
  <si>
    <t>INPUT SENSOR MODULE (ROHS)</t>
  </si>
  <si>
    <t>CM+3492812</t>
  </si>
  <si>
    <t>6NNUC</t>
  </si>
  <si>
    <t>CM+3492822</t>
  </si>
  <si>
    <t>6N6YR</t>
  </si>
  <si>
    <t>CM+3492831</t>
  </si>
  <si>
    <t>6NM8Z</t>
  </si>
  <si>
    <t>OUTPUT TRAY (ROHS)</t>
  </si>
  <si>
    <t>CM+3492841</t>
  </si>
  <si>
    <t>6NM92</t>
  </si>
  <si>
    <t>HAND GRIPS (ROHS)</t>
  </si>
  <si>
    <t>TPH FLATCABLE (ROHS)</t>
  </si>
  <si>
    <t>CM+3492872</t>
  </si>
  <si>
    <t>6N6EM</t>
  </si>
  <si>
    <t>CM+3492881</t>
  </si>
  <si>
    <t>6NNCB</t>
  </si>
  <si>
    <t>SMALL COMPONENTS KIT (ROHS)</t>
  </si>
  <si>
    <t>CM+3514980</t>
  </si>
  <si>
    <t>YZ4OF</t>
  </si>
  <si>
    <t>EMI SHIELDING ASSY</t>
  </si>
  <si>
    <t>CM+3515080</t>
  </si>
  <si>
    <t>YZ2JV</t>
  </si>
  <si>
    <t>TIMING BELT</t>
  </si>
  <si>
    <t>INPUT ROLLER ASSY</t>
  </si>
  <si>
    <t>CM+3515181</t>
  </si>
  <si>
    <t>6DWDA</t>
  </si>
  <si>
    <t>CM+3540660</t>
  </si>
  <si>
    <t>Y4J5X</t>
  </si>
  <si>
    <t>NX SPARE PART FOR DONGLE</t>
  </si>
  <si>
    <t>CM+3543560</t>
  </si>
  <si>
    <t>Y4M24</t>
  </si>
  <si>
    <t>SC+2405822</t>
  </si>
  <si>
    <t>6WRRT</t>
  </si>
  <si>
    <t>POWER INDICATOR</t>
  </si>
  <si>
    <t>SC+50605021-1</t>
  </si>
  <si>
    <t>6WTMR</t>
  </si>
  <si>
    <t>CURVED PLATE SWITCH</t>
  </si>
  <si>
    <t>SC+52301009</t>
  </si>
  <si>
    <t>6WYTS</t>
  </si>
  <si>
    <t>SC+53416039</t>
  </si>
  <si>
    <t>6WQG3</t>
  </si>
  <si>
    <t>SC+6533-01</t>
  </si>
  <si>
    <t>6WTPX</t>
  </si>
  <si>
    <t>BUMPER RUBBER</t>
  </si>
  <si>
    <t>SC+6690-28</t>
  </si>
  <si>
    <t>6WVYQ</t>
  </si>
  <si>
    <t>SC+A3012-25</t>
  </si>
  <si>
    <t>6WMUE</t>
  </si>
  <si>
    <t>SC+A3063-06</t>
  </si>
  <si>
    <t>6WPK5</t>
  </si>
  <si>
    <t>PCB, IPM Driver 24V</t>
  </si>
  <si>
    <t>INTERFACE BOX-COMPUTER CABLE</t>
  </si>
  <si>
    <t>SC+A3658-01</t>
  </si>
  <si>
    <t>6WMHO</t>
  </si>
  <si>
    <t>LED STRIPE POWER SUPPLY ADAPTER PBA</t>
  </si>
  <si>
    <t>SC+A520288-01</t>
  </si>
  <si>
    <t>6VAQL</t>
  </si>
  <si>
    <t>TUBE COVER KIT</t>
  </si>
  <si>
    <t>SC+A520475-01</t>
  </si>
  <si>
    <t>6WSFA</t>
  </si>
  <si>
    <t>SC+A520475-02</t>
  </si>
  <si>
    <t>6WSGC</t>
  </si>
  <si>
    <t>SC+A525023-191</t>
  </si>
  <si>
    <t>6WSKJ</t>
  </si>
  <si>
    <t>SC+A525510-01</t>
  </si>
  <si>
    <t>6WSNP</t>
  </si>
  <si>
    <t>GRID STOP (PORTABLE DETECTOR ASSY)</t>
  </si>
  <si>
    <t>SC+A527032-01</t>
  </si>
  <si>
    <t>SC+A6675-01</t>
  </si>
  <si>
    <t>6WU73</t>
  </si>
  <si>
    <t>KIT FANS CONSOLE</t>
  </si>
  <si>
    <t>PCB XPC INTERFACE Stitching</t>
  </si>
  <si>
    <t>SC+A9603-02</t>
  </si>
  <si>
    <t>6WLB6</t>
  </si>
  <si>
    <t>XPC BOX-2</t>
  </si>
  <si>
    <t>SC+RS0004242</t>
  </si>
  <si>
    <t>6WWUM</t>
  </si>
  <si>
    <t>LONGITUDINAL POTENTIOMETER CABLE F. NOVA</t>
  </si>
  <si>
    <t>SC+RS0015130</t>
  </si>
  <si>
    <t>6WMSA</t>
  </si>
  <si>
    <t>INTERCONNECTION BOARD WALL STAND</t>
  </si>
  <si>
    <t>SC+RS0020124</t>
  </si>
  <si>
    <t>6WWXS</t>
  </si>
  <si>
    <t>SPARE NOVA XY DRIVE</t>
  </si>
  <si>
    <t>SC+RS0024843</t>
  </si>
  <si>
    <t>6WWZW</t>
  </si>
  <si>
    <t>SC+RS0025413</t>
  </si>
  <si>
    <t>6WPGY</t>
  </si>
  <si>
    <t>SC+S0006501</t>
  </si>
  <si>
    <t>6WWDN</t>
  </si>
  <si>
    <t>COMPRESSION BAND FOR TABLE MILLENIUM NET</t>
  </si>
  <si>
    <t>SC+S0023459</t>
  </si>
  <si>
    <t>6S9JF</t>
  </si>
  <si>
    <t>BREAK MOTOR PWA</t>
  </si>
  <si>
    <t>U9 Controller</t>
  </si>
  <si>
    <t>SX+910139-24</t>
  </si>
  <si>
    <t>6WVQ8</t>
  </si>
  <si>
    <t>CAN CABLE</t>
  </si>
  <si>
    <t>SX+9RSCH115SE03</t>
  </si>
  <si>
    <t>6WVTF</t>
  </si>
  <si>
    <t>DETECTOR SUPPORT</t>
  </si>
  <si>
    <t>SX+9RSCH115SE06</t>
  </si>
  <si>
    <t>6WVSD</t>
  </si>
  <si>
    <t>AEC CHAMBER SUPPORT</t>
  </si>
  <si>
    <t>SX+9RSCH115SE07</t>
  </si>
  <si>
    <t>6WVRB</t>
  </si>
  <si>
    <t>DETECTOR COVER + FORMEX</t>
  </si>
  <si>
    <t>CABLE, GIGABIT ETHERNeT, 2M</t>
  </si>
  <si>
    <t>LINE FILTER</t>
  </si>
  <si>
    <t>CM+9837026550</t>
  </si>
  <si>
    <t>1HSKP</t>
  </si>
  <si>
    <t>CM+9837027600</t>
  </si>
  <si>
    <t>WN7PY</t>
  </si>
  <si>
    <t>CM+9837028280</t>
  </si>
  <si>
    <t>1EXD7</t>
  </si>
  <si>
    <t>CM+9837028480</t>
  </si>
  <si>
    <t>1EXGE</t>
  </si>
  <si>
    <t>CM+9999910050</t>
  </si>
  <si>
    <t>82PDY</t>
  </si>
  <si>
    <t>EXTRACTOR</t>
  </si>
  <si>
    <t>CM+9522030091</t>
  </si>
  <si>
    <t>Q7DRE</t>
  </si>
  <si>
    <t>CM+9522040140</t>
  </si>
  <si>
    <t>QERQD</t>
  </si>
  <si>
    <t>BEND</t>
  </si>
  <si>
    <t>CM+9514590500</t>
  </si>
  <si>
    <t>CM+9522061301</t>
  </si>
  <si>
    <t>1G3OW</t>
  </si>
  <si>
    <t>CM+9522061401</t>
  </si>
  <si>
    <t>1G3PY</t>
  </si>
  <si>
    <t>CM+9522061501</t>
  </si>
  <si>
    <t>1NNQO</t>
  </si>
  <si>
    <t>CM+9522061700</t>
  </si>
  <si>
    <t>1DZC5</t>
  </si>
  <si>
    <t>CM+9522061801</t>
  </si>
  <si>
    <t>1D21S</t>
  </si>
  <si>
    <t>CM+9522061901</t>
  </si>
  <si>
    <t>1D22U</t>
  </si>
  <si>
    <t>CM+9837714501</t>
  </si>
  <si>
    <t>9233H</t>
  </si>
  <si>
    <t>GS LCD TERMINALKARTE UNPROGR.</t>
  </si>
  <si>
    <t>CM+9946352770</t>
  </si>
  <si>
    <t>VDHQG</t>
  </si>
  <si>
    <t>EPROM PROGR.CX60 1102</t>
  </si>
  <si>
    <t>CM+9946353600</t>
  </si>
  <si>
    <t>UP5LZ</t>
  </si>
  <si>
    <t>CM+9946354000</t>
  </si>
  <si>
    <t>UP5O6</t>
  </si>
  <si>
    <t>SOLID STATE RELAY CX60 LACK.</t>
  </si>
  <si>
    <t>CM+9946354502</t>
  </si>
  <si>
    <t>VET2P</t>
  </si>
  <si>
    <t>GS POWER SENSOR BOARD</t>
  </si>
  <si>
    <t>CM+9949936203</t>
  </si>
  <si>
    <t>YYXZ4</t>
  </si>
  <si>
    <t>CM+9949946400</t>
  </si>
  <si>
    <t>QZ2JZ</t>
  </si>
  <si>
    <t>IR-RECEIVER CLIP</t>
  </si>
  <si>
    <t>CM+9949958801</t>
  </si>
  <si>
    <t>Y44RL</t>
  </si>
  <si>
    <t>FORK SWITCH BOARD,BOTTOM</t>
  </si>
  <si>
    <t>PCB I/O DISTRIBUTOR BOARD</t>
  </si>
  <si>
    <t>CM+9949960202</t>
  </si>
  <si>
    <t>QZGHJ</t>
  </si>
  <si>
    <t>Agfa HealthCare India Private Limited,
3rd Floor, ‘Ankur Plaza’,
52, G. N. Chetty Road, T. Nagar,
Chennai - 600 017
Tel. No.: 044 - 4212 5261
Fax: 044 - 4212 5269</t>
  </si>
  <si>
    <t>EB+44060160</t>
  </si>
  <si>
    <t>8UE6P</t>
  </si>
  <si>
    <t>ADC DIAG,VME-TESTBOARD</t>
  </si>
  <si>
    <t>CM+9988905080</t>
  </si>
  <si>
    <t>QTU1Q</t>
  </si>
  <si>
    <t>CM+9988905200</t>
  </si>
  <si>
    <t>QS9LA</t>
  </si>
  <si>
    <t>CM+9988905220</t>
  </si>
  <si>
    <t>QWAH2</t>
  </si>
  <si>
    <t>CM+9988905350</t>
  </si>
  <si>
    <t>QWDNQ</t>
  </si>
  <si>
    <t>CM+9988905400</t>
  </si>
  <si>
    <t>1PK4L</t>
  </si>
  <si>
    <t>CM+9988905500</t>
  </si>
  <si>
    <t>1PLOS</t>
  </si>
  <si>
    <t>CM+9988905550</t>
  </si>
  <si>
    <t>QS9MC</t>
  </si>
  <si>
    <t>CM+9988905600</t>
  </si>
  <si>
    <t>2AOYU</t>
  </si>
  <si>
    <t>CM+9988905650</t>
  </si>
  <si>
    <t>QWDOS</t>
  </si>
  <si>
    <t>CM+9988905700</t>
  </si>
  <si>
    <t>1PK6P</t>
  </si>
  <si>
    <t>CM+9988905750</t>
  </si>
  <si>
    <t>QZ247</t>
  </si>
  <si>
    <t>CM+9988905800</t>
  </si>
  <si>
    <t>PMI Power Distribution II</t>
  </si>
  <si>
    <t>CM+9517515031</t>
  </si>
  <si>
    <t>6CVAQ</t>
  </si>
  <si>
    <t>PANELING LHS, VARNISHED</t>
  </si>
  <si>
    <t>CM+9517515041</t>
  </si>
  <si>
    <t>6CVBS</t>
  </si>
  <si>
    <t>PANELING RHS, VARNISHED</t>
  </si>
  <si>
    <t>CM+9517515400</t>
  </si>
  <si>
    <t>6CVDW</t>
  </si>
  <si>
    <t>HOOD INSTALLED</t>
  </si>
  <si>
    <t>CR30 DISTRIBUTION BOARD</t>
  </si>
  <si>
    <t>CM+9517515800</t>
  </si>
  <si>
    <t>6CVF1</t>
  </si>
  <si>
    <t>USER INTERFACE</t>
  </si>
  <si>
    <t>CM+9517516302</t>
  </si>
  <si>
    <t>6NZY1</t>
  </si>
  <si>
    <t>FRONT COVER</t>
  </si>
  <si>
    <t>CM+9517523100</t>
  </si>
  <si>
    <t>6CVJ7</t>
  </si>
  <si>
    <t>Unit Rate</t>
  </si>
  <si>
    <t>CM+9521281122</t>
  </si>
  <si>
    <t>QKVB7</t>
  </si>
  <si>
    <t>SPUR GEAR 10T</t>
  </si>
  <si>
    <t>SPUR GEAR Z15</t>
  </si>
  <si>
    <t>CM+9521281161</t>
  </si>
  <si>
    <t>1KRK2</t>
  </si>
  <si>
    <t>CM+9521281172</t>
  </si>
  <si>
    <t>QKVCA</t>
  </si>
  <si>
    <t>SPUR GEAR 25T</t>
  </si>
  <si>
    <t>CM+9521281190</t>
  </si>
  <si>
    <t>1KU1E</t>
  </si>
  <si>
    <t>CM+9521281210</t>
  </si>
  <si>
    <t>UO2PN</t>
  </si>
  <si>
    <t>SPUR GEAR M=1,5 Z=10 BLUE</t>
  </si>
  <si>
    <t>CM+9521281222</t>
  </si>
  <si>
    <t>QKVDC</t>
  </si>
  <si>
    <t>SPUR GEAR 15T</t>
  </si>
  <si>
    <t>CM+9521281241</t>
  </si>
  <si>
    <t>1KROB</t>
  </si>
  <si>
    <t>CM+9521281252</t>
  </si>
  <si>
    <t>QKVFG</t>
  </si>
  <si>
    <t>CM+9521281261</t>
  </si>
  <si>
    <t>T7UQQ</t>
  </si>
  <si>
    <t>CM+9521281281</t>
  </si>
  <si>
    <t>1KRQF</t>
  </si>
  <si>
    <t>GUIDE PLATE-E</t>
  </si>
  <si>
    <t>CM+9521281312</t>
  </si>
  <si>
    <t>V3Q8A</t>
  </si>
  <si>
    <t>CM+9521281332</t>
  </si>
  <si>
    <t>T7USU</t>
  </si>
  <si>
    <t>CM+9521281342</t>
  </si>
  <si>
    <t>T7UTW</t>
  </si>
  <si>
    <t>CM+9521281351</t>
  </si>
  <si>
    <t>T7UUY</t>
  </si>
  <si>
    <t>GUIDE PLATE E</t>
  </si>
  <si>
    <t>CM+9521281403</t>
  </si>
  <si>
    <t>UM8C5</t>
  </si>
  <si>
    <t>CM+9521281600</t>
  </si>
  <si>
    <t>1KSGZ</t>
  </si>
  <si>
    <t>CM+9521281700</t>
  </si>
  <si>
    <t>1KSH2</t>
  </si>
  <si>
    <t>CM+9521282610</t>
  </si>
  <si>
    <t>SC+19530-01</t>
  </si>
  <si>
    <t>6WG5E</t>
  </si>
  <si>
    <t>SC+2332455</t>
  </si>
  <si>
    <t>6WEHT</t>
  </si>
  <si>
    <t>FOOTSWITCH (Foot Pedal)</t>
  </si>
  <si>
    <t>SC+2406806</t>
  </si>
  <si>
    <t>6WCXH</t>
  </si>
  <si>
    <t>EMC LINE FILTER P-0739-1</t>
  </si>
  <si>
    <t>SC+50605021</t>
  </si>
  <si>
    <t>657DS</t>
  </si>
  <si>
    <t>SC+50613046</t>
  </si>
  <si>
    <t>6VDGE</t>
  </si>
  <si>
    <t>SC+51104020</t>
  </si>
  <si>
    <t>6WOOA</t>
  </si>
  <si>
    <t>NEODIMIO DISC</t>
  </si>
  <si>
    <t>SC+55001088X</t>
  </si>
  <si>
    <t>6WOWR</t>
  </si>
  <si>
    <t>SC+55001138-CA2</t>
  </si>
  <si>
    <t>6WHDX</t>
  </si>
  <si>
    <t>ACCESS POINT - AUS</t>
  </si>
  <si>
    <t>ACCESS POINT - JP</t>
  </si>
  <si>
    <t>ACCESS POINT - MidEast</t>
  </si>
  <si>
    <t>SC+55901108</t>
  </si>
  <si>
    <t>6WHBT</t>
  </si>
  <si>
    <t>50RF sensor cable P550</t>
  </si>
  <si>
    <t>SC+55902036</t>
  </si>
  <si>
    <t>6WKOS</t>
  </si>
  <si>
    <t>DOSE AREA METER VACUDAP</t>
  </si>
  <si>
    <t>SC+6683-02</t>
  </si>
  <si>
    <t>6WLC8</t>
  </si>
  <si>
    <t>SC+6690-60</t>
  </si>
  <si>
    <t>6TQNQ</t>
  </si>
  <si>
    <t>SC+6693-26B</t>
  </si>
  <si>
    <t>6WL5V</t>
  </si>
  <si>
    <t>SC+A10101-01</t>
  </si>
  <si>
    <t>6WN2X</t>
  </si>
  <si>
    <t>ASSISTANCE DEVICE FOR MILLENNIUM COLUMN</t>
  </si>
  <si>
    <t>SC+A10634-01</t>
  </si>
  <si>
    <t>657CQ</t>
  </si>
  <si>
    <t>HANDLE KIT BDG</t>
  </si>
  <si>
    <t>SC+A10663-02</t>
  </si>
  <si>
    <t>6WBOT</t>
  </si>
  <si>
    <t>GRID FRAME 3MM 180CM</t>
  </si>
  <si>
    <t>SC+A10664-02</t>
  </si>
  <si>
    <t>6WGY1</t>
  </si>
  <si>
    <t>GRID FRAME 3MM 150CM</t>
  </si>
  <si>
    <t>SC+A10668-02</t>
  </si>
  <si>
    <t>6WBQX</t>
  </si>
  <si>
    <t>GRID FRAME 3MM 100CM</t>
  </si>
  <si>
    <t>SC+A11115-01</t>
  </si>
  <si>
    <t>6WDAA</t>
  </si>
  <si>
    <t>SC+A11907-02</t>
  </si>
  <si>
    <t>6WN1V</t>
  </si>
  <si>
    <t>Kit for Fixed Panel Bucky w remov. Grid</t>
  </si>
  <si>
    <t>SC+A3251-02</t>
  </si>
  <si>
    <t>6WN78</t>
  </si>
  <si>
    <t>Cable AEC Adaptation to ATP J5</t>
  </si>
  <si>
    <t>SC+A3252-03</t>
  </si>
  <si>
    <t>6WOAH</t>
  </si>
  <si>
    <t>Cable between AEC Adapt. TB1 and 3TS1</t>
  </si>
  <si>
    <t>SC+A3253-20</t>
  </si>
  <si>
    <t>6WN8B</t>
  </si>
  <si>
    <t>SC+A3651-01</t>
  </si>
  <si>
    <t>6WEXQ</t>
  </si>
  <si>
    <t>PCB, Direct Stitching Interface</t>
  </si>
  <si>
    <t>SC+A3662-01</t>
  </si>
  <si>
    <t>6WMWJ</t>
  </si>
  <si>
    <t>VARIAN INTERFACE BOARD</t>
  </si>
  <si>
    <t>MICROSWITCH INSIDE RIGHT HANDLE</t>
  </si>
  <si>
    <t>SC+A520438-01</t>
  </si>
  <si>
    <t>6WHEZ</t>
  </si>
  <si>
    <t>PARKING LOCK</t>
  </si>
  <si>
    <t>SC+A520487-01</t>
  </si>
  <si>
    <t>6WCQ2</t>
  </si>
  <si>
    <t>Adap. VARIAN DETECTOR 4343R right load</t>
  </si>
  <si>
    <t>SC+A521036-01</t>
  </si>
  <si>
    <t>6WLA4</t>
  </si>
  <si>
    <t>SC+A521045-01</t>
  </si>
  <si>
    <t>6WGWW</t>
  </si>
  <si>
    <t>SC+A521048-01</t>
  </si>
  <si>
    <t>6WNTG</t>
  </si>
  <si>
    <t>SC+A521050-01</t>
  </si>
  <si>
    <t>6WNUJ</t>
  </si>
  <si>
    <t>SC+A521055-01</t>
  </si>
  <si>
    <t>6WOXT</t>
  </si>
  <si>
    <t>SCREW MOBILE kit</t>
  </si>
  <si>
    <t>RETRACTABLE Tape</t>
  </si>
  <si>
    <t>SC+A7981-07</t>
  </si>
  <si>
    <t>6WGXY</t>
  </si>
  <si>
    <t>SC+A8568-01</t>
  </si>
  <si>
    <t>6WESF</t>
  </si>
  <si>
    <t>LED CABLES SET</t>
  </si>
  <si>
    <t>SC+A8580-02</t>
  </si>
  <si>
    <t>6WMXL</t>
  </si>
  <si>
    <t>VARIAN INTERF. AD. CABLE (30CM F. TABLE)</t>
  </si>
  <si>
    <t>SC+A8580-04</t>
  </si>
  <si>
    <t>6WMYN</t>
  </si>
  <si>
    <t>VARIAN INTERF. AD. CABLE (80CM FOR WALL)</t>
  </si>
  <si>
    <t>SC+A8600-03</t>
  </si>
  <si>
    <t>6WL2P</t>
  </si>
  <si>
    <t>VERTICAL COLUMN for Mobile</t>
  </si>
  <si>
    <t>SC+A9714-01</t>
  </si>
  <si>
    <t>6U1RF</t>
  </si>
  <si>
    <t>SC+RS0007636</t>
  </si>
  <si>
    <t>6WCT8</t>
  </si>
  <si>
    <t>SPARE NOVA LONGITUDINAL DETENT (X)</t>
  </si>
  <si>
    <t>SC+RS0007642</t>
  </si>
  <si>
    <t>6WCUB</t>
  </si>
  <si>
    <t>SPARE NOVA TRANSVERSAL DETENT</t>
  </si>
  <si>
    <t>SC+RS0013552</t>
  </si>
  <si>
    <t>6WCVD</t>
  </si>
  <si>
    <t>SPARE NOVA DETENT MARK</t>
  </si>
  <si>
    <t>SC+RS0016962</t>
  </si>
  <si>
    <t>6WEJV</t>
  </si>
  <si>
    <t>VERTICAL MOTOR</t>
  </si>
  <si>
    <t>SC+RS0017525</t>
  </si>
  <si>
    <t>6WGVU</t>
  </si>
  <si>
    <t>WS SID LABELS (incl. Labels diff. dist.)</t>
  </si>
  <si>
    <t>SC+RS0018267</t>
  </si>
  <si>
    <t>6WDQ6</t>
  </si>
  <si>
    <t>WALL MOUNT BRACKET C22</t>
  </si>
  <si>
    <t>SC+RS0021881</t>
  </si>
  <si>
    <t>6WGUS</t>
  </si>
  <si>
    <t>SPARE NBS PBA BRAKE W/TILT W/ Z MOTOR</t>
  </si>
  <si>
    <t>SC+RS0021891</t>
  </si>
  <si>
    <t>6WCWF</t>
  </si>
  <si>
    <t>SC+RS0023450</t>
  </si>
  <si>
    <t>6WDUF</t>
  </si>
  <si>
    <t>LONGITUDINAL POTENTIOMETER X</t>
  </si>
  <si>
    <t>SC+RS0023478</t>
  </si>
  <si>
    <t>6WDVH</t>
  </si>
  <si>
    <t>TRANSVERSAL POTENTIOMETER Y</t>
  </si>
  <si>
    <t>SC+RS0024020</t>
  </si>
  <si>
    <t>6WEKX</t>
  </si>
  <si>
    <t>WS TACHO WITH CABLE</t>
  </si>
  <si>
    <t>SC+RS0024093</t>
  </si>
  <si>
    <t>6WEP8</t>
  </si>
  <si>
    <t>SC+RS0024103</t>
  </si>
  <si>
    <t>6WELZ</t>
  </si>
  <si>
    <t>VERTICAL POTENTIOMETER AU</t>
  </si>
  <si>
    <t>SC+RS0024763</t>
  </si>
  <si>
    <t>6WBRZ</t>
  </si>
  <si>
    <t>HANDGRIP FOR WALLSTAND</t>
  </si>
  <si>
    <t>SC+RS007892P02</t>
  </si>
  <si>
    <t>6TTZT</t>
  </si>
  <si>
    <t>FRU TABLE TOP WHEEL (2 per table)</t>
  </si>
  <si>
    <t>SC+RS2166634</t>
  </si>
  <si>
    <t>6WMZP</t>
  </si>
  <si>
    <t>SC+S0015439</t>
  </si>
  <si>
    <t>6WKQW</t>
  </si>
  <si>
    <t>Spare NOVA OTC-TFT Cable</t>
  </si>
  <si>
    <t>CM+9037200300</t>
  </si>
  <si>
    <t>UGL5W</t>
  </si>
  <si>
    <t>CM+9037200400</t>
  </si>
  <si>
    <t>T71J1</t>
  </si>
  <si>
    <t>CM+9037400330</t>
  </si>
  <si>
    <t>VYQO5</t>
  </si>
  <si>
    <t>STEPPER MOTOR CONTROL BOARD</t>
  </si>
  <si>
    <t>CM+9514635430</t>
  </si>
  <si>
    <t>ULXBN</t>
  </si>
  <si>
    <t>GLAS PLATE</t>
  </si>
  <si>
    <t>CM+9514635501</t>
  </si>
  <si>
    <t>U1O94</t>
  </si>
  <si>
    <t>CM+9514635851</t>
  </si>
  <si>
    <t>UL5JW</t>
  </si>
  <si>
    <t>SOCKET BAR WITH CABLE</t>
  </si>
  <si>
    <t>CM+9514636200</t>
  </si>
  <si>
    <t>UTHX1</t>
  </si>
  <si>
    <t>FAN 24V RG125-19/14N2</t>
  </si>
  <si>
    <t>CM+9514645140</t>
  </si>
  <si>
    <t>UL5KY</t>
  </si>
  <si>
    <t>CM+9946225462</t>
  </si>
  <si>
    <t>UAMH8</t>
  </si>
  <si>
    <t>EPROM PROG. (IC 10)</t>
  </si>
  <si>
    <t>CM+9946227200</t>
  </si>
  <si>
    <t>1GYND</t>
  </si>
  <si>
    <t>TEMPERATURE BOARD COMPL.</t>
  </si>
  <si>
    <t>CM+9946241800</t>
  </si>
  <si>
    <t>1HUHT</t>
  </si>
  <si>
    <t>CROSS FLOW BLOWER(120V/60HZ)</t>
  </si>
  <si>
    <t>CM+9946243152</t>
  </si>
  <si>
    <t>1HU55</t>
  </si>
  <si>
    <t>IR-RADIATOR 630W</t>
  </si>
  <si>
    <t>CM+9946251033</t>
  </si>
  <si>
    <t>UDRQ2</t>
  </si>
  <si>
    <t>CM+9946251100</t>
  </si>
  <si>
    <t>V5ALM</t>
  </si>
  <si>
    <t>CM+9999900260</t>
  </si>
  <si>
    <t>VRH4E</t>
  </si>
  <si>
    <t>SCREWDRIVER SHORT 6X25 BELZER8030</t>
  </si>
  <si>
    <t>CM+9999900310</t>
  </si>
  <si>
    <t>VRH9P</t>
  </si>
  <si>
    <t>OFFSET SCREWDRIVER 4X90 BELZER 2047</t>
  </si>
  <si>
    <t>BOWDEN WIRE,ASSY</t>
  </si>
  <si>
    <t>CM+9514524452</t>
  </si>
  <si>
    <t>CM+9514525900</t>
  </si>
  <si>
    <t>UJJXQ</t>
  </si>
  <si>
    <t>CM+9514526190</t>
  </si>
  <si>
    <t>VY7SC</t>
  </si>
  <si>
    <t>CM+9514526502</t>
  </si>
  <si>
    <t>UZR74</t>
  </si>
  <si>
    <t>LIFT MOTOR</t>
  </si>
  <si>
    <t>CM+9514526601</t>
  </si>
  <si>
    <t>CM+9514526680</t>
  </si>
  <si>
    <t>QTZBV</t>
  </si>
  <si>
    <t>CM+9514526874</t>
  </si>
  <si>
    <t>VG317</t>
  </si>
  <si>
    <t>CM+9514529102</t>
  </si>
  <si>
    <t>GALVO HOLDER</t>
  </si>
  <si>
    <t>ERASURE UNIT</t>
  </si>
  <si>
    <t>CM+9514535440</t>
  </si>
  <si>
    <t>1PMHK</t>
  </si>
  <si>
    <t>KG2-FILTER</t>
  </si>
  <si>
    <t>LIGHT-PROTECTING-TUNNEL</t>
  </si>
  <si>
    <t>CM+9946260820</t>
  </si>
  <si>
    <t>Q3XAR</t>
  </si>
  <si>
    <t>CM+9946261010</t>
  </si>
  <si>
    <t>1EWTZ</t>
  </si>
  <si>
    <t>CM+9946262100</t>
  </si>
  <si>
    <t>9168W</t>
  </si>
  <si>
    <t>CM+9946262202</t>
  </si>
  <si>
    <t>T886G</t>
  </si>
  <si>
    <t>CM+9946263100</t>
  </si>
  <si>
    <t>1CMMV</t>
  </si>
  <si>
    <t>ROLLER ASS.,PUR</t>
  </si>
  <si>
    <t>CM+9038965360</t>
  </si>
  <si>
    <t>1H65H</t>
  </si>
  <si>
    <t>CM+9038965490</t>
  </si>
  <si>
    <t>QWGM1</t>
  </si>
  <si>
    <t>TOOTHED BELT DIN7721-5T5X150</t>
  </si>
  <si>
    <t>CM+9836070002</t>
  </si>
  <si>
    <t>V9OAK</t>
  </si>
  <si>
    <t>CM+9522056030</t>
  </si>
  <si>
    <t>1G15N</t>
  </si>
  <si>
    <t>CM+9522056041</t>
  </si>
  <si>
    <t>1NNPM</t>
  </si>
  <si>
    <t>CM+9522056601</t>
  </si>
  <si>
    <t>1G1QS</t>
  </si>
  <si>
    <t>CM+9522056700</t>
  </si>
  <si>
    <t>1G1ZC</t>
  </si>
  <si>
    <t>UJ3QM</t>
  </si>
  <si>
    <t>INTERCONNECT CABLE 8 POL.</t>
  </si>
  <si>
    <t>CM+9946351200</t>
  </si>
  <si>
    <t>UJ3RO</t>
  </si>
  <si>
    <t>POWER CABLE CP1000/CX60</t>
  </si>
  <si>
    <t>ROBOT OUTPUT</t>
  </si>
  <si>
    <t>CM+9514862300</t>
  </si>
  <si>
    <t>6LWKC</t>
  </si>
  <si>
    <t>CM+9514864861</t>
  </si>
  <si>
    <t>6AXYV</t>
  </si>
  <si>
    <t>ENERGY CHAINCOMPL. ROBOT CARR.</t>
  </si>
  <si>
    <t>CU-FILTER</t>
  </si>
  <si>
    <t>CM+9515510152</t>
  </si>
  <si>
    <t>T635B</t>
  </si>
  <si>
    <t>CM+9515512102</t>
  </si>
  <si>
    <t>FRONT PANEL,TOP</t>
  </si>
  <si>
    <t>CM+9515512171</t>
  </si>
  <si>
    <t>TNJPQ</t>
  </si>
  <si>
    <t>FOAM PLASTIC STRIPE</t>
  </si>
  <si>
    <t>PANEL WALL, RHS</t>
  </si>
  <si>
    <t>CM+9515512403</t>
  </si>
  <si>
    <t>VDYK1</t>
  </si>
  <si>
    <t>CM+9515512501</t>
  </si>
  <si>
    <t>TMPKW</t>
  </si>
  <si>
    <t>COVER,ASSY</t>
  </si>
  <si>
    <t>CM+9515512631</t>
  </si>
  <si>
    <t>TNJQS</t>
  </si>
  <si>
    <t>PLASTIC HINGE</t>
  </si>
  <si>
    <t>CM+9515512704</t>
  </si>
  <si>
    <t>6JZ4D</t>
  </si>
  <si>
    <t>SIDE WALL, LHS</t>
  </si>
  <si>
    <t>CM+9515515050</t>
  </si>
  <si>
    <t>PLUG-IN MODULE SCB COMPLETE</t>
  </si>
  <si>
    <t>CM+9515515150</t>
  </si>
  <si>
    <t>PLUG-IN,SAB ADC SOLO</t>
  </si>
  <si>
    <t>VME ADAPTER BOARD</t>
  </si>
  <si>
    <t>CM+9527077600</t>
  </si>
  <si>
    <t>T6LWR</t>
  </si>
  <si>
    <t>EPROM PROG. IC50 CEOS 1402</t>
  </si>
  <si>
    <t>CM+9527078800</t>
  </si>
  <si>
    <t>QHBTG</t>
  </si>
  <si>
    <t>CM+9527081004</t>
  </si>
  <si>
    <t>QHMSM</t>
  </si>
  <si>
    <t>E-RACK CX HT</t>
  </si>
  <si>
    <t>CM+9527081211</t>
  </si>
  <si>
    <t>TNVXO</t>
  </si>
  <si>
    <t>COVER E-RACK</t>
  </si>
  <si>
    <t>CM+9527081400</t>
  </si>
  <si>
    <t>UJVCY</t>
  </si>
  <si>
    <t>DEVELOPER RACK CL</t>
  </si>
  <si>
    <t>CM+9527081800</t>
  </si>
  <si>
    <t>Y1E9Y</t>
  </si>
  <si>
    <t>CABLE HARNESS PROTATING FIELDMOTOR</t>
  </si>
  <si>
    <t>CM+9527081900</t>
  </si>
  <si>
    <t>Y1FA3</t>
  </si>
  <si>
    <t>CABLE HARNESS PROTATING FIELD MOTOR</t>
  </si>
  <si>
    <t>CM+9527082004</t>
  </si>
  <si>
    <t>QK62X</t>
  </si>
  <si>
    <t>F1/F2/W RACK CX HT 330 EOS V.</t>
  </si>
  <si>
    <t>V - RACK 12 CX HT 330 EOS V.</t>
  </si>
  <si>
    <t>CM+9527085002</t>
  </si>
  <si>
    <t>UHHLN</t>
  </si>
  <si>
    <t>CM+9527085121</t>
  </si>
  <si>
    <t>TK3FR</t>
  </si>
  <si>
    <t>CM+9527085700</t>
  </si>
  <si>
    <t>Q5L4H</t>
  </si>
  <si>
    <t>ROLLER(GTK - 722A - D22,5)(45)</t>
  </si>
  <si>
    <t>CM+9527090100</t>
  </si>
  <si>
    <t>Q7UJU</t>
  </si>
  <si>
    <t>CM+9527090201</t>
  </si>
  <si>
    <t>DIGITAL THERMOMETER</t>
  </si>
  <si>
    <t>HELICAL SPUR GEAR 22TEETH</t>
  </si>
  <si>
    <t>COVER TOP</t>
  </si>
  <si>
    <t>BEARING LHS</t>
  </si>
  <si>
    <t>SEGMENT</t>
  </si>
  <si>
    <t>RETAINING SPRING</t>
  </si>
  <si>
    <t>SHUT-OFF COCK</t>
  </si>
  <si>
    <t>MAGNET HOLDER</t>
  </si>
  <si>
    <t>GEARWHEEL</t>
  </si>
  <si>
    <t>GRIP</t>
  </si>
  <si>
    <t>SLIDER</t>
  </si>
  <si>
    <t>LATCH LHS</t>
  </si>
  <si>
    <t>HINGE 35X35CM</t>
  </si>
  <si>
    <t>HINGE 24X30CM</t>
  </si>
  <si>
    <t>HINGE 24X24CM</t>
  </si>
  <si>
    <t>NIPPLE</t>
  </si>
  <si>
    <t>PROFILE</t>
  </si>
  <si>
    <t>SEAL</t>
  </si>
  <si>
    <t>SLIDE</t>
  </si>
  <si>
    <t>KNOB RED</t>
  </si>
  <si>
    <t>CM+7041503300</t>
  </si>
  <si>
    <t>UE7NX</t>
  </si>
  <si>
    <t>CAPACITOR 1,5M400V25X80</t>
  </si>
  <si>
    <t>CM+7041508200</t>
  </si>
  <si>
    <t>VVBBZ</t>
  </si>
  <si>
    <t>CAPACITOR 4UF/320V</t>
  </si>
  <si>
    <t>CM+7042209870</t>
  </si>
  <si>
    <t>UFFAB</t>
  </si>
  <si>
    <t>RELAY 220V</t>
  </si>
  <si>
    <t>RELAY</t>
  </si>
  <si>
    <t>CM+7047413600</t>
  </si>
  <si>
    <t>UJKYW</t>
  </si>
  <si>
    <t>COMBINATION STRIP</t>
  </si>
  <si>
    <t>CM+7047512600</t>
  </si>
  <si>
    <t>UJLH2</t>
  </si>
  <si>
    <t>IMPULSE CONNECTION PLUG A.SOCKET CON.</t>
  </si>
  <si>
    <t>RIBBON CABLE</t>
  </si>
  <si>
    <t>CONNECTING LEAD</t>
  </si>
  <si>
    <t>CM+7047900020</t>
  </si>
  <si>
    <t>TCSOC</t>
  </si>
  <si>
    <t>CLIP/6,4</t>
  </si>
  <si>
    <t>BOLT</t>
  </si>
  <si>
    <t>SPACER 6,4 A</t>
  </si>
  <si>
    <t>PCB HOLDER</t>
  </si>
  <si>
    <t>THERMO SWITCH</t>
  </si>
  <si>
    <t>CM+7042588420</t>
  </si>
  <si>
    <t>VXX3M</t>
  </si>
  <si>
    <t>PUSHBUTTON SW 220 14,6X34,5</t>
  </si>
  <si>
    <t>CM+7042588430</t>
  </si>
  <si>
    <t>VYGNZ</t>
  </si>
  <si>
    <t>SWITCH 300 14,6X42</t>
  </si>
  <si>
    <t>PUSH BUTTON</t>
  </si>
  <si>
    <t>CM+7042593810</t>
  </si>
  <si>
    <t>VYL7N</t>
  </si>
  <si>
    <t>SWITCH 1855.1102</t>
  </si>
  <si>
    <t>CM+7042600740H</t>
  </si>
  <si>
    <t>YZMPF</t>
  </si>
  <si>
    <t>MICROSWITCH</t>
  </si>
  <si>
    <t>CM+7042660090</t>
  </si>
  <si>
    <t>WAGUC</t>
  </si>
  <si>
    <t>MS 001 19,8X6,4X9,4</t>
  </si>
  <si>
    <t>ROCKER KEY</t>
  </si>
  <si>
    <t>SWITCH ROCKER</t>
  </si>
  <si>
    <t>COMBINATION WHEEL</t>
  </si>
  <si>
    <t>PIPE</t>
  </si>
  <si>
    <t>REAR COVER</t>
  </si>
  <si>
    <t>VZLJH</t>
  </si>
  <si>
    <t>GEAR WHEEL WITH AXLE</t>
  </si>
  <si>
    <t>QWGP7</t>
  </si>
  <si>
    <t>CM+9042663090</t>
  </si>
  <si>
    <t>T8QET</t>
  </si>
  <si>
    <t>CM+9042663110</t>
  </si>
  <si>
    <t>ULZ7P</t>
  </si>
  <si>
    <t>CM+3492784</t>
  </si>
  <si>
    <t>6WT81</t>
  </si>
  <si>
    <t>CM+3591974</t>
  </si>
  <si>
    <t>6WUNX</t>
  </si>
  <si>
    <t>DEVIUS TYNDALL RAM MODULE</t>
  </si>
  <si>
    <t>SPRING D=1,6mm, DE=14,1mm, LO=38,2mm</t>
  </si>
  <si>
    <t>CM+6037362</t>
  </si>
  <si>
    <t>6WRAU</t>
  </si>
  <si>
    <t>DEVIL/THEMIS(THANOS)RAM REPLACEMENT ASSY</t>
  </si>
  <si>
    <t>CM+6039153</t>
  </si>
  <si>
    <t>6WQNG</t>
  </si>
  <si>
    <t>TYNDALL PCB(withFW)+DDR2 RAMModule</t>
  </si>
  <si>
    <t>CM+6039172</t>
  </si>
  <si>
    <t>6WQOJ</t>
  </si>
  <si>
    <t>CM+6040422</t>
  </si>
  <si>
    <t>6WUS8</t>
  </si>
  <si>
    <t>CM+6061220</t>
  </si>
  <si>
    <t>6WVAC</t>
  </si>
  <si>
    <t>POWER II BOARD</t>
  </si>
  <si>
    <t>CM+6061230</t>
  </si>
  <si>
    <t>6WVBE</t>
  </si>
  <si>
    <t>RIGHT COVER READER</t>
  </si>
  <si>
    <t>CM+6061240</t>
  </si>
  <si>
    <t>6WVEL</t>
  </si>
  <si>
    <t>TOP COVER READER</t>
  </si>
  <si>
    <t>CM+6065640</t>
  </si>
  <si>
    <t>6WJ1E</t>
  </si>
  <si>
    <t>CM+6067110</t>
  </si>
  <si>
    <t>6WVHR</t>
  </si>
  <si>
    <t>RIGHT COVER CR 12-X</t>
  </si>
  <si>
    <t>CM+6069940</t>
  </si>
  <si>
    <t>6WUQ4</t>
  </si>
  <si>
    <t>USB FLASH DRIVE</t>
  </si>
  <si>
    <t>CM+6072360</t>
  </si>
  <si>
    <t>6WUVF</t>
  </si>
  <si>
    <t>DX-D RETROFIT PANEL CABLE VARIAN</t>
  </si>
  <si>
    <t>CM+6072370</t>
  </si>
  <si>
    <t>6WU3U</t>
  </si>
  <si>
    <t>DX-D RETROFIT PANEL CABLE CANON</t>
  </si>
  <si>
    <t>CM+6072380</t>
  </si>
  <si>
    <t>6WU4W</t>
  </si>
  <si>
    <t>DX-D RETROFIT BOX INTERF. CB.ROUTER MODE</t>
  </si>
  <si>
    <t>CM+6074090</t>
  </si>
  <si>
    <t>6WX9L</t>
  </si>
  <si>
    <t>CM+6074100</t>
  </si>
  <si>
    <t>6WYBR</t>
  </si>
  <si>
    <t>9 P D-SUB CONNECTOR WITH CABLE ENTRY</t>
  </si>
  <si>
    <t>CM+6074110</t>
  </si>
  <si>
    <t>6WX8J</t>
  </si>
  <si>
    <t>CM+9517026304</t>
  </si>
  <si>
    <t>6WZDZ</t>
  </si>
  <si>
    <t>CM+9518090900</t>
  </si>
  <si>
    <t>6RLAW</t>
  </si>
  <si>
    <t>CR MD4.0R GENERAL SR PLATE 35X43</t>
  </si>
  <si>
    <t>CM+9522063042</t>
  </si>
  <si>
    <t>UKH6C</t>
  </si>
  <si>
    <t>CM+9522063102</t>
  </si>
  <si>
    <t>1NNSS</t>
  </si>
  <si>
    <t>BRACKET BAR</t>
  </si>
  <si>
    <t>CM+9523024300</t>
  </si>
  <si>
    <t>1DFME</t>
  </si>
  <si>
    <t>CM+9514616200</t>
  </si>
  <si>
    <t>ULW1Y</t>
  </si>
  <si>
    <t>CASSETTE HOLDER COMPLETE</t>
  </si>
  <si>
    <t>CM+9514617992</t>
  </si>
  <si>
    <t>UTU1O</t>
  </si>
  <si>
    <t>CM+9514618100</t>
  </si>
  <si>
    <t>ULW33</t>
  </si>
  <si>
    <t>CM+9514618300</t>
  </si>
  <si>
    <t>ULW45</t>
  </si>
  <si>
    <t>CM+9514619251</t>
  </si>
  <si>
    <t>ULW57</t>
  </si>
  <si>
    <t>CM+9514619450</t>
  </si>
  <si>
    <t>UK5OY</t>
  </si>
  <si>
    <t>BRACKET COMPLETE</t>
  </si>
  <si>
    <t>PRESCAN ALIGNMENT</t>
  </si>
  <si>
    <t>CM+9514620801</t>
  </si>
  <si>
    <t>VG33C</t>
  </si>
  <si>
    <t>CM+9514620850</t>
  </si>
  <si>
    <t>ULW7C</t>
  </si>
  <si>
    <t>POSTSCAN ALIGNMENT</t>
  </si>
  <si>
    <t>SLOWSCAN COMPLETE</t>
  </si>
  <si>
    <t>SLOWSCAN 17:1 COMPLETE</t>
  </si>
  <si>
    <t>PMT-MODUL</t>
  </si>
  <si>
    <t>CM+9514622504</t>
  </si>
  <si>
    <t>CM+9527011041</t>
  </si>
  <si>
    <t>VG34E</t>
  </si>
  <si>
    <t>DEFLECTOR DRYER OUTPUT</t>
  </si>
  <si>
    <t>CM+9527011242</t>
  </si>
  <si>
    <t>TQZQG</t>
  </si>
  <si>
    <t>CM+9527011330</t>
  </si>
  <si>
    <t>QLRU2</t>
  </si>
  <si>
    <t>CM+9527011502</t>
  </si>
  <si>
    <t>USJ13</t>
  </si>
  <si>
    <t>CM+9527011510</t>
  </si>
  <si>
    <t>Q32Q5</t>
  </si>
  <si>
    <t>BEARING,MOULD SHAFT 8MM</t>
  </si>
  <si>
    <t>CM+9527011550</t>
  </si>
  <si>
    <t>TN5QC</t>
  </si>
  <si>
    <t>CM+9527011760</t>
  </si>
  <si>
    <t>Q32SA</t>
  </si>
  <si>
    <t>FILLING DEVICE WITH DRIP TRAY</t>
  </si>
  <si>
    <t>CM+9527012162</t>
  </si>
  <si>
    <t>WXMVC</t>
  </si>
  <si>
    <t>CM+9527012700</t>
  </si>
  <si>
    <t>QLHZA</t>
  </si>
  <si>
    <t>HOLDER REED-CONTACT COMPL.</t>
  </si>
  <si>
    <t>CM+9527015601</t>
  </si>
  <si>
    <t>UM8GE</t>
  </si>
  <si>
    <t>CLAMPING PART</t>
  </si>
  <si>
    <t>CM+9527021060</t>
  </si>
  <si>
    <t>VMBZ7</t>
  </si>
  <si>
    <t>HOSE PAP NW50 L=700 MM</t>
  </si>
  <si>
    <t>CM+9527021600</t>
  </si>
  <si>
    <t>VAEAG</t>
  </si>
  <si>
    <t>DRIVE SHAFT RACKS ASSY</t>
  </si>
  <si>
    <t>CM+9527021700</t>
  </si>
  <si>
    <t>VAECL</t>
  </si>
  <si>
    <t>RELAY BOARD</t>
  </si>
  <si>
    <t>CM+9527030211</t>
  </si>
  <si>
    <t>QHXLJ</t>
  </si>
  <si>
    <t>CM+9527030250</t>
  </si>
  <si>
    <t>Q4CAL</t>
  </si>
  <si>
    <t>CM+9527030314</t>
  </si>
  <si>
    <t>6B1QZ</t>
  </si>
  <si>
    <t>BAR VARNISHED</t>
  </si>
  <si>
    <t>CM+9527030701</t>
  </si>
  <si>
    <t>UDKXN</t>
  </si>
  <si>
    <t>CM+9527030910</t>
  </si>
  <si>
    <t>UD8C7</t>
  </si>
  <si>
    <t>SPACER BUSHING</t>
  </si>
  <si>
    <t>CM+9527030930</t>
  </si>
  <si>
    <t>UD8DA</t>
  </si>
  <si>
    <t>CM+9527030941</t>
  </si>
  <si>
    <t>UF641</t>
  </si>
  <si>
    <t>CM+9527031410</t>
  </si>
  <si>
    <t>TBGGC</t>
  </si>
  <si>
    <t>CM+9527031441</t>
  </si>
  <si>
    <t>UFM91</t>
  </si>
  <si>
    <t>CM+9527031603</t>
  </si>
  <si>
    <t>6B1WD</t>
  </si>
  <si>
    <t>COVER COMPLETE</t>
  </si>
  <si>
    <t>10+9999912970</t>
  </si>
  <si>
    <t>6WGRM</t>
  </si>
  <si>
    <t>CR STANDARD HP MONITOR (E16PR)</t>
  </si>
  <si>
    <t>BA+B410595</t>
  </si>
  <si>
    <t>6WG4C</t>
  </si>
  <si>
    <t>POWER SUPPLY FOR MDRC1119</t>
  </si>
  <si>
    <t>CM+3260215</t>
  </si>
  <si>
    <t>6WHW1</t>
  </si>
  <si>
    <t>DAMPER 3 pcs (ROHS)</t>
  </si>
  <si>
    <t>CM+3391946</t>
  </si>
  <si>
    <t>6WHX3</t>
  </si>
  <si>
    <t>CM+3433684</t>
  </si>
  <si>
    <t>6WDBC</t>
  </si>
  <si>
    <t>CM+6030953</t>
  </si>
  <si>
    <t>6S9MM</t>
  </si>
  <si>
    <t>PRODUCT. STAGING TOOLKIT FOR PROD</t>
  </si>
  <si>
    <t>CM+6040542</t>
  </si>
  <si>
    <t>6WNRC</t>
  </si>
  <si>
    <t>PMI BOARD</t>
  </si>
  <si>
    <t>CM+6040635</t>
  </si>
  <si>
    <t>6WF6C</t>
  </si>
  <si>
    <t>USB FLASH DRIVE ARC_1304</t>
  </si>
  <si>
    <t>CM+6040650</t>
  </si>
  <si>
    <t>6TQKK</t>
  </si>
  <si>
    <t>CR MD1.0 GENERAL SET 35x43</t>
  </si>
  <si>
    <t>CM+6042101</t>
  </si>
  <si>
    <t>65TQX</t>
  </si>
  <si>
    <t>INPUT TRAY (CR30-XM)</t>
  </si>
  <si>
    <t>CM+6044741</t>
  </si>
  <si>
    <t>6WLJM</t>
  </si>
  <si>
    <t>RETROFIT - PCB ASSEMBLY PCON</t>
  </si>
  <si>
    <t>CASSETTE OPENER ASSEMBLY WITH -SENSOR</t>
  </si>
  <si>
    <t>CM+6051781</t>
  </si>
  <si>
    <t>6WLKO</t>
  </si>
  <si>
    <t>COMPLETE RETROFIT BOX 2.0</t>
  </si>
  <si>
    <t>CM+6060730</t>
  </si>
  <si>
    <t>656WR</t>
  </si>
  <si>
    <t>QUICK FASTENER</t>
  </si>
  <si>
    <t>CM+6060830</t>
  </si>
  <si>
    <t>6WCYK</t>
  </si>
  <si>
    <t>CR DD1.0T VET SET 15x30 (5VY9Y)</t>
  </si>
  <si>
    <t>CM+6060840</t>
  </si>
  <si>
    <t>6WCZM</t>
  </si>
  <si>
    <t>CR DD1.0T VET CASSETTE 15x30 (5VZFE)</t>
  </si>
  <si>
    <t>CM+6061210</t>
  </si>
  <si>
    <t>6WGPH</t>
  </si>
  <si>
    <t>CM+6061610</t>
  </si>
  <si>
    <t>6WC3S</t>
  </si>
  <si>
    <t>CR DD1.0T VET PLATES S0 (5VZA3)</t>
  </si>
  <si>
    <t>CM+6061620</t>
  </si>
  <si>
    <t>6WC4U</t>
  </si>
  <si>
    <t>CR DD1.0T VET PLATES S1 (5VZB5)</t>
  </si>
  <si>
    <t>CM+6061630</t>
  </si>
  <si>
    <t>6WC5W</t>
  </si>
  <si>
    <t>CR DD1.0T VET PLATES S2 (5VZC7)</t>
  </si>
  <si>
    <t>CM+6061640</t>
  </si>
  <si>
    <t>6WC6Y</t>
  </si>
  <si>
    <t>CR DD1.0T VET PLATES S3 (5VZDA)</t>
  </si>
  <si>
    <t>CM+6061650</t>
  </si>
  <si>
    <t>6WC71</t>
  </si>
  <si>
    <t>CR DD1.0T VET PLATES S4 (5VZEC)</t>
  </si>
  <si>
    <t>CM+6061660</t>
  </si>
  <si>
    <t>6WC1O</t>
  </si>
  <si>
    <t>CR DD1.0T VET TRAY &amp; ADAPTR 15X30(5VZGG)</t>
  </si>
  <si>
    <t>CM+6062840</t>
  </si>
  <si>
    <t>6WAZD</t>
  </si>
  <si>
    <t>CREVIVE PLUG-IN COMPLETE</t>
  </si>
  <si>
    <t>CM+6062850</t>
  </si>
  <si>
    <t>6WA1F</t>
  </si>
  <si>
    <t>SATA HARD DISK</t>
  </si>
  <si>
    <t>CM+6064280</t>
  </si>
  <si>
    <t>6WF5A</t>
  </si>
  <si>
    <t>LOCKING LEVER CASSETTE UNIT</t>
  </si>
  <si>
    <t>CM+6065220</t>
  </si>
  <si>
    <t>6WH5J</t>
  </si>
  <si>
    <t>CM+6065230</t>
  </si>
  <si>
    <t>6WH6L</t>
  </si>
  <si>
    <t>CM+6066510</t>
  </si>
  <si>
    <t>6WLLQ</t>
  </si>
  <si>
    <t>RETROFIT LABELS PANEL IDENTIFICATION</t>
  </si>
  <si>
    <t>INTERfERENCE FILTER</t>
  </si>
  <si>
    <t>CM+9514818002</t>
  </si>
  <si>
    <t>6WGOF</t>
  </si>
  <si>
    <t>S-REVIVE BOARD</t>
  </si>
  <si>
    <t>CM+9514888103</t>
  </si>
  <si>
    <t>6WAX8</t>
  </si>
  <si>
    <t>USB FLASH DRIVE WITH SWA CP_5206</t>
  </si>
  <si>
    <t>CM+9515888103</t>
  </si>
  <si>
    <t>6WA2H</t>
  </si>
  <si>
    <t>USB FLASH DRIVE WITH SW C25_3206</t>
  </si>
  <si>
    <t>CM+9517030013</t>
  </si>
  <si>
    <t>6WJ2G</t>
  </si>
  <si>
    <t>CABLE PMT- PMI52</t>
  </si>
  <si>
    <t>CM+9517056005</t>
  </si>
  <si>
    <t>6WGZ3</t>
  </si>
  <si>
    <t>CM+9517098055</t>
  </si>
  <si>
    <t>6WBNR</t>
  </si>
  <si>
    <t>CM+9517527504</t>
  </si>
  <si>
    <t>656YV</t>
  </si>
  <si>
    <t>CM+9517827503</t>
  </si>
  <si>
    <t>6567D</t>
  </si>
  <si>
    <t>CM+9517831405</t>
  </si>
  <si>
    <t>6WDO2</t>
  </si>
  <si>
    <t>CM+9517836001</t>
  </si>
  <si>
    <t>6WKS1</t>
  </si>
  <si>
    <t>CM+9517840003</t>
  </si>
  <si>
    <t>65TRZ</t>
  </si>
  <si>
    <t>INPUT TRAY</t>
  </si>
  <si>
    <t>CM+9522056022</t>
  </si>
  <si>
    <t>6WN66</t>
  </si>
  <si>
    <t>NTC-TOUCH.</t>
  </si>
  <si>
    <t>CM+9819580611</t>
  </si>
  <si>
    <t>6WGSO</t>
  </si>
  <si>
    <t>CO+35C_AUS</t>
  </si>
  <si>
    <t>6WLS5</t>
  </si>
  <si>
    <t>DX-D 35C WIRELESS (CANON OCEA) ABC=5TXYR</t>
  </si>
  <si>
    <t>CO+35C_EME</t>
  </si>
  <si>
    <t>6WLPY</t>
  </si>
  <si>
    <t>CO+35C_SIN</t>
  </si>
  <si>
    <t>6WLT7</t>
  </si>
  <si>
    <t>DX-D 35C WIRELESS (CANON ASIA) ABC=5TXXP</t>
  </si>
  <si>
    <t>CO+35C_USA</t>
  </si>
  <si>
    <t>TABLE PLATE</t>
  </si>
  <si>
    <t>MOUNTING PLATE</t>
  </si>
  <si>
    <t>CROSS-FLOW BLOWER</t>
  </si>
  <si>
    <t>DEVICE COVER</t>
  </si>
  <si>
    <t>SNAP COVER</t>
  </si>
  <si>
    <t>HOSE REDUCER</t>
  </si>
  <si>
    <t>CM+7946210370</t>
  </si>
  <si>
    <t>W8FW3</t>
  </si>
  <si>
    <t>HOSE 19X2,5 250MM LONG CURIX 9 0/9462</t>
  </si>
  <si>
    <t>ADAPTER RING RED</t>
  </si>
  <si>
    <t>ADAPTER RING PEARL GREY</t>
  </si>
  <si>
    <t>CM+7946210832</t>
  </si>
  <si>
    <t>661WE</t>
  </si>
  <si>
    <t>ADH.LABEL (E)</t>
  </si>
  <si>
    <t>CM+7946210842</t>
  </si>
  <si>
    <t>661XG</t>
  </si>
  <si>
    <t>SNAP CASE</t>
  </si>
  <si>
    <t>GEAR 25T</t>
  </si>
  <si>
    <t>GEAR 46T</t>
  </si>
  <si>
    <t>HELICAL SPUR GEAR 24T</t>
  </si>
  <si>
    <t>CM+7946212160</t>
  </si>
  <si>
    <t>W3UUG</t>
  </si>
  <si>
    <t>CM+7946212170</t>
  </si>
  <si>
    <t>W55JH</t>
  </si>
  <si>
    <t>INSULATING PLATE</t>
  </si>
  <si>
    <t>TOOTHED BELT WHEEL 2,5 56T CUR IX 60</t>
  </si>
  <si>
    <t>SWITCH ENCLOSURE</t>
  </si>
  <si>
    <t>FEED TABLE</t>
  </si>
  <si>
    <t>CM+7946215311</t>
  </si>
  <si>
    <t>W636T</t>
  </si>
  <si>
    <t>PLUG IN MODULE</t>
  </si>
  <si>
    <t>BOTTLE 5L</t>
  </si>
  <si>
    <t>CM+7946265712</t>
  </si>
  <si>
    <t>9D2B7</t>
  </si>
  <si>
    <t>BEARING PLATE RHS</t>
  </si>
  <si>
    <t>BEARING PLATE LHS</t>
  </si>
  <si>
    <t>CABLE FL 4POL.</t>
  </si>
  <si>
    <t>TRANSPORT UNIT</t>
  </si>
  <si>
    <t>ROLLER COMPLETE</t>
  </si>
  <si>
    <t>DEVELOPER TANK</t>
  </si>
  <si>
    <t>WATER TANK</t>
  </si>
  <si>
    <t>KEYBOARD CABLE</t>
  </si>
  <si>
    <t>CM+8946212300</t>
  </si>
  <si>
    <t>W6N5X</t>
  </si>
  <si>
    <t>PLATEN</t>
  </si>
  <si>
    <t>CM+8946212301</t>
  </si>
  <si>
    <t>8HUKC</t>
  </si>
  <si>
    <t>PIGNON</t>
  </si>
  <si>
    <t>WORM SHAFT</t>
  </si>
  <si>
    <t>DETECTOR</t>
  </si>
  <si>
    <t>DISTRIBUTOR BOARD</t>
  </si>
  <si>
    <t>CM+8946226680</t>
  </si>
  <si>
    <t>61GYZ</t>
  </si>
  <si>
    <t>EXTENSION CORD</t>
  </si>
  <si>
    <t>CM+8946227100</t>
  </si>
  <si>
    <t>W3QQQ</t>
  </si>
  <si>
    <t>WIRING (ROLL SCANNER) 8 TYPE C URIX 60</t>
  </si>
  <si>
    <t>CM+8946240501</t>
  </si>
  <si>
    <t>YAULC</t>
  </si>
  <si>
    <t>DRIVE BD 120V/60HZ CURIX 6 0</t>
  </si>
  <si>
    <t>CM+8946275800</t>
  </si>
  <si>
    <t>LATCH RHS</t>
  </si>
  <si>
    <t>PRESSURE SHAFT</t>
  </si>
  <si>
    <t>ROLLER ASS.</t>
  </si>
  <si>
    <t>GUIDE PIECE</t>
  </si>
  <si>
    <t>CONNECTION CABLE</t>
  </si>
  <si>
    <t>BRACKET WITH WIRE PROTECTION</t>
  </si>
  <si>
    <t>GUIDE PART</t>
  </si>
  <si>
    <t>CM+7982003920</t>
  </si>
  <si>
    <t>VAJYC</t>
  </si>
  <si>
    <t>TEKLINK ACCESSORY ( WITHOUT FLASH)</t>
  </si>
  <si>
    <t>CM+7982003950</t>
  </si>
  <si>
    <t>VHHOB</t>
  </si>
  <si>
    <t>TERMINAL ADAPTER ISDN TO ANALOG</t>
  </si>
  <si>
    <t>CABLE SET</t>
  </si>
  <si>
    <t>CABLE HARNESS</t>
  </si>
  <si>
    <t>BELT TENSIONER</t>
  </si>
  <si>
    <t>DETECTOR ROLLER</t>
  </si>
  <si>
    <t>BATH COVER</t>
  </si>
  <si>
    <t>CRIUS PCB-RAM (ROHS)</t>
  </si>
  <si>
    <t>CRIUS5 PCB+RAM (ROHS)</t>
  </si>
  <si>
    <t>6SZRT</t>
  </si>
  <si>
    <t>CM+3589113</t>
  </si>
  <si>
    <t>6UFYF</t>
  </si>
  <si>
    <t>CM+3589172</t>
  </si>
  <si>
    <t>SDRAM 16x64 10 NSEC 168 P DIMM (ROHS</t>
  </si>
  <si>
    <t>6UFZH</t>
  </si>
  <si>
    <t>CM+3589182</t>
  </si>
  <si>
    <t>DIMM MODULE 256 MB 75 NS (ROHS)</t>
  </si>
  <si>
    <t>DSH2 PCB</t>
  </si>
  <si>
    <t>6RU7V</t>
  </si>
  <si>
    <t>CM+3613570</t>
  </si>
  <si>
    <t>Floppy Drive + Data Cable</t>
  </si>
  <si>
    <t>6RNJN</t>
  </si>
  <si>
    <t>CABLE BUS FL 26AWG28 CASS 1,3M</t>
  </si>
  <si>
    <t>CM+9514645160</t>
  </si>
  <si>
    <t>UL5L1</t>
  </si>
  <si>
    <t>CABLE FL 8AWG28 IR-LS 200MM</t>
  </si>
  <si>
    <t>CM+9514645320</t>
  </si>
  <si>
    <t>YVMAM</t>
  </si>
  <si>
    <t>CABLE HARNESS 20X1AWG16</t>
  </si>
  <si>
    <t>CM+9514645600</t>
  </si>
  <si>
    <t>UUZE8</t>
  </si>
  <si>
    <t>CABLE FL 26AWG28 TOREBUFFLEIST</t>
  </si>
  <si>
    <t>CM+9514645621</t>
  </si>
  <si>
    <t>UMCGR</t>
  </si>
  <si>
    <t>CABLE FL 6AWG28 1,27FLEX300MM</t>
  </si>
  <si>
    <t>CM+9514645921</t>
  </si>
  <si>
    <t>UOAXY</t>
  </si>
  <si>
    <t>FLAT CABLE HARNESS 6-4-4 POLE</t>
  </si>
  <si>
    <t>CM+9514645981</t>
  </si>
  <si>
    <t>UL5N5</t>
  </si>
  <si>
    <t>FLAT CABLE 8POLE</t>
  </si>
  <si>
    <t>CM+9514646340</t>
  </si>
  <si>
    <t>URPJK</t>
  </si>
  <si>
    <t>CABLE FL/RD 20AWG28CPCIERK. 4M</t>
  </si>
  <si>
    <t>CM+9514646660</t>
  </si>
  <si>
    <t>URPPW</t>
  </si>
  <si>
    <t>CABLE FL 5AWG24 2,5R 650MM</t>
  </si>
  <si>
    <t>CM+9514646700</t>
  </si>
  <si>
    <t>UL5O7</t>
  </si>
  <si>
    <t>CABLE FL/RD 20AWG28 500MM</t>
  </si>
  <si>
    <t>CM+9514647521</t>
  </si>
  <si>
    <t>URVF3</t>
  </si>
  <si>
    <t>FLAT CABLE HARNESS 8POLE</t>
  </si>
  <si>
    <t>CM+9514647661</t>
  </si>
  <si>
    <t>UL5RE</t>
  </si>
  <si>
    <t>CABLE HARNESS .2X4AWG20</t>
  </si>
  <si>
    <t>MULTI-SUPPLY-BOARD</t>
  </si>
  <si>
    <t>CM+9514651073</t>
  </si>
  <si>
    <t>US7BF</t>
  </si>
  <si>
    <t>CM+9514651450</t>
  </si>
  <si>
    <t>UL5TJ</t>
  </si>
  <si>
    <t>CM+9514653701</t>
  </si>
  <si>
    <t>UAGWH</t>
  </si>
  <si>
    <t>CM+9514659110</t>
  </si>
  <si>
    <t>USDV6</t>
  </si>
  <si>
    <t>LIGHT BARRIER LUG</t>
  </si>
  <si>
    <t>CM+9514660601</t>
  </si>
  <si>
    <t>UL5WP</t>
  </si>
  <si>
    <t>GUIDE PLATE LARGE,OUTPUT</t>
  </si>
  <si>
    <t>CM+9514661200</t>
  </si>
  <si>
    <t>UL5YT</t>
  </si>
  <si>
    <t>CM+9514661211</t>
  </si>
  <si>
    <t>UK8UP</t>
  </si>
  <si>
    <t>CM+9514661400</t>
  </si>
  <si>
    <t>UL5ZV</t>
  </si>
  <si>
    <t>HOSE ASSEMBLY FOR SQUARE SHAFT</t>
  </si>
  <si>
    <t>CM+9514661600</t>
  </si>
  <si>
    <t>UL51X</t>
  </si>
  <si>
    <t>HOSE ASSEMBLY,LEVER SUCTION CUP</t>
  </si>
  <si>
    <t>1KUHB</t>
  </si>
  <si>
    <t>CM+9521282634</t>
  </si>
  <si>
    <t>QKVGJ</t>
  </si>
  <si>
    <t>SPUR GEAR 32T</t>
  </si>
  <si>
    <t>CM+9521282670</t>
  </si>
  <si>
    <t>1KUJD</t>
  </si>
  <si>
    <t>CM+9521282800</t>
  </si>
  <si>
    <t>1KTF2</t>
  </si>
  <si>
    <t>CM+9521283100</t>
  </si>
  <si>
    <t>1KUTY</t>
  </si>
  <si>
    <t>RUBBER ROLLER D 22,5</t>
  </si>
  <si>
    <t>CM+9521283602</t>
  </si>
  <si>
    <t>UM8EA</t>
  </si>
  <si>
    <t>CM+9521283800</t>
  </si>
  <si>
    <t>1KTCV</t>
  </si>
  <si>
    <t>RUBBER ROLLER ALU-PIPE</t>
  </si>
  <si>
    <t>RUBBER ROLLER STEEL-PIPE</t>
  </si>
  <si>
    <t>CM+9521283901</t>
  </si>
  <si>
    <t>VDYM5</t>
  </si>
  <si>
    <t>CM+9521284022</t>
  </si>
  <si>
    <t>QKVHL</t>
  </si>
  <si>
    <t>CM+9521284042</t>
  </si>
  <si>
    <t>QKVJN</t>
  </si>
  <si>
    <t>GUIDE PLATE-F</t>
  </si>
  <si>
    <t>CM+9521284131</t>
  </si>
  <si>
    <t>T7UV1</t>
  </si>
  <si>
    <t>CM+9521284142</t>
  </si>
  <si>
    <t>T7UW3</t>
  </si>
  <si>
    <t>CM+9521284152</t>
  </si>
  <si>
    <t>T7UX5</t>
  </si>
  <si>
    <t>GUIDE PLATE - F</t>
  </si>
  <si>
    <t>CM+9521284162</t>
  </si>
  <si>
    <t>V3RCL</t>
  </si>
  <si>
    <t>CM+9521284303</t>
  </si>
  <si>
    <t>UM8FC</t>
  </si>
  <si>
    <t>CM+9521286042</t>
  </si>
  <si>
    <t>QKVLR</t>
  </si>
  <si>
    <t>SPUR GEAR 18T</t>
  </si>
  <si>
    <t>CM+9521286622</t>
  </si>
  <si>
    <t>QLTT8</t>
  </si>
  <si>
    <t>CM+9521286800</t>
  </si>
  <si>
    <t>1KU2G</t>
  </si>
  <si>
    <t>CM+9514551351</t>
  </si>
  <si>
    <t>2ARBV</t>
  </si>
  <si>
    <t>ROLLER-MOTOR</t>
  </si>
  <si>
    <t>CM+9514551502</t>
  </si>
  <si>
    <t>USNS3</t>
  </si>
  <si>
    <t>CM+9514551651</t>
  </si>
  <si>
    <t>QELZ6</t>
  </si>
  <si>
    <t>CM+9514551700</t>
  </si>
  <si>
    <t>2ARG6</t>
  </si>
  <si>
    <t>BRACKETWITH STEPPER MOTOR ASSY</t>
  </si>
  <si>
    <t>CM+9514551750</t>
  </si>
  <si>
    <t>1PHY1</t>
  </si>
  <si>
    <t>BELT DRIVER CROSSOVER</t>
  </si>
  <si>
    <t>CM+9514551952</t>
  </si>
  <si>
    <t>6CGGE</t>
  </si>
  <si>
    <t>ELECTROSTATIC BRUSH (ROHS)</t>
  </si>
  <si>
    <t>CM+3098083</t>
  </si>
  <si>
    <t>6L2VM</t>
  </si>
  <si>
    <t>DC MOTOR FOR DECURL UNIT (ROHS)</t>
  </si>
  <si>
    <t>CM+9033175320</t>
  </si>
  <si>
    <t>QL522</t>
  </si>
  <si>
    <t>CM+9033175370</t>
  </si>
  <si>
    <t>CM+9514612401</t>
  </si>
  <si>
    <t>ULWFR</t>
  </si>
  <si>
    <t>PANEL WALL,RHS</t>
  </si>
  <si>
    <t>CM+9514612451</t>
  </si>
  <si>
    <t>ULWGT</t>
  </si>
  <si>
    <t>PANEL WLL,LHS</t>
  </si>
  <si>
    <t>CM+9514612950</t>
  </si>
  <si>
    <t>VDTD2</t>
  </si>
  <si>
    <t>FEED SHAFT</t>
  </si>
  <si>
    <t>CM+9514613420</t>
  </si>
  <si>
    <t>ULWHV</t>
  </si>
  <si>
    <t>STATUS DISPLAY</t>
  </si>
  <si>
    <t>CM+9514613950</t>
  </si>
  <si>
    <t>ULWJX</t>
  </si>
  <si>
    <t>FEED GATE GLUED</t>
  </si>
  <si>
    <t>CM+9514614250</t>
  </si>
  <si>
    <t>ULWL2</t>
  </si>
  <si>
    <t>FAN PCI-RACK 250MM</t>
  </si>
  <si>
    <t>PLUG-IN MODULE IO-MASTER</t>
  </si>
  <si>
    <t>CM+9514614653</t>
  </si>
  <si>
    <t>YYP6J</t>
  </si>
  <si>
    <t>CM+9037192300</t>
  </si>
  <si>
    <t>UHRMS</t>
  </si>
  <si>
    <t>CM+9037196390</t>
  </si>
  <si>
    <t>UGR7R</t>
  </si>
  <si>
    <t>CM+9037196400</t>
  </si>
  <si>
    <t>UGR8T</t>
  </si>
  <si>
    <t>CM+9037200110</t>
  </si>
  <si>
    <t>UGCZN</t>
  </si>
  <si>
    <t>CM+9037200190</t>
  </si>
  <si>
    <t>UGL3S</t>
  </si>
  <si>
    <t>CM+9839150310</t>
  </si>
  <si>
    <t>UFE5X</t>
  </si>
  <si>
    <t>EB+44020450</t>
  </si>
  <si>
    <t>CABLE, AMDI-RS422-15M</t>
  </si>
  <si>
    <t>CM+9520051030</t>
  </si>
  <si>
    <t>1ECBO</t>
  </si>
  <si>
    <t>CM+9520051041</t>
  </si>
  <si>
    <t>1ECFW</t>
  </si>
  <si>
    <t>CM+9520051051</t>
  </si>
  <si>
    <t>1D6NH</t>
  </si>
  <si>
    <t>CM+9520051130</t>
  </si>
  <si>
    <t>1D1MT</t>
  </si>
  <si>
    <t>CM+9520051141</t>
  </si>
  <si>
    <t>1D6OK</t>
  </si>
  <si>
    <t>CM+9520051165</t>
  </si>
  <si>
    <t>WRQDC</t>
  </si>
  <si>
    <t>CM+9520051190</t>
  </si>
  <si>
    <t>1D6QO</t>
  </si>
  <si>
    <t>CM+9520051311</t>
  </si>
  <si>
    <t>1EC14</t>
  </si>
  <si>
    <t>BEVEL GEAR, 24T.</t>
  </si>
  <si>
    <t>CM+9520051320</t>
  </si>
  <si>
    <t>1D1S6</t>
  </si>
  <si>
    <t>CM+9520051330</t>
  </si>
  <si>
    <t>1EDCU</t>
  </si>
  <si>
    <t>CM+9520051340</t>
  </si>
  <si>
    <t>1EGOV</t>
  </si>
  <si>
    <t>CM+9520051350</t>
  </si>
  <si>
    <t>1EGQZ</t>
  </si>
  <si>
    <t>GEAR 32T.</t>
  </si>
  <si>
    <t>CM+9520051360</t>
  </si>
  <si>
    <t>1EGT6</t>
  </si>
  <si>
    <t>CM+9520051370</t>
  </si>
  <si>
    <t>1EGVB</t>
  </si>
  <si>
    <t>CM+9520051380</t>
  </si>
  <si>
    <t>1EGWD</t>
  </si>
  <si>
    <t>CM+9520051412</t>
  </si>
  <si>
    <t>1D1WF</t>
  </si>
  <si>
    <t>CM+9520051422</t>
  </si>
  <si>
    <t>1DZMP</t>
  </si>
  <si>
    <t>CM+9520051460</t>
  </si>
  <si>
    <t>1EGYH</t>
  </si>
  <si>
    <t>CM+9520051501</t>
  </si>
  <si>
    <t>1KL5K</t>
  </si>
  <si>
    <t>CM+9520051602</t>
  </si>
  <si>
    <t>V6YS2</t>
  </si>
  <si>
    <t>RUBBER ROLLER GREY D=48</t>
  </si>
  <si>
    <t>CM+9520052202</t>
  </si>
  <si>
    <t>1GN76</t>
  </si>
  <si>
    <t>CM+9520056022</t>
  </si>
  <si>
    <t>QHE18</t>
  </si>
  <si>
    <t>CM+9520056032</t>
  </si>
  <si>
    <t>QHE2B</t>
  </si>
  <si>
    <t>TWIST DRILL 3,4 MM HOFFMANN 11010</t>
  </si>
  <si>
    <t>CM+9999906730</t>
  </si>
  <si>
    <t>VRXN8</t>
  </si>
  <si>
    <t>PHILLIPS SCREWDRIVER F.CROSS-HD.SCREWS</t>
  </si>
  <si>
    <t>CM+9999907830</t>
  </si>
  <si>
    <t>VR1RU</t>
  </si>
  <si>
    <t>CM+9521021150</t>
  </si>
  <si>
    <t>Q35BO</t>
  </si>
  <si>
    <t>EPDM-SUPPLY PIPE</t>
  </si>
  <si>
    <t>6USVP</t>
  </si>
  <si>
    <t>CM+9513591001</t>
  </si>
  <si>
    <t>UUPF3</t>
  </si>
  <si>
    <t>CM+9514512771</t>
  </si>
  <si>
    <t>6VXGP</t>
  </si>
  <si>
    <t>CM+9521026200</t>
  </si>
  <si>
    <t>UUL4Z</t>
  </si>
  <si>
    <t>PUMP HOUSING BLUE</t>
  </si>
  <si>
    <t>CM+9521027362</t>
  </si>
  <si>
    <t>QFZJ5</t>
  </si>
  <si>
    <t>CM+9521043100</t>
  </si>
  <si>
    <t>YZ84T</t>
  </si>
  <si>
    <t>CM+9521060682</t>
  </si>
  <si>
    <t>QSO62</t>
  </si>
  <si>
    <t>FAN</t>
  </si>
  <si>
    <t>BLOWER</t>
  </si>
  <si>
    <t>SUPPORT</t>
  </si>
  <si>
    <t>LCD DISPLAY</t>
  </si>
  <si>
    <t>SIDE PANEL</t>
  </si>
  <si>
    <t>FILM CHUTE</t>
  </si>
  <si>
    <t>REFLECTOR</t>
  </si>
  <si>
    <t>PUMP WHEEL</t>
  </si>
  <si>
    <t>MOTOR BRACKET</t>
  </si>
  <si>
    <t>CM+7528010091</t>
  </si>
  <si>
    <t>T8YVR</t>
  </si>
  <si>
    <t>CM+7528010110</t>
  </si>
  <si>
    <t>8MCBR</t>
  </si>
  <si>
    <t>PE-BOTTLE OPENER</t>
  </si>
  <si>
    <t>FLAT SEAL</t>
  </si>
  <si>
    <t>CM+7528011020</t>
  </si>
  <si>
    <t>7ELXT</t>
  </si>
  <si>
    <t>PUMP CONNECTION</t>
  </si>
  <si>
    <t>CM+7528011250</t>
  </si>
  <si>
    <t>7EMCQ</t>
  </si>
  <si>
    <t>CM+7528011260</t>
  </si>
  <si>
    <t>7EMDS</t>
  </si>
  <si>
    <t>CONNECTION CIRCULATION PUMP</t>
  </si>
  <si>
    <t>CM+7528011410</t>
  </si>
  <si>
    <t>7EMJ3</t>
  </si>
  <si>
    <t>CM+7528011470</t>
  </si>
  <si>
    <t>CM+6040520</t>
  </si>
  <si>
    <t>6S5PB</t>
  </si>
  <si>
    <t>Slow Scan Plate with Belt Tensioner</t>
  </si>
  <si>
    <t>CM+6040530</t>
  </si>
  <si>
    <t>6S68J</t>
  </si>
  <si>
    <t>Power Board</t>
  </si>
  <si>
    <t>PMI Board</t>
  </si>
  <si>
    <t>CM+6040550</t>
  </si>
  <si>
    <t>6S6NB</t>
  </si>
  <si>
    <t>User Interface Board</t>
  </si>
  <si>
    <t>CM+6040560</t>
  </si>
  <si>
    <t>6S557</t>
  </si>
  <si>
    <t>External Power Supply</t>
  </si>
  <si>
    <t>CM+6040570</t>
  </si>
  <si>
    <t>6S545</t>
  </si>
  <si>
    <t>IP Guide Cover</t>
  </si>
  <si>
    <t>CM+6040580</t>
  </si>
  <si>
    <t>6S533</t>
  </si>
  <si>
    <t>Top Cover</t>
  </si>
  <si>
    <t>CM+6040590</t>
  </si>
  <si>
    <t>6S521</t>
  </si>
  <si>
    <t>Right Cover</t>
  </si>
  <si>
    <t>CM+6040600</t>
  </si>
  <si>
    <t>6S51Y</t>
  </si>
  <si>
    <t>Left Cover</t>
  </si>
  <si>
    <t>CM+6041060</t>
  </si>
  <si>
    <t>6SY6K</t>
  </si>
  <si>
    <t>CM+6041071</t>
  </si>
  <si>
    <t>6TDBM</t>
  </si>
  <si>
    <t>PMT WITH LIGHT COLLECTOR CR 30-Xm</t>
  </si>
  <si>
    <t>CM+6041080</t>
  </si>
  <si>
    <t>6SYVX</t>
  </si>
  <si>
    <t>CM+6041101</t>
  </si>
  <si>
    <t>6S5DN</t>
  </si>
  <si>
    <t>ERASURE UNIT CR 30-XM</t>
  </si>
  <si>
    <t>CM+6041140</t>
  </si>
  <si>
    <t>6S5VO</t>
  </si>
  <si>
    <t>CM+6041150</t>
  </si>
  <si>
    <t>6S5UM</t>
  </si>
  <si>
    <t>CM+6041160</t>
  </si>
  <si>
    <t>6S5TK</t>
  </si>
  <si>
    <t>Cable PMI Board to Optic Module</t>
  </si>
  <si>
    <t>CM+6041170</t>
  </si>
  <si>
    <t>6S5SH</t>
  </si>
  <si>
    <t>Cable Device E-Label to PMI Board</t>
  </si>
  <si>
    <t>CM+6041180</t>
  </si>
  <si>
    <t>6S5RF</t>
  </si>
  <si>
    <t>Y-Cable Power Board to Motors</t>
  </si>
  <si>
    <t>CM+6041190</t>
  </si>
  <si>
    <t>6S5QD</t>
  </si>
  <si>
    <t>CM+6041200</t>
  </si>
  <si>
    <t>6S56A</t>
  </si>
  <si>
    <t>CABLE POWER BOARD TO IP DETECTION LS</t>
  </si>
  <si>
    <t>CM+6041210</t>
  </si>
  <si>
    <t>6S6M8</t>
  </si>
  <si>
    <t>Cable Power Board to User Interface</t>
  </si>
  <si>
    <t>CM+6041220</t>
  </si>
  <si>
    <t>6S6L6</t>
  </si>
  <si>
    <t>Cable Power Board to Erasure Unit</t>
  </si>
  <si>
    <t>CM+6041910</t>
  </si>
  <si>
    <t>6SY3D</t>
  </si>
  <si>
    <t>FRONT COVER WHITE FOR 5179/100</t>
  </si>
  <si>
    <t>CM+6042320</t>
  </si>
  <si>
    <t>6SZCY</t>
  </si>
  <si>
    <t>CM+6042851</t>
  </si>
  <si>
    <t>6S7NF</t>
  </si>
  <si>
    <t>CASSETTE OPENER SENSOR</t>
  </si>
  <si>
    <t>CM+6042860</t>
  </si>
  <si>
    <t>6SYX2</t>
  </si>
  <si>
    <t>CM+6043180</t>
  </si>
  <si>
    <t>6SU74</t>
  </si>
  <si>
    <t>Upper Footstep</t>
  </si>
  <si>
    <t>CM+6043190</t>
  </si>
  <si>
    <t>6SUTC</t>
  </si>
  <si>
    <t>Lower Footstep</t>
  </si>
  <si>
    <t>CM+6043200</t>
  </si>
  <si>
    <t>6SUUE</t>
  </si>
  <si>
    <t>Rollers</t>
  </si>
  <si>
    <t>CM+6043210</t>
  </si>
  <si>
    <t>6SUVG</t>
  </si>
  <si>
    <t>STABILIZING PLATE WITH LONG HOLE</t>
  </si>
  <si>
    <t>CM+6043220</t>
  </si>
  <si>
    <t>6SUWJ</t>
  </si>
  <si>
    <t>STABILIZING PLATE WITH CENTRAL HOLE</t>
  </si>
  <si>
    <t>CM+6043230</t>
  </si>
  <si>
    <t>6SUXL</t>
  </si>
  <si>
    <t>FLOOR MOUNT LOCK WITH RUBBER LIDS</t>
  </si>
  <si>
    <t>CM+6043240</t>
  </si>
  <si>
    <t>6SUZP</t>
  </si>
  <si>
    <t>RIGHT HANDLE</t>
  </si>
  <si>
    <t>CM+9043083030</t>
  </si>
  <si>
    <t>T71PE</t>
  </si>
  <si>
    <t>CM+9043171290</t>
  </si>
  <si>
    <t>UC5TL</t>
  </si>
  <si>
    <t>CM+9043172060</t>
  </si>
  <si>
    <t>TEZF6</t>
  </si>
  <si>
    <t>CM+9043172270</t>
  </si>
  <si>
    <t>T8EQ5</t>
  </si>
  <si>
    <t>CM+9043172290</t>
  </si>
  <si>
    <t>UJ2QH</t>
  </si>
  <si>
    <t>CROSS-FLOW FAN BOTTOM 230V</t>
  </si>
  <si>
    <t>CM+9043172300</t>
  </si>
  <si>
    <t>UJ2RK</t>
  </si>
  <si>
    <t>CROSS-FLOW FAN TOP 230V</t>
  </si>
  <si>
    <t>CM+9043172330</t>
  </si>
  <si>
    <t>UROF8</t>
  </si>
  <si>
    <t>CM+9043172360</t>
  </si>
  <si>
    <t>VDKQP</t>
  </si>
  <si>
    <t>CM+9043172370</t>
  </si>
  <si>
    <t>UOYXR</t>
  </si>
  <si>
    <t>CM+9043371500</t>
  </si>
  <si>
    <t>UC5UN</t>
  </si>
  <si>
    <t>CM+9043371770</t>
  </si>
  <si>
    <t>UROGB</t>
  </si>
  <si>
    <t>TRANSFORMER 200-208-230V/30V12 A</t>
  </si>
  <si>
    <t>CM+9043371780</t>
  </si>
  <si>
    <t>UL1AX</t>
  </si>
  <si>
    <t>TRANSFORMER CX60</t>
  </si>
  <si>
    <t>CM+9043371800</t>
  </si>
  <si>
    <t>VDKUX</t>
  </si>
  <si>
    <t>CM+9043371820</t>
  </si>
  <si>
    <t>UTHWY</t>
  </si>
  <si>
    <t>TRANSFORMER 19612-P1S12</t>
  </si>
  <si>
    <t>CM+9043652260</t>
  </si>
  <si>
    <t>UC5ZX</t>
  </si>
  <si>
    <t>CM+9043660560</t>
  </si>
  <si>
    <t>ULWCL</t>
  </si>
  <si>
    <t>IEC-PLUG WITH FILTER 10A</t>
  </si>
  <si>
    <t>CM+9043660590</t>
  </si>
  <si>
    <t>WXJZ7</t>
  </si>
  <si>
    <t>FILTER 250V/16A 2X1,9MH</t>
  </si>
  <si>
    <t>CM+9044170300</t>
  </si>
  <si>
    <t>T746Q</t>
  </si>
  <si>
    <t>CM+9044282270</t>
  </si>
  <si>
    <t>U52BQ</t>
  </si>
  <si>
    <t>CM+9044380100</t>
  </si>
  <si>
    <t>T75NR</t>
  </si>
  <si>
    <t>CM+9045065530</t>
  </si>
  <si>
    <t>Q6UDB</t>
  </si>
  <si>
    <t>CM+9045065740</t>
  </si>
  <si>
    <t>T1ECO</t>
  </si>
  <si>
    <t>CM+9045065820</t>
  </si>
  <si>
    <t>VHKCV</t>
  </si>
  <si>
    <t>HALOGENLAMP</t>
  </si>
  <si>
    <t>CM+9045191300</t>
  </si>
  <si>
    <t>T75OT</t>
  </si>
  <si>
    <t>LOCKING CAP</t>
  </si>
  <si>
    <t>CM+9045196040</t>
  </si>
  <si>
    <t>QWGVL</t>
  </si>
  <si>
    <t>FUSE 2.5A 6,3X32</t>
  </si>
  <si>
    <t>CM+9515515251</t>
  </si>
  <si>
    <t>PLUG-IN MODULE STORAGE COMPLETE</t>
  </si>
  <si>
    <t>DISPLAY,MOUNTING</t>
  </si>
  <si>
    <t>SCAN UNIT COMPLETE</t>
  </si>
  <si>
    <t>CM+9515521251</t>
  </si>
  <si>
    <t>TQ743</t>
  </si>
  <si>
    <t>CM+9515522500</t>
  </si>
  <si>
    <t>PM-MODUL ASSY</t>
  </si>
  <si>
    <t>CM+9946212150</t>
  </si>
  <si>
    <t>1EYWF</t>
  </si>
  <si>
    <t>CM+9946212180</t>
  </si>
  <si>
    <t>1EYXH</t>
  </si>
  <si>
    <t>CM+9946212191</t>
  </si>
  <si>
    <t>1EXFC</t>
  </si>
  <si>
    <t>CM+9946212211</t>
  </si>
  <si>
    <t>1EYYK</t>
  </si>
  <si>
    <t>CM+9946212523</t>
  </si>
  <si>
    <t>1EXQX</t>
  </si>
  <si>
    <t>CM+9946212533</t>
  </si>
  <si>
    <t>1EYZM</t>
  </si>
  <si>
    <t>CM+9946212550</t>
  </si>
  <si>
    <t>YOXCD</t>
  </si>
  <si>
    <t>TOOTH BELT 6 T5-990</t>
  </si>
  <si>
    <t>CM+9946212604</t>
  </si>
  <si>
    <t>1EXPV</t>
  </si>
  <si>
    <t>CM+9946212701</t>
  </si>
  <si>
    <t>1ABOB</t>
  </si>
  <si>
    <t>CM+9946212750</t>
  </si>
  <si>
    <t>1EY1O</t>
  </si>
  <si>
    <t>CM+9946212820</t>
  </si>
  <si>
    <t>1EXS2</t>
  </si>
  <si>
    <t>CM+9946213050</t>
  </si>
  <si>
    <t>1HVVQ</t>
  </si>
  <si>
    <t>CM+9946213090</t>
  </si>
  <si>
    <t>QG4UK</t>
  </si>
  <si>
    <t>CM+9946213500</t>
  </si>
  <si>
    <t>1HVGV</t>
  </si>
  <si>
    <t>CM+9946213516</t>
  </si>
  <si>
    <t>18YGB</t>
  </si>
  <si>
    <t>CM+9946213531</t>
  </si>
  <si>
    <t>1HVHX</t>
  </si>
  <si>
    <t>CM+9946213541</t>
  </si>
  <si>
    <t>1HVQF</t>
  </si>
  <si>
    <t>CM+9946213560</t>
  </si>
  <si>
    <t>1HVSK</t>
  </si>
  <si>
    <t>TOOTHEDBELT M=1/Z=44</t>
  </si>
  <si>
    <t>CM+9946213600</t>
  </si>
  <si>
    <t>1HVTM</t>
  </si>
  <si>
    <t>CM+9946213800</t>
  </si>
  <si>
    <t>1EY5W</t>
  </si>
  <si>
    <t>CM+9946214000</t>
  </si>
  <si>
    <t>8FWTN</t>
  </si>
  <si>
    <t>CM+9946214301</t>
  </si>
  <si>
    <t>1ABPD</t>
  </si>
  <si>
    <t>ROLLER MONT.</t>
  </si>
  <si>
    <t>ROLLER YELLOW PUR</t>
  </si>
  <si>
    <t>CM+9946214403</t>
  </si>
  <si>
    <t>QZ12Y</t>
  </si>
  <si>
    <t>CM+9946215200</t>
  </si>
  <si>
    <t>1EWOP</t>
  </si>
  <si>
    <t>CM+9946216101</t>
  </si>
  <si>
    <t>1ABRH</t>
  </si>
  <si>
    <t>CM+9946216112</t>
  </si>
  <si>
    <t>T94WO</t>
  </si>
  <si>
    <t>CM+9946216120</t>
  </si>
  <si>
    <t>1HSLR</t>
  </si>
  <si>
    <t>CM+9946216200</t>
  </si>
  <si>
    <t>8FWSL</t>
  </si>
  <si>
    <t>CM+9946263202</t>
  </si>
  <si>
    <t>QZ143</t>
  </si>
  <si>
    <t>CM+9946263602</t>
  </si>
  <si>
    <t>QZ155</t>
  </si>
  <si>
    <t>CM+9946269000</t>
  </si>
  <si>
    <t>1CMNX</t>
  </si>
  <si>
    <t>CM+9946269012</t>
  </si>
  <si>
    <t>QLW8G</t>
  </si>
  <si>
    <t>CM+9946269022</t>
  </si>
  <si>
    <t>QLW9J</t>
  </si>
  <si>
    <t>CM+9946269030</t>
  </si>
  <si>
    <t>1HUEN</t>
  </si>
  <si>
    <t>CM+9946276800</t>
  </si>
  <si>
    <t>QEELM</t>
  </si>
  <si>
    <t>METERING PUMP 230V WITH PLUG</t>
  </si>
  <si>
    <t>CM+9946290400</t>
  </si>
  <si>
    <t>UOF4X</t>
  </si>
  <si>
    <t>RESET SERVICE-SWITCH</t>
  </si>
  <si>
    <t>CM+9946290901</t>
  </si>
  <si>
    <t>18YHD</t>
  </si>
  <si>
    <t>CM+9946291100</t>
  </si>
  <si>
    <t>1HSUB</t>
  </si>
  <si>
    <t>OPTION:PUMP-E</t>
  </si>
  <si>
    <t>CM+9946291200</t>
  </si>
  <si>
    <t>1HTGN</t>
  </si>
  <si>
    <t>OPTION:PUMP-F</t>
  </si>
  <si>
    <t>CM+9946291300</t>
  </si>
  <si>
    <t>1HTLV</t>
  </si>
  <si>
    <t>OPTION:PUMP-W</t>
  </si>
  <si>
    <t>CM+9946291801</t>
  </si>
  <si>
    <t>T644D</t>
  </si>
  <si>
    <t>CM+9946299100</t>
  </si>
  <si>
    <t>8STZK</t>
  </si>
  <si>
    <t>MODIFICATION-KIT-EARTHING PIPE</t>
  </si>
  <si>
    <t>CM+9946310450</t>
  </si>
  <si>
    <t>1EWV4</t>
  </si>
  <si>
    <t>CM+9946310622</t>
  </si>
  <si>
    <t>18YJF</t>
  </si>
  <si>
    <t>CM+9946310722</t>
  </si>
  <si>
    <t>18YLK</t>
  </si>
  <si>
    <t>CM+9946311202</t>
  </si>
  <si>
    <t>T6D8L</t>
  </si>
  <si>
    <t>CHASSIS PRE.</t>
  </si>
  <si>
    <t>CM+9946311811</t>
  </si>
  <si>
    <t>T94XQ</t>
  </si>
  <si>
    <t>TOP COVER (CP 1000)</t>
  </si>
  <si>
    <t>CM+9946312011</t>
  </si>
  <si>
    <t>US8XT</t>
  </si>
  <si>
    <t>CM+9946312061</t>
  </si>
  <si>
    <t>QLNRE</t>
  </si>
  <si>
    <t>SPACER CLAMP</t>
  </si>
  <si>
    <t>CM+9946312100</t>
  </si>
  <si>
    <t>T6UCP</t>
  </si>
  <si>
    <t>EXIT UNIT MOUNT.</t>
  </si>
  <si>
    <t>CM+9946312401</t>
  </si>
  <si>
    <t>1HV23</t>
  </si>
  <si>
    <t>CM+9946312500</t>
  </si>
  <si>
    <t>1EZCE</t>
  </si>
  <si>
    <t>ROLLE GREY ELASTOMER</t>
  </si>
  <si>
    <t>CM+9946312600</t>
  </si>
  <si>
    <t>1HVXU</t>
  </si>
  <si>
    <t>CM+9946313010</t>
  </si>
  <si>
    <t>1EXMP</t>
  </si>
  <si>
    <t>CM+9946313020</t>
  </si>
  <si>
    <t>1EXNR</t>
  </si>
  <si>
    <t>CM+9946313050</t>
  </si>
  <si>
    <t>1EXB3</t>
  </si>
  <si>
    <t>CM+9946313200</t>
  </si>
  <si>
    <t>1EXOT</t>
  </si>
  <si>
    <t>DRIVE PLATE</t>
  </si>
  <si>
    <t>CM+9946313301</t>
  </si>
  <si>
    <t>1EXU6</t>
  </si>
  <si>
    <t>CAMPING PLATE</t>
  </si>
  <si>
    <t>CM+9946313502</t>
  </si>
  <si>
    <t>UE3WZ</t>
  </si>
  <si>
    <t>MOTOR,REASSY</t>
  </si>
  <si>
    <t>CM+9946313800</t>
  </si>
  <si>
    <t>1EXT4</t>
  </si>
  <si>
    <t>CM+9946314001</t>
  </si>
  <si>
    <t>UKCNN</t>
  </si>
  <si>
    <t>6SUEH</t>
  </si>
  <si>
    <t>10+9999912870</t>
  </si>
  <si>
    <t>NX ROLLOVER MAMMO/MIXED USE (ABC=E3M93)</t>
  </si>
  <si>
    <t>6S1SZ</t>
  </si>
  <si>
    <t>10+9999912900</t>
  </si>
  <si>
    <t>6S1T2</t>
  </si>
  <si>
    <t>10+9999912910</t>
  </si>
  <si>
    <t>6S1U4</t>
  </si>
  <si>
    <t>10+9999912920</t>
  </si>
  <si>
    <t>6S1W8</t>
  </si>
  <si>
    <t>10+9999912940</t>
  </si>
  <si>
    <t>BA+B4102076</t>
  </si>
  <si>
    <t>6V1AP</t>
  </si>
  <si>
    <t>BA+B5572295</t>
  </si>
  <si>
    <t>6L2O6</t>
  </si>
  <si>
    <t>CM+3097432</t>
  </si>
  <si>
    <t>SOLENOID (ROHS)</t>
  </si>
  <si>
    <t>6LCRG</t>
  </si>
  <si>
    <t>CM+3099451</t>
  </si>
  <si>
    <t>HALOGEN LAMP (ROHS)</t>
  </si>
  <si>
    <t>6RJQL</t>
  </si>
  <si>
    <t>CM+3260514</t>
  </si>
  <si>
    <t>HARD DISC 73 GB (ROHS)</t>
  </si>
  <si>
    <t>6LFTX</t>
  </si>
  <si>
    <t>CM+3391801</t>
  </si>
  <si>
    <t>THERMO SWITCH 70 DEGREE (ROHS)</t>
  </si>
  <si>
    <t>FILM TRAY ASSY (ROHS)</t>
  </si>
  <si>
    <t>6LC34</t>
  </si>
  <si>
    <t>CM+3391861</t>
  </si>
  <si>
    <t>TRANSFER MOTOR ASSY (ROHS)</t>
  </si>
  <si>
    <t>6V25L</t>
  </si>
  <si>
    <t>CM+3391924</t>
  </si>
  <si>
    <t>POWER SUPPLY (RoHS)</t>
  </si>
  <si>
    <t>6LFV2</t>
  </si>
  <si>
    <t>CM+3391952</t>
  </si>
  <si>
    <t>FRONT PANEL BOTTOM</t>
  </si>
  <si>
    <t>CM+9819390110</t>
  </si>
  <si>
    <t>QHBUJ</t>
  </si>
  <si>
    <t>REPLENISHER PUMP , 120V</t>
  </si>
  <si>
    <t>CM+3392381</t>
  </si>
  <si>
    <t>LEFT REAR COVER ASSY (ROHS)</t>
  </si>
  <si>
    <t>6L311</t>
  </si>
  <si>
    <t>CM+3392391</t>
  </si>
  <si>
    <t>TRAY SUPPORT (ROHS)</t>
  </si>
  <si>
    <t>6L347</t>
  </si>
  <si>
    <t>CM+3392501</t>
  </si>
  <si>
    <t>STEPPER MOTOR 2PH 200FSREV (ROHS)</t>
  </si>
  <si>
    <t>FILM PICK UP ASSY (ROHS)</t>
  </si>
  <si>
    <t>6L36C</t>
  </si>
  <si>
    <t>CM+3392563</t>
  </si>
  <si>
    <t>CAM SHAFT ASSY (ROHS)</t>
  </si>
  <si>
    <t>6LDWV</t>
  </si>
  <si>
    <t>CM+3392581</t>
  </si>
  <si>
    <t>SPRING DIA 9MM LENGTH 23.9MM (ROHS)</t>
  </si>
  <si>
    <t>6L37E</t>
  </si>
  <si>
    <t>CM+3392591</t>
  </si>
  <si>
    <t>SPRING DIA 4.9MM LENGTH 64.5MM(ROHS)</t>
  </si>
  <si>
    <t>FLOATING FEEDING AXLE TRAY (ROHS)</t>
  </si>
  <si>
    <t>6L3ER</t>
  </si>
  <si>
    <t>CM+3391964</t>
  </si>
  <si>
    <t>WIDTH GUIDE ASSY (ROHS)</t>
  </si>
  <si>
    <t>6L3FT</t>
  </si>
  <si>
    <t>CM+3391972</t>
  </si>
  <si>
    <t>ROLLER (ROHS)</t>
  </si>
  <si>
    <t>6L3HX</t>
  </si>
  <si>
    <t>CM+3392001</t>
  </si>
  <si>
    <t>DRUM (ROHS)</t>
  </si>
  <si>
    <t>6L3JZ</t>
  </si>
  <si>
    <t>CM+3392011</t>
  </si>
  <si>
    <t>6LC6B</t>
  </si>
  <si>
    <t>CM+3392051</t>
  </si>
  <si>
    <t>FIRE WIRE CABLE (ROHS)</t>
  </si>
  <si>
    <t>VHE5W</t>
  </si>
  <si>
    <t>CM+3392150</t>
  </si>
  <si>
    <t>6LFY8</t>
  </si>
  <si>
    <t>CM+3392161</t>
  </si>
  <si>
    <t>TOPCOVER FRONT (ROHS)</t>
  </si>
  <si>
    <t>6L3SK</t>
  </si>
  <si>
    <t>CM+3392201</t>
  </si>
  <si>
    <t>TOP COVER (ROHS)</t>
  </si>
  <si>
    <t>6LDAM</t>
  </si>
  <si>
    <t>CM+3392211</t>
  </si>
  <si>
    <t>6VZOD</t>
  </si>
  <si>
    <t>CM+3617033</t>
  </si>
  <si>
    <t>6L4CR</t>
  </si>
  <si>
    <t>CM+3392631</t>
  </si>
  <si>
    <t>SPRING DIA 8MM LENGTH 39.3MM (ROHS)</t>
  </si>
  <si>
    <t>6J16M</t>
  </si>
  <si>
    <t>CM+3392661</t>
  </si>
  <si>
    <t>SPRING DIA 25MM LENGTH 176MM (ROHS)</t>
  </si>
  <si>
    <t>6UKGV</t>
  </si>
  <si>
    <t>CM+3392676</t>
  </si>
  <si>
    <t>6L4FX</t>
  </si>
  <si>
    <t>CM+3392681</t>
  </si>
  <si>
    <t>TORSION SPRING DIA 14.4MM (ROHS)</t>
  </si>
  <si>
    <t>6L4GZ</t>
  </si>
  <si>
    <t>CM+3392712</t>
  </si>
  <si>
    <t>6L4K6</t>
  </si>
  <si>
    <t>CM+3392732</t>
  </si>
  <si>
    <t>DRIVER UNIT ASSY (ROHS)</t>
  </si>
  <si>
    <t>6L4ND</t>
  </si>
  <si>
    <t>CM+3392771</t>
  </si>
  <si>
    <t>TIMING BELT 80XL 037 (ROHS)</t>
  </si>
  <si>
    <t>6L4OF</t>
  </si>
  <si>
    <t>CM+3392781</t>
  </si>
  <si>
    <t>REAR FILM FORMAT POSITIONER (ROHS)</t>
  </si>
  <si>
    <t>6ULPH</t>
  </si>
  <si>
    <t>CM+3392803</t>
  </si>
  <si>
    <t>WIRE HARNESS SORTER (ROHS)</t>
  </si>
  <si>
    <t>6L48L</t>
  </si>
  <si>
    <t>CM+3392861</t>
  </si>
  <si>
    <t>PULLEY 12T (ROHS)</t>
  </si>
  <si>
    <t>6L49N</t>
  </si>
  <si>
    <t>CM+3392872</t>
  </si>
  <si>
    <t>SET DRUM BEARINGS (ROHS)</t>
  </si>
  <si>
    <t>6MHLX</t>
  </si>
  <si>
    <t>CM+3392891</t>
  </si>
  <si>
    <t>6J5VH</t>
  </si>
  <si>
    <t>CM+3403961</t>
  </si>
  <si>
    <t>GUIDE LATCH (ROHS)</t>
  </si>
  <si>
    <t>SORTER ASSY (ROHS)</t>
  </si>
  <si>
    <t>6LGKJ</t>
  </si>
  <si>
    <t>CM+3411313</t>
  </si>
  <si>
    <t>FILM CONTACT PROFILE (ROHS)</t>
  </si>
  <si>
    <t>6MLUU</t>
  </si>
  <si>
    <t>CM+3418091</t>
  </si>
  <si>
    <t>TIMING BELT 110XL 025 (ROHS)</t>
  </si>
  <si>
    <t>6UKJZ</t>
  </si>
  <si>
    <t>CM+3433323</t>
  </si>
  <si>
    <t>6V33L</t>
  </si>
  <si>
    <t>CM+3433382</t>
  </si>
  <si>
    <t>6RPRD</t>
  </si>
  <si>
    <t>CM+3433562</t>
  </si>
  <si>
    <t>COMPACT FLASH CARD (1GB)</t>
  </si>
  <si>
    <t>6UFHG</t>
  </si>
  <si>
    <t>CM+3433695</t>
  </si>
  <si>
    <t>THEMIS 7 W/O RAM (ROHS)</t>
  </si>
  <si>
    <t>6UFMP</t>
  </si>
  <si>
    <t>CM+3433704</t>
  </si>
  <si>
    <t>CM+3433713</t>
  </si>
  <si>
    <t>VILIS / THEMIS / RAM MODULE (ROHS)</t>
  </si>
  <si>
    <t>6UFNR</t>
  </si>
  <si>
    <t>CM+3433722</t>
  </si>
  <si>
    <t>6UFOT</t>
  </si>
  <si>
    <t>CM+3433732</t>
  </si>
  <si>
    <t>6MK8J</t>
  </si>
  <si>
    <t>CM+3433741</t>
  </si>
  <si>
    <t>6UFRZ</t>
  </si>
  <si>
    <t>CM+3492644</t>
  </si>
  <si>
    <t>6V34N</t>
  </si>
  <si>
    <t>CM+3492702</t>
  </si>
  <si>
    <t>6R77C</t>
  </si>
  <si>
    <t>CM+3492803</t>
  </si>
  <si>
    <t>6LGNP</t>
  </si>
  <si>
    <t>CM+3515001</t>
  </si>
  <si>
    <t>RIGHT SIDE COVER ASSY (ROHS)</t>
  </si>
  <si>
    <t>6VBZ8</t>
  </si>
  <si>
    <t>CM+3515052</t>
  </si>
  <si>
    <t>BACK COVER ASSY (ROHS)</t>
  </si>
  <si>
    <t>6LD38</t>
  </si>
  <si>
    <t>CM+3515081</t>
  </si>
  <si>
    <t>TIMING BELT (ROHS)</t>
  </si>
  <si>
    <t>6LD6F</t>
  </si>
  <si>
    <t>CM+3515132</t>
  </si>
  <si>
    <t>LIFT CARRIER ASSY (ROHS)</t>
  </si>
  <si>
    <t>6RTAV</t>
  </si>
  <si>
    <t>CM+3515157</t>
  </si>
  <si>
    <t>FRONT DOOR ASSY (ROHS)</t>
  </si>
  <si>
    <t>6L5CV</t>
  </si>
  <si>
    <t>CM+3515162</t>
  </si>
  <si>
    <t>CLEANING MODULE KIT 3 (ROHS)</t>
  </si>
  <si>
    <t>6L5NH</t>
  </si>
  <si>
    <t>CM+3515182</t>
  </si>
  <si>
    <t>INPUT ROLLER ASSY (ROHS)</t>
  </si>
  <si>
    <t>6L5PM</t>
  </si>
  <si>
    <t>CM+3515191</t>
  </si>
  <si>
    <t>KEYPAD CABLE (ROHS)</t>
  </si>
  <si>
    <t>6LD7H</t>
  </si>
  <si>
    <t>CM+3515201</t>
  </si>
  <si>
    <t>WIRE HARNESS ASSY (PS-TRA-MEC)(ROHS)</t>
  </si>
  <si>
    <t>6L5W1</t>
  </si>
  <si>
    <t>CM+3515211</t>
  </si>
  <si>
    <t>WIRE HARNESS ASSY F (ROHS)</t>
  </si>
  <si>
    <t>6LGQV</t>
  </si>
  <si>
    <t>CM+3515232</t>
  </si>
  <si>
    <t>WIRE HARNESS ASSY (CASS.ASM) (ROHS)</t>
  </si>
  <si>
    <t>6L51A</t>
  </si>
  <si>
    <t>CM+3515241</t>
  </si>
  <si>
    <t>FILM TRAY COVER (ROHS)</t>
  </si>
  <si>
    <t>6LJCC</t>
  </si>
  <si>
    <t>CM+3515251</t>
  </si>
  <si>
    <t>6LGRX</t>
  </si>
  <si>
    <t>CM+3543561</t>
  </si>
  <si>
    <t>CABLED STEPPING MOTOR (ROHS)</t>
  </si>
  <si>
    <t>6RWLU</t>
  </si>
  <si>
    <t>CM+3547022</t>
  </si>
  <si>
    <t>BSP DETECTION PCB (ROHS)</t>
  </si>
  <si>
    <t>6UTK5</t>
  </si>
  <si>
    <t>CM+3556721</t>
  </si>
  <si>
    <t>POWERSUPPLY RS-FOI</t>
  </si>
  <si>
    <t>6UTL7</t>
  </si>
  <si>
    <t>CM+3556731</t>
  </si>
  <si>
    <t>CONVERTOR RS232 TO FOI</t>
  </si>
  <si>
    <t>6UGLR</t>
  </si>
  <si>
    <t>CM+3585782</t>
  </si>
  <si>
    <t>6N5TC</t>
  </si>
  <si>
    <t>CM+3585800</t>
  </si>
  <si>
    <t>THANOS WO RAM</t>
  </si>
  <si>
    <t>6N5UE</t>
  </si>
  <si>
    <t>CM+3585810</t>
  </si>
  <si>
    <t>512MB DDR2 SDRAM MODULE</t>
  </si>
  <si>
    <t>6UFXD</t>
  </si>
  <si>
    <t>CM+3589094</t>
  </si>
  <si>
    <t>CM+3613750</t>
  </si>
  <si>
    <t>FILM DETECTION</t>
  </si>
  <si>
    <t>DISTRIBUTOR UNIT</t>
  </si>
  <si>
    <t>COVER SWITCH</t>
  </si>
  <si>
    <t>TEMPERATURE FEELER</t>
  </si>
  <si>
    <t>CONTROL BOARD</t>
  </si>
  <si>
    <t>CM+9048613420</t>
  </si>
  <si>
    <t>ULWEP</t>
  </si>
  <si>
    <t>CPCI-BACKPLANE 3 SLOTS</t>
  </si>
  <si>
    <t>CM+9048613540</t>
  </si>
  <si>
    <t>UROMM</t>
  </si>
  <si>
    <t>HARDDISK 9,1GB ATLAS V</t>
  </si>
  <si>
    <t>CM+9048613570</t>
  </si>
  <si>
    <t>UN5KG</t>
  </si>
  <si>
    <t>SCSI ULTRA 3 TERMINATOR</t>
  </si>
  <si>
    <t>CM+9048613960</t>
  </si>
  <si>
    <t>POWER SUPPLY 100-240VAC/5VDC1A</t>
  </si>
  <si>
    <t>CHIPREADER</t>
  </si>
  <si>
    <t>V6VWX</t>
  </si>
  <si>
    <t>SUCTION ASSY</t>
  </si>
  <si>
    <t>CM+9515592402</t>
  </si>
  <si>
    <t>VPPWC</t>
  </si>
  <si>
    <t>MOBILE KIT</t>
  </si>
  <si>
    <t>CM+9515612100</t>
  </si>
  <si>
    <t>WXJ2C</t>
  </si>
  <si>
    <t>FRONT PANEL TOP</t>
  </si>
  <si>
    <t>CM+9515612600</t>
  </si>
  <si>
    <t>SC+17430-01</t>
  </si>
  <si>
    <t>6TGPR</t>
  </si>
  <si>
    <t>Battery Tray Protection Cover 6x9Ah</t>
  </si>
  <si>
    <t>SC+18697-01</t>
  </si>
  <si>
    <t>6TGSX</t>
  </si>
  <si>
    <t>Mobile Column hanger</t>
  </si>
  <si>
    <t>SC+53418042</t>
  </si>
  <si>
    <t>6TEPJ</t>
  </si>
  <si>
    <t>SC+55001170</t>
  </si>
  <si>
    <t>6TDRJ</t>
  </si>
  <si>
    <t>SC+55001201</t>
  </si>
  <si>
    <t>6TENE</t>
  </si>
  <si>
    <t>SC+55001202</t>
  </si>
  <si>
    <t>6TEOG</t>
  </si>
  <si>
    <t>SC+55001203</t>
  </si>
  <si>
    <t>6TEQL</t>
  </si>
  <si>
    <t>SC+55001211</t>
  </si>
  <si>
    <t>6TERN</t>
  </si>
  <si>
    <t>SC+55001212</t>
  </si>
  <si>
    <t>6TESP</t>
  </si>
  <si>
    <t>SC+55001213</t>
  </si>
  <si>
    <t>6TETR</t>
  </si>
  <si>
    <t>SC+6690-16</t>
  </si>
  <si>
    <t>6S9ZE</t>
  </si>
  <si>
    <t>SC+6690-58</t>
  </si>
  <si>
    <t>6S92J</t>
  </si>
  <si>
    <t>RTC600HS-C100XT - X-ray tube 600KHU</t>
  </si>
  <si>
    <t>SC+6690-61</t>
  </si>
  <si>
    <t>6S91G</t>
  </si>
  <si>
    <t>RTC800HS-C100XT - X-ray tube 1000KHU</t>
  </si>
  <si>
    <t>SC+6690-71</t>
  </si>
  <si>
    <t>6S93L</t>
  </si>
  <si>
    <t>SC+6693-25</t>
  </si>
  <si>
    <t>6VOKS</t>
  </si>
  <si>
    <t>COLLIMATOR</t>
  </si>
  <si>
    <t>SC+6695-55</t>
  </si>
  <si>
    <t>6TML4</t>
  </si>
  <si>
    <t>DAP ION CHAMBER HS 120-131 CAN</t>
  </si>
  <si>
    <t>SC+A10582-01</t>
  </si>
  <si>
    <t>6TNDT</t>
  </si>
  <si>
    <t>SC+A10589-01</t>
  </si>
  <si>
    <t>6TGV4</t>
  </si>
  <si>
    <t>ON/OFF LED WALLSTAND</t>
  </si>
  <si>
    <t>SC+A11138-01</t>
  </si>
  <si>
    <t>6TSP3</t>
  </si>
  <si>
    <t>Transversal Hose Clamp Slide Assembly</t>
  </si>
  <si>
    <t>SC+A3532-04</t>
  </si>
  <si>
    <t>6TCYT</t>
  </si>
  <si>
    <t>INVERTER MOTOR BATTERY CHARGER</t>
  </si>
  <si>
    <t>SC+A520190-01</t>
  </si>
  <si>
    <t>6TN15</t>
  </si>
  <si>
    <t>Battery clamp set</t>
  </si>
  <si>
    <t>SC+A520203-02</t>
  </si>
  <si>
    <t>6VARN</t>
  </si>
  <si>
    <t>SC+A520207-191</t>
  </si>
  <si>
    <t>6VAJ5</t>
  </si>
  <si>
    <t>FRONT COVER KIT</t>
  </si>
  <si>
    <t>SC+A520467-01</t>
  </si>
  <si>
    <t>6S9V5</t>
  </si>
  <si>
    <t>Powerbox 50RF (EU)</t>
  </si>
  <si>
    <t>SC+A521037-01</t>
  </si>
  <si>
    <t>6TR4T</t>
  </si>
  <si>
    <t>THERMOSTAT mounting KIT</t>
  </si>
  <si>
    <t>SC+A521043-01</t>
  </si>
  <si>
    <t>6TR82</t>
  </si>
  <si>
    <t>Handle kit AGFA</t>
  </si>
  <si>
    <t>SC+A521046-01</t>
  </si>
  <si>
    <t>65SPR</t>
  </si>
  <si>
    <t>ITouch Screen frame 17in</t>
  </si>
  <si>
    <t>SC+A521510-01</t>
  </si>
  <si>
    <t>SC+A525150-01</t>
  </si>
  <si>
    <t>6U4KD</t>
  </si>
  <si>
    <t>SC+A525156-01</t>
  </si>
  <si>
    <t>6TRED</t>
  </si>
  <si>
    <t>SC+A6288-11</t>
  </si>
  <si>
    <t>6TNVU</t>
  </si>
  <si>
    <t>SC+A6378-26</t>
  </si>
  <si>
    <t>6U4H8</t>
  </si>
  <si>
    <t>SC+A6378-27</t>
  </si>
  <si>
    <t>6U4G6</t>
  </si>
  <si>
    <t>SC+A6910-02</t>
  </si>
  <si>
    <t>6TTRC</t>
  </si>
  <si>
    <t>SC+A7656-12</t>
  </si>
  <si>
    <t>6VBF3</t>
  </si>
  <si>
    <t>AEC CABLE</t>
  </si>
  <si>
    <t>SC+A7656-18</t>
  </si>
  <si>
    <t>6VDLN</t>
  </si>
  <si>
    <t>AEC CABLE LONG</t>
  </si>
  <si>
    <t>SC+A8087-01</t>
  </si>
  <si>
    <t>6S7K8</t>
  </si>
  <si>
    <t>Digital Interconnection Harness II</t>
  </si>
  <si>
    <t>SC+A8549-01</t>
  </si>
  <si>
    <t>6TG3K</t>
  </si>
  <si>
    <t>TABLE GRID &amp; TRAY ADAPTER CABLE</t>
  </si>
  <si>
    <t>SC+CXDI-50RF</t>
  </si>
  <si>
    <t>6S9U3</t>
  </si>
  <si>
    <t>CXDI-50RF Detector</t>
  </si>
  <si>
    <t>VERTICAL POTENTIOMETER (Z)</t>
  </si>
  <si>
    <t>SC+RS0021643</t>
  </si>
  <si>
    <t>6TRWE</t>
  </si>
  <si>
    <t>LONGITUDINAL BRAKES TABLE</t>
  </si>
  <si>
    <t>SC+RS0022015</t>
  </si>
  <si>
    <t>6TNY1</t>
  </si>
  <si>
    <t>CARRIAGE FOR CABLE RAIL</t>
  </si>
  <si>
    <t>SC+RS0023906</t>
  </si>
  <si>
    <t>65RJA</t>
  </si>
  <si>
    <t>R302DACS SYSTEM W/CAN BUS CONTROL CABLE</t>
  </si>
  <si>
    <t>SC+RS0024040</t>
  </si>
  <si>
    <t>6SVRC</t>
  </si>
  <si>
    <t>SERVO WS-Z W/ PEDALS PWA</t>
  </si>
  <si>
    <t>SC+RS0024381</t>
  </si>
  <si>
    <t>65RLE</t>
  </si>
  <si>
    <t>ICB BOARD EXTENDED (EXTENDED I2C WS PWA)</t>
  </si>
  <si>
    <t>SC+RS0025914</t>
  </si>
  <si>
    <t>6TR5V</t>
  </si>
  <si>
    <t>SC+S0006600</t>
  </si>
  <si>
    <t>6TGZD</t>
  </si>
  <si>
    <t>SC+S0020777</t>
  </si>
  <si>
    <t>6TG1F</t>
  </si>
  <si>
    <t>SC+S0023315</t>
  </si>
  <si>
    <t>6TG2H</t>
  </si>
  <si>
    <t>LONGITUDINAL RAIL ADJUSTMENT TOOL</t>
  </si>
  <si>
    <t>SK+03065872</t>
  </si>
  <si>
    <t>65QG1</t>
  </si>
  <si>
    <t>3-pole corona disk (for cable type X21)</t>
  </si>
  <si>
    <t>POWER BOARD FUSE</t>
  </si>
  <si>
    <t>MAINS FUSE</t>
  </si>
  <si>
    <t>CARRIAGE/ANGUL/TILTING INVERTER FUSE</t>
  </si>
  <si>
    <t>TRANSFORMER SECONDARY FUSE</t>
  </si>
  <si>
    <t>TRANSFORMER PRIMARY FUSE</t>
  </si>
  <si>
    <t>CONTROL DESK FUSE</t>
  </si>
  <si>
    <t>CM+9940211011</t>
  </si>
  <si>
    <t>1DLWM</t>
  </si>
  <si>
    <t>CM+9940211290</t>
  </si>
  <si>
    <t>1DPG6</t>
  </si>
  <si>
    <t>CM+9941623030H</t>
  </si>
  <si>
    <t>Y3CHN</t>
  </si>
  <si>
    <t>CM+9942012010</t>
  </si>
  <si>
    <t>1EZEJ</t>
  </si>
  <si>
    <t>CM+9942410200</t>
  </si>
  <si>
    <t>UPJ8S</t>
  </si>
  <si>
    <t>SUPPLY CAP</t>
  </si>
  <si>
    <t>CM+9943111140</t>
  </si>
  <si>
    <t>QWOCC</t>
  </si>
  <si>
    <t>CM+9943210061</t>
  </si>
  <si>
    <t>1EZFL</t>
  </si>
  <si>
    <t>CM+9943210420</t>
  </si>
  <si>
    <t>T5P2B</t>
  </si>
  <si>
    <t>CM+9943210705</t>
  </si>
  <si>
    <t>TMPO5</t>
  </si>
  <si>
    <t>CM+9943210751</t>
  </si>
  <si>
    <t>1EV3F</t>
  </si>
  <si>
    <t>CM+9943210802</t>
  </si>
  <si>
    <t>T5XQM</t>
  </si>
  <si>
    <t>CM+9943210905</t>
  </si>
  <si>
    <t>TMPP7</t>
  </si>
  <si>
    <t>CM+9943211105</t>
  </si>
  <si>
    <t>TMPQA</t>
  </si>
  <si>
    <t>CM+9943220021</t>
  </si>
  <si>
    <t>V7FA3</t>
  </si>
  <si>
    <t>CM+9943220222</t>
  </si>
  <si>
    <t>1EZKT</t>
  </si>
  <si>
    <t>CM+9943220251</t>
  </si>
  <si>
    <t>1EZMX</t>
  </si>
  <si>
    <t>CM+9943220261</t>
  </si>
  <si>
    <t>1EZNZ</t>
  </si>
  <si>
    <t>CM+9943220284</t>
  </si>
  <si>
    <t>1EZQ6</t>
  </si>
  <si>
    <t>CM+9943220902</t>
  </si>
  <si>
    <t>QFGWR</t>
  </si>
  <si>
    <t>CM+9943221091</t>
  </si>
  <si>
    <t>1EZVH</t>
  </si>
  <si>
    <t>CM+9943221103</t>
  </si>
  <si>
    <t>V3UAT</t>
  </si>
  <si>
    <t>CM+9943221110</t>
  </si>
  <si>
    <t>1EZWK</t>
  </si>
  <si>
    <t>CM+9943221120</t>
  </si>
  <si>
    <t>1HTFL</t>
  </si>
  <si>
    <t>HELICAL SPUR GEAR, LEFT</t>
  </si>
  <si>
    <t>CM+9943221150</t>
  </si>
  <si>
    <t>1EZXM</t>
  </si>
  <si>
    <t>CM+9943221160</t>
  </si>
  <si>
    <t>1EZYO</t>
  </si>
  <si>
    <t>CM+9943221504</t>
  </si>
  <si>
    <t>V3UBV</t>
  </si>
  <si>
    <t>CM+9943221804</t>
  </si>
  <si>
    <t>YWADP</t>
  </si>
  <si>
    <t>CM+9943221902</t>
  </si>
  <si>
    <t>QGJ7U</t>
  </si>
  <si>
    <t>CM+9943222104</t>
  </si>
  <si>
    <t>V1Z5P</t>
  </si>
  <si>
    <t>CM+9943223120</t>
  </si>
  <si>
    <t>1HS4U</t>
  </si>
  <si>
    <t>CM+9943227200</t>
  </si>
  <si>
    <t>VQO6Z</t>
  </si>
  <si>
    <t>STUD BOLT</t>
  </si>
  <si>
    <t>CM+9943228542</t>
  </si>
  <si>
    <t>1EZ1S</t>
  </si>
  <si>
    <t>CM+9943228590</t>
  </si>
  <si>
    <t>1EZ3W</t>
  </si>
  <si>
    <t>CM+9943228610</t>
  </si>
  <si>
    <t>1EZ9A</t>
  </si>
  <si>
    <t>CM+9943228702</t>
  </si>
  <si>
    <t>UV48O</t>
  </si>
  <si>
    <t>PUMP BODY-F</t>
  </si>
  <si>
    <t>CM+9943228721</t>
  </si>
  <si>
    <t>1E1AE</t>
  </si>
  <si>
    <t>CM+9943228802</t>
  </si>
  <si>
    <t>1HQPR</t>
  </si>
  <si>
    <t>DRIVE WHEEL COMPL.</t>
  </si>
  <si>
    <t>CM+9943229223</t>
  </si>
  <si>
    <t>1HTMX</t>
  </si>
  <si>
    <t>PUMP OVERPART</t>
  </si>
  <si>
    <t>CM+9943230250</t>
  </si>
  <si>
    <t>1DFRP</t>
  </si>
  <si>
    <t>CM+9520052403</t>
  </si>
  <si>
    <t>T1C64</t>
  </si>
  <si>
    <t>SUN ROLLER/BOLT</t>
  </si>
  <si>
    <t>SLEEVEG</t>
  </si>
  <si>
    <t>CM+9520052502</t>
  </si>
  <si>
    <t>1GN9B</t>
  </si>
  <si>
    <t>CM+9520052600</t>
  </si>
  <si>
    <t>1D6SS</t>
  </si>
  <si>
    <t>CM+9520052700</t>
  </si>
  <si>
    <t>UX6EP</t>
  </si>
  <si>
    <t>CM+9520052800</t>
  </si>
  <si>
    <t>UX6FR</t>
  </si>
  <si>
    <t>CM+9520054021</t>
  </si>
  <si>
    <t>QH6QS</t>
  </si>
  <si>
    <t>CM+9520054202</t>
  </si>
  <si>
    <t>1GHMD</t>
  </si>
  <si>
    <t>CM+9520054304</t>
  </si>
  <si>
    <t>UJ65T</t>
  </si>
  <si>
    <t>ROLLER YELLOW (PUR-22,5)</t>
  </si>
  <si>
    <t>CM+9520054403</t>
  </si>
  <si>
    <t>1GHOH</t>
  </si>
  <si>
    <t>CM+9520055012</t>
  </si>
  <si>
    <t>WRQFG</t>
  </si>
  <si>
    <t>CM+9520055020</t>
  </si>
  <si>
    <t>1GOAF</t>
  </si>
  <si>
    <t>CM+9520056012</t>
  </si>
  <si>
    <t>QHEME</t>
  </si>
  <si>
    <t>CM+9815544014</t>
  </si>
  <si>
    <t>1HT3W</t>
  </si>
  <si>
    <t>CM+9815762250</t>
  </si>
  <si>
    <t>1GYQK</t>
  </si>
  <si>
    <t>CM+9815762290</t>
  </si>
  <si>
    <t>1DK97</t>
  </si>
  <si>
    <t>CM+9818120310</t>
  </si>
  <si>
    <t>QMUWS</t>
  </si>
  <si>
    <t>BOTTLE HOLDER D</t>
  </si>
  <si>
    <t>CM+9818120400</t>
  </si>
  <si>
    <t>19JAD</t>
  </si>
  <si>
    <t>CM+9818120510</t>
  </si>
  <si>
    <t>QMUXU</t>
  </si>
  <si>
    <t>BOTTLE HOLDER F</t>
  </si>
  <si>
    <t>CM+9818151090</t>
  </si>
  <si>
    <t>QMVND</t>
  </si>
  <si>
    <t>CM+9818560232</t>
  </si>
  <si>
    <t>1NOU1</t>
  </si>
  <si>
    <t>CM+9818560370</t>
  </si>
  <si>
    <t>1HU8C</t>
  </si>
  <si>
    <t>CM+9836056200</t>
  </si>
  <si>
    <t>1PKRU</t>
  </si>
  <si>
    <t>CM+9836059011</t>
  </si>
  <si>
    <t>1PJ2C</t>
  </si>
  <si>
    <t>CM+9836059152</t>
  </si>
  <si>
    <t>1PJW1</t>
  </si>
  <si>
    <t>6S5EP</t>
  </si>
  <si>
    <t>ROLLER LIFT ASSEMBLY LEFT CR30-XM</t>
  </si>
  <si>
    <t>CM+6048600</t>
  </si>
  <si>
    <t>6S5FR</t>
  </si>
  <si>
    <t>ROLLER LIFT ASSEMBLY RIGHT CR 30-XM</t>
  </si>
  <si>
    <t>CM+6049090</t>
  </si>
  <si>
    <t>6TC32</t>
  </si>
  <si>
    <t>UPPER SCAN ROLLERS CR30-XM</t>
  </si>
  <si>
    <t>CM+7009851350</t>
  </si>
  <si>
    <t>UB5TC</t>
  </si>
  <si>
    <t>ROLL PIN DIN1481 - 1,5X10FDST</t>
  </si>
  <si>
    <t>CM+9517864001</t>
  </si>
  <si>
    <t>6S385</t>
  </si>
  <si>
    <t>UPPER ROLLER ASSEMBLY</t>
  </si>
  <si>
    <t>CM+9518058600</t>
  </si>
  <si>
    <t>6VZZ1</t>
  </si>
  <si>
    <t>CR HD5.0 AEC DETECTOR 35X43</t>
  </si>
  <si>
    <t>CM+9527079603</t>
  </si>
  <si>
    <t>6S1AY</t>
  </si>
  <si>
    <t>OUTPUT TRAY COVER (ROHS)</t>
  </si>
  <si>
    <t>CM+3433483</t>
  </si>
  <si>
    <t>6J28U</t>
  </si>
  <si>
    <t>INPUT TRAY (ROHS)</t>
  </si>
  <si>
    <t>CM+3433501</t>
  </si>
  <si>
    <t>6J3B3</t>
  </si>
  <si>
    <t>TPH FILTER MODULE (ROHS)</t>
  </si>
  <si>
    <t>CM+3433511</t>
  </si>
  <si>
    <t>6J3C5</t>
  </si>
  <si>
    <t>EXT. CABLE BLOCK MOD. (ROHS)</t>
  </si>
  <si>
    <t>CM+3433521</t>
  </si>
  <si>
    <t>6J711</t>
  </si>
  <si>
    <t>CM+3433530</t>
  </si>
  <si>
    <t>V86BF</t>
  </si>
  <si>
    <t>GEAR WHEEL CAM SHAFT</t>
  </si>
  <si>
    <t>SAFETY SWITCH</t>
  </si>
  <si>
    <t>CM+3433541</t>
  </si>
  <si>
    <t>6J3D7</t>
  </si>
  <si>
    <t>SAFETY SWITCH( ROHS)</t>
  </si>
  <si>
    <t>CM+3433551</t>
  </si>
  <si>
    <t>6J3HG</t>
  </si>
  <si>
    <t>TPH FLAT CABLE (ROHS)</t>
  </si>
  <si>
    <t>CM+3433610</t>
  </si>
  <si>
    <t>YBUYD</t>
  </si>
  <si>
    <t>KM DRYPRO KEYPAD DISPLAY MODUL</t>
  </si>
  <si>
    <t>PUMP</t>
  </si>
  <si>
    <t>STEPPER MOTOR</t>
  </si>
  <si>
    <t>CM+7043081810</t>
  </si>
  <si>
    <t>7AZXK</t>
  </si>
  <si>
    <t>MOT-G 230V/50HZ I=80,1:1</t>
  </si>
  <si>
    <t>CM+7043081830</t>
  </si>
  <si>
    <t>7AZZO</t>
  </si>
  <si>
    <t>MOT-G 230V/60HZ I=191,5:1 UL</t>
  </si>
  <si>
    <t>STEPPING MOTOR</t>
  </si>
  <si>
    <t>CM+9048520120</t>
  </si>
  <si>
    <t>Snaphat Battery</t>
  </si>
  <si>
    <t>6UHFL</t>
  </si>
  <si>
    <t>CM+9048613651</t>
  </si>
  <si>
    <t>6SZ9U</t>
  </si>
  <si>
    <t>CM+9048614171</t>
  </si>
  <si>
    <t>6S1E7</t>
  </si>
  <si>
    <t>CM+9048614201</t>
  </si>
  <si>
    <t>6RTW5</t>
  </si>
  <si>
    <t>CM+9048614280</t>
  </si>
  <si>
    <t>IDE HARD DISK</t>
  </si>
  <si>
    <t>CM+3431500</t>
  </si>
  <si>
    <t>V8N5X</t>
  </si>
  <si>
    <t>DS5500 FILM ORIENT. LABEL UPGR</t>
  </si>
  <si>
    <t>PICK UP MODULE (ROHS)</t>
  </si>
  <si>
    <t>CM+3433313</t>
  </si>
  <si>
    <t>6N8OE</t>
  </si>
  <si>
    <t>INPUT BLOCK MODULE(ROHS)</t>
  </si>
  <si>
    <t>CM+3433331</t>
  </si>
  <si>
    <t>6J2KG</t>
  </si>
  <si>
    <t>PRINT DRUM MODULE (ROHS)</t>
  </si>
  <si>
    <t>CM+3433360</t>
  </si>
  <si>
    <t>V85DF</t>
  </si>
  <si>
    <t>KEYPAD/DISPLAY MODULE</t>
  </si>
  <si>
    <t>POWER SUPPLY - ROHS</t>
  </si>
  <si>
    <t>DRUM DRIVE MODULE (ROHS)</t>
  </si>
  <si>
    <t>CM+3433391</t>
  </si>
  <si>
    <t>6J2NN</t>
  </si>
  <si>
    <t>TPH COOLING FAN (ROHS)</t>
  </si>
  <si>
    <t>CM+3433401</t>
  </si>
  <si>
    <t>6J2OP</t>
  </si>
  <si>
    <t>VILIS COOLING FAN(ROHS)</t>
  </si>
  <si>
    <t>CM+3433413</t>
  </si>
  <si>
    <t>6J2PR</t>
  </si>
  <si>
    <t>CAM SHAFT DRIVE MODULE (ROHS)</t>
  </si>
  <si>
    <t>CM+3433421</t>
  </si>
  <si>
    <t>6J2RV</t>
  </si>
  <si>
    <t>INPUT SENSORS MODULE (ROHS)</t>
  </si>
  <si>
    <t>LEFT COVER</t>
  </si>
  <si>
    <t>CM+3433431</t>
  </si>
  <si>
    <t>6J2SX</t>
  </si>
  <si>
    <t>LEFT COVER (ROHS)</t>
  </si>
  <si>
    <t>RIGHT COVER</t>
  </si>
  <si>
    <t>CM+3433441</t>
  </si>
  <si>
    <t>6J2YB</t>
  </si>
  <si>
    <t>RIGHT COVER (ROHS)</t>
  </si>
  <si>
    <t>CM+3433451</t>
  </si>
  <si>
    <t>6J2ZD</t>
  </si>
  <si>
    <t>TOP COVER(ROHS)</t>
  </si>
  <si>
    <t>CM+3433461</t>
  </si>
  <si>
    <t>6J21F</t>
  </si>
  <si>
    <t>FRONT COVER(ROHS)</t>
  </si>
  <si>
    <t>CM+3433472</t>
  </si>
  <si>
    <t>6J23K</t>
  </si>
  <si>
    <t>6UKTM</t>
  </si>
  <si>
    <t>CM+9514591001</t>
  </si>
  <si>
    <t>6RWKS</t>
  </si>
  <si>
    <t>CM+9514611507</t>
  </si>
  <si>
    <t>FLOPPY DISK SET ACP_5102</t>
  </si>
  <si>
    <t>6UHEJ</t>
  </si>
  <si>
    <t>CM+9514614402</t>
  </si>
  <si>
    <t>6VVC7</t>
  </si>
  <si>
    <t>CM+9514616650</t>
  </si>
  <si>
    <t>6UE5O</t>
  </si>
  <si>
    <t>CM+9514621070</t>
  </si>
  <si>
    <t>PLASTIC COVER</t>
  </si>
  <si>
    <t>6SX26</t>
  </si>
  <si>
    <t>CM+9514635003</t>
  </si>
  <si>
    <t>6SX38</t>
  </si>
  <si>
    <t>CM+9514648904</t>
  </si>
  <si>
    <t>6SX4B</t>
  </si>
  <si>
    <t>CM+9514651002</t>
  </si>
  <si>
    <t>CASSETTE INPUT UNIT</t>
  </si>
  <si>
    <t>6SX5D</t>
  </si>
  <si>
    <t>CM+9514654002</t>
  </si>
  <si>
    <t>CASSETTE OUTPUT UNIT</t>
  </si>
  <si>
    <t>6SX6F</t>
  </si>
  <si>
    <t>CM+9514662304</t>
  </si>
  <si>
    <t>PUMP PLATE, COMPLETE</t>
  </si>
  <si>
    <t>6SX7H</t>
  </si>
  <si>
    <t>CM+9514663001</t>
  </si>
  <si>
    <t>FRAME, INPUT</t>
  </si>
  <si>
    <t>ROCKER, FRONT</t>
  </si>
  <si>
    <t>ROCKER, BACK</t>
  </si>
  <si>
    <t>6SX8K</t>
  </si>
  <si>
    <t>CM+9514670101</t>
  </si>
  <si>
    <t>PACKING FOR ADC-COMPACT PLUS/CR85</t>
  </si>
  <si>
    <t>6RUQW</t>
  </si>
  <si>
    <t>CM+9514810900</t>
  </si>
  <si>
    <t>Aluminium Filter packed</t>
  </si>
  <si>
    <t>6VURX</t>
  </si>
  <si>
    <t>CM+9514814500</t>
  </si>
  <si>
    <t>REVIVE BACKPLANE</t>
  </si>
  <si>
    <t>6RTX7</t>
  </si>
  <si>
    <t>CM+9514814900</t>
  </si>
  <si>
    <t>Cable Set IDE Hard Disk</t>
  </si>
  <si>
    <t>6VVGG</t>
  </si>
  <si>
    <t>CM+9514817100</t>
  </si>
  <si>
    <t>REVIVE-RACK WITHOUT PCB</t>
  </si>
  <si>
    <t>6VUSZ</t>
  </si>
  <si>
    <t>CM+9514817600</t>
  </si>
  <si>
    <t>REVIVE PCB</t>
  </si>
  <si>
    <t>6SVWN</t>
  </si>
  <si>
    <t>CM+9514818501</t>
  </si>
  <si>
    <t>REVIVE POWER SUPPLY</t>
  </si>
  <si>
    <t>6VYZW</t>
  </si>
  <si>
    <t>CM+9514818700</t>
  </si>
  <si>
    <t>6AXVP</t>
  </si>
  <si>
    <t>CM+9514820851</t>
  </si>
  <si>
    <t>6UHBC</t>
  </si>
  <si>
    <t>CM+9514827003</t>
  </si>
  <si>
    <t>6VWOZ</t>
  </si>
  <si>
    <t>CM+9514830800</t>
  </si>
  <si>
    <t>PMT WITH LIGHT COLLECTOR</t>
  </si>
  <si>
    <t>6SVVL</t>
  </si>
  <si>
    <t>CM+9514861002</t>
  </si>
  <si>
    <t>PUMP BOARD (HI) COMPLETE</t>
  </si>
  <si>
    <t>6SZUZ</t>
  </si>
  <si>
    <t>CM+9514866002</t>
  </si>
  <si>
    <t>FRAME, OUTPUT</t>
  </si>
  <si>
    <t>6UE9W</t>
  </si>
  <si>
    <t>CM+9514885100</t>
  </si>
  <si>
    <t>REPAIR - KIT</t>
  </si>
  <si>
    <t>6UKSK</t>
  </si>
  <si>
    <t>CM+9514885301</t>
  </si>
  <si>
    <t>MAINTENANCE - KIT ADC COMP. PLUS - CR85</t>
  </si>
  <si>
    <t>6SZ4K</t>
  </si>
  <si>
    <t>CM+9515516201</t>
  </si>
  <si>
    <t>W284C</t>
  </si>
  <si>
    <t>CM+9515542141</t>
  </si>
  <si>
    <t>6SZ3H</t>
  </si>
  <si>
    <t>CM+9515552701</t>
  </si>
  <si>
    <t>6SVYR</t>
  </si>
  <si>
    <t>CM+9515560003</t>
  </si>
  <si>
    <t>CM+9515590202</t>
  </si>
  <si>
    <t>6U6ZJ</t>
  </si>
  <si>
    <t>CM+9515595002</t>
  </si>
  <si>
    <t>CM+9515627003</t>
  </si>
  <si>
    <t>6SZE3</t>
  </si>
  <si>
    <t>CM+9515635002</t>
  </si>
  <si>
    <t>6U9YT</t>
  </si>
  <si>
    <t>CM+9515635431</t>
  </si>
  <si>
    <t>6SZF5</t>
  </si>
  <si>
    <t>CM+9515650003</t>
  </si>
  <si>
    <t>6KHZB</t>
  </si>
  <si>
    <t>CM+7040643900</t>
  </si>
  <si>
    <t>UEOC5</t>
  </si>
  <si>
    <t>RESISTOR 1,5OHM</t>
  </si>
  <si>
    <t>CM+9515650300</t>
  </si>
  <si>
    <t>HOLDER SPINDLE</t>
  </si>
  <si>
    <t>6SZ2F</t>
  </si>
  <si>
    <t>CM+9515664503</t>
  </si>
  <si>
    <t>6SZ1D</t>
  </si>
  <si>
    <t>CM+9515690501</t>
  </si>
  <si>
    <t>6RN71</t>
  </si>
  <si>
    <t>CM+9515812600</t>
  </si>
  <si>
    <t>6VVHJ</t>
  </si>
  <si>
    <t>CM+9515817100</t>
  </si>
  <si>
    <t>6RU8X</t>
  </si>
  <si>
    <t>CM+9515846001</t>
  </si>
  <si>
    <t>CABLE HARNESS FRAME CR35-X</t>
  </si>
  <si>
    <t>6ROCE</t>
  </si>
  <si>
    <t>CM+9515861301</t>
  </si>
  <si>
    <t>6UKHX</t>
  </si>
  <si>
    <t>CM+9515864000</t>
  </si>
  <si>
    <t>6V17L</t>
  </si>
  <si>
    <t>CM+9515881500</t>
  </si>
  <si>
    <t>MOTOR CONTROLLER PCB</t>
  </si>
  <si>
    <t>6UKVQ</t>
  </si>
  <si>
    <t>CM+9515885301</t>
  </si>
  <si>
    <t>MAINTENANCE- KIT</t>
  </si>
  <si>
    <t>CM+3391730</t>
  </si>
  <si>
    <t>VHE1O</t>
  </si>
  <si>
    <t>CABLED STEPPING MOTOR</t>
  </si>
  <si>
    <t>CM+3391741</t>
  </si>
  <si>
    <t>6L22Y</t>
  </si>
  <si>
    <t>CM+3391752</t>
  </si>
  <si>
    <t>6L231</t>
  </si>
  <si>
    <t>FDD CABLE (ROHS)</t>
  </si>
  <si>
    <t>CM+3391760</t>
  </si>
  <si>
    <t>VHQL3</t>
  </si>
  <si>
    <t>SDRAM 16MX64 10 NSEC 168P DIMM</t>
  </si>
  <si>
    <t>ENCODER 4096PULSREV (ROHS)</t>
  </si>
  <si>
    <t>CM+3391781</t>
  </si>
  <si>
    <t>6L255</t>
  </si>
  <si>
    <t>SPRING DIA 6.8MM LENGTH 15.7MM (ROHS)</t>
  </si>
  <si>
    <t>CM+3391791</t>
  </si>
  <si>
    <t>6L267</t>
  </si>
  <si>
    <t>TIMING BELT 220XL 037 (ROHS)</t>
  </si>
  <si>
    <t>CM+3391830</t>
  </si>
  <si>
    <t>VHQRG</t>
  </si>
  <si>
    <t>FRONT DOOR</t>
  </si>
  <si>
    <t>FIXED FEEDING AXLE (7 WHEELS)</t>
  </si>
  <si>
    <t>CM+3391841</t>
  </si>
  <si>
    <t>CM+3391901</t>
  </si>
  <si>
    <t>6L3AJ</t>
  </si>
  <si>
    <t>THIB PCB (ROHS)</t>
  </si>
  <si>
    <t>CM+3391914</t>
  </si>
  <si>
    <t>6L3CN</t>
  </si>
  <si>
    <t>DRIVE ASSY (ROHS)</t>
  </si>
  <si>
    <t>DENSITOMETER ASSY (ROHS)</t>
  </si>
  <si>
    <t>CM+3391992</t>
  </si>
  <si>
    <t>6L3GV</t>
  </si>
  <si>
    <t>CROSSFLOW BLOWER (ROHS)</t>
  </si>
  <si>
    <t>MIDDLE LEFT COVER</t>
  </si>
  <si>
    <t>CM+3392021</t>
  </si>
  <si>
    <t>CM+7045189700</t>
  </si>
  <si>
    <t>UHX4K</t>
  </si>
  <si>
    <t>FUSE HOLDER(RD) FEU 03 1.1673</t>
  </si>
  <si>
    <t>CM+3392060</t>
  </si>
  <si>
    <t>KEYPAD CABLE</t>
  </si>
  <si>
    <t>CM+3392071</t>
  </si>
  <si>
    <t>6L3M6</t>
  </si>
  <si>
    <t>TH DATA CABLE (ROHS)</t>
  </si>
  <si>
    <t>CM+3392080</t>
  </si>
  <si>
    <t>VHNQ1</t>
  </si>
  <si>
    <t>POWER CABLE (PS-TH)</t>
  </si>
  <si>
    <t>CM+3392081</t>
  </si>
  <si>
    <t>6L3N8</t>
  </si>
  <si>
    <t>POWER CABLE (PS-TH) (ROHS)</t>
  </si>
  <si>
    <t>CM+3555970</t>
  </si>
  <si>
    <t>6A1W4</t>
  </si>
  <si>
    <t>DS5500 FILM CURL UPGRADE KIT</t>
  </si>
  <si>
    <t>CM+3556690</t>
  </si>
  <si>
    <t>6EUHJ</t>
  </si>
  <si>
    <t>DX-SI GENDER CHANGER</t>
  </si>
  <si>
    <t>CM+3556700</t>
  </si>
  <si>
    <t>6EUJL</t>
  </si>
  <si>
    <t>DX-SI GENERATOR CABLE</t>
  </si>
  <si>
    <t>CM+3556710</t>
  </si>
  <si>
    <t>6EULP</t>
  </si>
  <si>
    <t>DX-SI FIBER OPTIC CABLE</t>
  </si>
  <si>
    <t>CM+3561921</t>
  </si>
  <si>
    <t>6L6LH</t>
  </si>
  <si>
    <t>BOWDEN CABLE TRACTION</t>
  </si>
  <si>
    <t>CM+9515524451</t>
  </si>
  <si>
    <t>VWD68</t>
  </si>
  <si>
    <t>CM+9515526502</t>
  </si>
  <si>
    <t>UZSKW</t>
  </si>
  <si>
    <t>CM+9515526600</t>
  </si>
  <si>
    <t>UZNSS</t>
  </si>
  <si>
    <t>WORM SHAFT BEARING COMPLETE</t>
  </si>
  <si>
    <t>CM+9515526701</t>
  </si>
  <si>
    <t>UPBB2</t>
  </si>
  <si>
    <t>CM+9515526801</t>
  </si>
  <si>
    <t>UZSLY</t>
  </si>
  <si>
    <t>LIFT MOTOR ASSY</t>
  </si>
  <si>
    <t>LAMP HOLDER COMPLETE</t>
  </si>
  <si>
    <t>CM+9515535650</t>
  </si>
  <si>
    <t>Q64FJ</t>
  </si>
  <si>
    <t>SPACER RAIL</t>
  </si>
  <si>
    <t>CM+9515536200</t>
  </si>
  <si>
    <t>FAN 24V WIRING</t>
  </si>
  <si>
    <t>CM+9515541300</t>
  </si>
  <si>
    <t>TMD6U</t>
  </si>
  <si>
    <t>CABLE HARNESS VOLTAGE SELECTOR</t>
  </si>
  <si>
    <t>CM+9515541800</t>
  </si>
  <si>
    <t>TMD7W</t>
  </si>
  <si>
    <t>CM+3599350</t>
  </si>
  <si>
    <t>6NVDC</t>
  </si>
  <si>
    <t>FILM GUIDE (VAL)</t>
  </si>
  <si>
    <t>Date:</t>
  </si>
  <si>
    <t>To,</t>
  </si>
  <si>
    <t>Quotation</t>
  </si>
  <si>
    <t>Qty.</t>
  </si>
  <si>
    <t>Terms of Sale:</t>
  </si>
  <si>
    <t>1. Price</t>
  </si>
  <si>
    <t>:</t>
  </si>
  <si>
    <t>2. Payment                :</t>
  </si>
  <si>
    <t>CM+9946028100</t>
  </si>
  <si>
    <t>1AMAQ</t>
  </si>
  <si>
    <t>CM+9946210191</t>
  </si>
  <si>
    <t>1EWAW</t>
  </si>
  <si>
    <t>MEASURING PIU</t>
  </si>
  <si>
    <t>CM+9946210270</t>
  </si>
  <si>
    <t>1HSJN</t>
  </si>
  <si>
    <t>CM+9946210342</t>
  </si>
  <si>
    <t>1EWBY</t>
  </si>
  <si>
    <t>CM+9946210350</t>
  </si>
  <si>
    <t>1EWC1</t>
  </si>
  <si>
    <t>CM+9946210391</t>
  </si>
  <si>
    <t>UJ3H4</t>
  </si>
  <si>
    <t>CM+9946210430</t>
  </si>
  <si>
    <t>1EWD3</t>
  </si>
  <si>
    <t>CM+9946210440</t>
  </si>
  <si>
    <t>1EWE5</t>
  </si>
  <si>
    <t>ADAPTER BLUE</t>
  </si>
  <si>
    <t>CM+9946210450</t>
  </si>
  <si>
    <t>1EWF7</t>
  </si>
  <si>
    <t>CM+9946210523</t>
  </si>
  <si>
    <t>QWP41</t>
  </si>
  <si>
    <t>CM+9946210600</t>
  </si>
  <si>
    <t>9N4UQ</t>
  </si>
  <si>
    <t>TABLE PLATE CURIX60</t>
  </si>
  <si>
    <t>CM+9946210810</t>
  </si>
  <si>
    <t>1EWHC</t>
  </si>
  <si>
    <t>CM+9946211050</t>
  </si>
  <si>
    <t>1EWJE</t>
  </si>
  <si>
    <t>CM+9946211060</t>
  </si>
  <si>
    <t>1EWKG</t>
  </si>
  <si>
    <t>CM+9946211111</t>
  </si>
  <si>
    <t>1EWML</t>
  </si>
  <si>
    <t>CM+9946211853</t>
  </si>
  <si>
    <t>T94UK</t>
  </si>
  <si>
    <t>CM+9946212023</t>
  </si>
  <si>
    <t>1EXEA</t>
  </si>
  <si>
    <t>CM+9946212032</t>
  </si>
  <si>
    <t>1EXYF</t>
  </si>
  <si>
    <t>CM+9946212040</t>
  </si>
  <si>
    <t>1EX1K</t>
  </si>
  <si>
    <t>CM+9946212051</t>
  </si>
  <si>
    <t>1EX2M</t>
  </si>
  <si>
    <t>CM+9946212060</t>
  </si>
  <si>
    <t>1EX3O</t>
  </si>
  <si>
    <t>CM+9946212071</t>
  </si>
  <si>
    <t>1EXLN</t>
  </si>
  <si>
    <t>CM+9946212111</t>
  </si>
  <si>
    <t>1EX4Q</t>
  </si>
  <si>
    <t>CM+9946212120</t>
  </si>
  <si>
    <t>1EYHL</t>
  </si>
  <si>
    <t>CM+9946212132</t>
  </si>
  <si>
    <t>1EYOX</t>
  </si>
  <si>
    <t>CM+9946212140</t>
  </si>
  <si>
    <t>1EYT8</t>
  </si>
  <si>
    <t>GEAR DRYER WORM</t>
  </si>
  <si>
    <t>CM+9517552004</t>
  </si>
  <si>
    <t>6SZON</t>
  </si>
  <si>
    <t>CM+9517552308</t>
  </si>
  <si>
    <t>IP-HANDLING PCB</t>
  </si>
  <si>
    <t>6UHHP</t>
  </si>
  <si>
    <t>CM+9517552601</t>
  </si>
  <si>
    <t>POWER SEQUENCER BOARD</t>
  </si>
  <si>
    <t>6UHZQ</t>
  </si>
  <si>
    <t>CM+9517554300</t>
  </si>
  <si>
    <t>3. Delivery                 :</t>
  </si>
  <si>
    <t>4. Validity                  :</t>
  </si>
  <si>
    <t>5. Warranty               :</t>
  </si>
  <si>
    <t>Replaced spares will have no warranty. Labour spent will have a warranty of 15 days</t>
  </si>
  <si>
    <t>6. Notification            :</t>
  </si>
  <si>
    <t>All spares are sold on exchange basis only, unless specifically mentioned separately</t>
  </si>
  <si>
    <t>Yours Truly,</t>
  </si>
  <si>
    <t xml:space="preserve"> </t>
  </si>
  <si>
    <r>
      <t xml:space="preserve">For </t>
    </r>
    <r>
      <rPr>
        <b/>
        <sz val="10"/>
        <rFont val="Arial"/>
        <family val="2"/>
      </rPr>
      <t>Agfa HealthCare India Private Limited</t>
    </r>
    <r>
      <rPr>
        <sz val="10"/>
        <rFont val="Arial"/>
        <family val="2"/>
      </rPr>
      <t>,</t>
    </r>
  </si>
  <si>
    <t>Kind Attn.:</t>
  </si>
  <si>
    <t>10+6021102900</t>
  </si>
  <si>
    <t>6ML17</t>
  </si>
  <si>
    <t>DIN625-6000-2Z</t>
  </si>
  <si>
    <t>10+6021562600</t>
  </si>
  <si>
    <t>6COJD</t>
  </si>
  <si>
    <t>DIN933-M8X50-A4</t>
  </si>
  <si>
    <t>DIN1475-2,5X16-A4</t>
  </si>
  <si>
    <t>PIN</t>
  </si>
  <si>
    <t>10+6024385300</t>
  </si>
  <si>
    <t>6NQGW</t>
  </si>
  <si>
    <t>DIN7343-2X12-1.4310 (A2)</t>
  </si>
  <si>
    <t>10+7009858524</t>
  </si>
  <si>
    <t>6ML3C</t>
  </si>
  <si>
    <t>DIN6799-8FST-ZN</t>
  </si>
  <si>
    <t>CABLE BUS 26AWG28 LE</t>
  </si>
  <si>
    <t>CM+9515542102</t>
  </si>
  <si>
    <t>TFEFZ</t>
  </si>
  <si>
    <t>CABLE BUS FL 26AWG28</t>
  </si>
  <si>
    <t>CM+9515542120</t>
  </si>
  <si>
    <t>Q65TF</t>
  </si>
  <si>
    <t>CABLE 8AWG24 1060MM</t>
  </si>
  <si>
    <t>CABLE 4AWG24 280MM</t>
  </si>
  <si>
    <t>CM+9515544341</t>
  </si>
  <si>
    <t>UZSN3</t>
  </si>
  <si>
    <t>FLAT CABLE AWG28 12/4/4/4 0.8M</t>
  </si>
  <si>
    <t>CABLE BUS 26AWG28 OPTIK</t>
  </si>
  <si>
    <t>CM+9515544362</t>
  </si>
  <si>
    <t>TQ755</t>
  </si>
  <si>
    <t>CABLE BUS 26AWG28 KASS</t>
  </si>
  <si>
    <t>CM+9515545042</t>
  </si>
  <si>
    <t>TQ767</t>
  </si>
  <si>
    <t>CABLE 20AWG28 TAGREADER 900MM</t>
  </si>
  <si>
    <t>CM+9515545061</t>
  </si>
  <si>
    <t>CM+9515545080</t>
  </si>
  <si>
    <t>Q6UJM</t>
  </si>
  <si>
    <t>CABLE 6AWG28 280MM</t>
  </si>
  <si>
    <t>CM+9515545100</t>
  </si>
  <si>
    <t>Q65VK</t>
  </si>
  <si>
    <t>CABLE FL AWG28 6/4/4</t>
  </si>
  <si>
    <t>CM+9515546280</t>
  </si>
  <si>
    <t>T7VU3</t>
  </si>
  <si>
    <t>CABLE FL/RD 26AWG28 2.0M</t>
  </si>
  <si>
    <t>CM+9515546600</t>
  </si>
  <si>
    <t>TMEEE</t>
  </si>
  <si>
    <t>FAN 24V LE WIRING</t>
  </si>
  <si>
    <t>CM+9515548200</t>
  </si>
  <si>
    <t>U39WB</t>
  </si>
  <si>
    <t>STATUS EMERGENCY NODE</t>
  </si>
  <si>
    <t>CM+9515550251</t>
  </si>
  <si>
    <t>TNCEE</t>
  </si>
  <si>
    <t>FOIL ALIGNMENT LHS</t>
  </si>
  <si>
    <t>CM+9515550424</t>
  </si>
  <si>
    <t>UKEQ2</t>
  </si>
  <si>
    <t>CM+9515550800</t>
  </si>
  <si>
    <t>TQZZZ</t>
  </si>
  <si>
    <t>CM+9515550900</t>
  </si>
  <si>
    <t>Q67ET</t>
  </si>
  <si>
    <t>CM+9515551200</t>
  </si>
  <si>
    <t>Q64GL</t>
  </si>
  <si>
    <t>CM+9515551300</t>
  </si>
  <si>
    <t>CM+9515551480</t>
  </si>
  <si>
    <t>TFVWW</t>
  </si>
  <si>
    <t>TENSION SPRING RZ-039</t>
  </si>
  <si>
    <t>CM+9515551500</t>
  </si>
  <si>
    <t>Q65XO</t>
  </si>
  <si>
    <t>FLAP MOUNTED</t>
  </si>
  <si>
    <t>CM+9515551901</t>
  </si>
  <si>
    <t>TOZLO</t>
  </si>
  <si>
    <t>LOCK,MOUNTING</t>
  </si>
  <si>
    <t>CM+9515552311</t>
  </si>
  <si>
    <t>QHC46</t>
  </si>
  <si>
    <t>CM+9515552400</t>
  </si>
  <si>
    <t>WEN7R</t>
  </si>
  <si>
    <t>CM+9515555800</t>
  </si>
  <si>
    <t>T9AJH</t>
  </si>
  <si>
    <t>CM+9527288501</t>
  </si>
  <si>
    <t>WXVMV</t>
  </si>
  <si>
    <t>E-RACK MAMORAY CLASSIC E.O.S.</t>
  </si>
  <si>
    <t>CM+9527310250</t>
  </si>
  <si>
    <t>CR MD4.0R GENERAL PLATE 35X35</t>
  </si>
  <si>
    <t>6RJ16</t>
  </si>
  <si>
    <t>CM+9518190200</t>
  </si>
  <si>
    <t>CR MD4.0R GENERAL CASSETTE 35X35</t>
  </si>
  <si>
    <t>6RLBY</t>
  </si>
  <si>
    <t>CM+9518190900</t>
  </si>
  <si>
    <t>CR MD4.0R GENERAL SR PLATE 35X35</t>
  </si>
  <si>
    <t>6RUGD</t>
  </si>
  <si>
    <t>CM+9518252002</t>
  </si>
  <si>
    <t>6RUHF</t>
  </si>
  <si>
    <t>CM+9518253002</t>
  </si>
  <si>
    <t>6RL9W</t>
  </si>
  <si>
    <t>CM+9518258000</t>
  </si>
  <si>
    <t>6RK5K</t>
  </si>
  <si>
    <t>6SZW4</t>
  </si>
  <si>
    <t>CM+9517556003</t>
  </si>
  <si>
    <t>QWDPU</t>
  </si>
  <si>
    <t>CM+9988905850</t>
  </si>
  <si>
    <t>QT6BM</t>
  </si>
  <si>
    <t>CM+9988906000</t>
  </si>
  <si>
    <t>UJ3VW</t>
  </si>
  <si>
    <t>CABLE FL 4XAWG28AL1,27AL1000MM</t>
  </si>
  <si>
    <t>CM+9988906150</t>
  </si>
  <si>
    <t>Q7VK1</t>
  </si>
  <si>
    <t>CABLE FL 4XAWG28AL1,27AL1150MM</t>
  </si>
  <si>
    <t>CM+9988906300</t>
  </si>
  <si>
    <t>QLO5B</t>
  </si>
  <si>
    <t>CABLE FL 4XAWG28AL1,27AL1300MM</t>
  </si>
  <si>
    <t>CM+9999903730</t>
  </si>
  <si>
    <t>VRQQL</t>
  </si>
  <si>
    <t>SPRING BALANCE 1 KG</t>
  </si>
  <si>
    <t>CM+9999903940</t>
  </si>
  <si>
    <t>VRQ5F</t>
  </si>
  <si>
    <t>TWIST DRILL 1 HOFFMANN 11010</t>
  </si>
  <si>
    <t>CM+9999904180</t>
  </si>
  <si>
    <t>VRRUX</t>
  </si>
  <si>
    <t>SAFETY PLATE</t>
  </si>
  <si>
    <t>RUBBER BAND</t>
  </si>
  <si>
    <t>CHIP CARD HOLDER,COMPLETE</t>
  </si>
  <si>
    <t>CM+9830461600</t>
  </si>
  <si>
    <t>QWTG6</t>
  </si>
  <si>
    <t>CM+9830530110</t>
  </si>
  <si>
    <t>QWCNM</t>
  </si>
  <si>
    <t>CM+9830560300</t>
  </si>
  <si>
    <t>QWMQV</t>
  </si>
  <si>
    <t>BOTTOM ASSY</t>
  </si>
  <si>
    <t>CM+9830561600</t>
  </si>
  <si>
    <t>QWU4N</t>
  </si>
  <si>
    <t>CM+9830630110</t>
  </si>
  <si>
    <t>QWCYA</t>
  </si>
  <si>
    <t>CM+9830760300</t>
  </si>
  <si>
    <t>QWMRX</t>
  </si>
  <si>
    <t>CM+9830761600</t>
  </si>
  <si>
    <t>QWU5P</t>
  </si>
  <si>
    <t>CM+9830830110</t>
  </si>
  <si>
    <t>QWC2G</t>
  </si>
  <si>
    <t>CM+9830860300</t>
  </si>
  <si>
    <t>QWMSZ</t>
  </si>
  <si>
    <t>CM+9830861600</t>
  </si>
  <si>
    <t>QWU6R</t>
  </si>
  <si>
    <t>CM+9830930110</t>
  </si>
  <si>
    <t>QWC4L</t>
  </si>
  <si>
    <t>CM+9830960300</t>
  </si>
  <si>
    <t>QWMT2</t>
  </si>
  <si>
    <t>CM+9830961600</t>
  </si>
  <si>
    <t>QWU7T</t>
  </si>
  <si>
    <t>CM+9831631911</t>
  </si>
  <si>
    <t>CHIP CARD HOLDER ADC-C 15X30</t>
  </si>
  <si>
    <t>CM+9831660300</t>
  </si>
  <si>
    <t>Q35EU</t>
  </si>
  <si>
    <t>BOTTOM,ASSY</t>
  </si>
  <si>
    <t>CM+9831661600</t>
  </si>
  <si>
    <t>QWU8V</t>
  </si>
  <si>
    <t>CM+9832008100</t>
  </si>
  <si>
    <t>WOD3M</t>
  </si>
  <si>
    <t>CM+9832010000</t>
  </si>
  <si>
    <t>V54AE</t>
  </si>
  <si>
    <t>ADC TESTSHEET-CASSETTE</t>
  </si>
  <si>
    <t>CM+9832050510</t>
  </si>
  <si>
    <t>UJ7JO</t>
  </si>
  <si>
    <t>CM+9832060300</t>
  </si>
  <si>
    <t>Q35FW</t>
  </si>
  <si>
    <t>CM+9832061600</t>
  </si>
  <si>
    <t>QBU5U</t>
  </si>
  <si>
    <t>LID,43X35CM</t>
  </si>
  <si>
    <t>CM+9832080300</t>
  </si>
  <si>
    <t>QMR3S</t>
  </si>
  <si>
    <t>CM+9832080500</t>
  </si>
  <si>
    <t>UUZPU</t>
  </si>
  <si>
    <t>CM+9832520360</t>
  </si>
  <si>
    <t>QWC9V</t>
  </si>
  <si>
    <t>BOTTON ASSY</t>
  </si>
  <si>
    <t>CM+9833160305</t>
  </si>
  <si>
    <t>6MNXA</t>
  </si>
  <si>
    <t>CM+9833161402</t>
  </si>
  <si>
    <t>Y2Q48</t>
  </si>
  <si>
    <t>cover complete</t>
  </si>
  <si>
    <t>BRACKET</t>
  </si>
  <si>
    <t>CM+7032951700</t>
  </si>
  <si>
    <t>UDBQ8</t>
  </si>
  <si>
    <t>WASHER 6,1X14X1PTFEWS</t>
  </si>
  <si>
    <t>CM+7032952200</t>
  </si>
  <si>
    <t>UDBVK</t>
  </si>
  <si>
    <t>WASHER 6,1X22X1PA6NF</t>
  </si>
  <si>
    <t>CM+7032952500</t>
  </si>
  <si>
    <t>UDBXO</t>
  </si>
  <si>
    <t>WASHER 6,1X8,6X1POMNT.COL</t>
  </si>
  <si>
    <t>CM+7032960300</t>
  </si>
  <si>
    <t>UDB8A</t>
  </si>
  <si>
    <t>WASHER 8,1X22X0,5PA6NF</t>
  </si>
  <si>
    <t>CM+7032960500</t>
  </si>
  <si>
    <t>UDCAG</t>
  </si>
  <si>
    <t>WASHER 8,2X14X1,5POM,NAT.C</t>
  </si>
  <si>
    <t>CM+7032960800H</t>
  </si>
  <si>
    <t>6BK4U</t>
  </si>
  <si>
    <t>SCHEIBE-8,2X15,9X1-PA12 SUSTA&amp;</t>
  </si>
  <si>
    <t>CM+7032970100</t>
  </si>
  <si>
    <t>UDCL2</t>
  </si>
  <si>
    <t>WASHER 10,5X16X1PA6NF</t>
  </si>
  <si>
    <t>CM+7032970400</t>
  </si>
  <si>
    <t>UDCM4</t>
  </si>
  <si>
    <t>WASHER 10,2X15X1POMNF</t>
  </si>
  <si>
    <t>CM+7033006100</t>
  </si>
  <si>
    <t>UDC7C</t>
  </si>
  <si>
    <t>WASHER 20,2X30X1PVCHARD</t>
  </si>
  <si>
    <t>CM+7033011300</t>
  </si>
  <si>
    <t>UDDAL</t>
  </si>
  <si>
    <t>WASHER 20X40X3PVCHARD</t>
  </si>
  <si>
    <t>CM+7033080100</t>
  </si>
  <si>
    <t>UDDL6</t>
  </si>
  <si>
    <t>DISC WITHOUT HOLE 64X21.4401N</t>
  </si>
  <si>
    <t>CM+7033157000</t>
  </si>
  <si>
    <t>UDD37</t>
  </si>
  <si>
    <t>RETAINER RING 6X5X10,6FST</t>
  </si>
  <si>
    <t>CM+7033162500</t>
  </si>
  <si>
    <t>UDEAP</t>
  </si>
  <si>
    <t>CIRCLIP FOR SHAFT 18,7X1,75X1,2SST</t>
  </si>
  <si>
    <t>LOCK BRACKET</t>
  </si>
  <si>
    <t>LOCKING BAR</t>
  </si>
  <si>
    <t>STUD</t>
  </si>
  <si>
    <t>TENSION SPRING</t>
  </si>
  <si>
    <t>CM+7033897330</t>
  </si>
  <si>
    <t>UDF7P</t>
  </si>
  <si>
    <t>O-RING 88X3SIMRIT25VI575</t>
  </si>
  <si>
    <t>CM+7033897370</t>
  </si>
  <si>
    <t>UDF9T</t>
  </si>
  <si>
    <t>O-RING 5,3X2,4SIMRIT25VI</t>
  </si>
  <si>
    <t>CM+7033897440</t>
  </si>
  <si>
    <t>UDGGB</t>
  </si>
  <si>
    <t>O-RING 12X2SIMRIT25VI575</t>
  </si>
  <si>
    <t>CM+7033897470</t>
  </si>
  <si>
    <t>UDGJF</t>
  </si>
  <si>
    <t>O-RING 47X570NBR769</t>
  </si>
  <si>
    <t>CM+7033897490</t>
  </si>
  <si>
    <t>UDGLK</t>
  </si>
  <si>
    <t>O-RING 9X3VITON70</t>
  </si>
  <si>
    <t>CM+7033897540</t>
  </si>
  <si>
    <t>UDGPS</t>
  </si>
  <si>
    <t>O-RING 6X1,5NITRIL-BUNAN,</t>
  </si>
  <si>
    <t>CM+7033897740</t>
  </si>
  <si>
    <t>UDG7T</t>
  </si>
  <si>
    <t>CM+7033898000</t>
  </si>
  <si>
    <t>UDHB4</t>
  </si>
  <si>
    <t>O-RING 88,62X1,78N674-70</t>
  </si>
  <si>
    <t>CM+7033898090</t>
  </si>
  <si>
    <t>7O8BE</t>
  </si>
  <si>
    <t>O-RING-172,5X2,5-P431A</t>
  </si>
  <si>
    <t>CM+7033898300</t>
  </si>
  <si>
    <t>UDHEB</t>
  </si>
  <si>
    <t>O-RING 18X3BUNAN70</t>
  </si>
  <si>
    <t>CM+7033898410</t>
  </si>
  <si>
    <t>V56Z3</t>
  </si>
  <si>
    <t>CM+7033899000</t>
  </si>
  <si>
    <t>UDHKM</t>
  </si>
  <si>
    <t>O-RING 138 E 53,64X2,62ELASTOMER</t>
  </si>
  <si>
    <t>THERMOSTAT</t>
  </si>
  <si>
    <t>CM+7048220570</t>
  </si>
  <si>
    <t>VUP63</t>
  </si>
  <si>
    <t>THERMOSTAT 48C-7K 20A/380V</t>
  </si>
  <si>
    <t>CM+7048220650</t>
  </si>
  <si>
    <t>V1AWB</t>
  </si>
  <si>
    <t>CM+7048221140</t>
  </si>
  <si>
    <t>UJPGH</t>
  </si>
  <si>
    <t>THERMOSTAT E.G.O. 51.31995.05</t>
  </si>
  <si>
    <t>CM+7048221200</t>
  </si>
  <si>
    <t>UJPLQ</t>
  </si>
  <si>
    <t>BI METAL THERMOSTAT</t>
  </si>
  <si>
    <t>CM+7048221270</t>
  </si>
  <si>
    <t>VSMO7</t>
  </si>
  <si>
    <t>CM+7048248800</t>
  </si>
  <si>
    <t>UJQDF</t>
  </si>
  <si>
    <t>HEATING BLOWER SET 220V NR.6220 RBE</t>
  </si>
  <si>
    <t>RADIATOR</t>
  </si>
  <si>
    <t>HEATER</t>
  </si>
  <si>
    <t>CM+7048502400</t>
  </si>
  <si>
    <t>TCS48</t>
  </si>
  <si>
    <t>BATTERY</t>
  </si>
  <si>
    <t>CM+7048502700</t>
  </si>
  <si>
    <t>VW54A</t>
  </si>
  <si>
    <t>BATTERY 3,7V 14,7X25</t>
  </si>
  <si>
    <t>STRIP</t>
  </si>
  <si>
    <t>STRAP</t>
  </si>
  <si>
    <t>HOOD</t>
  </si>
  <si>
    <t>LEAF SPRING,RHS</t>
  </si>
  <si>
    <t>DEFLECTOR LAMINATED</t>
  </si>
  <si>
    <t>DRIVER</t>
  </si>
  <si>
    <t>LEG SPRING</t>
  </si>
  <si>
    <t>FLANGED WHEEL</t>
  </si>
  <si>
    <t>STRAIGHT-TOOTHED GEAR</t>
  </si>
  <si>
    <t>HELICAL SPUR GEAR</t>
  </si>
  <si>
    <t>STOP</t>
  </si>
  <si>
    <t>CM+6025000600</t>
  </si>
  <si>
    <t>WDO5J</t>
  </si>
  <si>
    <t>GROOVED SET PIN DIN 1475-2,5X20-A4</t>
  </si>
  <si>
    <t>CM+6025006300</t>
  </si>
  <si>
    <t>WDONH</t>
  </si>
  <si>
    <t>COUNTERSUNK SCREW DIN 7985 M3X10-A4</t>
  </si>
  <si>
    <t>CM+6025012300</t>
  </si>
  <si>
    <t>WJVTW</t>
  </si>
  <si>
    <t>CYLINDRICAL PIN DIN 7 4H8X28 A4</t>
  </si>
  <si>
    <t>CM+6025012700</t>
  </si>
  <si>
    <t>WM62C</t>
  </si>
  <si>
    <t>CENTER GROOVED PIN DIN1475-2,5X12-A4</t>
  </si>
  <si>
    <t>HANDLE</t>
  </si>
  <si>
    <t>CM+6520051491</t>
  </si>
  <si>
    <t>8R64Z</t>
  </si>
  <si>
    <t>COVER</t>
  </si>
  <si>
    <t>CM+7009642928</t>
  </si>
  <si>
    <t>TARD4</t>
  </si>
  <si>
    <t>WASHER DIN125-A3,2-ST-ZNSW</t>
  </si>
  <si>
    <t>CM+7009651024</t>
  </si>
  <si>
    <t>TAROQ</t>
  </si>
  <si>
    <t>DIN127-B6-FST-ZN</t>
  </si>
  <si>
    <t>CM+7009660428</t>
  </si>
  <si>
    <t>TARW7</t>
  </si>
  <si>
    <t>SPRING WASHER DIN137-A4-FST-ZNSW</t>
  </si>
  <si>
    <t>CR MD4.0R GENERAL SR CASSETTE 35X43</t>
  </si>
  <si>
    <t>6RL5O</t>
  </si>
  <si>
    <t>CM+9518058000</t>
  </si>
  <si>
    <t>6RL7S</t>
  </si>
  <si>
    <t>CM+9518059000</t>
  </si>
  <si>
    <t>6RK3F</t>
  </si>
  <si>
    <t>CM+9518090101</t>
  </si>
  <si>
    <t>CR MD4.0R GENERAL PLATE 35X43</t>
  </si>
  <si>
    <t>6RJ6H</t>
  </si>
  <si>
    <t>CM+9518090200</t>
  </si>
  <si>
    <t>CR MD4.0R GENERAL CASSETTE 35X43</t>
  </si>
  <si>
    <t>6RMJJ</t>
  </si>
  <si>
    <t>CM+9518090301</t>
  </si>
  <si>
    <t>6VZDR</t>
  </si>
  <si>
    <t>DRIVE SHAFT</t>
  </si>
  <si>
    <t>LEVEL SENSOR</t>
  </si>
  <si>
    <t>FRONT PLATE</t>
  </si>
  <si>
    <t>COMMUNICATION CABLE</t>
  </si>
  <si>
    <t>CM+9513070351</t>
  </si>
  <si>
    <t>VETXG</t>
  </si>
  <si>
    <t>DIGIT 3000 SWAP UNIT</t>
  </si>
  <si>
    <t>LASER</t>
  </si>
  <si>
    <t>CM+9521036011</t>
  </si>
  <si>
    <t>UUCN2</t>
  </si>
  <si>
    <t>WIRE BASKET CURIX HT 330-U</t>
  </si>
  <si>
    <t>CM+9514070200</t>
  </si>
  <si>
    <t>1O2SQ</t>
  </si>
  <si>
    <t>INCLINED LIGHT BARRIER</t>
  </si>
  <si>
    <t>LABEL AGFA</t>
  </si>
  <si>
    <t>CM+9514510071</t>
  </si>
  <si>
    <t>WODV6</t>
  </si>
  <si>
    <t>CM+8949947860</t>
  </si>
  <si>
    <t>V5F26</t>
  </si>
  <si>
    <t>MP PROGRAM</t>
  </si>
  <si>
    <t>BOTTOM</t>
  </si>
  <si>
    <t>FLAT KEYBOARD</t>
  </si>
  <si>
    <t>CASSETTE STOP</t>
  </si>
  <si>
    <t>CM+9839180370</t>
  </si>
  <si>
    <t>Q4CL6</t>
  </si>
  <si>
    <t>CM+9999915330</t>
  </si>
  <si>
    <t>VVNUF</t>
  </si>
  <si>
    <t>ABS TEST SHEET, WHITE</t>
  </si>
  <si>
    <t>CM+9999915341</t>
  </si>
  <si>
    <t>WDQFB</t>
  </si>
  <si>
    <t>BLIP CONTROL SHEET- SHORTBLIP</t>
  </si>
  <si>
    <t>CM+9999915351</t>
  </si>
  <si>
    <t>WDQGD</t>
  </si>
  <si>
    <t>BLIP CONTROL SHEET-MEDIUM BLIP</t>
  </si>
  <si>
    <t>CM+9999915361</t>
  </si>
  <si>
    <t>WDQHF</t>
  </si>
  <si>
    <t>BLIP CONTROL SHEET-LONG BLIP</t>
  </si>
  <si>
    <t>CM+9999990080</t>
  </si>
  <si>
    <t>VR4FK</t>
  </si>
  <si>
    <t>GLUE STABILIT-EXPRESS,2 COMPTS TUBE 70G</t>
  </si>
  <si>
    <t>CM+9999990450</t>
  </si>
  <si>
    <t>VR45Z</t>
  </si>
  <si>
    <t>DIN963-M4X8-A4</t>
  </si>
  <si>
    <t>10+9999911950</t>
  </si>
  <si>
    <t>YZ8LQ</t>
  </si>
  <si>
    <t>10+9999911960</t>
  </si>
  <si>
    <t>YZ8NU</t>
  </si>
  <si>
    <t>10+9999911970</t>
  </si>
  <si>
    <t>YZ8PY</t>
  </si>
  <si>
    <t>10+9999911980</t>
  </si>
  <si>
    <t>YZ8Q1</t>
  </si>
  <si>
    <t>10+9999912060</t>
  </si>
  <si>
    <t>Y323R</t>
  </si>
  <si>
    <t>AUTOPRENE HOSE TAP03216K45</t>
  </si>
  <si>
    <t>10+9999912130</t>
  </si>
  <si>
    <t>18TUH</t>
  </si>
  <si>
    <t>10+9999912140</t>
  </si>
  <si>
    <t>18TVK</t>
  </si>
  <si>
    <t>10+9999912150</t>
  </si>
  <si>
    <t>18TWM</t>
  </si>
  <si>
    <t>10+9999912160</t>
  </si>
  <si>
    <t>18TXO</t>
  </si>
  <si>
    <t>10+9999912170</t>
  </si>
  <si>
    <t>18TYQ</t>
  </si>
  <si>
    <t>10+9999912180</t>
  </si>
  <si>
    <t>18TZS</t>
  </si>
  <si>
    <t>10+9999912190</t>
  </si>
  <si>
    <t>18T1U</t>
  </si>
  <si>
    <t>10+9999912200</t>
  </si>
  <si>
    <t>18UBJ</t>
  </si>
  <si>
    <t>10+9999912210</t>
  </si>
  <si>
    <t>18UCL</t>
  </si>
  <si>
    <t>PHANTOM</t>
  </si>
  <si>
    <t>10+9999912310</t>
  </si>
  <si>
    <t>6B7AT</t>
  </si>
  <si>
    <t>10+9999912320</t>
  </si>
  <si>
    <t>6B7BV</t>
  </si>
  <si>
    <t>FILTER MODULE</t>
  </si>
  <si>
    <t>10+9999912330</t>
  </si>
  <si>
    <t>6B7F4</t>
  </si>
  <si>
    <t>10+9999912340</t>
  </si>
  <si>
    <t>6B7G6</t>
  </si>
  <si>
    <t>LIGHT FIELD INDICATOR TARGET</t>
  </si>
  <si>
    <t>10+9999912350</t>
  </si>
  <si>
    <t>6B7JB</t>
  </si>
  <si>
    <t>10+9999912360</t>
  </si>
  <si>
    <t>6CG8Y</t>
  </si>
  <si>
    <t>FLAT CABLE 4POL.</t>
  </si>
  <si>
    <t>EXTERNAL FIREWIRE CABLE 4,5M</t>
  </si>
  <si>
    <t>ADHESIVE TAPE</t>
  </si>
  <si>
    <t>CM+0000007025</t>
  </si>
  <si>
    <t>62DDO</t>
  </si>
  <si>
    <t>AGN4608-SCHL19X2,5-PVC SOFT GL</t>
  </si>
  <si>
    <t>CM+0000007620</t>
  </si>
  <si>
    <t>61V52</t>
  </si>
  <si>
    <t>HOSE CLEAR</t>
  </si>
  <si>
    <t>HOSE</t>
  </si>
  <si>
    <t>CABLE</t>
  </si>
  <si>
    <t>CM+7037100880</t>
  </si>
  <si>
    <t>9H3SA</t>
  </si>
  <si>
    <t>CM+7037101610</t>
  </si>
  <si>
    <t>YLESD</t>
  </si>
  <si>
    <t>CAP</t>
  </si>
  <si>
    <t>CM+7037141600</t>
  </si>
  <si>
    <t>WRYZL</t>
  </si>
  <si>
    <t>STOPPER</t>
  </si>
  <si>
    <t>FOOT</t>
  </si>
  <si>
    <t>PIPE CLAMP</t>
  </si>
  <si>
    <t>HOSE CLAMP</t>
  </si>
  <si>
    <t>CABLE CLAMP</t>
  </si>
  <si>
    <t>RUBBER SLEEVE</t>
  </si>
  <si>
    <t>CM+7037180220</t>
  </si>
  <si>
    <t>WQUWO</t>
  </si>
  <si>
    <t>CM+7037195001H</t>
  </si>
  <si>
    <t>YZMK4</t>
  </si>
  <si>
    <t>HOSE CLIP</t>
  </si>
  <si>
    <t>CM+7037200120</t>
  </si>
  <si>
    <t>W9PT8</t>
  </si>
  <si>
    <t>HOSE CLAMP 8,8....9,3-ST 8</t>
  </si>
  <si>
    <t>CM+7037200600</t>
  </si>
  <si>
    <t>UDV7J</t>
  </si>
  <si>
    <t>CM+7037201600</t>
  </si>
  <si>
    <t>UDWBT</t>
  </si>
  <si>
    <t>NUT F.STRAIN RELIEF 9,2M13X15,515ABS</t>
  </si>
  <si>
    <t>CM+7037213810</t>
  </si>
  <si>
    <t>YKQGS</t>
  </si>
  <si>
    <t>SET SCREW</t>
  </si>
  <si>
    <t>SET SCREW-TYPE TS40M10X55</t>
  </si>
  <si>
    <t>LABEL STERLING FCC-RULES</t>
  </si>
  <si>
    <t>ADHESIVE LABEL</t>
  </si>
  <si>
    <t>SELF-ADHESIVE LABEL</t>
  </si>
  <si>
    <t>CM+7037472970</t>
  </si>
  <si>
    <t>UDZB6</t>
  </si>
  <si>
    <t>CM+7037478040</t>
  </si>
  <si>
    <t>TBQB4</t>
  </si>
  <si>
    <t>KNOB</t>
  </si>
  <si>
    <t>CM+7038183620</t>
  </si>
  <si>
    <t>TBQS3</t>
  </si>
  <si>
    <t>AGN10027-BUTTOM-SW/M-50/6-LINE</t>
  </si>
  <si>
    <t>CM+6028910</t>
  </si>
  <si>
    <t>6SYPL</t>
  </si>
  <si>
    <t>CM+6030600</t>
  </si>
  <si>
    <t>FRONT COVER GREY</t>
  </si>
  <si>
    <t>6SYQN</t>
  </si>
  <si>
    <t>CM+6030610</t>
  </si>
  <si>
    <t>TOP COVER GREY</t>
  </si>
  <si>
    <t>6VNMS</t>
  </si>
  <si>
    <t>CM+6037350</t>
  </si>
  <si>
    <t>DEVIL REPLACEMENT ASSY</t>
  </si>
  <si>
    <t>6VOXL</t>
  </si>
  <si>
    <t>CM+6038521</t>
  </si>
  <si>
    <t>6VN3R</t>
  </si>
  <si>
    <t>CM+6040160</t>
  </si>
  <si>
    <t>Hook (Rohs)</t>
  </si>
  <si>
    <t>6SYRP</t>
  </si>
  <si>
    <t>CM+6044440</t>
  </si>
  <si>
    <t>GLIDING LABEL</t>
  </si>
  <si>
    <t>FUSE BLOW 3AG 1.6A 250V</t>
  </si>
  <si>
    <t>SPHERICAL LINER - 16X26X36</t>
  </si>
  <si>
    <t>CABLE TIE 140X2,4mm</t>
  </si>
  <si>
    <t>CABLE TIE 103x2.5mm</t>
  </si>
  <si>
    <t>VTR9A</t>
  </si>
  <si>
    <t>CM+9037213820</t>
  </si>
  <si>
    <t>LOCKING TOOL</t>
  </si>
  <si>
    <t>CROSS-FLOW FAN 24V</t>
  </si>
  <si>
    <t>T8QFV</t>
  </si>
  <si>
    <t>CM+9043370480</t>
  </si>
  <si>
    <t>RAMP LOCKING SYSTEM COMPLETE</t>
  </si>
  <si>
    <t>CM+9516021004</t>
  </si>
  <si>
    <t>CM+9510055030</t>
  </si>
  <si>
    <t>1PKOO</t>
  </si>
  <si>
    <t>CM+7038952900</t>
  </si>
  <si>
    <t>UD38F</t>
  </si>
  <si>
    <t>TOOTHED BELT WHEEL 11T16,65X8,8X8POM9</t>
  </si>
  <si>
    <t>CM+7038955200</t>
  </si>
  <si>
    <t>V1JT3</t>
  </si>
  <si>
    <t>TOOTHED BELT WHEEL</t>
  </si>
  <si>
    <t>CM+3433620</t>
  </si>
  <si>
    <t>YBU2K</t>
  </si>
  <si>
    <t>KM DRYPRO COMPLETE COVER SET</t>
  </si>
  <si>
    <t>VILIS 2.4 (ROHS)</t>
  </si>
  <si>
    <t>512MB RAM MODULE (ROHS)</t>
  </si>
  <si>
    <t>1GB RAM MODULE (ROHS)</t>
  </si>
  <si>
    <t>OUTPUT MODULE (ROHS)</t>
  </si>
  <si>
    <t>KEYPAD DISPLAY (ROHS)</t>
  </si>
  <si>
    <t>OSB PCB (ROHS)</t>
  </si>
  <si>
    <t>CM+3433760</t>
  </si>
  <si>
    <t>6N8SN</t>
  </si>
  <si>
    <t>REPLACEMENT KIT LIM. WHEELS FOR 5 DEVICE</t>
  </si>
  <si>
    <t>CM+3433910</t>
  </si>
  <si>
    <t>V9B6W</t>
  </si>
  <si>
    <t>DS5500 FRONT DOOR REGISTR.UPGR</t>
  </si>
  <si>
    <t>CM+3448330</t>
  </si>
  <si>
    <t>WMREB</t>
  </si>
  <si>
    <t>TAG FILTER PCB</t>
  </si>
  <si>
    <t>CM+3454360</t>
  </si>
  <si>
    <t>WS15D</t>
  </si>
  <si>
    <t>DS5500 FILM LOADING LABEL KIT</t>
  </si>
  <si>
    <t>CM+3459430</t>
  </si>
  <si>
    <t>WUUWN</t>
  </si>
  <si>
    <t>DS5500 UPGRADE KIT SW. REL.2.0</t>
  </si>
  <si>
    <t>CM+3460393</t>
  </si>
  <si>
    <t>6J46Y</t>
  </si>
  <si>
    <t>HEATSINK SPRING HOLDER (ROHS)</t>
  </si>
  <si>
    <t>CLEANING MODULE KIT 2</t>
  </si>
  <si>
    <t>CM+3468405</t>
  </si>
  <si>
    <t>6GNG3</t>
  </si>
  <si>
    <t>THERMAL HEAD DS530X</t>
  </si>
  <si>
    <t>LOWER TRAY WO TAG (ROHS)</t>
  </si>
  <si>
    <t>UPPER TRAY WO TAG (ROHS)</t>
  </si>
  <si>
    <t>CM+3492711</t>
  </si>
  <si>
    <t>6NMYG</t>
  </si>
  <si>
    <t>CM+3492732</t>
  </si>
  <si>
    <t>6NMZJ</t>
  </si>
  <si>
    <t>CM+3492742</t>
  </si>
  <si>
    <t>6NM1L</t>
  </si>
  <si>
    <t>SUSPENSION DRIVE MODULE(ROHS)</t>
  </si>
  <si>
    <t>CM+3492762</t>
  </si>
  <si>
    <t>6NM2N</t>
  </si>
  <si>
    <t>CAM DRIVE MODULE (ROHS)</t>
  </si>
  <si>
    <t>CM+3492773</t>
  </si>
  <si>
    <t>6NM4R</t>
  </si>
  <si>
    <t>CAM DRIVE SHAFT (ROHS)</t>
  </si>
  <si>
    <t>CM+3492790</t>
  </si>
  <si>
    <t>YOT7N</t>
  </si>
  <si>
    <t>DEVIL PCB</t>
  </si>
  <si>
    <t>CM+7043170430</t>
  </si>
  <si>
    <t>WP5ZT</t>
  </si>
  <si>
    <t>DOUBLE PUMP ASF UL/CSA</t>
  </si>
  <si>
    <t>CENTRIFUGAL PUMP</t>
  </si>
  <si>
    <t>CM+7043171310</t>
  </si>
  <si>
    <t>7Q293</t>
  </si>
  <si>
    <t>FAN 24V 60X60X25 11L/S</t>
  </si>
  <si>
    <t>HEXAGON HEAD SCREW DIN933-M3X6-8.8</t>
  </si>
  <si>
    <t>PLUG HOUSING</t>
  </si>
  <si>
    <t>CM+7047118040</t>
  </si>
  <si>
    <t>VWM55</t>
  </si>
  <si>
    <t>BUSHING O,1-O,25 AU-BD</t>
  </si>
  <si>
    <t>FLAT PLUG</t>
  </si>
  <si>
    <t>CM+7047171900</t>
  </si>
  <si>
    <t>UJCBQ</t>
  </si>
  <si>
    <t>PLUG AND-SOCKET CONNECTOR NR.11705</t>
  </si>
  <si>
    <t>PLUG</t>
  </si>
  <si>
    <t>CLOSING PIN</t>
  </si>
  <si>
    <t>RAIL</t>
  </si>
  <si>
    <t>RETAINING PLATE</t>
  </si>
  <si>
    <t>COVER WELDED</t>
  </si>
  <si>
    <t>BEVEL WHEEL</t>
  </si>
  <si>
    <t>SLIDING PIECE</t>
  </si>
  <si>
    <t>HOLDER LEFT</t>
  </si>
  <si>
    <t>PANEL</t>
  </si>
  <si>
    <t>LIGHT SENSOR HOLDER</t>
  </si>
  <si>
    <t>LEAF SPRING</t>
  </si>
  <si>
    <t>ACTUATOR</t>
  </si>
  <si>
    <t>SPRING BOW</t>
  </si>
  <si>
    <t>LUG</t>
  </si>
  <si>
    <t>CM+7042420140</t>
  </si>
  <si>
    <t>WE98D</t>
  </si>
  <si>
    <t>CLUTCH</t>
  </si>
  <si>
    <t>PLATE LHS</t>
  </si>
  <si>
    <t>PLATE RHS</t>
  </si>
  <si>
    <t>BRAKE</t>
  </si>
  <si>
    <t>HOUSING</t>
  </si>
  <si>
    <t>PROTECTING CAP</t>
  </si>
  <si>
    <t>PULLEY</t>
  </si>
  <si>
    <t>ROD</t>
  </si>
  <si>
    <t>TANK</t>
  </si>
  <si>
    <t>GUIDE ELEMENT MIDDLE</t>
  </si>
  <si>
    <t>GEAR 24T</t>
  </si>
  <si>
    <t>GEAR 28T</t>
  </si>
  <si>
    <t>GEAR 18T</t>
  </si>
  <si>
    <t>GEAR 15T</t>
  </si>
  <si>
    <t>VACUUM PLATE</t>
  </si>
  <si>
    <t>CABLE FL 4POL</t>
  </si>
  <si>
    <t>BUZZER IN OPERATING PANEL</t>
  </si>
  <si>
    <t>CM+8528012702</t>
  </si>
  <si>
    <t>92FYL</t>
  </si>
  <si>
    <t>NETZFILTER</t>
  </si>
  <si>
    <t>CM+8528020110</t>
  </si>
  <si>
    <t>7EM26</t>
  </si>
  <si>
    <t>CM+8528030400</t>
  </si>
  <si>
    <t>8PLN4</t>
  </si>
  <si>
    <t>ADAPTER (CHEMIX, AN KABEL 20MF.CX260-53</t>
  </si>
  <si>
    <t>CM+8528030500</t>
  </si>
  <si>
    <t>9ZQRV</t>
  </si>
  <si>
    <t>BRUECKENSTECKER PUMP.SOFORTANL</t>
  </si>
  <si>
    <t>CM+8528051100</t>
  </si>
  <si>
    <t>7T86D</t>
  </si>
  <si>
    <t>CENTRIFUGAL PUMP24/50/60 HZ UL</t>
  </si>
  <si>
    <t>NET CABLE</t>
  </si>
  <si>
    <t>6S9PS</t>
  </si>
  <si>
    <t>RETURN LABEL/VERSION 04</t>
  </si>
  <si>
    <t>SC+19665-02</t>
  </si>
  <si>
    <t>6S5N6</t>
  </si>
  <si>
    <t>SC+50509009</t>
  </si>
  <si>
    <t>6S8H8</t>
  </si>
  <si>
    <t>SC+53010121</t>
  </si>
  <si>
    <t>6S6HZ</t>
  </si>
  <si>
    <t>USB Extender</t>
  </si>
  <si>
    <t>SC+53927801</t>
  </si>
  <si>
    <t>6S6GX</t>
  </si>
  <si>
    <t>Chain</t>
  </si>
  <si>
    <t>SC+55001154</t>
  </si>
  <si>
    <t>6S6ET</t>
  </si>
  <si>
    <t>Wi-Fi Antenna</t>
  </si>
  <si>
    <t>SC+55001155</t>
  </si>
  <si>
    <t>6S6DR</t>
  </si>
  <si>
    <t>SC+55001176</t>
  </si>
  <si>
    <t>6S397</t>
  </si>
  <si>
    <t>INFRARED SENSOR</t>
  </si>
  <si>
    <t>SC+55001177</t>
  </si>
  <si>
    <t>6S6CP</t>
  </si>
  <si>
    <t>SC+55001190</t>
  </si>
  <si>
    <t>6TD6D</t>
  </si>
  <si>
    <t>SC+6690-55</t>
  </si>
  <si>
    <t>6S6BN</t>
  </si>
  <si>
    <t>SC+A3009-12</t>
  </si>
  <si>
    <t>6S72A</t>
  </si>
  <si>
    <t>Interface Control pcb R&amp;F with HV</t>
  </si>
  <si>
    <t>SC+A3010-02</t>
  </si>
  <si>
    <t>6S8F4</t>
  </si>
  <si>
    <t>SC+A3012-27</t>
  </si>
  <si>
    <t>6S8DZ</t>
  </si>
  <si>
    <t>AEC Control PCB (Optional)</t>
  </si>
  <si>
    <t>SC+A3024-297</t>
  </si>
  <si>
    <t>6S8E2</t>
  </si>
  <si>
    <t>ATP Console CPU PCB</t>
  </si>
  <si>
    <t>SC+A3179-10</t>
  </si>
  <si>
    <t>6S6AL</t>
  </si>
  <si>
    <t>Auto ON/OFF PCB (ROW)</t>
  </si>
  <si>
    <t>SC+A3213-01</t>
  </si>
  <si>
    <t>6S75G</t>
  </si>
  <si>
    <t>CM+7037195301</t>
  </si>
  <si>
    <t>YYHON</t>
  </si>
  <si>
    <t>CM+9514623770</t>
  </si>
  <si>
    <t>URO9X</t>
  </si>
  <si>
    <t>CM+9514624451</t>
  </si>
  <si>
    <t>WNF2K</t>
  </si>
  <si>
    <t>CM+9514625100</t>
  </si>
  <si>
    <t>URPB4</t>
  </si>
  <si>
    <t>STEPPER MOTOR VERD.ST5709S3704 -KAGF</t>
  </si>
  <si>
    <t>CM+9514626603</t>
  </si>
  <si>
    <t>VUY78</t>
  </si>
  <si>
    <t>CM+9514626701</t>
  </si>
  <si>
    <t>UPBAZ</t>
  </si>
  <si>
    <t>DRIVE SHAFT COMPLETE</t>
  </si>
  <si>
    <t>LENS ASSEMBLY</t>
  </si>
  <si>
    <t>ELECTRIC HEATING230V/50HZ</t>
  </si>
  <si>
    <t>CM+9946321100</t>
  </si>
  <si>
    <t>1EZDG</t>
  </si>
  <si>
    <t>CM+9946323100</t>
  </si>
  <si>
    <t>1HTJR</t>
  </si>
  <si>
    <t>CM+9946325670</t>
  </si>
  <si>
    <t>189GJ</t>
  </si>
  <si>
    <t>EPROM PROG. CX60 V11.02</t>
  </si>
  <si>
    <t>CM+9946329500</t>
  </si>
  <si>
    <t>1EWQT</t>
  </si>
  <si>
    <t>REEDSWITCH VORM.</t>
  </si>
  <si>
    <t>CM+9946341300</t>
  </si>
  <si>
    <t>UJ56R</t>
  </si>
  <si>
    <t>CM+9946341711</t>
  </si>
  <si>
    <t>UJ3NF</t>
  </si>
  <si>
    <t>CM+9946342100</t>
  </si>
  <si>
    <t>VF9HM</t>
  </si>
  <si>
    <t>KNURLED NUT</t>
  </si>
  <si>
    <t>CM+9946345500</t>
  </si>
  <si>
    <t>UE47Q</t>
  </si>
  <si>
    <t>CM+9946350800</t>
  </si>
  <si>
    <t>DEVICE COVER COMPLETE</t>
  </si>
  <si>
    <t>SPACER PLATE</t>
  </si>
  <si>
    <t>FAN BRACKET</t>
  </si>
  <si>
    <t>HOSE DUCT</t>
  </si>
  <si>
    <t>FLANGED WHEEL (OUTSIDE) 50HZ</t>
  </si>
  <si>
    <t>POINTER</t>
  </si>
  <si>
    <t>CM+8838570442</t>
  </si>
  <si>
    <t>7SSTL</t>
  </si>
  <si>
    <t>CM+9839030703</t>
  </si>
  <si>
    <t>UPPER OUTPUT ROLLER SHAFT (ROHS)</t>
  </si>
  <si>
    <t>6LDFW</t>
  </si>
  <si>
    <t>CM+3392251</t>
  </si>
  <si>
    <t>KEYPAD COVER (ROHS)</t>
  </si>
  <si>
    <t>6L3VQ</t>
  </si>
  <si>
    <t>CM+3392302</t>
  </si>
  <si>
    <t>KEYPAD ASSY (ROHS)</t>
  </si>
  <si>
    <t>6JV4V</t>
  </si>
  <si>
    <t>CM+3392311</t>
  </si>
  <si>
    <t>UPPER LEFT COVER (ROHS)</t>
  </si>
  <si>
    <t>6LDJ3</t>
  </si>
  <si>
    <t>CM+3392332</t>
  </si>
  <si>
    <t>TOP LEFT COVER (ROHS)</t>
  </si>
  <si>
    <t>6L3YW</t>
  </si>
  <si>
    <t>CM+3392341</t>
  </si>
  <si>
    <t>SORTER TRAY (ROHS)</t>
  </si>
  <si>
    <t>6LDK5</t>
  </si>
  <si>
    <t>CM+3392351</t>
  </si>
  <si>
    <t>LIGHT CAP (ROHS)</t>
  </si>
  <si>
    <t>6L3ZY</t>
  </si>
  <si>
    <t>CM+3392361</t>
  </si>
  <si>
    <t>LEFT FRONT COVER ASSY (ROHS)</t>
  </si>
  <si>
    <t>6LDMA</t>
  </si>
  <si>
    <t>BOTTLE</t>
  </si>
  <si>
    <t>ECCENTRIC BOLT</t>
  </si>
  <si>
    <t>SCALE PLATE</t>
  </si>
  <si>
    <t>SETTING KNOB</t>
  </si>
  <si>
    <t>COVER CAP</t>
  </si>
  <si>
    <t>CR MD4.0R GENERAL CASSETTE 24X30</t>
  </si>
  <si>
    <t>6RMA1</t>
  </si>
  <si>
    <t>CM+9518290800</t>
  </si>
  <si>
    <t>6RUJH</t>
  </si>
  <si>
    <t>CM+9518352002</t>
  </si>
  <si>
    <t>6RUKK</t>
  </si>
  <si>
    <t>CM+9518353002</t>
  </si>
  <si>
    <t>6RMB3</t>
  </si>
  <si>
    <t>CM+9518358000</t>
  </si>
  <si>
    <t>6RK6M</t>
  </si>
  <si>
    <t>CM+9518390101</t>
  </si>
  <si>
    <t>CR MD4.0R GENERAL PLATE 18X24</t>
  </si>
  <si>
    <t>6RJWX</t>
  </si>
  <si>
    <t>CM+9518390200</t>
  </si>
  <si>
    <t>CR MD4.0R GENERAL CASSETTE 18X24</t>
  </si>
  <si>
    <t>6RMC5</t>
  </si>
  <si>
    <t>CM+9518390800</t>
  </si>
  <si>
    <t>6RULM</t>
  </si>
  <si>
    <t>CM+9518452002</t>
  </si>
  <si>
    <t>6RUMO</t>
  </si>
  <si>
    <t>CM+9518453002</t>
  </si>
  <si>
    <t>6RMD7</t>
  </si>
  <si>
    <t>CM+9518458000</t>
  </si>
  <si>
    <t>6RK7O</t>
  </si>
  <si>
    <t>CM+9518490101</t>
  </si>
  <si>
    <t>CR MD4.0R GENERAL PLATE 15X30</t>
  </si>
  <si>
    <t>6RJUT</t>
  </si>
  <si>
    <t>CM+9518490200</t>
  </si>
  <si>
    <t>CR MD4.0R GENERAL CASSETTE 15X30</t>
  </si>
  <si>
    <t>6RMEA</t>
  </si>
  <si>
    <t>CM+9518490800</t>
  </si>
  <si>
    <t>6VVT6</t>
  </si>
  <si>
    <t>CM+9519054000</t>
  </si>
  <si>
    <t>CR HM5.0 MAMMO CASSETTE 24x30</t>
  </si>
  <si>
    <t>6VV1M</t>
  </si>
  <si>
    <t>CM+9519090101</t>
  </si>
  <si>
    <t>6VVXF</t>
  </si>
  <si>
    <t>CM+9519154000</t>
  </si>
  <si>
    <t>CR HM5.0 MAMMO CASSETTE 18x24</t>
  </si>
  <si>
    <t>6VV2O</t>
  </si>
  <si>
    <t>CM+9519190101</t>
  </si>
  <si>
    <t>6U6T5</t>
  </si>
  <si>
    <t>CM+9519190600</t>
  </si>
  <si>
    <t>CR MM3.0R MAMMO PLATE 18x24</t>
  </si>
  <si>
    <t>6U6VA</t>
  </si>
  <si>
    <t>CM+9519190700</t>
  </si>
  <si>
    <t>CR MM3.0R MAMMO CASSETTE 18x24</t>
  </si>
  <si>
    <t>6DTUV</t>
  </si>
  <si>
    <t>CM+9520051492</t>
  </si>
  <si>
    <t>roller</t>
  </si>
  <si>
    <t>Bracket</t>
  </si>
  <si>
    <t>HEATER F2 WITH Overheatprotection</t>
  </si>
  <si>
    <t>WMXG5</t>
  </si>
  <si>
    <t>CM+9527050770</t>
  </si>
  <si>
    <t>HOSE TANK</t>
  </si>
  <si>
    <t>TNCKP</t>
  </si>
  <si>
    <t>CM+9527067242</t>
  </si>
  <si>
    <t>CM+9517593003</t>
  </si>
  <si>
    <t>CR30 IMPROVEMENT PACKAGE</t>
  </si>
  <si>
    <t>6VWNX</t>
  </si>
  <si>
    <t>CM+9517598901</t>
  </si>
  <si>
    <t>SIDE PLATES INPUT ROLLERS</t>
  </si>
  <si>
    <t>6R8AL</t>
  </si>
  <si>
    <t>CM+9517626501</t>
  </si>
  <si>
    <t>UPPER SCAN ROLLERS (2 PIECES)</t>
  </si>
  <si>
    <t>6R6ZS</t>
  </si>
  <si>
    <t>CM+9517686100</t>
  </si>
  <si>
    <t>6VEEE</t>
  </si>
  <si>
    <t>CM+9517815150</t>
  </si>
  <si>
    <t>6VEFG</t>
  </si>
  <si>
    <t>CM+9517815250</t>
  </si>
  <si>
    <t>CPMI BOARD</t>
  </si>
  <si>
    <t>PANE IN SCANNER</t>
  </si>
  <si>
    <t>6VFWK</t>
  </si>
  <si>
    <t>CM+9517824701</t>
  </si>
  <si>
    <t>6VFYO</t>
  </si>
  <si>
    <t>CM+9517824840</t>
  </si>
  <si>
    <t>GUIDE PLATE SCANNER INPUT</t>
  </si>
  <si>
    <t>6S1RX</t>
  </si>
  <si>
    <t>CM+9517825001</t>
  </si>
  <si>
    <t>GEAR BOX WITH MOTOR AND SCAN ROLLERS</t>
  </si>
  <si>
    <t>6VEGJ</t>
  </si>
  <si>
    <t>CM+9517825800</t>
  </si>
  <si>
    <t>MOTOR M2 (SLOW SCAN)</t>
  </si>
  <si>
    <t>UPPER SCAN ROLLERS</t>
  </si>
  <si>
    <t>6VEMT</t>
  </si>
  <si>
    <t>CM+9517830202</t>
  </si>
  <si>
    <t>REFLECTOR WITH BRUSH</t>
  </si>
  <si>
    <t>6VET8</t>
  </si>
  <si>
    <t>CM+9517840050</t>
  </si>
  <si>
    <t>SET OF TOOTHED BELTS</t>
  </si>
  <si>
    <t>6VEUB</t>
  </si>
  <si>
    <t>CM+9517840100</t>
  </si>
  <si>
    <t>HANDLING CONTROL BOARD</t>
  </si>
  <si>
    <t>6VEWF</t>
  </si>
  <si>
    <t>CM+9517845190</t>
  </si>
  <si>
    <t>MOTOR M5 (TRANSPORT ROLLER)</t>
  </si>
  <si>
    <t>6VEXH</t>
  </si>
  <si>
    <t>CM+9517845500</t>
  </si>
  <si>
    <t>CPMI POWER DISTRIBUTION BOARD</t>
  </si>
  <si>
    <t>CASSETTE OPENER ASSEMBLY</t>
  </si>
  <si>
    <t>6VE1O</t>
  </si>
  <si>
    <t>CM+9517856000</t>
  </si>
  <si>
    <t>CASSETTE UNLATCH ASSEMBLY</t>
  </si>
  <si>
    <t>6VEZM</t>
  </si>
  <si>
    <t>CM+9517858100</t>
  </si>
  <si>
    <t>MOTOR M1 (CASSETTE FIXING)</t>
  </si>
  <si>
    <t>6VE83</t>
  </si>
  <si>
    <t>CM+9517860130</t>
  </si>
  <si>
    <t>GUIDE PLATE ERASURE UNIT</t>
  </si>
  <si>
    <t>6VE95</t>
  </si>
  <si>
    <t>CM+9517860250</t>
  </si>
  <si>
    <t>MOTOR M6 (ROLLER CLAMPING)</t>
  </si>
  <si>
    <t>6VFAA</t>
  </si>
  <si>
    <t>CM+9517860550</t>
  </si>
  <si>
    <t>MOTOR M4 (DRAWER UNIT)</t>
  </si>
  <si>
    <t>6VFBC</t>
  </si>
  <si>
    <t>CM+9517863250</t>
  </si>
  <si>
    <t>6VE4U</t>
  </si>
  <si>
    <t>CM+9517867650</t>
  </si>
  <si>
    <t>SET PERMANENT MAGNET</t>
  </si>
  <si>
    <t>6VE5W</t>
  </si>
  <si>
    <t>CM+9517885300</t>
  </si>
  <si>
    <t>MOTOR M3 (CASSETTE OPENER)</t>
  </si>
  <si>
    <t>6VE6Y</t>
  </si>
  <si>
    <t>CM+9517885850</t>
  </si>
  <si>
    <t>MAIN SWITCH WITH WIRE HARNESS</t>
  </si>
  <si>
    <t>6VE71</t>
  </si>
  <si>
    <t>CM+9517886101</t>
  </si>
  <si>
    <t>TAG READER CABLE</t>
  </si>
  <si>
    <t>6VFCE</t>
  </si>
  <si>
    <t>CM+9517886200</t>
  </si>
  <si>
    <t>IP SENSOR CABLE</t>
  </si>
  <si>
    <t>6VFEJ</t>
  </si>
  <si>
    <t>CM+9517886300</t>
  </si>
  <si>
    <t>USER INTERFACE CABLE</t>
  </si>
  <si>
    <t>6RUNQ</t>
  </si>
  <si>
    <t>CM+9518012201</t>
  </si>
  <si>
    <t>CR MD4.0T FLFS CASSETTE35X43CM</t>
  </si>
  <si>
    <t>6RUOS</t>
  </si>
  <si>
    <t>CM+9518052002</t>
  </si>
  <si>
    <t>6RUPU</t>
  </si>
  <si>
    <t>CM+9518053002</t>
  </si>
  <si>
    <t>6RJ8M</t>
  </si>
  <si>
    <t>CM+9518054000</t>
  </si>
  <si>
    <t>CR MD4.0R FLFS CASSETTE 35X43</t>
  </si>
  <si>
    <t>6RL6Q</t>
  </si>
  <si>
    <t>CM+9518090800</t>
  </si>
  <si>
    <t>6RMGE</t>
  </si>
  <si>
    <t>CM+9518090850</t>
  </si>
  <si>
    <t>6VTG7</t>
  </si>
  <si>
    <t>CM+9518152001</t>
  </si>
  <si>
    <t>TRAY + IP 35x35</t>
  </si>
  <si>
    <t>6USSJ</t>
  </si>
  <si>
    <t>CM+9518153000</t>
  </si>
  <si>
    <t>BLANK CASSETTE 35x35</t>
  </si>
  <si>
    <t>6RJ4D</t>
  </si>
  <si>
    <t>CM+9518154000</t>
  </si>
  <si>
    <t>CM+9518090501</t>
  </si>
  <si>
    <t>CM+7009857324H</t>
  </si>
  <si>
    <t>Y1CEY</t>
  </si>
  <si>
    <t>DIN6799-2,3-FST-ZN</t>
  </si>
  <si>
    <t>CM+7009857624</t>
  </si>
  <si>
    <t>UB654</t>
  </si>
  <si>
    <t>RETAINER RING DIN6799-4-FST-ZN</t>
  </si>
  <si>
    <t>CM+7009857724H</t>
  </si>
  <si>
    <t>Y1B9M</t>
  </si>
  <si>
    <t>DIN6799-6-FST-ZN</t>
  </si>
  <si>
    <t>CM+7009858324</t>
  </si>
  <si>
    <t>UB7L3</t>
  </si>
  <si>
    <t>RETAINER RING DIN6799-5-FST-ZN</t>
  </si>
  <si>
    <t>CM+7009858524H</t>
  </si>
  <si>
    <t>Y4HQY</t>
  </si>
  <si>
    <t>DIN6799-8-FST-ZN</t>
  </si>
  <si>
    <t>WASHER</t>
  </si>
  <si>
    <t>CM+7020720328</t>
  </si>
  <si>
    <t>TAXZ4</t>
  </si>
  <si>
    <t>HEXAGON NUT</t>
  </si>
  <si>
    <t>CM+7020810828H</t>
  </si>
  <si>
    <t>YZL45</t>
  </si>
  <si>
    <t>DIN471-8X0,8-FST-ZNSW</t>
  </si>
  <si>
    <t>SCREW</t>
  </si>
  <si>
    <t>GRUB PIN</t>
  </si>
  <si>
    <t>CM+7021427124</t>
  </si>
  <si>
    <t>WLQH4</t>
  </si>
  <si>
    <t>CM+0000014259</t>
  </si>
  <si>
    <t>T9YKC</t>
  </si>
  <si>
    <t>CM+0000014261</t>
  </si>
  <si>
    <t>T9YMG</t>
  </si>
  <si>
    <t>SEALING STRIP</t>
  </si>
  <si>
    <t>CM+0000064055</t>
  </si>
  <si>
    <t>6POW2</t>
  </si>
  <si>
    <t>HOSE -15X3-PO12 ACCOCORD TRA</t>
  </si>
  <si>
    <t>CM+0000064082</t>
  </si>
  <si>
    <t>6312Y</t>
  </si>
  <si>
    <t>HOSE 10X3 PVC P RED TEXTILE</t>
  </si>
  <si>
    <t>CM+0000064083</t>
  </si>
  <si>
    <t>6318C</t>
  </si>
  <si>
    <t>HOSE 10X3-PVC P BL TEXTILE</t>
  </si>
  <si>
    <t>CM+0000064103</t>
  </si>
  <si>
    <t>7JNX1</t>
  </si>
  <si>
    <t>HOSE 13X3,5 PVC CLEAR</t>
  </si>
  <si>
    <t>CM+0000064117</t>
  </si>
  <si>
    <t>8M57U</t>
  </si>
  <si>
    <t>CM+0000064133</t>
  </si>
  <si>
    <t>9HD1U</t>
  </si>
  <si>
    <t>CM+0000064134</t>
  </si>
  <si>
    <t>9HDTF</t>
  </si>
  <si>
    <t>HOSE TRANSPARENT BLUE</t>
  </si>
  <si>
    <t>CM+0000064155</t>
  </si>
  <si>
    <t>QMVEV</t>
  </si>
  <si>
    <t>CM+0000064159</t>
  </si>
  <si>
    <t>QGMUH</t>
  </si>
  <si>
    <t>HOSE 9X1,5-SILOPREN SM71H</t>
  </si>
  <si>
    <t>CM+3097371</t>
  </si>
  <si>
    <t>6LCQE</t>
  </si>
  <si>
    <t>FILM SENSOR (ROHS)</t>
  </si>
  <si>
    <t>SOLENOID</t>
  </si>
  <si>
    <t>CM+3097471</t>
  </si>
  <si>
    <t>6L2P8</t>
  </si>
  <si>
    <t>FRONT WHEEL (ROHS)</t>
  </si>
  <si>
    <t>DRUM</t>
  </si>
  <si>
    <t>SPRING</t>
  </si>
  <si>
    <t>CM+7037195801</t>
  </si>
  <si>
    <t>UDVGZ</t>
  </si>
  <si>
    <t>HOSE CLAMP 49-44DIAMET.,12BROAD</t>
  </si>
  <si>
    <t>CM+7037196370</t>
  </si>
  <si>
    <t>7KRBH</t>
  </si>
  <si>
    <t>CM+3097821</t>
  </si>
  <si>
    <t>6L2QB</t>
  </si>
  <si>
    <t>FLAT BELT (440X15MM) FOR DRUM(ROHS)</t>
  </si>
  <si>
    <t>CM+3097831</t>
  </si>
  <si>
    <t>6L2RD</t>
  </si>
  <si>
    <t>TOOTHED BELT FOR DRUM (ROHS)</t>
  </si>
  <si>
    <t>PICKUP WHEEL ASSY</t>
  </si>
  <si>
    <t>CM+3097903</t>
  </si>
  <si>
    <t>VCWJH</t>
  </si>
  <si>
    <t>LIGHT BARRIER</t>
  </si>
  <si>
    <t>CM+3097911</t>
  </si>
  <si>
    <t>6L2TH</t>
  </si>
  <si>
    <t>LIGHT BARRIER (ROHS)</t>
  </si>
  <si>
    <t>SET DRUM BEARINGS</t>
  </si>
  <si>
    <t>CM+3097983</t>
  </si>
  <si>
    <t>6L2UK</t>
  </si>
  <si>
    <t>SETSCREW M6X10 ISO4029-A2-70</t>
  </si>
  <si>
    <t>6RA3C</t>
  </si>
  <si>
    <t>SK+03422946</t>
  </si>
  <si>
    <t>SCREW AM4X30 SN60001-PA66</t>
  </si>
  <si>
    <t>6RA2A</t>
  </si>
  <si>
    <t>SK+03430063</t>
  </si>
  <si>
    <t>6RA17</t>
  </si>
  <si>
    <t>SK+03430485</t>
  </si>
  <si>
    <t>PRESS.SPRING 1,6X10X27.0 DIN2098-</t>
  </si>
  <si>
    <t>6V44R</t>
  </si>
  <si>
    <t>SK+03430576</t>
  </si>
  <si>
    <t>SETSCREW</t>
  </si>
  <si>
    <t>6RAZ5</t>
  </si>
  <si>
    <t>SK+03433190</t>
  </si>
  <si>
    <t>TERMINAL 8WA1 DHG-6-BG</t>
  </si>
  <si>
    <t>6Q9L2</t>
  </si>
  <si>
    <t>SK+03433471</t>
  </si>
  <si>
    <t>PRESS.SPRING 1,25X12,5X27 DIN2098-</t>
  </si>
  <si>
    <t>6RAY3</t>
  </si>
  <si>
    <t>SK+03433844</t>
  </si>
  <si>
    <t>COMP.BRAND F18 SN66355-NI</t>
  </si>
  <si>
    <t>6RAX1</t>
  </si>
  <si>
    <t>SK+03434453</t>
  </si>
  <si>
    <t>PRESS.SPRING 2X10X26.5 DIN2098-</t>
  </si>
  <si>
    <t>6RAWY</t>
  </si>
  <si>
    <t>SK+03434776</t>
  </si>
  <si>
    <t>PRESS.SPRING 1,25X10,0X44,5 DIN2098</t>
  </si>
  <si>
    <t>6RAVW</t>
  </si>
  <si>
    <t>SK+03436987</t>
  </si>
  <si>
    <t>Draw spring 1,5x12x57-Sorte D</t>
  </si>
  <si>
    <t>6RAUU</t>
  </si>
  <si>
    <t>SK+03447034</t>
  </si>
  <si>
    <t>CABLE L-YCY4X1 SRN7804-</t>
  </si>
  <si>
    <t>6RATS</t>
  </si>
  <si>
    <t>SK+03467958</t>
  </si>
  <si>
    <t>VACUFLEX HOSE NW60UL -PUR</t>
  </si>
  <si>
    <t>6RASQ</t>
  </si>
  <si>
    <t>SK+03468634</t>
  </si>
  <si>
    <t>SK+07539385</t>
  </si>
  <si>
    <t>Cover 2 1 Half shell</t>
  </si>
  <si>
    <t>6SPCR</t>
  </si>
  <si>
    <t>SK+07539393</t>
  </si>
  <si>
    <t>POWER UNIT</t>
  </si>
  <si>
    <t>CAM</t>
  </si>
  <si>
    <t>CM+9830010340</t>
  </si>
  <si>
    <t>QWCHB</t>
  </si>
  <si>
    <t>CM+9830010351</t>
  </si>
  <si>
    <t>QWCJD</t>
  </si>
  <si>
    <t>CM+9830010381</t>
  </si>
  <si>
    <t>QT636</t>
  </si>
  <si>
    <t>CM+9830010391</t>
  </si>
  <si>
    <t>QT648</t>
  </si>
  <si>
    <t>LEAF SPRING,LHS</t>
  </si>
  <si>
    <t>CM+9830010440</t>
  </si>
  <si>
    <t>1NO1E</t>
  </si>
  <si>
    <t>CM+9830010552</t>
  </si>
  <si>
    <t>QWCKF</t>
  </si>
  <si>
    <t>CM+9830011310</t>
  </si>
  <si>
    <t>QT65B</t>
  </si>
  <si>
    <t>ALU LABLE (FILM DETECTION) WITH 40 PIECE</t>
  </si>
  <si>
    <t>CM+9830030110</t>
  </si>
  <si>
    <t>TCCUV</t>
  </si>
  <si>
    <t>HINGE 35X43 CM</t>
  </si>
  <si>
    <t>CM+9830030702</t>
  </si>
  <si>
    <t>1NQT7</t>
  </si>
  <si>
    <t>CM+9830030802</t>
  </si>
  <si>
    <t>1NQUA</t>
  </si>
  <si>
    <t>CM+9830430110</t>
  </si>
  <si>
    <t>QWCLH</t>
  </si>
  <si>
    <t>CM+9830460300</t>
  </si>
  <si>
    <t>QWMPT</t>
  </si>
  <si>
    <t>CM+9521083601</t>
  </si>
  <si>
    <t>QWJVT</t>
  </si>
  <si>
    <t>ROLLER,D=22,8</t>
  </si>
  <si>
    <t>CM+9521084200</t>
  </si>
  <si>
    <t>9J8S4</t>
  </si>
  <si>
    <t>CM+9521233210</t>
  </si>
  <si>
    <t>1KU3J</t>
  </si>
  <si>
    <t>PROTECTION CAP</t>
  </si>
  <si>
    <t>CM+9521281110</t>
  </si>
  <si>
    <t>1KUF6</t>
  </si>
  <si>
    <t>CM+9514524113</t>
  </si>
  <si>
    <t>QHOUY</t>
  </si>
  <si>
    <t>CM+9034203090</t>
  </si>
  <si>
    <t>UC5PC</t>
  </si>
  <si>
    <t>CM+9034216100</t>
  </si>
  <si>
    <t>QMT43</t>
  </si>
  <si>
    <t>CM+9036260160</t>
  </si>
  <si>
    <t>UACOJ</t>
  </si>
  <si>
    <t>CM+9036260360</t>
  </si>
  <si>
    <t>T71CO</t>
  </si>
  <si>
    <t>CM+9036260940</t>
  </si>
  <si>
    <t>VG3UU</t>
  </si>
  <si>
    <t>CM+9036270020</t>
  </si>
  <si>
    <t>QMN3B</t>
  </si>
  <si>
    <t>CM+9036960200</t>
  </si>
  <si>
    <t>QWGKW</t>
  </si>
  <si>
    <t>CM+9037095090</t>
  </si>
  <si>
    <t>QMN4D</t>
  </si>
  <si>
    <t>CM+9037095110</t>
  </si>
  <si>
    <t>QMN5F</t>
  </si>
  <si>
    <t>CM+9037100880</t>
  </si>
  <si>
    <t>QL56B</t>
  </si>
  <si>
    <t>CM+9037110110</t>
  </si>
  <si>
    <t>QMN6H</t>
  </si>
  <si>
    <t>CM+9037170040</t>
  </si>
  <si>
    <t>QMN7K</t>
  </si>
  <si>
    <t>CM+9037170070</t>
  </si>
  <si>
    <t>QMN8M</t>
  </si>
  <si>
    <t>DIN3016-RS1-5/9-W5</t>
  </si>
  <si>
    <t>CM+9037170110</t>
  </si>
  <si>
    <t>T71ES</t>
  </si>
  <si>
    <t>CM+9037170130</t>
  </si>
  <si>
    <t>UE2OE</t>
  </si>
  <si>
    <t>CM+9037170210</t>
  </si>
  <si>
    <t>T964C</t>
  </si>
  <si>
    <t>CM+9037170250</t>
  </si>
  <si>
    <t>ULQNG</t>
  </si>
  <si>
    <t>CM+9037190000</t>
  </si>
  <si>
    <t>UGR3J</t>
  </si>
  <si>
    <t>CM+9037192000</t>
  </si>
  <si>
    <t>UC5QE</t>
  </si>
  <si>
    <t>CM+9037472980</t>
  </si>
  <si>
    <t>UCECL</t>
  </si>
  <si>
    <t>CM+9038950600</t>
  </si>
  <si>
    <t>ULZ4J</t>
  </si>
  <si>
    <t>CM+9038950800</t>
  </si>
  <si>
    <t>ULZ5L</t>
  </si>
  <si>
    <t>CM+9038960000</t>
  </si>
  <si>
    <t>QVOKJ</t>
  </si>
  <si>
    <t>DIN7721-6T5X200-PUR</t>
  </si>
  <si>
    <t>CM+9038960010</t>
  </si>
  <si>
    <t>Q6UC8</t>
  </si>
  <si>
    <t>CM+9038960370</t>
  </si>
  <si>
    <t>UOFXL</t>
  </si>
  <si>
    <t>CM+9038960970</t>
  </si>
  <si>
    <t>QVOLL</t>
  </si>
  <si>
    <t>BELT DIN7721 6 T2,5 /245</t>
  </si>
  <si>
    <t>CM+9038961030</t>
  </si>
  <si>
    <t>QMN9O</t>
  </si>
  <si>
    <t>CM+9038961040</t>
  </si>
  <si>
    <t>QMOAS</t>
  </si>
  <si>
    <t>CM+9038961180</t>
  </si>
  <si>
    <t>QL6AM</t>
  </si>
  <si>
    <t>CM+9038961230</t>
  </si>
  <si>
    <t>VUBCT</t>
  </si>
  <si>
    <t>TOOTHED BELT,DIN7721-6T5X245-PUR-E</t>
  </si>
  <si>
    <t>CM+9038961320</t>
  </si>
  <si>
    <t>ULV8A</t>
  </si>
  <si>
    <t>TOOTHED BELT 3MR-150/9</t>
  </si>
  <si>
    <t>CM+9038961330</t>
  </si>
  <si>
    <t>ULV9C</t>
  </si>
  <si>
    <t>TOOTHED BELT 3MR-240/15</t>
  </si>
  <si>
    <t>CM+9038961370</t>
  </si>
  <si>
    <t>VHAMC</t>
  </si>
  <si>
    <t>DIN7721 6T2,5/317,5 +150/-30UM</t>
  </si>
  <si>
    <t>CM+9038961700</t>
  </si>
  <si>
    <t>CM+9038961820</t>
  </si>
  <si>
    <t>CM+9038961860</t>
  </si>
  <si>
    <t>QMOY6</t>
  </si>
  <si>
    <t>CM+9038964700</t>
  </si>
  <si>
    <t>VVNTD</t>
  </si>
  <si>
    <t>CM+3392091</t>
  </si>
  <si>
    <t>6L3OB</t>
  </si>
  <si>
    <t>WIRE HARNESS ASSY (PS-CRIUS) (ROHS)</t>
  </si>
  <si>
    <t>CM+3392101</t>
  </si>
  <si>
    <t>6L3PD</t>
  </si>
  <si>
    <t>POWER CABLE THIB (ROHS)</t>
  </si>
  <si>
    <t>CM+3392111</t>
  </si>
  <si>
    <t>6L3QF</t>
  </si>
  <si>
    <t>THIB-MEC CABLE (ROHS)</t>
  </si>
  <si>
    <t>CM+3392140</t>
  </si>
  <si>
    <t>VHE4U</t>
  </si>
  <si>
    <t>POWER CABLE (THIB-TH)</t>
  </si>
  <si>
    <t>CM+3392141</t>
  </si>
  <si>
    <t>6L3RH</t>
  </si>
  <si>
    <t>POWER CABLE (THIB-TH) (ROHS)</t>
  </si>
  <si>
    <t>CM+3392190</t>
  </si>
  <si>
    <t>VHYBJ</t>
  </si>
  <si>
    <t>BACK COVER ASSY</t>
  </si>
  <si>
    <t>CM+3392241</t>
  </si>
  <si>
    <t>6LDEU</t>
  </si>
  <si>
    <t>LOWER OUTPUT ROLLER SHAFT (ROHS)</t>
  </si>
  <si>
    <t>CM+3392264</t>
  </si>
  <si>
    <t>6L3TM</t>
  </si>
  <si>
    <t>TRAY HANDLE (ROHS)</t>
  </si>
  <si>
    <t>CM+3392270</t>
  </si>
  <si>
    <t>VHJPH</t>
  </si>
  <si>
    <t>DIMM MODULE 256MB 75NS</t>
  </si>
  <si>
    <t>CM+3392281</t>
  </si>
  <si>
    <t>6L3UO</t>
  </si>
  <si>
    <t>FULL EXTENSION SLIDES (ROHS)</t>
  </si>
  <si>
    <t>CM+3392291</t>
  </si>
  <si>
    <t>6LDGY</t>
  </si>
  <si>
    <t>LOWER LEFT COVER (ROHS)</t>
  </si>
  <si>
    <t>CM+3392322</t>
  </si>
  <si>
    <t>6L3WS</t>
  </si>
  <si>
    <t>DISPLAY COVER (ROHS)</t>
  </si>
  <si>
    <t>CM+3392372</t>
  </si>
  <si>
    <t>6JYTN</t>
  </si>
  <si>
    <t>FILM FORMAT POSITIONER (ROHS)</t>
  </si>
  <si>
    <t>CM+3392400</t>
  </si>
  <si>
    <t>VHNYJ</t>
  </si>
  <si>
    <t>FILM GUIDE</t>
  </si>
  <si>
    <t>CM+3392441</t>
  </si>
  <si>
    <t>6LDOE</t>
  </si>
  <si>
    <t>POWER CABLE KEY5 (ROHS)</t>
  </si>
  <si>
    <t>CM+3392452</t>
  </si>
  <si>
    <t>6LDSN</t>
  </si>
  <si>
    <t>PULLEY DRUM (ROHS)</t>
  </si>
  <si>
    <t>CM+3392471</t>
  </si>
  <si>
    <t>6L335</t>
  </si>
  <si>
    <t>CONNECTOR 12P (ROHS)</t>
  </si>
  <si>
    <t>CM+3392520</t>
  </si>
  <si>
    <t>TIMING BELT 370XL 025</t>
  </si>
  <si>
    <t>CM+3392531</t>
  </si>
  <si>
    <t>6LF3H</t>
  </si>
  <si>
    <t>TIMING BELT 110XL 037 (ROHS)</t>
  </si>
  <si>
    <t>CM+3392540</t>
  </si>
  <si>
    <t>VHJSO</t>
  </si>
  <si>
    <t>VACUUM PUMP</t>
  </si>
  <si>
    <t>CM+3392541</t>
  </si>
  <si>
    <t>6L35A</t>
  </si>
  <si>
    <t>VACUUM PUMP (ROHS)</t>
  </si>
  <si>
    <t>LIFT CARRIER ASSY</t>
  </si>
  <si>
    <t>CM+3392552</t>
  </si>
  <si>
    <t>AIR FILTER</t>
  </si>
  <si>
    <t>CM+3392571</t>
  </si>
  <si>
    <t>6LDTP</t>
  </si>
  <si>
    <t>AIR FILTER (ROHS)</t>
  </si>
  <si>
    <t>UL6YX</t>
  </si>
  <si>
    <t>CABLE HARNESS POWER UNIT</t>
  </si>
  <si>
    <t>CM+9514680101</t>
  </si>
  <si>
    <t>USP1T</t>
  </si>
  <si>
    <t>7T8M7</t>
  </si>
  <si>
    <t>HOSE CLAMP SNP12</t>
  </si>
  <si>
    <t>CM+7038965220</t>
  </si>
  <si>
    <t>WFACS</t>
  </si>
  <si>
    <t>TOOTHED BELT T5/1380X6</t>
  </si>
  <si>
    <t>CM+7038965230</t>
  </si>
  <si>
    <t>WFUXB</t>
  </si>
  <si>
    <t>TOOTHED BELT 150Z 750X10 PU</t>
  </si>
  <si>
    <t>CM+7038965260</t>
  </si>
  <si>
    <t>WE97B</t>
  </si>
  <si>
    <t>TOOTHED BELT 6T5/150</t>
  </si>
  <si>
    <t>CM+7038965270</t>
  </si>
  <si>
    <t>WFABQ</t>
  </si>
  <si>
    <t>TOOTHED BELT 6TS/390</t>
  </si>
  <si>
    <t>CM+7038965310</t>
  </si>
  <si>
    <t>WO4YE</t>
  </si>
  <si>
    <t>TOOTHED BELT 10T/5 720-CR/GF</t>
  </si>
  <si>
    <t>CM+7039500420</t>
  </si>
  <si>
    <t>W7UCE</t>
  </si>
  <si>
    <t>PLUG-IN NIPPLE-E-1/8-PK4-MS FE STO</t>
  </si>
  <si>
    <t>T-CONNECTOR</t>
  </si>
  <si>
    <t>FITTING PLUG Y-PK4</t>
  </si>
  <si>
    <t>MAGNETIC VALVE</t>
  </si>
  <si>
    <t>FILTER</t>
  </si>
  <si>
    <t>CM+7039900400</t>
  </si>
  <si>
    <t>YTOUJ</t>
  </si>
  <si>
    <t>ROTARY LATCH-TYPE HRN 6/PCSW&amp;</t>
  </si>
  <si>
    <t>RESISTOR</t>
  </si>
  <si>
    <t>CM+7040448850</t>
  </si>
  <si>
    <t>TBTJW</t>
  </si>
  <si>
    <t>RESISTOR 1K 0207-A</t>
  </si>
  <si>
    <t>CM+7040449030</t>
  </si>
  <si>
    <t>V9MTE</t>
  </si>
  <si>
    <t>RESISTOR 6,81K 0207-A</t>
  </si>
  <si>
    <t>INTERLOCK BRACKET</t>
  </si>
  <si>
    <t>CM+3391692</t>
  </si>
  <si>
    <t>6L2YS</t>
  </si>
  <si>
    <t>TIMING BELT 100XL 037 (ROHS)</t>
  </si>
  <si>
    <t>CM+3391711</t>
  </si>
  <si>
    <t>6L2ZU</t>
  </si>
  <si>
    <t>CM+3391721</t>
  </si>
  <si>
    <t>6L21W</t>
  </si>
  <si>
    <t>TEMPERATURE LIMITATION</t>
  </si>
  <si>
    <t>CM+9042664030</t>
  </si>
  <si>
    <t>TALA7</t>
  </si>
  <si>
    <t>CM+9042664090</t>
  </si>
  <si>
    <t>TEZE4</t>
  </si>
  <si>
    <t>CM+9042664240</t>
  </si>
  <si>
    <t>T1EBM</t>
  </si>
  <si>
    <t>CM+9042664490</t>
  </si>
  <si>
    <t>UK96H</t>
  </si>
  <si>
    <t>CM+9042664520</t>
  </si>
  <si>
    <t>VF8MQ</t>
  </si>
  <si>
    <t>CONTACTTYP 100 35AW 5,75X25,5</t>
  </si>
  <si>
    <t>CM+9042661380</t>
  </si>
  <si>
    <t>ULZ6N</t>
  </si>
  <si>
    <t>CM+9042661950</t>
  </si>
  <si>
    <t>T71OC</t>
  </si>
  <si>
    <t>TEMPERATURE SWITCH</t>
  </si>
  <si>
    <t>CM+9042662920</t>
  </si>
  <si>
    <t>CM+9042663040</t>
  </si>
  <si>
    <t>TOOTHED BELT WHEEL 3MR</t>
  </si>
  <si>
    <t>CM+9514665200</t>
  </si>
  <si>
    <t>UL6NA</t>
  </si>
  <si>
    <t>CM+9514665350</t>
  </si>
  <si>
    <t>URPYG</t>
  </si>
  <si>
    <t>MOTOR 2 COMPLETE</t>
  </si>
  <si>
    <t>CM+9514665802</t>
  </si>
  <si>
    <t>UMMQE</t>
  </si>
  <si>
    <t>CM+9514665850</t>
  </si>
  <si>
    <t>UL6PE</t>
  </si>
  <si>
    <t>HOSE ASSEMBLY</t>
  </si>
  <si>
    <t>CM+9514665960</t>
  </si>
  <si>
    <t>UL6QG</t>
  </si>
  <si>
    <t>CM+9514666450</t>
  </si>
  <si>
    <t>UL6RJ</t>
  </si>
  <si>
    <t>CM+9514666500</t>
  </si>
  <si>
    <t>UL6SL</t>
  </si>
  <si>
    <t>READER WITH ANTENNA</t>
  </si>
  <si>
    <t>CM+9514672200</t>
  </si>
  <si>
    <t>UL6TN</t>
  </si>
  <si>
    <t>CM+9514672300</t>
  </si>
  <si>
    <t>UL6UP</t>
  </si>
  <si>
    <t>CM+9514675900</t>
  </si>
  <si>
    <t>UL6VR</t>
  </si>
  <si>
    <t>CM+9514676900</t>
  </si>
  <si>
    <t>UL6WT</t>
  </si>
  <si>
    <t>CM+9514677001</t>
  </si>
  <si>
    <t>UOLF5</t>
  </si>
  <si>
    <t>CM+9514677170</t>
  </si>
  <si>
    <t>CM+9838140051</t>
  </si>
  <si>
    <t>CM+7023706328</t>
  </si>
  <si>
    <t>WQP2D</t>
  </si>
  <si>
    <t>SCREW DIN963-M3X20-4.8-ZNSW</t>
  </si>
  <si>
    <t>CM+7023706728</t>
  </si>
  <si>
    <t>WQP6M</t>
  </si>
  <si>
    <t>CSK SCREWDIN963-M3X30-4.8- ZNSW</t>
  </si>
  <si>
    <t>CM+7023708424</t>
  </si>
  <si>
    <t>UCPZ4</t>
  </si>
  <si>
    <t>COUNTERSUNK HD.SCREW SLOTTED DIN963M4X84</t>
  </si>
  <si>
    <t>CM+7023955328</t>
  </si>
  <si>
    <t>TA9V7</t>
  </si>
  <si>
    <t>COUNTERSUNK SCREW W.CROSS RECE SS DIN965</t>
  </si>
  <si>
    <t>CM+7024410228</t>
  </si>
  <si>
    <t>TBCWR</t>
  </si>
  <si>
    <t>COUNTERSUNK SCREW WN10019-2,9X9,5T1/</t>
  </si>
  <si>
    <t>CM+7025002328</t>
  </si>
  <si>
    <t>TBC1Z</t>
  </si>
  <si>
    <t>PIN DIN1472-4X18-ST-ZNSW</t>
  </si>
  <si>
    <t>CM+7025009428</t>
  </si>
  <si>
    <t>WB7KZ</t>
  </si>
  <si>
    <t>GRUB SCREW404040 DIN 916 M3X3- 34H ZNSW</t>
  </si>
  <si>
    <t>CM+7025015324</t>
  </si>
  <si>
    <t>6ZUNO</t>
  </si>
  <si>
    <t>DIN7500-X-M3X6-ST-ZN MEPTITE</t>
  </si>
  <si>
    <t>CM+7025015524</t>
  </si>
  <si>
    <t>6ZUPS</t>
  </si>
  <si>
    <t>DIN7500-X-M4X16-ST-ZN40MEPTITE</t>
  </si>
  <si>
    <t>CM+7025015728</t>
  </si>
  <si>
    <t>66VRH</t>
  </si>
  <si>
    <t>DIN7500-C-M3X6-ST-Z-ZNSW</t>
  </si>
  <si>
    <t>Healthcare</t>
  </si>
  <si>
    <t>Sr.</t>
  </si>
  <si>
    <t>ABC Code</t>
  </si>
  <si>
    <t>Description</t>
  </si>
  <si>
    <t>Quotation No.:</t>
  </si>
  <si>
    <t>CM+7032657600</t>
  </si>
  <si>
    <t>UC6TP</t>
  </si>
  <si>
    <t>WASHER 5,1X8X0,1MK75H+A+P</t>
  </si>
  <si>
    <t>CM+7032687000</t>
  </si>
  <si>
    <t>UC7H5</t>
  </si>
  <si>
    <t>WASHER 6,1X25X11.4401</t>
  </si>
  <si>
    <t>CM+7032690702</t>
  </si>
  <si>
    <t>UC7RP</t>
  </si>
  <si>
    <t>WASHER 6,1X14X0,1CK67HAP</t>
  </si>
  <si>
    <t>CM+7032757700</t>
  </si>
  <si>
    <t>UC87Q</t>
  </si>
  <si>
    <t>WASHER 10X16X0,3CUZN37F30</t>
  </si>
  <si>
    <t>CM+7032850500</t>
  </si>
  <si>
    <t>UC9W8</t>
  </si>
  <si>
    <t>WASHER 20,1X30X0,813PA6.6</t>
  </si>
  <si>
    <t>CM+7032860900</t>
  </si>
  <si>
    <t>UC92K</t>
  </si>
  <si>
    <t>WASHER 37X47X0,5CUZN37F45</t>
  </si>
  <si>
    <t>CM+7032920600</t>
  </si>
  <si>
    <t>UDAKR</t>
  </si>
  <si>
    <t>WASHER 2,7X9,5X0,4PA66NF</t>
  </si>
  <si>
    <t>CM+7032930600</t>
  </si>
  <si>
    <t>UDAWH</t>
  </si>
  <si>
    <t>WASHER 3,5X9,5X0,35MYLARA</t>
  </si>
  <si>
    <t>CM+7032936500</t>
  </si>
  <si>
    <t>WFU1H</t>
  </si>
  <si>
    <t>CM+7047202100</t>
  </si>
  <si>
    <t>UJDCW</t>
  </si>
  <si>
    <t>CONNECTION STRIP 307 NMUL 16-055</t>
  </si>
  <si>
    <t>TERMINAL STRIP</t>
  </si>
  <si>
    <t>UPPER FRONT COVER</t>
  </si>
  <si>
    <t>METERING PUMP</t>
  </si>
  <si>
    <t>TRANSFORMER</t>
  </si>
  <si>
    <t>CM+7043270790</t>
  </si>
  <si>
    <t>UGT6X</t>
  </si>
  <si>
    <t>CM+7043270840</t>
  </si>
  <si>
    <t>UGT94</t>
  </si>
  <si>
    <t>CM+7043271220</t>
  </si>
  <si>
    <t>UGUTC</t>
  </si>
  <si>
    <t>CM+7047113350</t>
  </si>
  <si>
    <t>UH7F8</t>
  </si>
  <si>
    <t>PLUG HOUSING 4 POLIG</t>
  </si>
  <si>
    <t>BUSH</t>
  </si>
  <si>
    <t>Luminary</t>
  </si>
  <si>
    <t>Technical Support Manager (India)</t>
  </si>
  <si>
    <r>
      <t>RTGS / NEFT Details:</t>
    </r>
    <r>
      <rPr>
        <sz val="8"/>
        <rFont val="Arial"/>
        <family val="2"/>
      </rPr>
      <t xml:space="preserve">
Beneficiary: Agfa Healthcare India Private Limited
Beneficiary A/c No: 030803811001
Bk Name: HSBC Bank, M.G.Road, Mumbai 400001
IFSC / MICR Code: HSBC0400002 / 400039002</t>
    </r>
  </si>
  <si>
    <t>Service Manager (INDIA)</t>
  </si>
  <si>
    <t>AGFA VPN ROUTER ALL-IN-ONE, ABC=E3OZS</t>
  </si>
  <si>
    <t>6RT5N</t>
  </si>
  <si>
    <t>10+7982004240</t>
  </si>
  <si>
    <t>Mammo Calibration Kit</t>
  </si>
  <si>
    <t>CR MD4.0 GEN. CASS. SR 35X43, ABC=37PSM</t>
  </si>
  <si>
    <t>CR MD4.0 GEN. CASS. SR 24X30, ABC=37PNB</t>
  </si>
  <si>
    <t>CR MD4.0 GEN. CASS. 18X24, ABC=37POD</t>
  </si>
  <si>
    <t>CR MD4.0 GEN. SET SR 35X43, ABC=EJY2J</t>
  </si>
  <si>
    <t>CR IP CLEANER 2 X 0,5L, ABC=EQP6D</t>
  </si>
  <si>
    <t>CR MD4.0 GEN. CASS.SHR 18X24, ABC=EJZC6</t>
  </si>
  <si>
    <t>CM+7982001341</t>
  </si>
  <si>
    <t>8Q2SM</t>
  </si>
  <si>
    <t>ACTUATOR F.SAFETY SWITCH</t>
  </si>
  <si>
    <t>CM+7982001410</t>
  </si>
  <si>
    <t>YD1S7</t>
  </si>
  <si>
    <t>RS 232 CABLE FOR SERVICE PC</t>
  </si>
  <si>
    <t>CM+7942020252</t>
  </si>
  <si>
    <t>V2FSW</t>
  </si>
  <si>
    <t>GEAR COVER</t>
  </si>
  <si>
    <t>NUMBER LABEL</t>
  </si>
  <si>
    <t>ADAPTER</t>
  </si>
  <si>
    <t>SWINGING BRACKET</t>
  </si>
  <si>
    <t>ROLLER HOLDER</t>
  </si>
  <si>
    <t>HELICAL GEAR</t>
  </si>
  <si>
    <t>CROWN WHEEL</t>
  </si>
  <si>
    <t>NUT</t>
  </si>
  <si>
    <t>FILLER PLUG</t>
  </si>
  <si>
    <t>RETAINER WASHER</t>
  </si>
  <si>
    <t>BEARING BUSHING</t>
  </si>
  <si>
    <t>BEARING 2</t>
  </si>
  <si>
    <t>TRACTION SPRING</t>
  </si>
  <si>
    <t>CM+7047033400</t>
  </si>
  <si>
    <t>UH5MD</t>
  </si>
  <si>
    <t>CONNECTING LEAD GRAY 2,5M 3ADR</t>
  </si>
  <si>
    <t>CM+7047113080</t>
  </si>
  <si>
    <t>UH65L</t>
  </si>
  <si>
    <t>COMBI BODY 9 POLIG</t>
  </si>
  <si>
    <t>BOTTLE OPENER</t>
  </si>
  <si>
    <t>CM+7818151070H</t>
  </si>
  <si>
    <t>6AU7Z</t>
  </si>
  <si>
    <t>LEVEL SWITCH,OPEN</t>
  </si>
  <si>
    <t>ADH.LABEL (F)</t>
  </si>
  <si>
    <t>CM+7946210852</t>
  </si>
  <si>
    <t>6611N</t>
  </si>
  <si>
    <t>ADH.LABEL (W)</t>
  </si>
  <si>
    <t>SEALING DISK</t>
  </si>
  <si>
    <t>FLAT CABLE</t>
  </si>
  <si>
    <t>CABLE RS232-INTERFACE</t>
  </si>
  <si>
    <t>91M6H</t>
  </si>
  <si>
    <t>SC+A520146-01</t>
  </si>
  <si>
    <t>KIT MICROSWITCH GRID - 1 m</t>
  </si>
  <si>
    <t>6U1UM</t>
  </si>
  <si>
    <t>SC+A520147-01</t>
  </si>
  <si>
    <t>KIT MICROSWITCH GRID -1.8 m</t>
  </si>
  <si>
    <t>6U1VO</t>
  </si>
  <si>
    <t>SC+A520148-01</t>
  </si>
  <si>
    <t>KIT MICROSWITCH TUBE HEAD</t>
  </si>
  <si>
    <t>6U1WQ</t>
  </si>
  <si>
    <t>SC+A520169-21</t>
  </si>
  <si>
    <t>TUBE HEAD SUPPORT</t>
  </si>
  <si>
    <t>6VBKC</t>
  </si>
  <si>
    <t>SC+A520187-191</t>
  </si>
  <si>
    <t>TUBE COVER</t>
  </si>
  <si>
    <t>6VBST</t>
  </si>
  <si>
    <t>SC+A520188-01</t>
  </si>
  <si>
    <t>Cover kit</t>
  </si>
  <si>
    <t>6VBJA</t>
  </si>
  <si>
    <t>SC+A520189-191</t>
  </si>
  <si>
    <t>HANDLE with screws</t>
  </si>
  <si>
    <t>6WAC1</t>
  </si>
  <si>
    <t>SC+A520201-01</t>
  </si>
  <si>
    <t>HEAD ROTATION KIT</t>
  </si>
  <si>
    <t>COLUMN CARRIAGE BEARING KIT</t>
  </si>
  <si>
    <t>6WAGA</t>
  </si>
  <si>
    <t>SC+A520204-01</t>
  </si>
  <si>
    <t>TUBE TURNING LEFT KIT</t>
  </si>
  <si>
    <t>6WAHC</t>
  </si>
  <si>
    <t>SC+A520205-01</t>
  </si>
  <si>
    <t>TUBE TURNING RIGHT KIT</t>
  </si>
  <si>
    <t>6WAJE</t>
  </si>
  <si>
    <t>SC+A520206-01</t>
  </si>
  <si>
    <t>FRONT BUMPER KIT</t>
  </si>
  <si>
    <t>6WALJ</t>
  </si>
  <si>
    <t>SC+A520209-01</t>
  </si>
  <si>
    <t>TOUCH SCREEN FRAME KIT</t>
  </si>
  <si>
    <t>6WAML</t>
  </si>
  <si>
    <t>SC+A520210-01</t>
  </si>
  <si>
    <t>COLUMN BASE COVER KIT</t>
  </si>
  <si>
    <t>6U1YU</t>
  </si>
  <si>
    <t>SC+A520213-01</t>
  </si>
  <si>
    <t>KIT SID CHAIN</t>
  </si>
  <si>
    <t>6U1ZW</t>
  </si>
  <si>
    <t>SC+A520214-01</t>
  </si>
  <si>
    <t>KIT SID CHAIN GEAR</t>
  </si>
  <si>
    <t>6U11Y</t>
  </si>
  <si>
    <t>SC+A520215-01</t>
  </si>
  <si>
    <t>KIT SID MOTOR</t>
  </si>
  <si>
    <t>6WANN</t>
  </si>
  <si>
    <t>SC+A520216-01</t>
  </si>
  <si>
    <t>6U121</t>
  </si>
  <si>
    <t>SC+A520265-01</t>
  </si>
  <si>
    <t>KIT TFT SCREEN</t>
  </si>
  <si>
    <t>6WAOP</t>
  </si>
  <si>
    <t>SC+A520267-01</t>
  </si>
  <si>
    <t>CHAIN REPLACEMENT KIT</t>
  </si>
  <si>
    <t>6V93B</t>
  </si>
  <si>
    <t>SC+A8078-01</t>
  </si>
  <si>
    <t>MOTOR CHARGER INTERCONNECTION</t>
  </si>
  <si>
    <t>6U9EO</t>
  </si>
  <si>
    <t>SC+A8079-02</t>
  </si>
  <si>
    <t>GENERATOR CHARGER INTERCONNECTION</t>
  </si>
  <si>
    <t>6V95F</t>
  </si>
  <si>
    <t>SC+A8080-01</t>
  </si>
  <si>
    <t>FAN 220VAC 18W 160CBM/H Q120/38</t>
  </si>
  <si>
    <t>6Q6EC</t>
  </si>
  <si>
    <t>SK+01026657</t>
  </si>
  <si>
    <t>6Q6DA</t>
  </si>
  <si>
    <t>SK+01027374</t>
  </si>
  <si>
    <t>PICK-OFF FUER ZBS30 D=36MM</t>
  </si>
  <si>
    <t>6Q6C7</t>
  </si>
  <si>
    <t>SK+01034495</t>
  </si>
  <si>
    <t>POWER CABLE/EUROPEAN CONNECTOR</t>
  </si>
  <si>
    <t>6Q6B5</t>
  </si>
  <si>
    <t>SK+01037605</t>
  </si>
  <si>
    <t>6Q6A3</t>
  </si>
  <si>
    <t>SK+01039650</t>
  </si>
  <si>
    <t>FUSE 6.3X32 1A T 250VAC</t>
  </si>
  <si>
    <t>6Q59Y</t>
  </si>
  <si>
    <t>SK+01039825</t>
  </si>
  <si>
    <t>CONT SOCKET BDIII+ .20-.56Q GE CR</t>
  </si>
  <si>
    <t>6Q58W</t>
  </si>
  <si>
    <t>SK+01040948</t>
  </si>
  <si>
    <t>FUSE 6.3X32 1A5 T 250VAC</t>
  </si>
  <si>
    <t>6Q57U</t>
  </si>
  <si>
    <t>SK+01048842</t>
  </si>
  <si>
    <t>6Q56S</t>
  </si>
  <si>
    <t>SK+01055896</t>
  </si>
  <si>
    <t>RELAY, DC 24V- 4U V23054</t>
  </si>
  <si>
    <t>6Q55Q</t>
  </si>
  <si>
    <t>SK+01067792</t>
  </si>
  <si>
    <t>FUSE 6.3X32 500mA T 250VAC</t>
  </si>
  <si>
    <t>6Q54O</t>
  </si>
  <si>
    <t>SK+01070721</t>
  </si>
  <si>
    <t>MICROSWITCH 1U 250V 6A 1005.1001</t>
  </si>
  <si>
    <t>6Q53M</t>
  </si>
  <si>
    <t>SK+01071679</t>
  </si>
  <si>
    <t>FUSE 6.3X32 2A5 T 250V</t>
  </si>
  <si>
    <t>6QXS5</t>
  </si>
  <si>
    <t>SK+01071687</t>
  </si>
  <si>
    <t>FUSE 6.3X32 150mA T 250V</t>
  </si>
  <si>
    <t>6QXR3</t>
  </si>
  <si>
    <t>SK+01073634</t>
  </si>
  <si>
    <t>FAN 24VAC 19W 160CBM/H Q120/38</t>
  </si>
  <si>
    <t>6V41L</t>
  </si>
  <si>
    <t>SK+01077387</t>
  </si>
  <si>
    <t>FUSE 5X20 250mA T 250V F1 0,25A sb</t>
  </si>
  <si>
    <t>6QXQ1</t>
  </si>
  <si>
    <t>SK+01077452</t>
  </si>
  <si>
    <t>FUSE 5X20 6A3 T 250V UR IEC</t>
  </si>
  <si>
    <t>6QXPY</t>
  </si>
  <si>
    <t>SK+01082551</t>
  </si>
  <si>
    <t>LAMP OCKET G6,35 RM22 m.Litze</t>
  </si>
  <si>
    <t>6QXOW</t>
  </si>
  <si>
    <t>SK+01082775</t>
  </si>
  <si>
    <t>NH FUSE HOLDER 3POL 160A 660V</t>
  </si>
  <si>
    <t>6QY5Z</t>
  </si>
  <si>
    <t>SK+01099258</t>
  </si>
  <si>
    <t>DIODE 1N4007 1000V 1A DO-41</t>
  </si>
  <si>
    <t>6Q1TL</t>
  </si>
  <si>
    <t>SK+01115851</t>
  </si>
  <si>
    <t>6Q1RG</t>
  </si>
  <si>
    <t>SK+01164610</t>
  </si>
  <si>
    <t>COVER F. 5 DIAZED</t>
  </si>
  <si>
    <t>6Q1QE</t>
  </si>
  <si>
    <t>SK+01166524</t>
  </si>
  <si>
    <t>FILTER - SUPPORT</t>
  </si>
  <si>
    <t>6Q1PC</t>
  </si>
  <si>
    <t>SK+01168066</t>
  </si>
  <si>
    <t>DISCHARGE RESISTOR</t>
  </si>
  <si>
    <t>6Q1OA</t>
  </si>
  <si>
    <t>SK+01169866</t>
  </si>
  <si>
    <t>6Q1N7</t>
  </si>
  <si>
    <t>SK+01169874</t>
  </si>
  <si>
    <t>6Q1M5</t>
  </si>
  <si>
    <t>SK+01170096</t>
  </si>
  <si>
    <t>6Q1L3</t>
  </si>
  <si>
    <t>SK+01170195</t>
  </si>
  <si>
    <t>HAND CONTROL</t>
  </si>
  <si>
    <t>6Q1K1</t>
  </si>
  <si>
    <t>SK+01170609</t>
  </si>
  <si>
    <t>External hand switch</t>
  </si>
  <si>
    <t>6Q1JY</t>
  </si>
  <si>
    <t>SK+01171169</t>
  </si>
  <si>
    <t>D100 MASTER BD ESD</t>
  </si>
  <si>
    <t>6Q1HW</t>
  </si>
  <si>
    <t>SK+01171201</t>
  </si>
  <si>
    <t>Starting device D115</t>
  </si>
  <si>
    <t>6Q1GU</t>
  </si>
  <si>
    <t>SK+01171227</t>
  </si>
  <si>
    <t>D160 BOARD ESD</t>
  </si>
  <si>
    <t>6Q1FS</t>
  </si>
  <si>
    <t>SK+01171243</t>
  </si>
  <si>
    <t>6Q1EQ</t>
  </si>
  <si>
    <t>SK+01171722</t>
  </si>
  <si>
    <t>6Q1DO</t>
  </si>
  <si>
    <t>SK+01172415</t>
  </si>
  <si>
    <t>CABLES POLYDOROS LX</t>
  </si>
  <si>
    <t>6Q1CM</t>
  </si>
  <si>
    <t>SK+01172431</t>
  </si>
  <si>
    <t>SET OF RIBBON CABLES</t>
  </si>
  <si>
    <t>6Q1BK</t>
  </si>
  <si>
    <t>SK+01172720</t>
  </si>
  <si>
    <t>UNIT CONTROLL.D200 ESD</t>
  </si>
  <si>
    <t>6Q1AH</t>
  </si>
  <si>
    <t>SK+01173017</t>
  </si>
  <si>
    <t>HIGH-VOLT.TRANSFORMER</t>
  </si>
  <si>
    <t>6Q1UN</t>
  </si>
  <si>
    <t>SK+01175293</t>
  </si>
  <si>
    <t>INVERTER,CPL.</t>
  </si>
  <si>
    <t>6Q2CQ</t>
  </si>
  <si>
    <t>SK+01175566</t>
  </si>
  <si>
    <t>CABLE FOR KK-INTERF.</t>
  </si>
  <si>
    <t>6Q2BO</t>
  </si>
  <si>
    <t>SK+01175640</t>
  </si>
  <si>
    <t>6Q2AM</t>
  </si>
  <si>
    <t>SK+01175814</t>
  </si>
  <si>
    <t>SYSTEM IDENTIFICATOR</t>
  </si>
  <si>
    <t>6Q19H</t>
  </si>
  <si>
    <t>6VC3K</t>
  </si>
  <si>
    <t>CM+6016040</t>
  </si>
  <si>
    <t>REAR FAN</t>
  </si>
  <si>
    <t>6VC5O</t>
  </si>
  <si>
    <t>CM+6016060</t>
  </si>
  <si>
    <t>SERIAL CABLE UPS (COM B)</t>
  </si>
  <si>
    <t>6VC6Q</t>
  </si>
  <si>
    <t>CM+6016070</t>
  </si>
  <si>
    <t>FUSE SET</t>
  </si>
  <si>
    <t>6VC8U</t>
  </si>
  <si>
    <t>CM+6016090</t>
  </si>
  <si>
    <t>6VC9W</t>
  </si>
  <si>
    <t>CM+6016100</t>
  </si>
  <si>
    <t>REFILL HOSE FROM DRAWER TO RESORVOIR</t>
  </si>
  <si>
    <t>6SUMW</t>
  </si>
  <si>
    <t>CM+6016121</t>
  </si>
  <si>
    <t>PROBE PACKAGE</t>
  </si>
  <si>
    <t>6VDC5</t>
  </si>
  <si>
    <t>CM+6016130</t>
  </si>
  <si>
    <t>DMC-CABLE</t>
  </si>
  <si>
    <t>6VDEA</t>
  </si>
  <si>
    <t>CM+6016160</t>
  </si>
  <si>
    <t>COOLING LIQUIDE TUBE (4X19CM)</t>
  </si>
  <si>
    <t>6VDFC</t>
  </si>
  <si>
    <t>CM+6016170</t>
  </si>
  <si>
    <t>VELCRO FASTENER FOR PROBE</t>
  </si>
  <si>
    <t>6U8FM</t>
  </si>
  <si>
    <t>CM+6017340</t>
  </si>
  <si>
    <t>SNAPHOOK ADJUSTMENT PACKAGE</t>
  </si>
  <si>
    <t>CABLE HARNESS ERASURE UNIT</t>
  </si>
  <si>
    <t>6VECA</t>
  </si>
  <si>
    <t>CM+6018180</t>
  </si>
  <si>
    <t>YZ986</t>
  </si>
  <si>
    <t>CM+6021500100E</t>
  </si>
  <si>
    <t>DIN933-M5X10-A4</t>
  </si>
  <si>
    <t>6VFO2</t>
  </si>
  <si>
    <t>CM+6024690</t>
  </si>
  <si>
    <t>LIFTING EQUIPMENT LEFT</t>
  </si>
  <si>
    <t>6VFP4</t>
  </si>
  <si>
    <t>CM+6024700</t>
  </si>
  <si>
    <t>LIFTING EQUIPMENT DRIVE</t>
  </si>
  <si>
    <t>6VFSB</t>
  </si>
  <si>
    <t>CM+6024710</t>
  </si>
  <si>
    <t>LIFTING EQUIPMENT RIGHT</t>
  </si>
  <si>
    <t>6SXYZ</t>
  </si>
  <si>
    <t>CM+6027200</t>
  </si>
  <si>
    <t>Modification package for linear transp.</t>
  </si>
  <si>
    <t>6VOVG</t>
  </si>
  <si>
    <t>CM+6027470</t>
  </si>
  <si>
    <t>ADAPTOR BASE PLATE</t>
  </si>
  <si>
    <t>6VLNM</t>
  </si>
  <si>
    <t>YYZ9W</t>
  </si>
  <si>
    <t>MB+4009908</t>
  </si>
  <si>
    <t>VE5TK</t>
  </si>
  <si>
    <t>MB+5709324</t>
  </si>
  <si>
    <t>HANDLE WITH CABLE COMPL.</t>
  </si>
  <si>
    <t>VE5UM</t>
  </si>
  <si>
    <t>MB+5709373</t>
  </si>
  <si>
    <t>TOOTH BELT COMPL.</t>
  </si>
  <si>
    <t>VE5VO</t>
  </si>
  <si>
    <t>MB+5709381</t>
  </si>
  <si>
    <t>COMPL. TOOTH WHEEL ASS.</t>
  </si>
  <si>
    <t>VE5WQ</t>
  </si>
  <si>
    <t>MB+5709399</t>
  </si>
  <si>
    <t>COMPL. SLEDGE</t>
  </si>
  <si>
    <t>VE5XS</t>
  </si>
  <si>
    <t>MB+5709407</t>
  </si>
  <si>
    <t>FRONT PLATE BOTTOM</t>
  </si>
  <si>
    <t>VE5YU</t>
  </si>
  <si>
    <t>MB+5709456</t>
  </si>
  <si>
    <t>FRONT PLATE TOP</t>
  </si>
  <si>
    <t>VE545</t>
  </si>
  <si>
    <t>MB+5709472</t>
  </si>
  <si>
    <t>COUNTER WEIGHT GUIDE</t>
  </si>
  <si>
    <t>6V1X1</t>
  </si>
  <si>
    <t>PA+58-869B</t>
  </si>
  <si>
    <t>FILTER CARTRIDGES</t>
  </si>
  <si>
    <t>CABLE FL 4 POL</t>
  </si>
  <si>
    <t>CM+9514664864</t>
  </si>
  <si>
    <t>UQYGA</t>
  </si>
  <si>
    <t>ENERGY CHAIN ROBOT CARRIAGE COMPLETE</t>
  </si>
  <si>
    <t>CM+9514665000</t>
  </si>
  <si>
    <t>UL6L5</t>
  </si>
  <si>
    <t>ROBOTER,INPUT</t>
  </si>
  <si>
    <t>CM+9514665101</t>
  </si>
  <si>
    <t>URPU7</t>
  </si>
  <si>
    <t>MOTOR 1,COMPLETE</t>
  </si>
  <si>
    <t>CM+9514665152</t>
  </si>
  <si>
    <t>UOTH8</t>
  </si>
  <si>
    <t>CM+9514665190</t>
  </si>
  <si>
    <t>URPWC</t>
  </si>
  <si>
    <t>FEED TUBE</t>
  </si>
  <si>
    <t>CM+9527045011</t>
  </si>
  <si>
    <t>UAN2J</t>
  </si>
  <si>
    <t>CM+9527045050</t>
  </si>
  <si>
    <t>UK9XZ</t>
  </si>
  <si>
    <t>CM+9527045101</t>
  </si>
  <si>
    <t>ULGSO</t>
  </si>
  <si>
    <t>PIPE BEND E/F1</t>
  </si>
  <si>
    <t>CM+9527045300</t>
  </si>
  <si>
    <t>Q4CJ2</t>
  </si>
  <si>
    <t>DRAIN E/F1</t>
  </si>
  <si>
    <t>CIRCULATION PUMP E,F1</t>
  </si>
  <si>
    <t>CM+9527045403</t>
  </si>
  <si>
    <t>VO2KT</t>
  </si>
  <si>
    <t>CM+9527045430</t>
  </si>
  <si>
    <t>VONAL</t>
  </si>
  <si>
    <t>CM+9527045700</t>
  </si>
  <si>
    <t>Q4Q4U</t>
  </si>
  <si>
    <t>HEATER E/F1 WITH UEHS.</t>
  </si>
  <si>
    <t>CM+9527045751</t>
  </si>
  <si>
    <t>QHXML</t>
  </si>
  <si>
    <t>CM+9527045760</t>
  </si>
  <si>
    <t>QHXNN</t>
  </si>
  <si>
    <t>CM+9527045770</t>
  </si>
  <si>
    <t>QHXOP</t>
  </si>
  <si>
    <t>CM+9527045781</t>
  </si>
  <si>
    <t>QHXPR</t>
  </si>
  <si>
    <t>HOLDING PLATE LONG</t>
  </si>
  <si>
    <t>CM+9527045820</t>
  </si>
  <si>
    <t>Q7SHK</t>
  </si>
  <si>
    <t>HOLDER FOR NTC-FUEHLER</t>
  </si>
  <si>
    <t>CM+9527047300</t>
  </si>
  <si>
    <t>Q7SJM</t>
  </si>
  <si>
    <t>DRAIN F2</t>
  </si>
  <si>
    <t>CIRCULATION PUMP F2</t>
  </si>
  <si>
    <t>CM+9527047403</t>
  </si>
  <si>
    <t>VO2NZ</t>
  </si>
  <si>
    <t>CM+9527047700</t>
  </si>
  <si>
    <t>UP9LH</t>
  </si>
  <si>
    <t>CM+9527048041</t>
  </si>
  <si>
    <t>QLVP8</t>
  </si>
  <si>
    <t>EARTHING STRIP</t>
  </si>
  <si>
    <t>DRAIN W MONT.</t>
  </si>
  <si>
    <t>CM+9527048301</t>
  </si>
  <si>
    <t>Q7SLQ</t>
  </si>
  <si>
    <t>CM+9527048920</t>
  </si>
  <si>
    <t>Q7T62</t>
  </si>
  <si>
    <t>BEND D15/D12</t>
  </si>
  <si>
    <t>CM+9527050520</t>
  </si>
  <si>
    <t>Q7T98</t>
  </si>
  <si>
    <t>CM+9527050721</t>
  </si>
  <si>
    <t>QHXQT</t>
  </si>
  <si>
    <t>Y-HOSE</t>
  </si>
  <si>
    <t>CM+9527050740</t>
  </si>
  <si>
    <t>WMXE1</t>
  </si>
  <si>
    <t>HOSE E</t>
  </si>
  <si>
    <t>CM+9527050750</t>
  </si>
  <si>
    <t>WMXF3</t>
  </si>
  <si>
    <t>Y-HOSE F1/F2</t>
  </si>
  <si>
    <t>CM+9527050781</t>
  </si>
  <si>
    <t>T6G7V</t>
  </si>
  <si>
    <t>CM+9527059700</t>
  </si>
  <si>
    <t>Y1BUR</t>
  </si>
  <si>
    <t>ADAPTERPLUG</t>
  </si>
  <si>
    <t>CM+9527065802</t>
  </si>
  <si>
    <t>UMGOO</t>
  </si>
  <si>
    <t>CM+9527066302</t>
  </si>
  <si>
    <t>USJ25</t>
  </si>
  <si>
    <t>DRIVER SHAFT</t>
  </si>
  <si>
    <t>CM+9527066402</t>
  </si>
  <si>
    <t>USJ37</t>
  </si>
  <si>
    <t>CM+9527066802</t>
  </si>
  <si>
    <t>QKYFT</t>
  </si>
  <si>
    <t>WIRE PROTECTION COMPL.</t>
  </si>
  <si>
    <t>BRACKET FOR FILMF.IN RADIATOR</t>
  </si>
  <si>
    <t>CM+9527068172</t>
  </si>
  <si>
    <t>UA53N</t>
  </si>
  <si>
    <t>CM+9527068300</t>
  </si>
  <si>
    <t>QZEMJ</t>
  </si>
  <si>
    <t>CM+9527069160</t>
  </si>
  <si>
    <t>Q7UFO</t>
  </si>
  <si>
    <t>BEARING BOLT WITH THREADED</t>
  </si>
  <si>
    <t>CM+9527069181</t>
  </si>
  <si>
    <t>QHXRV</t>
  </si>
  <si>
    <t>CM+9527069360</t>
  </si>
  <si>
    <t>WMXMG</t>
  </si>
  <si>
    <t>DRYER</t>
  </si>
  <si>
    <t>CM+9527069520</t>
  </si>
  <si>
    <t>Q7UGQ</t>
  </si>
  <si>
    <t>HINGEBOLT</t>
  </si>
  <si>
    <t>CM+9527069570</t>
  </si>
  <si>
    <t>QH1KT</t>
  </si>
  <si>
    <t>SUCTION CHANNEL</t>
  </si>
  <si>
    <t>CM+9527069620</t>
  </si>
  <si>
    <t>VQLMH</t>
  </si>
  <si>
    <t>CANEL-GASKET</t>
  </si>
  <si>
    <t>CM+9527070801</t>
  </si>
  <si>
    <t>Q3D21</t>
  </si>
  <si>
    <t>ROLLER ABT. DUKA-TABLE</t>
  </si>
  <si>
    <t>CM+9527070902</t>
  </si>
  <si>
    <t>Q33P7</t>
  </si>
  <si>
    <t>LINE DISPL. 330 SOLO E.O.S</t>
  </si>
  <si>
    <t>CM+9527071200</t>
  </si>
  <si>
    <t>W6KLF</t>
  </si>
  <si>
    <t>CM+9527072501</t>
  </si>
  <si>
    <t>QZ29J</t>
  </si>
  <si>
    <t>CM+9527074101</t>
  </si>
  <si>
    <t>Q7UHS</t>
  </si>
  <si>
    <t>POWER CABLE CX HT330 EOS</t>
  </si>
  <si>
    <t>CM+9527075200</t>
  </si>
  <si>
    <t>QLTUB</t>
  </si>
  <si>
    <t>CABLE POWER SENSOR</t>
  </si>
  <si>
    <t>CM+9527077160</t>
  </si>
  <si>
    <t>Q6ULQ</t>
  </si>
  <si>
    <t>PLD PROG. IC53 V1001</t>
  </si>
  <si>
    <t>PLD PROG. IC88 V1001</t>
  </si>
  <si>
    <t>LENS CLEANER COLLO OTIMA PLASTIC-BOTTLE</t>
  </si>
  <si>
    <t>CM+9999991360</t>
  </si>
  <si>
    <t>VR6OA</t>
  </si>
  <si>
    <t>OIL BALLISTOL BOTTLE 50 ML</t>
  </si>
  <si>
    <t>CM+9999991760</t>
  </si>
  <si>
    <t>VR7OE</t>
  </si>
  <si>
    <t>SOAPSTONE POWDERED CAN 25GR.1791015</t>
  </si>
  <si>
    <t>CM+9999992350</t>
  </si>
  <si>
    <t>WL9PQ</t>
  </si>
  <si>
    <t>STOKOLAN100 ML TUBE</t>
  </si>
  <si>
    <t>CM+9999992360</t>
  </si>
  <si>
    <t>WL9QS</t>
  </si>
  <si>
    <t>KRESTO HANDWASCHCREME 250 ML</t>
  </si>
  <si>
    <t>CM+9999992470H</t>
  </si>
  <si>
    <t>Y1B6F</t>
  </si>
  <si>
    <t>ISOFLEX TOPAS NB 52 FETT DOSE 50 MLL</t>
  </si>
  <si>
    <t>CM+9840560040</t>
  </si>
  <si>
    <t>WCW34</t>
  </si>
  <si>
    <t>Zulauftrichter</t>
  </si>
  <si>
    <t>CM+9889629521</t>
  </si>
  <si>
    <t>1EV1B</t>
  </si>
  <si>
    <t>CM+9890412270</t>
  </si>
  <si>
    <t>WAQXM</t>
  </si>
  <si>
    <t>CM+9540329500</t>
  </si>
  <si>
    <t>1B1VV</t>
  </si>
  <si>
    <t>STOP MOUNTED</t>
  </si>
  <si>
    <t>CM+9520012603</t>
  </si>
  <si>
    <t>QBPGU</t>
  </si>
  <si>
    <t>TRAY WITHOUT LIGHT BARRIER</t>
  </si>
  <si>
    <t>CM+9515821000</t>
  </si>
  <si>
    <t>6CTRG</t>
  </si>
  <si>
    <t>CM+9515824251</t>
  </si>
  <si>
    <t>6KMYQ</t>
  </si>
  <si>
    <t>BRUSH STRIP KOMPLETE</t>
  </si>
  <si>
    <t>PUMP BRACKET (HI) COMPLETE</t>
  </si>
  <si>
    <t>WORM GEAR, GREEN</t>
  </si>
  <si>
    <t>CM+9520061062</t>
  </si>
  <si>
    <t>TK3EP</t>
  </si>
  <si>
    <t>CM+9520071500</t>
  </si>
  <si>
    <t>1CKFA</t>
  </si>
  <si>
    <t>PIPE END</t>
  </si>
  <si>
    <t>MOTOR PLATE</t>
  </si>
  <si>
    <t>FILTER ASSY</t>
  </si>
  <si>
    <t>CM+9512090300</t>
  </si>
  <si>
    <t>VH732</t>
  </si>
  <si>
    <t>CASSETTE FEED STOP,LHS</t>
  </si>
  <si>
    <t>CM+9515690201</t>
  </si>
  <si>
    <t>6K6DT</t>
  </si>
  <si>
    <t>CM+9515691000</t>
  </si>
  <si>
    <t>WXKU1</t>
  </si>
  <si>
    <t>POWER SUPPLY,90-264V/24V-1A</t>
  </si>
  <si>
    <t>CM+6022470200</t>
  </si>
  <si>
    <t>V4VYL</t>
  </si>
  <si>
    <t>SCREW WITH COUNTERSUNK HEAD DIN7982-2,9X</t>
  </si>
  <si>
    <t>CM+6022502700</t>
  </si>
  <si>
    <t>7GHUR</t>
  </si>
  <si>
    <t>FILLISTER HEAD SCREW</t>
  </si>
  <si>
    <t>CM+6023510100</t>
  </si>
  <si>
    <t>61HNG</t>
  </si>
  <si>
    <t>CM+6023675300</t>
  </si>
  <si>
    <t>UA3PM</t>
  </si>
  <si>
    <t>SPRING DOWEL PIN DIN1481-2X20-1.4310</t>
  </si>
  <si>
    <t>CM+6023675900</t>
  </si>
  <si>
    <t>WM4DP</t>
  </si>
  <si>
    <t>SPRING DOWEL PIN 2,5X16-1.431</t>
  </si>
  <si>
    <t>COUNTERSUNK SCREW</t>
  </si>
  <si>
    <t>CM+6023721000H</t>
  </si>
  <si>
    <t>Y1C18</t>
  </si>
  <si>
    <t>DIN963-M3X4-A4</t>
  </si>
  <si>
    <t>CM+6023724100H</t>
  </si>
  <si>
    <t>YZLXS</t>
  </si>
  <si>
    <t>T22ZW</t>
  </si>
  <si>
    <t>CM+9045197130</t>
  </si>
  <si>
    <t>G-Si.Einsatz Traege 1A 6,3x32</t>
  </si>
  <si>
    <t>UGAT1</t>
  </si>
  <si>
    <t>CM+9047114190</t>
  </si>
  <si>
    <t>WMW9O</t>
  </si>
  <si>
    <t>CM+9047189560</t>
  </si>
  <si>
    <t>WMXCW</t>
  </si>
  <si>
    <t>CM+9047710540</t>
  </si>
  <si>
    <t>6RM8Y</t>
  </si>
  <si>
    <t>CM+9047710970</t>
  </si>
  <si>
    <t>6RNDC</t>
  </si>
  <si>
    <t>CM+9047711070</t>
  </si>
  <si>
    <t>Firewire Cable 1.3m</t>
  </si>
  <si>
    <t>6VEDC</t>
  </si>
  <si>
    <t>CM+9047711120</t>
  </si>
  <si>
    <t>6N4VC</t>
  </si>
  <si>
    <t>TRAVERSE WITH SNAP HOOKS</t>
  </si>
  <si>
    <t>6SZMJ</t>
  </si>
  <si>
    <t>CM+9517026921</t>
  </si>
  <si>
    <t>SNAPHOOK DRIVE WITH LIGHT BARRIER</t>
  </si>
  <si>
    <t>6V5R5</t>
  </si>
  <si>
    <t>CM+9517026940</t>
  </si>
  <si>
    <t>PARTS FOR SNAPHOOKDRIVE W.LB</t>
  </si>
  <si>
    <t>6RKJA</t>
  </si>
  <si>
    <t>CM+9517027100</t>
  </si>
  <si>
    <t>SM LINEAR TRANSPORT</t>
  </si>
  <si>
    <t>6UGMT</t>
  </si>
  <si>
    <t>CM+9517027152</t>
  </si>
  <si>
    <t>ROPE TENSIONER CENTER</t>
  </si>
  <si>
    <t>6UGNV</t>
  </si>
  <si>
    <t>CM+9517027252</t>
  </si>
  <si>
    <t>ROPE TENSIONER RIGHT</t>
  </si>
  <si>
    <t>6UGKP</t>
  </si>
  <si>
    <t>CM+9517027302</t>
  </si>
  <si>
    <t>ROPE TENSIONER LEFT</t>
  </si>
  <si>
    <t>6VYGT</t>
  </si>
  <si>
    <t>CM+9517027501</t>
  </si>
  <si>
    <t>OPTIC MODULE</t>
  </si>
  <si>
    <t>6SEBH</t>
  </si>
  <si>
    <t>CM+9517029901</t>
  </si>
  <si>
    <t>6SD9B</t>
  </si>
  <si>
    <t>CM+9517030350</t>
  </si>
  <si>
    <t>CLEANING BRUSH ASSEMBLY</t>
  </si>
  <si>
    <t>PMI52 BOARD</t>
  </si>
  <si>
    <t>6VME8</t>
  </si>
  <si>
    <t>CM+9517035004</t>
  </si>
  <si>
    <t>6SD64</t>
  </si>
  <si>
    <t>CM+9517040100</t>
  </si>
  <si>
    <t>CABLE IP BOARD TO SM CARRIER</t>
  </si>
  <si>
    <t>6SD52</t>
  </si>
  <si>
    <t>CM+9517040111</t>
  </si>
  <si>
    <t>can-BUS CABLE</t>
  </si>
  <si>
    <t>6SD4Z</t>
  </si>
  <si>
    <t>CM+9518290101</t>
  </si>
  <si>
    <t>FILM LOWER GUIDE PLATE</t>
  </si>
  <si>
    <t>6N4XG</t>
  </si>
  <si>
    <t>CM+9527077180</t>
  </si>
  <si>
    <t>6V5UC</t>
  </si>
  <si>
    <t>CM+9527211320</t>
  </si>
  <si>
    <t>6VKX3</t>
  </si>
  <si>
    <t>CM+9527280015</t>
  </si>
  <si>
    <t>Label Roller/Gear Positioning Plan</t>
  </si>
  <si>
    <t>WRQHL</t>
  </si>
  <si>
    <t>CM+9527282462</t>
  </si>
  <si>
    <t>6C6AX</t>
  </si>
  <si>
    <t>CM+9528012902</t>
  </si>
  <si>
    <t>ELECTRIC SECTION</t>
  </si>
  <si>
    <t>GS STEUERKARTE CURIX-MIXER.</t>
  </si>
  <si>
    <t>QMVL8</t>
  </si>
  <si>
    <t>CM+9528090050</t>
  </si>
  <si>
    <t>6ULJ4</t>
  </si>
  <si>
    <t>CM+9830461304</t>
  </si>
  <si>
    <t>CHIP CARD HOLDER, COMPLETE</t>
  </si>
  <si>
    <t>6RN2Q</t>
  </si>
  <si>
    <t>CM+9831661302</t>
  </si>
  <si>
    <t>ADC-C-FLFS CASS. 35X43</t>
  </si>
  <si>
    <t>6RVS5</t>
  </si>
  <si>
    <t>CM+9833010000</t>
  </si>
  <si>
    <t>CR Mammo Cassette 18x24</t>
  </si>
  <si>
    <t>6RMLN</t>
  </si>
  <si>
    <t>CM+9833012200</t>
  </si>
  <si>
    <t>Pushing Fingers Mammo</t>
  </si>
  <si>
    <t>6RMMP</t>
  </si>
  <si>
    <t>CM+9833060600</t>
  </si>
  <si>
    <t>Spring and cramp mammo</t>
  </si>
  <si>
    <t>6RN3S</t>
  </si>
  <si>
    <t>CM+9833061302</t>
  </si>
  <si>
    <t>6ROKT</t>
  </si>
  <si>
    <t>CM+9833090103</t>
  </si>
  <si>
    <t>6RVT7</t>
  </si>
  <si>
    <t>CM+9833110000</t>
  </si>
  <si>
    <t>CR Mammo Cassette 24x30</t>
  </si>
  <si>
    <t>CASSETTE FEED STOP, LHS</t>
  </si>
  <si>
    <t>1HSXH</t>
  </si>
  <si>
    <t>CM+9837026160</t>
  </si>
  <si>
    <t>PUMP OVER PART</t>
  </si>
  <si>
    <t>QMOOL</t>
  </si>
  <si>
    <t>CM+9946213001</t>
  </si>
  <si>
    <t>9F1YW</t>
  </si>
  <si>
    <t>CM+9946213700</t>
  </si>
  <si>
    <t>ROLLER GUM. COMPL.</t>
  </si>
  <si>
    <t>6SVUJ</t>
  </si>
  <si>
    <t>CM+9946319301</t>
  </si>
  <si>
    <t>6SVTG</t>
  </si>
  <si>
    <t>CM+9946319501</t>
  </si>
  <si>
    <t>REFLECTED LIGHT SENSOR AC</t>
  </si>
  <si>
    <t>6SVXP</t>
  </si>
  <si>
    <t>CM+9949981301</t>
  </si>
  <si>
    <t>6SZV2</t>
  </si>
  <si>
    <t>CM+9949981407</t>
  </si>
  <si>
    <t>6RLGA</t>
  </si>
  <si>
    <t>CM+9961124560</t>
  </si>
  <si>
    <t>Toothed belt 6T 2.5x177.5</t>
  </si>
  <si>
    <t>FILTER BAGS (1 pac=10 pieces)</t>
  </si>
  <si>
    <t>IMAGE PLATE 35X43, ABC=EJYU3</t>
  </si>
  <si>
    <t>IMAGE PLATE 35X35, ABC=EJYV5</t>
  </si>
  <si>
    <t>IMAGE PLATE 24X30, ABC=EJYW7</t>
  </si>
  <si>
    <t>IMAGE PLATE 18X24, ABC=EJYXA</t>
  </si>
  <si>
    <t>6RN6Y</t>
  </si>
  <si>
    <t>CM+9999992470</t>
  </si>
  <si>
    <t>DEVCLEAN 2X5 LTR, ABC=EWP5R</t>
  </si>
  <si>
    <t>6VM9Z</t>
  </si>
  <si>
    <t>CO+BATTERY_AUS</t>
  </si>
  <si>
    <t>6VM7V</t>
  </si>
  <si>
    <t>CO+BATTERY_EME</t>
  </si>
  <si>
    <t>6VM8X</t>
  </si>
  <si>
    <t>CO+BATTERY_SIN</t>
  </si>
  <si>
    <t>6VM6T</t>
  </si>
  <si>
    <t>CO+BATTERY_USA</t>
  </si>
  <si>
    <t>6VLOO</t>
  </si>
  <si>
    <t>CO+BH4-6217-030</t>
  </si>
  <si>
    <t>CABLE UNIT, POWER, 230V</t>
  </si>
  <si>
    <t>6VLQS</t>
  </si>
  <si>
    <t>CO+BH7-9154-000</t>
  </si>
  <si>
    <t>CABLE UNIT, A/C ADAPTER</t>
  </si>
  <si>
    <t>6VLRU</t>
  </si>
  <si>
    <t>CO+BM7-0429-000</t>
  </si>
  <si>
    <t>PCB UNIT, XIF</t>
  </si>
  <si>
    <t>6SVZT</t>
  </si>
  <si>
    <t>CO+BM7-0641-000</t>
  </si>
  <si>
    <t>Cable Unit, Power, 120V</t>
  </si>
  <si>
    <t>6VM4P</t>
  </si>
  <si>
    <t>CO+CHARGER_AUS</t>
  </si>
  <si>
    <t>6VMV7</t>
  </si>
  <si>
    <t>CO+CHARGER_EME</t>
  </si>
  <si>
    <t>6VMXC</t>
  </si>
  <si>
    <t>CO+CHARGER_SIN</t>
  </si>
  <si>
    <t>6VMU5</t>
  </si>
  <si>
    <t>CO+CHARGER_USA</t>
  </si>
  <si>
    <t>6VMT3</t>
  </si>
  <si>
    <t>CO+CXDI_70C_AUS</t>
  </si>
  <si>
    <t>6VMRY</t>
  </si>
  <si>
    <t>CO+CXDI_70C_EME</t>
  </si>
  <si>
    <t>6VMS1</t>
  </si>
  <si>
    <t>CO+CXDI_70C_SIN</t>
  </si>
  <si>
    <t>6VMQW</t>
  </si>
  <si>
    <t>CO+CXDI_70C_USA</t>
  </si>
  <si>
    <t>6SVSE</t>
  </si>
  <si>
    <t>CO+I/F_BOX_EME</t>
  </si>
  <si>
    <t>6VLX7</t>
  </si>
  <si>
    <t>CO+XB1-2300-606</t>
  </si>
  <si>
    <t>QUARTER LOCK SCREW LENGTH 11MM</t>
  </si>
  <si>
    <t>CM+3392850</t>
  </si>
  <si>
    <t>VHOFK</t>
  </si>
  <si>
    <t>QUARTER LOCK SCREW LENGTH 30MM(SET OF 2)</t>
  </si>
  <si>
    <t>CM+3392881</t>
  </si>
  <si>
    <t>6MHJT</t>
  </si>
  <si>
    <t>CM+3398890</t>
  </si>
  <si>
    <t>VNSMM</t>
  </si>
  <si>
    <t>BEARING</t>
  </si>
  <si>
    <t>CM+3415721</t>
  </si>
  <si>
    <t>WH1LS</t>
  </si>
  <si>
    <t>DOOR COVER SWITCH</t>
  </si>
  <si>
    <t>CM+7042663220H</t>
  </si>
  <si>
    <t>Y1E4O</t>
  </si>
  <si>
    <t>TOUCH KEY</t>
  </si>
  <si>
    <t>TEMPERATURE SENSOR</t>
  </si>
  <si>
    <t>THERMOSWITCH</t>
  </si>
  <si>
    <t>GEAR MOTOR</t>
  </si>
  <si>
    <t>MOTOR</t>
  </si>
  <si>
    <t>DRIVE MOTOR</t>
  </si>
  <si>
    <t>MOTOR WITH GEAR</t>
  </si>
  <si>
    <t>HINGE</t>
  </si>
  <si>
    <t>THREADED PLATE</t>
  </si>
  <si>
    <t>HOSE CONNECTION D8</t>
  </si>
  <si>
    <t>DOUBLE BEARING</t>
  </si>
  <si>
    <t>LEVEL SWITCH</t>
  </si>
  <si>
    <t>FRAME</t>
  </si>
  <si>
    <t>CM+7528060210</t>
  </si>
  <si>
    <t>8JQSL</t>
  </si>
  <si>
    <t>MRI-FEELER</t>
  </si>
  <si>
    <t>SPUR GEAR</t>
  </si>
  <si>
    <t>PAWL</t>
  </si>
  <si>
    <t>STOP PLATE</t>
  </si>
  <si>
    <t>VARISTOR 1MA 25-30V 125 SDL</t>
  </si>
  <si>
    <t>CM+7044601500</t>
  </si>
  <si>
    <t>UHN6G</t>
  </si>
  <si>
    <t>SEMICONDUCTOR RELAY</t>
  </si>
  <si>
    <t>LAMP</t>
  </si>
  <si>
    <t>CM+7045018700</t>
  </si>
  <si>
    <t>V1K7Z</t>
  </si>
  <si>
    <t>LAMP 36V/30 MA T 1.3/4 MG</t>
  </si>
  <si>
    <t>CM+7045065160</t>
  </si>
  <si>
    <t>7Q9YC</t>
  </si>
  <si>
    <t>INDICATOR RT 250V 31.5X9.5X22</t>
  </si>
  <si>
    <t>HALOGEN LAMP 12V 100W</t>
  </si>
  <si>
    <t>CM+7045108000</t>
  </si>
  <si>
    <t>UHS5Z</t>
  </si>
  <si>
    <t>HALOGEN-GLOW-LAMP 15V 150W</t>
  </si>
  <si>
    <t>CM+7045108100</t>
  </si>
  <si>
    <t>UHS62</t>
  </si>
  <si>
    <t>HALOGEN GLOW LAMP 12V 100W</t>
  </si>
  <si>
    <t>CM+7045111400</t>
  </si>
  <si>
    <t>UHTP7</t>
  </si>
  <si>
    <t>MIRROR-LAMP 13,8V-85W DED 13194</t>
  </si>
  <si>
    <t>CM+7045111520</t>
  </si>
  <si>
    <t>UHTRC</t>
  </si>
  <si>
    <t>HALOGEN-LAMP 12V 100W</t>
  </si>
  <si>
    <t>CM+7045154270</t>
  </si>
  <si>
    <t>VXGWB</t>
  </si>
  <si>
    <t>LAMP-HOLDER</t>
  </si>
  <si>
    <t>HOUSING FREE HG 12POL MNL GE CR</t>
  </si>
  <si>
    <t>6Q957</t>
  </si>
  <si>
    <t>SK+06849905</t>
  </si>
  <si>
    <t>HOUSING F EB OFH 12POL MNL GE CR</t>
  </si>
  <si>
    <t>6Q945</t>
  </si>
  <si>
    <t>SK+06888515</t>
  </si>
  <si>
    <t>CONT SOCKET BD SN MNL BZ 0.5-2.1Q</t>
  </si>
  <si>
    <t>6Q933</t>
  </si>
  <si>
    <t>SK+06919542</t>
  </si>
  <si>
    <t>CONTACT PIN BD SN MNL BZ 0.50-2.10</t>
  </si>
  <si>
    <t>6Q921</t>
  </si>
  <si>
    <t>SK+07000094</t>
  </si>
  <si>
    <t>GROMET DA 60/100/20 NEOPRENE</t>
  </si>
  <si>
    <t>6Q91Y</t>
  </si>
  <si>
    <t>SK+07001332</t>
  </si>
  <si>
    <t>GROMET DA 95/130/40 NEOPRENE</t>
  </si>
  <si>
    <t>6Q9PB</t>
  </si>
  <si>
    <t>SK+07002066</t>
  </si>
  <si>
    <t>BUFFER NR. 25444 65 SHORE A</t>
  </si>
  <si>
    <t>6Q9O8</t>
  </si>
  <si>
    <t>SK+07005903</t>
  </si>
  <si>
    <t>CLAMP D 25,4 POLYAMID</t>
  </si>
  <si>
    <t>6Q9ZW</t>
  </si>
  <si>
    <t>SK+07006500</t>
  </si>
  <si>
    <t>6Q9YU</t>
  </si>
  <si>
    <t>SK+07006518</t>
  </si>
  <si>
    <t>Varistor</t>
  </si>
  <si>
    <t>6Q9XS</t>
  </si>
  <si>
    <t>SK+07006526</t>
  </si>
  <si>
    <t>TIME SWITCH K5</t>
  </si>
  <si>
    <t>6Q9WQ</t>
  </si>
  <si>
    <t>SK+07006534</t>
  </si>
  <si>
    <t>LAMP HOUSING, WHITE</t>
  </si>
  <si>
    <t>6Q9VO</t>
  </si>
  <si>
    <t>SK+07006542</t>
  </si>
  <si>
    <t>BALL NOTCH</t>
  </si>
  <si>
    <t>KEY5 ASSY (ROHS)</t>
  </si>
  <si>
    <t>CM+3392650</t>
  </si>
  <si>
    <t>VHQ1Z</t>
  </si>
  <si>
    <t>SPRING DIA 7.1MM LENGTH 29.6MM</t>
  </si>
  <si>
    <t>TAG READER ASSY (ROHS)</t>
  </si>
  <si>
    <t>CM+3392691</t>
  </si>
  <si>
    <t>6LGAY</t>
  </si>
  <si>
    <t>WIRE HARNESS ASSY TRAY (ROHS)</t>
  </si>
  <si>
    <t>FILM TRANSPORT BELT</t>
  </si>
  <si>
    <t>CM+3392720</t>
  </si>
  <si>
    <t>VH1SQ</t>
  </si>
  <si>
    <t>HINGE SHAFT ASSY</t>
  </si>
  <si>
    <t>CM+3392743</t>
  </si>
  <si>
    <t>6L4L8</t>
  </si>
  <si>
    <t>GLUED ENCODER SHAFT ASSY (ROHS)</t>
  </si>
  <si>
    <t>CM+3392750</t>
  </si>
  <si>
    <t>VH1VW</t>
  </si>
  <si>
    <t>MAGNETIC VALVES ASSY</t>
  </si>
  <si>
    <t>CM+3392751</t>
  </si>
  <si>
    <t>6J2BY</t>
  </si>
  <si>
    <t>MAGNETIC VALVES ASSY (ROHS)</t>
  </si>
  <si>
    <t>CM+3392761</t>
  </si>
  <si>
    <t>6LGFA</t>
  </si>
  <si>
    <t>CM+3392794</t>
  </si>
  <si>
    <t>6L4WW</t>
  </si>
  <si>
    <t>CABLED HEATER FOIL (ROHS)</t>
  </si>
  <si>
    <t>CM+3392811</t>
  </si>
  <si>
    <t>6L4XY</t>
  </si>
  <si>
    <t>CABLED DC MOTOR 24V RED.175 (ROHS)</t>
  </si>
  <si>
    <t>CM+3392821</t>
  </si>
  <si>
    <t>6L4Y1</t>
  </si>
  <si>
    <t>GEAR WHEEL 34T (ROHS)</t>
  </si>
  <si>
    <t>CM+3392830</t>
  </si>
  <si>
    <t>VHJ15</t>
  </si>
  <si>
    <t>QUARTER LOCK SCREW LENGTH 17MM(SET OF 2)</t>
  </si>
  <si>
    <t>CM+3392840</t>
  </si>
  <si>
    <t>VHOEH</t>
  </si>
  <si>
    <t>CM+9514544100</t>
  </si>
  <si>
    <t>UKTKE</t>
  </si>
  <si>
    <t>CM+9514545240</t>
  </si>
  <si>
    <t>1PG9J</t>
  </si>
  <si>
    <t>CM+9514545960</t>
  </si>
  <si>
    <t>1PGPD</t>
  </si>
  <si>
    <t>CM+9514547560</t>
  </si>
  <si>
    <t>QWCCZ</t>
  </si>
  <si>
    <t>GROUND CABLE</t>
  </si>
  <si>
    <t>CM+9514547600</t>
  </si>
  <si>
    <t>CM+9514550200</t>
  </si>
  <si>
    <t>1PJQO</t>
  </si>
  <si>
    <t>CM+9514550210</t>
  </si>
  <si>
    <t>1PJPM</t>
  </si>
  <si>
    <t>TP99E</t>
  </si>
  <si>
    <t>CM+9033175390</t>
  </si>
  <si>
    <t>QMN28</t>
  </si>
  <si>
    <t>CM+9033175470</t>
  </si>
  <si>
    <t>ULV77</t>
  </si>
  <si>
    <t>SLIDE FOR LOCK</t>
  </si>
  <si>
    <t>CM+9033175760</t>
  </si>
  <si>
    <t>WXMMS</t>
  </si>
  <si>
    <t>CM+9033500700</t>
  </si>
  <si>
    <t>QWGFO</t>
  </si>
  <si>
    <t>CM+9033500820</t>
  </si>
  <si>
    <t>QWGHS</t>
  </si>
  <si>
    <t>CM+9033500860</t>
  </si>
  <si>
    <t>QL534</t>
  </si>
  <si>
    <t>CM+9033501070</t>
  </si>
  <si>
    <t>UROE6</t>
  </si>
  <si>
    <t>SPRING RZ-096X</t>
  </si>
  <si>
    <t>CM+9033501080</t>
  </si>
  <si>
    <t>T7STO</t>
  </si>
  <si>
    <t>CM+9033895240</t>
  </si>
  <si>
    <t>T1DZV</t>
  </si>
  <si>
    <t>O-RING-19X2-AP540</t>
  </si>
  <si>
    <t>CM+9034200310</t>
  </si>
  <si>
    <t>T84Q2</t>
  </si>
  <si>
    <t>CM+9034200460</t>
  </si>
  <si>
    <t>UC43Z</t>
  </si>
  <si>
    <t>ELBOW COUDE</t>
  </si>
  <si>
    <t>CM+9034200470</t>
  </si>
  <si>
    <t>QMT31</t>
  </si>
  <si>
    <t>CM+9034200580</t>
  </si>
  <si>
    <t>UKXRB</t>
  </si>
  <si>
    <t>CM+9034200600</t>
  </si>
  <si>
    <t>UKXTF</t>
  </si>
  <si>
    <t>CM+9034200610</t>
  </si>
  <si>
    <t>UKXVK</t>
  </si>
  <si>
    <t>CM+9514812550</t>
  </si>
  <si>
    <t>Y2URZ</t>
  </si>
  <si>
    <t>DOORCOVER , LEFT,COATED</t>
  </si>
  <si>
    <t>CM+9514812560</t>
  </si>
  <si>
    <t>Y2US2</t>
  </si>
  <si>
    <t>DOORCOVER, RIGHT, COATED</t>
  </si>
  <si>
    <t>CM+9514822202</t>
  </si>
  <si>
    <t>6BXNG</t>
  </si>
  <si>
    <t>CM+9514824251</t>
  </si>
  <si>
    <t>Y2YRH</t>
  </si>
  <si>
    <t>BRUSH STRIP COMPLETE</t>
  </si>
  <si>
    <t>CM+7022457114</t>
  </si>
  <si>
    <t>UCLVE</t>
  </si>
  <si>
    <t>TAPPING SCREW DIN7971M2,2X6,5ST</t>
  </si>
  <si>
    <t>CM+7022750224</t>
  </si>
  <si>
    <t>UCNSG</t>
  </si>
  <si>
    <t>WASHER DIN9021B4,3ST</t>
  </si>
  <si>
    <t>CM+7022751824</t>
  </si>
  <si>
    <t>TA7OK</t>
  </si>
  <si>
    <t>RETAINING RING</t>
  </si>
  <si>
    <t>CM+7023703628</t>
  </si>
  <si>
    <t>TA8RU</t>
  </si>
  <si>
    <t>S-SCHELLE-17...12-1.4310 UNEX</t>
  </si>
  <si>
    <t>LATCH</t>
  </si>
  <si>
    <t>BAR</t>
  </si>
  <si>
    <t>COVER PLATE</t>
  </si>
  <si>
    <t>BEVEL GEAR</t>
  </si>
  <si>
    <t>BOLD</t>
  </si>
  <si>
    <t>AXLE</t>
  </si>
  <si>
    <t>TIE ROD</t>
  </si>
  <si>
    <t>TOOTHED BELT</t>
  </si>
  <si>
    <t>CM+7038960230</t>
  </si>
  <si>
    <t>68QZU</t>
  </si>
  <si>
    <t>BELT</t>
  </si>
  <si>
    <t>CM+7038960900</t>
  </si>
  <si>
    <t>UD4QJ</t>
  </si>
  <si>
    <t>TOOTHED BELT,5 PITCH 54T270X3,5PU</t>
  </si>
  <si>
    <t>CM+7038960920</t>
  </si>
  <si>
    <t>Y7AYC</t>
  </si>
  <si>
    <t>CM+7038961300</t>
  </si>
  <si>
    <t>UD4TP</t>
  </si>
  <si>
    <t>TOOTHED BELT,5 PITCH 180T900X10PU</t>
  </si>
  <si>
    <t>CM+7038961400</t>
  </si>
  <si>
    <t>UD4UR</t>
  </si>
  <si>
    <t>TOOTHED BELT,5 PITCH 100T500X8PU</t>
  </si>
  <si>
    <t>CM+7038961500</t>
  </si>
  <si>
    <t>UD4VT</t>
  </si>
  <si>
    <t>TOOTHED BELT,5 PITCH 150T750X8PU</t>
  </si>
  <si>
    <t>CM+7038961800</t>
  </si>
  <si>
    <t>UD4YZ</t>
  </si>
  <si>
    <t>TOOTHED BELT 2,5 P. 200T500X8PU</t>
  </si>
  <si>
    <t>CM+7038962200</t>
  </si>
  <si>
    <t>UD438</t>
  </si>
  <si>
    <t>TOOTHED BELT,5 PITCH 115T575X8NEOPRENE</t>
  </si>
  <si>
    <t>CM+3259991</t>
  </si>
  <si>
    <t>6LFD1</t>
  </si>
  <si>
    <t>FAN ASSY FOR CPU (ROHS)</t>
  </si>
  <si>
    <t>POWER SUPPLY</t>
  </si>
  <si>
    <t>CM+3260019</t>
  </si>
  <si>
    <t>DRUM MOTOR (ROHS)</t>
  </si>
  <si>
    <t>CR MM3.0 MAMMOSET 18X24, ABC=ESWD2</t>
  </si>
  <si>
    <t>CR MM3.0 MAMMOSET 24X30CM, ABC=ESWE4</t>
  </si>
  <si>
    <t>CR MM3.0 MAMMOPLATE 18X24, ABC=ESV9R</t>
  </si>
  <si>
    <t>PROSAT WIPERS, ABC=ETRTM</t>
  </si>
  <si>
    <t>KEYBOARD GERMAN, ABC=EOQP1</t>
  </si>
  <si>
    <t>COUNTRY KIT CAB+KEYB US, ABC=EOQQ3</t>
  </si>
  <si>
    <t>NX ROLLOVER PACK MAMMO, ABC=EYZNF</t>
  </si>
  <si>
    <t>6RNNV</t>
  </si>
  <si>
    <t>10+9999912590</t>
  </si>
  <si>
    <t>Line-Pair Test Pattern</t>
  </si>
  <si>
    <t>6VF63</t>
  </si>
  <si>
    <t>CM+9517558101</t>
  </si>
  <si>
    <t>Motor Cassette Fixing</t>
  </si>
  <si>
    <t>6RVLQ</t>
  </si>
  <si>
    <t>CM+9517558301</t>
  </si>
  <si>
    <t>Cassette Fixation Steel Band</t>
  </si>
  <si>
    <t>6V16J</t>
  </si>
  <si>
    <t>CM+9517560012</t>
  </si>
  <si>
    <t>DRAWER ADJUSTMENT TOOL</t>
  </si>
  <si>
    <t>SOLENOID , BONDED (3 pcs)</t>
  </si>
  <si>
    <t>6VWQ4</t>
  </si>
  <si>
    <t>CM+9517561400</t>
  </si>
  <si>
    <t>SLIDERS OF DRAWER UNIT</t>
  </si>
  <si>
    <t>6R5MV</t>
  </si>
  <si>
    <t>CM+9517563500</t>
  </si>
  <si>
    <t>Motor Roller</t>
  </si>
  <si>
    <t>6V6DH</t>
  </si>
  <si>
    <t>CM+9517570100</t>
  </si>
  <si>
    <t>FIREWIRE ADAPTOR CABLE 5m</t>
  </si>
  <si>
    <t>6RWBB</t>
  </si>
  <si>
    <t>CM+9517585150</t>
  </si>
  <si>
    <t>CR30-X/ Cable 25 Pin Sub-D</t>
  </si>
  <si>
    <t>6RKQP</t>
  </si>
  <si>
    <t>CM+9517586601</t>
  </si>
  <si>
    <t>STEPPER MOTOR FIXER</t>
  </si>
  <si>
    <t>6R5NX</t>
  </si>
  <si>
    <t>CM+9517586800</t>
  </si>
  <si>
    <t>Motor Roller Clamping</t>
  </si>
  <si>
    <t>6UKZY</t>
  </si>
  <si>
    <t>CM+9517586902</t>
  </si>
  <si>
    <t>DRAWER MOTOR</t>
  </si>
  <si>
    <t>6UTPG</t>
  </si>
  <si>
    <t>CM+9517590106</t>
  </si>
  <si>
    <t>PMT+LIGHT COLLECTOR</t>
  </si>
  <si>
    <t>6VWLT</t>
  </si>
  <si>
    <t>CM+9517590304</t>
  </si>
  <si>
    <t>SET INPUT ROLLERS</t>
  </si>
  <si>
    <t>6LE2B</t>
  </si>
  <si>
    <t>CM+9517590801</t>
  </si>
  <si>
    <t>Postscan ESD Brush</t>
  </si>
  <si>
    <t>6N4PY</t>
  </si>
  <si>
    <t>CM+9517591302</t>
  </si>
  <si>
    <t>6V3RW</t>
  </si>
  <si>
    <t>CM+9517591952</t>
  </si>
  <si>
    <t>FIREWIRE PLUG</t>
  </si>
  <si>
    <t>6OGVW</t>
  </si>
  <si>
    <t>CM+9517592000</t>
  </si>
  <si>
    <t>6V7CK</t>
  </si>
  <si>
    <t>CASSETTE DETECTION HOOK</t>
  </si>
  <si>
    <t>6ULY1</t>
  </si>
  <si>
    <t>CM+3617933</t>
  </si>
  <si>
    <t>TPH 508 DPI (VE)</t>
  </si>
  <si>
    <t>6ULXY</t>
  </si>
  <si>
    <t>CM+3617944</t>
  </si>
  <si>
    <t>TPH MOD.KIT 508 DPI (VE)</t>
  </si>
  <si>
    <t>THIB 3 PCB (VE)</t>
  </si>
  <si>
    <t>6RPHT</t>
  </si>
  <si>
    <t>CM+3618010</t>
  </si>
  <si>
    <t>TH DATA CABLE (VE)</t>
  </si>
  <si>
    <t>6RRAN</t>
  </si>
  <si>
    <t>CM+3622520</t>
  </si>
  <si>
    <t>XL 12 T Gear Kit</t>
  </si>
  <si>
    <t>6RT2G</t>
  </si>
  <si>
    <t>CM+3622920</t>
  </si>
  <si>
    <t>QC MAMMO PMMA SET (MANUAL)</t>
  </si>
  <si>
    <t>6RTV3</t>
  </si>
  <si>
    <t>CM+3622930</t>
  </si>
  <si>
    <t>QC MAMMO SPACER SET</t>
  </si>
  <si>
    <t>6R9H4</t>
  </si>
  <si>
    <t>CM+6001040</t>
  </si>
  <si>
    <t>Film Guide Plate (behind the front door)</t>
  </si>
  <si>
    <t>6VY1Y</t>
  </si>
  <si>
    <t>CM+6003690</t>
  </si>
  <si>
    <t>6VY21</t>
  </si>
  <si>
    <t>CM+6003700</t>
  </si>
  <si>
    <t>6V1H4</t>
  </si>
  <si>
    <t>CM+6003980</t>
  </si>
  <si>
    <t>TRANSPORT CASE / TROLLEY</t>
  </si>
  <si>
    <t>6U44J</t>
  </si>
  <si>
    <t>CM+6003991</t>
  </si>
  <si>
    <t>AUTO QC MAMMO SW AND DOCUMENT. CD / DVD</t>
  </si>
  <si>
    <t>6U9GS</t>
  </si>
  <si>
    <t>CM+6004290</t>
  </si>
  <si>
    <t>NULL MODEM RS232</t>
  </si>
  <si>
    <t>6U9HU</t>
  </si>
  <si>
    <t>CM+6004300</t>
  </si>
  <si>
    <t>GENDER CHANGER 9P M/M</t>
  </si>
  <si>
    <t>6US22</t>
  </si>
  <si>
    <t>CM+6004310</t>
  </si>
  <si>
    <t>Pulley XL12T DIA6,35mm/XL12t DIA 8mm</t>
  </si>
  <si>
    <t>6USWR</t>
  </si>
  <si>
    <t>CM+6004440</t>
  </si>
  <si>
    <t>Cable main euro-version -3m length</t>
  </si>
  <si>
    <t>6U6C6</t>
  </si>
  <si>
    <t>CM+6005140</t>
  </si>
  <si>
    <t>TENSIONER ASSY (DRU) + SPRING</t>
  </si>
  <si>
    <t>6V1VW</t>
  </si>
  <si>
    <t>CM+6005270</t>
  </si>
  <si>
    <t>MEMORY MODULE 2GB (DDR2 800MHZ)</t>
  </si>
  <si>
    <t>6V5TA</t>
  </si>
  <si>
    <t>CM+6005910</t>
  </si>
  <si>
    <t>WIRE HARNESS ASSY DRUM SUSPENSS(ROHS)</t>
  </si>
  <si>
    <t>6VVOV</t>
  </si>
  <si>
    <t>CM+6005930</t>
  </si>
  <si>
    <t>6VZM8</t>
  </si>
  <si>
    <t>CM+6007170</t>
  </si>
  <si>
    <t>Upper Lower Pickup Unit axle D=24mm</t>
  </si>
  <si>
    <t>PROTECTION OF SERVICE TOOLS</t>
  </si>
  <si>
    <t>6V2NK</t>
  </si>
  <si>
    <t>CM+6009630</t>
  </si>
  <si>
    <t>Monitor Stabilization Pack MFCD1218-1219</t>
  </si>
  <si>
    <t>6V2OM</t>
  </si>
  <si>
    <t>CM+6009640</t>
  </si>
  <si>
    <t>MONITOR BACKSHELL MFCD1218-1219</t>
  </si>
  <si>
    <t>6V5WG</t>
  </si>
  <si>
    <t>CM+6009740</t>
  </si>
  <si>
    <t>SATA HDD CABLE</t>
  </si>
  <si>
    <t>DEVIUS PCB</t>
  </si>
  <si>
    <t>6V5GK</t>
  </si>
  <si>
    <t>CM+6009850</t>
  </si>
  <si>
    <t>6U6D8</t>
  </si>
  <si>
    <t>CM+6012070</t>
  </si>
  <si>
    <t>6U6FD</t>
  </si>
  <si>
    <t>CM+6012140</t>
  </si>
  <si>
    <t>6U4TW</t>
  </si>
  <si>
    <t>CM+6012960</t>
  </si>
  <si>
    <t>DX-D COPPER FILTER 175MM X 175MM</t>
  </si>
  <si>
    <t>6VPVL</t>
  </si>
  <si>
    <t>CM+6015961</t>
  </si>
  <si>
    <t>OCTOPUS POWER BOARD</t>
  </si>
  <si>
    <t>6VCW6</t>
  </si>
  <si>
    <t>CM+6015980</t>
  </si>
  <si>
    <t>Y-MOTOR AMPLIFIER BOARD</t>
  </si>
  <si>
    <t>6VCX8</t>
  </si>
  <si>
    <t>CM+6015990</t>
  </si>
  <si>
    <t>FOOT SWITCH</t>
  </si>
  <si>
    <t>6VCZD</t>
  </si>
  <si>
    <t>CM+6016010</t>
  </si>
  <si>
    <t>6VC1F</t>
  </si>
  <si>
    <t>CM+6016020</t>
  </si>
  <si>
    <t>ETHERNET-INTERFACE CARD</t>
  </si>
  <si>
    <t>6VC2H</t>
  </si>
  <si>
    <t>CM+6016030</t>
  </si>
  <si>
    <t>PROBE BAY ASSEMBLY</t>
  </si>
  <si>
    <t>CM+7043370610</t>
  </si>
  <si>
    <t>YEHYN</t>
  </si>
  <si>
    <t>CM+7043370750</t>
  </si>
  <si>
    <t>YBX3Y</t>
  </si>
  <si>
    <t>CM+7043370800</t>
  </si>
  <si>
    <t>YQ75L</t>
  </si>
  <si>
    <t>TRANSFORMER XX/2X3,75V 32A-UL</t>
  </si>
  <si>
    <t>CM+7043371070</t>
  </si>
  <si>
    <t>7UHNH</t>
  </si>
  <si>
    <t>CM+7043371200</t>
  </si>
  <si>
    <t>7VJPY</t>
  </si>
  <si>
    <t>TRANSFORMERXBF/10V0.5A/20V2. 0A UL</t>
  </si>
  <si>
    <t>CM+7043371220</t>
  </si>
  <si>
    <t>7TU3M</t>
  </si>
  <si>
    <t>TRANSFORMER XBXXF/27V1.5A 24V</t>
  </si>
  <si>
    <t>CM+7043652390</t>
  </si>
  <si>
    <t>VX4MD</t>
  </si>
  <si>
    <t>ANTI-INTERFERENCE FILTER</t>
  </si>
  <si>
    <t>CM+6009517700</t>
  </si>
  <si>
    <t>UAOWC</t>
  </si>
  <si>
    <t>CYLINDRICAL PIN DIN7-2,5H8X12-ST50K</t>
  </si>
  <si>
    <t>CM+6009552300</t>
  </si>
  <si>
    <t>UAO4R</t>
  </si>
  <si>
    <t>CHEESE HEAD SCREW M3X6</t>
  </si>
  <si>
    <t>CM+6009642000</t>
  </si>
  <si>
    <t>UAPA6</t>
  </si>
  <si>
    <t>WASHER A4,3</t>
  </si>
  <si>
    <t>CM+6009642700</t>
  </si>
  <si>
    <t>UAPCB</t>
  </si>
  <si>
    <t>WASHER A5,3</t>
  </si>
  <si>
    <t>CM+6009839500</t>
  </si>
  <si>
    <t>UAQFM</t>
  </si>
  <si>
    <t>GROOVED CYL. PIN DIN14734X16A4</t>
  </si>
  <si>
    <t>LOCK WASHER</t>
  </si>
  <si>
    <t>CM+6020020200</t>
  </si>
  <si>
    <t>UAQUG</t>
  </si>
  <si>
    <t>CYLINDRICAL PIN DIN7-2M6X12-ST50K</t>
  </si>
  <si>
    <t>CM+6020043600</t>
  </si>
  <si>
    <t>UAQ9B</t>
  </si>
  <si>
    <t>CYLINDRICAL PIN DIN74H8X32A4</t>
  </si>
  <si>
    <t>CM+6020043800</t>
  </si>
  <si>
    <t>UARAF</t>
  </si>
  <si>
    <t>CYLINDRICAL PIN DIN7-2H8X10-A4</t>
  </si>
  <si>
    <t>CM+6020044000</t>
  </si>
  <si>
    <t>UARCK</t>
  </si>
  <si>
    <t>CYLINDRICAL PIN DIN72H8X16A4</t>
  </si>
  <si>
    <t>CM+6020044900</t>
  </si>
  <si>
    <t>V8S1B</t>
  </si>
  <si>
    <t>CYLINDRICAL PIN DIN7 2,5H8X16-A4</t>
  </si>
  <si>
    <t>CM+6020045200</t>
  </si>
  <si>
    <t>W34AE</t>
  </si>
  <si>
    <t>CYLINDICAL PIN</t>
  </si>
  <si>
    <t>CYLINDRICAL PIN</t>
  </si>
  <si>
    <t>CM+6020045400</t>
  </si>
  <si>
    <t>Y7MJR</t>
  </si>
  <si>
    <t>CM+6020045700</t>
  </si>
  <si>
    <t>YTVHN</t>
  </si>
  <si>
    <t>SPACER</t>
  </si>
  <si>
    <t>CM+9045196090</t>
  </si>
  <si>
    <t>QWGWN</t>
  </si>
  <si>
    <t>FUSE 2A 6,3X32</t>
  </si>
  <si>
    <t>CM+9045197050</t>
  </si>
  <si>
    <t>QWGXP</t>
  </si>
  <si>
    <t>FUSE 6.25A 6,3X32</t>
  </si>
  <si>
    <t>CM+9045197060</t>
  </si>
  <si>
    <t>T84S6</t>
  </si>
  <si>
    <t>CM+9045197070</t>
  </si>
  <si>
    <t>QWGYR</t>
  </si>
  <si>
    <t>FUSE TRAEGE 0.5A 6,3X32</t>
  </si>
  <si>
    <t>CM+9045197160</t>
  </si>
  <si>
    <t>QMT55</t>
  </si>
  <si>
    <t>CM+9045199000</t>
  </si>
  <si>
    <t>QMT67</t>
  </si>
  <si>
    <t>FUSE - INSERT 8A 6,3X32</t>
  </si>
  <si>
    <t>CM+9045222420</t>
  </si>
  <si>
    <t>VMBVY</t>
  </si>
  <si>
    <t>CM+9045230350</t>
  </si>
  <si>
    <t>T71VR</t>
  </si>
  <si>
    <t>CM+9045231200</t>
  </si>
  <si>
    <t>UNR1U</t>
  </si>
  <si>
    <t>FUSE INSERT</t>
  </si>
  <si>
    <t>CM+9045231670</t>
  </si>
  <si>
    <t>WU59L</t>
  </si>
  <si>
    <t>FUSE 0,8A 5X20</t>
  </si>
  <si>
    <t>CM+9045231710</t>
  </si>
  <si>
    <t>QTY8N</t>
  </si>
  <si>
    <t>CM+9045231730</t>
  </si>
  <si>
    <t>QL6FW</t>
  </si>
  <si>
    <t>CM+9045231790</t>
  </si>
  <si>
    <t>UROHD</t>
  </si>
  <si>
    <t>OVERCURRENT CIRCUIT BREAKER 10 A</t>
  </si>
  <si>
    <t>CM+9047000130</t>
  </si>
  <si>
    <t>QMUZY</t>
  </si>
  <si>
    <t>POWER CABLE</t>
  </si>
  <si>
    <t>CM+9047113270</t>
  </si>
  <si>
    <t>UL1D4</t>
  </si>
  <si>
    <t>ANTISTATIC BRUSH</t>
  </si>
  <si>
    <t>RUBBER ROLLER</t>
  </si>
  <si>
    <t>IR UNIT ASSY</t>
  </si>
  <si>
    <t>LITZE GNGE</t>
  </si>
  <si>
    <t>ALPHA-BETA MAIN PULLEY</t>
  </si>
  <si>
    <t>6VSAQ</t>
  </si>
  <si>
    <t>SC+RS0021969</t>
  </si>
  <si>
    <t>ALPHA-BETA MOTRIZ PULLEY</t>
  </si>
  <si>
    <t>6SUBB</t>
  </si>
  <si>
    <t>SC+RS0021970</t>
  </si>
  <si>
    <t>ALPHA-BETA BELT</t>
  </si>
  <si>
    <t>6SUDF</t>
  </si>
  <si>
    <t>SC+RS0022010</t>
  </si>
  <si>
    <t>CABLE RAIL SET FOR TUBULAR HOSE</t>
  </si>
  <si>
    <t>6STNU</t>
  </si>
  <si>
    <t>SC+RS0022413</t>
  </si>
  <si>
    <t>CABLE RAIL</t>
  </si>
  <si>
    <t>6STOW</t>
  </si>
  <si>
    <t>SC+RS0022488</t>
  </si>
  <si>
    <t>TRANSVERSAL BELT</t>
  </si>
  <si>
    <t>6STPY</t>
  </si>
  <si>
    <t>SC+RS0022507</t>
  </si>
  <si>
    <t>LONG MOTOR COVER (X)</t>
  </si>
  <si>
    <t>6STQ1</t>
  </si>
  <si>
    <t>SC+RS0022644</t>
  </si>
  <si>
    <t>CONSOLE INTERFACE BOARD</t>
  </si>
  <si>
    <t>6STR3</t>
  </si>
  <si>
    <t>SC+RS0022701</t>
  </si>
  <si>
    <t>6STS5</t>
  </si>
  <si>
    <t>SC+RS0022800</t>
  </si>
  <si>
    <t>ALPHA-BETA BELT TENSOR</t>
  </si>
  <si>
    <t>6STT7</t>
  </si>
  <si>
    <t>SC+RS0022801</t>
  </si>
  <si>
    <t>ALPHA-BETA END STOP</t>
  </si>
  <si>
    <t>6STVC</t>
  </si>
  <si>
    <t>SC+RS0023173</t>
  </si>
  <si>
    <t>BETA FRAMEWORK</t>
  </si>
  <si>
    <t>6STWE</t>
  </si>
  <si>
    <t>SC+RS0023174</t>
  </si>
  <si>
    <t>ALPHA FRAMEWORK</t>
  </si>
  <si>
    <t>6STYJ</t>
  </si>
  <si>
    <t>SC+RS0023175</t>
  </si>
  <si>
    <t>COUNTERWEIGHTS ASSY</t>
  </si>
  <si>
    <t>6STZL</t>
  </si>
  <si>
    <t>SC+RS0023176</t>
  </si>
  <si>
    <t>ALPHA BRAKE</t>
  </si>
  <si>
    <t>6VQYV</t>
  </si>
  <si>
    <t>SC+RS0023228</t>
  </si>
  <si>
    <t>BETA BRAKE</t>
  </si>
  <si>
    <t>6VQZX</t>
  </si>
  <si>
    <t>SC+RS0023238</t>
  </si>
  <si>
    <t>BETA DETENT</t>
  </si>
  <si>
    <t>6VQ1Z</t>
  </si>
  <si>
    <t>SC+RS0023239</t>
  </si>
  <si>
    <t>ALPHA DETENT</t>
  </si>
  <si>
    <t>6VQ22</t>
  </si>
  <si>
    <t>SC+RS0023530</t>
  </si>
  <si>
    <t>Z- BRAKE MOTOR KIT</t>
  </si>
  <si>
    <t>6VQ6B</t>
  </si>
  <si>
    <t>SC+RS0023733</t>
  </si>
  <si>
    <t>EMERG SWITCH LINK FOR WS &amp; TABLE</t>
  </si>
  <si>
    <t>6VQ8F</t>
  </si>
  <si>
    <t>SC+RS0023928</t>
  </si>
  <si>
    <t>PWA PC104 TO I2C W CAN</t>
  </si>
  <si>
    <t>6VQBK</t>
  </si>
  <si>
    <t>SC+RS0023930</t>
  </si>
  <si>
    <t>NET COLLIMATOR POWER + SUPPORT</t>
  </si>
  <si>
    <t>6VQDO</t>
  </si>
  <si>
    <t>SC+RS0023960</t>
  </si>
  <si>
    <t>NET WIRE VERTICAL POTENTIOMETER</t>
  </si>
  <si>
    <t>6VQEQ</t>
  </si>
  <si>
    <t>SC+RS0024148</t>
  </si>
  <si>
    <t>SET 4 GAS SPRING 1100N</t>
  </si>
  <si>
    <t>6VQFS</t>
  </si>
  <si>
    <t>SC+RS0024151</t>
  </si>
  <si>
    <t>ALPHA/BETA COVERS</t>
  </si>
  <si>
    <t>6VQM5</t>
  </si>
  <si>
    <t>SC+RS0024159</t>
  </si>
  <si>
    <t>ASSY SBC WAFER 9375 + PC104 TO I2C W CAN</t>
  </si>
  <si>
    <t>6VQRG</t>
  </si>
  <si>
    <t>SC+RS0024160</t>
  </si>
  <si>
    <t>SET 4 GAS SPRING 1200N</t>
  </si>
  <si>
    <t>6VQSJ</t>
  </si>
  <si>
    <t>SC+RS0024161</t>
  </si>
  <si>
    <t>SET 4 GAS SPRING 1100/1200N</t>
  </si>
  <si>
    <t>6VQTL</t>
  </si>
  <si>
    <t>SC+RS0024165</t>
  </si>
  <si>
    <t>AUTOMATIC HOSE CABLES SET</t>
  </si>
  <si>
    <t>6VQUN</t>
  </si>
  <si>
    <t>SC+RS0024171</t>
  </si>
  <si>
    <t>6VQWR</t>
  </si>
  <si>
    <t>SC+RS0024238</t>
  </si>
  <si>
    <t>GAS SPRING COVER</t>
  </si>
  <si>
    <t>6VROE</t>
  </si>
  <si>
    <t>SC+RS0024367</t>
  </si>
  <si>
    <t>ALPHA POTENTIOMETER</t>
  </si>
  <si>
    <t>6VSF1</t>
  </si>
  <si>
    <t>SC+RS0024373</t>
  </si>
  <si>
    <t>SBC WAFER 9375</t>
  </si>
  <si>
    <t>6VSH5</t>
  </si>
  <si>
    <t>SC+RS0024424</t>
  </si>
  <si>
    <t>BETA POTENTIOMETER</t>
  </si>
  <si>
    <t>6VSJ7</t>
  </si>
  <si>
    <t>SC+RS0024511</t>
  </si>
  <si>
    <t>6VSKA</t>
  </si>
  <si>
    <t>SC+RS0024586</t>
  </si>
  <si>
    <t>ALPHA POTENTIOMETER ST/AT</t>
  </si>
  <si>
    <t>6VSLC</t>
  </si>
  <si>
    <t>SC+RS0024860</t>
  </si>
  <si>
    <t>6VSTT</t>
  </si>
  <si>
    <t>SC+RS0025184</t>
  </si>
  <si>
    <t>AT+TFT VERTICAL POWER &amp; CONTROL</t>
  </si>
  <si>
    <t>6VSUV</t>
  </si>
  <si>
    <t>SC+RS0025185</t>
  </si>
  <si>
    <t>AT+TFT PBA OTC INTERFACE</t>
  </si>
  <si>
    <t>6VSVX</t>
  </si>
  <si>
    <t>SC+RS0025193</t>
  </si>
  <si>
    <t>NOVA AT+TFT BUZZER PWA</t>
  </si>
  <si>
    <t>6VSY4</t>
  </si>
  <si>
    <t>SC+RS0025341</t>
  </si>
  <si>
    <t>6VS2B</t>
  </si>
  <si>
    <t>SC+RS0025611</t>
  </si>
  <si>
    <t>ADAPTER POWER SUPPLY WAFER NOVA PBA</t>
  </si>
  <si>
    <t>6VG1W</t>
  </si>
  <si>
    <t>SC+S02.05.012</t>
  </si>
  <si>
    <t>6U3MD</t>
  </si>
  <si>
    <t>SC+SOFT-ATP</t>
  </si>
  <si>
    <t>6U3LB</t>
  </si>
  <si>
    <t>SC+SOFT-HT</t>
  </si>
  <si>
    <t>6SERE</t>
  </si>
  <si>
    <t>SK+00452961</t>
  </si>
  <si>
    <t>CABLE CPL.</t>
  </si>
  <si>
    <t>6Q37M</t>
  </si>
  <si>
    <t>SK+00452995</t>
  </si>
  <si>
    <t>6Q36K</t>
  </si>
  <si>
    <t>SK+00453035</t>
  </si>
  <si>
    <t>6Q2WV</t>
  </si>
  <si>
    <t>SK+00453050</t>
  </si>
  <si>
    <t>6WAPR</t>
  </si>
  <si>
    <t>SC+A520274-191</t>
  </si>
  <si>
    <t>RIGHT HANDGRIP KIT</t>
  </si>
  <si>
    <t>6WAQT</t>
  </si>
  <si>
    <t>SC+A520275-191</t>
  </si>
  <si>
    <t>LEFT HANDGRIP KIT</t>
  </si>
  <si>
    <t>6WARV</t>
  </si>
  <si>
    <t>SC+A520281-01</t>
  </si>
  <si>
    <t>SHAFT BEARING KIT</t>
  </si>
  <si>
    <t>6UUTT</t>
  </si>
  <si>
    <t>SC+A520282-01</t>
  </si>
  <si>
    <t>6U133</t>
  </si>
  <si>
    <t>SC+A520291-01</t>
  </si>
  <si>
    <t>6VL1E</t>
  </si>
  <si>
    <t>SC+A520301-01</t>
  </si>
  <si>
    <t>6U62N</t>
  </si>
  <si>
    <t>SC+A520308-01</t>
  </si>
  <si>
    <t>KIT TABLE TOP WITH OVERLAY</t>
  </si>
  <si>
    <t>6VJUS</t>
  </si>
  <si>
    <t>SC+A520310-01</t>
  </si>
  <si>
    <t>6UVLG</t>
  </si>
  <si>
    <t>SC+A520317-01</t>
  </si>
  <si>
    <t>CABLES SUPPORT KIT</t>
  </si>
  <si>
    <t>6VP1V</t>
  </si>
  <si>
    <t>SC+A520327-191</t>
  </si>
  <si>
    <t>6SVDK</t>
  </si>
  <si>
    <t>SC+A520327-192</t>
  </si>
  <si>
    <t>6SYOJ</t>
  </si>
  <si>
    <t>SC+A520402-01</t>
  </si>
  <si>
    <t>SID Guard-Minimum Skin dist. prot. grid</t>
  </si>
  <si>
    <t>6U48R</t>
  </si>
  <si>
    <t>SC+A520431-01</t>
  </si>
  <si>
    <t>CRANE KIT / TRANSPORTKIT</t>
  </si>
  <si>
    <t>6VF75</t>
  </si>
  <si>
    <t>SC+A521024-01</t>
  </si>
  <si>
    <t>6VMD6</t>
  </si>
  <si>
    <t>SC+A521504-01</t>
  </si>
  <si>
    <t>MECH. ADAPTATION FOR ION CH CLAYMT ONLY</t>
  </si>
  <si>
    <t>6VMB2</t>
  </si>
  <si>
    <t>SC+A521504-02</t>
  </si>
  <si>
    <t>ION CHAMBER CLAYMOUNT + MECHANICAL ADAPT</t>
  </si>
  <si>
    <t>SC+A525145-01</t>
  </si>
  <si>
    <t>RSR 008 PCB</t>
  </si>
  <si>
    <t>6U4NK</t>
  </si>
  <si>
    <t>SC+A525147-01</t>
  </si>
  <si>
    <t>6U4LF</t>
  </si>
  <si>
    <t>SC+A525149-01</t>
  </si>
  <si>
    <t>6VMHF</t>
  </si>
  <si>
    <t>SC+A525157-01</t>
  </si>
  <si>
    <t>6VMOS</t>
  </si>
  <si>
    <t>SC+A525158-01</t>
  </si>
  <si>
    <t>6VMNQ</t>
  </si>
  <si>
    <t>SC+A525316-01</t>
  </si>
  <si>
    <t>FRONT PANEL for 6693-42 and -43</t>
  </si>
  <si>
    <t>6VP78</t>
  </si>
  <si>
    <t>SC+A527001-01</t>
  </si>
  <si>
    <t>SET 4 GAS SPRING 1200/1300N</t>
  </si>
  <si>
    <t>6STA4</t>
  </si>
  <si>
    <t>SC+A527006-01</t>
  </si>
  <si>
    <t>NOVA FA/AT+TFT CONSOLE COMPLETE</t>
  </si>
  <si>
    <t>6STHK</t>
  </si>
  <si>
    <t>SC+A527008-191</t>
  </si>
  <si>
    <t>NOVA CONSOLE WHEEL COLOUR</t>
  </si>
  <si>
    <t>6V7N5</t>
  </si>
  <si>
    <t>SC+A6097-11</t>
  </si>
  <si>
    <t>6V7PA</t>
  </si>
  <si>
    <t>SC+A6097-16</t>
  </si>
  <si>
    <t>6U145</t>
  </si>
  <si>
    <t>SC+A6097-17</t>
  </si>
  <si>
    <t>6U16A</t>
  </si>
  <si>
    <t>SC+A6097-18</t>
  </si>
  <si>
    <t>REMOTE CONTROL</t>
  </si>
  <si>
    <t>6U4JB</t>
  </si>
  <si>
    <t>SC+A6343-83</t>
  </si>
  <si>
    <t>HARNESS CARRIAGE</t>
  </si>
  <si>
    <t>6U18E</t>
  </si>
  <si>
    <t>SC+A6362-56S</t>
  </si>
  <si>
    <t>6V7QC</t>
  </si>
  <si>
    <t>SC+A6362-70</t>
  </si>
  <si>
    <t>INVERTER MODULE 1</t>
  </si>
  <si>
    <t>6U19G</t>
  </si>
  <si>
    <t>SC+A6371-01</t>
  </si>
  <si>
    <t>Input Filter for Three Phases</t>
  </si>
  <si>
    <t>6V7SG</t>
  </si>
  <si>
    <t>SC+A6383-39</t>
  </si>
  <si>
    <t>6U2BN</t>
  </si>
  <si>
    <t>SC+A6509-40</t>
  </si>
  <si>
    <t>Interface Box PC</t>
  </si>
  <si>
    <t>6V7TJ</t>
  </si>
  <si>
    <t>SC+A6601-05</t>
  </si>
  <si>
    <t>6U2CP</t>
  </si>
  <si>
    <t>SC+A6855-02</t>
  </si>
  <si>
    <t>EXTERNAL CABLE COVER (2 m)</t>
  </si>
  <si>
    <t>6UXQZ</t>
  </si>
  <si>
    <t>SC+A6855-09</t>
  </si>
  <si>
    <t>EXTERNAL CABLE COVER (9 m)</t>
  </si>
  <si>
    <t>6UXR2</t>
  </si>
  <si>
    <t>SC+A6855-26</t>
  </si>
  <si>
    <t>EXTERNAL CABLE COVER (1,5 m)</t>
  </si>
  <si>
    <t>6UXS4</t>
  </si>
  <si>
    <t>SC+A6855-27</t>
  </si>
  <si>
    <t>EXTERNAL CABLE COVER (2,5 m)</t>
  </si>
  <si>
    <t>6UXT6</t>
  </si>
  <si>
    <t>SC+A7014-03</t>
  </si>
  <si>
    <t>6UXU8</t>
  </si>
  <si>
    <t>SC+A7067-03</t>
  </si>
  <si>
    <t>SERIAL CABLE</t>
  </si>
  <si>
    <t>6V7VN</t>
  </si>
  <si>
    <t>SC+A7226-02</t>
  </si>
  <si>
    <t>TELESCOPIC BRAKE CABLE</t>
  </si>
  <si>
    <t>6V7WP</t>
  </si>
  <si>
    <t>SC+A7227-02</t>
  </si>
  <si>
    <t>VERTICAL BRAKE CABLE</t>
  </si>
  <si>
    <t>6V7XR</t>
  </si>
  <si>
    <t>SC+A7257-02</t>
  </si>
  <si>
    <t>COLUMN TELESCOPIC BRAKE CABLE</t>
  </si>
  <si>
    <t>6UXVB</t>
  </si>
  <si>
    <t>SC+A7262-01</t>
  </si>
  <si>
    <t>Green Lamp</t>
  </si>
  <si>
    <t>6V7YT</t>
  </si>
  <si>
    <t>SC+A7264-03</t>
  </si>
  <si>
    <t>RADIATION METER CABLE</t>
  </si>
  <si>
    <t>6VBG5</t>
  </si>
  <si>
    <t>SC+A7288-02</t>
  </si>
  <si>
    <t>VARIAN CABLE</t>
  </si>
  <si>
    <t>6V8RJ</t>
  </si>
  <si>
    <t>SC+A7933-01</t>
  </si>
  <si>
    <t>DIGITAL INTERFACE HARNESS</t>
  </si>
  <si>
    <t>6V9LA</t>
  </si>
  <si>
    <t>SC+A7994-01</t>
  </si>
  <si>
    <t>EMERGENCY SWITCH w. Button</t>
  </si>
  <si>
    <t>6S3GL</t>
  </si>
  <si>
    <t>SC+A8010-01</t>
  </si>
  <si>
    <t>Remote Exposure Control Kit</t>
  </si>
  <si>
    <t>6V9NE</t>
  </si>
  <si>
    <t>SC+A8011-01</t>
  </si>
  <si>
    <t>GREEN LAMP</t>
  </si>
  <si>
    <t>6V9OG</t>
  </si>
  <si>
    <t>SC+A8012-01</t>
  </si>
  <si>
    <t>6V9PJ</t>
  </si>
  <si>
    <t>SC+A8013-01</t>
  </si>
  <si>
    <t>ON/OFF KEY SWITCH w. Key</t>
  </si>
  <si>
    <t>6V9QL</t>
  </si>
  <si>
    <t>SC+A8016-01</t>
  </si>
  <si>
    <t>PARKING HARNESS</t>
  </si>
  <si>
    <t>6V9RN</t>
  </si>
  <si>
    <t>SC+A8034-01</t>
  </si>
  <si>
    <t>FRONT WHEEL KIT</t>
  </si>
  <si>
    <t>6V9SP</t>
  </si>
  <si>
    <t>SC+A8035-01</t>
  </si>
  <si>
    <t>6V9TR</t>
  </si>
  <si>
    <t>SC+A8036-01</t>
  </si>
  <si>
    <t>GENERATOR BATTERY TRAYS CABLES</t>
  </si>
  <si>
    <t>BATTERY INTERCONNECTION CABLES</t>
  </si>
  <si>
    <t>6V9VV</t>
  </si>
  <si>
    <t>SC+A8038-01</t>
  </si>
  <si>
    <t>MOBILE CHARGER HARNESS</t>
  </si>
  <si>
    <t>6V8TN</t>
  </si>
  <si>
    <t>SC+A8039-01</t>
  </si>
  <si>
    <t>KEY PANEL HARNESS</t>
  </si>
  <si>
    <t>6V8UP</t>
  </si>
  <si>
    <t>SC+A8049-01</t>
  </si>
  <si>
    <t>PARKING DEVICE HARNESS</t>
  </si>
  <si>
    <t>6V8VR</t>
  </si>
  <si>
    <t>SC+A8053-01</t>
  </si>
  <si>
    <t>AEC HARNESS</t>
  </si>
  <si>
    <t>6V9WX</t>
  </si>
  <si>
    <t>SC+A8057-01</t>
  </si>
  <si>
    <t>BUMPER HARNESS</t>
  </si>
  <si>
    <t>6V9XZ</t>
  </si>
  <si>
    <t>SC+A8058-01</t>
  </si>
  <si>
    <t>BRAKES HARNESS</t>
  </si>
  <si>
    <t>6V9Y2</t>
  </si>
  <si>
    <t>SC+A8059-01</t>
  </si>
  <si>
    <t>BUCKY / AEC HARNESS</t>
  </si>
  <si>
    <t>6V9Z4</t>
  </si>
  <si>
    <t>SC+A8075-01</t>
  </si>
  <si>
    <t>BATTERY MONITOR - GENERATOR HARNESS</t>
  </si>
  <si>
    <t>6V916</t>
  </si>
  <si>
    <t>SC+A8076-01</t>
  </si>
  <si>
    <t>DEADMAN CONNECTION</t>
  </si>
  <si>
    <t>6V928</t>
  </si>
  <si>
    <t>SC+A8077-01</t>
  </si>
  <si>
    <t>ENCODERS CONNECTION</t>
  </si>
  <si>
    <t>6U237</t>
  </si>
  <si>
    <t>SK+06235118</t>
  </si>
  <si>
    <t>TOOTH.BELT T L=265 B=6 Z=106 T2,5</t>
  </si>
  <si>
    <t>6SHH7</t>
  </si>
  <si>
    <t>SK+07057516</t>
  </si>
  <si>
    <t>CM+3099270</t>
  </si>
  <si>
    <t>UT82B</t>
  </si>
  <si>
    <t>RUBBER FILM FEEDING ROLLERS(SET OF 2)</t>
  </si>
  <si>
    <t>CM+3099310</t>
  </si>
  <si>
    <t>VLYTA</t>
  </si>
  <si>
    <t>TPH CLEANING TISSUES</t>
  </si>
  <si>
    <t>TOP COVER</t>
  </si>
  <si>
    <t>CM+9514535520</t>
  </si>
  <si>
    <t>FOAM GASKET</t>
  </si>
  <si>
    <t>SINGLE-PULS-LS</t>
  </si>
  <si>
    <t>6SX14</t>
  </si>
  <si>
    <t>CM+9514557004</t>
  </si>
  <si>
    <t>OPENER COMPLETE</t>
  </si>
  <si>
    <t>6VNJM</t>
  </si>
  <si>
    <t>CM+9516045171</t>
  </si>
  <si>
    <t>CM+9516081009</t>
  </si>
  <si>
    <t>CM+9516090701</t>
  </si>
  <si>
    <t>CM+9516092001</t>
  </si>
  <si>
    <t>6UWE7</t>
  </si>
  <si>
    <t>CM+9516211650</t>
  </si>
  <si>
    <t>ID-BOARD</t>
  </si>
  <si>
    <t>6UWGC</t>
  </si>
  <si>
    <t>CM+9516212600</t>
  </si>
  <si>
    <t>CM+9516212800</t>
  </si>
  <si>
    <t>USB UPGRADE KIT</t>
  </si>
  <si>
    <t>6SZJC</t>
  </si>
  <si>
    <t>CM+9516291103</t>
  </si>
  <si>
    <t>6SDYP</t>
  </si>
  <si>
    <t>CM+9517014102</t>
  </si>
  <si>
    <t>BUFFER REAR COVER</t>
  </si>
  <si>
    <t>6SDXN</t>
  </si>
  <si>
    <t>CM+9517014210</t>
  </si>
  <si>
    <t>UPPER RIGHT COVER</t>
  </si>
  <si>
    <t>6SDWL</t>
  </si>
  <si>
    <t>CM+9517014301</t>
  </si>
  <si>
    <t>BUFFER RIGHT COVER</t>
  </si>
  <si>
    <t>6SDVJ</t>
  </si>
  <si>
    <t>CM+9517014401</t>
  </si>
  <si>
    <t>6SZKE</t>
  </si>
  <si>
    <t>CM+9517014453</t>
  </si>
  <si>
    <t>DISPLAY BOARD WITH TOUCH PANEL</t>
  </si>
  <si>
    <t>6SDTE</t>
  </si>
  <si>
    <t>CM+9517014501</t>
  </si>
  <si>
    <t>6SDSC</t>
  </si>
  <si>
    <t>CM+9517014551</t>
  </si>
  <si>
    <t>UPPER LEFT COVER</t>
  </si>
  <si>
    <t>6SDRA</t>
  </si>
  <si>
    <t>CM+9517014600</t>
  </si>
  <si>
    <t>LED STATUS INDICATOR</t>
  </si>
  <si>
    <t>6SDQ7</t>
  </si>
  <si>
    <t>CM+9517014752</t>
  </si>
  <si>
    <t>6SDP5</t>
  </si>
  <si>
    <t>CM+9517014792</t>
  </si>
  <si>
    <t>UPPER COVER</t>
  </si>
  <si>
    <t>6RKAS</t>
  </si>
  <si>
    <t>CM+9517018270</t>
  </si>
  <si>
    <t>6SDO3</t>
  </si>
  <si>
    <t>CM+9517021200</t>
  </si>
  <si>
    <t>SWIVEL DRIVE</t>
  </si>
  <si>
    <t>6RKLE</t>
  </si>
  <si>
    <t>CM+9517021220</t>
  </si>
  <si>
    <t>SM SWIVEL DRIVE WITH PULLEY</t>
  </si>
  <si>
    <t>6VYFR</t>
  </si>
  <si>
    <t>CM+9517021503</t>
  </si>
  <si>
    <t>IP HANDLING BOARD</t>
  </si>
  <si>
    <t>6SDMY</t>
  </si>
  <si>
    <t>CM+9517021850</t>
  </si>
  <si>
    <t>LOCKING MOTOR</t>
  </si>
  <si>
    <t>6SDKU</t>
  </si>
  <si>
    <t>CM+9517021900</t>
  </si>
  <si>
    <t>CONNECTOR BOLT</t>
  </si>
  <si>
    <t>6UKCN</t>
  </si>
  <si>
    <t>CM+9517023601</t>
  </si>
  <si>
    <t>VACUUM VALVE</t>
  </si>
  <si>
    <t>6SDHQ</t>
  </si>
  <si>
    <t>CM+9517023800</t>
  </si>
  <si>
    <t>6SDGO</t>
  </si>
  <si>
    <t>CM+9517024701</t>
  </si>
  <si>
    <t>TRAVERSE ON IP CARRIER SENSOR</t>
  </si>
  <si>
    <t>6SDFM</t>
  </si>
  <si>
    <t>CM+9517024750</t>
  </si>
  <si>
    <t>TRAVERSE LOCKED ON CARRIAGE S.</t>
  </si>
  <si>
    <t>6SDEK</t>
  </si>
  <si>
    <t>CM+9517024900</t>
  </si>
  <si>
    <t>DISTRIBUTION BOARD IP-CARRIER</t>
  </si>
  <si>
    <t>6VWZO</t>
  </si>
  <si>
    <t>CM+9517025511</t>
  </si>
  <si>
    <t>Gearbox Bracket</t>
  </si>
  <si>
    <t>6SEL1</t>
  </si>
  <si>
    <t>CM+9517025850</t>
  </si>
  <si>
    <t>LIGHT SENSOR</t>
  </si>
  <si>
    <t>LOWER FIXED FEEDING AXLE (ROHS</t>
  </si>
  <si>
    <t>CM+3572820</t>
  </si>
  <si>
    <t>6DMYA</t>
  </si>
  <si>
    <t>RED DONGLE FOR DEMO TOOL</t>
  </si>
  <si>
    <t>THERMAL HEAD DS AXYS</t>
  </si>
  <si>
    <t>THEMIS PCB + RAM (ROHS)</t>
  </si>
  <si>
    <t>MEC PCB (ROHS)</t>
  </si>
  <si>
    <t>CM+9517040142</t>
  </si>
  <si>
    <t>CABLE POLYGON - CAL. SUPPLY</t>
  </si>
  <si>
    <t>6VYKZ</t>
  </si>
  <si>
    <t>CM+9517041203</t>
  </si>
  <si>
    <t>PMI52 POWER DISTRIBUTION</t>
  </si>
  <si>
    <t>6SD1T</t>
  </si>
  <si>
    <t>CM+9517042102</t>
  </si>
  <si>
    <t>DISTRIBUTION BOARD CABLE</t>
  </si>
  <si>
    <t>6V3SY</t>
  </si>
  <si>
    <t>CM+9517042501</t>
  </si>
  <si>
    <t>CABLE DISPLAY CONTROL BOARD</t>
  </si>
  <si>
    <t>6SCQ3</t>
  </si>
  <si>
    <t>CM+9517042700</t>
  </si>
  <si>
    <t>6VYL2</t>
  </si>
  <si>
    <t>CM+9517042903</t>
  </si>
  <si>
    <t>VACUUM PUMP FUSE INCLUDED</t>
  </si>
  <si>
    <t>6SCOY</t>
  </si>
  <si>
    <t>CM+9517043300</t>
  </si>
  <si>
    <t>HOME SENSOR cable</t>
  </si>
  <si>
    <t>6SCMU</t>
  </si>
  <si>
    <t>CM+9517043800</t>
  </si>
  <si>
    <t>CABLE PMI52 BOARD TO BOARD</t>
  </si>
  <si>
    <t>6SCLS</t>
  </si>
  <si>
    <t>CM+9517043900</t>
  </si>
  <si>
    <t>6SCKQ</t>
  </si>
  <si>
    <t>CM+9517044500</t>
  </si>
  <si>
    <t>6SZZB</t>
  </si>
  <si>
    <t>CM+9517049603</t>
  </si>
  <si>
    <t>6RKNJ</t>
  </si>
  <si>
    <t>CM+9517050080</t>
  </si>
  <si>
    <t>6RKOL</t>
  </si>
  <si>
    <t>CM+9517051000</t>
  </si>
  <si>
    <t>STEPPER MOTOR OPENER</t>
  </si>
  <si>
    <t>6ULSO</t>
  </si>
  <si>
    <t>CM+9517052302</t>
  </si>
  <si>
    <t>Z-SENSOR</t>
  </si>
  <si>
    <t>6SCHM</t>
  </si>
  <si>
    <t>CM+9517052700</t>
  </si>
  <si>
    <t>CASSETTE GRABBER</t>
  </si>
  <si>
    <t>6VK3E</t>
  </si>
  <si>
    <t>CM+9517053004</t>
  </si>
  <si>
    <t>MIGRATION PACK TWAIN TO DICOM</t>
  </si>
  <si>
    <t>6V2DZ</t>
  </si>
  <si>
    <t>CM+9517053102</t>
  </si>
  <si>
    <t>SM CASSETTE TRANSPORT</t>
  </si>
  <si>
    <t>LOCKING UNIT</t>
  </si>
  <si>
    <t>6VTKE</t>
  </si>
  <si>
    <t>CM+9517059350</t>
  </si>
  <si>
    <t>STEPPER MOTOR PUSHER</t>
  </si>
  <si>
    <t>6SCEF</t>
  </si>
  <si>
    <t>CM+9517059550</t>
  </si>
  <si>
    <t>CASSETTE READER CABLE</t>
  </si>
  <si>
    <t>6VYM4</t>
  </si>
  <si>
    <t>CM+9517059901</t>
  </si>
  <si>
    <t>CASSETTE HANDLING BOARD</t>
  </si>
  <si>
    <t>BUFFER UNIT</t>
  </si>
  <si>
    <t>6SCB8</t>
  </si>
  <si>
    <t>CM+9517091601</t>
  </si>
  <si>
    <t>CLEANING BRUSH</t>
  </si>
  <si>
    <t>POWER SUPPLY (1 PIECE)</t>
  </si>
  <si>
    <t>6VYQD</t>
  </si>
  <si>
    <t>CM+9517098102</t>
  </si>
  <si>
    <t>CASSETTE TRANSPORT BELT</t>
  </si>
  <si>
    <t>6VYSH</t>
  </si>
  <si>
    <t>CM+9517098201</t>
  </si>
  <si>
    <t>SMALL PARTS KIT: FIXING MATERIALS</t>
  </si>
  <si>
    <t>6VYTK</t>
  </si>
  <si>
    <t>CM+9517098251</t>
  </si>
  <si>
    <t>SMALL PARTS KIT: FUNCTIONAL PARTS</t>
  </si>
  <si>
    <t>6UTQJ</t>
  </si>
  <si>
    <t>CM+9517098301</t>
  </si>
  <si>
    <t>6SDBD</t>
  </si>
  <si>
    <t>CM+9517098350</t>
  </si>
  <si>
    <t>CASSETTE INPUT COVER</t>
  </si>
  <si>
    <t>6SDAB</t>
  </si>
  <si>
    <t>CM+9517098450</t>
  </si>
  <si>
    <t>LOWER BUFFER COVER</t>
  </si>
  <si>
    <t>6SC96</t>
  </si>
  <si>
    <t>CM+9517098500</t>
  </si>
  <si>
    <t>ROLLER (set of 4)</t>
  </si>
  <si>
    <t>6SC84</t>
  </si>
  <si>
    <t>CM+9517098550</t>
  </si>
  <si>
    <t>6SC5X</t>
  </si>
  <si>
    <t>CM+9517098700</t>
  </si>
  <si>
    <t>TRAVERSE CARRIAGE LEFT / RIGHT</t>
  </si>
  <si>
    <t>6SC4V</t>
  </si>
  <si>
    <t>CM+9517098750</t>
  </si>
  <si>
    <t>IP FEEDER WIRE ROPES (SET OF 3)</t>
  </si>
  <si>
    <t>6U956</t>
  </si>
  <si>
    <t>CM+9517098801</t>
  </si>
  <si>
    <t>LINEAR TRANSPORT BELTS (SET OF 2)</t>
  </si>
  <si>
    <t>6SC2R</t>
  </si>
  <si>
    <t>CM+9517098850</t>
  </si>
  <si>
    <t>SOLID STATE DISK</t>
  </si>
  <si>
    <t>6U5ZE</t>
  </si>
  <si>
    <t>CM+9517098880</t>
  </si>
  <si>
    <t>6RKBU</t>
  </si>
  <si>
    <t>CM+9517098890</t>
  </si>
  <si>
    <t>6SC1P</t>
  </si>
  <si>
    <t>CM+9517098900</t>
  </si>
  <si>
    <t>LUBRICATION CHAMBERS</t>
  </si>
  <si>
    <t>6RKPN</t>
  </si>
  <si>
    <t>CM+9517098910</t>
  </si>
  <si>
    <t>MOTOR M216 INCL. DRIVE PULLEY</t>
  </si>
  <si>
    <t>6SCZN</t>
  </si>
  <si>
    <t>CM+9517098920</t>
  </si>
  <si>
    <t>CALIBRATION BOARD COVER</t>
  </si>
  <si>
    <t>6SCYL</t>
  </si>
  <si>
    <t>CM+9517098930</t>
  </si>
  <si>
    <t>MOVABLE VACUUM HOSE WITH WIRE</t>
  </si>
  <si>
    <t>6SCXJ</t>
  </si>
  <si>
    <t>CM+9517098940</t>
  </si>
  <si>
    <t>FIXED VACUUM HOSE</t>
  </si>
  <si>
    <t>6ULND</t>
  </si>
  <si>
    <t>CM+9517098951</t>
  </si>
  <si>
    <t>VAC PUMP SOUND ABSORBER HOSE</t>
  </si>
  <si>
    <t>6SCVE</t>
  </si>
  <si>
    <t>CM+9517098960</t>
  </si>
  <si>
    <t>ROLLO LIGHT SEAL</t>
  </si>
  <si>
    <t>6VW1Q</t>
  </si>
  <si>
    <t>CM+9517098970</t>
  </si>
  <si>
    <t>Slow Scan Coupling</t>
  </si>
  <si>
    <t>6UFD7</t>
  </si>
  <si>
    <t>CM+9517510811</t>
  </si>
  <si>
    <t>Firewire Connector Shield</t>
  </si>
  <si>
    <t>6RQL4</t>
  </si>
  <si>
    <t>CM+9517514110</t>
  </si>
  <si>
    <t>BRUSH COMPL.SMALL</t>
  </si>
  <si>
    <t>6RMOT</t>
  </si>
  <si>
    <t>CM+9517515601</t>
  </si>
  <si>
    <t>6UHWK</t>
  </si>
  <si>
    <t>CM+9517516200</t>
  </si>
  <si>
    <t>FRONT COVER DIGITIZER SILVER</t>
  </si>
  <si>
    <t>6OGUU</t>
  </si>
  <si>
    <t>CM+9517516500</t>
  </si>
  <si>
    <t>FRONT COVER DIGITIZER WHITE</t>
  </si>
  <si>
    <t>6UHXM</t>
  </si>
  <si>
    <t>CM+9517516600</t>
  </si>
  <si>
    <t>TOP COVER DIGITIZER SILBER</t>
  </si>
  <si>
    <t>6SZAU</t>
  </si>
  <si>
    <t>CM+9517521202</t>
  </si>
  <si>
    <t>SLOWSCAN Board CR 30</t>
  </si>
  <si>
    <t>6SZY8</t>
  </si>
  <si>
    <t>CM+9517521704</t>
  </si>
  <si>
    <t>PMI3-BOARD</t>
  </si>
  <si>
    <t>6SZBW</t>
  </si>
  <si>
    <t>CM+9517524005</t>
  </si>
  <si>
    <t>6SZG7</t>
  </si>
  <si>
    <t>CM+9517524709</t>
  </si>
  <si>
    <t>CAL-BOARD COMPLETE</t>
  </si>
  <si>
    <t>OPTIC MODULE CR30-X</t>
  </si>
  <si>
    <t>6V69B</t>
  </si>
  <si>
    <t>CM+9517529404</t>
  </si>
  <si>
    <t>TOOLKIT LASERBEAM DETECTION</t>
  </si>
  <si>
    <t>6SZHA</t>
  </si>
  <si>
    <t>CM+9517536004</t>
  </si>
  <si>
    <t>6R5LT</t>
  </si>
  <si>
    <t>CM+9517545190</t>
  </si>
  <si>
    <t>Motor Cassette Opener</t>
  </si>
  <si>
    <t>6SZX6</t>
  </si>
  <si>
    <t>CR MD4.0R GENERAL SR CASSETTE 35X35</t>
  </si>
  <si>
    <t>6RK4H</t>
  </si>
  <si>
    <t>CM+9518190101</t>
  </si>
  <si>
    <t>CR MD4.0R GENERAL PLATE 24X30</t>
  </si>
  <si>
    <t>6RJY2</t>
  </si>
  <si>
    <t>CM+9518290200</t>
  </si>
  <si>
    <t>FILM MARK E, LEFT</t>
  </si>
  <si>
    <t>6RGM3</t>
  </si>
  <si>
    <t>SK+01324656</t>
  </si>
  <si>
    <t>FILM MARK E G821 B26, right</t>
  </si>
  <si>
    <t>6QYCD</t>
  </si>
  <si>
    <t>SK+01413335</t>
  </si>
  <si>
    <t>FLAT PIECE</t>
  </si>
  <si>
    <t>6QYBB</t>
  </si>
  <si>
    <t>SK+01445220</t>
  </si>
  <si>
    <t>6QYVG</t>
  </si>
  <si>
    <t>SK+01588339</t>
  </si>
  <si>
    <t>CABLE LIYCY4X0,50 SRN7804-</t>
  </si>
  <si>
    <t>6QY4X</t>
  </si>
  <si>
    <t>SK+01591143</t>
  </si>
  <si>
    <t>CABLE LIY(FA)Y2X2X0,22 SRN7804-</t>
  </si>
  <si>
    <t>6QY3V</t>
  </si>
  <si>
    <t>SK+01621791</t>
  </si>
  <si>
    <t>HV DUMMY PLUGS E BEZ</t>
  </si>
  <si>
    <t>6QY2T</t>
  </si>
  <si>
    <t>SK+01218635</t>
  </si>
  <si>
    <t>RUBBER DISK</t>
  </si>
  <si>
    <t>6Q18F</t>
  </si>
  <si>
    <t>SK+01251115</t>
  </si>
  <si>
    <t>SPRING E G 875 F 66 BEZ</t>
  </si>
  <si>
    <t>6Q17D</t>
  </si>
  <si>
    <t>SK+01260314</t>
  </si>
  <si>
    <t>6Q16B</t>
  </si>
  <si>
    <t>SK+01260330</t>
  </si>
  <si>
    <t>6Q158</t>
  </si>
  <si>
    <t>SK+01265214</t>
  </si>
  <si>
    <t>EXPANSION SPRING</t>
  </si>
  <si>
    <t>6RFXN</t>
  </si>
  <si>
    <t>SK+01265578</t>
  </si>
  <si>
    <t>CAP E G 900 K 96 FOR FRI</t>
  </si>
  <si>
    <t>6RFYP</t>
  </si>
  <si>
    <t>SK+01282078</t>
  </si>
  <si>
    <t>6Q146</t>
  </si>
  <si>
    <t>SK+01292007</t>
  </si>
  <si>
    <t>COVER PANEL,BOTTOM</t>
  </si>
  <si>
    <t>6Q134</t>
  </si>
  <si>
    <t>SK+01292015</t>
  </si>
  <si>
    <t>COVER, TOP E VERTIX PRO/TOP</t>
  </si>
  <si>
    <t>6Q122</t>
  </si>
  <si>
    <t>SK+01292023</t>
  </si>
  <si>
    <t>WALL ATTACHMENT ANGLE E VERTIX PRO/</t>
  </si>
  <si>
    <t>6Q5U4</t>
  </si>
  <si>
    <t>SK+01292049</t>
  </si>
  <si>
    <t>STEEL CABLE PULLEY, CPL.</t>
  </si>
  <si>
    <t>6Q5T2</t>
  </si>
  <si>
    <t>SK+01292056</t>
  </si>
  <si>
    <t>ROLLER BEARING PAIR</t>
  </si>
  <si>
    <t>6Q5SZ</t>
  </si>
  <si>
    <t>SK+01292064</t>
  </si>
  <si>
    <t>ROLLER BEARING</t>
  </si>
  <si>
    <t>6Q5RX</t>
  </si>
  <si>
    <t>SK+01292072</t>
  </si>
  <si>
    <t>BRAKE LEVER, CPL.</t>
  </si>
  <si>
    <t>6Q5QV</t>
  </si>
  <si>
    <t>SK+01292080</t>
  </si>
  <si>
    <t>6Q5PT</t>
  </si>
  <si>
    <t>SK+01292098</t>
  </si>
  <si>
    <t>RETURN PULLEY</t>
  </si>
  <si>
    <t>6Q5OR</t>
  </si>
  <si>
    <t>SK+01292106</t>
  </si>
  <si>
    <t>BOWDEN CABLE SHEATH</t>
  </si>
  <si>
    <t>6Q5NP</t>
  </si>
  <si>
    <t>SK+01292114</t>
  </si>
  <si>
    <t>BRAKE CABLE</t>
  </si>
  <si>
    <t>6Q5MN</t>
  </si>
  <si>
    <t>SK+01292130</t>
  </si>
  <si>
    <t>6Q5LL</t>
  </si>
  <si>
    <t>SK+01292148</t>
  </si>
  <si>
    <t>HANDGRIP</t>
  </si>
  <si>
    <t>6Q5KJ</t>
  </si>
  <si>
    <t>SK+01292155</t>
  </si>
  <si>
    <t>FRONT PLATE E VERTIX PRO/TOP</t>
  </si>
  <si>
    <t>6Q5JG</t>
  </si>
  <si>
    <t>SK+01292163</t>
  </si>
  <si>
    <t>EXTRUDED RAIL</t>
  </si>
  <si>
    <t>6Q5HE</t>
  </si>
  <si>
    <t>SK+01292171</t>
  </si>
  <si>
    <t>6Q5GC</t>
  </si>
  <si>
    <t>SK+01292197</t>
  </si>
  <si>
    <t>6Q5FA</t>
  </si>
  <si>
    <t>SK+01292205</t>
  </si>
  <si>
    <t>BRAKE DISK PACKAGE</t>
  </si>
  <si>
    <t>6Q5E7</t>
  </si>
  <si>
    <t>SK+01292213</t>
  </si>
  <si>
    <t>CONNECTION STEEL CABLE</t>
  </si>
  <si>
    <t>6Q5D5</t>
  </si>
  <si>
    <t>SK+01292221</t>
  </si>
  <si>
    <t>SLIP GUIDE</t>
  </si>
  <si>
    <t>6Q5C3</t>
  </si>
  <si>
    <t>SK+01292239</t>
  </si>
  <si>
    <t>MICRO SWITCH, CPL.</t>
  </si>
  <si>
    <t>6RGQC</t>
  </si>
  <si>
    <t>SK+01292247</t>
  </si>
  <si>
    <t>SLOT COVER</t>
  </si>
  <si>
    <t>6QYUE</t>
  </si>
  <si>
    <t>SK+01292254</t>
  </si>
  <si>
    <t>EDGE TRIM</t>
  </si>
  <si>
    <t>6QYTC</t>
  </si>
  <si>
    <t>END STOP LEFT, COMPL.</t>
  </si>
  <si>
    <t>6Q3VX</t>
  </si>
  <si>
    <t>SK+00476267</t>
  </si>
  <si>
    <t>END STOP RIGHT, COMPL.</t>
  </si>
  <si>
    <t>6Q3UV</t>
  </si>
  <si>
    <t>SK+00476291</t>
  </si>
  <si>
    <t>POLE</t>
  </si>
  <si>
    <t>6Q3TT</t>
  </si>
  <si>
    <t>SK+00476366</t>
  </si>
  <si>
    <t>6Q3SR</t>
  </si>
  <si>
    <t>SK+00476440</t>
  </si>
  <si>
    <t>Cassette tray, cpl.</t>
  </si>
  <si>
    <t>6Q3RP</t>
  </si>
  <si>
    <t>SK+00476457</t>
  </si>
  <si>
    <t>Grid spring</t>
  </si>
  <si>
    <t>6Q3QN</t>
  </si>
  <si>
    <t>SK+00476465</t>
  </si>
  <si>
    <t>Pivot block</t>
  </si>
  <si>
    <t>6Q3PL</t>
  </si>
  <si>
    <t>SK+00476614</t>
  </si>
  <si>
    <t>COVER E</t>
  </si>
  <si>
    <t>6Q3OJ</t>
  </si>
  <si>
    <t>SK+00476630</t>
  </si>
  <si>
    <t>6Q3NG</t>
  </si>
  <si>
    <t>SK+00476705</t>
  </si>
  <si>
    <t>CABLING CATAPULT BUCKY E 00 BEZ</t>
  </si>
  <si>
    <t>6Q3LC</t>
  </si>
  <si>
    <t>SK+00476838</t>
  </si>
  <si>
    <t>Footswitch for table height</t>
  </si>
  <si>
    <t>6Q3KA</t>
  </si>
  <si>
    <t>SK+00476861</t>
  </si>
  <si>
    <t>6Q35H</t>
  </si>
  <si>
    <t>SK+00476879</t>
  </si>
  <si>
    <t>D26 CONTROL UNIT ESD</t>
  </si>
  <si>
    <t>6Q4PP</t>
  </si>
  <si>
    <t>SK+00477000</t>
  </si>
  <si>
    <t>6Q4ON</t>
  </si>
  <si>
    <t>SK+00477059</t>
  </si>
  <si>
    <t>6Q4NL</t>
  </si>
  <si>
    <t>SK+00477216</t>
  </si>
  <si>
    <t>6Q4MJ</t>
  </si>
  <si>
    <t>SK+00477224</t>
  </si>
  <si>
    <t>KRL-grid PB 8/40, F115cm</t>
  </si>
  <si>
    <t>6Q4LG</t>
  </si>
  <si>
    <t>SK+00477232</t>
  </si>
  <si>
    <t>KRL-grid PB 8/40, F 150cm</t>
  </si>
  <si>
    <t>6Q4KE</t>
  </si>
  <si>
    <t>SK+00477240</t>
  </si>
  <si>
    <t>KRL-grid PB 12/40, F 180cm</t>
  </si>
  <si>
    <t>6Q4JC</t>
  </si>
  <si>
    <t>SK+00477380</t>
  </si>
  <si>
    <t>HOST BOARD</t>
  </si>
  <si>
    <t>6Q4HA</t>
  </si>
  <si>
    <t>SK+00477406</t>
  </si>
  <si>
    <t>CAP,RIGHT</t>
  </si>
  <si>
    <t>6Q4G7</t>
  </si>
  <si>
    <t>SK+00477414</t>
  </si>
  <si>
    <t>CAP,LEFT</t>
  </si>
  <si>
    <t>6Q4F5</t>
  </si>
  <si>
    <t>SK+00477422</t>
  </si>
  <si>
    <t>6Q4E3</t>
  </si>
  <si>
    <t>SK+00477455</t>
  </si>
  <si>
    <t>TOMO CONTR.BOARD ESD</t>
  </si>
  <si>
    <t>6Q4D1</t>
  </si>
  <si>
    <t>SK+00477471</t>
  </si>
  <si>
    <t>COVER, REARSIDE</t>
  </si>
  <si>
    <t>6Q4CY</t>
  </si>
  <si>
    <t>SK+01000124</t>
  </si>
  <si>
    <t>MICROSWITCH 1U 6A 250VAC AG</t>
  </si>
  <si>
    <t>6Q4BW</t>
  </si>
  <si>
    <t>SK+01000132</t>
  </si>
  <si>
    <t>SPRG LEVER 191 013 013 MIT ROLLE</t>
  </si>
  <si>
    <t>6Q4AU</t>
  </si>
  <si>
    <t>SK+01001130</t>
  </si>
  <si>
    <t>CAP E27 25A 5SH1 12</t>
  </si>
  <si>
    <t>6Q39Q</t>
  </si>
  <si>
    <t>SK+01001148</t>
  </si>
  <si>
    <t>COVER RING E27 5SH3 32</t>
  </si>
  <si>
    <t>6Q38O</t>
  </si>
  <si>
    <t>SK+01001882</t>
  </si>
  <si>
    <t>SCREWIN GAUGE RING 25A DII E27</t>
  </si>
  <si>
    <t>6Q26F</t>
  </si>
  <si>
    <t>SK+01004605</t>
  </si>
  <si>
    <t>INSUL DISK B44020-B2-B30</t>
  </si>
  <si>
    <t>6Q25D</t>
  </si>
  <si>
    <t>SK+01005685</t>
  </si>
  <si>
    <t>6Q24B</t>
  </si>
  <si>
    <t>SK+01005701</t>
  </si>
  <si>
    <t>6Q238</t>
  </si>
  <si>
    <t>SK+01007152</t>
  </si>
  <si>
    <t>DIAZED FUSE 25A T 500V</t>
  </si>
  <si>
    <t>6Q226</t>
  </si>
  <si>
    <t>SK+01009505</t>
  </si>
  <si>
    <t>DIAZED FUSE 10A T 500VAC</t>
  </si>
  <si>
    <t>6Q214</t>
  </si>
  <si>
    <t>SK+01009570</t>
  </si>
  <si>
    <t>SCREWIN GAUGE RING 10A DII E27</t>
  </si>
  <si>
    <t>6Q2Z2</t>
  </si>
  <si>
    <t>SK+01011147</t>
  </si>
  <si>
    <t>DIAZED FUSE 20A gG 500VAC</t>
  </si>
  <si>
    <t>6Q2YZ</t>
  </si>
  <si>
    <t>SK+01012525</t>
  </si>
  <si>
    <t>SCREWIN GAUGE RING 20A DII E27</t>
  </si>
  <si>
    <t>6Q4QR</t>
  </si>
  <si>
    <t>SK+01016385</t>
  </si>
  <si>
    <t>RELAY,DC</t>
  </si>
  <si>
    <t>6Q6FE</t>
  </si>
  <si>
    <t>SK+01021039</t>
  </si>
  <si>
    <t>6RFN1</t>
  </si>
  <si>
    <t>SK+03144607</t>
  </si>
  <si>
    <t>CONNECT JUMPER MOD2 SW GE ST</t>
  </si>
  <si>
    <t>6RFMY</t>
  </si>
  <si>
    <t>SK+03145455</t>
  </si>
  <si>
    <t>6RFLW</t>
  </si>
  <si>
    <t>SK+03145950</t>
  </si>
  <si>
    <t>SK+03149242</t>
  </si>
  <si>
    <t>RECTIF.MODULE SKB52 1200V 50A</t>
  </si>
  <si>
    <t>6Q785</t>
  </si>
  <si>
    <t>SK+03150869</t>
  </si>
  <si>
    <t>CONT SOCKET BD AU III+ 0.75-1.52</t>
  </si>
  <si>
    <t>6Q773</t>
  </si>
  <si>
    <t>SK+03155017</t>
  </si>
  <si>
    <t>RC ELEM. 470nF 22R 380V 3TB46-3TB50</t>
  </si>
  <si>
    <t>6Q761</t>
  </si>
  <si>
    <t>SK+03157174</t>
  </si>
  <si>
    <t>END CONNECTOR</t>
  </si>
  <si>
    <t>6Q75Y</t>
  </si>
  <si>
    <t>SK+03157554</t>
  </si>
  <si>
    <t>Control console-X</t>
  </si>
  <si>
    <t>6Q74W</t>
  </si>
  <si>
    <t>SK+03163946</t>
  </si>
  <si>
    <t>SOCKET HOUSING 2X5POL MOD4 RV O.RG</t>
  </si>
  <si>
    <t>6Q8N2</t>
  </si>
  <si>
    <t>SK+03165529</t>
  </si>
  <si>
    <t>EMERG.SW.ATTACHM. STOP ROT 40MMDRM.</t>
  </si>
  <si>
    <t>6Q865</t>
  </si>
  <si>
    <t>SK+03177201</t>
  </si>
  <si>
    <t>RECTIFIE MB 800V 25A 29x29x11</t>
  </si>
  <si>
    <t>6Q853</t>
  </si>
  <si>
    <t>SK+03178027</t>
  </si>
  <si>
    <t>DIODE 1N5404 400V 3A DO-13</t>
  </si>
  <si>
    <t>6Q841</t>
  </si>
  <si>
    <t>SK+03249518</t>
  </si>
  <si>
    <t>HANDLE WITHOUT LOCK, EMV-CABINET</t>
  </si>
  <si>
    <t>6Q82W</t>
  </si>
  <si>
    <t>SK+03358629</t>
  </si>
  <si>
    <t>NUT BM8 DIN439-ST 6980</t>
  </si>
  <si>
    <t>6Q81U</t>
  </si>
  <si>
    <t>SK+03361565</t>
  </si>
  <si>
    <t>LOCKING RING 8X0,8 DIN471-ST 6602</t>
  </si>
  <si>
    <t>6Q8ZS</t>
  </si>
  <si>
    <t>SK+03361573</t>
  </si>
  <si>
    <t>LOCKING RING 10X1 DIN471-ST 6602</t>
  </si>
  <si>
    <t>6Q8YQ</t>
  </si>
  <si>
    <t>SK+03361581</t>
  </si>
  <si>
    <t>LOCKING RING 12X1 DIN471-ST 6602</t>
  </si>
  <si>
    <t>6Q8XO</t>
  </si>
  <si>
    <t>SK+03361607</t>
  </si>
  <si>
    <t>LOCKING RING 15X1 DIN471-ST 6602</t>
  </si>
  <si>
    <t>6Q8WM</t>
  </si>
  <si>
    <t>SK+03361615</t>
  </si>
  <si>
    <t>LOCKING RING 17X1 DIN471-ST 6602</t>
  </si>
  <si>
    <t>6Q8VK</t>
  </si>
  <si>
    <t>SK+03361771</t>
  </si>
  <si>
    <t>LOCKING RING 52X2 DIN472-ST 6602</t>
  </si>
  <si>
    <t>6Q8UH</t>
  </si>
  <si>
    <t>SK+03368875</t>
  </si>
  <si>
    <t>BALL BEAR 624-2Z DIN625-ST</t>
  </si>
  <si>
    <t>6Q8TF</t>
  </si>
  <si>
    <t>SK+03380300</t>
  </si>
  <si>
    <t>Neck collar screw M5X16</t>
  </si>
  <si>
    <t>6Q8SD</t>
  </si>
  <si>
    <t>SK+03381233</t>
  </si>
  <si>
    <t>DISK E AF4 - AL</t>
  </si>
  <si>
    <t>6Q8RB</t>
  </si>
  <si>
    <t>SK+03387776</t>
  </si>
  <si>
    <t>SHAFT LOCKCLIP 3,2 DIN6799-ST 6602</t>
  </si>
  <si>
    <t>6Q8Q8</t>
  </si>
  <si>
    <t>SK+03387784</t>
  </si>
  <si>
    <t>SHAFT LOCKCLIP 4 DIN6799-ST 6602</t>
  </si>
  <si>
    <t>6Q8P6</t>
  </si>
  <si>
    <t>SK+03387800</t>
  </si>
  <si>
    <t>SHAFT LOCKCLIP 6 DIN6799-ST 6602</t>
  </si>
  <si>
    <t>6Q8O4</t>
  </si>
  <si>
    <t>SK+03388626</t>
  </si>
  <si>
    <t>BALL BEAR 607-2Z DIN625-ST</t>
  </si>
  <si>
    <t>6Q7MV</t>
  </si>
  <si>
    <t>SK+03405123</t>
  </si>
  <si>
    <t>LOWER SCREW M4X10 DIN7991-8.8 6980</t>
  </si>
  <si>
    <t>6Q7LT</t>
  </si>
  <si>
    <t>SK+03409497</t>
  </si>
  <si>
    <t>PRESS.SPRING 0,8X10X20 DIN2098-</t>
  </si>
  <si>
    <t>6Q7KR</t>
  </si>
  <si>
    <t>SK+03410974</t>
  </si>
  <si>
    <t>FEAT.KEY A3X3X8 DIN6885-STAHL 8650</t>
  </si>
  <si>
    <t>6Q7JP</t>
  </si>
  <si>
    <t>SK+03411550</t>
  </si>
  <si>
    <t>END CLAMP 9708/2 S 35-POLYAMID</t>
  </si>
  <si>
    <t>6Q7HN</t>
  </si>
  <si>
    <t>SK+03412533</t>
  </si>
  <si>
    <t>PRESS.SPRING 1,25X6,3X51,5 DIN2098-</t>
  </si>
  <si>
    <t>6Q7GL</t>
  </si>
  <si>
    <t>SK+03412806</t>
  </si>
  <si>
    <t>PRESS.SPRING 0,8X6,3X33 DIN2098-</t>
  </si>
  <si>
    <t>6Q7FJ</t>
  </si>
  <si>
    <t>SK+03417490</t>
  </si>
  <si>
    <t>Type B applied part</t>
  </si>
  <si>
    <t>6Q7EG</t>
  </si>
  <si>
    <t>SK+03419470</t>
  </si>
  <si>
    <t>SETSCREW M3X6 ISO4029-A2-70</t>
  </si>
  <si>
    <t>6Q7DE</t>
  </si>
  <si>
    <t>SK+03419629</t>
  </si>
  <si>
    <t>TERMINAL BLOCK</t>
  </si>
  <si>
    <t>6Q7CC</t>
  </si>
  <si>
    <t>SK+03419645</t>
  </si>
  <si>
    <t>TERMINAL 8WA1 DG-35-BG</t>
  </si>
  <si>
    <t>6Q66W</t>
  </si>
  <si>
    <t>SK+03420189</t>
  </si>
  <si>
    <t>TERMINAL 8WA1 DG-16-BG</t>
  </si>
  <si>
    <t>6Q65U</t>
  </si>
  <si>
    <t>SK+03420809</t>
  </si>
  <si>
    <t>INTERM PLATE Z6/16-SRK-POLYAMID</t>
  </si>
  <si>
    <t>6Q63Q</t>
  </si>
  <si>
    <t>SK+03421245</t>
  </si>
  <si>
    <t>TERMINAL 8WA1 DG-4-BG</t>
  </si>
  <si>
    <t>6RA4E</t>
  </si>
  <si>
    <t>SK+03421484</t>
  </si>
  <si>
    <t>6SSFB</t>
  </si>
  <si>
    <t>SK+08766800</t>
  </si>
  <si>
    <t>6SSE8</t>
  </si>
  <si>
    <t>SK+08767311</t>
  </si>
  <si>
    <t>6SSD6</t>
  </si>
  <si>
    <t>SK+08767477</t>
  </si>
  <si>
    <t>6SSC4</t>
  </si>
  <si>
    <t>SK+08767485</t>
  </si>
  <si>
    <t>6SSB2</t>
  </si>
  <si>
    <t>SK+08768319</t>
  </si>
  <si>
    <t>STEP DRILL</t>
  </si>
  <si>
    <t>6RH6D</t>
  </si>
  <si>
    <t>SK+08768517</t>
  </si>
  <si>
    <t>Cable guide</t>
  </si>
  <si>
    <t>6QVOO</t>
  </si>
  <si>
    <t>SK+08770992</t>
  </si>
  <si>
    <t>SERVICE TOOLS</t>
  </si>
  <si>
    <t>HOUSING F EINB 12POL MM RV GE CR</t>
  </si>
  <si>
    <t>6RFKU</t>
  </si>
  <si>
    <t>SK+03147899</t>
  </si>
  <si>
    <t>FUSE 6.3X32 10A T 250V</t>
  </si>
  <si>
    <t>6Q797</t>
  </si>
  <si>
    <t>SC+A3510-04</t>
  </si>
  <si>
    <t>BASIC MILLENNIUM COLUMN</t>
  </si>
  <si>
    <t>6U2UQ</t>
  </si>
  <si>
    <t>Cover 1</t>
  </si>
  <si>
    <t>6SQQO</t>
  </si>
  <si>
    <t>SK+07539468</t>
  </si>
  <si>
    <t>Cover 4 rear top</t>
  </si>
  <si>
    <t>6SQPM</t>
  </si>
  <si>
    <t>SK+07539609</t>
  </si>
  <si>
    <t>APPL.SW ACSS D50J5 VB03C</t>
  </si>
  <si>
    <t>6RF88</t>
  </si>
  <si>
    <t>SK+07539757</t>
  </si>
  <si>
    <t>Service SW Multix PRO / TOP VC00F</t>
  </si>
  <si>
    <t>6RF9B</t>
  </si>
  <si>
    <t>SK+07553212</t>
  </si>
  <si>
    <t>Dose recording device (KermaX)</t>
  </si>
  <si>
    <t>6U7KQ</t>
  </si>
  <si>
    <t>SK+07554202</t>
  </si>
  <si>
    <t>Compression belt</t>
  </si>
  <si>
    <t>6SSAZ</t>
  </si>
  <si>
    <t>SK+07709371</t>
  </si>
  <si>
    <t>FUSE 6.3X32 12A T 250V</t>
  </si>
  <si>
    <t>6SSV7</t>
  </si>
  <si>
    <t>SK+07717163</t>
  </si>
  <si>
    <t>HV DUMMY PLUGS</t>
  </si>
  <si>
    <t>6SSU5</t>
  </si>
  <si>
    <t>SK+07717515</t>
  </si>
  <si>
    <t>6SST3</t>
  </si>
  <si>
    <t>SK+07723781</t>
  </si>
  <si>
    <t>Handles, complete</t>
  </si>
  <si>
    <t>6SSRY</t>
  </si>
  <si>
    <t>SK+07723823</t>
  </si>
  <si>
    <t>Replacement Bowden cable</t>
  </si>
  <si>
    <t>6SSQW</t>
  </si>
  <si>
    <t>SK+07723831</t>
  </si>
  <si>
    <t>6SSPU</t>
  </si>
  <si>
    <t>SK+07723849</t>
  </si>
  <si>
    <t>6SRJD</t>
  </si>
  <si>
    <t>SK+07723914</t>
  </si>
  <si>
    <t>HSE-template 125CM, VERTIX Trauma</t>
  </si>
  <si>
    <t>6SRHB</t>
  </si>
  <si>
    <t>SK+07724482</t>
  </si>
  <si>
    <t>SK+05569640</t>
  </si>
  <si>
    <t>6SLS6</t>
  </si>
  <si>
    <t>SK+05569665</t>
  </si>
  <si>
    <t>CAM BOLT CPL.</t>
  </si>
  <si>
    <t>6SLR4</t>
  </si>
  <si>
    <t>SK+05569673</t>
  </si>
  <si>
    <t>CLUTCH MAGNET</t>
  </si>
  <si>
    <t>6SLQ2</t>
  </si>
  <si>
    <t>SK+05569681</t>
  </si>
  <si>
    <t>CHAIN</t>
  </si>
  <si>
    <t>6SLPZ</t>
  </si>
  <si>
    <t>SK+05569699</t>
  </si>
  <si>
    <t>6SLOX</t>
  </si>
  <si>
    <t>SK+05569749</t>
  </si>
  <si>
    <t>6SLLR</t>
  </si>
  <si>
    <t>SK+05569798</t>
  </si>
  <si>
    <t>Connecting cable, Diamentor (A30A)</t>
  </si>
  <si>
    <t>6SLKP</t>
  </si>
  <si>
    <t>SK+05569830</t>
  </si>
  <si>
    <t>Label Printer</t>
  </si>
  <si>
    <t>6SLJN</t>
  </si>
  <si>
    <t>SK+05608158</t>
  </si>
  <si>
    <t>D120 Battery charger</t>
  </si>
  <si>
    <t>6SLHL</t>
  </si>
  <si>
    <t>SK+05649509</t>
  </si>
  <si>
    <t>Add on board</t>
  </si>
  <si>
    <t>6SLGJ</t>
  </si>
  <si>
    <t>SK+05658864</t>
  </si>
  <si>
    <t>D220 FIL.HEATING ESD</t>
  </si>
  <si>
    <t>6SLFG</t>
  </si>
  <si>
    <t>SK+05658880</t>
  </si>
  <si>
    <t>KK Interface Fluoro+MPL</t>
  </si>
  <si>
    <t>6RJFY</t>
  </si>
  <si>
    <t>SK+05658963</t>
  </si>
  <si>
    <t>KIT D320 ESD</t>
  </si>
  <si>
    <t>6SMFL</t>
  </si>
  <si>
    <t>SK+05660506</t>
  </si>
  <si>
    <t>Tomographic drive, cpl.</t>
  </si>
  <si>
    <t>6SMEJ</t>
  </si>
  <si>
    <t>SK+05660696</t>
  </si>
  <si>
    <t>Steering rack</t>
  </si>
  <si>
    <t>6SMDG</t>
  </si>
  <si>
    <t>SK+05660720</t>
  </si>
  <si>
    <t>casing</t>
  </si>
  <si>
    <t>6SMCE</t>
  </si>
  <si>
    <t>SK+05660761</t>
  </si>
  <si>
    <t>gear wheel 2</t>
  </si>
  <si>
    <t>6SMAA</t>
  </si>
  <si>
    <t>SK+05660787</t>
  </si>
  <si>
    <t>casing, soil</t>
  </si>
  <si>
    <t>6SL95</t>
  </si>
  <si>
    <t>SK+05660795</t>
  </si>
  <si>
    <t>clip part cpl.</t>
  </si>
  <si>
    <t>6SL83</t>
  </si>
  <si>
    <t>SK+05660803</t>
  </si>
  <si>
    <t>GEAR RACK EXTENSION</t>
  </si>
  <si>
    <t>6SL71</t>
  </si>
  <si>
    <t>SK+05660829</t>
  </si>
  <si>
    <t>6SEUL</t>
  </si>
  <si>
    <t>SK+05660852</t>
  </si>
  <si>
    <t>TORQUE WRENCH ATTACHEMENT</t>
  </si>
  <si>
    <t>6SESG</t>
  </si>
  <si>
    <t>SK+05660928</t>
  </si>
  <si>
    <t>Screw-down mechanism</t>
  </si>
  <si>
    <t>6SETJ</t>
  </si>
  <si>
    <t>SK+05660969</t>
  </si>
  <si>
    <t>Allenkey</t>
  </si>
  <si>
    <t>6SEWP</t>
  </si>
  <si>
    <t>SK+05660977</t>
  </si>
  <si>
    <t>Update BRB</t>
  </si>
  <si>
    <t>6SEXR</t>
  </si>
  <si>
    <t>SK+05670521</t>
  </si>
  <si>
    <t>GUIDE BLOC</t>
  </si>
  <si>
    <t>6SEYT</t>
  </si>
  <si>
    <t>SK+05670562</t>
  </si>
  <si>
    <t>6SEZV</t>
  </si>
  <si>
    <t>SK+05670646</t>
  </si>
  <si>
    <t>BRAKE, CPL.</t>
  </si>
  <si>
    <t>6SE1X</t>
  </si>
  <si>
    <t>SK+05670745</t>
  </si>
  <si>
    <t>POTENTIOMETER, CPL</t>
  </si>
  <si>
    <t>6RJG1</t>
  </si>
  <si>
    <t>SK+05670919</t>
  </si>
  <si>
    <t>6SFTN</t>
  </si>
  <si>
    <t>SK+05670927</t>
  </si>
  <si>
    <t>TABLE GUIDE</t>
  </si>
  <si>
    <t>6SFRJ</t>
  </si>
  <si>
    <t>SK+05671099</t>
  </si>
  <si>
    <t>POTENTIOMETER, CPL.</t>
  </si>
  <si>
    <t>6SFQG</t>
  </si>
  <si>
    <t>SK+05671107</t>
  </si>
  <si>
    <t>6SFPE</t>
  </si>
  <si>
    <t>SK+05671438</t>
  </si>
  <si>
    <t>ECCENTRIC ROLLER, CPL.</t>
  </si>
  <si>
    <t>6SFSL</t>
  </si>
  <si>
    <t>SK+05671446</t>
  </si>
  <si>
    <t>ECCENTRIC BOLT,CPL.</t>
  </si>
  <si>
    <t>6RBPO</t>
  </si>
  <si>
    <t>SK+05671453</t>
  </si>
  <si>
    <t>BELT,CPL.</t>
  </si>
  <si>
    <t>6RBOM</t>
  </si>
  <si>
    <t>SK+05757500</t>
  </si>
  <si>
    <t>HANDLE, BLUE</t>
  </si>
  <si>
    <t>6RBTW</t>
  </si>
  <si>
    <t>SK+05757583</t>
  </si>
  <si>
    <t>6RBSU</t>
  </si>
  <si>
    <t>SK+05757591</t>
  </si>
  <si>
    <t>PORTER COVER,REPLACEMENT</t>
  </si>
  <si>
    <t>6RBRS</t>
  </si>
  <si>
    <t>SK+05757633</t>
  </si>
  <si>
    <t>PROTECTION, LEFT</t>
  </si>
  <si>
    <t>6RBQQ</t>
  </si>
  <si>
    <t>SK+05757641</t>
  </si>
  <si>
    <t>PROTECTION, RIGHT</t>
  </si>
  <si>
    <t>6RBNK</t>
  </si>
  <si>
    <t>SK+05757658</t>
  </si>
  <si>
    <t>Anti-scatter grid 17/70 F 150</t>
  </si>
  <si>
    <t>6RBMH</t>
  </si>
  <si>
    <t>SK+05757666</t>
  </si>
  <si>
    <t>Anti-scatter grid 17/70 F 180</t>
  </si>
  <si>
    <t>6SK1K</t>
  </si>
  <si>
    <t>SK+05757690</t>
  </si>
  <si>
    <t>6SXPG</t>
  </si>
  <si>
    <t>SX+910104</t>
  </si>
  <si>
    <t>LATERAL MOVEMENT BELT</t>
  </si>
  <si>
    <t>6SWAH</t>
  </si>
  <si>
    <t>SX+910106</t>
  </si>
  <si>
    <t>SIMPLE CHAIN 083-1 323 LINKS</t>
  </si>
  <si>
    <t>6SW8F</t>
  </si>
  <si>
    <t>SX+910130</t>
  </si>
  <si>
    <t>POWER BOARD</t>
  </si>
  <si>
    <t>6SW1Z</t>
  </si>
  <si>
    <t>SX+910149</t>
  </si>
  <si>
    <t>BRAKE BOARD</t>
  </si>
  <si>
    <t>6SV9D</t>
  </si>
  <si>
    <t>SX+910150-11</t>
  </si>
  <si>
    <t>CONSOLE PC/USB BOARD CABLE KIT</t>
  </si>
  <si>
    <t>6SXOE</t>
  </si>
  <si>
    <t>SX+910153</t>
  </si>
  <si>
    <t>ANGULATION ENCODER</t>
  </si>
  <si>
    <t>6SWRG</t>
  </si>
  <si>
    <t>SX+910158</t>
  </si>
  <si>
    <t>6SWQE</t>
  </si>
  <si>
    <t>SX+910160</t>
  </si>
  <si>
    <t>6SWL3</t>
  </si>
  <si>
    <t>SX+910161</t>
  </si>
  <si>
    <t>6SWK1</t>
  </si>
  <si>
    <t>SX+910162</t>
  </si>
  <si>
    <t>6SWJY</t>
  </si>
  <si>
    <t>SX+910163</t>
  </si>
  <si>
    <t>6SWVP</t>
  </si>
  <si>
    <t>SX+910164</t>
  </si>
  <si>
    <t>6SWTL</t>
  </si>
  <si>
    <t>SX+910165</t>
  </si>
  <si>
    <t>ELEVATION INVERTER FUSE</t>
  </si>
  <si>
    <t>6SWUN</t>
  </si>
  <si>
    <t>SX+910166</t>
  </si>
  <si>
    <t>6SWSJ</t>
  </si>
  <si>
    <t>SX+910167</t>
  </si>
  <si>
    <t>LAT. TABLE TOP INVERTER FUSE</t>
  </si>
  <si>
    <t>6SV42</t>
  </si>
  <si>
    <t>SX+910170</t>
  </si>
  <si>
    <t>COMPACT FLASH SMART MOD INDUS FIXED 2GO</t>
  </si>
  <si>
    <t>6SXMA</t>
  </si>
  <si>
    <t>SX+910176</t>
  </si>
  <si>
    <t>IR RECEPTOR</t>
  </si>
  <si>
    <t>6SW22</t>
  </si>
  <si>
    <t>SX+910177</t>
  </si>
  <si>
    <t>PCB RECEPTOR RC</t>
  </si>
  <si>
    <t>6SXEU</t>
  </si>
  <si>
    <t>SX+910184</t>
  </si>
  <si>
    <t>ETHERNET SWITCH ECON 2050-A</t>
  </si>
  <si>
    <t>6SWPC</t>
  </si>
  <si>
    <t>SX+910192</t>
  </si>
  <si>
    <t>6SWOA</t>
  </si>
  <si>
    <t>SX+910193</t>
  </si>
  <si>
    <t>6SWWR</t>
  </si>
  <si>
    <t>SX+910203</t>
  </si>
  <si>
    <t>MUSHROOM SWITCH V4</t>
  </si>
  <si>
    <t>6SWM5</t>
  </si>
  <si>
    <t>SX+910224</t>
  </si>
  <si>
    <t>6SXH1</t>
  </si>
  <si>
    <t>SX+910231</t>
  </si>
  <si>
    <t>6SXFW</t>
  </si>
  <si>
    <t>SX+910241-3</t>
  </si>
  <si>
    <t>KMG RELAY</t>
  </si>
  <si>
    <t>6SXNC</t>
  </si>
  <si>
    <t>SX+910243</t>
  </si>
  <si>
    <t>TUBE ROTATION BOARD D2RS</t>
  </si>
  <si>
    <t>6SWGU</t>
  </si>
  <si>
    <t>SX+910255</t>
  </si>
  <si>
    <t>HALF WAVE RECTIFIER MOTOVARIO</t>
  </si>
  <si>
    <t>6SWCM</t>
  </si>
  <si>
    <t>SX+910278</t>
  </si>
  <si>
    <t>6SXVT</t>
  </si>
  <si>
    <t>SX+910326ROTULE</t>
  </si>
  <si>
    <t>GAS SPRING BALL M10</t>
  </si>
  <si>
    <t>6SXUR</t>
  </si>
  <si>
    <t>SX+910326VERIN</t>
  </si>
  <si>
    <t>GAS SPRING WITHOUT OIL</t>
  </si>
  <si>
    <t>6SWXT</t>
  </si>
  <si>
    <t>SX+910353</t>
  </si>
  <si>
    <t>6SXSN</t>
  </si>
  <si>
    <t>SX+910354</t>
  </si>
  <si>
    <t>6SXK5</t>
  </si>
  <si>
    <t>SX+910360</t>
  </si>
  <si>
    <t>COLLIMATOR R225</t>
  </si>
  <si>
    <t>6SV8B</t>
  </si>
  <si>
    <t>SX+910367</t>
  </si>
  <si>
    <t>TOUCH SCREEN/ELO SCREEN BOARD +CABLE</t>
  </si>
  <si>
    <t>6SV66</t>
  </si>
  <si>
    <t>SX+910368</t>
  </si>
  <si>
    <t>PC POWER SUPPLY/ALIMENTATION BOARD CABLE</t>
  </si>
  <si>
    <t>6SV78</t>
  </si>
  <si>
    <t>SX+910369</t>
  </si>
  <si>
    <t>SCREEN/TFT BOARD/TFT INVERTER/LVDS CABLE</t>
  </si>
  <si>
    <t>6SWYV</t>
  </si>
  <si>
    <t>SX+910370</t>
  </si>
  <si>
    <t>EMERGENCY STOP BUTTON+CONTACT</t>
  </si>
  <si>
    <t>6SV2X</t>
  </si>
  <si>
    <t>SX+910371</t>
  </si>
  <si>
    <t>MICRO SWITCH + SIMULATED ROLLER LEVER</t>
  </si>
  <si>
    <t>6SWFS</t>
  </si>
  <si>
    <t>SX+92749</t>
  </si>
  <si>
    <t>24 VDC POWER SUPPLY</t>
  </si>
  <si>
    <t>6SXQJ</t>
  </si>
  <si>
    <t>SX+LCD21MX210CE</t>
  </si>
  <si>
    <t>6SXRL</t>
  </si>
  <si>
    <t>SX+PCD2RS</t>
  </si>
  <si>
    <t>PC CXDI 50RF</t>
  </si>
  <si>
    <t>6UG4U</t>
  </si>
  <si>
    <t>VA+11616</t>
  </si>
  <si>
    <t>CABLE, MAINS 110V, HOPITAL GRADE</t>
  </si>
  <si>
    <t>6VB5K</t>
  </si>
  <si>
    <t>VA+12792</t>
  </si>
  <si>
    <t>CABLE, PIGTAIL, 1M (V2)</t>
  </si>
  <si>
    <t>6V48Z</t>
  </si>
  <si>
    <t>VA+13422</t>
  </si>
  <si>
    <t>EXT POWER SUPPLY, IO BOX (4336 V2)</t>
  </si>
  <si>
    <t>6S22O</t>
  </si>
  <si>
    <t>VA+17461</t>
  </si>
  <si>
    <t>CABLE, EXTENSION 2M HOT SWAPPABLE</t>
  </si>
  <si>
    <t>6VB7O</t>
  </si>
  <si>
    <t>VA+17463</t>
  </si>
  <si>
    <t>CABLE, EXTENSION 7M</t>
  </si>
  <si>
    <t>6V5LS</t>
  </si>
  <si>
    <t>VA+19751</t>
  </si>
  <si>
    <t>OVERLAY DX-D 10 C</t>
  </si>
  <si>
    <t>6V5MU</t>
  </si>
  <si>
    <t>6RHYX</t>
  </si>
  <si>
    <t>SK+10272447</t>
  </si>
  <si>
    <t>AC-DC OUT24V/ 30W (DPP30-24)</t>
  </si>
  <si>
    <t>6UJ8C</t>
  </si>
  <si>
    <t>SK+10273180</t>
  </si>
  <si>
    <t>CABLE HARNESS RAD TC 01 DR</t>
  </si>
  <si>
    <t>6UJ9E</t>
  </si>
  <si>
    <t>SK+10273187</t>
  </si>
  <si>
    <t>FAN FOR DETECTOR COMPL.(3 PCS.)</t>
  </si>
  <si>
    <t>6U7OY</t>
  </si>
  <si>
    <t>SK+10273193</t>
  </si>
  <si>
    <t>Sheet_TC01_DR with table 10273165</t>
  </si>
  <si>
    <t>6RH12</t>
  </si>
  <si>
    <t>SK+10280821</t>
  </si>
  <si>
    <t>XCS control unit 2</t>
  </si>
  <si>
    <t>6RH24</t>
  </si>
  <si>
    <t>SK+10281100</t>
  </si>
  <si>
    <t>Stator cable 24m</t>
  </si>
  <si>
    <t>6RGL1</t>
  </si>
  <si>
    <t>SK+10281277</t>
  </si>
  <si>
    <t>Covering for corrugated hose 70mm</t>
  </si>
  <si>
    <t>6QW3N</t>
  </si>
  <si>
    <t>SK+10281278</t>
  </si>
  <si>
    <t>Covering for corrugated hose 100mm</t>
  </si>
  <si>
    <t>Anti-scatter grid 17/70 F 115</t>
  </si>
  <si>
    <t>6SKZH</t>
  </si>
  <si>
    <t>SK+05757708</t>
  </si>
  <si>
    <t>6SKYF</t>
  </si>
  <si>
    <t>SK+05757989</t>
  </si>
  <si>
    <t>6SKXD</t>
  </si>
  <si>
    <t>SK+05759134</t>
  </si>
  <si>
    <t>INVERTER LX80, CPL.</t>
  </si>
  <si>
    <t>6SKWB</t>
  </si>
  <si>
    <t>SK+05759639</t>
  </si>
  <si>
    <t>INVERTER CABLE EXTERNAL 9M</t>
  </si>
  <si>
    <t>6SKV8</t>
  </si>
  <si>
    <t>SK+05759746</t>
  </si>
  <si>
    <t>PRE TRANSFORMER 208V 3</t>
  </si>
  <si>
    <t>6SKU6</t>
  </si>
  <si>
    <t>SK+05759779</t>
  </si>
  <si>
    <t>CABLE, CONTROL CONSOLE</t>
  </si>
  <si>
    <t>6SJSX</t>
  </si>
  <si>
    <t>SK+05759795</t>
  </si>
  <si>
    <t>INVERTER CABLE EXTERNAL 13M</t>
  </si>
  <si>
    <t>6SJRV</t>
  </si>
  <si>
    <t>SK+05760157</t>
  </si>
  <si>
    <t>REMOTE CONTROL DESK</t>
  </si>
  <si>
    <t>6SJOP</t>
  </si>
  <si>
    <t>SK+05760272</t>
  </si>
  <si>
    <t>DONGLE POLYDOROS IT</t>
  </si>
  <si>
    <t>6SJNN</t>
  </si>
  <si>
    <t>SK+05760322</t>
  </si>
  <si>
    <t>Organ program extension</t>
  </si>
  <si>
    <t>6SJML</t>
  </si>
  <si>
    <t>SK+05761270</t>
  </si>
  <si>
    <t>D100 Master</t>
  </si>
  <si>
    <t>6SJLJ</t>
  </si>
  <si>
    <t>SK+05761387</t>
  </si>
  <si>
    <t>UPGRADE OPTITOP, PROM</t>
  </si>
  <si>
    <t>6SJHC</t>
  </si>
  <si>
    <t>SK+05761403</t>
  </si>
  <si>
    <t>SPARE PART SET K2/K5</t>
  </si>
  <si>
    <t>CM+9514680122</t>
  </si>
  <si>
    <t>USP2V</t>
  </si>
  <si>
    <t>CABLE HARNESS 2X2AWG18 INTERL/ M-S-B</t>
  </si>
  <si>
    <t>CM+9514690200</t>
  </si>
  <si>
    <t>UL624</t>
  </si>
  <si>
    <t>CM+9514690300</t>
  </si>
  <si>
    <t>UM1LS</t>
  </si>
  <si>
    <t>LIGHT BARRIER SET</t>
  </si>
  <si>
    <t>MAINTENANCE KIT</t>
  </si>
  <si>
    <t>CM+9514690500</t>
  </si>
  <si>
    <t>Y4X2G</t>
  </si>
  <si>
    <t>LS-HOLDER</t>
  </si>
  <si>
    <t>CM+9514693000</t>
  </si>
  <si>
    <t>UUZFB</t>
  </si>
  <si>
    <t>CM+9039501330</t>
  </si>
  <si>
    <t>YLTS2</t>
  </si>
  <si>
    <t>CM+9039501880</t>
  </si>
  <si>
    <t>QJW91</t>
  </si>
  <si>
    <t>2/2 WAY-VALVE</t>
  </si>
  <si>
    <t>CM+9039902280X</t>
  </si>
  <si>
    <t>Y4YV7</t>
  </si>
  <si>
    <t>FLACHRIEMEN-10X1,5XLO=940-NE-&amp;</t>
  </si>
  <si>
    <t>CM+9041506300</t>
  </si>
  <si>
    <t>VMC6P</t>
  </si>
  <si>
    <t>CAPACITOR 1U/400V 25X48-AF</t>
  </si>
  <si>
    <t>CM+9042220070</t>
  </si>
  <si>
    <t>ULB8Y</t>
  </si>
  <si>
    <t>CM+9042221480</t>
  </si>
  <si>
    <t>ULP6F</t>
  </si>
  <si>
    <t>CM+9042420400</t>
  </si>
  <si>
    <t>UBOUG</t>
  </si>
  <si>
    <t>CM+9042421340</t>
  </si>
  <si>
    <t>T71NA</t>
  </si>
  <si>
    <t>CM+9042421640</t>
  </si>
  <si>
    <t>ULWAG</t>
  </si>
  <si>
    <t>SOLENOID VALVE 3/2-WAY</t>
  </si>
  <si>
    <t>CM+9042421680</t>
  </si>
  <si>
    <t>UC5RG</t>
  </si>
  <si>
    <t>CM+9042421700</t>
  </si>
  <si>
    <t>ULWBJ</t>
  </si>
  <si>
    <t>LIFTING SOLENOID,PULLED</t>
  </si>
  <si>
    <t>CM+9042579700</t>
  </si>
  <si>
    <t>VTVSS</t>
  </si>
  <si>
    <t>Grid PB 12/40, F 115cm</t>
  </si>
  <si>
    <t>6SMQ6</t>
  </si>
  <si>
    <t>SK+05775957</t>
  </si>
  <si>
    <t>Grid PB 12/40, F 150cm</t>
  </si>
  <si>
    <t>6SMP4</t>
  </si>
  <si>
    <t>SK+05775965</t>
  </si>
  <si>
    <t>KRL-Grid PB 17/70, F 115cm</t>
  </si>
  <si>
    <t>6SMO2</t>
  </si>
  <si>
    <t>SK+05775973</t>
  </si>
  <si>
    <t>KRL-Grid PB 17/70, F 150cm</t>
  </si>
  <si>
    <t>6SMNZ</t>
  </si>
  <si>
    <t>SK+05775981</t>
  </si>
  <si>
    <t>KRL-Grid PB 17/70, F 180cm</t>
  </si>
  <si>
    <t>6SMMX</t>
  </si>
  <si>
    <t>SK+05887422</t>
  </si>
  <si>
    <t>GEAR RIM</t>
  </si>
  <si>
    <t>6SMLV</t>
  </si>
  <si>
    <t>SK+05887455</t>
  </si>
  <si>
    <t>6SMKT</t>
  </si>
  <si>
    <t>SK+05887471</t>
  </si>
  <si>
    <t>STEP MOTOR, CPL.</t>
  </si>
  <si>
    <t>6SMJR</t>
  </si>
  <si>
    <t>SK+05887489</t>
  </si>
  <si>
    <t>LIFT ACQUISITION</t>
  </si>
  <si>
    <t>6SMHP</t>
  </si>
  <si>
    <t>SK+05887554</t>
  </si>
  <si>
    <t>TOOTH BELT WHEEL, GREAT</t>
  </si>
  <si>
    <t>6SMGN</t>
  </si>
  <si>
    <t>SK+05887570</t>
  </si>
  <si>
    <t>Pipe cover mot. for FR6</t>
  </si>
  <si>
    <t>6SMVH</t>
  </si>
  <si>
    <t>SK+05887596</t>
  </si>
  <si>
    <t>Spare part, encoder, cpl.</t>
  </si>
  <si>
    <t>6SMYO</t>
  </si>
  <si>
    <t>SK+05887638</t>
  </si>
  <si>
    <t>REPL.STEEL CABLE+SPRING</t>
  </si>
  <si>
    <t>6SMWK</t>
  </si>
  <si>
    <t>SK+05887687</t>
  </si>
  <si>
    <t>TOOTH BELT WHEEL, SMALL</t>
  </si>
  <si>
    <t>6RHOC</t>
  </si>
  <si>
    <t>SK+05887695</t>
  </si>
  <si>
    <t>ANGLE SUPPORT FD</t>
  </si>
  <si>
    <t>6RHPE</t>
  </si>
  <si>
    <t>SK+05890129</t>
  </si>
  <si>
    <t>HIGH VOLTAGE CABLE 4-CORE, 28M PIRE</t>
  </si>
  <si>
    <t>6SL6Y</t>
  </si>
  <si>
    <t>SK+05890137</t>
  </si>
  <si>
    <t>HIGH VOLTAGE CABLE, 4CORE, 26M PIRE</t>
  </si>
  <si>
    <t>6SL5W</t>
  </si>
  <si>
    <t>SK+05890145</t>
  </si>
  <si>
    <t>HIGH VOLTAGE CABLE 4-CORE, 24M PIRE</t>
  </si>
  <si>
    <t>6SL4U</t>
  </si>
  <si>
    <t>SK+05890152</t>
  </si>
  <si>
    <t>HIGH VOLTAGE CABLE 4-CORE, 20M PIRE</t>
  </si>
  <si>
    <t>6SL3S</t>
  </si>
  <si>
    <t>SK+05890160</t>
  </si>
  <si>
    <t>HIGH VOLTAGE CABLE 4-CORE, 16M PIRE</t>
  </si>
  <si>
    <t>6SL2Q</t>
  </si>
  <si>
    <t>SK+05890178</t>
  </si>
  <si>
    <t>KIT FOR 4POL. HIGH TENSION-CABLE PI</t>
  </si>
  <si>
    <t>6SL1O</t>
  </si>
  <si>
    <t>SK+05890194</t>
  </si>
  <si>
    <t>HIGH VOLTAGE CABLE, 3CORE, 28M</t>
  </si>
  <si>
    <t>6SLZM</t>
  </si>
  <si>
    <t>SK+05890210</t>
  </si>
  <si>
    <t>COVER CAP, SIEMENS</t>
  </si>
  <si>
    <t>6RG9F</t>
  </si>
  <si>
    <t>SK+05890228</t>
  </si>
  <si>
    <t>BRAKE LONGITUDINAL,CPL.</t>
  </si>
  <si>
    <t>6RHBM</t>
  </si>
  <si>
    <t>SK+05890236</t>
  </si>
  <si>
    <t>6RHCO</t>
  </si>
  <si>
    <t>SK+05890244</t>
  </si>
  <si>
    <t>6SF8H</t>
  </si>
  <si>
    <t>SK+05890285</t>
  </si>
  <si>
    <t>MOTOR PROTECTION SWITCH</t>
  </si>
  <si>
    <t>6SF6D</t>
  </si>
  <si>
    <t>SK+05890293</t>
  </si>
  <si>
    <t>6V4B4</t>
  </si>
  <si>
    <t>SK+05890707</t>
  </si>
  <si>
    <t>Laser cover</t>
  </si>
  <si>
    <t>6SF5B</t>
  </si>
  <si>
    <t>SK+05892240</t>
  </si>
  <si>
    <t>Power supply, replacement, 5907303</t>
  </si>
  <si>
    <t>6SF48</t>
  </si>
  <si>
    <t>SK+05893156</t>
  </si>
  <si>
    <t>Label for control panel FFA 140</t>
  </si>
  <si>
    <t>6RDA2</t>
  </si>
  <si>
    <t>SK+05893396</t>
  </si>
  <si>
    <t>Tape measure</t>
  </si>
  <si>
    <t>6RC2J</t>
  </si>
  <si>
    <t>SK+05893404</t>
  </si>
  <si>
    <t>COLLIMATOR, MANUAL CM</t>
  </si>
  <si>
    <t>6RDMQ</t>
  </si>
  <si>
    <t>SK+05893412</t>
  </si>
  <si>
    <t>COLLIMATOR, MANUAL inch</t>
  </si>
  <si>
    <t>6RDLO</t>
  </si>
  <si>
    <t>SK+05893602</t>
  </si>
  <si>
    <t>Board D7</t>
  </si>
  <si>
    <t>6RDKM</t>
  </si>
  <si>
    <t>SK+05893651</t>
  </si>
  <si>
    <t>6RDJK</t>
  </si>
  <si>
    <t>SK+05893701</t>
  </si>
  <si>
    <t>6RDHH</t>
  </si>
  <si>
    <t>SK+05893727</t>
  </si>
  <si>
    <t>6RDGF</t>
  </si>
  <si>
    <t>SK+05893735</t>
  </si>
  <si>
    <t>6RDFD</t>
  </si>
  <si>
    <t>SK+05894063</t>
  </si>
  <si>
    <t>Control handle TBS</t>
  </si>
  <si>
    <t>6RDEB</t>
  </si>
  <si>
    <t>SK+05894303</t>
  </si>
  <si>
    <t>APPL.-SOFTW. D50J5 VB00C</t>
  </si>
  <si>
    <t>6RDD8</t>
  </si>
  <si>
    <t>SK+05894451</t>
  </si>
  <si>
    <t>SWITCH, CPL.</t>
  </si>
  <si>
    <t>6RDC6</t>
  </si>
  <si>
    <t>SK+05894527</t>
  </si>
  <si>
    <t>BACKPLANE D55 02</t>
  </si>
  <si>
    <t>6RDB4</t>
  </si>
  <si>
    <t>SK+05894568</t>
  </si>
  <si>
    <t>6RC9X</t>
  </si>
  <si>
    <t>SK+05894683</t>
  </si>
  <si>
    <t>TRANSFORMER, CPL.</t>
  </si>
  <si>
    <t>6RC8V</t>
  </si>
  <si>
    <t>SK+05894709</t>
  </si>
  <si>
    <t>SERVICESOFTWARE VB01A</t>
  </si>
  <si>
    <t>6RBLF</t>
  </si>
  <si>
    <t>SK+05894717</t>
  </si>
  <si>
    <t>APPL.SW ACSS D50J5 VB02B</t>
  </si>
  <si>
    <t>6RBKD</t>
  </si>
  <si>
    <t>SK+05894741</t>
  </si>
  <si>
    <t>6UY3U</t>
  </si>
  <si>
    <t>SC+52403003</t>
  </si>
  <si>
    <t>SC+52402060</t>
  </si>
  <si>
    <t>MOTOR REDUCER</t>
  </si>
  <si>
    <t>MOTORINVERTER CONTROLLER 1.5KW</t>
  </si>
  <si>
    <t>6UY4W</t>
  </si>
  <si>
    <t>SC+52403004</t>
  </si>
  <si>
    <t>MOTOR INVERTER CONTROLLER 0.75KW</t>
  </si>
  <si>
    <t>6UY5Y</t>
  </si>
  <si>
    <t>SC+52403011</t>
  </si>
  <si>
    <t>SERVOAMPLIFIER</t>
  </si>
  <si>
    <t>6UY61</t>
  </si>
  <si>
    <t>SC+52707021</t>
  </si>
  <si>
    <t>6UY85</t>
  </si>
  <si>
    <t>SC+53103001</t>
  </si>
  <si>
    <t>Fan for Wallstand</t>
  </si>
  <si>
    <t>6UY97</t>
  </si>
  <si>
    <t>SC+53404002</t>
  </si>
  <si>
    <t>Rectifier Bridge FAGOR / 10Amp.</t>
  </si>
  <si>
    <t>6UZAC</t>
  </si>
  <si>
    <t>SC+53404019</t>
  </si>
  <si>
    <t>Rectifier SKKD 40F10</t>
  </si>
  <si>
    <t>REMOTE CONTROLLED HANDSWITCH</t>
  </si>
  <si>
    <t>6UZCG</t>
  </si>
  <si>
    <t>SC+53416011S</t>
  </si>
  <si>
    <t>IGBT 300A / 1200V High Power (semic.sw.)</t>
  </si>
  <si>
    <t>6UU5H</t>
  </si>
  <si>
    <t>SC+53416012</t>
  </si>
  <si>
    <t>6UU6K</t>
  </si>
  <si>
    <t>SC+53416016</t>
  </si>
  <si>
    <t>6UZDJ</t>
  </si>
  <si>
    <t>SC+53418001</t>
  </si>
  <si>
    <t>Low Voltage Power Supply</t>
  </si>
  <si>
    <t>6VHWS</t>
  </si>
  <si>
    <t>SC+53418014</t>
  </si>
  <si>
    <t>6UZEL</t>
  </si>
  <si>
    <t>SC+53801002</t>
  </si>
  <si>
    <t>6UZFN</t>
  </si>
  <si>
    <t>SC+53801003</t>
  </si>
  <si>
    <t>6UZHR</t>
  </si>
  <si>
    <t>SC+53801010</t>
  </si>
  <si>
    <t>6UZJT</t>
  </si>
  <si>
    <t>SC+53801011</t>
  </si>
  <si>
    <t>Fuse 50A / 600V SB</t>
  </si>
  <si>
    <t>6UZKV</t>
  </si>
  <si>
    <t>SC+53801012</t>
  </si>
  <si>
    <t>6UY1Q</t>
  </si>
  <si>
    <t>SC+53801014</t>
  </si>
  <si>
    <t>6UYCC</t>
  </si>
  <si>
    <t>SC+53801015</t>
  </si>
  <si>
    <t>6UU7M</t>
  </si>
  <si>
    <t>SC+53801016</t>
  </si>
  <si>
    <t>LINE FUSE 35 A - F1, F9</t>
  </si>
  <si>
    <t>6UYDE</t>
  </si>
  <si>
    <t>SC+53801018</t>
  </si>
  <si>
    <t>Fuses 15A / 600V FA</t>
  </si>
  <si>
    <t>6UYFJ</t>
  </si>
  <si>
    <t>SC+53801019</t>
  </si>
  <si>
    <t>Fuses 0.5A / 250V</t>
  </si>
  <si>
    <t>LEFT HANDGRIP OVERLAY</t>
  </si>
  <si>
    <t>6VGCJ</t>
  </si>
  <si>
    <t>SC+11330-01</t>
  </si>
  <si>
    <t>6SVCH</t>
  </si>
  <si>
    <t>SC+11860-191</t>
  </si>
  <si>
    <t>Head support</t>
  </si>
  <si>
    <t>6U37L</t>
  </si>
  <si>
    <t>SC+15154-01</t>
  </si>
  <si>
    <t>ALLEN TOOL</t>
  </si>
  <si>
    <t>6UVTX</t>
  </si>
  <si>
    <t>SC+15430-01</t>
  </si>
  <si>
    <t>RUBBER STOP</t>
  </si>
  <si>
    <t>6UVUZ</t>
  </si>
  <si>
    <t>SC+17480-31</t>
  </si>
  <si>
    <t>BACK WHEEL</t>
  </si>
  <si>
    <t>6UVV2</t>
  </si>
  <si>
    <t>SC+17492-01</t>
  </si>
  <si>
    <t>HANDLE GAUGE</t>
  </si>
  <si>
    <t>6UV1D</t>
  </si>
  <si>
    <t>SC+19171-01</t>
  </si>
  <si>
    <t>BACK BUMPER</t>
  </si>
  <si>
    <t>6UUWZ</t>
  </si>
  <si>
    <t>SC+19509-01</t>
  </si>
  <si>
    <t>SHAFT WHEEL</t>
  </si>
  <si>
    <t>6UUY4</t>
  </si>
  <si>
    <t>SC+19661-01</t>
  </si>
  <si>
    <t>DETECTOR BOX UPPER TAP</t>
  </si>
  <si>
    <t>6WAE5</t>
  </si>
  <si>
    <t>SC+19665-01</t>
  </si>
  <si>
    <t>DETECTOR GUIDE</t>
  </si>
  <si>
    <t>6VK8P</t>
  </si>
  <si>
    <t>SC+3179-10</t>
  </si>
  <si>
    <t>MOBILE AUTO ON /OFF PCB</t>
  </si>
  <si>
    <t>6UXA3</t>
  </si>
  <si>
    <t>SC+50208001</t>
  </si>
  <si>
    <t>6UXB5</t>
  </si>
  <si>
    <t>SC+50208014</t>
  </si>
  <si>
    <t>6UV4K</t>
  </si>
  <si>
    <t>SC+50208019</t>
  </si>
  <si>
    <t>6U36J</t>
  </si>
  <si>
    <t>SC+50501019</t>
  </si>
  <si>
    <t>6UXEC</t>
  </si>
  <si>
    <t>SC+50509029</t>
  </si>
  <si>
    <t>6UV5M</t>
  </si>
  <si>
    <t>SC+50509030</t>
  </si>
  <si>
    <t>TRANSFORMER T2</t>
  </si>
  <si>
    <t>6UXFE</t>
  </si>
  <si>
    <t>SC+50509037</t>
  </si>
  <si>
    <t>INPUT TRANSFORMER</t>
  </si>
  <si>
    <t>6VGLZ</t>
  </si>
  <si>
    <t>SC+50509040</t>
  </si>
  <si>
    <t>6VK9R</t>
  </si>
  <si>
    <t>SC+50512017</t>
  </si>
  <si>
    <t>6UV8S</t>
  </si>
  <si>
    <t>SC+50605015</t>
  </si>
  <si>
    <t>6UXGG</t>
  </si>
  <si>
    <t>SC+50605022</t>
  </si>
  <si>
    <t>6UXHJ</t>
  </si>
  <si>
    <t>SC+50613010</t>
  </si>
  <si>
    <t>Push Button</t>
  </si>
  <si>
    <t>6UXJL</t>
  </si>
  <si>
    <t>SC+50613012</t>
  </si>
  <si>
    <t>SWITCH GREEN LAMP 16A, 250VDC</t>
  </si>
  <si>
    <t>6VGKX</t>
  </si>
  <si>
    <t>SC+50613014</t>
  </si>
  <si>
    <t>BUCKY HANDLE PUSHBUTTON</t>
  </si>
  <si>
    <t>6VGJV</t>
  </si>
  <si>
    <t>SC+50613018</t>
  </si>
  <si>
    <t>TABLE-TOP LOCK SWITCH</t>
  </si>
  <si>
    <t>6UWAY</t>
  </si>
  <si>
    <t>SC+50613042</t>
  </si>
  <si>
    <t>SERVICE SWITCH</t>
  </si>
  <si>
    <t>6VGGR</t>
  </si>
  <si>
    <t>SC+50613105</t>
  </si>
  <si>
    <t>6UXKN</t>
  </si>
  <si>
    <t>SC+51401012</t>
  </si>
  <si>
    <t>ON/OFF Relay 4PDT /110V</t>
  </si>
  <si>
    <t>6VBOL</t>
  </si>
  <si>
    <t>SC+51403039</t>
  </si>
  <si>
    <t>6UUSR</t>
  </si>
  <si>
    <t>SC+A520110-01</t>
  </si>
  <si>
    <t>TIGHTENING DEVICE KIT</t>
  </si>
  <si>
    <t>6V96H</t>
  </si>
  <si>
    <t>SC+A520113-01</t>
  </si>
  <si>
    <t>FRONT WHEEL BEARING KIT</t>
  </si>
  <si>
    <t>6V97K</t>
  </si>
  <si>
    <t>SC+A520119-01</t>
  </si>
  <si>
    <t>MICROSWITCH INSIDE LEFT HANDLE</t>
  </si>
  <si>
    <t>6V99O</t>
  </si>
  <si>
    <t>SC+A520120-01</t>
  </si>
  <si>
    <t>6WAAW</t>
  </si>
  <si>
    <t>SC+A520122-01</t>
  </si>
  <si>
    <t>6WABY</t>
  </si>
  <si>
    <t>SC+A520140-01</t>
  </si>
  <si>
    <t>THERMOMAGNETIC switch</t>
  </si>
  <si>
    <t>6U2DR</t>
  </si>
  <si>
    <t>SC+A520145-01</t>
  </si>
  <si>
    <t>KIT MICROSWITCH GRID</t>
  </si>
  <si>
    <t>6U1TK</t>
  </si>
  <si>
    <t>6U3TS</t>
  </si>
  <si>
    <t>SC+A9502-01</t>
  </si>
  <si>
    <t>EMI FILTER</t>
  </si>
  <si>
    <t>6V9G1</t>
  </si>
  <si>
    <t>SC+A9504-02</t>
  </si>
  <si>
    <t>6V9H3</t>
  </si>
  <si>
    <t>SC+A9524-02</t>
  </si>
  <si>
    <t>VARISTOR BOARD</t>
  </si>
  <si>
    <t>6UX81</t>
  </si>
  <si>
    <t>SC+A9532-01</t>
  </si>
  <si>
    <t>PCB Interface Box</t>
  </si>
  <si>
    <t>6UYA7</t>
  </si>
  <si>
    <t>SC+A9607-01</t>
  </si>
  <si>
    <t>RECEIVER CAN CABLE</t>
  </si>
  <si>
    <t>6V9J5</t>
  </si>
  <si>
    <t>SC+A9620-01</t>
  </si>
  <si>
    <t>POWER HARNESS</t>
  </si>
  <si>
    <t>6V9K7</t>
  </si>
  <si>
    <t>SC+A9621-01</t>
  </si>
  <si>
    <t>COMMUNICATION HARNESS</t>
  </si>
  <si>
    <t>6UYBA</t>
  </si>
  <si>
    <t>SC+A9700-01</t>
  </si>
  <si>
    <t>KIT HEIGHT MOTOR</t>
  </si>
  <si>
    <t>6UXPX</t>
  </si>
  <si>
    <t>SC+A9701-01</t>
  </si>
  <si>
    <t>KIT STEEL CABLE</t>
  </si>
  <si>
    <t>6UW1H</t>
  </si>
  <si>
    <t>SC+A9702-01</t>
  </si>
  <si>
    <t>KIT CARRIAGE BEARINGS</t>
  </si>
  <si>
    <t>6UW4O</t>
  </si>
  <si>
    <t>SC+A9705-01</t>
  </si>
  <si>
    <t>KIT SAFETY BRAKE SWITCH</t>
  </si>
  <si>
    <t>6U1AG</t>
  </si>
  <si>
    <t>SC+A9706-01</t>
  </si>
  <si>
    <t>KIT ARM ROTATION SWITCHES</t>
  </si>
  <si>
    <t>6U1N6</t>
  </si>
  <si>
    <t>SC+A9707-01</t>
  </si>
  <si>
    <t>KIT HEIGHT SWITCHES</t>
  </si>
  <si>
    <t>6U1O8</t>
  </si>
  <si>
    <t>SC+A9708-01</t>
  </si>
  <si>
    <t>KIT ROTATION MOTOR</t>
  </si>
  <si>
    <t>6U1PB</t>
  </si>
  <si>
    <t>SC+A9711-01</t>
  </si>
  <si>
    <t>KIT SID POTENTIOMETER</t>
  </si>
  <si>
    <t>6U1QD</t>
  </si>
  <si>
    <t>SC+A9713-01</t>
  </si>
  <si>
    <t>KIT PHOTODETECTOR</t>
  </si>
  <si>
    <t>6U1SH</t>
  </si>
  <si>
    <t>SC+A9715-01</t>
  </si>
  <si>
    <t>KIT CARRIAGE SWITCHES</t>
  </si>
  <si>
    <t>6UZ9C</t>
  </si>
  <si>
    <t>SC+A9716-01</t>
  </si>
  <si>
    <t>KIT DETECTOR SWITCHES</t>
  </si>
  <si>
    <t>6UZO4</t>
  </si>
  <si>
    <t>SC+A9717-01</t>
  </si>
  <si>
    <t>KIT DETECTOR ROTATION POT</t>
  </si>
  <si>
    <t>6UZP6</t>
  </si>
  <si>
    <t>SC+A9718-01</t>
  </si>
  <si>
    <t>KIT DETECTOR ROTATION MOTOR</t>
  </si>
  <si>
    <t>6UZQ8</t>
  </si>
  <si>
    <t>SC+A9719-01</t>
  </si>
  <si>
    <t>KIT EMERGENCY SWITCH</t>
  </si>
  <si>
    <t>6UZTF</t>
  </si>
  <si>
    <t>SC+A9721-01</t>
  </si>
  <si>
    <t>6UZUH</t>
  </si>
  <si>
    <t>SC+A9723-01</t>
  </si>
  <si>
    <t>KIT RELAY K2</t>
  </si>
  <si>
    <t>6UZVK</t>
  </si>
  <si>
    <t>SC+A9724-01</t>
  </si>
  <si>
    <t>KIT FAN POWER BOX</t>
  </si>
  <si>
    <t>6UZXO</t>
  </si>
  <si>
    <t>SC+A9727-01</t>
  </si>
  <si>
    <t>KIT HEIGHT POTENTIOMETER</t>
  </si>
  <si>
    <t>6UZ1U</t>
  </si>
  <si>
    <t>SC+A9728-01</t>
  </si>
  <si>
    <t>KIT WHEELS FOR LAMINATED OR CARBON FIBER</t>
  </si>
  <si>
    <t>6UZ2W</t>
  </si>
  <si>
    <t>SC+A9729-01</t>
  </si>
  <si>
    <t>6UZYQ</t>
  </si>
  <si>
    <t>SC+A9765-01</t>
  </si>
  <si>
    <t>6VG55</t>
  </si>
  <si>
    <t>SC+A9804-01</t>
  </si>
  <si>
    <t>UPPER LIMIT KIT</t>
  </si>
  <si>
    <t>6VG43</t>
  </si>
  <si>
    <t>SC+A9805-01</t>
  </si>
  <si>
    <t>RIGHT PULLEY KIT</t>
  </si>
  <si>
    <t>6VG31</t>
  </si>
  <si>
    <t>SC+A9807-01</t>
  </si>
  <si>
    <t>LOWER LIMIT KIT</t>
  </si>
  <si>
    <t>6VG2Y</t>
  </si>
  <si>
    <t>SC+A9830-01</t>
  </si>
  <si>
    <t>EMERGENCY OFF SWITCH KIT</t>
  </si>
  <si>
    <t>6UZZS</t>
  </si>
  <si>
    <t>SC+A9884-01</t>
  </si>
  <si>
    <t>ANTICRUSHING PCB FILTER</t>
  </si>
  <si>
    <t>6STB6</t>
  </si>
  <si>
    <t>SC+RS0001843</t>
  </si>
  <si>
    <t>NET4000 CONTROL BOARD</t>
  </si>
  <si>
    <t>6STC8</t>
  </si>
  <si>
    <t>SC+RS0002484</t>
  </si>
  <si>
    <t>NET4000 PCB FOOTSWITCH</t>
  </si>
  <si>
    <t>6STDB</t>
  </si>
  <si>
    <t>SC+RS0003091</t>
  </si>
  <si>
    <t>FAN-SBC for table</t>
  </si>
  <si>
    <t>6STED</t>
  </si>
  <si>
    <t>SC+RS0003597</t>
  </si>
  <si>
    <t>6STFF</t>
  </si>
  <si>
    <t>SC+RS0003905</t>
  </si>
  <si>
    <t>Subash Chandramohan</t>
  </si>
  <si>
    <t>Raveendra Kulkarni</t>
  </si>
  <si>
    <t>Vikrant Nair</t>
  </si>
  <si>
    <t>Shantanu Shet</t>
  </si>
  <si>
    <t>Rayon Almeida</t>
  </si>
  <si>
    <t>Arup Majumdar</t>
  </si>
  <si>
    <t>Rahul Majumder</t>
  </si>
  <si>
    <t>Praveen Kumar</t>
  </si>
  <si>
    <t>Pankaj Singla</t>
  </si>
  <si>
    <t>SK+01292270</t>
  </si>
  <si>
    <t>SWITCH STRIKE PLATE, ANGELD</t>
  </si>
  <si>
    <t>6QYSA</t>
  </si>
  <si>
    <t>SK+01292288</t>
  </si>
  <si>
    <t>SWITCH STRIKE PLATE</t>
  </si>
  <si>
    <t>6QYR7</t>
  </si>
  <si>
    <t>SK+01292296</t>
  </si>
  <si>
    <t>BRAKE PAD HOLDER, CPL.</t>
  </si>
  <si>
    <t>6QYQ5</t>
  </si>
  <si>
    <t>SK+01292304</t>
  </si>
  <si>
    <t>6QYP3</t>
  </si>
  <si>
    <t>SK+01292312</t>
  </si>
  <si>
    <t>6QYO1</t>
  </si>
  <si>
    <t>SK+01292320</t>
  </si>
  <si>
    <t>BOWDEN CABLE SHEAT, ANGELD</t>
  </si>
  <si>
    <t>6QYNY</t>
  </si>
  <si>
    <t>SK+01292338</t>
  </si>
  <si>
    <t>6QYMW</t>
  </si>
  <si>
    <t>SK+01292346</t>
  </si>
  <si>
    <t>HANDGRIP, SHORT</t>
  </si>
  <si>
    <t>6QYLU</t>
  </si>
  <si>
    <t>SK+01292353</t>
  </si>
  <si>
    <t>HANDGRIP, ROUND</t>
  </si>
  <si>
    <t>6QYKS</t>
  </si>
  <si>
    <t>SK+01292361</t>
  </si>
  <si>
    <t>PATIENT HANDGRIP</t>
  </si>
  <si>
    <t>6QYJQ</t>
  </si>
  <si>
    <t>SK+01292379</t>
  </si>
  <si>
    <t>PATIENT HANDGRIP, CPL.</t>
  </si>
  <si>
    <t>6QYHO</t>
  </si>
  <si>
    <t>SK+01292387</t>
  </si>
  <si>
    <t>AXLE, CPL.</t>
  </si>
  <si>
    <t>6Q52K</t>
  </si>
  <si>
    <t>SK+01292395</t>
  </si>
  <si>
    <t>PERM.MAGNET.BRAKE</t>
  </si>
  <si>
    <t>6Q51H</t>
  </si>
  <si>
    <t>SK+03070419</t>
  </si>
  <si>
    <t>Stop</t>
  </si>
  <si>
    <t>6QZYR</t>
  </si>
  <si>
    <t>SK+03070641</t>
  </si>
  <si>
    <t>COVER E FOR RSO</t>
  </si>
  <si>
    <t>6QZXP</t>
  </si>
  <si>
    <t>SK+03070666</t>
  </si>
  <si>
    <t>6QZWN</t>
  </si>
  <si>
    <t>SK+03070757</t>
  </si>
  <si>
    <t>BRAKE STOP ASSEMBLY, CPL.</t>
  </si>
  <si>
    <t>6QZVL</t>
  </si>
  <si>
    <t>SK+03070815</t>
  </si>
  <si>
    <t>BRAKE PAD</t>
  </si>
  <si>
    <t>6QZUJ</t>
  </si>
  <si>
    <t>SK+03070906</t>
  </si>
  <si>
    <t>Stop detent</t>
  </si>
  <si>
    <t>6QZTG</t>
  </si>
  <si>
    <t>SK+03070922</t>
  </si>
  <si>
    <t>SWITCH PLATE E</t>
  </si>
  <si>
    <t>6QZSE</t>
  </si>
  <si>
    <t>SK+03070930</t>
  </si>
  <si>
    <t>STOP E</t>
  </si>
  <si>
    <t>6QZRC</t>
  </si>
  <si>
    <t>SK+03070963</t>
  </si>
  <si>
    <t>6QZQA</t>
  </si>
  <si>
    <t>SK+03071003</t>
  </si>
  <si>
    <t>Telescopic extension 20CM3D-T</t>
  </si>
  <si>
    <t>6Q62O</t>
  </si>
  <si>
    <t>SK+03071094</t>
  </si>
  <si>
    <t>ADJUSTING GAUGE</t>
  </si>
  <si>
    <t>6RC1G</t>
  </si>
  <si>
    <t>SK+03071102</t>
  </si>
  <si>
    <t>6RCZE</t>
  </si>
  <si>
    <t>SK+03071151</t>
  </si>
  <si>
    <t>6RCYC</t>
  </si>
  <si>
    <t>SK+03071201</t>
  </si>
  <si>
    <t>SPAR E PART DEFLECTOR SID,CPL.</t>
  </si>
  <si>
    <t>6RCXA</t>
  </si>
  <si>
    <t>SK+03071219</t>
  </si>
  <si>
    <t>SPAR E PART SET ROPES E</t>
  </si>
  <si>
    <t>6RCPS</t>
  </si>
  <si>
    <t>SK+03071227</t>
  </si>
  <si>
    <t>SPAR E PART SET AUSGL.-SEILE</t>
  </si>
  <si>
    <t>6RCW7</t>
  </si>
  <si>
    <t>SK+03071235</t>
  </si>
  <si>
    <t>Repl.set, cable tensioner</t>
  </si>
  <si>
    <t>6RCV5</t>
  </si>
  <si>
    <t>SK+03071243</t>
  </si>
  <si>
    <t>SPAR E PART LASTSEILAUFHG.KPL.</t>
  </si>
  <si>
    <t>6RCU3</t>
  </si>
  <si>
    <t>SK+03071268</t>
  </si>
  <si>
    <t>Replacement support, cpl.</t>
  </si>
  <si>
    <t>6RCT1</t>
  </si>
  <si>
    <t>SK+03071276</t>
  </si>
  <si>
    <t>SPARE PART, LEVER CPL. E</t>
  </si>
  <si>
    <t>6RCSY</t>
  </si>
  <si>
    <t>SK+03071284</t>
  </si>
  <si>
    <t>Support arm bearing</t>
  </si>
  <si>
    <t>6RCRW</t>
  </si>
  <si>
    <t>SK+03071292</t>
  </si>
  <si>
    <t>REPL.CABLE HOLDER, CPL.</t>
  </si>
  <si>
    <t>6RCQU</t>
  </si>
  <si>
    <t>SK+03071318</t>
  </si>
  <si>
    <t>connector</t>
  </si>
  <si>
    <t>6RCOQ</t>
  </si>
  <si>
    <t>SK+03071334</t>
  </si>
  <si>
    <t>set telescope casing</t>
  </si>
  <si>
    <t>6RCNO</t>
  </si>
  <si>
    <t>SK+03071342</t>
  </si>
  <si>
    <t>fastening</t>
  </si>
  <si>
    <t>6RCMM</t>
  </si>
  <si>
    <t>SK+03071425</t>
  </si>
  <si>
    <t>6RBX5</t>
  </si>
  <si>
    <t>SK+03077732</t>
  </si>
  <si>
    <t>ICL (NTC) S364 2,5R 11A D21x7</t>
  </si>
  <si>
    <t>6RDNS</t>
  </si>
  <si>
    <t>SK+03077807</t>
  </si>
  <si>
    <t>THERMAL SWITCH 80C 250V 10A</t>
  </si>
  <si>
    <t>6RE84</t>
  </si>
  <si>
    <t>SK+03077880</t>
  </si>
  <si>
    <t>CONT SPECIAL 24VAC 2NO 2NC 18A 400V</t>
  </si>
  <si>
    <t>6RE72</t>
  </si>
  <si>
    <t>SK+03078532</t>
  </si>
  <si>
    <t>6RE6Z</t>
  </si>
  <si>
    <t>SK+03078557</t>
  </si>
  <si>
    <t>NH FUSE 80A 500V GR00 3NA3</t>
  </si>
  <si>
    <t>6RE5X</t>
  </si>
  <si>
    <t>SK+03079308</t>
  </si>
  <si>
    <t>AUX.SWITCH BL. 3RH19 11-1HA01</t>
  </si>
  <si>
    <t>6RE4V</t>
  </si>
  <si>
    <t>SK+03079407</t>
  </si>
  <si>
    <t>N CUTOUT 4A 440VAC 3pol Car.C</t>
  </si>
  <si>
    <t>6RE3T</t>
  </si>
  <si>
    <t>SK+03084951</t>
  </si>
  <si>
    <t>CONTACT 3RT1044 24V-</t>
  </si>
  <si>
    <t>6RE2R</t>
  </si>
  <si>
    <t>SK+03085412</t>
  </si>
  <si>
    <t>RC ELEM. 3RT1926</t>
  </si>
  <si>
    <t>6RE1P</t>
  </si>
  <si>
    <t>SK+03088168</t>
  </si>
  <si>
    <t>FUSE 6.3X32 1A25 T 500V</t>
  </si>
  <si>
    <t>6REZN</t>
  </si>
  <si>
    <t>SK+03088317</t>
  </si>
  <si>
    <t>INTERFACE CAN-BUS/ISA</t>
  </si>
  <si>
    <t>6REYL</t>
  </si>
  <si>
    <t>SK+03094687</t>
  </si>
  <si>
    <t>CONTACT 24VDC 4POL 40A</t>
  </si>
  <si>
    <t>6V43P</t>
  </si>
  <si>
    <t>SK+03099892</t>
  </si>
  <si>
    <t>LASER Z3D-S</t>
  </si>
  <si>
    <t>6REXJ</t>
  </si>
  <si>
    <t>SK+03101714</t>
  </si>
  <si>
    <t>FILA.LAMP 24-30V 1W W2x4,6D</t>
  </si>
  <si>
    <t>6REWG</t>
  </si>
  <si>
    <t>SK+03101953</t>
  </si>
  <si>
    <t>ACTUATOR VAB-VE MIT KUGEL</t>
  </si>
  <si>
    <t>6REVE</t>
  </si>
  <si>
    <t>SK+03103090</t>
  </si>
  <si>
    <t>BRAKE 24V= GR11RM.ANK.B200 20NM 22</t>
  </si>
  <si>
    <t>6REUC</t>
  </si>
  <si>
    <t>SK+03107307</t>
  </si>
  <si>
    <t>CONT SOCKET BD MOD4 0.20-0.56 CR</t>
  </si>
  <si>
    <t>6RES7</t>
  </si>
  <si>
    <t>SK+03108214</t>
  </si>
  <si>
    <t>FUSE HOLDER 6,3/10A 250V</t>
  </si>
  <si>
    <t>6RER5</t>
  </si>
  <si>
    <t>SK+03111440</t>
  </si>
  <si>
    <t>6REQ3</t>
  </si>
  <si>
    <t>SK+03112471</t>
  </si>
  <si>
    <t>DIODE - TVS ICTE-36 36V 1500W</t>
  </si>
  <si>
    <t>6REP1</t>
  </si>
  <si>
    <t>SK+03113677</t>
  </si>
  <si>
    <t>6REOY</t>
  </si>
  <si>
    <t>SK+03116329</t>
  </si>
  <si>
    <t>6RE96</t>
  </si>
  <si>
    <t>SK+03121386</t>
  </si>
  <si>
    <t>CABLE,OIL PRESS.SWITCH</t>
  </si>
  <si>
    <t>6RFUG</t>
  </si>
  <si>
    <t>SK+03133279</t>
  </si>
  <si>
    <t>COVER E27 5SH2 032 GRAU</t>
  </si>
  <si>
    <t>6RFTE</t>
  </si>
  <si>
    <t>SK+03136504</t>
  </si>
  <si>
    <t>6RFSC</t>
  </si>
  <si>
    <t>SK+03136769</t>
  </si>
  <si>
    <t>HOUSING FREE HG 3POL MNL MKS GE CR</t>
  </si>
  <si>
    <t>6RFRA</t>
  </si>
  <si>
    <t>SK+03136777</t>
  </si>
  <si>
    <t>HOUSING F EB OFH 3POL MNL RV MKS</t>
  </si>
  <si>
    <t>6RFQ7</t>
  </si>
  <si>
    <t>SK+03138682</t>
  </si>
  <si>
    <t>HOUSING FREE HG 6POL MNL MSS GE CR</t>
  </si>
  <si>
    <t>6RFP5</t>
  </si>
  <si>
    <t>SK+03139805</t>
  </si>
  <si>
    <t>6RFO3</t>
  </si>
  <si>
    <t>6UW6S</t>
  </si>
  <si>
    <t>SC+10328-02</t>
  </si>
  <si>
    <t>EXTENSIOMETER</t>
  </si>
  <si>
    <t>6VAFY</t>
  </si>
  <si>
    <t>SC+10374-191</t>
  </si>
  <si>
    <t>TUBE COVER OVERLAY</t>
  </si>
  <si>
    <t>6UVRT</t>
  </si>
  <si>
    <t>SC+10731-01</t>
  </si>
  <si>
    <t>RIGHT HANDGRIP OVERLAY</t>
  </si>
  <si>
    <t>6UVSV</t>
  </si>
  <si>
    <t>SC+10731-02</t>
  </si>
  <si>
    <t>CM+7021568924</t>
  </si>
  <si>
    <t>TA3LV</t>
  </si>
  <si>
    <t>CM+7021569024</t>
  </si>
  <si>
    <t>TA3NZ</t>
  </si>
  <si>
    <t>CM+7021910214</t>
  </si>
  <si>
    <t>TA4GR</t>
  </si>
  <si>
    <t>CENTER GROOVED PIN DIN1475-2 ,5X12-ST-NI</t>
  </si>
  <si>
    <t>CM+7021910324</t>
  </si>
  <si>
    <t>WLQ6J</t>
  </si>
  <si>
    <t>CENTER GROOVED PIN</t>
  </si>
  <si>
    <t>YOOQ2</t>
  </si>
  <si>
    <t>10+9999911580</t>
  </si>
  <si>
    <t>VV5MZ</t>
  </si>
  <si>
    <t>AIR METER NO.460</t>
  </si>
  <si>
    <t>10+9999911670</t>
  </si>
  <si>
    <t>WMYNN</t>
  </si>
  <si>
    <t>BOARDCASE FAHRBAR</t>
  </si>
  <si>
    <t>10+9999911680</t>
  </si>
  <si>
    <t>WMYML</t>
  </si>
  <si>
    <t>BUISNESS BAG</t>
  </si>
  <si>
    <t>10+9999911740</t>
  </si>
  <si>
    <t>W6A7M</t>
  </si>
  <si>
    <t>10+9999911930</t>
  </si>
  <si>
    <t>YZ8HK</t>
  </si>
  <si>
    <t>10+9999911940</t>
  </si>
  <si>
    <t>YZ8JM</t>
  </si>
  <si>
    <t>CM+7034130200</t>
  </si>
  <si>
    <t>VU86A</t>
  </si>
  <si>
    <t>SHEET-METAL-NUT</t>
  </si>
  <si>
    <t>DIRT FILTER</t>
  </si>
  <si>
    <t>CM+7034200520</t>
  </si>
  <si>
    <t>QHK1U</t>
  </si>
  <si>
    <t>CM+7034200530</t>
  </si>
  <si>
    <t>QHK2W</t>
  </si>
  <si>
    <t>CM+7034200550</t>
  </si>
  <si>
    <t>QHK3Y</t>
  </si>
  <si>
    <t>THREADED FITTING</t>
  </si>
  <si>
    <t>CM+7034212320</t>
  </si>
  <si>
    <t>YDKFK</t>
  </si>
  <si>
    <t>UNION PIECE HOLDER</t>
  </si>
  <si>
    <t>WATER INLET HOSE</t>
  </si>
  <si>
    <t>FILTER WITH MICRO SIEVE</t>
  </si>
  <si>
    <t>BRUSH</t>
  </si>
  <si>
    <t>CLAMP</t>
  </si>
  <si>
    <t>SPACER SLEEVE</t>
  </si>
  <si>
    <t>CM+7036924300H</t>
  </si>
  <si>
    <t>Y1E6S</t>
  </si>
  <si>
    <t>BUNDLAGER-8X12X15-14X2 &amp;</t>
  </si>
  <si>
    <t>PLASTIC-FRICTION-BEARING</t>
  </si>
  <si>
    <t>CM+7036960400</t>
  </si>
  <si>
    <t>UDP2H</t>
  </si>
  <si>
    <t>PLASTIC PLAINBEARING 13X8X10,4X2X0,8X9,6</t>
  </si>
  <si>
    <t>CLIP</t>
  </si>
  <si>
    <t>SLEEVE</t>
  </si>
  <si>
    <t>GUIDE ROLLER</t>
  </si>
  <si>
    <t>WHEEL</t>
  </si>
  <si>
    <t>BALL BEARING</t>
  </si>
  <si>
    <t>CM+7037100320</t>
  </si>
  <si>
    <t>7RB4Z</t>
  </si>
  <si>
    <t>LEVER</t>
  </si>
  <si>
    <t>SHAFT</t>
  </si>
  <si>
    <t>BEARING BRACKET</t>
  </si>
  <si>
    <t>BUSHING</t>
  </si>
  <si>
    <t>GUIDE PLATE</t>
  </si>
  <si>
    <t>HOLDING PLATE</t>
  </si>
  <si>
    <t>THREADED BUSH</t>
  </si>
  <si>
    <t>HOLDER</t>
  </si>
  <si>
    <t>MIRROR</t>
  </si>
  <si>
    <t>TRANSFORMER BRACKET</t>
  </si>
  <si>
    <t>BEARING BOLT</t>
  </si>
  <si>
    <t>DISPLAY</t>
  </si>
  <si>
    <t>CM+7044252500</t>
  </si>
  <si>
    <t>UG97T</t>
  </si>
  <si>
    <t>FOTOTRANSISTOR BPX38</t>
  </si>
  <si>
    <t>CM+7044261820</t>
  </si>
  <si>
    <t>TCBUR</t>
  </si>
  <si>
    <t>LIGHT MEASURING CELL</t>
  </si>
  <si>
    <t>CM+7044370200</t>
  </si>
  <si>
    <t>UHCN5</t>
  </si>
  <si>
    <t>CM+6020217300H</t>
  </si>
  <si>
    <t>Y1FHJ</t>
  </si>
  <si>
    <t>DIN84-M3X16-A4</t>
  </si>
  <si>
    <t>CM+6020544700</t>
  </si>
  <si>
    <t>UATDU</t>
  </si>
  <si>
    <t>SPRING WASHER DIN127-B3-A4</t>
  </si>
  <si>
    <t>CM+6020544900</t>
  </si>
  <si>
    <t>UATEW</t>
  </si>
  <si>
    <t>SPRING WASHER DIN127-B4-A4</t>
  </si>
  <si>
    <t>CM+6020721400</t>
  </si>
  <si>
    <t>UATVV</t>
  </si>
  <si>
    <t>HEXAGON NUT DIN439-BM4-A4</t>
  </si>
  <si>
    <t>CM+6021428200</t>
  </si>
  <si>
    <t>6375V</t>
  </si>
  <si>
    <t>GRUB SCREW404040 DIN916-M4X10- A4</t>
  </si>
  <si>
    <t>CM+6021501000</t>
  </si>
  <si>
    <t>TAHPP</t>
  </si>
  <si>
    <t>HEXAGON HEAD SCREW</t>
  </si>
  <si>
    <t>CM+6021502800</t>
  </si>
  <si>
    <t>Y1YFL</t>
  </si>
  <si>
    <t>DIN 933-M8X50-PA-NF</t>
  </si>
  <si>
    <t>CM+6021502900</t>
  </si>
  <si>
    <t>Y1YGN</t>
  </si>
  <si>
    <t>DIN 933-M8X35-PA-NF</t>
  </si>
  <si>
    <t>CM+6021563900</t>
  </si>
  <si>
    <t>UAWHG</t>
  </si>
  <si>
    <t>HEXAGON HEAD SCREW DIN933M12X70A4</t>
  </si>
  <si>
    <t>CM+6021571400</t>
  </si>
  <si>
    <t>UAWPV</t>
  </si>
  <si>
    <t>HEXAGON NUT DIN934M16A4</t>
  </si>
  <si>
    <t>CM+6021910900E</t>
  </si>
  <si>
    <t>Y1F2O</t>
  </si>
  <si>
    <t>CM+6021911400</t>
  </si>
  <si>
    <t>WG7OG</t>
  </si>
  <si>
    <t>CENTER GROOVED PIN DIN-1475-2X12-A4</t>
  </si>
  <si>
    <t>CM+6022311800</t>
  </si>
  <si>
    <t>UAY63</t>
  </si>
  <si>
    <t>RETAINER RING DIN6799-5-1.4568</t>
  </si>
  <si>
    <t>10+9999912420</t>
  </si>
  <si>
    <t>6DHHT</t>
  </si>
  <si>
    <t>TEST SALES UPGRADE KIT</t>
  </si>
  <si>
    <t>10+9999912430</t>
  </si>
  <si>
    <t>6D9YX</t>
  </si>
  <si>
    <t>POSITIONING SUPPORT TOOL</t>
  </si>
  <si>
    <t>10+9999912530</t>
  </si>
  <si>
    <t>6NZFX</t>
  </si>
  <si>
    <t>CM+9047113510</t>
  </si>
  <si>
    <t>UL1E6</t>
  </si>
  <si>
    <t>CM+9047114180</t>
  </si>
  <si>
    <t>UGARW</t>
  </si>
  <si>
    <t>FEMALE CONNECTOR</t>
  </si>
  <si>
    <t>CM+9047117080</t>
  </si>
  <si>
    <t>ULPVT</t>
  </si>
  <si>
    <t>TWILL ASSEMBLY</t>
  </si>
  <si>
    <t>CM+9047171700</t>
  </si>
  <si>
    <t>UJ2VS</t>
  </si>
  <si>
    <t>ETHERNET ADAPTER</t>
  </si>
  <si>
    <t>CM+9047202700</t>
  </si>
  <si>
    <t>T71YX</t>
  </si>
  <si>
    <t>CM+9047413000</t>
  </si>
  <si>
    <t>T9615</t>
  </si>
  <si>
    <t>CM+9047710530</t>
  </si>
  <si>
    <t>WMXBU</t>
  </si>
  <si>
    <t>CM+9047900100</t>
  </si>
  <si>
    <t>UHRT7</t>
  </si>
  <si>
    <t>CM+9047910160</t>
  </si>
  <si>
    <t>QWG2X</t>
  </si>
  <si>
    <t>CM+9047913100</t>
  </si>
  <si>
    <t>QMO3F</t>
  </si>
  <si>
    <t>CM+9047913370</t>
  </si>
  <si>
    <t>UROKH</t>
  </si>
  <si>
    <t>CM+9048070150</t>
  </si>
  <si>
    <t>WU6MD</t>
  </si>
  <si>
    <t>TIMER 24VDC</t>
  </si>
  <si>
    <t>CM+9515560901</t>
  </si>
  <si>
    <t>TPUDV</t>
  </si>
  <si>
    <t>GUIDE PLATE,BACK</t>
  </si>
  <si>
    <t>CM+9515561101</t>
  </si>
  <si>
    <t>TPUEX</t>
  </si>
  <si>
    <t>CM+9515561155</t>
  </si>
  <si>
    <t>VQLLF</t>
  </si>
  <si>
    <t>CM+9515561304</t>
  </si>
  <si>
    <t>V25UX</t>
  </si>
  <si>
    <t>PUMP BRACKET ASSY</t>
  </si>
  <si>
    <t>CM+9515561480</t>
  </si>
  <si>
    <t>TM4ZJ</t>
  </si>
  <si>
    <t>NOZZLE (D=0,45 +0,05 MM)</t>
  </si>
  <si>
    <t>CM+9515564050</t>
  </si>
  <si>
    <t>TRANSFORMER XBF</t>
  </si>
  <si>
    <t>CM+9515564204</t>
  </si>
  <si>
    <t>UUZLM</t>
  </si>
  <si>
    <t>PCB PROG. ERASURE-CONTROL V2</t>
  </si>
  <si>
    <t>CM+9515564401</t>
  </si>
  <si>
    <t>TMEFG</t>
  </si>
  <si>
    <t>GS CURRENT-SENSE</t>
  </si>
  <si>
    <t>GS POWER INTEGRATION BOARD</t>
  </si>
  <si>
    <t>CM+9515564502</t>
  </si>
  <si>
    <t>CM+9515590100</t>
  </si>
  <si>
    <t>Q67J2</t>
  </si>
  <si>
    <t>LIGHT BARRIER (10MM)</t>
  </si>
  <si>
    <t>SPINDLE DRIVE WITH MOTOR</t>
  </si>
  <si>
    <t>ANTENNA MECHANISM</t>
  </si>
  <si>
    <t>CM+9515590301</t>
  </si>
  <si>
    <t>QFHQJ</t>
  </si>
  <si>
    <t>LIGHT BARRIER BOARD HIGH-ACTIV E</t>
  </si>
  <si>
    <t>CM+9515590401</t>
  </si>
  <si>
    <t>QLW23</t>
  </si>
  <si>
    <t>CM+9515590700</t>
  </si>
  <si>
    <t>Q7T3V</t>
  </si>
  <si>
    <t>CM+9515590800</t>
  </si>
  <si>
    <t>Q67NB</t>
  </si>
  <si>
    <t>LIGHT BARRIER 2 (10MM)</t>
  </si>
  <si>
    <t>CM+9515590902</t>
  </si>
  <si>
    <t>6OAE7</t>
  </si>
  <si>
    <t>PIN- DIODES</t>
  </si>
  <si>
    <t>SWITCH-ERASURE UNIT</t>
  </si>
  <si>
    <t>CM+9515591106</t>
  </si>
  <si>
    <t>UM8B3</t>
  </si>
  <si>
    <t>CM+9515591201</t>
  </si>
  <si>
    <t>US4XC</t>
  </si>
  <si>
    <t>STATION-PLATE O. LIGHT BARRIER</t>
  </si>
  <si>
    <t>CM+9515591304</t>
  </si>
  <si>
    <t>IR 2X LIGHT BARRIER - SET</t>
  </si>
  <si>
    <t>CM+9515591402</t>
  </si>
  <si>
    <t>T5DSF</t>
  </si>
  <si>
    <t>ESD-BRUSH MOD. KIT</t>
  </si>
  <si>
    <t>CM+9515592202</t>
  </si>
  <si>
    <t>CM+9515621000</t>
  </si>
  <si>
    <t>SCAN UNIT ASSY</t>
  </si>
  <si>
    <t>CM+9515635600</t>
  </si>
  <si>
    <t>WXKCZ</t>
  </si>
  <si>
    <t>CM+9515635851</t>
  </si>
  <si>
    <t>WXXCL</t>
  </si>
  <si>
    <t>CABLE 20AWG28 TAGREADER</t>
  </si>
  <si>
    <t>CM+9515645061</t>
  </si>
  <si>
    <t>W1M7Q</t>
  </si>
  <si>
    <t>CM+9515645181</t>
  </si>
  <si>
    <t>YY2GJ</t>
  </si>
  <si>
    <t>FLAT CABLE CASSETTENANSCHL.</t>
  </si>
  <si>
    <t>CM+9515664050</t>
  </si>
  <si>
    <t>GS Power Integration Board</t>
  </si>
  <si>
    <t>CM+9515664800</t>
  </si>
  <si>
    <t>WXKMK</t>
  </si>
  <si>
    <t>CM+9515670000</t>
  </si>
  <si>
    <t>WXKOO</t>
  </si>
  <si>
    <t>CABLE HOLDER E FOR FR6</t>
  </si>
  <si>
    <t>6SFES</t>
  </si>
  <si>
    <t>SK+03073439</t>
  </si>
  <si>
    <t>TENSION SPRING E SDL</t>
  </si>
  <si>
    <t>6SFDQ</t>
  </si>
  <si>
    <t>SK+03073546</t>
  </si>
  <si>
    <t>Stud</t>
  </si>
  <si>
    <t>6SFCO</t>
  </si>
  <si>
    <t>SK+03073587</t>
  </si>
  <si>
    <t>ACSS Sensor</t>
  </si>
  <si>
    <t>6SFBM</t>
  </si>
  <si>
    <t>SK+03073652</t>
  </si>
  <si>
    <t>Rail extension, complete</t>
  </si>
  <si>
    <t>6SFAK</t>
  </si>
  <si>
    <t>SK+03073694</t>
  </si>
  <si>
    <t>6RGSG</t>
  </si>
  <si>
    <t>SK+03073777</t>
  </si>
  <si>
    <t>CORRUG.HOSE,ASSEMBLED,MAN.</t>
  </si>
  <si>
    <t>6SH3F</t>
  </si>
  <si>
    <t>SK+03073785</t>
  </si>
  <si>
    <t>CORRUG.HOSE,ASSEMBLED,ACSS</t>
  </si>
  <si>
    <t>6SH2D</t>
  </si>
  <si>
    <t>SK+03073793</t>
  </si>
  <si>
    <t>CORRUG.HOSE,ASSEMBLED,TOMO</t>
  </si>
  <si>
    <t>6SH1B</t>
  </si>
  <si>
    <t>SK+03073827</t>
  </si>
  <si>
    <t>CONTROL BOX E</t>
  </si>
  <si>
    <t>6SHZ8</t>
  </si>
  <si>
    <t>SK+03073850</t>
  </si>
  <si>
    <t>TUBE ASSY.HOUSING</t>
  </si>
  <si>
    <t>6SHY6</t>
  </si>
  <si>
    <t>SK+03073868</t>
  </si>
  <si>
    <t>FRONT FRAME E FOR HZM</t>
  </si>
  <si>
    <t>6SHX4</t>
  </si>
  <si>
    <t>SK+03073900</t>
  </si>
  <si>
    <t>6SHW2</t>
  </si>
  <si>
    <t>SK+03073918</t>
  </si>
  <si>
    <t>Support arm TOMO Mot. MULTIX</t>
  </si>
  <si>
    <t>6SHVZ</t>
  </si>
  <si>
    <t>SK+03073926</t>
  </si>
  <si>
    <t>Support Arm ACSS Mot. MULTIX</t>
  </si>
  <si>
    <t>6SHUX</t>
  </si>
  <si>
    <t>SK+03073959</t>
  </si>
  <si>
    <t>Tab</t>
  </si>
  <si>
    <t>6SHTV</t>
  </si>
  <si>
    <t>SK+03074023</t>
  </si>
  <si>
    <t>6SHST</t>
  </si>
  <si>
    <t>SK+03074163</t>
  </si>
  <si>
    <t>CABLE SET FD, along</t>
  </si>
  <si>
    <t>6SHLE</t>
  </si>
  <si>
    <t>SK+03074189</t>
  </si>
  <si>
    <t>CABLE SET,TEL.CARRIAGE</t>
  </si>
  <si>
    <t>6SHRR</t>
  </si>
  <si>
    <t>SK+03074254</t>
  </si>
  <si>
    <t>Safety limit switch</t>
  </si>
  <si>
    <t>6SHQP</t>
  </si>
  <si>
    <t>SK+03074338</t>
  </si>
  <si>
    <t>D14/J15 PAL</t>
  </si>
  <si>
    <t>6SHPN</t>
  </si>
  <si>
    <t>SK+03074387</t>
  </si>
  <si>
    <t>D14/J107 PAL VA00A</t>
  </si>
  <si>
    <t>6SHOL</t>
  </si>
  <si>
    <t>SK+03074502</t>
  </si>
  <si>
    <t>Ceiling rail + Accessory pack</t>
  </si>
  <si>
    <t>6SHNJ</t>
  </si>
  <si>
    <t>SK+03074510</t>
  </si>
  <si>
    <t>Mounting accessories</t>
  </si>
  <si>
    <t>6SHMG</t>
  </si>
  <si>
    <t>SK+03074536</t>
  </si>
  <si>
    <t>6SHKC</t>
  </si>
  <si>
    <t>SK+03074551</t>
  </si>
  <si>
    <t>Set of parking switches (SET OF PA</t>
  </si>
  <si>
    <t>6SH4H</t>
  </si>
  <si>
    <t>SK+03074585</t>
  </si>
  <si>
    <t>Replacement stop, cpl.</t>
  </si>
  <si>
    <t>6RH8H</t>
  </si>
  <si>
    <t>SK+03074650</t>
  </si>
  <si>
    <t>Colored cover strip</t>
  </si>
  <si>
    <t>6RC7T</t>
  </si>
  <si>
    <t>SK+03074668</t>
  </si>
  <si>
    <t>Colored strip E HIJ</t>
  </si>
  <si>
    <t>6RC6R</t>
  </si>
  <si>
    <t>SK+03074721</t>
  </si>
  <si>
    <t>CONT ADD-ON PART HILFSCHALTERBLOCK</t>
  </si>
  <si>
    <t>6RC5P</t>
  </si>
  <si>
    <t>SK+03074846</t>
  </si>
  <si>
    <t>AC-DC 230VAC OUT 24V 5A 120W</t>
  </si>
  <si>
    <t>6RC4N</t>
  </si>
  <si>
    <t>SK+03076239</t>
  </si>
  <si>
    <t>MAGN CLAMP 24VDC 260N</t>
  </si>
  <si>
    <t>6RC3L</t>
  </si>
  <si>
    <t>SK+03077088</t>
  </si>
  <si>
    <t>AC-DC IN 85-265V OUT +5+15-15V 100W</t>
  </si>
  <si>
    <t>6RBV1</t>
  </si>
  <si>
    <t>SK+03077153</t>
  </si>
  <si>
    <t>6RBUY</t>
  </si>
  <si>
    <t>SK+03077328</t>
  </si>
  <si>
    <t>6RBZA</t>
  </si>
  <si>
    <t>SK+03077336</t>
  </si>
  <si>
    <t>TRANSFORMER 400V/23V/230V 310VA</t>
  </si>
  <si>
    <t>6RBY7</t>
  </si>
  <si>
    <t>SK+03077690</t>
  </si>
  <si>
    <t>NOISE FILTER 250/440V 50/60HZ</t>
  </si>
  <si>
    <t>6QWB2</t>
  </si>
  <si>
    <t>SK+08394801</t>
  </si>
  <si>
    <t>SUPPORT FLANGE</t>
  </si>
  <si>
    <t>6UJ55</t>
  </si>
  <si>
    <t>SK+08394905</t>
  </si>
  <si>
    <t>BRAKE COMPLETE MANUAL</t>
  </si>
  <si>
    <t>6UJ67</t>
  </si>
  <si>
    <t>SK+08395001</t>
  </si>
  <si>
    <t>POTTER COVER COMPLETE</t>
  </si>
  <si>
    <t>6QWAZ</t>
  </si>
  <si>
    <t>SK+08397569</t>
  </si>
  <si>
    <t>Rep. kit for Fibre optic cables</t>
  </si>
  <si>
    <t>VA+19757</t>
  </si>
  <si>
    <t>6V5OY</t>
  </si>
  <si>
    <t>VA+20552</t>
  </si>
  <si>
    <t>OVERLAY DX-D 10 G</t>
  </si>
  <si>
    <t>6V5P1</t>
  </si>
  <si>
    <t>VA+20562</t>
  </si>
  <si>
    <t>OVERLAY DX-D 20 C</t>
  </si>
  <si>
    <t>6VB2D</t>
  </si>
  <si>
    <t>VA+21638</t>
  </si>
  <si>
    <t>CABLE, PRIMARY, 8M HOT SWAPPABLE (V2)</t>
  </si>
  <si>
    <t>6RKG5</t>
  </si>
  <si>
    <t>VA+23872</t>
  </si>
  <si>
    <t>INTEL PRO/1000 GT DESKTOP ADAPTER</t>
  </si>
  <si>
    <t>6VY7C</t>
  </si>
  <si>
    <t>VA+2517</t>
  </si>
  <si>
    <t>AGFA 4336R (ENCLOSURE HOUSING)</t>
  </si>
  <si>
    <t>6U6GF</t>
  </si>
  <si>
    <t>VA+25961</t>
  </si>
  <si>
    <t>6U6KM</t>
  </si>
  <si>
    <t>VA+26359</t>
  </si>
  <si>
    <t>CABLE, GIGABIT ETHERNET, 10M</t>
  </si>
  <si>
    <t>6U6MQ</t>
  </si>
  <si>
    <t>VA+26445</t>
  </si>
  <si>
    <t>CABLE, GIGABIT ETHERNET, 15M</t>
  </si>
  <si>
    <t>6S26W</t>
  </si>
  <si>
    <t>VA+29886</t>
  </si>
  <si>
    <t>DX-D 10C CAS DET CSI 4336R WO ENCL</t>
  </si>
  <si>
    <t>6S25U</t>
  </si>
  <si>
    <t>VA+29887</t>
  </si>
  <si>
    <t>DX-D 20C PORT DET CSI 4336R WITH ENCL.</t>
  </si>
  <si>
    <t>6S24S</t>
  </si>
  <si>
    <t>VA+29888</t>
  </si>
  <si>
    <t>6VB1B</t>
  </si>
  <si>
    <t>VA+32073</t>
  </si>
  <si>
    <t>CABLE, PRIMARY, 4.5M HOT SWAPPABLE (V2)</t>
  </si>
  <si>
    <t>6VB4H</t>
  </si>
  <si>
    <t>VA+32075</t>
  </si>
  <si>
    <t>CABLE, EXTENSION 3.5M HOT SWAPPABLE (V2)</t>
  </si>
  <si>
    <t>6VB3F</t>
  </si>
  <si>
    <t>VA+32116</t>
  </si>
  <si>
    <t>CABLE, EXTENSION 1M HOT SWAPPABLE (V2)</t>
  </si>
  <si>
    <t>6UG6Y</t>
  </si>
  <si>
    <t>VA+32456</t>
  </si>
  <si>
    <t>6UG83</t>
  </si>
  <si>
    <t>VA+32458</t>
  </si>
  <si>
    <t>CABLE, PRIMARY 7,5 M</t>
  </si>
  <si>
    <t>6SBZJ</t>
  </si>
  <si>
    <t>VA+34912</t>
  </si>
  <si>
    <t>ASSEMBLY, POWER SUPPLY, 1.7M(40-50 Watt)</t>
  </si>
  <si>
    <t>6S23Q</t>
  </si>
  <si>
    <t>VA+39889</t>
  </si>
  <si>
    <t>6S27Y</t>
  </si>
  <si>
    <t>VA+39891</t>
  </si>
  <si>
    <t>RECEPTOR CSI 4343R</t>
  </si>
  <si>
    <t>6S281</t>
  </si>
  <si>
    <t>VA+39892</t>
  </si>
  <si>
    <t>RECEPTOR GOS 4343R</t>
  </si>
  <si>
    <t>6SB1L</t>
  </si>
  <si>
    <t>VA+660</t>
  </si>
  <si>
    <t>CORD, MAINS, EUROPEAN</t>
  </si>
  <si>
    <t>30 Days from the Date of Issue. ie. upto</t>
  </si>
  <si>
    <t>All Currency Figures are in Indian Rupees Only</t>
  </si>
  <si>
    <t>Accepted By / Stamp</t>
  </si>
  <si>
    <t>Service Manager (India - South)</t>
  </si>
  <si>
    <t>6Q9KZ</t>
  </si>
  <si>
    <t>SK+03468774</t>
  </si>
  <si>
    <t>VACUFLEX HOSE NW35UL -PUR</t>
  </si>
  <si>
    <t>6SKS2</t>
  </si>
  <si>
    <t>SK+03471331</t>
  </si>
  <si>
    <t>CABLE LIYCY3X0,25 SRN7804-</t>
  </si>
  <si>
    <t>6RH9K</t>
  </si>
  <si>
    <t>SK+03511482</t>
  </si>
  <si>
    <t>SHAFT LOCKCLIP 8 DIN6799-ST 6602</t>
  </si>
  <si>
    <t>6V45T</t>
  </si>
  <si>
    <t>SK+03519550</t>
  </si>
  <si>
    <t>SCREW M3X20</t>
  </si>
  <si>
    <t>6RGTJ</t>
  </si>
  <si>
    <t>SK+03520566</t>
  </si>
  <si>
    <t>SCREW M4X60/A ISO1580-4.8 6980</t>
  </si>
  <si>
    <t>6RGUL</t>
  </si>
  <si>
    <t>SK+03522380</t>
  </si>
  <si>
    <t>PRESS.SPRING 0,8X8X21,5 DIN2098-</t>
  </si>
  <si>
    <t>6SKRZ</t>
  </si>
  <si>
    <t>SK+03533064</t>
  </si>
  <si>
    <t>BALL BEAR 6304-2Z DIN625-ST</t>
  </si>
  <si>
    <t>6SKQX</t>
  </si>
  <si>
    <t>SK+03533338</t>
  </si>
  <si>
    <t>PRESS.SPRING 0,8X10X30 DIN2098-</t>
  </si>
  <si>
    <t>6SKPV</t>
  </si>
  <si>
    <t>SK+03539236</t>
  </si>
  <si>
    <t>ADHES. BASE 25,4 X 25,4</t>
  </si>
  <si>
    <t>6SKOT</t>
  </si>
  <si>
    <t>SK+03773756</t>
  </si>
  <si>
    <t>6SKNR</t>
  </si>
  <si>
    <t>SK+03774556</t>
  </si>
  <si>
    <t>6SKHG</t>
  </si>
  <si>
    <t>SK+03774820</t>
  </si>
  <si>
    <t>D191 CHAMBER CONVERTER</t>
  </si>
  <si>
    <t>6SKGE</t>
  </si>
  <si>
    <t>SK+03775090</t>
  </si>
  <si>
    <t>CHAMBER CONVERSION</t>
  </si>
  <si>
    <t>6SKMP</t>
  </si>
  <si>
    <t>SK+03775272</t>
  </si>
  <si>
    <t>Collimator with laser, Bus Can and filte</t>
  </si>
  <si>
    <t>6U1JX</t>
  </si>
  <si>
    <t>SC+6693-43</t>
  </si>
  <si>
    <t>Collimator with laser, Bus Can with DAP</t>
  </si>
  <si>
    <t>6VBRR</t>
  </si>
  <si>
    <t>SC+6695-56</t>
  </si>
  <si>
    <t>ION CHAMBER CLAYMOUNT</t>
  </si>
  <si>
    <t>6V77B</t>
  </si>
  <si>
    <t>SC+7205-01</t>
  </si>
  <si>
    <t>STEEL CABLE</t>
  </si>
  <si>
    <t>6VG7A</t>
  </si>
  <si>
    <t>SC+7718-01</t>
  </si>
  <si>
    <t>BACK COVER KIT</t>
  </si>
  <si>
    <t>6VG67</t>
  </si>
  <si>
    <t>SC+7723-01</t>
  </si>
  <si>
    <t>MYLAR</t>
  </si>
  <si>
    <t>6VJSO</t>
  </si>
  <si>
    <t>SC+7805-01</t>
  </si>
  <si>
    <t>6VJRM</t>
  </si>
  <si>
    <t>SC+7828-01</t>
  </si>
  <si>
    <t>6VJQK</t>
  </si>
  <si>
    <t>SC+7833-01</t>
  </si>
  <si>
    <t>COUNTERWEIGH COVER</t>
  </si>
  <si>
    <t>6U1L2</t>
  </si>
  <si>
    <t>SC+8836-01</t>
  </si>
  <si>
    <t>CARBON FIBER TABLE-TOP</t>
  </si>
  <si>
    <t>6U1M4</t>
  </si>
  <si>
    <t>SC+8857-01</t>
  </si>
  <si>
    <t>LAMINATED TABLE-TOP</t>
  </si>
  <si>
    <t>6VJPH</t>
  </si>
  <si>
    <t>SC+A10407-01</t>
  </si>
  <si>
    <t>BRAKE KIT</t>
  </si>
  <si>
    <t>6VJOF</t>
  </si>
  <si>
    <t>SC+A10408-01</t>
  </si>
  <si>
    <t>POSITIONER 00 +90 -90 KIT</t>
  </si>
  <si>
    <t>6V78D</t>
  </si>
  <si>
    <t>SC+A10501-01</t>
  </si>
  <si>
    <t>INCLINOMETER</t>
  </si>
  <si>
    <t>6VAAO</t>
  </si>
  <si>
    <t>SC+A10521-01</t>
  </si>
  <si>
    <t>6VABQ</t>
  </si>
  <si>
    <t>SC+A10522-01</t>
  </si>
  <si>
    <t>6UZ41</t>
  </si>
  <si>
    <t>COLUMN SPRING KIT</t>
  </si>
  <si>
    <t>6UT7H</t>
  </si>
  <si>
    <t>SC+A520086-01</t>
  </si>
  <si>
    <t>CONICAL BEARING KIT</t>
  </si>
  <si>
    <t>6UT8K</t>
  </si>
  <si>
    <t>SC+A520087-01</t>
  </si>
  <si>
    <t>ROLLER BEARING KIT</t>
  </si>
  <si>
    <t>6UT9M</t>
  </si>
  <si>
    <t>SC+A520088-02</t>
  </si>
  <si>
    <t>COLUMN ROTATION BRAKE KIT</t>
  </si>
  <si>
    <t>6UUAQ</t>
  </si>
  <si>
    <t>SC+A520089-01</t>
  </si>
  <si>
    <t>MAIN PULLEY KIT</t>
  </si>
  <si>
    <t>6UUBS</t>
  </si>
  <si>
    <t>SC+A520093-01</t>
  </si>
  <si>
    <t>FAN with safety guard</t>
  </si>
  <si>
    <t>6UUG3</t>
  </si>
  <si>
    <t>SC+A520094-01</t>
  </si>
  <si>
    <t>HANDLE MICROSWITCH</t>
  </si>
  <si>
    <t>6UUH5</t>
  </si>
  <si>
    <t>SC+A520096-02</t>
  </si>
  <si>
    <t>PARKING DEVICE KIT</t>
  </si>
  <si>
    <t>6UUJ7</t>
  </si>
  <si>
    <t>SC+A520098-01</t>
  </si>
  <si>
    <t>6UUKA</t>
  </si>
  <si>
    <t>SC+A520103-01</t>
  </si>
  <si>
    <t>LATERAL BEARING KIT</t>
  </si>
  <si>
    <t>6UUME</t>
  </si>
  <si>
    <t>SC+A520105-01</t>
  </si>
  <si>
    <t>ECCENTRIC LINEAL BEARING KIT</t>
  </si>
  <si>
    <t>6UUNG</t>
  </si>
  <si>
    <t>SC+A520106-01</t>
  </si>
  <si>
    <t>LONGITUDINAL BRAKE KIT</t>
  </si>
  <si>
    <t>6UUPL</t>
  </si>
  <si>
    <t>SC+A520107-01</t>
  </si>
  <si>
    <t>STOP KIT</t>
  </si>
  <si>
    <t>6UUQN</t>
  </si>
  <si>
    <t>SC+A520108-01</t>
  </si>
  <si>
    <t>PULLEY DIAMETER 35, KIT</t>
  </si>
  <si>
    <t>6UURP</t>
  </si>
  <si>
    <t>SC+A520109-01</t>
  </si>
  <si>
    <t>PULLEY DIAMETER 41, KIT</t>
  </si>
  <si>
    <t>6Q88A</t>
  </si>
  <si>
    <t>SK+06718985</t>
  </si>
  <si>
    <t>CONTACT 2 OE SLOW ACTION -UL</t>
  </si>
  <si>
    <t>6Q9M4</t>
  </si>
  <si>
    <t>SK+06822829</t>
  </si>
  <si>
    <t>HOUSING F EB OFH 6POL MNL RV MKS</t>
  </si>
  <si>
    <t>6Q96A</t>
  </si>
  <si>
    <t>SK+06849897</t>
  </si>
  <si>
    <t>CM+7946025621</t>
  </si>
  <si>
    <t>W4PU3</t>
  </si>
  <si>
    <t>CM+9946025900</t>
  </si>
  <si>
    <t>1EXKL</t>
  </si>
  <si>
    <t>CM+8946028100</t>
  </si>
  <si>
    <t>W6GCL</t>
  </si>
  <si>
    <t>CM+7946210191</t>
  </si>
  <si>
    <t>W3TYL</t>
  </si>
  <si>
    <t>CM+7946210270</t>
  </si>
  <si>
    <t>W4PPS</t>
  </si>
  <si>
    <t>CM+7946210342</t>
  </si>
  <si>
    <t>YAWD5</t>
  </si>
  <si>
    <t>CM+7946210350</t>
  </si>
  <si>
    <t>W3TS7</t>
  </si>
  <si>
    <t>CM+9521027360</t>
  </si>
  <si>
    <t>1DN7G</t>
  </si>
  <si>
    <t>CM+9521036010</t>
  </si>
  <si>
    <t>6Q9UM</t>
  </si>
  <si>
    <t>SK+07006559</t>
  </si>
  <si>
    <t>RUBBER STRAP</t>
  </si>
  <si>
    <t>6Q9TK</t>
  </si>
  <si>
    <t>SK+07006575</t>
  </si>
  <si>
    <t>Safety switch</t>
  </si>
  <si>
    <t>6Q9SH</t>
  </si>
  <si>
    <t>SK+07006583</t>
  </si>
  <si>
    <t>Motor gear, vertical lift</t>
  </si>
  <si>
    <t>6Q9RF</t>
  </si>
  <si>
    <t>SK+07006591</t>
  </si>
  <si>
    <t>Roller chain 3/8</t>
  </si>
  <si>
    <t>6Q9QD</t>
  </si>
  <si>
    <t>SK+07006609</t>
  </si>
  <si>
    <t>PCB, lifting device</t>
  </si>
  <si>
    <t>6Q9N6</t>
  </si>
  <si>
    <t>SK+07006617</t>
  </si>
  <si>
    <t>Resistor</t>
  </si>
  <si>
    <t>6QXC8</t>
  </si>
  <si>
    <t>SK+07006625</t>
  </si>
  <si>
    <t>Collimator RM</t>
  </si>
  <si>
    <t>6QWZG</t>
  </si>
  <si>
    <t>SK+07006633</t>
  </si>
  <si>
    <t>Wheel set for vertical lift</t>
  </si>
  <si>
    <t>6QWWA</t>
  </si>
  <si>
    <t>SK+07006641</t>
  </si>
  <si>
    <t>Guide rail set for counterweight</t>
  </si>
  <si>
    <t>6QWV7</t>
  </si>
  <si>
    <t>SK+07006658</t>
  </si>
  <si>
    <t>PCB, swivel unit</t>
  </si>
  <si>
    <t>6QVHB</t>
  </si>
  <si>
    <t>SK+07006732</t>
  </si>
  <si>
    <t>Limit switch, swivel unit</t>
  </si>
  <si>
    <t>6QWU5</t>
  </si>
  <si>
    <t>SK+07006740</t>
  </si>
  <si>
    <t>Connecting cable, CAT5 24m</t>
  </si>
  <si>
    <t>6QWT3</t>
  </si>
  <si>
    <t>SK+07006765</t>
  </si>
  <si>
    <t>KermaX-plus with rails</t>
  </si>
  <si>
    <t>6QWS1</t>
  </si>
  <si>
    <t>SK+07006773</t>
  </si>
  <si>
    <t>KermaX Adapter cable</t>
  </si>
  <si>
    <t>6QVKF</t>
  </si>
  <si>
    <t>SK+07006781</t>
  </si>
  <si>
    <t>6RHQG</t>
  </si>
  <si>
    <t>SK+07006823</t>
  </si>
  <si>
    <t>KermaX-plus DDPMaster w.RIS In</t>
  </si>
  <si>
    <t>6SM51</t>
  </si>
  <si>
    <t>SK+07006831</t>
  </si>
  <si>
    <t>KermaX-plus DDP Slave with cable</t>
  </si>
  <si>
    <t>6SM4Y</t>
  </si>
  <si>
    <t>SK+07006864</t>
  </si>
  <si>
    <t>Back panel</t>
  </si>
  <si>
    <t>6SM2U</t>
  </si>
  <si>
    <t>SK+07006872</t>
  </si>
  <si>
    <t>Fan</t>
  </si>
  <si>
    <t>BATTERY TERMINAL MOBILE</t>
  </si>
  <si>
    <t>SC+53418051</t>
  </si>
  <si>
    <t>6WO6B</t>
  </si>
  <si>
    <t>Power Supply 12V 4A ELO touch screen</t>
  </si>
  <si>
    <t>SC+7897-01</t>
  </si>
  <si>
    <t>6WEWO</t>
  </si>
  <si>
    <t>Hand Switch Support</t>
  </si>
  <si>
    <t>SC+A11700-71</t>
  </si>
  <si>
    <t>6WQEY</t>
  </si>
  <si>
    <t>INVERTER MODULE</t>
  </si>
  <si>
    <t>SC+A3312-01</t>
  </si>
  <si>
    <t>6WQH5</t>
  </si>
  <si>
    <t>EQUIPPED RESISTOR</t>
  </si>
  <si>
    <t>SC+A3669-01</t>
  </si>
  <si>
    <t>6WPEU</t>
  </si>
  <si>
    <t>SC+A520486-01</t>
  </si>
  <si>
    <t>6WFL4</t>
  </si>
  <si>
    <t>KIT VARIAN4343L (LEFT) 5TBCX</t>
  </si>
  <si>
    <t>SC+A521051-01</t>
  </si>
  <si>
    <t>6WNSE</t>
  </si>
  <si>
    <t>SC+A8186-05</t>
  </si>
  <si>
    <t>6WOPC</t>
  </si>
  <si>
    <t>SC+RS0024042</t>
  </si>
  <si>
    <t>6WQVX</t>
  </si>
  <si>
    <t>6QW1J</t>
  </si>
  <si>
    <t>SK+10359154</t>
  </si>
  <si>
    <t>FW_PL-SX65/80 VH00S (D100/J15)</t>
  </si>
  <si>
    <t>6Q34F</t>
  </si>
  <si>
    <t>SK+10359180</t>
  </si>
  <si>
    <t>6V4PW</t>
  </si>
  <si>
    <t>SK+10398236</t>
  </si>
  <si>
    <t>Felt disk 7x26x4</t>
  </si>
  <si>
    <t>6V4QY</t>
  </si>
  <si>
    <t>SK+10398461</t>
  </si>
  <si>
    <t>Update-Kit for thermo-sensor</t>
  </si>
  <si>
    <t>6Q33D</t>
  </si>
  <si>
    <t>SK+10398462</t>
  </si>
  <si>
    <t>BABIX retainer, U-shape 700 mm</t>
  </si>
  <si>
    <t>6SGQL</t>
  </si>
  <si>
    <t>SK+04466389</t>
  </si>
  <si>
    <t>HIGH VOLTAGE CABLE, 4 M</t>
  </si>
  <si>
    <t>6SGPJ</t>
  </si>
  <si>
    <t>SK+04466397</t>
  </si>
  <si>
    <t>HIGH VOLTAGE CABLE, 6M</t>
  </si>
  <si>
    <t>6SGOG</t>
  </si>
  <si>
    <t>SK+04466405</t>
  </si>
  <si>
    <t>High voltage cable, 8 m</t>
  </si>
  <si>
    <t>6SGNE</t>
  </si>
  <si>
    <t>SK+04466413</t>
  </si>
  <si>
    <t>High voltage cable, 10M</t>
  </si>
  <si>
    <t>6SGMC</t>
  </si>
  <si>
    <t>SK+04466421</t>
  </si>
  <si>
    <t>High-voltage cable, 12 m</t>
  </si>
  <si>
    <t>6SGLA</t>
  </si>
  <si>
    <t>SK+04466439</t>
  </si>
  <si>
    <t>High voltage cable, 14M</t>
  </si>
  <si>
    <t>6SGK7</t>
  </si>
  <si>
    <t>SK+04466447</t>
  </si>
  <si>
    <t>High-voltage cable, 16 m</t>
  </si>
  <si>
    <t>6SGJ5</t>
  </si>
  <si>
    <t>SK+04466454</t>
  </si>
  <si>
    <t>High-voltage cable, 18 m</t>
  </si>
  <si>
    <t>6SGH3</t>
  </si>
  <si>
    <t>SK+04466462</t>
  </si>
  <si>
    <t>HIGH-VOLTAGE CABLE, 20 M</t>
  </si>
  <si>
    <t>6SGG1</t>
  </si>
  <si>
    <t>SK+04466470</t>
  </si>
  <si>
    <t>High-voltage cable, 22 m</t>
  </si>
  <si>
    <t>6SGFY</t>
  </si>
  <si>
    <t>SK+04466488</t>
  </si>
  <si>
    <t>High-voltage cable, 24 M</t>
  </si>
  <si>
    <t>6SGEW</t>
  </si>
  <si>
    <t>SK+04466496</t>
  </si>
  <si>
    <t>High-voltage cable, 26M</t>
  </si>
  <si>
    <t>6SGDU</t>
  </si>
  <si>
    <t>SK+04655064</t>
  </si>
  <si>
    <t>N CUTOUT 16A 440VAC 3pol Car.C</t>
  </si>
  <si>
    <t>6SGCS</t>
  </si>
  <si>
    <t>SK+04657284</t>
  </si>
  <si>
    <t>N CUTOUT 16A 440VAC 1pol Car.C</t>
  </si>
  <si>
    <t>6SGBQ</t>
  </si>
  <si>
    <t>SK+04664066</t>
  </si>
  <si>
    <t>METALOXIDE VARIST S20K30 30V 0,2W</t>
  </si>
  <si>
    <t>6SGAO</t>
  </si>
  <si>
    <t>SK+04665287</t>
  </si>
  <si>
    <t>FUSE HOLDER 5x20+6.3x32 10A ST</t>
  </si>
  <si>
    <t>6SF9K</t>
  </si>
  <si>
    <t>SK+04665295</t>
  </si>
  <si>
    <t>6RJK7</t>
  </si>
  <si>
    <t>SK+04669834</t>
  </si>
  <si>
    <t>6RJLA</t>
  </si>
  <si>
    <t>SK+04670899</t>
  </si>
  <si>
    <t>6SE9F</t>
  </si>
  <si>
    <t>SK+04674842</t>
  </si>
  <si>
    <t>KABEL ADAPTER RE-HEDS 350MM</t>
  </si>
  <si>
    <t>6SE8D</t>
  </si>
  <si>
    <t>SK+04675963</t>
  </si>
  <si>
    <t>6SE7B</t>
  </si>
  <si>
    <t>SK+04675971</t>
  </si>
  <si>
    <t>6SE68</t>
  </si>
  <si>
    <t>SK+04677134</t>
  </si>
  <si>
    <t>AC-DC Converter Omega MML200</t>
  </si>
  <si>
    <t>6SE56</t>
  </si>
  <si>
    <t>SK+04677167</t>
  </si>
  <si>
    <t>CONTACT PIECE SET 3TY7 460-0A</t>
  </si>
  <si>
    <t>6SE44</t>
  </si>
  <si>
    <t>SK+04677993</t>
  </si>
  <si>
    <t>6SE32</t>
  </si>
  <si>
    <t>SK+04678082</t>
  </si>
  <si>
    <t>FAN 24V- 0,35W 21CBM/H Q60X10</t>
  </si>
  <si>
    <t>6SE2Z</t>
  </si>
  <si>
    <t>SK+04679890</t>
  </si>
  <si>
    <t>6SEVN</t>
  </si>
  <si>
    <t>SK+04680856</t>
  </si>
  <si>
    <t>VOLTAGE LIMITAT 250V</t>
  </si>
  <si>
    <t>6RDU7</t>
  </si>
  <si>
    <t>SK+04681599</t>
  </si>
  <si>
    <t>RECTIF.MODULE SKD160 1200V 160A</t>
  </si>
  <si>
    <t>6RDT5</t>
  </si>
  <si>
    <t>SK+04683439</t>
  </si>
  <si>
    <t>ROCKERSWITCH 1U 6A 250VAC SW</t>
  </si>
  <si>
    <t>6RDS3</t>
  </si>
  <si>
    <t>SK+04683835</t>
  </si>
  <si>
    <t>MICROSWITCH 1CO 250V 5A AG</t>
  </si>
  <si>
    <t>6RDR1</t>
  </si>
  <si>
    <t>SK+04684601</t>
  </si>
  <si>
    <t>FUSE HOLDER 10A 750V 1/4X1 1/4</t>
  </si>
  <si>
    <t>6RDQY</t>
  </si>
  <si>
    <t>SK+04684965</t>
  </si>
  <si>
    <t>6RDPW</t>
  </si>
  <si>
    <t>SK+04685871</t>
  </si>
  <si>
    <t>6RDOU</t>
  </si>
  <si>
    <t>SK+04687166</t>
  </si>
  <si>
    <t>VOLTAGE LIMITAT 3TX4 490-3R</t>
  </si>
  <si>
    <t>6RJMC</t>
  </si>
  <si>
    <t>SK+04688404</t>
  </si>
  <si>
    <t>NOISE FILTER 250/440V50/60HZ3X36A</t>
  </si>
  <si>
    <t>6RJNE</t>
  </si>
  <si>
    <t>SK+04689501</t>
  </si>
  <si>
    <t>NH FUSE 35A 500V GL (T) GR00</t>
  </si>
  <si>
    <t>6RELS</t>
  </si>
  <si>
    <t>SK+04695557</t>
  </si>
  <si>
    <t>NOISE FILTER 250/440V50/60HZ3X50A</t>
  </si>
  <si>
    <t>6REKQ</t>
  </si>
  <si>
    <t>SK+04695631</t>
  </si>
  <si>
    <t>6RJOG</t>
  </si>
  <si>
    <t>SK+04695656</t>
  </si>
  <si>
    <t>AUX.SWITCH BL. 1S 3RH192-1EA11</t>
  </si>
  <si>
    <t>6RHSL</t>
  </si>
  <si>
    <t>SK+04695664</t>
  </si>
  <si>
    <t>6RENW</t>
  </si>
  <si>
    <t>SK+04697611</t>
  </si>
  <si>
    <t>6REMU</t>
  </si>
  <si>
    <t>SK+04698296</t>
  </si>
  <si>
    <t>DISPLACE SENSOR 1000MM 1KOHM SEILZU</t>
  </si>
  <si>
    <t>6REJO</t>
  </si>
  <si>
    <t>SK+04698650</t>
  </si>
  <si>
    <t>MICROSWITCH 1U 5A 250V DB1C-A1AA</t>
  </si>
  <si>
    <t>6Q7VF</t>
  </si>
  <si>
    <t>SK+04698809</t>
  </si>
  <si>
    <t>STORAGETHROTTLE 200MYH 20A</t>
  </si>
  <si>
    <t>6Q7UD</t>
  </si>
  <si>
    <t>SK+04699526</t>
  </si>
  <si>
    <t>6Q7TB</t>
  </si>
  <si>
    <t>SK+04699534</t>
  </si>
  <si>
    <t>MAGN CLAMP 24V= F=2400 N 80X38</t>
  </si>
  <si>
    <t>6Q7S8</t>
  </si>
  <si>
    <t>SK+04743167</t>
  </si>
  <si>
    <t>6Q7R6</t>
  </si>
  <si>
    <t>SK+04787698</t>
  </si>
  <si>
    <t>Cassette holder without retain</t>
  </si>
  <si>
    <t>6Q7Q4</t>
  </si>
  <si>
    <t>SK+04787706</t>
  </si>
  <si>
    <t>Cassette holder with retainer</t>
  </si>
  <si>
    <t>6Q7P2</t>
  </si>
  <si>
    <t>SK+04798513</t>
  </si>
  <si>
    <t>6RKVZ</t>
  </si>
  <si>
    <t>SK+04802349</t>
  </si>
  <si>
    <t>TUBE SV 150/40/80C-100</t>
  </si>
  <si>
    <t>6Q7OZ</t>
  </si>
  <si>
    <t>SK+04803404</t>
  </si>
  <si>
    <t>OPTI150/30/50 HC-100</t>
  </si>
  <si>
    <t>6Q877</t>
  </si>
  <si>
    <t>SK+04804126</t>
  </si>
  <si>
    <t>6RAQM</t>
  </si>
  <si>
    <t>SK+04811134</t>
  </si>
  <si>
    <t>WARNING LABEL, MAX.10KG</t>
  </si>
  <si>
    <t>6RAPK</t>
  </si>
  <si>
    <t>SK+04811233</t>
  </si>
  <si>
    <t>6RAOH</t>
  </si>
  <si>
    <t>SK+04811506</t>
  </si>
  <si>
    <t>Tension spring 1, 3x7, 8x20, 49</t>
  </si>
  <si>
    <t>6RANF</t>
  </si>
  <si>
    <t>SK+04811555</t>
  </si>
  <si>
    <t>6RAMD</t>
  </si>
  <si>
    <t>SK+04811563</t>
  </si>
  <si>
    <t>TRACTION SPRING 2,5x16x62-Sorte C</t>
  </si>
  <si>
    <t>6RALB</t>
  </si>
  <si>
    <t>SK+04811688</t>
  </si>
  <si>
    <t>WARNING LABEL</t>
  </si>
  <si>
    <t>6RAK8</t>
  </si>
  <si>
    <t>SK+04812371</t>
  </si>
  <si>
    <t>C-arm warning label</t>
  </si>
  <si>
    <t>6US58</t>
  </si>
  <si>
    <t>10+9999912710</t>
  </si>
  <si>
    <t>Foldable installation Crane in Case</t>
  </si>
  <si>
    <t>6VZJ2</t>
  </si>
  <si>
    <t>10+9999912730</t>
  </si>
  <si>
    <t>POLYNIT WIPES 75 sheet ABC=5PCZF</t>
  </si>
  <si>
    <t>6V2PO</t>
  </si>
  <si>
    <t>10+9999912760</t>
  </si>
  <si>
    <t>6V2QQ</t>
  </si>
  <si>
    <t>10+9999912770</t>
  </si>
  <si>
    <t>6V2RS</t>
  </si>
  <si>
    <t>10+9999912780</t>
  </si>
  <si>
    <t>6V2SU</t>
  </si>
  <si>
    <t>10+9999912790</t>
  </si>
  <si>
    <t>6V2TW</t>
  </si>
  <si>
    <t>10+9999912800</t>
  </si>
  <si>
    <t>6V2UY</t>
  </si>
  <si>
    <t>10+9999912810</t>
  </si>
  <si>
    <t>6V2V1</t>
  </si>
  <si>
    <t>10+9999912820</t>
  </si>
  <si>
    <t>10+7982004200</t>
  </si>
  <si>
    <t>6MLH4</t>
  </si>
  <si>
    <t>10+7982004210</t>
  </si>
  <si>
    <t>6MLK8</t>
  </si>
  <si>
    <t>10+7999709210</t>
  </si>
  <si>
    <t>WS8RF</t>
  </si>
  <si>
    <t>FLACHBEUTEL ROT (1 ROLLE)</t>
  </si>
  <si>
    <t>10+7999709230</t>
  </si>
  <si>
    <t>WS8PB</t>
  </si>
  <si>
    <t>MUELLBEUTEL BLAU (25ST=1ROLLE)</t>
  </si>
  <si>
    <t>10+7999710440</t>
  </si>
  <si>
    <t>WVGEA</t>
  </si>
  <si>
    <t>MUELLBEUTEL ROT SET 10 ST</t>
  </si>
  <si>
    <t>O-RING</t>
  </si>
  <si>
    <t>COMPRESSION SPRING</t>
  </si>
  <si>
    <t>ROCKER SWITCH</t>
  </si>
  <si>
    <t>10+9047117010</t>
  </si>
  <si>
    <t>6AAX5</t>
  </si>
  <si>
    <t>PIN 2/0,5-2,1 BD</t>
  </si>
  <si>
    <t>10+9516211410</t>
  </si>
  <si>
    <t>6OOZZ</t>
  </si>
  <si>
    <t>MOUSE SHELF</t>
  </si>
  <si>
    <t>PLATE</t>
  </si>
  <si>
    <t>GUIDE ELEMENT</t>
  </si>
  <si>
    <t>ELBOW</t>
  </si>
  <si>
    <t>ROLLER</t>
  </si>
  <si>
    <t>10+9999910790</t>
  </si>
  <si>
    <t>UPPER PU UPGRADE KIT</t>
  </si>
  <si>
    <t>FW KK-AP E VC00A</t>
  </si>
  <si>
    <t>6Q9GT</t>
  </si>
  <si>
    <t>SK+04819640</t>
  </si>
  <si>
    <t>D 230 console controller</t>
  </si>
  <si>
    <t>6Q9FR</t>
  </si>
  <si>
    <t>SK+04819876</t>
  </si>
  <si>
    <t>6RHAK</t>
  </si>
  <si>
    <t>SK+04838058</t>
  </si>
  <si>
    <t>CAP E FOR FRI</t>
  </si>
  <si>
    <t>6RGYT</t>
  </si>
  <si>
    <t>SK+04870804</t>
  </si>
  <si>
    <t>Cover screw M4x20</t>
  </si>
  <si>
    <t>PRE-COIL</t>
  </si>
  <si>
    <t>6SKT4</t>
  </si>
  <si>
    <t>SK+03827271</t>
  </si>
  <si>
    <t>CONNECTION KIT PL-N E 01</t>
  </si>
  <si>
    <t>6SLDC</t>
  </si>
  <si>
    <t>SK+03827297</t>
  </si>
  <si>
    <t>6SF36</t>
  </si>
  <si>
    <t>SK+03832602</t>
  </si>
  <si>
    <t>6SF24</t>
  </si>
  <si>
    <t>SK+03832636</t>
  </si>
  <si>
    <t>CABLE HARNESS M11,CPL.</t>
  </si>
  <si>
    <t>6SF12</t>
  </si>
  <si>
    <t>SK+03832701</t>
  </si>
  <si>
    <t>6SFZZ</t>
  </si>
  <si>
    <t>SK+03832933</t>
  </si>
  <si>
    <t>6SFYX</t>
  </si>
  <si>
    <t>SK+03832941</t>
  </si>
  <si>
    <t>6SFXV</t>
  </si>
  <si>
    <t>SK+03832982</t>
  </si>
  <si>
    <t>PROFILE RAIL INST. E</t>
  </si>
  <si>
    <t>6RJBQ</t>
  </si>
  <si>
    <t>SK+03832990</t>
  </si>
  <si>
    <t>6RGWP</t>
  </si>
  <si>
    <t>SK+03833188</t>
  </si>
  <si>
    <t>6SFWT</t>
  </si>
  <si>
    <t>SK+03833253</t>
  </si>
  <si>
    <t>Sensor board D32 ESD</t>
  </si>
  <si>
    <t>6RGXR</t>
  </si>
  <si>
    <t>SK+03833428</t>
  </si>
  <si>
    <t>6RFJS</t>
  </si>
  <si>
    <t>SK+03833543</t>
  </si>
  <si>
    <t>COVER PANEL, FRONT</t>
  </si>
  <si>
    <t>6RFHQ</t>
  </si>
  <si>
    <t>SK+03833550</t>
  </si>
  <si>
    <t>PAWL SYSTEM,LONGIT.</t>
  </si>
  <si>
    <t>6RFGO</t>
  </si>
  <si>
    <t>SK+03833709</t>
  </si>
  <si>
    <t>6RFFM</t>
  </si>
  <si>
    <t>SK+03833907</t>
  </si>
  <si>
    <t>PROCESSOR BOARD,CAN ESD</t>
  </si>
  <si>
    <t>6RFEK</t>
  </si>
  <si>
    <t>SK+03833931</t>
  </si>
  <si>
    <t>BACKPLANE D54</t>
  </si>
  <si>
    <t>6RFDH</t>
  </si>
  <si>
    <t>SK+03834004</t>
  </si>
  <si>
    <t>Tomographic height light local</t>
  </si>
  <si>
    <t>6RFCF</t>
  </si>
  <si>
    <t>SK+03834103</t>
  </si>
  <si>
    <t>HANDSCREW</t>
  </si>
  <si>
    <t>6RFAB</t>
  </si>
  <si>
    <t>SK+03834111</t>
  </si>
  <si>
    <t>BELT ASSY.</t>
  </si>
  <si>
    <t>6RD2N</t>
  </si>
  <si>
    <t>SK+03834145</t>
  </si>
  <si>
    <t>6RD1L</t>
  </si>
  <si>
    <t>SK+03834194</t>
  </si>
  <si>
    <t>SOFTWARE</t>
  </si>
  <si>
    <t>6RDZJ</t>
  </si>
  <si>
    <t>SK+03834228</t>
  </si>
  <si>
    <t>6RDYG</t>
  </si>
  <si>
    <t>SK+03834269</t>
  </si>
  <si>
    <t>6RDXE</t>
  </si>
  <si>
    <t>SK+03834277</t>
  </si>
  <si>
    <t>6RDVA</t>
  </si>
  <si>
    <t>SK+03834350</t>
  </si>
  <si>
    <t>6RDWC</t>
  </si>
  <si>
    <t>SK+03834392</t>
  </si>
  <si>
    <t>RACK, CPL.</t>
  </si>
  <si>
    <t>6Q64S</t>
  </si>
  <si>
    <t>SK+03834400</t>
  </si>
  <si>
    <t>FOOTSWITCH,4-PART.E</t>
  </si>
  <si>
    <t>6Q67Y</t>
  </si>
  <si>
    <t>SK+03834418</t>
  </si>
  <si>
    <t>FOOTSWITCH, 185MM</t>
  </si>
  <si>
    <t>6Q681</t>
  </si>
  <si>
    <t>SK+03834426</t>
  </si>
  <si>
    <t>FOOTSWITCH, 285MM</t>
  </si>
  <si>
    <t>6Q693</t>
  </si>
  <si>
    <t>SK+03834434</t>
  </si>
  <si>
    <t>FOOTSWITCH, ONE-PIECE</t>
  </si>
  <si>
    <t>6V4S3</t>
  </si>
  <si>
    <t>SK+03834822</t>
  </si>
  <si>
    <t>DISPLAY MODUL 2x40</t>
  </si>
  <si>
    <t>6Q7A7</t>
  </si>
  <si>
    <t>SK+03835183</t>
  </si>
  <si>
    <t>Support Compl. / Multix Pro Top</t>
  </si>
  <si>
    <t>6Q7BA</t>
  </si>
  <si>
    <t>SK+03835308</t>
  </si>
  <si>
    <t>ADAPTER X69 / MULTIX TOP</t>
  </si>
  <si>
    <t>6Q7NX</t>
  </si>
  <si>
    <t>SK+03835340</t>
  </si>
  <si>
    <t>BRAKE,TRANSV.RI.,CPL.</t>
  </si>
  <si>
    <t>6Q73U</t>
  </si>
  <si>
    <t>SK+03835357</t>
  </si>
  <si>
    <t>BRAKE,LONGIT.,CPL.</t>
  </si>
  <si>
    <t>6RJH3</t>
  </si>
  <si>
    <t>SK+03835365</t>
  </si>
  <si>
    <t>6Q72S</t>
  </si>
  <si>
    <t>SK+03835423</t>
  </si>
  <si>
    <t>Position plate</t>
  </si>
  <si>
    <t>6Q71Q</t>
  </si>
  <si>
    <t>SK+03835431</t>
  </si>
  <si>
    <t>MOTOR, LEFT</t>
  </si>
  <si>
    <t>6Q7ZO</t>
  </si>
  <si>
    <t>SK+03835449</t>
  </si>
  <si>
    <t>6VBPN</t>
  </si>
  <si>
    <t>SC+51403055</t>
  </si>
  <si>
    <t>Relay (K3)</t>
  </si>
  <si>
    <t>6U32A</t>
  </si>
  <si>
    <t>SC+51403069</t>
  </si>
  <si>
    <t>RELAY K3</t>
  </si>
  <si>
    <t>6UUUV</t>
  </si>
  <si>
    <t>SC+51404008</t>
  </si>
  <si>
    <t>RELAY SOLID STATE</t>
  </si>
  <si>
    <t>6UUVX</t>
  </si>
  <si>
    <t>SC+51404011</t>
  </si>
  <si>
    <t>6UXMR</t>
  </si>
  <si>
    <t>SC+51405004</t>
  </si>
  <si>
    <t>6UXNT</t>
  </si>
  <si>
    <t>SC+51405006</t>
  </si>
  <si>
    <t>Aux Contactor</t>
  </si>
  <si>
    <t>6VGFP</t>
  </si>
  <si>
    <t>SC+51501011</t>
  </si>
  <si>
    <t>BEARING PULLEY</t>
  </si>
  <si>
    <t>6VGEN</t>
  </si>
  <si>
    <t>SC+51501021</t>
  </si>
  <si>
    <t>6VGDL</t>
  </si>
  <si>
    <t>SC+51501401</t>
  </si>
  <si>
    <t>SHAFT BEARING</t>
  </si>
  <si>
    <t>6VK7N</t>
  </si>
  <si>
    <t>SC+52301022</t>
  </si>
  <si>
    <t>6UUZ6</t>
  </si>
  <si>
    <t>SC+A3000-33</t>
  </si>
  <si>
    <t>6UZ53</t>
  </si>
  <si>
    <t>SC+A3004-10</t>
  </si>
  <si>
    <t>PCB, Filament Driver</t>
  </si>
  <si>
    <t>6UZ65</t>
  </si>
  <si>
    <t>SC+A3009-11</t>
  </si>
  <si>
    <t>6UZ8A</t>
  </si>
  <si>
    <t>SC+A3012-15</t>
  </si>
  <si>
    <t>PCB, AEC Control (Optional)</t>
  </si>
  <si>
    <t>6U4OM</t>
  </si>
  <si>
    <t>SC+A3012-21</t>
  </si>
  <si>
    <t>PCB, AEC CONTROL (OPTIONAL) RAPID TERMIN</t>
  </si>
  <si>
    <t>6V79F</t>
  </si>
  <si>
    <t>SC+A3024-121</t>
  </si>
  <si>
    <t>SC+A3024-221</t>
  </si>
  <si>
    <t>6U2GX</t>
  </si>
  <si>
    <t>SC+A3063-03</t>
  </si>
  <si>
    <t>PCB, IPM Driver</t>
  </si>
  <si>
    <t>6V8AK</t>
  </si>
  <si>
    <t>SC+A3096-02</t>
  </si>
  <si>
    <t>LF-RAC PCB</t>
  </si>
  <si>
    <t>6U2HZ</t>
  </si>
  <si>
    <t>SC+A3109-01</t>
  </si>
  <si>
    <t>PCB, Clamping (A3)</t>
  </si>
  <si>
    <t>6V8BM</t>
  </si>
  <si>
    <t>SC+A3121-03</t>
  </si>
  <si>
    <t>ANODE CABLE (6M)</t>
  </si>
  <si>
    <t>6VJND</t>
  </si>
  <si>
    <t>SC+A3127-02</t>
  </si>
  <si>
    <t>OPTIMA MILLENNIUM PCB</t>
  </si>
  <si>
    <t>6V8CO</t>
  </si>
  <si>
    <t>SC+A3130-02</t>
  </si>
  <si>
    <t>KEY POSITION LED</t>
  </si>
  <si>
    <t>6V7GS</t>
  </si>
  <si>
    <t>SC+A3138-01</t>
  </si>
  <si>
    <t>6U2J2</t>
  </si>
  <si>
    <t>SC+A3153-02</t>
  </si>
  <si>
    <t>6V7JW</t>
  </si>
  <si>
    <t>SC+A3170-01</t>
  </si>
  <si>
    <t>RADIATION METER PCB</t>
  </si>
  <si>
    <t>6U4AT</t>
  </si>
  <si>
    <t>SC+A3179-02</t>
  </si>
  <si>
    <t>PCB, AUTO ON /OFF</t>
  </si>
  <si>
    <t>6V7KY</t>
  </si>
  <si>
    <t>SC+A3179-05</t>
  </si>
  <si>
    <t>MOBILE AUTO ON/OFF PCB</t>
  </si>
  <si>
    <t>6VJMB</t>
  </si>
  <si>
    <t>SC+A3195-01</t>
  </si>
  <si>
    <t>COLUMN CONTROL PCB</t>
  </si>
  <si>
    <t>6U2K4</t>
  </si>
  <si>
    <t>SC+A3212-01</t>
  </si>
  <si>
    <t>PCB, Charge / Discharge Monitor</t>
  </si>
  <si>
    <t>6U2L6</t>
  </si>
  <si>
    <t>SC+A3214-02</t>
  </si>
  <si>
    <t>PCB, Locks</t>
  </si>
  <si>
    <t>6U83X</t>
  </si>
  <si>
    <t>SC+A3223-15</t>
  </si>
  <si>
    <t>6U2M8</t>
  </si>
  <si>
    <t>SC+A3237-02</t>
  </si>
  <si>
    <t>DC BUS cable</t>
  </si>
  <si>
    <t>6U2NB</t>
  </si>
  <si>
    <t>SC+A3240-05</t>
  </si>
  <si>
    <t>PCB, Interface DRAC with Flat Cable</t>
  </si>
  <si>
    <t>SC+A3243-04</t>
  </si>
  <si>
    <t>6U4PO</t>
  </si>
  <si>
    <t>SC+A3251-01</t>
  </si>
  <si>
    <t>AEC ADAPTATION CABLE (J5-J4)</t>
  </si>
  <si>
    <t>6U43G</t>
  </si>
  <si>
    <t>SC+A3255-03</t>
  </si>
  <si>
    <t>Input Rectifier Board for 3 Phase</t>
  </si>
  <si>
    <t>6U2QH</t>
  </si>
  <si>
    <t>SC+A3263-03</t>
  </si>
  <si>
    <t>PCB, AEC Adaptation</t>
  </si>
  <si>
    <t>6U2RK</t>
  </si>
  <si>
    <t>SC+A3274-01</t>
  </si>
  <si>
    <t>Delayed Switch Off PCB</t>
  </si>
  <si>
    <t>6V8ES</t>
  </si>
  <si>
    <t>SC+A3313-02</t>
  </si>
  <si>
    <t>EQUIPPED RC 47 OHM, 2 W, 100 NF</t>
  </si>
  <si>
    <t>6U2SM</t>
  </si>
  <si>
    <t>SC+A3352-01</t>
  </si>
  <si>
    <t>INTERFACE BOX CABLE</t>
  </si>
  <si>
    <t>6V8FU</t>
  </si>
  <si>
    <t>SC+A3355-03</t>
  </si>
  <si>
    <t>RADIATION METER CONTROL CABLE</t>
  </si>
  <si>
    <t>FIX BEARING GUIDE ASSY</t>
  </si>
  <si>
    <t>6SS8X</t>
  </si>
  <si>
    <t>SC+RS0009434</t>
  </si>
  <si>
    <t>ADJUST BEARING GUIDE ASSY</t>
  </si>
  <si>
    <t>6SS9Z</t>
  </si>
  <si>
    <t>SC+RS0009504_10</t>
  </si>
  <si>
    <t>HOSE CABLE LENGTH 10M</t>
  </si>
  <si>
    <t>6STMS</t>
  </si>
  <si>
    <t>SC+RS0009504_15</t>
  </si>
  <si>
    <t>HOSE CABLE LENGTH 15M</t>
  </si>
  <si>
    <t>6ST1N</t>
  </si>
  <si>
    <t>SC+RS0009504_20</t>
  </si>
  <si>
    <t>HOSE CABLE LENGTH 20M</t>
  </si>
  <si>
    <t>6ST3R</t>
  </si>
  <si>
    <t>SC+RS0009894</t>
  </si>
  <si>
    <t>INPUT FILTER</t>
  </si>
  <si>
    <t>6ST4T</t>
  </si>
  <si>
    <t>SC+RS0012515</t>
  </si>
  <si>
    <t>TRANSVERSAL (Y) MOTOR</t>
  </si>
  <si>
    <t>6ST5V</t>
  </si>
  <si>
    <t>SC+RS0012539</t>
  </si>
  <si>
    <t>EXTENSION CABLE LONG BRAKE</t>
  </si>
  <si>
    <t>6ST6X</t>
  </si>
  <si>
    <t>SC+RS0014489</t>
  </si>
  <si>
    <t>6ST7Z</t>
  </si>
  <si>
    <t>SC+RS0014490</t>
  </si>
  <si>
    <t>6SUR7</t>
  </si>
  <si>
    <t>SC+RS0014895</t>
  </si>
  <si>
    <t>BELT SPARE KIT EIGER SYSTEM (4 diff sz)</t>
  </si>
  <si>
    <t>6ST82</t>
  </si>
  <si>
    <t>SC+RS0015110</t>
  </si>
  <si>
    <t>TFT WITH TOUCH PANEL</t>
  </si>
  <si>
    <t>6ST94</t>
  </si>
  <si>
    <t>SC+RS0015412</t>
  </si>
  <si>
    <t>NET4000 FUSES MDL-4 6X32 4A</t>
  </si>
  <si>
    <t>AUTOM. LONG/TRANS PWRCTRL</t>
  </si>
  <si>
    <t>6VRJ3</t>
  </si>
  <si>
    <t>SC+RS0016038</t>
  </si>
  <si>
    <t>METALLIC BOX CABLES SET</t>
  </si>
  <si>
    <t>6VRK5</t>
  </si>
  <si>
    <t>SC+RS0016137</t>
  </si>
  <si>
    <t>CENTER &amp; SID MARKS ASSY</t>
  </si>
  <si>
    <t>6VRMA</t>
  </si>
  <si>
    <t>SC+RS0016937</t>
  </si>
  <si>
    <t>LONGITUDINAL BRAKE</t>
  </si>
  <si>
    <t>6VRNC</t>
  </si>
  <si>
    <t>SC+RS0016938</t>
  </si>
  <si>
    <t>TRANSVERSAL BRAKE</t>
  </si>
  <si>
    <t>6VQAH</t>
  </si>
  <si>
    <t>SC+RS0017078</t>
  </si>
  <si>
    <t>TABLE NET 4000 LIFTING SPRING ASSY</t>
  </si>
  <si>
    <t>6VS3D</t>
  </si>
  <si>
    <t>SC+RS0017508</t>
  </si>
  <si>
    <t>NYLON WHEEL</t>
  </si>
  <si>
    <t>6VRPG</t>
  </si>
  <si>
    <t>SC+RS0017517</t>
  </si>
  <si>
    <t>GAGE BOARD</t>
  </si>
  <si>
    <t>6VRQJ</t>
  </si>
  <si>
    <t>SC+RS0017685</t>
  </si>
  <si>
    <t>COMPACT FLASH WITH SOFTWARE</t>
  </si>
  <si>
    <t>6VRRL</t>
  </si>
  <si>
    <t>SC+RS0018784</t>
  </si>
  <si>
    <t>CENTRAL PULLEY</t>
  </si>
  <si>
    <t>6VRSN</t>
  </si>
  <si>
    <t>SC+RS0019993</t>
  </si>
  <si>
    <t>XY POTENTIOMETER</t>
  </si>
  <si>
    <t>6VRVT</t>
  </si>
  <si>
    <t>SC+RS0020135</t>
  </si>
  <si>
    <t>LONGITUDINAL BELT</t>
  </si>
  <si>
    <t>6VR14</t>
  </si>
  <si>
    <t>SC+RS0020138</t>
  </si>
  <si>
    <t>XY TACHOMETER</t>
  </si>
  <si>
    <t>6VR26</t>
  </si>
  <si>
    <t>SC+RS0020777</t>
  </si>
  <si>
    <t>STEEL ROPE BLOCK</t>
  </si>
  <si>
    <t>LONGITUDINAL TABLE NET AXIS (W/TOMO) PBA</t>
  </si>
  <si>
    <t>6VR8K</t>
  </si>
  <si>
    <t>SC+RS0021968</t>
  </si>
  <si>
    <t>SAT-A6097-17</t>
  </si>
  <si>
    <t>6UMCV</t>
  </si>
  <si>
    <t>SAT-A6097-18</t>
  </si>
  <si>
    <t>6UMDX</t>
  </si>
  <si>
    <t>SC+A6288-01</t>
  </si>
  <si>
    <t>6U17C</t>
  </si>
  <si>
    <t>SAT-A6343-83</t>
  </si>
  <si>
    <t>6UN6P</t>
  </si>
  <si>
    <t>SAT-A6362-56S</t>
  </si>
  <si>
    <t>6UMF2</t>
  </si>
  <si>
    <t>SAT-A6371-01</t>
  </si>
  <si>
    <t>6UN7R</t>
  </si>
  <si>
    <t>SAT-A6509-40</t>
  </si>
  <si>
    <t>6UMG4</t>
  </si>
  <si>
    <t>SAT-A6855-02</t>
  </si>
  <si>
    <t>6UM5J</t>
  </si>
  <si>
    <t>SAT-A6855-09</t>
  </si>
  <si>
    <t>6UM6L</t>
  </si>
  <si>
    <t>SAT-A6855-26</t>
  </si>
  <si>
    <t>6UM7N</t>
  </si>
  <si>
    <t>SAT-A6855-27</t>
  </si>
  <si>
    <t>6UM8P</t>
  </si>
  <si>
    <t>SAT-A7014-03</t>
  </si>
  <si>
    <t>6UM9R</t>
  </si>
  <si>
    <t>SAT-A7067-03</t>
  </si>
  <si>
    <t>6UNAV</t>
  </si>
  <si>
    <t>SAT-A7262-01</t>
  </si>
  <si>
    <t>6UNBX</t>
  </si>
  <si>
    <t>SC+A7288-XX</t>
  </si>
  <si>
    <t>6U4E2</t>
  </si>
  <si>
    <t>SC+A8037-01</t>
  </si>
  <si>
    <t>6V9UT</t>
  </si>
  <si>
    <t>SC+A8079-01</t>
  </si>
  <si>
    <t>6V94D</t>
  </si>
  <si>
    <t>SAT-A8169-01</t>
  </si>
  <si>
    <t>6UNKF</t>
  </si>
  <si>
    <t>SC+A8186-03</t>
  </si>
  <si>
    <t>PCB XPC INTERFACE</t>
  </si>
  <si>
    <t>6VBAS</t>
  </si>
  <si>
    <t>SC+A8186-XX</t>
  </si>
  <si>
    <t>6U3EX</t>
  </si>
  <si>
    <t>SAT-A8187-02</t>
  </si>
  <si>
    <t>6UMKB</t>
  </si>
  <si>
    <t>SAT-A8192-01</t>
  </si>
  <si>
    <t>6UNPQ</t>
  </si>
  <si>
    <t>SAT-A8193-02</t>
  </si>
  <si>
    <t>6UOYE</t>
  </si>
  <si>
    <t>SAT-A8194-01</t>
  </si>
  <si>
    <t>6UOZG</t>
  </si>
  <si>
    <t>SAT-A8195-03</t>
  </si>
  <si>
    <t>6UO1J</t>
  </si>
  <si>
    <t>SAT-A8441-01</t>
  </si>
  <si>
    <t>6UO3N</t>
  </si>
  <si>
    <t>SAT-A9502-01</t>
  </si>
  <si>
    <t>6UO8X</t>
  </si>
  <si>
    <t>SAT-A9532-01</t>
  </si>
  <si>
    <t>6UO9Z</t>
  </si>
  <si>
    <t>SC+A9603-01</t>
  </si>
  <si>
    <t>PC CONTROL BOX</t>
  </si>
  <si>
    <t>6UX93</t>
  </si>
  <si>
    <t>SAT-A9607-01</t>
  </si>
  <si>
    <t>6UPA4</t>
  </si>
  <si>
    <t>SAT-A9701-01</t>
  </si>
  <si>
    <t>6UPJM</t>
  </si>
  <si>
    <t>SAT-A9702-01</t>
  </si>
  <si>
    <t>6UOC4</t>
  </si>
  <si>
    <t>SAT-A9705-01</t>
  </si>
  <si>
    <t>6UOD6</t>
  </si>
  <si>
    <t>SAT-A9706-01</t>
  </si>
  <si>
    <t>6UOE8</t>
  </si>
  <si>
    <t>SAT-A9707-01</t>
  </si>
  <si>
    <t>6UOFB</t>
  </si>
  <si>
    <t>SAT-A9708-01</t>
  </si>
  <si>
    <t>6UOGD</t>
  </si>
  <si>
    <t>SAT-A9711-01</t>
  </si>
  <si>
    <t>6UOHF</t>
  </si>
  <si>
    <t>SAT-A9713-01</t>
  </si>
  <si>
    <t>6UOJH</t>
  </si>
  <si>
    <t>SAT-A9715-01</t>
  </si>
  <si>
    <t>6UOLM</t>
  </si>
  <si>
    <t>SAT-A9716-01</t>
  </si>
  <si>
    <t>6UOMO</t>
  </si>
  <si>
    <t>SAT-A9717-01</t>
  </si>
  <si>
    <t>6UONQ</t>
  </si>
  <si>
    <t>SAT-A9718-01</t>
  </si>
  <si>
    <t>6UOOS</t>
  </si>
  <si>
    <t>SAT-A9719-01</t>
  </si>
  <si>
    <t>6UOPU</t>
  </si>
  <si>
    <t>SAT-A9721-01</t>
  </si>
  <si>
    <t>6UOQW</t>
  </si>
  <si>
    <t>SAT-A9723-01</t>
  </si>
  <si>
    <t>6UORY</t>
  </si>
  <si>
    <t>SAT-A9724-01</t>
  </si>
  <si>
    <t>6UOS1</t>
  </si>
  <si>
    <t>SAT-A9727-01</t>
  </si>
  <si>
    <t>6UOT3</t>
  </si>
  <si>
    <t>SAT-A9728-01</t>
  </si>
  <si>
    <t>6UOU5</t>
  </si>
  <si>
    <t>SAT-A9729-01</t>
  </si>
  <si>
    <t>6UOV7</t>
  </si>
  <si>
    <t>SAT-A9765-01</t>
  </si>
  <si>
    <t>6UOWA</t>
  </si>
  <si>
    <t>SAT-A9884-01</t>
  </si>
  <si>
    <t>6UOXC</t>
  </si>
  <si>
    <t>DD+RETURN-TAG03</t>
  </si>
  <si>
    <t>WWR58</t>
  </si>
  <si>
    <t>FL-ATTACHM. D111 ESD</t>
  </si>
  <si>
    <t>6RJAO</t>
  </si>
  <si>
    <t>SK+03775322</t>
  </si>
  <si>
    <t>6SKLN</t>
  </si>
  <si>
    <t>SK+03826828</t>
  </si>
  <si>
    <t>PAL SET D320 ESD E VA00C</t>
  </si>
  <si>
    <t>6SKKL</t>
  </si>
  <si>
    <t>SK+03826992</t>
  </si>
  <si>
    <t>SNUBBER</t>
  </si>
  <si>
    <t>6SKJJ</t>
  </si>
  <si>
    <t>SK+03827172</t>
  </si>
  <si>
    <t>INVERTER COMPLETE</t>
  </si>
  <si>
    <t>6SKFC</t>
  </si>
  <si>
    <t>SK+03827180</t>
  </si>
  <si>
    <t>6V8GW</t>
  </si>
  <si>
    <t>SC+A3356-02</t>
  </si>
  <si>
    <t>RADIATION METER POWER</t>
  </si>
  <si>
    <t>6U2TO</t>
  </si>
  <si>
    <t>SC+A3363-01</t>
  </si>
  <si>
    <t>6V8HY</t>
  </si>
  <si>
    <t>SC+A3365-02</t>
  </si>
  <si>
    <t>MOBILE AEC CABLE</t>
  </si>
  <si>
    <t>6VJJ4</t>
  </si>
  <si>
    <t>SC+A3507-01</t>
  </si>
  <si>
    <t>6VJGZ</t>
  </si>
  <si>
    <t>6UVCY</t>
  </si>
  <si>
    <t>SC+53801046</t>
  </si>
  <si>
    <t>NTC RESISTOR 2</t>
  </si>
  <si>
    <t>6S16S</t>
  </si>
  <si>
    <t>SC+53810041</t>
  </si>
  <si>
    <t>6UVE3</t>
  </si>
  <si>
    <t>SC+53830013</t>
  </si>
  <si>
    <t>ELEVATION LEG</t>
  </si>
  <si>
    <t>6VHVQ</t>
  </si>
  <si>
    <t>SC+53830102</t>
  </si>
  <si>
    <t>BUMPER</t>
  </si>
  <si>
    <t>6VHUO</t>
  </si>
  <si>
    <t>SC+53940104</t>
  </si>
  <si>
    <t>TOOTH BELT POTENTIOMETER</t>
  </si>
  <si>
    <t>6VHFT</t>
  </si>
  <si>
    <t>SC+53940108</t>
  </si>
  <si>
    <t>6UYGL</t>
  </si>
  <si>
    <t>SC+53940115</t>
  </si>
  <si>
    <t>TOOTH BELT HEIGHT POT.</t>
  </si>
  <si>
    <t>6VHER</t>
  </si>
  <si>
    <t>SC+53940203</t>
  </si>
  <si>
    <t>6UVF5</t>
  </si>
  <si>
    <t>SC+54001002</t>
  </si>
  <si>
    <t>6UVG7</t>
  </si>
  <si>
    <t>SC+54001006</t>
  </si>
  <si>
    <t>6UYHN</t>
  </si>
  <si>
    <t>SC+54001011</t>
  </si>
  <si>
    <t>6UYJP</t>
  </si>
  <si>
    <t>SC+54002007</t>
  </si>
  <si>
    <t>6UYKR</t>
  </si>
  <si>
    <t>SC+54002011</t>
  </si>
  <si>
    <t>6UYLT</t>
  </si>
  <si>
    <t>SC+54008002</t>
  </si>
  <si>
    <t>6UYNX</t>
  </si>
  <si>
    <t>SC+54203006</t>
  </si>
  <si>
    <t>Green light Lamp</t>
  </si>
  <si>
    <t>6UYQ4</t>
  </si>
  <si>
    <t>SC+54402015</t>
  </si>
  <si>
    <t>DETENT LOCK</t>
  </si>
  <si>
    <t>6U317</t>
  </si>
  <si>
    <t>SC+55001084</t>
  </si>
  <si>
    <t>VGA CABLE</t>
  </si>
  <si>
    <t>6UYR6</t>
  </si>
  <si>
    <t>SC+55001087</t>
  </si>
  <si>
    <t>COMPACT FLASH 1GB</t>
  </si>
  <si>
    <t>6VALA</t>
  </si>
  <si>
    <t>SC+55001149</t>
  </si>
  <si>
    <t>CD/DVD RECORDER</t>
  </si>
  <si>
    <t>6UYS8</t>
  </si>
  <si>
    <t>SC+55102008</t>
  </si>
  <si>
    <t>RUBBER BUMPER</t>
  </si>
  <si>
    <t>6UYTB</t>
  </si>
  <si>
    <t>SC+55801200</t>
  </si>
  <si>
    <t>ARM DISPLAY OVERLAY</t>
  </si>
  <si>
    <t>6UYVF</t>
  </si>
  <si>
    <t>SC+55801369</t>
  </si>
  <si>
    <t>OVERLAY (FACEPLATE)</t>
  </si>
  <si>
    <t>6VHDP</t>
  </si>
  <si>
    <t>SC+55801389</t>
  </si>
  <si>
    <t>OVERLAY COLUMN</t>
  </si>
  <si>
    <t>6VHCN</t>
  </si>
  <si>
    <t>SC+55801390</t>
  </si>
  <si>
    <t>DISPLAY COLUMN</t>
  </si>
  <si>
    <t>6VHBL</t>
  </si>
  <si>
    <t>SC+55801393</t>
  </si>
  <si>
    <t>6UYXK</t>
  </si>
  <si>
    <t>SC+55801421</t>
  </si>
  <si>
    <t>OVERLAY REMOTE CONTROL</t>
  </si>
  <si>
    <t>6V72Z</t>
  </si>
  <si>
    <t>SC+55901014</t>
  </si>
  <si>
    <t>TOOL BALANCER</t>
  </si>
  <si>
    <t>6VD6U</t>
  </si>
  <si>
    <t>SC+55901058</t>
  </si>
  <si>
    <t>6V732</t>
  </si>
  <si>
    <t>SC+55902023</t>
  </si>
  <si>
    <t>ION CHAMBER DAP</t>
  </si>
  <si>
    <t>6V744</t>
  </si>
  <si>
    <t>SC+55902044</t>
  </si>
  <si>
    <t>INTERFACE CABLE (6M)</t>
  </si>
  <si>
    <t>6UYYM</t>
  </si>
  <si>
    <t>SC+6456-11</t>
  </si>
  <si>
    <t>LV-DRAC Main &amp; Aux Transformers</t>
  </si>
  <si>
    <t>6UYZO</t>
  </si>
  <si>
    <t>SC+6456-12</t>
  </si>
  <si>
    <t>6VHAJ</t>
  </si>
  <si>
    <t>SC+6633-01</t>
  </si>
  <si>
    <t>6VBH7</t>
  </si>
  <si>
    <t>SC+6680-09</t>
  </si>
  <si>
    <t>6VG8C</t>
  </si>
  <si>
    <t>SC+6685-11</t>
  </si>
  <si>
    <t>BUCKY USX-RAY</t>
  </si>
  <si>
    <t>6U1BJ</t>
  </si>
  <si>
    <t>SC+6690-09</t>
  </si>
  <si>
    <t>X-RAY TUBE: TOSHIBA E7252X</t>
  </si>
  <si>
    <t>6VAOG</t>
  </si>
  <si>
    <t>SC+6690-29</t>
  </si>
  <si>
    <t>6U1CL</t>
  </si>
  <si>
    <t>SC+6690-33</t>
  </si>
  <si>
    <t>6U1FR</t>
  </si>
  <si>
    <t>SC+6693-35</t>
  </si>
  <si>
    <t>Collimator with laser, Bus Can and DAP +</t>
  </si>
  <si>
    <t>6U1GT</t>
  </si>
  <si>
    <t>SC+6693-41</t>
  </si>
  <si>
    <t>Collimator with laser and Bus Can</t>
  </si>
  <si>
    <t>6U1HV</t>
  </si>
  <si>
    <t>SC+6693-42</t>
  </si>
  <si>
    <t>FRONT BEARING KIT</t>
  </si>
  <si>
    <t>6VKJ8</t>
  </si>
  <si>
    <t>SC+A520040-01</t>
  </si>
  <si>
    <t>STEEL CABLE KIT</t>
  </si>
  <si>
    <t>6VKH6</t>
  </si>
  <si>
    <t>SC+A520041-01</t>
  </si>
  <si>
    <t>BASE COLUMN BRAKE KIT</t>
  </si>
  <si>
    <t>6VKF2</t>
  </si>
  <si>
    <t>SC+A520042-01</t>
  </si>
  <si>
    <t>SID DETENT KIT FOR ADVANCED COLUMN</t>
  </si>
  <si>
    <t>6VKBT</t>
  </si>
  <si>
    <t>SC+A520043-01</t>
  </si>
  <si>
    <t>LEFT PULLEY KIT</t>
  </si>
  <si>
    <t>6VKAR</t>
  </si>
  <si>
    <t>SC+A520044-01</t>
  </si>
  <si>
    <t>COLUMN BRAKE KIT</t>
  </si>
  <si>
    <t>6VJ8L</t>
  </si>
  <si>
    <t>SC+A520045-01</t>
  </si>
  <si>
    <t>COLUMN KIT POTENTIOMETER</t>
  </si>
  <si>
    <t>6VJ7J</t>
  </si>
  <si>
    <t>SC+A520046-01</t>
  </si>
  <si>
    <t>CARRIAGE BEARING KIT</t>
  </si>
  <si>
    <t>6VJ4C</t>
  </si>
  <si>
    <t>SC+A520066-01</t>
  </si>
  <si>
    <t>6VJ3A</t>
  </si>
  <si>
    <t>SC+A520067-01</t>
  </si>
  <si>
    <t>SID DETENT KIT FOR AUTOMATIC COLLIMATION</t>
  </si>
  <si>
    <t>6VJ27</t>
  </si>
  <si>
    <t>SC+A520068-01</t>
  </si>
  <si>
    <t>6VJ15</t>
  </si>
  <si>
    <t>SC+A520069-01</t>
  </si>
  <si>
    <t>6VJZ3</t>
  </si>
  <si>
    <t>SC+A520070-01</t>
  </si>
  <si>
    <t>6VJVU</t>
  </si>
  <si>
    <t>SC+A520072-01</t>
  </si>
  <si>
    <t>6VGZU</t>
  </si>
  <si>
    <t>SC+A520073-01</t>
  </si>
  <si>
    <t>SID DETENT KIT FOR BASIC COLUMN</t>
  </si>
  <si>
    <t>6VGYS</t>
  </si>
  <si>
    <t>SC+A520074-01</t>
  </si>
  <si>
    <t>FUSE KIT</t>
  </si>
  <si>
    <t>6VKMF</t>
  </si>
  <si>
    <t>SC+A520077-01</t>
  </si>
  <si>
    <t>LEFT BRAKE KIT (5 COILS)</t>
  </si>
  <si>
    <t>6VJ9N</t>
  </si>
  <si>
    <t>SC+A520078-01</t>
  </si>
  <si>
    <t>RIGHT BRAKE KIT (5 COILS)</t>
  </si>
  <si>
    <t>6VJ6G</t>
  </si>
  <si>
    <t>SC+A520083-01</t>
  </si>
  <si>
    <t>6UT4B</t>
  </si>
  <si>
    <t>SC+A520084-02</t>
  </si>
  <si>
    <t>VERTICAL BRAKE</t>
  </si>
  <si>
    <t>6UT6F</t>
  </si>
  <si>
    <t>SC+A520085-01</t>
  </si>
  <si>
    <t>CR MD4.0 Gen. Cass. HR 35x43cm ABC=37PTO</t>
  </si>
  <si>
    <t>CM+6028881</t>
  </si>
  <si>
    <t>6WM86</t>
  </si>
  <si>
    <t>DIGITIZER SOFTWARE CRE-1908</t>
  </si>
  <si>
    <t>CM+6040462</t>
  </si>
  <si>
    <t>6WPNC</t>
  </si>
  <si>
    <t>CM+6040611</t>
  </si>
  <si>
    <t>6WNO5</t>
  </si>
  <si>
    <t>COVER CASSETTE UNIT</t>
  </si>
  <si>
    <t>CM+6040640</t>
  </si>
  <si>
    <t>6WL6X</t>
  </si>
  <si>
    <t>CM+6042094</t>
  </si>
  <si>
    <t>6WQ5H</t>
  </si>
  <si>
    <t>CM+6044201</t>
  </si>
  <si>
    <t>6WQ4F</t>
  </si>
  <si>
    <t>ROLL.BEAR 66276 A</t>
  </si>
  <si>
    <t>6SHG5</t>
  </si>
  <si>
    <t>SK+07057524</t>
  </si>
  <si>
    <t>BUFFER D=30 H=36 G=M 8 X 6MM</t>
  </si>
  <si>
    <t>6SHF3</t>
  </si>
  <si>
    <t>SK+07057565</t>
  </si>
  <si>
    <t>CASTOR 5 X 16 X 8</t>
  </si>
  <si>
    <t>6SHE1</t>
  </si>
  <si>
    <t>SK+07057573</t>
  </si>
  <si>
    <t>MOUNT RAIL 720 MM LANG</t>
  </si>
  <si>
    <t>6SHDY</t>
  </si>
  <si>
    <t>SK+07057581</t>
  </si>
  <si>
    <t>MOUNT RAIL 1250 MM LANG</t>
  </si>
  <si>
    <t>6SHCW</t>
  </si>
  <si>
    <t>SK+07057599</t>
  </si>
  <si>
    <t>MOUNT RAIL 2150 MM LANG</t>
  </si>
  <si>
    <t>6SHBU</t>
  </si>
  <si>
    <t>SK+07057615</t>
  </si>
  <si>
    <t>BUFFER D=25 H=15 G=M 8 X 6MM</t>
  </si>
  <si>
    <t>6RHJ1</t>
  </si>
  <si>
    <t>SK+07057631</t>
  </si>
  <si>
    <t>PLAST.SLIDE BEAR D= 12 MM X 3 MM</t>
  </si>
  <si>
    <t>6RHK3</t>
  </si>
  <si>
    <t>SK+07057722</t>
  </si>
  <si>
    <t>BUFFER D=10 H= 6 G=M 4 X 4MM</t>
  </si>
  <si>
    <t>6RHL5</t>
  </si>
  <si>
    <t>SK+07057854</t>
  </si>
  <si>
    <t>BRAKE 24V= GR09H</t>
  </si>
  <si>
    <t>6RFVJ</t>
  </si>
  <si>
    <t>SK+07058340</t>
  </si>
  <si>
    <t>SPRING STEEL CLIP 19 - 23 MM</t>
  </si>
  <si>
    <t>6SHAS</t>
  </si>
  <si>
    <t>SK+07060718</t>
  </si>
  <si>
    <t>BALL BEAR M.KUNSTSTOFFMANTEL</t>
  </si>
  <si>
    <t>6SG9O</t>
  </si>
  <si>
    <t>SK+07063050</t>
  </si>
  <si>
    <t>SPRGASSY 0,6-1,0 KG</t>
  </si>
  <si>
    <t>6SG8M</t>
  </si>
  <si>
    <t>SK+07092187</t>
  </si>
  <si>
    <t>6SG6H</t>
  </si>
  <si>
    <t>SK+07123891</t>
  </si>
  <si>
    <t>CABLE SET IT EXTERNAL 9M</t>
  </si>
  <si>
    <t>6SG5F</t>
  </si>
  <si>
    <t>SK+07123909</t>
  </si>
  <si>
    <t>CABLE SET IT EXTERNAL 13M</t>
  </si>
  <si>
    <t>6SSNQ</t>
  </si>
  <si>
    <t>SK+07123990</t>
  </si>
  <si>
    <t>D300 MCB3 PLIT</t>
  </si>
  <si>
    <t>6SSMO</t>
  </si>
  <si>
    <t>SK+07124238</t>
  </si>
  <si>
    <t>CABLE SET HVT</t>
  </si>
  <si>
    <t>6SSKK</t>
  </si>
  <si>
    <t>SK+07124618</t>
  </si>
  <si>
    <t>FW Generat.PL-SX VG00J</t>
  </si>
  <si>
    <t>6SR8T</t>
  </si>
  <si>
    <t>SK+07124790</t>
  </si>
  <si>
    <t>C-BANK D511</t>
  </si>
  <si>
    <t>6SSOS</t>
  </si>
  <si>
    <t>SK+07124857</t>
  </si>
  <si>
    <t>FW for D100 (D100alt) VA01F</t>
  </si>
  <si>
    <t>6QVCZ</t>
  </si>
  <si>
    <t>SK+07125086</t>
  </si>
  <si>
    <t>Starting Device CT D115</t>
  </si>
  <si>
    <t>6QVBX</t>
  </si>
  <si>
    <t>SK+07126449</t>
  </si>
  <si>
    <t>FW PL-SX 65/80 VH00D</t>
  </si>
  <si>
    <t>6QVAV</t>
  </si>
  <si>
    <t>SK+07127397</t>
  </si>
  <si>
    <t>D190 IONTOMAT</t>
  </si>
  <si>
    <t>6QU9R</t>
  </si>
  <si>
    <t>SK+07133387</t>
  </si>
  <si>
    <t>Cover OEM</t>
  </si>
  <si>
    <t>6QU8P</t>
  </si>
  <si>
    <t>SK+07133569</t>
  </si>
  <si>
    <t>6QU7N</t>
  </si>
  <si>
    <t>SK+07145506</t>
  </si>
  <si>
    <t>6QU6L</t>
  </si>
  <si>
    <t>SK+07145530</t>
  </si>
  <si>
    <t>6QU5J</t>
  </si>
  <si>
    <t>SK+07145555</t>
  </si>
  <si>
    <t>6V4EB</t>
  </si>
  <si>
    <t>SK+07149545</t>
  </si>
  <si>
    <t>6V4FD</t>
  </si>
  <si>
    <t>SK+07149552</t>
  </si>
  <si>
    <t>6QU4G</t>
  </si>
  <si>
    <t>SK+07173891</t>
  </si>
  <si>
    <t>CABLE BOOT</t>
  </si>
  <si>
    <t>6SSZG</t>
  </si>
  <si>
    <t>SK+07213861</t>
  </si>
  <si>
    <t>FILTER E</t>
  </si>
  <si>
    <t>6SSYE</t>
  </si>
  <si>
    <t>SK+07250673</t>
  </si>
  <si>
    <t>6SSXC</t>
  </si>
  <si>
    <t>SK+07277155</t>
  </si>
  <si>
    <t>Spacer plate</t>
  </si>
  <si>
    <t>6SSWA</t>
  </si>
  <si>
    <t>SK+07277163</t>
  </si>
  <si>
    <t>Shim</t>
  </si>
  <si>
    <t>6RHM7</t>
  </si>
  <si>
    <t>SK+07360985</t>
  </si>
  <si>
    <t>RC ELEMENT,CPL.</t>
  </si>
  <si>
    <t>6V3BZ</t>
  </si>
  <si>
    <t>SK+07395445</t>
  </si>
  <si>
    <t>GREASE</t>
  </si>
  <si>
    <t>6RFWL</t>
  </si>
  <si>
    <t>SK+07397198</t>
  </si>
  <si>
    <t>PLD D55J14 VB00A</t>
  </si>
  <si>
    <t>6RGGS</t>
  </si>
  <si>
    <t>SK+07413359</t>
  </si>
  <si>
    <t>FW PL LX 30/50 VC00S</t>
  </si>
  <si>
    <t>6RHNA</t>
  </si>
  <si>
    <t>SK+07416431</t>
  </si>
  <si>
    <t>6RHTN</t>
  </si>
  <si>
    <t>SK+07457216</t>
  </si>
  <si>
    <t>UDC Cable, 2x10mm2 (shielded)</t>
  </si>
  <si>
    <t>6SR3J</t>
  </si>
  <si>
    <t>SK+07457224</t>
  </si>
  <si>
    <t>400V Cable, 2x1.31mm2 (shielded)</t>
  </si>
  <si>
    <t>6SQ8P</t>
  </si>
  <si>
    <t>SK+07457232</t>
  </si>
  <si>
    <t>ESU ready cable, 2x0.5mm2 (shielded</t>
  </si>
  <si>
    <t>6SQ7N</t>
  </si>
  <si>
    <t>SK+07457240</t>
  </si>
  <si>
    <t>GND cable, 10mm2</t>
  </si>
  <si>
    <t>6SQ6L</t>
  </si>
  <si>
    <t>SK+07457273</t>
  </si>
  <si>
    <t>Fuse 40A / 700V</t>
  </si>
  <si>
    <t>6SQ5J</t>
  </si>
  <si>
    <t>SK+07457281</t>
  </si>
  <si>
    <t>Fuse 5A / 440V</t>
  </si>
  <si>
    <t>6RF76</t>
  </si>
  <si>
    <t>SK+07457299</t>
  </si>
  <si>
    <t>Fuse 1A / 690V</t>
  </si>
  <si>
    <t>6SRKF</t>
  </si>
  <si>
    <t>SK+07457307</t>
  </si>
  <si>
    <t>Transformer 110-208-230 / 400V</t>
  </si>
  <si>
    <t>6SR7R</t>
  </si>
  <si>
    <t>SK+07457315</t>
  </si>
  <si>
    <t>Transformer 110-208-230 / 65x65V</t>
  </si>
  <si>
    <t>6SR6P</t>
  </si>
  <si>
    <t>SK+07457323</t>
  </si>
  <si>
    <t>Switch</t>
  </si>
  <si>
    <t>6SR4L</t>
  </si>
  <si>
    <t>SK+07457331</t>
  </si>
  <si>
    <t>6SR2G</t>
  </si>
  <si>
    <t>SK+07457356</t>
  </si>
  <si>
    <t>Battery bank</t>
  </si>
  <si>
    <t>6SR1E</t>
  </si>
  <si>
    <t>SK+07457380</t>
  </si>
  <si>
    <t>Fuse F1, 10A / 208-230</t>
  </si>
  <si>
    <t>6SRYA</t>
  </si>
  <si>
    <t>SK+07462695</t>
  </si>
  <si>
    <t>Touchpult IT</t>
  </si>
  <si>
    <t>6SRX7</t>
  </si>
  <si>
    <t>SK+07462851</t>
  </si>
  <si>
    <t>LONGITUDINAL AXIS (W/TOMO) PWRCTRL</t>
  </si>
  <si>
    <t>6VR5D</t>
  </si>
  <si>
    <t>SC+RS0021687</t>
  </si>
  <si>
    <t>FELT HOLDER, RIGHT</t>
  </si>
  <si>
    <t>6RAAP</t>
  </si>
  <si>
    <t>SK+05907832</t>
  </si>
  <si>
    <t>Felt holder, left</t>
  </si>
  <si>
    <t>6Q99G</t>
  </si>
  <si>
    <t>SK+05907840</t>
  </si>
  <si>
    <t>Felt</t>
  </si>
  <si>
    <t>6Q98E</t>
  </si>
  <si>
    <t>SK+05907873</t>
  </si>
  <si>
    <t>6SM3W</t>
  </si>
  <si>
    <t>SK+07006898</t>
  </si>
  <si>
    <t>Accessory rail, left, incl. latch</t>
  </si>
  <si>
    <t>6SM63</t>
  </si>
  <si>
    <t>SK+07006955</t>
  </si>
  <si>
    <t>6SM75</t>
  </si>
  <si>
    <t>SK+07007037</t>
  </si>
  <si>
    <t>Accessory rail, right</t>
  </si>
  <si>
    <t>6SM87</t>
  </si>
  <si>
    <t>SK+07007045</t>
  </si>
  <si>
    <t>Front cover</t>
  </si>
  <si>
    <t>6SM9A</t>
  </si>
  <si>
    <t>SK+07007052</t>
  </si>
  <si>
    <t>Pointer, left</t>
  </si>
  <si>
    <t>6SNAE</t>
  </si>
  <si>
    <t>SK+07007060</t>
  </si>
  <si>
    <t>Pointer, right</t>
  </si>
  <si>
    <t>6SNN4</t>
  </si>
  <si>
    <t>SK+07007078</t>
  </si>
  <si>
    <t>Scale, inch</t>
  </si>
  <si>
    <t>6SN7A</t>
  </si>
  <si>
    <t>SK+07007086</t>
  </si>
  <si>
    <t>Lamp switch</t>
  </si>
  <si>
    <t>6SN67</t>
  </si>
  <si>
    <t>SK+07007094</t>
  </si>
  <si>
    <t>Laser</t>
  </si>
  <si>
    <t>6SN55</t>
  </si>
  <si>
    <t>SK+07007102</t>
  </si>
  <si>
    <t>Turning knob</t>
  </si>
  <si>
    <t>6SN43</t>
  </si>
  <si>
    <t>SK+07007110</t>
  </si>
  <si>
    <t>Temperature switch</t>
  </si>
  <si>
    <t>6SN31</t>
  </si>
  <si>
    <t>SK+07007128</t>
  </si>
  <si>
    <t>Lamp socket</t>
  </si>
  <si>
    <t>6SN2Y</t>
  </si>
  <si>
    <t>SK+07009207</t>
  </si>
  <si>
    <t>XCS Control Unit</t>
  </si>
  <si>
    <t>6SN1W</t>
  </si>
  <si>
    <t>SK+07009561</t>
  </si>
  <si>
    <t>SK+01292437</t>
  </si>
  <si>
    <t>BELT CLAMPING PLATE</t>
  </si>
  <si>
    <t>6Q5W8</t>
  </si>
  <si>
    <t>SK+01292445</t>
  </si>
  <si>
    <t>6Q6GG</t>
  </si>
  <si>
    <t>SK+01292452</t>
  </si>
  <si>
    <t>ECCENTRIC STUD,CPL.</t>
  </si>
  <si>
    <t>6Q61M</t>
  </si>
  <si>
    <t>SK+01292460</t>
  </si>
  <si>
    <t>BEARING W/SLEEVE,ECCENTRIC</t>
  </si>
  <si>
    <t>6Q6ZK</t>
  </si>
  <si>
    <t>SK+01292486</t>
  </si>
  <si>
    <t>ECCENTRIC SLEEVE,CPL.</t>
  </si>
  <si>
    <t>6Q6YH</t>
  </si>
  <si>
    <t>SK+01292494</t>
  </si>
  <si>
    <t>ROLLER SHAFT</t>
  </si>
  <si>
    <t>6Q6XF</t>
  </si>
  <si>
    <t>SK+01292502</t>
  </si>
  <si>
    <t>ROCKER SHAFT</t>
  </si>
  <si>
    <t>6Q6WD</t>
  </si>
  <si>
    <t>SK+01292528</t>
  </si>
  <si>
    <t>FLEXIBLE CHAIN</t>
  </si>
  <si>
    <t>6Q6VB</t>
  </si>
  <si>
    <t>SK+01292551</t>
  </si>
  <si>
    <t>6Q6U8</t>
  </si>
  <si>
    <t>SK+01292569</t>
  </si>
  <si>
    <t>BEARING WITH SHAFT</t>
  </si>
  <si>
    <t>6Q6T6</t>
  </si>
  <si>
    <t>SK+01292577</t>
  </si>
  <si>
    <t>BEARING W/ECCENTR.SHAFT</t>
  </si>
  <si>
    <t>6Q6S4</t>
  </si>
  <si>
    <t>SK+01292585</t>
  </si>
  <si>
    <t>ANTI-DROP BRAKE RAIL,CPL.</t>
  </si>
  <si>
    <t>6Q6R2</t>
  </si>
  <si>
    <t>SK+01292601</t>
  </si>
  <si>
    <t>COVER PANEL,TOP</t>
  </si>
  <si>
    <t>6Q6QZ</t>
  </si>
  <si>
    <t>SK+01292619</t>
  </si>
  <si>
    <t>6Q6PX</t>
  </si>
  <si>
    <t>SK+01292627</t>
  </si>
  <si>
    <t>FLAT MAGNETIC BRAKE</t>
  </si>
  <si>
    <t>6Q6OV</t>
  </si>
  <si>
    <t>SK+01292635</t>
  </si>
  <si>
    <t>6Q6NT</t>
  </si>
  <si>
    <t>SK+01292643</t>
  </si>
  <si>
    <t>6Q6MR</t>
  </si>
  <si>
    <t>SK+01292650</t>
  </si>
  <si>
    <t>POTENTIOMETER</t>
  </si>
  <si>
    <t>6Q6LP</t>
  </si>
  <si>
    <t>SK+01292668</t>
  </si>
  <si>
    <t>BEARING PIVOT,CPL.</t>
  </si>
  <si>
    <t>6Q6KN</t>
  </si>
  <si>
    <t>SK+01292676</t>
  </si>
  <si>
    <t>6Q6JL</t>
  </si>
  <si>
    <t>SK+01292684</t>
  </si>
  <si>
    <t>ANTI-DROP BRAKE 2</t>
  </si>
  <si>
    <t>6Q6HJ</t>
  </si>
  <si>
    <t>SK+01292692</t>
  </si>
  <si>
    <t>6Q5AY</t>
  </si>
  <si>
    <t>SK+01292700</t>
  </si>
  <si>
    <t>6Q49U</t>
  </si>
  <si>
    <t>SK+01292718</t>
  </si>
  <si>
    <t>SUPPORT STUD</t>
  </si>
  <si>
    <t>6Q43H</t>
  </si>
  <si>
    <t>SK+01292726</t>
  </si>
  <si>
    <t>6Q42F</t>
  </si>
  <si>
    <t>SK+01292734</t>
  </si>
  <si>
    <t>SLIDE HOLDER,INSTALLED</t>
  </si>
  <si>
    <t>6Q41D</t>
  </si>
  <si>
    <t>SK+01292742</t>
  </si>
  <si>
    <t>PARABOLIC SPRING</t>
  </si>
  <si>
    <t>6Q4ZB</t>
  </si>
  <si>
    <t>SK+01292759</t>
  </si>
  <si>
    <t>GI METAL BUMPER</t>
  </si>
  <si>
    <t>6Q4Y8</t>
  </si>
  <si>
    <t>SK+01292783</t>
  </si>
  <si>
    <t>LAMP HOUSING,GREEN</t>
  </si>
  <si>
    <t>6Q4X6</t>
  </si>
  <si>
    <t>SK+01293021</t>
  </si>
  <si>
    <t>6Q48S</t>
  </si>
  <si>
    <t>SK+01293039</t>
  </si>
  <si>
    <t>BEARING PLATE, CPL.</t>
  </si>
  <si>
    <t>6Q47Q</t>
  </si>
  <si>
    <t>SK+01293104</t>
  </si>
  <si>
    <t>SAFETY STEEL CABLE</t>
  </si>
  <si>
    <t>6Q46O</t>
  </si>
  <si>
    <t>SK+01293112</t>
  </si>
  <si>
    <t>6Q45M</t>
  </si>
  <si>
    <t>SK+01293120</t>
  </si>
  <si>
    <t>BEARING BLOC, CPL.</t>
  </si>
  <si>
    <t>6Q44K</t>
  </si>
  <si>
    <t>SK+01293138</t>
  </si>
  <si>
    <t>STOP, CPL</t>
  </si>
  <si>
    <t>6Q4W4</t>
  </si>
  <si>
    <t>SK+01301142</t>
  </si>
  <si>
    <t>6QYGM</t>
  </si>
  <si>
    <t>SK+01301175</t>
  </si>
  <si>
    <t>CAP G 954 C 37</t>
  </si>
  <si>
    <t>6QYFK</t>
  </si>
  <si>
    <t>SK+01301530</t>
  </si>
  <si>
    <t>CAP E G 875 J 70 FOR BEZ</t>
  </si>
  <si>
    <t>6QYEH</t>
  </si>
  <si>
    <t>SK+01309665</t>
  </si>
  <si>
    <t>6QYDF</t>
  </si>
  <si>
    <t>SK+01324649</t>
  </si>
  <si>
    <t>6V4VA</t>
  </si>
  <si>
    <t>SK+10092545</t>
  </si>
  <si>
    <t>PLUG-LAMP COVER</t>
  </si>
  <si>
    <t>6V4WC</t>
  </si>
  <si>
    <t>SK+10092604</t>
  </si>
  <si>
    <t>MULTILEAF COLLIMATOR N FD II</t>
  </si>
  <si>
    <t>6V4KM</t>
  </si>
  <si>
    <t>SK+10092665</t>
  </si>
  <si>
    <t>Heat shield</t>
  </si>
  <si>
    <t>6V4LO</t>
  </si>
  <si>
    <t>SK+10092679</t>
  </si>
  <si>
    <t>Pushbutton TBN II for S2</t>
  </si>
  <si>
    <t>6V4MQ</t>
  </si>
  <si>
    <t>SK+10092689</t>
  </si>
  <si>
    <t>6V4NS</t>
  </si>
  <si>
    <t>SK+10092743</t>
  </si>
  <si>
    <t>Front panel TBN II - spare part kit</t>
  </si>
  <si>
    <t>6V4OU</t>
  </si>
  <si>
    <t>SK+10092761</t>
  </si>
  <si>
    <t>6QV8T</t>
  </si>
  <si>
    <t>SK+10092769</t>
  </si>
  <si>
    <t>Accessory rail, left</t>
  </si>
  <si>
    <t>6QV7R</t>
  </si>
  <si>
    <t>SK+10092770</t>
  </si>
  <si>
    <t>6QV6P</t>
  </si>
  <si>
    <t>SK+10092771</t>
  </si>
  <si>
    <t>lamp timer PCB ASR-001</t>
  </si>
  <si>
    <t>6QV5N</t>
  </si>
  <si>
    <t>SK+10092782</t>
  </si>
  <si>
    <t>Accessory rail upgrade kit</t>
  </si>
  <si>
    <t>6QWRY</t>
  </si>
  <si>
    <t>SK+10093399</t>
  </si>
  <si>
    <t>Control console SX w. Sireskop SD</t>
  </si>
  <si>
    <t>6QW9Z</t>
  </si>
  <si>
    <t>SK+10141143</t>
  </si>
  <si>
    <t>Console FW VC01K (D230/J12)</t>
  </si>
  <si>
    <t>6QW8X</t>
  </si>
  <si>
    <t>SK+10141183</t>
  </si>
  <si>
    <t>SW Touch Panel-IT &gt;= Rev.05</t>
  </si>
  <si>
    <t>6QW7V</t>
  </si>
  <si>
    <t>SK+10143633</t>
  </si>
  <si>
    <t>Floppy Drive XCU</t>
  </si>
  <si>
    <t>6QW5R</t>
  </si>
  <si>
    <t>SK+10143634</t>
  </si>
  <si>
    <t>Battery for XCU</t>
  </si>
  <si>
    <t>6QW4P</t>
  </si>
  <si>
    <t>SK+10144976</t>
  </si>
  <si>
    <t>Rep.Kit_D510</t>
  </si>
  <si>
    <t>6V7DM</t>
  </si>
  <si>
    <t>SK+10410669</t>
  </si>
  <si>
    <t>TOUCH PANEL</t>
  </si>
  <si>
    <t>Amar Ambre</t>
  </si>
  <si>
    <t>Vinay Arya</t>
  </si>
  <si>
    <t>CAM, ECCENTRIC</t>
  </si>
  <si>
    <t>6Q2VT</t>
  </si>
  <si>
    <t>SK+00454843</t>
  </si>
  <si>
    <t>HANDGRIP BOARD D32</t>
  </si>
  <si>
    <t>6Q2UR</t>
  </si>
  <si>
    <t>SK+00459602</t>
  </si>
  <si>
    <t>Footswitch for brake release</t>
  </si>
  <si>
    <t>6Q2TP</t>
  </si>
  <si>
    <t>SK+00467308</t>
  </si>
  <si>
    <t>6V39X</t>
  </si>
  <si>
    <t>SK+00467340</t>
  </si>
  <si>
    <t>SERRATED BELT PULLEY</t>
  </si>
  <si>
    <t>6V4XE</t>
  </si>
  <si>
    <t>SK+00467837</t>
  </si>
  <si>
    <t>6V4ZJ</t>
  </si>
  <si>
    <t>SK+00468397</t>
  </si>
  <si>
    <t>Window, cross-hair</t>
  </si>
  <si>
    <t>6Q2SN</t>
  </si>
  <si>
    <t>SK+00473637</t>
  </si>
  <si>
    <t>RUBBER BUMPER,TRANSVERSE</t>
  </si>
  <si>
    <t>6Q2RL</t>
  </si>
  <si>
    <t>SK+00473678</t>
  </si>
  <si>
    <t>6Q2QJ</t>
  </si>
  <si>
    <t>SK+00473850</t>
  </si>
  <si>
    <t>6Q2PG</t>
  </si>
  <si>
    <t>SK+00473876</t>
  </si>
  <si>
    <t>6Q2OE</t>
  </si>
  <si>
    <t>SK+00473884</t>
  </si>
  <si>
    <t>6Q2NC</t>
  </si>
  <si>
    <t>SK+00474114</t>
  </si>
  <si>
    <t>ROLLER, CPL.</t>
  </si>
  <si>
    <t>6Q2MA</t>
  </si>
  <si>
    <t>SK+00474163</t>
  </si>
  <si>
    <t>Brake, cpl.</t>
  </si>
  <si>
    <t>6U7GK</t>
  </si>
  <si>
    <t>SK+00474239</t>
  </si>
  <si>
    <t>Label operating mode</t>
  </si>
  <si>
    <t>6U7HM</t>
  </si>
  <si>
    <t>SK+00474247</t>
  </si>
  <si>
    <t>Label emergency stop</t>
  </si>
  <si>
    <t>6Q2L7</t>
  </si>
  <si>
    <t>SK+00474460</t>
  </si>
  <si>
    <t>GLIDE ROLLER</t>
  </si>
  <si>
    <t>6Q2K5</t>
  </si>
  <si>
    <t>SK+00474502</t>
  </si>
  <si>
    <t>D27 CONTROL UNIT ESD</t>
  </si>
  <si>
    <t>6Q2J3</t>
  </si>
  <si>
    <t>SK+00474577</t>
  </si>
  <si>
    <t>6Q2H1</t>
  </si>
  <si>
    <t>SK+00474585</t>
  </si>
  <si>
    <t>COVER PANEL</t>
  </si>
  <si>
    <t>6Q2GY</t>
  </si>
  <si>
    <t>SK+00474601</t>
  </si>
  <si>
    <t>TABLETOP,CPL.</t>
  </si>
  <si>
    <t>6Q2FW</t>
  </si>
  <si>
    <t>SK+00474700</t>
  </si>
  <si>
    <t>6Q2EU</t>
  </si>
  <si>
    <t>SK+00474841</t>
  </si>
  <si>
    <t>PINION GEAR</t>
  </si>
  <si>
    <t>6Q2DS</t>
  </si>
  <si>
    <t>SK+00474890</t>
  </si>
  <si>
    <t>DRIVE, CPL.</t>
  </si>
  <si>
    <t>6Q2XX</t>
  </si>
  <si>
    <t>SK+00474940</t>
  </si>
  <si>
    <t>DRIVE MECHANISM</t>
  </si>
  <si>
    <t>6Q3J7</t>
  </si>
  <si>
    <t>SK+00474999</t>
  </si>
  <si>
    <t>6Q3H5</t>
  </si>
  <si>
    <t>SK+00475111</t>
  </si>
  <si>
    <t>6Q3G3</t>
  </si>
  <si>
    <t>SK+00475178</t>
  </si>
  <si>
    <t>CAN termination plug</t>
  </si>
  <si>
    <t>6Q3F1</t>
  </si>
  <si>
    <t>SK+00475186</t>
  </si>
  <si>
    <t>6Q3DW</t>
  </si>
  <si>
    <t>SK+00475251</t>
  </si>
  <si>
    <t>POTTER COVER</t>
  </si>
  <si>
    <t>6Q3CU</t>
  </si>
  <si>
    <t>SK+00475301</t>
  </si>
  <si>
    <t>COVER PANEL,RIGHT</t>
  </si>
  <si>
    <t>6Q3BS</t>
  </si>
  <si>
    <t>SK+00475319</t>
  </si>
  <si>
    <t>COVER PANEL,LEFT</t>
  </si>
  <si>
    <t>6Q3AQ</t>
  </si>
  <si>
    <t>SK+00475368</t>
  </si>
  <si>
    <t>CABLE OUTLET</t>
  </si>
  <si>
    <t>6Q29M</t>
  </si>
  <si>
    <t>SK+00475400</t>
  </si>
  <si>
    <t>COVER PANEL, REAR</t>
  </si>
  <si>
    <t>6Q28K</t>
  </si>
  <si>
    <t>SK+00475590</t>
  </si>
  <si>
    <t>POTENTIOMETER,CPL.</t>
  </si>
  <si>
    <t>6Q27H</t>
  </si>
  <si>
    <t>SK+00475608</t>
  </si>
  <si>
    <t>6Q32B</t>
  </si>
  <si>
    <t>SK+00475624</t>
  </si>
  <si>
    <t>BRACKET,CPL.</t>
  </si>
  <si>
    <t>6Q318</t>
  </si>
  <si>
    <t>SK+00475657</t>
  </si>
  <si>
    <t>Support arm, PBL</t>
  </si>
  <si>
    <t>6Q3Z6</t>
  </si>
  <si>
    <t>SK+00475665</t>
  </si>
  <si>
    <t>Support arm, Tomo</t>
  </si>
  <si>
    <t>6Q3Y4</t>
  </si>
  <si>
    <t>SK+00475814</t>
  </si>
  <si>
    <t>6Q3X2</t>
  </si>
  <si>
    <t>SK+00476044</t>
  </si>
  <si>
    <t>ROLL COMPL. E</t>
  </si>
  <si>
    <t>6Q3WZ</t>
  </si>
  <si>
    <t>SK+00476259</t>
  </si>
  <si>
    <t>ROTATING STOP</t>
  </si>
  <si>
    <t>6Q97C</t>
  </si>
  <si>
    <t>SK+05908020</t>
  </si>
  <si>
    <t>Grid 13/70, F115cm, compl.</t>
  </si>
  <si>
    <t>6RARO</t>
  </si>
  <si>
    <t>SK+05908038</t>
  </si>
  <si>
    <t>Grid 13/70, F150cm, compl.</t>
  </si>
  <si>
    <t>6RA6J</t>
  </si>
  <si>
    <t>SK+05908046</t>
  </si>
  <si>
    <t>Grid 13/70, F180cm, compl.</t>
  </si>
  <si>
    <t>6RBBV</t>
  </si>
  <si>
    <t>SK+05908129</t>
  </si>
  <si>
    <t>6RBAT</t>
  </si>
  <si>
    <t>SK+05908194</t>
  </si>
  <si>
    <t>Power supply ZE S-AP</t>
  </si>
  <si>
    <t>6RA9P</t>
  </si>
  <si>
    <t>SK+05908608</t>
  </si>
  <si>
    <t>COVER, RIGHT</t>
  </si>
  <si>
    <t>6RA8N</t>
  </si>
  <si>
    <t>SK+05908616</t>
  </si>
  <si>
    <t>COVER, LEFT</t>
  </si>
  <si>
    <t>6RA7L</t>
  </si>
  <si>
    <t>SK+05909770</t>
  </si>
  <si>
    <t>Bowden cable, cpl.</t>
  </si>
  <si>
    <t>6RA5G</t>
  </si>
  <si>
    <t>SK+06066328</t>
  </si>
  <si>
    <t>6SG28</t>
  </si>
  <si>
    <t>SK+08428336</t>
  </si>
  <si>
    <t>POWER PACK 9/200MA</t>
  </si>
  <si>
    <t>6SG16</t>
  </si>
  <si>
    <t>SK+08536518</t>
  </si>
  <si>
    <t>CABLE HOLDER E FOR DEE</t>
  </si>
  <si>
    <t>6RGJW</t>
  </si>
  <si>
    <t>SK+08588865</t>
  </si>
  <si>
    <t>PANELLING SCREW, M4x35</t>
  </si>
  <si>
    <t>6RGKY</t>
  </si>
  <si>
    <t>SK+08601544</t>
  </si>
  <si>
    <t>Hand switch</t>
  </si>
  <si>
    <t>6RHDQ</t>
  </si>
  <si>
    <t>SK+08609265</t>
  </si>
  <si>
    <t>FIRMWARE ESD</t>
  </si>
  <si>
    <t>6RHES</t>
  </si>
  <si>
    <t>SK+08609364</t>
  </si>
  <si>
    <t>6V4HH</t>
  </si>
  <si>
    <t>SK+08628120</t>
  </si>
  <si>
    <t>6UJ7A</t>
  </si>
  <si>
    <t>SK+08674066</t>
  </si>
  <si>
    <t>AC-DC IN230v OUT24V/1.7A 40W</t>
  </si>
  <si>
    <t>6SGZ4</t>
  </si>
  <si>
    <t>SK+08693111</t>
  </si>
  <si>
    <t>220V BOARD ESD</t>
  </si>
  <si>
    <t>6V4U7</t>
  </si>
  <si>
    <t>SK+08693389</t>
  </si>
  <si>
    <t>LAMP POCKET GYGZ</t>
  </si>
  <si>
    <t>6SGY2</t>
  </si>
  <si>
    <t>SK+08714347</t>
  </si>
  <si>
    <t>6SGXZ</t>
  </si>
  <si>
    <t>SK+08714388</t>
  </si>
  <si>
    <t>FAN ASSY.</t>
  </si>
  <si>
    <t>6SGWX</t>
  </si>
  <si>
    <t>SK+08714453</t>
  </si>
  <si>
    <t>UPGR. FAN D220</t>
  </si>
  <si>
    <t>6V4JK</t>
  </si>
  <si>
    <t>SK+08757627</t>
  </si>
  <si>
    <t>6SGTR</t>
  </si>
  <si>
    <t>SK+08763872</t>
  </si>
  <si>
    <t>INSTALLATION MATERIAL</t>
  </si>
  <si>
    <t>6RHFU</t>
  </si>
  <si>
    <t>SK+08764011</t>
  </si>
  <si>
    <t>Threaded block</t>
  </si>
  <si>
    <t>6RH5B</t>
  </si>
  <si>
    <t>SK+08764953</t>
  </si>
  <si>
    <t>Rubber bumper</t>
  </si>
  <si>
    <t>6SGSP</t>
  </si>
  <si>
    <t>SK+08765489</t>
  </si>
  <si>
    <t>BORING TEMPLATE</t>
  </si>
  <si>
    <t>6SSJH</t>
  </si>
  <si>
    <t>SK+08766206</t>
  </si>
  <si>
    <t>6SSHF</t>
  </si>
  <si>
    <t>SK+08766586</t>
  </si>
  <si>
    <t>6SSGD</t>
  </si>
  <si>
    <t>SK+08766727</t>
  </si>
  <si>
    <t>CM+3617932</t>
  </si>
  <si>
    <t>6UG1O</t>
  </si>
  <si>
    <t>CM+3617943</t>
  </si>
  <si>
    <t>6UG2Q</t>
  </si>
  <si>
    <t>CM+3617950</t>
  </si>
  <si>
    <t>6RPGR</t>
  </si>
  <si>
    <t>10+7982004170</t>
  </si>
  <si>
    <t>Y2S2D</t>
  </si>
  <si>
    <t>CM+7047710530</t>
  </si>
  <si>
    <t>TEORJ</t>
  </si>
  <si>
    <t>CM+7047710540</t>
  </si>
  <si>
    <t>TEOSL</t>
  </si>
  <si>
    <t>10+9999912550</t>
  </si>
  <si>
    <t>6N68B</t>
  </si>
  <si>
    <t>EB+72010210</t>
  </si>
  <si>
    <t>VGJ8C</t>
  </si>
  <si>
    <t>CM+9047710870</t>
  </si>
  <si>
    <t>CM+7047900100</t>
  </si>
  <si>
    <t>V5LZO</t>
  </si>
  <si>
    <t>CM+7047910160</t>
  </si>
  <si>
    <t>WCZ1D</t>
  </si>
  <si>
    <t>CM+7047913100</t>
  </si>
  <si>
    <t>SC+A3531-11</t>
  </si>
  <si>
    <t>ANTICRUSHING PCB</t>
  </si>
  <si>
    <t>INVERTER BATTERY CHARGER 2</t>
  </si>
  <si>
    <t>6U2VS</t>
  </si>
  <si>
    <t>SC+A3549-01</t>
  </si>
  <si>
    <t>REMOTE CONTROL RECEPTOR</t>
  </si>
  <si>
    <t>6V7FQ</t>
  </si>
  <si>
    <t>SC+A3567-04</t>
  </si>
  <si>
    <t>BRAKE BOARD PCB</t>
  </si>
  <si>
    <t>6V7HU</t>
  </si>
  <si>
    <t>SC+A3575-01</t>
  </si>
  <si>
    <t>DIODE ASSEMBLY</t>
  </si>
  <si>
    <t>6V7L1</t>
  </si>
  <si>
    <t>SC+A3578-31</t>
  </si>
  <si>
    <t>PFC 1000</t>
  </si>
  <si>
    <t>6V7M3</t>
  </si>
  <si>
    <t>SC+A3580-11</t>
  </si>
  <si>
    <t>BATTERY MONITOR BOARD</t>
  </si>
  <si>
    <t>6VJFX</t>
  </si>
  <si>
    <t>SC+A3581-01</t>
  </si>
  <si>
    <t>PCB ARM SWITCH</t>
  </si>
  <si>
    <t>6U2WU</t>
  </si>
  <si>
    <t>SC+A3610-01</t>
  </si>
  <si>
    <t>Varian Interface PCB</t>
  </si>
  <si>
    <t>6VJEV</t>
  </si>
  <si>
    <t>SC+A520001-01</t>
  </si>
  <si>
    <t>6VGXQ</t>
  </si>
  <si>
    <t>SC+A520002-191</t>
  </si>
  <si>
    <t>UPPER FRONT COVER KIT</t>
  </si>
  <si>
    <t>6VGWO</t>
  </si>
  <si>
    <t>SC+A520003-01</t>
  </si>
  <si>
    <t>UPPER BACK COVER KIT</t>
  </si>
  <si>
    <t>6VGSF</t>
  </si>
  <si>
    <t>SC+A520005-01</t>
  </si>
  <si>
    <t>BACK LOWER COVER KIT</t>
  </si>
  <si>
    <t>6VGRD</t>
  </si>
  <si>
    <t>SC+A520006-01</t>
  </si>
  <si>
    <t>FRONT LOWER COVER KIT</t>
  </si>
  <si>
    <t>6VGQB</t>
  </si>
  <si>
    <t>SC+A520008-01</t>
  </si>
  <si>
    <t>POTENTIOMETER KIT</t>
  </si>
  <si>
    <t>6VGO6</t>
  </si>
  <si>
    <t>SC+A520009-01</t>
  </si>
  <si>
    <t>MOTOR REDUCER KIT</t>
  </si>
  <si>
    <t>6VGM2</t>
  </si>
  <si>
    <t>SC+A520012-01</t>
  </si>
  <si>
    <t>SIDE BEARING KIT</t>
  </si>
  <si>
    <t>6VHTM</t>
  </si>
  <si>
    <t>SC+A520013-01</t>
  </si>
  <si>
    <t>SIDE CONCENTRIC BEARING KIT</t>
  </si>
  <si>
    <t>6VHSK</t>
  </si>
  <si>
    <t>SC+A520014-01</t>
  </si>
  <si>
    <t>SIDE ECCENTRIC BEARING KIT</t>
  </si>
  <si>
    <t>6VHQF</t>
  </si>
  <si>
    <t>SC+A520015-01</t>
  </si>
  <si>
    <t>SWITCH 17 KIT</t>
  </si>
  <si>
    <t>6VHRH</t>
  </si>
  <si>
    <t>SC+A520016-01</t>
  </si>
  <si>
    <t>BUCKY RIGHT BRAKE KIT</t>
  </si>
  <si>
    <t>6VHPD</t>
  </si>
  <si>
    <t>SC+A520017-01</t>
  </si>
  <si>
    <t>BUCKY LEFT BRAKE KIT</t>
  </si>
  <si>
    <t>6VHOB</t>
  </si>
  <si>
    <t>SC+A520018-01</t>
  </si>
  <si>
    <t>ECCENTRIC BEARING KIT</t>
  </si>
  <si>
    <t>6VHL4</t>
  </si>
  <si>
    <t>SC+A520019-01</t>
  </si>
  <si>
    <t>CONCENTRIC BEARING KIT</t>
  </si>
  <si>
    <t>6VHHX</t>
  </si>
  <si>
    <t>SC+A520020-01</t>
  </si>
  <si>
    <t>GROUND PLATE TABLE-TOP</t>
  </si>
  <si>
    <t>6VHGV</t>
  </si>
  <si>
    <t>SC+A520021-01</t>
  </si>
  <si>
    <t>TABLE BRAKE KIT</t>
  </si>
  <si>
    <t>6VH6C</t>
  </si>
  <si>
    <t>SC+A520022-01</t>
  </si>
  <si>
    <t>ANTICOLLISION MICROSWITCH LEFT</t>
  </si>
  <si>
    <t>6VJDT</t>
  </si>
  <si>
    <t>SC+A520023-01</t>
  </si>
  <si>
    <t>ANTICOLLISION MICROSWITCH RIGHT</t>
  </si>
  <si>
    <t>6VJCR</t>
  </si>
  <si>
    <t>SC+A520024-01</t>
  </si>
  <si>
    <t>NYLON WHEEL KIT</t>
  </si>
  <si>
    <t>6VJBP</t>
  </si>
  <si>
    <t>SC+A520025-01</t>
  </si>
  <si>
    <t>CRAZY WHEEL KIT</t>
  </si>
  <si>
    <t>6VJAN</t>
  </si>
  <si>
    <t>SC+A520026-01</t>
  </si>
  <si>
    <t>VARISTOR KIT</t>
  </si>
  <si>
    <t>6VH8G</t>
  </si>
  <si>
    <t>SC+A520027-01</t>
  </si>
  <si>
    <t>RELAY KIT</t>
  </si>
  <si>
    <t>6VH5A</t>
  </si>
  <si>
    <t>SC+A520028-01</t>
  </si>
  <si>
    <t>RIGHT BRAKE KIT (ROTATIONAL)</t>
  </si>
  <si>
    <t>6VH47</t>
  </si>
  <si>
    <t>SC+A520029-01</t>
  </si>
  <si>
    <t>LEFT BRAKE KIT (ROTATIONAL)</t>
  </si>
  <si>
    <t>6VH35</t>
  </si>
  <si>
    <t>SC+A520030-01</t>
  </si>
  <si>
    <t>6VH11</t>
  </si>
  <si>
    <t>SC+A520033-01</t>
  </si>
  <si>
    <t>6VHZY</t>
  </si>
  <si>
    <t>SC+A520034-01</t>
  </si>
  <si>
    <t>LONGITUDINAL CONCENTRIC BEARING KIT</t>
  </si>
  <si>
    <t>6VKQO</t>
  </si>
  <si>
    <t>SC+A520035-01</t>
  </si>
  <si>
    <t>LONGITUDINAL ECCENTRIC BEARING KIT</t>
  </si>
  <si>
    <t>6VKNH</t>
  </si>
  <si>
    <t>SC+A520036-01</t>
  </si>
  <si>
    <t>AXIAL CONCENTRIC BEARING KIT</t>
  </si>
  <si>
    <t>6VKLD</t>
  </si>
  <si>
    <t>SC+A520037-01</t>
  </si>
  <si>
    <t>AXIAL ECCENTRIC BEARING KIT</t>
  </si>
  <si>
    <t>6VKKB</t>
  </si>
  <si>
    <t>SC+A520038-01</t>
  </si>
  <si>
    <t>FW-LX-Lite VD00B (D100/J15)</t>
  </si>
  <si>
    <t>6SRW5</t>
  </si>
  <si>
    <t>SK+07462869</t>
  </si>
  <si>
    <t>FW-LX 80 VA01A (D100/J15)</t>
  </si>
  <si>
    <t>6SRV3</t>
  </si>
  <si>
    <t>SK+07462877</t>
  </si>
  <si>
    <t>FW Generat.PL-LX VD01B</t>
  </si>
  <si>
    <t>6SRU1</t>
  </si>
  <si>
    <t>SK+07463248</t>
  </si>
  <si>
    <t>LX-SNT spare parts set</t>
  </si>
  <si>
    <t>6SRTY</t>
  </si>
  <si>
    <t>SK+07463461</t>
  </si>
  <si>
    <t>Additional cover D220</t>
  </si>
  <si>
    <t>6SRSW</t>
  </si>
  <si>
    <t>SK+07463560</t>
  </si>
  <si>
    <t>SX-ET kit contactor K1 (PS)</t>
  </si>
  <si>
    <t>6SRRU</t>
  </si>
  <si>
    <t>SK+07463677</t>
  </si>
  <si>
    <t>Cable D100 - D220</t>
  </si>
  <si>
    <t>6SRQS</t>
  </si>
  <si>
    <t>SK+07463859</t>
  </si>
  <si>
    <t>Update kit M16</t>
  </si>
  <si>
    <t>6SROO</t>
  </si>
  <si>
    <t>SK+07463925</t>
  </si>
  <si>
    <t>SW Touch Panel IT &lt;= Rev.04</t>
  </si>
  <si>
    <t>6SNTH</t>
  </si>
  <si>
    <t>SK+07463958</t>
  </si>
  <si>
    <t>D160 On/Off circuit</t>
  </si>
  <si>
    <t>6SNSF</t>
  </si>
  <si>
    <t>SK+07464048</t>
  </si>
  <si>
    <t>6SNRD</t>
  </si>
  <si>
    <t>SK+07539104</t>
  </si>
  <si>
    <t>FIRMWARE D51J12 VA02E</t>
  </si>
  <si>
    <t>6SNQB</t>
  </si>
  <si>
    <t>SK+07539351</t>
  </si>
  <si>
    <t>Cover 4 front</t>
  </si>
  <si>
    <t>6SNP8</t>
  </si>
  <si>
    <t>SK+07539369</t>
  </si>
  <si>
    <t>Cover 4 rear pro</t>
  </si>
  <si>
    <t>6SNO6</t>
  </si>
  <si>
    <t>SK+07539377</t>
  </si>
  <si>
    <t>Cover 3</t>
  </si>
  <si>
    <t>6U7JO</t>
  </si>
  <si>
    <t>6RCLK</t>
  </si>
  <si>
    <t>SK+03071433</t>
  </si>
  <si>
    <t>Spare part, short handles, cpl.</t>
  </si>
  <si>
    <t>6RCKH</t>
  </si>
  <si>
    <t>SK+03071458</t>
  </si>
  <si>
    <t>CONTROL UNIT MAN. D21 inch HKA</t>
  </si>
  <si>
    <t>6RCJF</t>
  </si>
  <si>
    <t>SK+03071474</t>
  </si>
  <si>
    <t>Wall inlet</t>
  </si>
  <si>
    <t>6RCHD</t>
  </si>
  <si>
    <t>SK+03071557</t>
  </si>
  <si>
    <t>CONTROL UNIT MAN. D21 HKA</t>
  </si>
  <si>
    <t>6Q1ZX</t>
  </si>
  <si>
    <t>SK+03071573</t>
  </si>
  <si>
    <t>User console D25 00 HKA</t>
  </si>
  <si>
    <t>6Q1YV</t>
  </si>
  <si>
    <t>SK+03071581</t>
  </si>
  <si>
    <t>CONTR.CONSOLE D24</t>
  </si>
  <si>
    <t>6QZM1</t>
  </si>
  <si>
    <t>SK+03071599</t>
  </si>
  <si>
    <t>CONTROL UNIT D22(TOMO) HKA</t>
  </si>
  <si>
    <t>6QZLY</t>
  </si>
  <si>
    <t>SK+03071649</t>
  </si>
  <si>
    <t>CONTROL UNIT D23(ACSS) HKA</t>
  </si>
  <si>
    <t>6QZKW</t>
  </si>
  <si>
    <t>SK+03071672</t>
  </si>
  <si>
    <t>SUPPORT FOR ROPE PULLEY, CPL</t>
  </si>
  <si>
    <t>6QZJU</t>
  </si>
  <si>
    <t>SK+03071979</t>
  </si>
  <si>
    <t>Spare part D14, cpl.</t>
  </si>
  <si>
    <t>6QZHS</t>
  </si>
  <si>
    <t>SK+03072027</t>
  </si>
  <si>
    <t>REPL.SWITCH ASSY.</t>
  </si>
  <si>
    <t>6QZGQ</t>
  </si>
  <si>
    <t>SK+03072035</t>
  </si>
  <si>
    <t>GRID MOTOR</t>
  </si>
  <si>
    <t>6QZFO</t>
  </si>
  <si>
    <t>SK+03072050</t>
  </si>
  <si>
    <t>COVER (2 PIECES) FOR FR6</t>
  </si>
  <si>
    <t>6QZEM</t>
  </si>
  <si>
    <t>SK+03072076</t>
  </si>
  <si>
    <t>6QZDK</t>
  </si>
  <si>
    <t>SK+03072100</t>
  </si>
  <si>
    <t>6QZCH</t>
  </si>
  <si>
    <t>SK+03072134</t>
  </si>
  <si>
    <t>Switch striker</t>
  </si>
  <si>
    <t>6QZBF</t>
  </si>
  <si>
    <t>SK+03072142</t>
  </si>
  <si>
    <t>TUBE COVER-SET 3 PARTS FOR FR6</t>
  </si>
  <si>
    <t>6QZAD</t>
  </si>
  <si>
    <t>SK+03072175</t>
  </si>
  <si>
    <t>ABSOLUTE VALUE GIVER, CPL.</t>
  </si>
  <si>
    <t>6QZ9D</t>
  </si>
  <si>
    <t>SK+03072217</t>
  </si>
  <si>
    <t>6QZ8B</t>
  </si>
  <si>
    <t>SK+03072282</t>
  </si>
  <si>
    <t>POTENTIOMETER - KPL. E</t>
  </si>
  <si>
    <t>6QZ54</t>
  </si>
  <si>
    <t>SK+03072290</t>
  </si>
  <si>
    <t>SET OF SLIDE VALVES</t>
  </si>
  <si>
    <t>6QZ42</t>
  </si>
  <si>
    <t>SK+03072308</t>
  </si>
  <si>
    <t>COVER (2TL,MX,LG) FOR FR6</t>
  </si>
  <si>
    <t>6QZ3Z</t>
  </si>
  <si>
    <t>SK+03072316</t>
  </si>
  <si>
    <t>SK+03066370</t>
  </si>
  <si>
    <t>N CUTOUT 13A 440VAC 2pol Car.D</t>
  </si>
  <si>
    <t>6QXXG</t>
  </si>
  <si>
    <t>SK+03066636</t>
  </si>
  <si>
    <t>NOISE FILTER 16A 480V 50/60HZ</t>
  </si>
  <si>
    <t>6QXWE</t>
  </si>
  <si>
    <t>SK+03066750</t>
  </si>
  <si>
    <t>FILA.LAMP 30V 1W W2X4,6D</t>
  </si>
  <si>
    <t>6QXVC</t>
  </si>
  <si>
    <t>SK+03066941</t>
  </si>
  <si>
    <t>ROT ENCOD 13Bit SSI</t>
  </si>
  <si>
    <t>6QXUA</t>
  </si>
  <si>
    <t>SK+03067923</t>
  </si>
  <si>
    <t>CONTACT 24VDC 3S 460VAC 32A</t>
  </si>
  <si>
    <t>6QX2P</t>
  </si>
  <si>
    <t>SK+03067949</t>
  </si>
  <si>
    <t>CONTACT 24VDC 3S 460VAC 9A 1HS</t>
  </si>
  <si>
    <t>6QXT7</t>
  </si>
  <si>
    <t>SK+03067956</t>
  </si>
  <si>
    <t>CONTACT 24VDC 3S 460VAC 17A</t>
  </si>
  <si>
    <t>6Q4V2</t>
  </si>
  <si>
    <t>SK+03068475</t>
  </si>
  <si>
    <t>CONTACT 230V 20A 50/60HZ 3RT10</t>
  </si>
  <si>
    <t>6Q4UZ</t>
  </si>
  <si>
    <t>SK+03070146</t>
  </si>
  <si>
    <t>TELESCOPE TUBE, CPL. E</t>
  </si>
  <si>
    <t>6Q4TX</t>
  </si>
  <si>
    <t>SK+03070302</t>
  </si>
  <si>
    <t>Lid 1 E</t>
  </si>
  <si>
    <t>6Q4SV</t>
  </si>
  <si>
    <t>SK+03070310</t>
  </si>
  <si>
    <t>LID 2 E</t>
  </si>
  <si>
    <t>6Q4RT</t>
  </si>
  <si>
    <t>SK+03070328</t>
  </si>
  <si>
    <t>LID 3 E</t>
  </si>
  <si>
    <t>6Q5B1</t>
  </si>
  <si>
    <t>SK+03070336</t>
  </si>
  <si>
    <t>LID 4 E</t>
  </si>
  <si>
    <t>6Q5V6</t>
  </si>
  <si>
    <t>SK+03070351</t>
  </si>
  <si>
    <t>SUPPORT COLLAR E FOR RSO</t>
  </si>
  <si>
    <t>6QZZT</t>
  </si>
  <si>
    <t>6V4A2</t>
  </si>
  <si>
    <t>SK+03839698</t>
  </si>
  <si>
    <t>LASER SUPPORT</t>
  </si>
  <si>
    <t>6SJ1F</t>
  </si>
  <si>
    <t>SK+03847873</t>
  </si>
  <si>
    <t>SOFTWARE,SIMVIEW FOR LX50</t>
  </si>
  <si>
    <t>6SJYB</t>
  </si>
  <si>
    <t>SK+03847881</t>
  </si>
  <si>
    <t>FW PLX CT-SIM</t>
  </si>
  <si>
    <t>6SJX8</t>
  </si>
  <si>
    <t>SK+03847899</t>
  </si>
  <si>
    <t>FW XCU CT-SIM</t>
  </si>
  <si>
    <t>6SJW6</t>
  </si>
  <si>
    <t>SK+03847907</t>
  </si>
  <si>
    <t>FD LOAD CT-SIM</t>
  </si>
  <si>
    <t>6RF3X</t>
  </si>
  <si>
    <t>SK+03848681</t>
  </si>
  <si>
    <t>6RF4Z</t>
  </si>
  <si>
    <t>SK+03848897</t>
  </si>
  <si>
    <t>INVERTER LX-LITE</t>
  </si>
  <si>
    <t>6RFZR</t>
  </si>
  <si>
    <t>SK+03861825</t>
  </si>
  <si>
    <t>Warning label, Load 10kg</t>
  </si>
  <si>
    <t>6UJ43</t>
  </si>
  <si>
    <t>SK+03862039</t>
  </si>
  <si>
    <t>6RF1T</t>
  </si>
  <si>
    <t>SK+03862260</t>
  </si>
  <si>
    <t>Warning label, load 25kg</t>
  </si>
  <si>
    <t>6SJV4</t>
  </si>
  <si>
    <t>SK+04125043</t>
  </si>
  <si>
    <t>Cover screw M4 x 12</t>
  </si>
  <si>
    <t>6SJU2</t>
  </si>
  <si>
    <t>SK+04280541</t>
  </si>
  <si>
    <t>6SLEE</t>
  </si>
  <si>
    <t>SK+04319679</t>
  </si>
  <si>
    <t>6RGZV</t>
  </si>
  <si>
    <t>SK+04319687</t>
  </si>
  <si>
    <t>6RG1X</t>
  </si>
  <si>
    <t>SK+04319695</t>
  </si>
  <si>
    <t>6SMUF</t>
  </si>
  <si>
    <t>SK+04319703</t>
  </si>
  <si>
    <t>6SMTD</t>
  </si>
  <si>
    <t>SK+04319711</t>
  </si>
  <si>
    <t>6SMSB</t>
  </si>
  <si>
    <t>SK+04319729</t>
  </si>
  <si>
    <t>6SMR8</t>
  </si>
  <si>
    <t>SK+04345203</t>
  </si>
  <si>
    <t>6RG2Z</t>
  </si>
  <si>
    <t>SK+04401238</t>
  </si>
  <si>
    <t>AMP CONTACT PINS (1SZ =200 ST)</t>
  </si>
  <si>
    <t>6RG32</t>
  </si>
  <si>
    <t>SK+04401246</t>
  </si>
  <si>
    <t>AMP CONTACT SLEEVES</t>
  </si>
  <si>
    <t>6RG44</t>
  </si>
  <si>
    <t>SK+04416814</t>
  </si>
  <si>
    <t>6SLYK</t>
  </si>
  <si>
    <t>SK+04429114</t>
  </si>
  <si>
    <t>6SJGA</t>
  </si>
  <si>
    <t>SK+05761411</t>
  </si>
  <si>
    <t>SPARE PART SET K6</t>
  </si>
  <si>
    <t>6SJF7</t>
  </si>
  <si>
    <t>SK+05761429</t>
  </si>
  <si>
    <t>D165 Rectifier</t>
  </si>
  <si>
    <t>6SJE5</t>
  </si>
  <si>
    <t>SK+05761452</t>
  </si>
  <si>
    <t>OPTIPHOS 135/30/55RB</t>
  </si>
  <si>
    <t>6SJD3</t>
  </si>
  <si>
    <t>SK+05761460</t>
  </si>
  <si>
    <t>UPGRADE KIT D165</t>
  </si>
  <si>
    <t>6SJC1</t>
  </si>
  <si>
    <t>SK+05761494</t>
  </si>
  <si>
    <t>CABLE SET IT</t>
  </si>
  <si>
    <t>6SJBY</t>
  </si>
  <si>
    <t>SK+05775536</t>
  </si>
  <si>
    <t>TRANSVERSE PROFIL</t>
  </si>
  <si>
    <t>6SJAW</t>
  </si>
  <si>
    <t>SK+05775569</t>
  </si>
  <si>
    <t>6SH9S</t>
  </si>
  <si>
    <t>SK+05775577</t>
  </si>
  <si>
    <t>Bucky-S</t>
  </si>
  <si>
    <t>6RG7B</t>
  </si>
  <si>
    <t>SK+05775601</t>
  </si>
  <si>
    <t>CLAMPING JAW, MIDDLE</t>
  </si>
  <si>
    <t>6RG8D</t>
  </si>
  <si>
    <t>SK+05775619</t>
  </si>
  <si>
    <t>CLAMPING JAW, LEFT</t>
  </si>
  <si>
    <t>6SJTZ</t>
  </si>
  <si>
    <t>SK+05775627</t>
  </si>
  <si>
    <t>CLAMPING JAW, RIGHT</t>
  </si>
  <si>
    <t>6SKEA</t>
  </si>
  <si>
    <t>SK+05775668</t>
  </si>
  <si>
    <t>STOP, CPL.</t>
  </si>
  <si>
    <t>6SKD7</t>
  </si>
  <si>
    <t>SK+05775676</t>
  </si>
  <si>
    <t>6SKB3</t>
  </si>
  <si>
    <t>SK+05775684</t>
  </si>
  <si>
    <t>6SKA1</t>
  </si>
  <si>
    <t>SK+05775692</t>
  </si>
  <si>
    <t>6SMZQ</t>
  </si>
  <si>
    <t>SK+05775700</t>
  </si>
  <si>
    <t>CASSETTE INSERTION, CPL.</t>
  </si>
  <si>
    <t>6SMXM</t>
  </si>
  <si>
    <t>SK+05775940</t>
  </si>
  <si>
    <t>FRONT COVER, BOTTOM</t>
  </si>
  <si>
    <t>6RCAX</t>
  </si>
  <si>
    <t>SK+05905539</t>
  </si>
  <si>
    <t>6RB9T</t>
  </si>
  <si>
    <t>SK+05905554</t>
  </si>
  <si>
    <t>STEEL CABLE, CPL.</t>
  </si>
  <si>
    <t>6RB8R</t>
  </si>
  <si>
    <t>SK+05905711</t>
  </si>
  <si>
    <t>TAPE ROLL HOLDER, CPL.</t>
  </si>
  <si>
    <t>6RB7P</t>
  </si>
  <si>
    <t>SK+05905802</t>
  </si>
  <si>
    <t>Iontomat installation set</t>
  </si>
  <si>
    <t>6RB6N</t>
  </si>
  <si>
    <t>SK+05905810</t>
  </si>
  <si>
    <t>Installation kit handgrips</t>
  </si>
  <si>
    <t>6RB5L</t>
  </si>
  <si>
    <t>SK+05905828</t>
  </si>
  <si>
    <t>BABIX SUPPORT SET</t>
  </si>
  <si>
    <t>6RB4J</t>
  </si>
  <si>
    <t>SK+05905844</t>
  </si>
  <si>
    <t>Overhand pat. Handgr. for wall</t>
  </si>
  <si>
    <t>6RB3G</t>
  </si>
  <si>
    <t>SK+05905927</t>
  </si>
  <si>
    <t>HAND GRIP, CPL.</t>
  </si>
  <si>
    <t>6RB2E</t>
  </si>
  <si>
    <t>SK+05905984</t>
  </si>
  <si>
    <t>Patient grip long, cpl.</t>
  </si>
  <si>
    <t>6RB1C</t>
  </si>
  <si>
    <t>SK+05906008</t>
  </si>
  <si>
    <t>Mounting parts incl. AEC cable 24m</t>
  </si>
  <si>
    <t>6REGK</t>
  </si>
  <si>
    <t>SK+05906164</t>
  </si>
  <si>
    <t>Locking pin</t>
  </si>
  <si>
    <t>6REFH</t>
  </si>
  <si>
    <t>SK+05906255</t>
  </si>
  <si>
    <t>Bowden cable, complete</t>
  </si>
  <si>
    <t>6REEF</t>
  </si>
  <si>
    <t>SK+05906461</t>
  </si>
  <si>
    <t>6REDD</t>
  </si>
  <si>
    <t>SK+05906479</t>
  </si>
  <si>
    <t>Cable, complete</t>
  </si>
  <si>
    <t>6RECB</t>
  </si>
  <si>
    <t>SK+05906511</t>
  </si>
  <si>
    <t>Slot cover</t>
  </si>
  <si>
    <t>6REB8</t>
  </si>
  <si>
    <t>SK+05906578</t>
  </si>
  <si>
    <t>Tension spring, complete</t>
  </si>
  <si>
    <t>6REA6</t>
  </si>
  <si>
    <t>SK+05906883</t>
  </si>
  <si>
    <t>Automatic catapult Bucky</t>
  </si>
  <si>
    <t>6RD92</t>
  </si>
  <si>
    <t>SK+05906891</t>
  </si>
  <si>
    <t>Overhead handgrip complete</t>
  </si>
  <si>
    <t>6RD8Z</t>
  </si>
  <si>
    <t>SK+05906909</t>
  </si>
  <si>
    <t>BABIX-holder</t>
  </si>
  <si>
    <t>6RD7X</t>
  </si>
  <si>
    <t>SK+05906917</t>
  </si>
  <si>
    <t>Installation kit for handgrips</t>
  </si>
  <si>
    <t>6RD6V</t>
  </si>
  <si>
    <t>SK+05907030</t>
  </si>
  <si>
    <t>LONGITUDINAL RAIL</t>
  </si>
  <si>
    <t>6RD5T</t>
  </si>
  <si>
    <t>SK+05907055</t>
  </si>
  <si>
    <t>6RD4R</t>
  </si>
  <si>
    <t>SK+05907063</t>
  </si>
  <si>
    <t>6RD3P</t>
  </si>
  <si>
    <t>SK+05907071</t>
  </si>
  <si>
    <t>6RBCX</t>
  </si>
  <si>
    <t>SK+05907303</t>
  </si>
  <si>
    <t>POWER SUPPLY S-AP</t>
  </si>
  <si>
    <t>6Q8MZ</t>
  </si>
  <si>
    <t>SK+05907329</t>
  </si>
  <si>
    <t>6Q8LX</t>
  </si>
  <si>
    <t>SK+05907428</t>
  </si>
  <si>
    <t>6Q8KV</t>
  </si>
  <si>
    <t>SK+05907444</t>
  </si>
  <si>
    <t>CABLE SET M11</t>
  </si>
  <si>
    <t>6Q8JT</t>
  </si>
  <si>
    <t>SK+05907451</t>
  </si>
  <si>
    <t>6Q8HR</t>
  </si>
  <si>
    <t>SK+05907493</t>
  </si>
  <si>
    <t>BOARD D61</t>
  </si>
  <si>
    <t>6Q8GP</t>
  </si>
  <si>
    <t>SK+05907501</t>
  </si>
  <si>
    <t>6Q8FN</t>
  </si>
  <si>
    <t>SK+05907527</t>
  </si>
  <si>
    <t>6Q8EL</t>
  </si>
  <si>
    <t>SK+05907535</t>
  </si>
  <si>
    <t>Connection for carriage</t>
  </si>
  <si>
    <t>6Q8DJ</t>
  </si>
  <si>
    <t>SK+05907550</t>
  </si>
  <si>
    <t>6Q8CG</t>
  </si>
  <si>
    <t>SK+05907683</t>
  </si>
  <si>
    <t>6Q8BE</t>
  </si>
  <si>
    <t>SK+05907733</t>
  </si>
  <si>
    <t>6Q8AC</t>
  </si>
  <si>
    <t>SK+05907824</t>
  </si>
  <si>
    <t>lateral table top belt assembly</t>
  </si>
  <si>
    <t>SX+9RSCH109SE98</t>
  </si>
  <si>
    <t>6TJXH</t>
  </si>
  <si>
    <t>Column sproket assembly</t>
  </si>
  <si>
    <t>SX+9RSCH109SE99</t>
  </si>
  <si>
    <t>6THMP</t>
  </si>
  <si>
    <t>Safety switch support assembly</t>
  </si>
  <si>
    <t>SX+9RSCH111SE97</t>
  </si>
  <si>
    <t>6THJJ</t>
  </si>
  <si>
    <t>Indexing mechanism assembly</t>
  </si>
  <si>
    <t>SX+9RSCH111SE98</t>
  </si>
  <si>
    <t>6THD7</t>
  </si>
  <si>
    <t>tube head support assembly</t>
  </si>
  <si>
    <t>SX+9RSCH111SE99</t>
  </si>
  <si>
    <t>6THB3</t>
  </si>
  <si>
    <t>Indexing palette assembly</t>
  </si>
  <si>
    <t>SX+9RSCH114SE02</t>
  </si>
  <si>
    <t>6TK63</t>
  </si>
  <si>
    <t>Automatic handles</t>
  </si>
  <si>
    <t>SX+9RSCH115SE02</t>
  </si>
  <si>
    <t>6TJ2Q</t>
  </si>
  <si>
    <t>Tray pulley captor rotation</t>
  </si>
  <si>
    <t>SX+9RSCH115SE98</t>
  </si>
  <si>
    <t>6TJS6</t>
  </si>
  <si>
    <t>detector latch assembly</t>
  </si>
  <si>
    <t>6SNZU</t>
  </si>
  <si>
    <t>SK+07009629</t>
  </si>
  <si>
    <t>C-PROFIL</t>
  </si>
  <si>
    <t>6SNYS</t>
  </si>
  <si>
    <t>SK+07009793</t>
  </si>
  <si>
    <t>6SNXQ</t>
  </si>
  <si>
    <t>SK+07009801</t>
  </si>
  <si>
    <t>TABLETOP TRANSVERSE, CPL.</t>
  </si>
  <si>
    <t>6SNWO</t>
  </si>
  <si>
    <t>SK+07009827</t>
  </si>
  <si>
    <t>6SNVM</t>
  </si>
  <si>
    <t>SK+07009850</t>
  </si>
  <si>
    <t>TABLETOP FLOATING, CPL.</t>
  </si>
  <si>
    <t>6SNUK</t>
  </si>
  <si>
    <t>SK+07009868</t>
  </si>
  <si>
    <t>EXCENTRIC BOLT</t>
  </si>
  <si>
    <t>6SQ3E</t>
  </si>
  <si>
    <t>SK+07009876</t>
  </si>
  <si>
    <t>6SQ2C</t>
  </si>
  <si>
    <t>SK+07009884</t>
  </si>
  <si>
    <t>6SQ1A</t>
  </si>
  <si>
    <t>SK+07010171</t>
  </si>
  <si>
    <t>6SQZ7</t>
  </si>
  <si>
    <t>SK+07010296</t>
  </si>
  <si>
    <t>6SPJ4</t>
  </si>
  <si>
    <t>SK+07010309</t>
  </si>
  <si>
    <t>6SQY5</t>
  </si>
  <si>
    <t>SK+07010387</t>
  </si>
  <si>
    <t>Cover, LEFT</t>
  </si>
  <si>
    <t>6SQX3</t>
  </si>
  <si>
    <t>SK+07010395</t>
  </si>
  <si>
    <t>Cover, RIGHT</t>
  </si>
  <si>
    <t>6SQW1</t>
  </si>
  <si>
    <t>SK+07010452</t>
  </si>
  <si>
    <t>SLIDING BOLT</t>
  </si>
  <si>
    <t>6SQVY</t>
  </si>
  <si>
    <t>SK+07010460</t>
  </si>
  <si>
    <t>6SQUW</t>
  </si>
  <si>
    <t>SK+07010478</t>
  </si>
  <si>
    <t>COVER CAP, LEFT</t>
  </si>
  <si>
    <t>6SQTU</t>
  </si>
  <si>
    <t>SK+07010486</t>
  </si>
  <si>
    <t>COVER CAP, RIGHT</t>
  </si>
  <si>
    <t>6SQSS</t>
  </si>
  <si>
    <t>SK+07010494</t>
  </si>
  <si>
    <t>Corner, LEFT</t>
  </si>
  <si>
    <t>6SPRM</t>
  </si>
  <si>
    <t>SK+07010502</t>
  </si>
  <si>
    <t>Corner, RIGHT</t>
  </si>
  <si>
    <t>6SPQK</t>
  </si>
  <si>
    <t>SK+07010544</t>
  </si>
  <si>
    <t>CAP, LEFT</t>
  </si>
  <si>
    <t>6SPPH</t>
  </si>
  <si>
    <t>SK+07010551</t>
  </si>
  <si>
    <t>CAP, RIGHT</t>
  </si>
  <si>
    <t>6SPOF</t>
  </si>
  <si>
    <t>SK+07010692</t>
  </si>
  <si>
    <t>6SPND</t>
  </si>
  <si>
    <t>SK+07010718</t>
  </si>
  <si>
    <t>Spacer</t>
  </si>
  <si>
    <t>6SPMB</t>
  </si>
  <si>
    <t>SK+07010726</t>
  </si>
  <si>
    <t>BRAKE BRACKET</t>
  </si>
  <si>
    <t>6SPL8</t>
  </si>
  <si>
    <t>SK+07010759</t>
  </si>
  <si>
    <t>PLEATED BOOT</t>
  </si>
  <si>
    <t>6SPK6</t>
  </si>
  <si>
    <t>SK+07010825</t>
  </si>
  <si>
    <t>COVER, BUCKY CABINET</t>
  </si>
  <si>
    <t>6RHRJ</t>
  </si>
  <si>
    <t>SK+07010866</t>
  </si>
  <si>
    <t>SLIDING BOLT H</t>
  </si>
  <si>
    <t>6RG56</t>
  </si>
  <si>
    <t>SK+07015154</t>
  </si>
  <si>
    <t>6RG68</t>
  </si>
  <si>
    <t>SK+07020154</t>
  </si>
  <si>
    <t>6SP6G</t>
  </si>
  <si>
    <t>SK+07020345</t>
  </si>
  <si>
    <t>PROCESSOR BOARD, CAN ESD</t>
  </si>
  <si>
    <t>6SP5E</t>
  </si>
  <si>
    <t>SK+07020436</t>
  </si>
  <si>
    <t>Attachment for catapult bucky cabin</t>
  </si>
  <si>
    <t>6SP4C</t>
  </si>
  <si>
    <t>SK+07020469</t>
  </si>
  <si>
    <t>Support arm, tomo</t>
  </si>
  <si>
    <t>6SPVU</t>
  </si>
  <si>
    <t>SK+07025265</t>
  </si>
  <si>
    <t>SPACER NR. LPR 8003</t>
  </si>
  <si>
    <t>6SP3A</t>
  </si>
  <si>
    <t>SK+07031198</t>
  </si>
  <si>
    <t>CAM ROLLER KRV 22</t>
  </si>
  <si>
    <t>6SP27</t>
  </si>
  <si>
    <t>SK+07034309</t>
  </si>
  <si>
    <t>BUFFER TYP D 15MM D X 13MM M4</t>
  </si>
  <si>
    <t>6SP15</t>
  </si>
  <si>
    <t>SK+07034395</t>
  </si>
  <si>
    <t>Trigger control</t>
  </si>
  <si>
    <t>6SPZ3</t>
  </si>
  <si>
    <t>SK+07037740</t>
  </si>
  <si>
    <t>NUT M4 SN64028-PA66</t>
  </si>
  <si>
    <t>6SPY1</t>
  </si>
  <si>
    <t>SK+07038243</t>
  </si>
  <si>
    <t>SPACER NR. LPR 8521</t>
  </si>
  <si>
    <t>6SPXY</t>
  </si>
  <si>
    <t>SK+07038847</t>
  </si>
  <si>
    <t>TERM TYP 95 SVDS 8POL RM5</t>
  </si>
  <si>
    <t>6SPWW</t>
  </si>
  <si>
    <t>SK+07038854</t>
  </si>
  <si>
    <t>TERM TYP 95 SVDS 12POL RM5</t>
  </si>
  <si>
    <t>6SPUS</t>
  </si>
  <si>
    <t>SK+07045776</t>
  </si>
  <si>
    <t>BUFFER TYP D 15MM D X 8MM M4</t>
  </si>
  <si>
    <t>6SPTQ</t>
  </si>
  <si>
    <t>SK+07046261</t>
  </si>
  <si>
    <t>CASTOR 17 X 47 X 17,5</t>
  </si>
  <si>
    <t>6SH8Q</t>
  </si>
  <si>
    <t>SK+07047079</t>
  </si>
  <si>
    <t>BLOCK TACKL 500 KG</t>
  </si>
  <si>
    <t>6SH7O</t>
  </si>
  <si>
    <t>SK+07048494</t>
  </si>
  <si>
    <t>CLAMP JAW MIDDLE</t>
  </si>
  <si>
    <t>6RHGW</t>
  </si>
  <si>
    <t>SK+07049005</t>
  </si>
  <si>
    <t>CLAMP JAW RIGHT</t>
  </si>
  <si>
    <t>6RH36</t>
  </si>
  <si>
    <t>SK+07049013</t>
  </si>
  <si>
    <t>CLAMP JAW LEFT</t>
  </si>
  <si>
    <t>6RF52</t>
  </si>
  <si>
    <t>SK+07049245</t>
  </si>
  <si>
    <t>Cover, right</t>
  </si>
  <si>
    <t>6RF64</t>
  </si>
  <si>
    <t>SK+07049252</t>
  </si>
  <si>
    <t>Cover, left</t>
  </si>
  <si>
    <t>6SH5K</t>
  </si>
  <si>
    <t>SK+07049286</t>
  </si>
  <si>
    <t>MODIFICATION KIT CLAMP JAW</t>
  </si>
  <si>
    <t>6SH6M</t>
  </si>
  <si>
    <t>SK+07049687</t>
  </si>
  <si>
    <t>CASTOR 10 X 28 X 8 R=500</t>
  </si>
  <si>
    <t>6SG3B</t>
  </si>
  <si>
    <t>SK+07053937</t>
  </si>
  <si>
    <t>CASTOR 12 X 35 X 15.9</t>
  </si>
  <si>
    <t>6SGRN</t>
  </si>
  <si>
    <t>SK+07055312</t>
  </si>
  <si>
    <t>CAM ROLLER KRE 22 X 13 X 36</t>
  </si>
  <si>
    <t>6RHHY</t>
  </si>
  <si>
    <t>SK+07055320</t>
  </si>
  <si>
    <t>CAM ROLLER KR 22 X 10 X 36</t>
  </si>
  <si>
    <t>6V4C6</t>
  </si>
  <si>
    <t>SK+07055742</t>
  </si>
  <si>
    <t>6SG4D</t>
  </si>
  <si>
    <t>SK+07055841</t>
  </si>
  <si>
    <t>TOOTH.BELT T 2 L= 428 B= 3 Z= 214</t>
  </si>
  <si>
    <t>6V4D8</t>
  </si>
  <si>
    <t>SK+07055858</t>
  </si>
  <si>
    <t>MARKING PART FUER DREHKNOPF</t>
  </si>
  <si>
    <t>6SHJA</t>
  </si>
  <si>
    <t>SK+07056500</t>
  </si>
  <si>
    <t>RUB BUFFER 21 X 24, PARABELFOERMIG</t>
  </si>
  <si>
    <t>6SM1S</t>
  </si>
  <si>
    <t>SK+07056815</t>
  </si>
  <si>
    <t>INPUT TRAY CONNECTION</t>
  </si>
  <si>
    <t>6V8SL</t>
  </si>
  <si>
    <t>SC+A8081-01</t>
  </si>
  <si>
    <t>MOTOR CHARGER CONNECTION</t>
  </si>
  <si>
    <t>6V8WT</t>
  </si>
  <si>
    <t>SC+A8083-01</t>
  </si>
  <si>
    <t>RADIATION METER CABLES</t>
  </si>
  <si>
    <t>6V8ZZ</t>
  </si>
  <si>
    <t>SC+A8084-01</t>
  </si>
  <si>
    <t>STAND ALONE CONNECTION</t>
  </si>
  <si>
    <t>6V824</t>
  </si>
  <si>
    <t>SC+A8085-02</t>
  </si>
  <si>
    <t>GENERATOR - STAND ALONE CONNECTION</t>
  </si>
  <si>
    <t>6V836</t>
  </si>
  <si>
    <t>SC+A8087-03</t>
  </si>
  <si>
    <t>DIGITAL INTERCONNECTION HARNESS - II</t>
  </si>
  <si>
    <t>6V87F</t>
  </si>
  <si>
    <t>SC+A8089-01</t>
  </si>
  <si>
    <t>DIGITAL INTERCONNECTION HARNESS - I</t>
  </si>
  <si>
    <t>6V89K</t>
  </si>
  <si>
    <t>SC+A8091-01</t>
  </si>
  <si>
    <t>HANDSWITCH EXTENSION CABLE</t>
  </si>
  <si>
    <t>6V9AO</t>
  </si>
  <si>
    <t>SC+A8094-01</t>
  </si>
  <si>
    <t>DIGITAL MOBILE INTERFACE HARNESS</t>
  </si>
  <si>
    <t>6V9CS</t>
  </si>
  <si>
    <t>SC+A8096-01</t>
  </si>
  <si>
    <t>BRAKE PUSH-BUTTON HARNESS</t>
  </si>
  <si>
    <t>6V9DU</t>
  </si>
  <si>
    <t>SC+A8097-01</t>
  </si>
  <si>
    <t>DIGITAL MOTION HARNESS</t>
  </si>
  <si>
    <t>6V9EW</t>
  </si>
  <si>
    <t>SC+A8098-01</t>
  </si>
  <si>
    <t>6V9FY</t>
  </si>
  <si>
    <t>SC+A8099-01</t>
  </si>
  <si>
    <t>MOBILE BRAKE HARNESS</t>
  </si>
  <si>
    <t>6UXWD</t>
  </si>
  <si>
    <t>SC+A8169-01</t>
  </si>
  <si>
    <t>SUPPLY CABLE</t>
  </si>
  <si>
    <t>6UXYH</t>
  </si>
  <si>
    <t>SC+A8185-03</t>
  </si>
  <si>
    <t>PCB XPC CONTROL</t>
  </si>
  <si>
    <t>6UX2O</t>
  </si>
  <si>
    <t>SC+A8187-02</t>
  </si>
  <si>
    <t>ARM DISPLAY PCB</t>
  </si>
  <si>
    <t>6UX3Q</t>
  </si>
  <si>
    <t>SC+A8192-01</t>
  </si>
  <si>
    <t>SW CABLE</t>
  </si>
  <si>
    <t>6UX4S</t>
  </si>
  <si>
    <t>SC+A8193-02</t>
  </si>
  <si>
    <t>SID CABLE</t>
  </si>
  <si>
    <t>6UX5U</t>
  </si>
  <si>
    <t>SC+A8194-01</t>
  </si>
  <si>
    <t>HEIGHT POTENTIOMETER CABLE</t>
  </si>
  <si>
    <t>6UX6W</t>
  </si>
  <si>
    <t>SC+A8195-03</t>
  </si>
  <si>
    <t>DISPLAY CABLE</t>
  </si>
  <si>
    <t>6UX7Y</t>
  </si>
  <si>
    <t>SC+A8441-01</t>
  </si>
  <si>
    <t>RS232 CABLE (Software Update)</t>
  </si>
  <si>
    <t>6VJTQ</t>
  </si>
  <si>
    <t>SC+A9429-01</t>
  </si>
  <si>
    <t>BEARING KIT</t>
  </si>
  <si>
    <t>CM+7521281241</t>
  </si>
  <si>
    <t>1EJAC</t>
  </si>
  <si>
    <t>CM+9521281251</t>
  </si>
  <si>
    <t>1KRPD</t>
  </si>
  <si>
    <t>CM+9521281260</t>
  </si>
  <si>
    <t>1PWRB</t>
  </si>
  <si>
    <t>CM+7521281281</t>
  </si>
  <si>
    <t>1EJCG</t>
  </si>
  <si>
    <t>CM+9521281311</t>
  </si>
  <si>
    <t>T7URS</t>
  </si>
  <si>
    <t>CM+9521281331</t>
  </si>
  <si>
    <t>1KTJ8</t>
  </si>
  <si>
    <t>CM+9521281341</t>
  </si>
  <si>
    <t>1KTMF</t>
  </si>
  <si>
    <t>CM+9521281350</t>
  </si>
  <si>
    <t>1KTH6</t>
  </si>
  <si>
    <t>CM+9521281402</t>
  </si>
  <si>
    <t>1MLLV</t>
  </si>
  <si>
    <t>CM+8521281600</t>
  </si>
  <si>
    <t>1AVKD</t>
  </si>
  <si>
    <t>CM+8521281700</t>
  </si>
  <si>
    <t>1AK46</t>
  </si>
  <si>
    <t>CM+7521282610</t>
  </si>
  <si>
    <t>99UOD</t>
  </si>
  <si>
    <t>CM+9521282633</t>
  </si>
  <si>
    <t>QZEON</t>
  </si>
  <si>
    <t>CM+7521282670</t>
  </si>
  <si>
    <t>99URK</t>
  </si>
  <si>
    <t>CM+8521282800</t>
  </si>
  <si>
    <t>1KTEZ</t>
  </si>
  <si>
    <t>CM+8521283100</t>
  </si>
  <si>
    <t>1FMOQ</t>
  </si>
  <si>
    <t>CM+9521283601</t>
  </si>
  <si>
    <t>1MLNZ</t>
  </si>
  <si>
    <t>CM+8521283800</t>
  </si>
  <si>
    <t>1FMPS</t>
  </si>
  <si>
    <t>CM+9521283900</t>
  </si>
  <si>
    <t>1KTG4</t>
  </si>
  <si>
    <t>CM+9521284021</t>
  </si>
  <si>
    <t>1KRSK</t>
  </si>
  <si>
    <t>CM+9521284041</t>
  </si>
  <si>
    <t>1KRTM</t>
  </si>
  <si>
    <t>CM+9521284130</t>
  </si>
  <si>
    <t>1KTQO</t>
  </si>
  <si>
    <t>CM+9521284141</t>
  </si>
  <si>
    <t>1KTRQ</t>
  </si>
  <si>
    <t>CM+9521284151</t>
  </si>
  <si>
    <t>1KTSS</t>
  </si>
  <si>
    <t>CM+9521284161</t>
  </si>
  <si>
    <t>T7UY7</t>
  </si>
  <si>
    <t>CM+9521284302</t>
  </si>
  <si>
    <t>1MLMX</t>
  </si>
  <si>
    <t>CM+9521286041</t>
  </si>
  <si>
    <t>1KRWS</t>
  </si>
  <si>
    <t>CM+9521286621</t>
  </si>
  <si>
    <t>1KRXU</t>
  </si>
  <si>
    <t>CM+8521286800</t>
  </si>
  <si>
    <t>1GY8L</t>
  </si>
  <si>
    <t>CM+7522010111</t>
  </si>
  <si>
    <t>9E3OB</t>
  </si>
  <si>
    <t>CM+9522012730</t>
  </si>
  <si>
    <t>1GFHV</t>
  </si>
  <si>
    <t>CM+8522016801</t>
  </si>
  <si>
    <t>CM+9522030090</t>
  </si>
  <si>
    <t>1F78B</t>
  </si>
  <si>
    <t>CM+9522056021</t>
  </si>
  <si>
    <t>1G12G</t>
  </si>
  <si>
    <t>CM+7522056030</t>
  </si>
  <si>
    <t>72OUC</t>
  </si>
  <si>
    <t>CM+9522056040</t>
  </si>
  <si>
    <t>1G16P</t>
  </si>
  <si>
    <t>CM+8522056601</t>
  </si>
  <si>
    <t>8CV4E</t>
  </si>
  <si>
    <t>CM+8522056700</t>
  </si>
  <si>
    <t>7MCBA</t>
  </si>
  <si>
    <t>CM+8522061301</t>
  </si>
  <si>
    <t>8KAMN</t>
  </si>
  <si>
    <t>CM+8946291801</t>
  </si>
  <si>
    <t>8U84Y</t>
  </si>
  <si>
    <t>CM+8946299100</t>
  </si>
  <si>
    <t>8RPTG</t>
  </si>
  <si>
    <t>CM+9946310621</t>
  </si>
  <si>
    <t>T2GLN</t>
  </si>
  <si>
    <t>CM+9946310721</t>
  </si>
  <si>
    <t>T8MQZ</t>
  </si>
  <si>
    <t>CM+9946311201</t>
  </si>
  <si>
    <t>TPWRW</t>
  </si>
  <si>
    <t>CM+9946311810</t>
  </si>
  <si>
    <t>TPNX6</t>
  </si>
  <si>
    <t>CM+9946312010</t>
  </si>
  <si>
    <t>URXMP</t>
  </si>
  <si>
    <t>CM+9946010131</t>
  </si>
  <si>
    <t>1HVCN</t>
  </si>
  <si>
    <t>CM+9889761031</t>
  </si>
  <si>
    <t>T5XUU</t>
  </si>
  <si>
    <t>CM+9946313501</t>
  </si>
  <si>
    <t>T6PJG</t>
  </si>
  <si>
    <t>CM+9946314000</t>
  </si>
  <si>
    <t>1EW1F</t>
  </si>
  <si>
    <t>CM+9946319000</t>
  </si>
  <si>
    <t>1E1BG</t>
  </si>
  <si>
    <t>CM+9946319300</t>
  </si>
  <si>
    <t>1GFSH</t>
  </si>
  <si>
    <t>CM+9946319500</t>
  </si>
  <si>
    <t>1E1CJ</t>
  </si>
  <si>
    <t>CM+9837026650</t>
  </si>
  <si>
    <t>67AKV</t>
  </si>
  <si>
    <t>CM+9946325660</t>
  </si>
  <si>
    <t>1EW6Q</t>
  </si>
  <si>
    <t>CM+9946352760</t>
  </si>
  <si>
    <t>UJ58V</t>
  </si>
  <si>
    <t>CM+9946353201</t>
  </si>
  <si>
    <t>UM1MU</t>
  </si>
  <si>
    <t>CM+9946353000</t>
  </si>
  <si>
    <t>UJ59X</t>
  </si>
  <si>
    <t>CM+9946354501</t>
  </si>
  <si>
    <t>VDLKG</t>
  </si>
  <si>
    <t>CM+9527047402</t>
  </si>
  <si>
    <t>UUPMG</t>
  </si>
  <si>
    <t>CM+9527090400</t>
  </si>
  <si>
    <t>Q5NU6</t>
  </si>
  <si>
    <t>CM+9527048040</t>
  </si>
  <si>
    <t>QLH3G</t>
  </si>
  <si>
    <t>CM+9527048300</t>
  </si>
  <si>
    <t>TBF7Q</t>
  </si>
  <si>
    <t>CM+9527053452</t>
  </si>
  <si>
    <t>T5UEL</t>
  </si>
  <si>
    <t>CM+7527050781</t>
  </si>
  <si>
    <t>QCPKA</t>
  </si>
  <si>
    <t>CM+9527065801</t>
  </si>
  <si>
    <t>UA52L</t>
  </si>
  <si>
    <t>CM+9527066301</t>
  </si>
  <si>
    <t>QK2BX</t>
  </si>
  <si>
    <t>CM+9527066401</t>
  </si>
  <si>
    <t>QK2CZ</t>
  </si>
  <si>
    <t>CM+9527066801</t>
  </si>
  <si>
    <t>Q7UCH</t>
  </si>
  <si>
    <t>CM+9527067241</t>
  </si>
  <si>
    <t>Q7UDK</t>
  </si>
  <si>
    <t>CM+9527068171</t>
  </si>
  <si>
    <t>Q7UEM</t>
  </si>
  <si>
    <t>CM+9527070800</t>
  </si>
  <si>
    <t>TBGJG</t>
  </si>
  <si>
    <t>CM+9527070901</t>
  </si>
  <si>
    <t>Q3D33</t>
  </si>
  <si>
    <t>CM+9527072500</t>
  </si>
  <si>
    <t>QZEKE</t>
  </si>
  <si>
    <t>CM+9527079602</t>
  </si>
  <si>
    <t>6ULAN</t>
  </si>
  <si>
    <t>CM+9527081003</t>
  </si>
  <si>
    <t>QEWS3</t>
  </si>
  <si>
    <t>CM+9527081811</t>
  </si>
  <si>
    <t>WTVP3</t>
  </si>
  <si>
    <t>CM+9527082003</t>
  </si>
  <si>
    <t>QEWT5</t>
  </si>
  <si>
    <t>CM+9527085001</t>
  </si>
  <si>
    <t>Q7SNU</t>
  </si>
  <si>
    <t>CM+9527085120</t>
  </si>
  <si>
    <t>Q63OV</t>
  </si>
  <si>
    <t>CM+9527090500</t>
  </si>
  <si>
    <t>QKAZ6</t>
  </si>
  <si>
    <t>CM+9527090800</t>
  </si>
  <si>
    <t>CM+8988905080</t>
  </si>
  <si>
    <t>1FAYZ</t>
  </si>
  <si>
    <t>CM+8988905200</t>
  </si>
  <si>
    <t>69Y14</t>
  </si>
  <si>
    <t>CM+8988905350</t>
  </si>
  <si>
    <t>7YF9H</t>
  </si>
  <si>
    <t>CM+8988905400</t>
  </si>
  <si>
    <t>7BV4O</t>
  </si>
  <si>
    <t>CM+8988905500</t>
  </si>
  <si>
    <t>7BV5Q</t>
  </si>
  <si>
    <t>CM+8988905550</t>
  </si>
  <si>
    <t>7Q4RB</t>
  </si>
  <si>
    <t>CM+8988905600</t>
  </si>
  <si>
    <t>7BWA3</t>
  </si>
  <si>
    <t>CM+8988905650</t>
  </si>
  <si>
    <t>7J3AJ</t>
  </si>
  <si>
    <t>CM+8988905700</t>
  </si>
  <si>
    <t>7BULG</t>
  </si>
  <si>
    <t>CM+8988905750</t>
  </si>
  <si>
    <t>7BUMJ</t>
  </si>
  <si>
    <t>CM+8988905800</t>
  </si>
  <si>
    <t>CM+8988906000</t>
  </si>
  <si>
    <t>7F9RH</t>
  </si>
  <si>
    <t>CM+8988906300</t>
  </si>
  <si>
    <t>7F9QF</t>
  </si>
  <si>
    <t>CM+8988910420</t>
  </si>
  <si>
    <t>7BUUZ</t>
  </si>
  <si>
    <t>CM+9517014452</t>
  </si>
  <si>
    <t>6VYDN</t>
  </si>
  <si>
    <t>CM+9517021502</t>
  </si>
  <si>
    <t>6UJHT</t>
  </si>
  <si>
    <t>CM+9517026302</t>
  </si>
  <si>
    <t>6SZLG</t>
  </si>
  <si>
    <t>CM+9517026920</t>
  </si>
  <si>
    <t>6V3HD</t>
  </si>
  <si>
    <t>CM+9517040301</t>
  </si>
  <si>
    <t>6SD3X</t>
  </si>
  <si>
    <t>CM+9517027151</t>
  </si>
  <si>
    <t>6SEGS</t>
  </si>
  <si>
    <t>CM+9517027251</t>
  </si>
  <si>
    <t>6SEFQ</t>
  </si>
  <si>
    <t>CM+9517027301</t>
  </si>
  <si>
    <t>6SEDM</t>
  </si>
  <si>
    <t>CM+9517027500</t>
  </si>
  <si>
    <t>6SECK</t>
  </si>
  <si>
    <t>CM+9517030011</t>
  </si>
  <si>
    <t>CM+9517030702</t>
  </si>
  <si>
    <t>CM+9517041202</t>
  </si>
  <si>
    <t>6UH1S</t>
  </si>
  <si>
    <t>CM+9517042500</t>
  </si>
  <si>
    <t>6SDZR</t>
  </si>
  <si>
    <t>CM+9517042902</t>
  </si>
  <si>
    <t>6SCP1</t>
  </si>
  <si>
    <t>CM+9517552600</t>
  </si>
  <si>
    <t>CM+9517593002</t>
  </si>
  <si>
    <t>6RL4M</t>
  </si>
  <si>
    <t>6ULRM</t>
  </si>
  <si>
    <t>CM+9517556002</t>
  </si>
  <si>
    <t>6GZA6</t>
  </si>
  <si>
    <t>CM+9517558100</t>
  </si>
  <si>
    <t>6R5OZ</t>
  </si>
  <si>
    <t>CM+9517558300</t>
  </si>
  <si>
    <t>6RTKF</t>
  </si>
  <si>
    <t>CM+9517560011</t>
  </si>
  <si>
    <t>6UK23</t>
  </si>
  <si>
    <t>CM+9517561008</t>
  </si>
  <si>
    <t>6UL3A</t>
  </si>
  <si>
    <t>CM+9517585900</t>
  </si>
  <si>
    <t>6CV5H</t>
  </si>
  <si>
    <t>CM+9517586901</t>
  </si>
  <si>
    <t>6UKYW</t>
  </si>
  <si>
    <t>CM+9517590105</t>
  </si>
  <si>
    <t>6UFS2</t>
  </si>
  <si>
    <t>CM+9517590303</t>
  </si>
  <si>
    <t>6R837</t>
  </si>
  <si>
    <t>CM+9517590409</t>
  </si>
  <si>
    <t>6SZPP</t>
  </si>
  <si>
    <t>CM+9517590700</t>
  </si>
  <si>
    <t>6C5PO</t>
  </si>
  <si>
    <t>CM+9517590800</t>
  </si>
  <si>
    <t>6EUU8</t>
  </si>
  <si>
    <t>CM+9517591300</t>
  </si>
  <si>
    <t>6K7EZ</t>
  </si>
  <si>
    <t>CM+9517591400</t>
  </si>
  <si>
    <t>6NWR8</t>
  </si>
  <si>
    <t>CM+9517591600</t>
  </si>
  <si>
    <t>SW CR30 Pattern CD1.0</t>
  </si>
  <si>
    <t>6J5Q6</t>
  </si>
  <si>
    <t>CM+9517591951</t>
  </si>
  <si>
    <t>6UJ31</t>
  </si>
  <si>
    <t>CM+7839180370</t>
  </si>
  <si>
    <t>8OGQL</t>
  </si>
  <si>
    <t>CM+7839180760</t>
  </si>
  <si>
    <t>8NEEF</t>
  </si>
  <si>
    <t>CM+7946210430</t>
  </si>
  <si>
    <t>W3TP1</t>
  </si>
  <si>
    <t>CM+7946210440</t>
  </si>
  <si>
    <t>W3TQ3</t>
  </si>
  <si>
    <t>CM+7946210450</t>
  </si>
  <si>
    <t>W3TR5</t>
  </si>
  <si>
    <t>CM+9946210522</t>
  </si>
  <si>
    <t>1EWGA</t>
  </si>
  <si>
    <t>CM+8946210600</t>
  </si>
  <si>
    <t>YAUKA</t>
  </si>
  <si>
    <t>CM+7946210810</t>
  </si>
  <si>
    <t>W3A6T</t>
  </si>
  <si>
    <t>CM+7946211050</t>
  </si>
  <si>
    <t>W4PMM</t>
  </si>
  <si>
    <t>CM+7946211060</t>
  </si>
  <si>
    <t>W3T1P</t>
  </si>
  <si>
    <t>CM+7946211111</t>
  </si>
  <si>
    <t>W45SS</t>
  </si>
  <si>
    <t>CM+9946211852</t>
  </si>
  <si>
    <t>TN7H3</t>
  </si>
  <si>
    <t>CM+7946212023</t>
  </si>
  <si>
    <t>W574X</t>
  </si>
  <si>
    <t>CM+7946212032</t>
  </si>
  <si>
    <t>W5762</t>
  </si>
  <si>
    <t>CM+7946212040</t>
  </si>
  <si>
    <t>W3UVJ</t>
  </si>
  <si>
    <t>CM+7946212051</t>
  </si>
  <si>
    <t>W575Z</t>
  </si>
  <si>
    <t>CM+7946212060</t>
  </si>
  <si>
    <t>W3UWL</t>
  </si>
  <si>
    <t>CM+7946212071</t>
  </si>
  <si>
    <t>W5774</t>
  </si>
  <si>
    <t>CM+7946212111</t>
  </si>
  <si>
    <t>W57R7</t>
  </si>
  <si>
    <t>CM+7946212120</t>
  </si>
  <si>
    <t>W3UXN</t>
  </si>
  <si>
    <t>CM+7946212132</t>
  </si>
  <si>
    <t>W57SA</t>
  </si>
  <si>
    <t>CM+7946212140</t>
  </si>
  <si>
    <t>W3UGO</t>
  </si>
  <si>
    <t>CM+7946212150</t>
  </si>
  <si>
    <t>W3UFM</t>
  </si>
  <si>
    <t>CM+7946212180</t>
  </si>
  <si>
    <t>W1ND5</t>
  </si>
  <si>
    <t>CM+7946212191</t>
  </si>
  <si>
    <t>XDYDN</t>
  </si>
  <si>
    <t>CM+7946212211</t>
  </si>
  <si>
    <t>7CB6Q</t>
  </si>
  <si>
    <t>CM+7946212523</t>
  </si>
  <si>
    <t>WMFOJ</t>
  </si>
  <si>
    <t>CM+7946212533</t>
  </si>
  <si>
    <t>W1JGU</t>
  </si>
  <si>
    <t>CM+9038961440</t>
  </si>
  <si>
    <t>WQ16X</t>
  </si>
  <si>
    <t>CM+8946212604</t>
  </si>
  <si>
    <t>W5786</t>
  </si>
  <si>
    <t>CM+8946212701</t>
  </si>
  <si>
    <t>664AH</t>
  </si>
  <si>
    <t>CM+7946212750</t>
  </si>
  <si>
    <t>W3ULW</t>
  </si>
  <si>
    <t>CM+7946212820</t>
  </si>
  <si>
    <t>W55RY</t>
  </si>
  <si>
    <t>CM+7946213050</t>
  </si>
  <si>
    <t>W3UP5</t>
  </si>
  <si>
    <t>CM+8946213500</t>
  </si>
  <si>
    <t>W3UO3</t>
  </si>
  <si>
    <t>CM+9946213515</t>
  </si>
  <si>
    <t>W6HCP</t>
  </si>
  <si>
    <t>CM+7946213541</t>
  </si>
  <si>
    <t>W3UTE</t>
  </si>
  <si>
    <t>CM+7946213560</t>
  </si>
  <si>
    <t>W55V7</t>
  </si>
  <si>
    <t>CM+8946213600</t>
  </si>
  <si>
    <t>W3UN1</t>
  </si>
  <si>
    <t>SK+03143492</t>
  </si>
  <si>
    <t>MICROSWITCH 1U HEBEL+ROLLE STE.6A</t>
  </si>
  <si>
    <t>Grid slot cover</t>
  </si>
  <si>
    <t>6SNM2</t>
  </si>
  <si>
    <t>SK+08126109</t>
  </si>
  <si>
    <t>Key, swivel movement</t>
  </si>
  <si>
    <t>6SNLZ</t>
  </si>
  <si>
    <t>SK+08126125</t>
  </si>
  <si>
    <t>Cable set</t>
  </si>
  <si>
    <t>6SNKX</t>
  </si>
  <si>
    <t>SK+08126133</t>
  </si>
  <si>
    <t>Control panel, vertical lift + cbl</t>
  </si>
  <si>
    <t>6SNJV</t>
  </si>
  <si>
    <t>SK+08126141</t>
  </si>
  <si>
    <t>Synchronization switch with LED</t>
  </si>
  <si>
    <t>6SNGR</t>
  </si>
  <si>
    <t>SK+08126158</t>
  </si>
  <si>
    <t>Set of aluminum profiles</t>
  </si>
  <si>
    <t>6SNFP</t>
  </si>
  <si>
    <t>SK+08126166</t>
  </si>
  <si>
    <t>Covers, base plate</t>
  </si>
  <si>
    <t>6SNEN</t>
  </si>
  <si>
    <t>SK+08126174</t>
  </si>
  <si>
    <t>Covers, swivel switches</t>
  </si>
  <si>
    <t>6SNDL</t>
  </si>
  <si>
    <t>SK+08126182</t>
  </si>
  <si>
    <t>Front panel</t>
  </si>
  <si>
    <t>6SNCJ</t>
  </si>
  <si>
    <t>SK+08126190</t>
  </si>
  <si>
    <t>Potentiometer for lift detection</t>
  </si>
  <si>
    <t>6SNBG</t>
  </si>
  <si>
    <t>SK+08126216</t>
  </si>
  <si>
    <t>6SQJ8</t>
  </si>
  <si>
    <t>SK+08126224</t>
  </si>
  <si>
    <t>Power supply, complete</t>
  </si>
  <si>
    <t>6SQOK</t>
  </si>
  <si>
    <t>SK+08126232</t>
  </si>
  <si>
    <t>Fuse SIBA T1,25A</t>
  </si>
  <si>
    <t>6SQNH</t>
  </si>
  <si>
    <t>SK+08126240</t>
  </si>
  <si>
    <t>Fuse SIBA T3,15A</t>
  </si>
  <si>
    <t>6SQMF</t>
  </si>
  <si>
    <t>SK+08126257</t>
  </si>
  <si>
    <t>Fuse SIBA T5A</t>
  </si>
  <si>
    <t>6SQLD</t>
  </si>
  <si>
    <t>SK+08126265</t>
  </si>
  <si>
    <t>Capacitor</t>
  </si>
  <si>
    <t>6SQKB</t>
  </si>
  <si>
    <t>SK+08126273</t>
  </si>
  <si>
    <t>NTC Thermistor</t>
  </si>
  <si>
    <t>6SQH6</t>
  </si>
  <si>
    <t>SK+08126299</t>
  </si>
  <si>
    <t>PCB with filter</t>
  </si>
  <si>
    <t>6SQG4</t>
  </si>
  <si>
    <t>SK+08126307</t>
  </si>
  <si>
    <t>Connecting clamps UL 600V</t>
  </si>
  <si>
    <t>6SQF2</t>
  </si>
  <si>
    <t>SK+08126349</t>
  </si>
  <si>
    <t>Emergency stop switch, cpl.</t>
  </si>
  <si>
    <t>6SQEZ</t>
  </si>
  <si>
    <t>SK+08126356</t>
  </si>
  <si>
    <t>Rectifier KBPC 35-6</t>
  </si>
  <si>
    <t>6SQDX</t>
  </si>
  <si>
    <t>SK+08126364</t>
  </si>
  <si>
    <t>Relay G2R-1-T</t>
  </si>
  <si>
    <t>6SQCV</t>
  </si>
  <si>
    <t>SK+08126372</t>
  </si>
  <si>
    <t>Tension spring, short</t>
  </si>
  <si>
    <t>6SQBT</t>
  </si>
  <si>
    <t>SK+08126380</t>
  </si>
  <si>
    <t>Plate</t>
  </si>
  <si>
    <t>6SQAR</t>
  </si>
  <si>
    <t>SK+08126398</t>
  </si>
  <si>
    <t>Rubber stop</t>
  </si>
  <si>
    <t>6SP9N</t>
  </si>
  <si>
    <t>SK+08126406</t>
  </si>
  <si>
    <t>6SP8L</t>
  </si>
  <si>
    <t>SK+08126448</t>
  </si>
  <si>
    <t>Tension spring (2 pcs.)</t>
  </si>
  <si>
    <t>6SRBX</t>
  </si>
  <si>
    <t>SK+08160400</t>
  </si>
  <si>
    <t>MAS- METER</t>
  </si>
  <si>
    <t>6SRAV</t>
  </si>
  <si>
    <t>SK+08167538</t>
  </si>
  <si>
    <t>Three-field chamber KRL</t>
  </si>
  <si>
    <t>6RGCK</t>
  </si>
  <si>
    <t>SK+08191918</t>
  </si>
  <si>
    <t>PROTECTIVE CONE E</t>
  </si>
  <si>
    <t>6RGDM</t>
  </si>
  <si>
    <t>SK+08346629</t>
  </si>
  <si>
    <t>Cover bolt M4x12 white</t>
  </si>
  <si>
    <t>6RGEO</t>
  </si>
  <si>
    <t>SK+08346645</t>
  </si>
  <si>
    <t>M4X8, Lining screw</t>
  </si>
  <si>
    <t>6V4T5</t>
  </si>
  <si>
    <t>SK+08352999</t>
  </si>
  <si>
    <t>6RGFQ</t>
  </si>
  <si>
    <t>SK+08362043</t>
  </si>
  <si>
    <t>Cable set 80kW addition</t>
  </si>
  <si>
    <t>6SQ9R</t>
  </si>
  <si>
    <t>SK+08362076</t>
  </si>
  <si>
    <t>INVERTER IT80, SPARE PART KIT</t>
  </si>
  <si>
    <t>6QWKK</t>
  </si>
  <si>
    <t>SK+08362159</t>
  </si>
  <si>
    <t>IT MCB 2MB</t>
  </si>
  <si>
    <t>6QWFB</t>
  </si>
  <si>
    <t>SK+08362167</t>
  </si>
  <si>
    <t>HSE_IT80</t>
  </si>
  <si>
    <t>6QWD6</t>
  </si>
  <si>
    <t>SK+08362175</t>
  </si>
  <si>
    <t>Main Control D500 Spare Part</t>
  </si>
  <si>
    <t>6QWC4</t>
  </si>
  <si>
    <t>SK+08375545</t>
  </si>
  <si>
    <t>COLLIMATOR BULB</t>
  </si>
  <si>
    <t>SK+01292403</t>
  </si>
  <si>
    <t>CABLE PULLEY,CPL.</t>
  </si>
  <si>
    <t>6Q5ZF</t>
  </si>
  <si>
    <t>SK+01292411</t>
  </si>
  <si>
    <t>6Q5YD</t>
  </si>
  <si>
    <t>SK+01292429</t>
  </si>
  <si>
    <t>STOP,SHORT</t>
  </si>
  <si>
    <t>6Q5XB</t>
  </si>
  <si>
    <t>6QVU1</t>
  </si>
  <si>
    <t>SK+08772378</t>
  </si>
  <si>
    <t>ROLLER BEARING 36K,VOLL. E 8772303,</t>
  </si>
  <si>
    <t>6QVTY</t>
  </si>
  <si>
    <t>SK+08772394</t>
  </si>
  <si>
    <t>ECC. RLR. BRG. 36K E 8772303, 87724</t>
  </si>
  <si>
    <t>6QVRU</t>
  </si>
  <si>
    <t>SK+08773111</t>
  </si>
  <si>
    <t>6QVQS</t>
  </si>
  <si>
    <t>SK+08773681</t>
  </si>
  <si>
    <t>Inst. Kit split collar for rollers</t>
  </si>
  <si>
    <t>6QVPQ</t>
  </si>
  <si>
    <t>SK+08773699</t>
  </si>
  <si>
    <t>HIGH TENSION CABLE 3-CORE, 24 M</t>
  </si>
  <si>
    <t>6QVNM</t>
  </si>
  <si>
    <t>SK+08854986</t>
  </si>
  <si>
    <t>Iontomat standard cable 24 M</t>
  </si>
  <si>
    <t>6SN9E</t>
  </si>
  <si>
    <t>SK+08898731</t>
  </si>
  <si>
    <t>Kathobox</t>
  </si>
  <si>
    <t>6SN8C</t>
  </si>
  <si>
    <t>SK+08899200</t>
  </si>
  <si>
    <t>Fiber Optic Testing Device</t>
  </si>
  <si>
    <t>6SORH</t>
  </si>
  <si>
    <t>SK+08899218</t>
  </si>
  <si>
    <t>Reference line POF</t>
  </si>
  <si>
    <t>6SPBP</t>
  </si>
  <si>
    <t>SK+08899887</t>
  </si>
  <si>
    <t>Pin extractor</t>
  </si>
  <si>
    <t>6SPAN</t>
  </si>
  <si>
    <t>SK+08909009</t>
  </si>
  <si>
    <t>cable guide</t>
  </si>
  <si>
    <t>6SO9J</t>
  </si>
  <si>
    <t>SK+08909025</t>
  </si>
  <si>
    <t>kit threaded nuts</t>
  </si>
  <si>
    <t>6SO8G</t>
  </si>
  <si>
    <t>SK+08949505</t>
  </si>
  <si>
    <t>MOTOR CONTR.BOARD ESD</t>
  </si>
  <si>
    <t>6SO7E</t>
  </si>
  <si>
    <t>SK+08949836</t>
  </si>
  <si>
    <t>ENCODER BOARD ESD</t>
  </si>
  <si>
    <t>6SO6C</t>
  </si>
  <si>
    <t>SK+08950164</t>
  </si>
  <si>
    <t>RESISTOR 390 OHM</t>
  </si>
  <si>
    <t>6SO5A</t>
  </si>
  <si>
    <t>SK+08952400</t>
  </si>
  <si>
    <t>KRL-Grid PB12/40, F115cm</t>
  </si>
  <si>
    <t>6SO47</t>
  </si>
  <si>
    <t>SK+08952418</t>
  </si>
  <si>
    <t>KRL-Grid PB12/40, F150cm</t>
  </si>
  <si>
    <t>6RHUP</t>
  </si>
  <si>
    <t>SK+08952699</t>
  </si>
  <si>
    <t>6SQRQ</t>
  </si>
  <si>
    <t>SK+09019449</t>
  </si>
  <si>
    <t>6V6HQ</t>
  </si>
  <si>
    <t>SK+09660648</t>
  </si>
  <si>
    <t>CLEANING AGENT HAKUPUR-50/195</t>
  </si>
  <si>
    <t>6SQ4G</t>
  </si>
  <si>
    <t>SK+09702457</t>
  </si>
  <si>
    <t>TOOL CASE, BASIC UNIT</t>
  </si>
  <si>
    <t>ANALOG/DIGITAL MULTIMETER</t>
  </si>
  <si>
    <t>BABIX, U-shape 700 mm</t>
  </si>
  <si>
    <t>6SFUP</t>
  </si>
  <si>
    <t>SK+04430245</t>
  </si>
  <si>
    <t>6Q9EP</t>
  </si>
  <si>
    <t>SK+04951596</t>
  </si>
  <si>
    <t>END CONNECTOR E</t>
  </si>
  <si>
    <t>6Q9DN</t>
  </si>
  <si>
    <t>SK+04953931</t>
  </si>
  <si>
    <t>set of spare parts, counterbalance</t>
  </si>
  <si>
    <t>6RJEW</t>
  </si>
  <si>
    <t>SK+05201827</t>
  </si>
  <si>
    <t>DRILLBIT 12 DIN338-HSS</t>
  </si>
  <si>
    <t>6Q89C</t>
  </si>
  <si>
    <t>SK+05508986</t>
  </si>
  <si>
    <t>DUCT 33X30 -KUNSTSTOFF</t>
  </si>
  <si>
    <t>6SMBC</t>
  </si>
  <si>
    <t>SK+05568196</t>
  </si>
  <si>
    <t>HVT Spare part kit H1</t>
  </si>
  <si>
    <t>6SLXH</t>
  </si>
  <si>
    <t>SK+05569541</t>
  </si>
  <si>
    <t>6SLWF</t>
  </si>
  <si>
    <t>SK+05569566</t>
  </si>
  <si>
    <t>6SLVD</t>
  </si>
  <si>
    <t>SK+05569574</t>
  </si>
  <si>
    <t>6SLUB</t>
  </si>
  <si>
    <t>SK+05569582</t>
  </si>
  <si>
    <t>SHEET, FRONT, CPL / VERTIX SIEMENS</t>
  </si>
  <si>
    <t>6SLT8</t>
  </si>
  <si>
    <t>6UKAJ</t>
  </si>
  <si>
    <t>SK+10523528</t>
  </si>
  <si>
    <t>SYNCHRONIZATION ADAPTER</t>
  </si>
  <si>
    <t>6SWDO</t>
  </si>
  <si>
    <t>SX+90401</t>
  </si>
  <si>
    <t>POTENTIOMETER 10K/10 T</t>
  </si>
  <si>
    <t>6SWBK</t>
  </si>
  <si>
    <t>SX+908105024</t>
  </si>
  <si>
    <t>FORMEX</t>
  </si>
  <si>
    <t>6SV54</t>
  </si>
  <si>
    <t>SX+90818</t>
  </si>
  <si>
    <t>JOYSTICK TOR</t>
  </si>
  <si>
    <t>6SXDS</t>
  </si>
  <si>
    <t>SX+910000</t>
  </si>
  <si>
    <t>LONGITUDINAL TABLE TOP INVERTER</t>
  </si>
  <si>
    <t>6SXCQ</t>
  </si>
  <si>
    <t>SX+910001</t>
  </si>
  <si>
    <t>ELEVATION INVERTER</t>
  </si>
  <si>
    <t>6SXBO</t>
  </si>
  <si>
    <t>SX+910002</t>
  </si>
  <si>
    <t>TILTING INVERTER</t>
  </si>
  <si>
    <t>6SXAM</t>
  </si>
  <si>
    <t>SX+910003</t>
  </si>
  <si>
    <t>CARRIAGE AND COLUMN INVERTER</t>
  </si>
  <si>
    <t>6SW9H</t>
  </si>
  <si>
    <t>SX+910004</t>
  </si>
  <si>
    <t>CAN BUS BOARD</t>
  </si>
  <si>
    <t>6SWEQ</t>
  </si>
  <si>
    <t>SX+910005</t>
  </si>
  <si>
    <t>CPU BOARD</t>
  </si>
  <si>
    <t>6SW7D</t>
  </si>
  <si>
    <t>SX+910034</t>
  </si>
  <si>
    <t>CONVERTER DC +5V</t>
  </si>
  <si>
    <t>6SW6B</t>
  </si>
  <si>
    <t>SX+910036</t>
  </si>
  <si>
    <t>CONVERTER DC +12V</t>
  </si>
  <si>
    <t>6SXTP</t>
  </si>
  <si>
    <t>SX+910042</t>
  </si>
  <si>
    <t>6SV3Z</t>
  </si>
  <si>
    <t>SX+910095</t>
  </si>
  <si>
    <t>ON/OFF BUTTON</t>
  </si>
  <si>
    <t>6SWHW</t>
  </si>
  <si>
    <t>SX+910096</t>
  </si>
  <si>
    <t>CONTROL DESK BOARD</t>
  </si>
  <si>
    <t>COVER (2-PIECE - KZ) FOR FR6</t>
  </si>
  <si>
    <t>6QY98</t>
  </si>
  <si>
    <t>SK+03072324</t>
  </si>
  <si>
    <t>COVER (2TL,MX,KZ) FOR FR6</t>
  </si>
  <si>
    <t>6QY86</t>
  </si>
  <si>
    <t>SK+03072423</t>
  </si>
  <si>
    <t>AXIS COVER E FOR HB2</t>
  </si>
  <si>
    <t>6QY74</t>
  </si>
  <si>
    <t>SK+03072456</t>
  </si>
  <si>
    <t>6QY62</t>
  </si>
  <si>
    <t>SK+03072464</t>
  </si>
  <si>
    <t>6QZP7</t>
  </si>
  <si>
    <t>SK+03072472</t>
  </si>
  <si>
    <t>6QZ78</t>
  </si>
  <si>
    <t>SK+03072480</t>
  </si>
  <si>
    <t>6QZ66</t>
  </si>
  <si>
    <t>SK+03072498</t>
  </si>
  <si>
    <t>6QZ2X</t>
  </si>
  <si>
    <t>SK+03072639</t>
  </si>
  <si>
    <t>tube casing</t>
  </si>
  <si>
    <t>6QZ1V</t>
  </si>
  <si>
    <t>SK+03072647</t>
  </si>
  <si>
    <t>FASTENING ANGLE</t>
  </si>
  <si>
    <t>6Q1XT</t>
  </si>
  <si>
    <t>SK+03072704</t>
  </si>
  <si>
    <t>Spare part, handles with switch, cp</t>
  </si>
  <si>
    <t>6QZO5</t>
  </si>
  <si>
    <t>SK+03072803</t>
  </si>
  <si>
    <t>Repl.support LV,RH</t>
  </si>
  <si>
    <t>6QZN3</t>
  </si>
  <si>
    <t>SK+03072811</t>
  </si>
  <si>
    <t>6SFOC</t>
  </si>
  <si>
    <t>SK+03072845</t>
  </si>
  <si>
    <t>CABLE GUIDE FOR SIRESKOP</t>
  </si>
  <si>
    <t>6SFNA</t>
  </si>
  <si>
    <t>SK+03072852</t>
  </si>
  <si>
    <t>Repl. Stop, cpl.</t>
  </si>
  <si>
    <t>6SFM7</t>
  </si>
  <si>
    <t>SK+03072878</t>
  </si>
  <si>
    <t>SUPPORT COLLAR-P</t>
  </si>
  <si>
    <t>6SFL5</t>
  </si>
  <si>
    <t>SK+03073033</t>
  </si>
  <si>
    <t>Spare part, handles, cpl.</t>
  </si>
  <si>
    <t>6SFK3</t>
  </si>
  <si>
    <t>SK+03073272</t>
  </si>
  <si>
    <t>CABLE HOLDER, OPER. E FOR FR6</t>
  </si>
  <si>
    <t>6SFJ1</t>
  </si>
  <si>
    <t>SK+03073322</t>
  </si>
  <si>
    <t>CABLE HOLDER 2 E FOR DEE</t>
  </si>
  <si>
    <t>6SFHY</t>
  </si>
  <si>
    <t>SK+03073330</t>
  </si>
  <si>
    <t>SWIVEL ARM, SPEED E 3073413 G6019 B</t>
  </si>
  <si>
    <t>6SFGW</t>
  </si>
  <si>
    <t>SK+03073348</t>
  </si>
  <si>
    <t>Bolt</t>
  </si>
  <si>
    <t>6SFFU</t>
  </si>
  <si>
    <t>SK+03073421</t>
  </si>
  <si>
    <t>table top dice for chain attachment</t>
  </si>
  <si>
    <t>SX+908105022</t>
  </si>
  <si>
    <t>6TJR4</t>
  </si>
  <si>
    <t>table top chain attachment</t>
  </si>
  <si>
    <t>SX+908105025</t>
  </si>
  <si>
    <t>6TJNV</t>
  </si>
  <si>
    <t>Superior strip sliding (long)</t>
  </si>
  <si>
    <t>SX+908105026</t>
  </si>
  <si>
    <t>6TJMT</t>
  </si>
  <si>
    <t>Superior strip sliding (short)</t>
  </si>
  <si>
    <t>SX+908105027</t>
  </si>
  <si>
    <t>6TJLR</t>
  </si>
  <si>
    <t>Lateral strip sliding (long)</t>
  </si>
  <si>
    <t>SX+908105028</t>
  </si>
  <si>
    <t>6TJKP</t>
  </si>
  <si>
    <t>Lateral strip sliding (short)</t>
  </si>
  <si>
    <t>SX+908106017</t>
  </si>
  <si>
    <t>6TKFL</t>
  </si>
  <si>
    <t>motor cover</t>
  </si>
  <si>
    <t>SX+908106018</t>
  </si>
  <si>
    <t>6TLAE</t>
  </si>
  <si>
    <t>potentiometer cover</t>
  </si>
  <si>
    <t>SX+908108015</t>
  </si>
  <si>
    <t>6TG7S</t>
  </si>
  <si>
    <t>Column motor cable tray</t>
  </si>
  <si>
    <t>SX+908109023</t>
  </si>
  <si>
    <t>6THOT</t>
  </si>
  <si>
    <t>Column chain tightener</t>
  </si>
  <si>
    <t>SX+908109028</t>
  </si>
  <si>
    <t>6THNR</t>
  </si>
  <si>
    <t>Column tub H fixing</t>
  </si>
  <si>
    <t>SX+908111009</t>
  </si>
  <si>
    <t>6THEA</t>
  </si>
  <si>
    <t>stop washer</t>
  </si>
  <si>
    <t>SX+908111011</t>
  </si>
  <si>
    <t>6THC5</t>
  </si>
  <si>
    <t>Support mask</t>
  </si>
  <si>
    <t>SX+908111015</t>
  </si>
  <si>
    <t>6THGE</t>
  </si>
  <si>
    <t>tube head assembly rotation support</t>
  </si>
  <si>
    <t>SX+908115005</t>
  </si>
  <si>
    <t>6TJ6Y</t>
  </si>
  <si>
    <t>Captor rotation tensioning stirrup</t>
  </si>
  <si>
    <t>SX+908115013</t>
  </si>
  <si>
    <t>6TJYK</t>
  </si>
  <si>
    <t>Gate rail support</t>
  </si>
  <si>
    <t>SX+908115014</t>
  </si>
  <si>
    <t>6TJT8</t>
  </si>
  <si>
    <t>Gate stop</t>
  </si>
  <si>
    <t>SX+908115016</t>
  </si>
  <si>
    <t>6TJ3S</t>
  </si>
  <si>
    <t>Cable carrier support on tray</t>
  </si>
  <si>
    <t>SX+908115018</t>
  </si>
  <si>
    <t>6TKKT</t>
  </si>
  <si>
    <t>detector holder cover</t>
  </si>
  <si>
    <t>SX+908115022</t>
  </si>
  <si>
    <t>6TKLV</t>
  </si>
  <si>
    <t>lower detector holder cover</t>
  </si>
  <si>
    <t>SX+909102032</t>
  </si>
  <si>
    <t>6TLFP</t>
  </si>
  <si>
    <t>rear upper cover on foot side</t>
  </si>
  <si>
    <t>SX+909102039</t>
  </si>
  <si>
    <t>6TLEN</t>
  </si>
  <si>
    <t>rear lower cover on foot side</t>
  </si>
  <si>
    <t>SX+909102040</t>
  </si>
  <si>
    <t>6TKDG</t>
  </si>
  <si>
    <t>rear lower cover on head side</t>
  </si>
  <si>
    <t>SX+909105036</t>
  </si>
  <si>
    <t>6TJPZ</t>
  </si>
  <si>
    <t>sliding sheet metal</t>
  </si>
  <si>
    <t>SX+909105040</t>
  </si>
  <si>
    <t>6TJOX</t>
  </si>
  <si>
    <t>Additional sheet metal plate</t>
  </si>
  <si>
    <t>SX+909105044</t>
  </si>
  <si>
    <t>6TJQ2</t>
  </si>
  <si>
    <t>Chain idler</t>
  </si>
  <si>
    <t>SX+909106024</t>
  </si>
  <si>
    <t>6TLCJ</t>
  </si>
  <si>
    <t>top motor cover</t>
  </si>
  <si>
    <t>SX+909107010</t>
  </si>
  <si>
    <t>6TH5S</t>
  </si>
  <si>
    <t>Column switch frame cam</t>
  </si>
  <si>
    <t>SX+909107011</t>
  </si>
  <si>
    <t>6TH6U</t>
  </si>
  <si>
    <t>Column switch frame cam sheet metal</t>
  </si>
  <si>
    <t>SX+909112002</t>
  </si>
  <si>
    <t>6TJEE</t>
  </si>
  <si>
    <t>Compression chain tensioning</t>
  </si>
  <si>
    <t>SX+909112004</t>
  </si>
  <si>
    <t>6TKAA</t>
  </si>
  <si>
    <t>Extension support</t>
  </si>
  <si>
    <t>SX+909112006</t>
  </si>
  <si>
    <t>6TJ95</t>
  </si>
  <si>
    <t>Compression weld support</t>
  </si>
  <si>
    <t>SX+909112007</t>
  </si>
  <si>
    <t>6TH91</t>
  </si>
  <si>
    <t>Chain clip</t>
  </si>
  <si>
    <t>SX+909112011</t>
  </si>
  <si>
    <t>6TKCE</t>
  </si>
  <si>
    <t>Strip plate support</t>
  </si>
  <si>
    <t>SX+909112017</t>
  </si>
  <si>
    <t>6TJ83</t>
  </si>
  <si>
    <t>Strip idler</t>
  </si>
  <si>
    <t>SX+909112025</t>
  </si>
  <si>
    <t>6TJB7</t>
  </si>
  <si>
    <t>Ladle detection switch support</t>
  </si>
  <si>
    <t>SX+909112037</t>
  </si>
  <si>
    <t>6TK1S</t>
  </si>
  <si>
    <t>Extension insert</t>
  </si>
  <si>
    <t>SX+909112040</t>
  </si>
  <si>
    <t>6TJCA</t>
  </si>
  <si>
    <t>Plastic chain fixed support</t>
  </si>
  <si>
    <t>SX+909112041</t>
  </si>
  <si>
    <t>6TJA5</t>
  </si>
  <si>
    <t>Moving plastic chain support</t>
  </si>
  <si>
    <t>SX+909112045</t>
  </si>
  <si>
    <t>6TKYO</t>
  </si>
  <si>
    <t>compression paddle</t>
  </si>
  <si>
    <t>SX+909112048</t>
  </si>
  <si>
    <t>6TKMX</t>
  </si>
  <si>
    <t>compression cover</t>
  </si>
  <si>
    <t>SX+909115029</t>
  </si>
  <si>
    <t>6TJZM</t>
  </si>
  <si>
    <t>Rotation sheet metal support</t>
  </si>
  <si>
    <t>SX+909115041</t>
  </si>
  <si>
    <t>6TJUB</t>
  </si>
  <si>
    <t>Left guide gate</t>
  </si>
  <si>
    <t>SX+909115042</t>
  </si>
  <si>
    <t>6TJVD</t>
  </si>
  <si>
    <t>Right guide gate</t>
  </si>
  <si>
    <t>SX+910022</t>
  </si>
  <si>
    <t>6THKL</t>
  </si>
  <si>
    <t>Ball bearings 6005 2RS</t>
  </si>
  <si>
    <t>SX+910058</t>
  </si>
  <si>
    <t>6TJ1O</t>
  </si>
  <si>
    <t>Selector chain 23 links B index</t>
  </si>
  <si>
    <t>SX+910100029</t>
  </si>
  <si>
    <t>6TK75</t>
  </si>
  <si>
    <t>rear foot cover</t>
  </si>
  <si>
    <t>SX+910100030</t>
  </si>
  <si>
    <t>6TK87</t>
  </si>
  <si>
    <t>cover on foot side</t>
  </si>
  <si>
    <t>SX+910102049</t>
  </si>
  <si>
    <t>6TLBG</t>
  </si>
  <si>
    <t>long table top cable cover</t>
  </si>
  <si>
    <t>SX+910109039</t>
  </si>
  <si>
    <t>6TKNZ</t>
  </si>
  <si>
    <t>UL column cover</t>
  </si>
  <si>
    <t>SX+910109040</t>
  </si>
  <si>
    <t>6TKO2</t>
  </si>
  <si>
    <t>UL right column cover</t>
  </si>
  <si>
    <t>SX+910109041</t>
  </si>
  <si>
    <t>6TKP4</t>
  </si>
  <si>
    <t>UL rear colomn cover</t>
  </si>
  <si>
    <t>SX+910111044</t>
  </si>
  <si>
    <t>6TKQ6</t>
  </si>
  <si>
    <t>UL tube cover</t>
  </si>
  <si>
    <t>SX+910112036</t>
  </si>
  <si>
    <t>6TKZQ</t>
  </si>
  <si>
    <t>Compression curved extension</t>
  </si>
  <si>
    <t>SX+910112049</t>
  </si>
  <si>
    <t>6TJ71</t>
  </si>
  <si>
    <t>Compression strip E 45 x 1029 ouverte</t>
  </si>
  <si>
    <t>SX+910168</t>
  </si>
  <si>
    <t>6TL67</t>
  </si>
  <si>
    <t>Main switch</t>
  </si>
  <si>
    <t>SX+910182</t>
  </si>
  <si>
    <t>6THPV</t>
  </si>
  <si>
    <t>chain cover FAB-2E 65x2400</t>
  </si>
  <si>
    <t>SX+910202PATIN</t>
  </si>
  <si>
    <t>6THLN</t>
  </si>
  <si>
    <t>SBI15-FL-B-2-K1-910-N</t>
  </si>
  <si>
    <t>SX+910267</t>
  </si>
  <si>
    <t>6TJDC</t>
  </si>
  <si>
    <t>Guided SBI20SL C K2 LG 410 G=25</t>
  </si>
  <si>
    <t>SX+910269</t>
  </si>
  <si>
    <t>6TKBC</t>
  </si>
  <si>
    <t>roll on button ESM 32-011-8</t>
  </si>
  <si>
    <t>SX+910270</t>
  </si>
  <si>
    <t>6TJFG</t>
  </si>
  <si>
    <t>plastic chain E2 05 10 - 320mm</t>
  </si>
  <si>
    <t>SX+911115066</t>
  </si>
  <si>
    <t>6TJ4U</t>
  </si>
  <si>
    <t>Captor rotation plate support</t>
  </si>
  <si>
    <t>SX+9RSCH102SE97</t>
  </si>
  <si>
    <t>6TG8U</t>
  </si>
  <si>
    <t>Carriage gearwheel assembly</t>
  </si>
  <si>
    <t>SX+9RSCH105SE01</t>
  </si>
  <si>
    <t>6TLHT</t>
  </si>
  <si>
    <t>Longitudinal table top motor assembly</t>
  </si>
  <si>
    <t>SX+9RSCH105SE99</t>
  </si>
  <si>
    <t>6TJGJ</t>
  </si>
  <si>
    <t>long table top motor cover</t>
  </si>
  <si>
    <t>SX+9RSCH106SE98</t>
  </si>
  <si>
    <t>6THA1</t>
  </si>
  <si>
    <t>Head side belt tightener</t>
  </si>
  <si>
    <t>SX+9RSCH106SE99</t>
  </si>
  <si>
    <t>6TG9W</t>
  </si>
  <si>
    <t>CM+9527094504</t>
  </si>
  <si>
    <t>6UK9J</t>
  </si>
  <si>
    <t>CM+7889629521</t>
  </si>
  <si>
    <t>9ZGLF</t>
  </si>
  <si>
    <t>CM+7890412270</t>
  </si>
  <si>
    <t>U1J47</t>
  </si>
  <si>
    <t>CM+7940211011</t>
  </si>
  <si>
    <t>VXG8Y</t>
  </si>
  <si>
    <t>CM+7940211290</t>
  </si>
  <si>
    <t>VVEN1</t>
  </si>
  <si>
    <t>CM+7942012010</t>
  </si>
  <si>
    <t>U53X4</t>
  </si>
  <si>
    <t>CM+8942410200</t>
  </si>
  <si>
    <t>VL19F</t>
  </si>
  <si>
    <t>CM+7943111140</t>
  </si>
  <si>
    <t>V1Z2J</t>
  </si>
  <si>
    <t>CM+7943210061</t>
  </si>
  <si>
    <t>YUNDO</t>
  </si>
  <si>
    <t>CM+7943210420</t>
  </si>
  <si>
    <t>U58FP</t>
  </si>
  <si>
    <t>CM+9943210704</t>
  </si>
  <si>
    <t>1EV2D</t>
  </si>
  <si>
    <t>CM+7943210751</t>
  </si>
  <si>
    <t>7FR7C</t>
  </si>
  <si>
    <t>CM+8943210802</t>
  </si>
  <si>
    <t>VL28H</t>
  </si>
  <si>
    <t>CM+9943210904</t>
  </si>
  <si>
    <t>1EV4H</t>
  </si>
  <si>
    <t>CM+9943211104</t>
  </si>
  <si>
    <t>1EV5K</t>
  </si>
  <si>
    <t>CM+9943220020</t>
  </si>
  <si>
    <t>1EZGN</t>
  </si>
  <si>
    <t>CM+7943220222</t>
  </si>
  <si>
    <t>WHU6A</t>
  </si>
  <si>
    <t>CM+7943220251</t>
  </si>
  <si>
    <t>9GE2S</t>
  </si>
  <si>
    <t>CM+7943220261</t>
  </si>
  <si>
    <t>9GE3U</t>
  </si>
  <si>
    <t>CM+7943220284</t>
  </si>
  <si>
    <t>U59ER</t>
  </si>
  <si>
    <t>CM+9943220901</t>
  </si>
  <si>
    <t>1EZTD</t>
  </si>
  <si>
    <t>CM+7943221091</t>
  </si>
  <si>
    <t>U59OB</t>
  </si>
  <si>
    <t>CM+8943221103</t>
  </si>
  <si>
    <t>V7LX1</t>
  </si>
  <si>
    <t>CM+7943221110</t>
  </si>
  <si>
    <t>U59PD</t>
  </si>
  <si>
    <t>CM+7943221120</t>
  </si>
  <si>
    <t>U59QF</t>
  </si>
  <si>
    <t>CM+7943221150</t>
  </si>
  <si>
    <t>U59RH</t>
  </si>
  <si>
    <t>CM+7943221160</t>
  </si>
  <si>
    <t>U59SK</t>
  </si>
  <si>
    <t>CM+8943221504</t>
  </si>
  <si>
    <t>TK13U</t>
  </si>
  <si>
    <t>CM+8943221804</t>
  </si>
  <si>
    <t>VXPRY</t>
  </si>
  <si>
    <t>CM+9943221901</t>
  </si>
  <si>
    <t>V6EH5</t>
  </si>
  <si>
    <t>CM+8943222104</t>
  </si>
  <si>
    <t>TK185</t>
  </si>
  <si>
    <t>CM+7943223120</t>
  </si>
  <si>
    <t>U59UO</t>
  </si>
  <si>
    <t>CM+8943227200</t>
  </si>
  <si>
    <t>WPWHT</t>
  </si>
  <si>
    <t>CM+7943228542</t>
  </si>
  <si>
    <t>9GE4W</t>
  </si>
  <si>
    <t>CM+7943228590</t>
  </si>
  <si>
    <t>TFOLE</t>
  </si>
  <si>
    <t>CM+7943228610</t>
  </si>
  <si>
    <t>U5935</t>
  </si>
  <si>
    <t>CM+7943228721</t>
  </si>
  <si>
    <t>TFOPN</t>
  </si>
  <si>
    <t>CM+8943228802</t>
  </si>
  <si>
    <t>TK2P6</t>
  </si>
  <si>
    <t>CM+7943229223</t>
  </si>
  <si>
    <t>TFORR</t>
  </si>
  <si>
    <t>CM+7943230250</t>
  </si>
  <si>
    <t>U6AKB</t>
  </si>
  <si>
    <t>CM+7944110071</t>
  </si>
  <si>
    <t>89SW4</t>
  </si>
  <si>
    <t>CM+7944120530</t>
  </si>
  <si>
    <t>U6DXG</t>
  </si>
  <si>
    <t>CM+7944121010</t>
  </si>
  <si>
    <t>U6DYJ</t>
  </si>
  <si>
    <t>CM+7946021050</t>
  </si>
  <si>
    <t>WD8LO</t>
  </si>
  <si>
    <t>CM+7946021060</t>
  </si>
  <si>
    <t>WD8MQ</t>
  </si>
  <si>
    <t>CM+7946021082</t>
  </si>
  <si>
    <t>W72T7</t>
  </si>
  <si>
    <t>CM+7946021420</t>
  </si>
  <si>
    <t>YAXDA</t>
  </si>
  <si>
    <t>CM+7946022580</t>
  </si>
  <si>
    <t>V1C87</t>
  </si>
  <si>
    <t>CM+9946023300</t>
  </si>
  <si>
    <t>1EY4U</t>
  </si>
  <si>
    <t>CM+7946025610</t>
  </si>
  <si>
    <t>V1T97</t>
  </si>
  <si>
    <t>CM+9946210210</t>
  </si>
  <si>
    <t>1HUFP</t>
  </si>
  <si>
    <t>CM+7946211750</t>
  </si>
  <si>
    <t>7WLRL</t>
  </si>
  <si>
    <t>CM+8946211700</t>
  </si>
  <si>
    <t>YH251</t>
  </si>
  <si>
    <t>STRAIGHT-TOOTHED GEAR Z:44</t>
  </si>
  <si>
    <t>PLUG-IN,SAB</t>
  </si>
  <si>
    <t>CM+9514517673</t>
  </si>
  <si>
    <t>6DNB2</t>
  </si>
  <si>
    <t>1CGJ3</t>
  </si>
  <si>
    <t>CM+9511080520</t>
  </si>
  <si>
    <t>QVQJP</t>
  </si>
  <si>
    <t>CM+9521060681</t>
  </si>
  <si>
    <t>1HOCS</t>
  </si>
  <si>
    <t>CM+8521072701</t>
  </si>
  <si>
    <t>9ZV7E</t>
  </si>
  <si>
    <t>CM+9521075040</t>
  </si>
  <si>
    <t>1DGSV</t>
  </si>
  <si>
    <t>CM+7521075050</t>
  </si>
  <si>
    <t>84P51</t>
  </si>
  <si>
    <t>CM+9521075160</t>
  </si>
  <si>
    <t>1DHGC</t>
  </si>
  <si>
    <t>CM+7521081040</t>
  </si>
  <si>
    <t>8RZET</t>
  </si>
  <si>
    <t>CM+7521081050</t>
  </si>
  <si>
    <t>8T344</t>
  </si>
  <si>
    <t>CM+7521081320</t>
  </si>
  <si>
    <t>QFAF2</t>
  </si>
  <si>
    <t>CM+9513591000</t>
  </si>
  <si>
    <t>Y1CLC</t>
  </si>
  <si>
    <t>CM+9514510070</t>
  </si>
  <si>
    <t>T5SFE</t>
  </si>
  <si>
    <t>CM+9514512613</t>
  </si>
  <si>
    <t>W13H7</t>
  </si>
  <si>
    <t>CM+9514512701</t>
  </si>
  <si>
    <t>QWDV7</t>
  </si>
  <si>
    <t>CM+9514512760</t>
  </si>
  <si>
    <t>QWDXC</t>
  </si>
  <si>
    <t>CM+9514512770</t>
  </si>
  <si>
    <t>QWDYE</t>
  </si>
  <si>
    <t>CM+9514512781</t>
  </si>
  <si>
    <t>T5T73</t>
  </si>
  <si>
    <t>CM+9514512801</t>
  </si>
  <si>
    <t>QWDZG</t>
  </si>
  <si>
    <t>HE+61522</t>
  </si>
  <si>
    <t>U6HOE</t>
  </si>
  <si>
    <t>CM+7047113120</t>
  </si>
  <si>
    <t>UH67P</t>
  </si>
  <si>
    <t>CM+7048220170</t>
  </si>
  <si>
    <t>UJOAZ</t>
  </si>
  <si>
    <t>CM+9949945800</t>
  </si>
  <si>
    <t>1PKV3</t>
  </si>
  <si>
    <t>CM+8514547560</t>
  </si>
  <si>
    <t>QSJ8L</t>
  </si>
  <si>
    <t>CM+9514551450</t>
  </si>
  <si>
    <t>CM+9514551501</t>
  </si>
  <si>
    <t>2ARDZ</t>
  </si>
  <si>
    <t>CM+9514551650</t>
  </si>
  <si>
    <t>2ARF4</t>
  </si>
  <si>
    <t>CM+9514551951</t>
  </si>
  <si>
    <t>UU49H</t>
  </si>
  <si>
    <t>CM+9514555800</t>
  </si>
  <si>
    <t>QAB16</t>
  </si>
  <si>
    <t>CM+9514556200</t>
  </si>
  <si>
    <t>1PJKB</t>
  </si>
  <si>
    <t>CM+9514557003</t>
  </si>
  <si>
    <t>YY9ZG</t>
  </si>
  <si>
    <t>CM+7514563052</t>
  </si>
  <si>
    <t>1QLTC</t>
  </si>
  <si>
    <t>CM+9047190280</t>
  </si>
  <si>
    <t>ULWDN</t>
  </si>
  <si>
    <t>CM+9514617991</t>
  </si>
  <si>
    <t>UTDNX</t>
  </si>
  <si>
    <t>CM+9514620800</t>
  </si>
  <si>
    <t>ULW6A</t>
  </si>
  <si>
    <t>CM+9514626602</t>
  </si>
  <si>
    <t>VNOUM</t>
  </si>
  <si>
    <t>CM+9514626700</t>
  </si>
  <si>
    <t>ULXAL</t>
  </si>
  <si>
    <t>CM+9514635002</t>
  </si>
  <si>
    <t>6A6RF</t>
  </si>
  <si>
    <t>CM+9514635500</t>
  </si>
  <si>
    <t>ULXCP</t>
  </si>
  <si>
    <t>CM+9514646960</t>
  </si>
  <si>
    <t>UL5PA</t>
  </si>
  <si>
    <t>CM+9514645620</t>
  </si>
  <si>
    <t>UL5M3</t>
  </si>
  <si>
    <t>CM+9514645920</t>
  </si>
  <si>
    <t>UM1KQ</t>
  </si>
  <si>
    <t>CM+9514648903</t>
  </si>
  <si>
    <t>VUBDV</t>
  </si>
  <si>
    <t>CM+9514651001</t>
  </si>
  <si>
    <t>6BXLC</t>
  </si>
  <si>
    <t>CM+9514651072</t>
  </si>
  <si>
    <t>UNT4A</t>
  </si>
  <si>
    <t>CM+9514654001</t>
  </si>
  <si>
    <t>6BXME</t>
  </si>
  <si>
    <t>CM+9514661000</t>
  </si>
  <si>
    <t>CM+9514662303</t>
  </si>
  <si>
    <t>VO8GD</t>
  </si>
  <si>
    <t>CM+9514663000</t>
  </si>
  <si>
    <t>Y3ZRU</t>
  </si>
  <si>
    <t>CM+9514664863</t>
  </si>
  <si>
    <t>UOYYT</t>
  </si>
  <si>
    <t>CM+9514665151</t>
  </si>
  <si>
    <t>UM84Q</t>
  </si>
  <si>
    <t>CM+9514665801</t>
  </si>
  <si>
    <t>UL6OC</t>
  </si>
  <si>
    <t>CM+9514677000</t>
  </si>
  <si>
    <t>UL6XV</t>
  </si>
  <si>
    <t>CM+7528020140</t>
  </si>
  <si>
    <t>846VF</t>
  </si>
  <si>
    <t>CM+9528024505</t>
  </si>
  <si>
    <t>QMS2U</t>
  </si>
  <si>
    <t>Noida</t>
  </si>
  <si>
    <t>Kochi</t>
  </si>
  <si>
    <t>Support arm, no tomo, PBL</t>
  </si>
  <si>
    <t>6SRG8</t>
  </si>
  <si>
    <t>SK+07724490</t>
  </si>
  <si>
    <t>6U7LS</t>
  </si>
  <si>
    <t>SK+07725463</t>
  </si>
  <si>
    <t>APPL.SW ACSS D50J5 VC00D</t>
  </si>
  <si>
    <t>6SRE4</t>
  </si>
  <si>
    <t>SK+07728298</t>
  </si>
  <si>
    <t>CONNECTOR,FEMALE</t>
  </si>
  <si>
    <t>6SRD2</t>
  </si>
  <si>
    <t>SK+07730737</t>
  </si>
  <si>
    <t>FVC D2</t>
  </si>
  <si>
    <t>6V4GF</t>
  </si>
  <si>
    <t>SK+07736759</t>
  </si>
  <si>
    <t>Plates mounted close to focus</t>
  </si>
  <si>
    <t>6SRCZ</t>
  </si>
  <si>
    <t>SK+07737539</t>
  </si>
  <si>
    <t>SOCKET HOUSING 2X5POL MOD4 GE CR</t>
  </si>
  <si>
    <t>6QWLM</t>
  </si>
  <si>
    <t>SK+07737547</t>
  </si>
  <si>
    <t>SOCKET HOUSING 2X8POL MOD4 GE CR</t>
  </si>
  <si>
    <t>6SRNM</t>
  </si>
  <si>
    <t>SK+07743164</t>
  </si>
  <si>
    <t>N CUTOUT 25A 440VAC 3pol Car.C</t>
  </si>
  <si>
    <t>6SRMK</t>
  </si>
  <si>
    <t>SK+07743172</t>
  </si>
  <si>
    <t>N CUTOUT 10A 440VAC 3pol Car.C</t>
  </si>
  <si>
    <t>6SRLH</t>
  </si>
  <si>
    <t>SK+07748317</t>
  </si>
  <si>
    <t>RELAY, DC 24V- 1U AG</t>
  </si>
  <si>
    <t>6QVE4</t>
  </si>
  <si>
    <t>SK+07749018</t>
  </si>
  <si>
    <t>CONTACT 3RT1044 KPL.MIT HSB+RC</t>
  </si>
  <si>
    <t>6QWQW</t>
  </si>
  <si>
    <t>SK+07750206</t>
  </si>
  <si>
    <t>AUX.SWITCH BL. 1S 1OE 3RH19</t>
  </si>
  <si>
    <t>6QWPU</t>
  </si>
  <si>
    <t>SK+07750214</t>
  </si>
  <si>
    <t>RC ELEM. 3RT1936</t>
  </si>
  <si>
    <t>6QWOS</t>
  </si>
  <si>
    <t>SK+07750230</t>
  </si>
  <si>
    <t>CONTACT 24V 50A 50/60HZ 3RT10</t>
  </si>
  <si>
    <t>6QWNQ</t>
  </si>
  <si>
    <t>SK+07750248</t>
  </si>
  <si>
    <t>CONTACT 24V 50A 50HZ 3RT10</t>
  </si>
  <si>
    <t>6QWMO</t>
  </si>
  <si>
    <t>SK+07750255</t>
  </si>
  <si>
    <t>CIRCUITBREAKER 50A 500V</t>
  </si>
  <si>
    <t>6RGAF</t>
  </si>
  <si>
    <t>SK+07751142</t>
  </si>
  <si>
    <t>FUSE 6.3X32 8A T 250V</t>
  </si>
  <si>
    <t>6RGBH</t>
  </si>
  <si>
    <t>SK+07752355</t>
  </si>
  <si>
    <t>CONT SOCKET BD MNL 0.20-0.80Q CR</t>
  </si>
  <si>
    <t>6QVF6</t>
  </si>
  <si>
    <t>SK+07754484</t>
  </si>
  <si>
    <t>DC-DC 46/5.3...40V 4A GS-R400V</t>
  </si>
  <si>
    <t>6QV2G</t>
  </si>
  <si>
    <t>SK+07755531</t>
  </si>
  <si>
    <t>6QVLH</t>
  </si>
  <si>
    <t>SK+07756955</t>
  </si>
  <si>
    <t>6QV4L</t>
  </si>
  <si>
    <t>SK+07756963</t>
  </si>
  <si>
    <t>6QV3J</t>
  </si>
  <si>
    <t>SK+07757891</t>
  </si>
  <si>
    <t>NH FUSE 50A 500V GL (T) GR00</t>
  </si>
  <si>
    <t>6QV1E</t>
  </si>
  <si>
    <t>SK+07759736</t>
  </si>
  <si>
    <t>Cable set HE IT80</t>
  </si>
  <si>
    <t>6QVZC</t>
  </si>
  <si>
    <t>SK+07759835</t>
  </si>
  <si>
    <t>Interface D501</t>
  </si>
  <si>
    <t>6QVYA</t>
  </si>
  <si>
    <t>SK+07759850</t>
  </si>
  <si>
    <t>80kW add-on D580</t>
  </si>
  <si>
    <t>6QVW5</t>
  </si>
  <si>
    <t>SK+07759918</t>
  </si>
  <si>
    <t>Cable set IT80</t>
  </si>
  <si>
    <t>6U225</t>
  </si>
  <si>
    <t>SK+08038259</t>
  </si>
  <si>
    <t>SPACER GAUGE (DIN 2275)</t>
  </si>
  <si>
    <t>6RH48</t>
  </si>
  <si>
    <t>SK+08069726</t>
  </si>
  <si>
    <t>Label - Crushing of hands</t>
  </si>
  <si>
    <t>6QVV3</t>
  </si>
  <si>
    <t>SK+08089088</t>
  </si>
  <si>
    <t>6QVMK</t>
  </si>
  <si>
    <t>SK+08092954</t>
  </si>
  <si>
    <t>Plastic tube grid</t>
  </si>
  <si>
    <t>6SOQF</t>
  </si>
  <si>
    <t>SK+08092962</t>
  </si>
  <si>
    <t>E-Kit KRL-N G051G</t>
  </si>
  <si>
    <t>6SOPD</t>
  </si>
  <si>
    <t>SK+08093309</t>
  </si>
  <si>
    <t>Adapter D56 for K10, K11, cpl.</t>
  </si>
  <si>
    <t>6SOOB</t>
  </si>
  <si>
    <t>SK+08103087</t>
  </si>
  <si>
    <t>6SON8</t>
  </si>
  <si>
    <t>SK+08125788</t>
  </si>
  <si>
    <t>Fiber optic cable (5m)</t>
  </si>
  <si>
    <t>6SOM6</t>
  </si>
  <si>
    <t>SK+08125853</t>
  </si>
  <si>
    <t>Motherboard PCB</t>
  </si>
  <si>
    <t>6SOL4</t>
  </si>
  <si>
    <t>SK+08125861</t>
  </si>
  <si>
    <t>Eprom for D100</t>
  </si>
  <si>
    <t>6SOK2</t>
  </si>
  <si>
    <t>SK+08125879</t>
  </si>
  <si>
    <t>OPTO 1 board w/ cable and connector</t>
  </si>
  <si>
    <t>6SOJZ</t>
  </si>
  <si>
    <t>SK+08125887</t>
  </si>
  <si>
    <t>PCB for cassette cart</t>
  </si>
  <si>
    <t>6SOHX</t>
  </si>
  <si>
    <t>SK+08125895</t>
  </si>
  <si>
    <t>PCB for keys and lamps</t>
  </si>
  <si>
    <t>6SOGV</t>
  </si>
  <si>
    <t>SK+08125903</t>
  </si>
  <si>
    <t>Cassette detection board</t>
  </si>
  <si>
    <t>6SOER</t>
  </si>
  <si>
    <t>SK+08125929</t>
  </si>
  <si>
    <t>X5 - X6 flat cable</t>
  </si>
  <si>
    <t>6SODP</t>
  </si>
  <si>
    <t>SK+08125937</t>
  </si>
  <si>
    <t>6SOCN</t>
  </si>
  <si>
    <t>SK+08125945</t>
  </si>
  <si>
    <t>GPS microswitch</t>
  </si>
  <si>
    <t>6SOBL</t>
  </si>
  <si>
    <t>SK+08125952</t>
  </si>
  <si>
    <t>Measurement chamber fastening</t>
  </si>
  <si>
    <t>6SOAJ</t>
  </si>
  <si>
    <t>SK+08125960</t>
  </si>
  <si>
    <t>Strap fastening, cassette holder</t>
  </si>
  <si>
    <t>6SO35</t>
  </si>
  <si>
    <t>SK+08125978</t>
  </si>
  <si>
    <t>Toothed belt for RM/LM</t>
  </si>
  <si>
    <t>6SO23</t>
  </si>
  <si>
    <t>SK+08125986</t>
  </si>
  <si>
    <t>Toothed belt for IOM</t>
  </si>
  <si>
    <t>6SO11</t>
  </si>
  <si>
    <t>SK+08125994</t>
  </si>
  <si>
    <t>Encoder and motor gear RM</t>
  </si>
  <si>
    <t>6SOZY</t>
  </si>
  <si>
    <t>SK+08126000</t>
  </si>
  <si>
    <t>Encoder and motor gear LM</t>
  </si>
  <si>
    <t>6SOYW</t>
  </si>
  <si>
    <t>SK+08126018</t>
  </si>
  <si>
    <t>Encoder and motor gear IOM</t>
  </si>
  <si>
    <t>6SOXU</t>
  </si>
  <si>
    <t>SK+08126034</t>
  </si>
  <si>
    <t>6SOWS</t>
  </si>
  <si>
    <t>SK+08126042</t>
  </si>
  <si>
    <t>Grid frame, complete</t>
  </si>
  <si>
    <t>6SOVQ</t>
  </si>
  <si>
    <t>SK+08126059</t>
  </si>
  <si>
    <t>Spring kit for 820-410-1</t>
  </si>
  <si>
    <t>6SOUO</t>
  </si>
  <si>
    <t>SK+08126067</t>
  </si>
  <si>
    <t>Front cassette slot, complete</t>
  </si>
  <si>
    <t>6SOTM</t>
  </si>
  <si>
    <t>SK+08126075</t>
  </si>
  <si>
    <t>Spring kit for 820-150-1</t>
  </si>
  <si>
    <t>6SOSK</t>
  </si>
  <si>
    <t>SK+08126083</t>
  </si>
  <si>
    <t>CM+6044200</t>
  </si>
  <si>
    <t>6SYWZ</t>
  </si>
  <si>
    <t>CM+6045490</t>
  </si>
  <si>
    <t>6S6K4</t>
  </si>
  <si>
    <t>6RAJ6</t>
  </si>
  <si>
    <t>SK+04812389</t>
  </si>
  <si>
    <t>6RAG2</t>
  </si>
  <si>
    <t>SK+04814547</t>
  </si>
  <si>
    <t>MAGNETIC BRAKE E G 796 V MSM</t>
  </si>
  <si>
    <t>6RAFZ</t>
  </si>
  <si>
    <t>SK+04814554</t>
  </si>
  <si>
    <t>SPRING E G 770 M 68 BEZ</t>
  </si>
  <si>
    <t>6RAEX</t>
  </si>
  <si>
    <t>SK+04814562</t>
  </si>
  <si>
    <t>SCREW E G 796 A 46 BEZ</t>
  </si>
  <si>
    <t>6RADV</t>
  </si>
  <si>
    <t>SK+04815411</t>
  </si>
  <si>
    <t>SUPP ROLLER NATR 15</t>
  </si>
  <si>
    <t>6RACT</t>
  </si>
  <si>
    <t>SK+04815531</t>
  </si>
  <si>
    <t>MULTIX SPECIAL CABLE</t>
  </si>
  <si>
    <t>6RABR</t>
  </si>
  <si>
    <t>SK+04816518</t>
  </si>
  <si>
    <t>CLAMP BUSH. 40X 45 RFN 8006</t>
  </si>
  <si>
    <t>6Q9JX</t>
  </si>
  <si>
    <t>SK+04816620</t>
  </si>
  <si>
    <t>FOLLOW-UP CONTROL VERTIX TOP</t>
  </si>
  <si>
    <t>6Q9BJ</t>
  </si>
  <si>
    <t>SK+04817107</t>
  </si>
  <si>
    <t>Anschluss Diamentor K</t>
  </si>
  <si>
    <t>6Q9HV</t>
  </si>
  <si>
    <t>SK+04818857</t>
  </si>
  <si>
    <t>SAT-50208001</t>
  </si>
  <si>
    <t>6UPWE</t>
  </si>
  <si>
    <t>SAT-50208014</t>
  </si>
  <si>
    <t>6UPXG</t>
  </si>
  <si>
    <t>SAT-50501019</t>
  </si>
  <si>
    <t>6UPYJ</t>
  </si>
  <si>
    <t>SAT-50509037</t>
  </si>
  <si>
    <t>6UP1N</t>
  </si>
  <si>
    <t>SAT-50605022</t>
  </si>
  <si>
    <t>6UP2P</t>
  </si>
  <si>
    <t>SAT-50613010</t>
  </si>
  <si>
    <t>6UP3R</t>
  </si>
  <si>
    <t>SAT-50613012</t>
  </si>
  <si>
    <t>6UP4T</t>
  </si>
  <si>
    <t>SAT-51401012</t>
  </si>
  <si>
    <t>6UP5V</t>
  </si>
  <si>
    <t>SAT-51403069</t>
  </si>
  <si>
    <t>6URWN</t>
  </si>
  <si>
    <t>SAT-51405004</t>
  </si>
  <si>
    <t>6URYR</t>
  </si>
  <si>
    <t>SAT-51405006</t>
  </si>
  <si>
    <t>6UR54</t>
  </si>
  <si>
    <t>SC+51405007</t>
  </si>
  <si>
    <t>Contactor 3 Ph / 24V / 50 Amp</t>
  </si>
  <si>
    <t>6UXOV</t>
  </si>
  <si>
    <t>SAT-51405007</t>
  </si>
  <si>
    <t>6UR66</t>
  </si>
  <si>
    <t>SAT-52403003</t>
  </si>
  <si>
    <t>6UR9D</t>
  </si>
  <si>
    <t>SAT-52403004</t>
  </si>
  <si>
    <t>6USAH</t>
  </si>
  <si>
    <t>SAT-52403011</t>
  </si>
  <si>
    <t>6USBK</t>
  </si>
  <si>
    <t>SAT-52707021</t>
  </si>
  <si>
    <t>6USCM</t>
  </si>
  <si>
    <t>SAT-53103001</t>
  </si>
  <si>
    <t>6USDO</t>
  </si>
  <si>
    <t>SAT-53404002</t>
  </si>
  <si>
    <t>6USEQ</t>
  </si>
  <si>
    <t>SAT-53404019</t>
  </si>
  <si>
    <t>6USFS</t>
  </si>
  <si>
    <t>SX+910251</t>
  </si>
  <si>
    <t>6SXXX</t>
  </si>
  <si>
    <t>SX+910262</t>
  </si>
  <si>
    <t>6SXGY</t>
  </si>
  <si>
    <t>VA+39273</t>
  </si>
  <si>
    <t>6V5CB</t>
  </si>
  <si>
    <t>VA+32740</t>
  </si>
  <si>
    <t>6UG95</t>
  </si>
  <si>
    <t>VA+39274</t>
  </si>
  <si>
    <t>6V5DD</t>
  </si>
  <si>
    <t>VA+32872</t>
  </si>
  <si>
    <t>6SB2N</t>
  </si>
  <si>
    <t>VA+37115E</t>
  </si>
  <si>
    <t>6V61T</t>
  </si>
  <si>
    <t>VA+20664-02</t>
  </si>
  <si>
    <t>6V6ZR</t>
  </si>
  <si>
    <t>VA+3049-02</t>
  </si>
  <si>
    <t>6U2Z1</t>
  </si>
  <si>
    <t>CM+3260214</t>
  </si>
  <si>
    <t>6S32S</t>
  </si>
  <si>
    <t>CM+3391945</t>
  </si>
  <si>
    <t>6S33U</t>
  </si>
  <si>
    <t>CM+3492783</t>
  </si>
  <si>
    <t>6S3P2</t>
  </si>
  <si>
    <t>CM+6009730</t>
  </si>
  <si>
    <t>6V5VE</t>
  </si>
  <si>
    <t>CM+6009750</t>
  </si>
  <si>
    <t>6V52R</t>
  </si>
  <si>
    <t>CM+6040420</t>
  </si>
  <si>
    <t>6S7G2</t>
  </si>
  <si>
    <t>CM+6040430</t>
  </si>
  <si>
    <t>Erasure Unit</t>
  </si>
  <si>
    <t>6S7FZ</t>
  </si>
  <si>
    <t>Cassette Detection Light Sensor</t>
  </si>
  <si>
    <t>CM+6040460</t>
  </si>
  <si>
    <t>6S7CT</t>
  </si>
  <si>
    <t>CM+6040540</t>
  </si>
  <si>
    <t>6S67G</t>
  </si>
  <si>
    <t>CM+6040610</t>
  </si>
  <si>
    <t>6S5ZW</t>
  </si>
  <si>
    <t>CM+6041070</t>
  </si>
  <si>
    <t>6SY5H</t>
  </si>
  <si>
    <t>CM+6041100</t>
  </si>
  <si>
    <t>6SY4F</t>
  </si>
  <si>
    <t>CM+6042093</t>
  </si>
  <si>
    <t>6TDCO</t>
  </si>
  <si>
    <t>CM+6042850</t>
  </si>
  <si>
    <t>6SYY4</t>
  </si>
  <si>
    <t>SK+07716447</t>
  </si>
  <si>
    <t>6SR9V</t>
  </si>
  <si>
    <t>SC+A52102-01</t>
  </si>
  <si>
    <t>6S3HN</t>
  </si>
  <si>
    <t>SC+A854027-01</t>
  </si>
  <si>
    <t>6S17U</t>
  </si>
  <si>
    <t>SK+05760181</t>
  </si>
  <si>
    <t>6SJPR</t>
  </si>
  <si>
    <t>SK+01292031</t>
  </si>
  <si>
    <t>6Q11Z</t>
  </si>
  <si>
    <t>SK+07123818</t>
  </si>
  <si>
    <t>6SG7K</t>
  </si>
  <si>
    <t>SX+90026</t>
  </si>
  <si>
    <t>6SWZX</t>
  </si>
  <si>
    <t>SX+910100</t>
  </si>
  <si>
    <t>6SXWV</t>
  </si>
  <si>
    <t>SAT-A520145-01</t>
  </si>
  <si>
    <t>6URP7</t>
  </si>
  <si>
    <t>SAT-A520146-01</t>
  </si>
  <si>
    <t>6URRC</t>
  </si>
  <si>
    <t>SAT-A520147-01</t>
  </si>
  <si>
    <t>6URSE</t>
  </si>
  <si>
    <t>SAT-A520148-01</t>
  </si>
  <si>
    <t>6UNQS</t>
  </si>
  <si>
    <t>SC+A520187-01</t>
  </si>
  <si>
    <t>6U1XS</t>
  </si>
  <si>
    <t>SC+A520189-XX</t>
  </si>
  <si>
    <t>6U3Y3</t>
  </si>
  <si>
    <t>SAT-A520213-01</t>
  </si>
  <si>
    <t>6UNU1</t>
  </si>
  <si>
    <t>SAT-A520214-01</t>
  </si>
  <si>
    <t>6UNV3</t>
  </si>
  <si>
    <t>SAT-A520215-01</t>
  </si>
  <si>
    <t>6UNW5</t>
  </si>
  <si>
    <t>SAT-A520265-01</t>
  </si>
  <si>
    <t>6UMBT</t>
  </si>
  <si>
    <t>SAT-A520291-01</t>
  </si>
  <si>
    <t>6UNX7</t>
  </si>
  <si>
    <t>SC+10443-01</t>
  </si>
  <si>
    <t>6UW9Y</t>
  </si>
  <si>
    <t>SC+A520327-01</t>
  </si>
  <si>
    <t>6UVMJ</t>
  </si>
  <si>
    <t>SC+A520397-192</t>
  </si>
  <si>
    <t>6SUFK</t>
  </si>
  <si>
    <t>SC+19105-01</t>
  </si>
  <si>
    <t>6UVW4</t>
  </si>
  <si>
    <t>SC+6695-18</t>
  </si>
  <si>
    <t>6U1KZ</t>
  </si>
  <si>
    <t>SAT-A525147-01</t>
  </si>
  <si>
    <t>6UN2G</t>
  </si>
  <si>
    <t>SC+A525144-01</t>
  </si>
  <si>
    <t>6U3WY</t>
  </si>
  <si>
    <t>SC+A525158</t>
  </si>
  <si>
    <t>6VMMO</t>
  </si>
  <si>
    <t>SAT-53416011S</t>
  </si>
  <si>
    <t>6USHW</t>
  </si>
  <si>
    <t>SAT-53418001</t>
  </si>
  <si>
    <t>6USJY</t>
  </si>
  <si>
    <t>SAT-53801002</t>
  </si>
  <si>
    <t>6UP6X</t>
  </si>
  <si>
    <t>SAT-53801003</t>
  </si>
  <si>
    <t>6UP7Z</t>
  </si>
  <si>
    <t>SAT-53801010</t>
  </si>
  <si>
    <t>6UQBB</t>
  </si>
  <si>
    <t>SAT-53801011</t>
  </si>
  <si>
    <t>6UQCD</t>
  </si>
  <si>
    <t>SAT-53801012</t>
  </si>
  <si>
    <t>6UQFK</t>
  </si>
  <si>
    <t>SAT-53801014</t>
  </si>
  <si>
    <t>6UQJQ</t>
  </si>
  <si>
    <t>SAT-53801015</t>
  </si>
  <si>
    <t>6UQMW</t>
  </si>
  <si>
    <t>SAT-53801018</t>
  </si>
  <si>
    <t>6UQO1</t>
  </si>
  <si>
    <t>SAT-53801019</t>
  </si>
  <si>
    <t>6UQP3</t>
  </si>
  <si>
    <t>SAT-53940115</t>
  </si>
  <si>
    <t>6UQQ5</t>
  </si>
  <si>
    <t>SAT-54001011</t>
  </si>
  <si>
    <t>6UQR7</t>
  </si>
  <si>
    <t>SAT-54002007</t>
  </si>
  <si>
    <t>6UQSA</t>
  </si>
  <si>
    <t>SAT-54002011</t>
  </si>
  <si>
    <t>6UQTC</t>
  </si>
  <si>
    <t>SAT-54008002</t>
  </si>
  <si>
    <t>6UQUE</t>
  </si>
  <si>
    <t>SAT-54203006</t>
  </si>
  <si>
    <t>6UPKO</t>
  </si>
  <si>
    <t>SAT-54402015</t>
  </si>
  <si>
    <t>6UPMS</t>
  </si>
  <si>
    <t>SAT-55001084</t>
  </si>
  <si>
    <t>6UPNU</t>
  </si>
  <si>
    <t>SAT-55001087</t>
  </si>
  <si>
    <t>6UPPY</t>
  </si>
  <si>
    <t>SC+A7930-01</t>
  </si>
  <si>
    <t>6V7ZV</t>
  </si>
  <si>
    <t>SC+55001159</t>
  </si>
  <si>
    <t>6SYJ7</t>
  </si>
  <si>
    <t>SAT-55102008</t>
  </si>
  <si>
    <t>6USK1</t>
  </si>
  <si>
    <t>SAT-55801200</t>
  </si>
  <si>
    <t>6USL3</t>
  </si>
  <si>
    <t>SAT-55801369</t>
  </si>
  <si>
    <t>6USM5</t>
  </si>
  <si>
    <t>SAT-55801421</t>
  </si>
  <si>
    <t>6USN7</t>
  </si>
  <si>
    <t>CM+6022670</t>
  </si>
  <si>
    <t>6VB6M</t>
  </si>
  <si>
    <t>SAT-6456-11</t>
  </si>
  <si>
    <t>6USOA</t>
  </si>
  <si>
    <t>SAT-6456-12</t>
  </si>
  <si>
    <t>6UQVG</t>
  </si>
  <si>
    <t>SC+A6680-09</t>
  </si>
  <si>
    <t>6U4F4</t>
  </si>
  <si>
    <t>SAT-6690-09</t>
  </si>
  <si>
    <t>6UQWJ</t>
  </si>
  <si>
    <t>SAT-6690-33</t>
  </si>
  <si>
    <t>6UQXL</t>
  </si>
  <si>
    <t>SC+6690-54</t>
  </si>
  <si>
    <t>6U1EP</t>
  </si>
  <si>
    <t>SAT-6693-35</t>
  </si>
  <si>
    <t>6UMOK</t>
  </si>
  <si>
    <t>SAT-6693-41</t>
  </si>
  <si>
    <t>6UMPM</t>
  </si>
  <si>
    <t>SAT-6693-42</t>
  </si>
  <si>
    <t>6UMQO</t>
  </si>
  <si>
    <t>SAT-6693-43</t>
  </si>
  <si>
    <t>6UMRQ</t>
  </si>
  <si>
    <t>SAT-8836-01</t>
  </si>
  <si>
    <t>6UQ5Z</t>
  </si>
  <si>
    <t>SAT-8857-01</t>
  </si>
  <si>
    <t>6UQ62</t>
  </si>
  <si>
    <t>SAT-A3004-10</t>
  </si>
  <si>
    <t>6UMTU</t>
  </si>
  <si>
    <t>SAT-A3012-15</t>
  </si>
  <si>
    <t>6UMW1</t>
  </si>
  <si>
    <t>SAT-A3012-21</t>
  </si>
  <si>
    <t>6V6EK</t>
  </si>
  <si>
    <t>SAT-A3063-03</t>
  </si>
  <si>
    <t>6UMZ7</t>
  </si>
  <si>
    <t>SAT-A3109-01</t>
  </si>
  <si>
    <t>6UQ86</t>
  </si>
  <si>
    <t>SAT-A3153-02</t>
  </si>
  <si>
    <t>6UQ98</t>
  </si>
  <si>
    <t>SAT-A3179-02</t>
  </si>
  <si>
    <t>6UM1A</t>
  </si>
  <si>
    <t>SAT-A3212-01</t>
  </si>
  <si>
    <t>6URBF</t>
  </si>
  <si>
    <t>SAT-A3214-02</t>
  </si>
  <si>
    <t>6UM2C</t>
  </si>
  <si>
    <t>SC+A3223-04</t>
  </si>
  <si>
    <t>6U39P</t>
  </si>
  <si>
    <t>SAT-A3237-02</t>
  </si>
  <si>
    <t>6URHS</t>
  </si>
  <si>
    <t>SAT-A3240-05</t>
  </si>
  <si>
    <t>6UM3E</t>
  </si>
  <si>
    <t>SAT-A3251-01</t>
  </si>
  <si>
    <t>6V6FM</t>
  </si>
  <si>
    <t>SC+A3255-01</t>
  </si>
  <si>
    <t>6U2PF</t>
  </si>
  <si>
    <t>SAT-A3263-03</t>
  </si>
  <si>
    <t>6UL8L</t>
  </si>
  <si>
    <t>SAT-A3274-01</t>
  </si>
  <si>
    <t>6UL9N</t>
  </si>
  <si>
    <t>SAT-A3352-01</t>
  </si>
  <si>
    <t>6URJU</t>
  </si>
  <si>
    <t>SAT-A3363-01</t>
  </si>
  <si>
    <t>6URKW</t>
  </si>
  <si>
    <t>SAT-A3531-11</t>
  </si>
  <si>
    <t>6UMAR</t>
  </si>
  <si>
    <t>SC+A3533-02</t>
  </si>
  <si>
    <t>6V8OC</t>
  </si>
  <si>
    <t>SC+A3534-02</t>
  </si>
  <si>
    <t>6V8PE</t>
  </si>
  <si>
    <t>SAT-A3549-01</t>
  </si>
  <si>
    <t>6URLY</t>
  </si>
  <si>
    <t>SAT-A3610-01</t>
  </si>
  <si>
    <t>6URN3</t>
  </si>
  <si>
    <t>SC+A520011-01</t>
  </si>
  <si>
    <t>FRAME BRAKE COIL KIT</t>
  </si>
  <si>
    <t>6VGN4</t>
  </si>
  <si>
    <t>SC+RS0023954</t>
  </si>
  <si>
    <t>6VQCM</t>
  </si>
  <si>
    <t>SAT-SOFT-ATP</t>
  </si>
  <si>
    <t>6UMNH</t>
  </si>
  <si>
    <t>SAT-SOFT-HT</t>
  </si>
  <si>
    <t>6UM4G</t>
  </si>
  <si>
    <t>SK+07124584</t>
  </si>
  <si>
    <t>6SSLM</t>
  </si>
  <si>
    <t>DX-D 10C CAS DET CSI 4336R WO ENCL-REF</t>
  </si>
  <si>
    <t>SAT-10328-02</t>
  </si>
  <si>
    <t>6UPQ1</t>
  </si>
  <si>
    <t>SC+10374-01</t>
  </si>
  <si>
    <t>6UW7U</t>
  </si>
  <si>
    <t>SAT-15154-01</t>
  </si>
  <si>
    <t>6UPVC</t>
  </si>
  <si>
    <t>CM+3392100</t>
  </si>
  <si>
    <t>VHJK6</t>
  </si>
  <si>
    <t>CM+3392110</t>
  </si>
  <si>
    <t>VHJL8</t>
  </si>
  <si>
    <t>CM+3392160</t>
  </si>
  <si>
    <t>VHJMB</t>
  </si>
  <si>
    <t>CM+3392172</t>
  </si>
  <si>
    <t>6NMS3</t>
  </si>
  <si>
    <t>CM+3392200</t>
  </si>
  <si>
    <t>VHNS5</t>
  </si>
  <si>
    <t>CM+3392210</t>
  </si>
  <si>
    <t>VNRKD</t>
  </si>
  <si>
    <t>CM+3392240</t>
  </si>
  <si>
    <t>VNRMH</t>
  </si>
  <si>
    <t>CM+3392250</t>
  </si>
  <si>
    <t>VHJOF</t>
  </si>
  <si>
    <t>CM+3392263</t>
  </si>
  <si>
    <t>WU46A</t>
  </si>
  <si>
    <t>EB+70140030</t>
  </si>
  <si>
    <t>UTPNA</t>
  </si>
  <si>
    <t>CM+3392280</t>
  </si>
  <si>
    <t>VHNUA</t>
  </si>
  <si>
    <t>CM+3392290</t>
  </si>
  <si>
    <t>VHNVC</t>
  </si>
  <si>
    <t>CM+3392301</t>
  </si>
  <si>
    <t>VOKA7</t>
  </si>
  <si>
    <t>CM+3392321</t>
  </si>
  <si>
    <t>VH94D</t>
  </si>
  <si>
    <t>CM+3392340</t>
  </si>
  <si>
    <t>VHE95</t>
  </si>
  <si>
    <t>CM+3392350</t>
  </si>
  <si>
    <t>VHFAA</t>
  </si>
  <si>
    <t>CM+3392360</t>
  </si>
  <si>
    <t>VH1NF</t>
  </si>
  <si>
    <t>CM+3392370</t>
  </si>
  <si>
    <t>VHJQK</t>
  </si>
  <si>
    <t>CM+3392380</t>
  </si>
  <si>
    <t>VH1OH</t>
  </si>
  <si>
    <t>CM+3392390</t>
  </si>
  <si>
    <t>VHNWE</t>
  </si>
  <si>
    <t>CM+3392440</t>
  </si>
  <si>
    <t>VHFBC</t>
  </si>
  <si>
    <t>CM+3392451</t>
  </si>
  <si>
    <t>WVMGZ</t>
  </si>
  <si>
    <t>CM+3392470</t>
  </si>
  <si>
    <t>VHFDG</t>
  </si>
  <si>
    <t>CM+3392500</t>
  </si>
  <si>
    <t>VHN1N</t>
  </si>
  <si>
    <t>CM+3392512</t>
  </si>
  <si>
    <t>6LF1D</t>
  </si>
  <si>
    <t>CM+3392530</t>
  </si>
  <si>
    <t>VHN6X</t>
  </si>
  <si>
    <t>CM+3392562</t>
  </si>
  <si>
    <t>YN9UH</t>
  </si>
  <si>
    <t>CM+3392570</t>
  </si>
  <si>
    <t>VHJTQ</t>
  </si>
  <si>
    <t>CM+3392580</t>
  </si>
  <si>
    <t>VHQYV</t>
  </si>
  <si>
    <t>CM+3392590</t>
  </si>
  <si>
    <t>VHQZX</t>
  </si>
  <si>
    <t>CM+3392600</t>
  </si>
  <si>
    <t>VHJUS</t>
  </si>
  <si>
    <t>CM+3392620</t>
  </si>
  <si>
    <t>VHJVU</t>
  </si>
  <si>
    <t>CM+3392630</t>
  </si>
  <si>
    <t>VHFFL</t>
  </si>
  <si>
    <t>CM+3392642</t>
  </si>
  <si>
    <t>6L4DT</t>
  </si>
  <si>
    <t>CM+3392660</t>
  </si>
  <si>
    <t>VHN82</t>
  </si>
  <si>
    <t>CM+3392675</t>
  </si>
  <si>
    <t>6N7RG</t>
  </si>
  <si>
    <t>CM+3392680</t>
  </si>
  <si>
    <t>VHJWW</t>
  </si>
  <si>
    <t>CM+3392690</t>
  </si>
  <si>
    <t>VHOBB</t>
  </si>
  <si>
    <t>CM+3392711</t>
  </si>
  <si>
    <t>WVMH2</t>
  </si>
  <si>
    <t>CM+3392731</t>
  </si>
  <si>
    <t>W1COK</t>
  </si>
  <si>
    <t>CM+3392742</t>
  </si>
  <si>
    <t>VWSDB</t>
  </si>
  <si>
    <t>CM+3392760</t>
  </si>
  <si>
    <t>VHQ46</t>
  </si>
  <si>
    <t>CM+3392780</t>
  </si>
  <si>
    <t>VHFGN</t>
  </si>
  <si>
    <t>CM+3392793</t>
  </si>
  <si>
    <t>YY7TU</t>
  </si>
  <si>
    <t>CM+3392802</t>
  </si>
  <si>
    <t>6LGGC</t>
  </si>
  <si>
    <t>CM+3392810</t>
  </si>
  <si>
    <t>VHFHP</t>
  </si>
  <si>
    <t>CM+3392820</t>
  </si>
  <si>
    <t>VHQ9H</t>
  </si>
  <si>
    <t>CM+6003990</t>
  </si>
  <si>
    <t>6V1J6</t>
  </si>
  <si>
    <t>CM+3391770</t>
  </si>
  <si>
    <t>ENCODER 4096PULS/REV</t>
  </si>
  <si>
    <t>CM+3391827</t>
  </si>
  <si>
    <t>YYOGX</t>
  </si>
  <si>
    <t>CM+3391828</t>
  </si>
  <si>
    <t>6L28C</t>
  </si>
  <si>
    <t>TRANSFER MOTOR ASSY</t>
  </si>
  <si>
    <t>THIB PCB</t>
  </si>
  <si>
    <t>CM+6021500100</t>
  </si>
  <si>
    <t>UAVKG</t>
  </si>
  <si>
    <t>CM+9026375300</t>
  </si>
  <si>
    <t>6RVED</t>
  </si>
  <si>
    <t>CM+6028880</t>
  </si>
  <si>
    <t>6VF1S</t>
  </si>
  <si>
    <t>CM+3492866</t>
  </si>
  <si>
    <t>6UH3W</t>
  </si>
  <si>
    <t>CM+6038520</t>
  </si>
  <si>
    <t>6VOP3</t>
  </si>
  <si>
    <t>CM+3433491</t>
  </si>
  <si>
    <t>W2E5Z</t>
  </si>
  <si>
    <t>CM+3433560</t>
  </si>
  <si>
    <t>V86O5</t>
  </si>
  <si>
    <t>COMPACT FLASH 128MB (ROHS)</t>
  </si>
  <si>
    <t>CM+3433693</t>
  </si>
  <si>
    <t>CM+3460390</t>
  </si>
  <si>
    <t>WS7RB</t>
  </si>
  <si>
    <t>CM+3460391</t>
  </si>
  <si>
    <t>6BWZ2</t>
  </si>
  <si>
    <t>HEATSINK SPRING HOLDER</t>
  </si>
  <si>
    <t>CM+3492660</t>
  </si>
  <si>
    <t>LOWER TRAY WO TAG</t>
  </si>
  <si>
    <t>YOTSS</t>
  </si>
  <si>
    <t>CM+3492661</t>
  </si>
  <si>
    <t>6C1TF</t>
  </si>
  <si>
    <t>CM+3492671</t>
  </si>
  <si>
    <t>6C1UH</t>
  </si>
  <si>
    <t>CAM DRIVE MODULE</t>
  </si>
  <si>
    <t>CM+3492760</t>
  </si>
  <si>
    <t>YOT4G</t>
  </si>
  <si>
    <t>CM+3492781</t>
  </si>
  <si>
    <t>CM+3492801</t>
  </si>
  <si>
    <t>6NM5T</t>
  </si>
  <si>
    <t>PULLEY XL 32TPULLEY XL 12T (ROHS)</t>
  </si>
  <si>
    <t>CM+3499354</t>
  </si>
  <si>
    <t>CM+3515050</t>
  </si>
  <si>
    <t>YZ19A</t>
  </si>
  <si>
    <t>LOWER FIXED FEEDING AXLE</t>
  </si>
  <si>
    <t>CM+3589091</t>
  </si>
  <si>
    <t>6RPM2</t>
  </si>
  <si>
    <t>CM+3589110</t>
  </si>
  <si>
    <t>6LEH5</t>
  </si>
  <si>
    <t>CM+3589111</t>
  </si>
  <si>
    <t>6RPN4</t>
  </si>
  <si>
    <t>CM+3589112</t>
  </si>
  <si>
    <t>6UFV8</t>
  </si>
  <si>
    <t>CM+3589170</t>
  </si>
  <si>
    <t>128 MB RAM MODULE (ROHS)</t>
  </si>
  <si>
    <t>6L69V</t>
  </si>
  <si>
    <t>TPH MOD.KIT 508 DPI(VE)</t>
  </si>
  <si>
    <t>CM+5146101733</t>
  </si>
  <si>
    <t>V9P5F</t>
  </si>
  <si>
    <t>DDR2 RAM</t>
  </si>
  <si>
    <t>CM+6009761</t>
  </si>
  <si>
    <t>6U73T</t>
  </si>
  <si>
    <t>CM+6015954</t>
  </si>
  <si>
    <t>6S4MZ</t>
  </si>
  <si>
    <t>CM+6015955</t>
  </si>
  <si>
    <t>6TRKO</t>
  </si>
  <si>
    <t>CM+6016050</t>
  </si>
  <si>
    <t>SERIAL CABLE LAMP (COM A)</t>
  </si>
  <si>
    <t>6VC4M</t>
  </si>
  <si>
    <t>CM+6016081</t>
  </si>
  <si>
    <t>COOLING LIQUIDE RESERVOIRS</t>
  </si>
  <si>
    <t>6SUKS</t>
  </si>
  <si>
    <t>CM+6016080</t>
  </si>
  <si>
    <t>6VC7S</t>
  </si>
  <si>
    <t>CM+6016112</t>
  </si>
  <si>
    <t>SKINTELL PACKAGE COMPLETE</t>
  </si>
  <si>
    <t>6TE9O</t>
  </si>
  <si>
    <t>CM+6016111</t>
  </si>
  <si>
    <t>6SUHO</t>
  </si>
  <si>
    <t>CM+6041081</t>
  </si>
  <si>
    <t>6W17T</t>
  </si>
  <si>
    <t>OPTIC MODULE CR30-XM</t>
  </si>
  <si>
    <t>PCB ASSEMBLY VARCAN (RETROFIT)</t>
  </si>
  <si>
    <t>CM+6053860</t>
  </si>
  <si>
    <t>6TGYB</t>
  </si>
  <si>
    <t>CM+6056400</t>
  </si>
  <si>
    <t>RETROFIT - PCB ASSEMBLY RAYENCE</t>
  </si>
  <si>
    <t>6WZBV</t>
  </si>
  <si>
    <t>CM+6055410</t>
  </si>
  <si>
    <t>6WM74</t>
  </si>
  <si>
    <t>CM+6061510</t>
  </si>
  <si>
    <t>SERVICEPART LIGHT BULB</t>
  </si>
  <si>
    <t>6WK9Z</t>
  </si>
  <si>
    <t>CM+6065531</t>
  </si>
  <si>
    <t>6W2JK</t>
  </si>
  <si>
    <t>CM+6065551</t>
  </si>
  <si>
    <t>6W2MQ</t>
  </si>
  <si>
    <t>CM+6065561</t>
  </si>
  <si>
    <t>6W2NS</t>
  </si>
  <si>
    <t>CM+6065571</t>
  </si>
  <si>
    <t>6W2OU</t>
  </si>
  <si>
    <t>CM+6065581</t>
  </si>
  <si>
    <t>WIRELESS ACCESS POINT DOMAIN N</t>
  </si>
  <si>
    <t>6W2PW</t>
  </si>
  <si>
    <t>CM+6065580</t>
  </si>
  <si>
    <t>6WJPQ</t>
  </si>
  <si>
    <t>CM+6067180</t>
  </si>
  <si>
    <t>GROUNDING CLIPS</t>
  </si>
  <si>
    <t>6W3MU</t>
  </si>
  <si>
    <t>CM+6068370</t>
  </si>
  <si>
    <t>FUSE SET TYP 140</t>
  </si>
  <si>
    <t>6WZKD</t>
  </si>
  <si>
    <t>CM+6068380</t>
  </si>
  <si>
    <t>PC MOUSE (MEDICAL GRADE)</t>
  </si>
  <si>
    <t>6WZLF</t>
  </si>
  <si>
    <t>CM+6068390</t>
  </si>
  <si>
    <t>PC KEYBOARD (MEDICAL GRADE) / GERMANY</t>
  </si>
  <si>
    <t>6WZMH</t>
  </si>
  <si>
    <t>CM+6068400</t>
  </si>
  <si>
    <t>PC KEYBOARD (MEDICAL GRADE) / ENGLISH</t>
  </si>
  <si>
    <t>6WZNK</t>
  </si>
  <si>
    <t>CM+6068410</t>
  </si>
  <si>
    <t>PC KEYBOARD (MEDICAL GRADE) / FRANCE</t>
  </si>
  <si>
    <t>6WZOM</t>
  </si>
  <si>
    <t>CM+6068420</t>
  </si>
  <si>
    <t>PC KEYBOARD (MEDICAL GRADE) / ITALY</t>
  </si>
  <si>
    <t>6WZPO</t>
  </si>
  <si>
    <t>CM+6068430</t>
  </si>
  <si>
    <t>PC KEYBOARD (MEDICAL GRADE) / BELGIUM</t>
  </si>
  <si>
    <t>6WZQQ</t>
  </si>
  <si>
    <t>CM+6068440</t>
  </si>
  <si>
    <t>FAN/SWITCH ASSEMBLY OF PROBE BAY</t>
  </si>
  <si>
    <t>6WZRS</t>
  </si>
  <si>
    <t>CM+6068450</t>
  </si>
  <si>
    <t>CABLE FANS</t>
  </si>
  <si>
    <t>6WZSU</t>
  </si>
  <si>
    <t>CM+6068470</t>
  </si>
  <si>
    <t>CABLE ADAPTER BRACKET TO SERVO AMP M1(X)</t>
  </si>
  <si>
    <t>6WZUY</t>
  </si>
  <si>
    <t>CM+6068480</t>
  </si>
  <si>
    <t>CM+6048100</t>
  </si>
  <si>
    <t>6S7Y3</t>
  </si>
  <si>
    <t>CR MM3.0T Mammo Cassette 18x24 cm</t>
  </si>
  <si>
    <t>CM+6048120</t>
  </si>
  <si>
    <t>6S7Z5</t>
  </si>
  <si>
    <t>CR MM3.0T Mammo Cassette 24x30 cm</t>
  </si>
  <si>
    <t>CM+6049140</t>
  </si>
  <si>
    <t>6S7UU</t>
  </si>
  <si>
    <t>CR MM3.0T Mammo Set 18x24 cm</t>
  </si>
  <si>
    <t>CM+6049150</t>
  </si>
  <si>
    <t>6S7VW</t>
  </si>
  <si>
    <t>CR MM3.0T Mammo Set 24x30 cm</t>
  </si>
  <si>
    <t>CM+6049160</t>
  </si>
  <si>
    <t>6S7WY</t>
  </si>
  <si>
    <t>CR MM3.0T Mammo Plate 18x24 cm</t>
  </si>
  <si>
    <t>CM+6049170</t>
  </si>
  <si>
    <t>6S7X1</t>
  </si>
  <si>
    <t>CR MM3.0T Mammo Plate 24x30 cm</t>
  </si>
  <si>
    <t>CM+6049481</t>
  </si>
  <si>
    <t>6WN54</t>
  </si>
  <si>
    <t>LIMIT PATTERNS FORCR30-XM</t>
  </si>
  <si>
    <t>CM+6049731</t>
  </si>
  <si>
    <t>6WQ3D</t>
  </si>
  <si>
    <t>RECYCLING BAG FOR IP PLATES RETURN(25pc)</t>
  </si>
  <si>
    <t>RECYCLING RETURN STICKER (25pc)</t>
  </si>
  <si>
    <t>CM+6065550</t>
  </si>
  <si>
    <t>6WJG8</t>
  </si>
  <si>
    <t>WIRELESS ACCESS POINT DOMAIN E</t>
  </si>
  <si>
    <t>CM+6065620</t>
  </si>
  <si>
    <t>6WH1A</t>
  </si>
  <si>
    <t>IR CHECK-IN INTERFACE (LINK MODULE)</t>
  </si>
  <si>
    <t>CM+7021565624</t>
  </si>
  <si>
    <t>TA2NV</t>
  </si>
  <si>
    <t>DIN EN24017-M4X10-8.8-ZN</t>
  </si>
  <si>
    <t>CM+9037200220</t>
  </si>
  <si>
    <t>T71HY</t>
  </si>
  <si>
    <t>CM+9517591601</t>
  </si>
  <si>
    <t>6WNYR</t>
  </si>
  <si>
    <t>SW CR30 PATTERN CD1.1</t>
  </si>
  <si>
    <t>CM+9517852002</t>
  </si>
  <si>
    <t>6WQ2B</t>
  </si>
  <si>
    <t>CO+BG7-2855-060</t>
  </si>
  <si>
    <t>6WGQK</t>
  </si>
  <si>
    <t>CABLE UNIT, X-RAY I/F</t>
  </si>
  <si>
    <t>RF+3547173</t>
  </si>
  <si>
    <t>6TBRA</t>
  </si>
  <si>
    <t>SC+2316323</t>
  </si>
  <si>
    <t>6WEGR</t>
  </si>
  <si>
    <t>VERTICAL LOCK</t>
  </si>
  <si>
    <t>CM+7946251031</t>
  </si>
  <si>
    <t>W638X</t>
  </si>
  <si>
    <t>CM+7946260820</t>
  </si>
  <si>
    <t>77WQA</t>
  </si>
  <si>
    <t>CM+7946261010</t>
  </si>
  <si>
    <t>753BO</t>
  </si>
  <si>
    <t>CM+8946262100</t>
  </si>
  <si>
    <t>91WTY</t>
  </si>
  <si>
    <t>CM+9946262201</t>
  </si>
  <si>
    <t>1HQJE</t>
  </si>
  <si>
    <t>CM+8946263100</t>
  </si>
  <si>
    <t>8W9TY</t>
  </si>
  <si>
    <t>CM+9946263201</t>
  </si>
  <si>
    <t>1EY95</t>
  </si>
  <si>
    <t>CM+9946263601</t>
  </si>
  <si>
    <t>1EZBC</t>
  </si>
  <si>
    <t>CM+8946269000</t>
  </si>
  <si>
    <t>84ZUN</t>
  </si>
  <si>
    <t>CM+9946269011</t>
  </si>
  <si>
    <t>1HUCJ</t>
  </si>
  <si>
    <t>CM+9946269021</t>
  </si>
  <si>
    <t>1HUDL</t>
  </si>
  <si>
    <t>CM+7946269030</t>
  </si>
  <si>
    <t>8DVAX</t>
  </si>
  <si>
    <t>CM+8896600671</t>
  </si>
  <si>
    <t>YXUKM</t>
  </si>
  <si>
    <t>CM+9946290900</t>
  </si>
  <si>
    <t>UJ3J6</t>
  </si>
  <si>
    <t>CM+9946315510</t>
  </si>
  <si>
    <t>1HSNV</t>
  </si>
  <si>
    <t>CM+9946316610</t>
  </si>
  <si>
    <t>1HTEJ</t>
  </si>
  <si>
    <t>CM+9946317510</t>
  </si>
  <si>
    <t>1HTKT</t>
  </si>
  <si>
    <t>CM+9949936202</t>
  </si>
  <si>
    <t>UM3XR</t>
  </si>
  <si>
    <t>CM+8949946400</t>
  </si>
  <si>
    <t>7433Z</t>
  </si>
  <si>
    <t>CM+9949960201</t>
  </si>
  <si>
    <t>1O5KM</t>
  </si>
  <si>
    <t>CM+9949969402</t>
  </si>
  <si>
    <t>TQ5Q2</t>
  </si>
  <si>
    <t>CM+9949981406</t>
  </si>
  <si>
    <t>YY7BT</t>
  </si>
  <si>
    <t>CM+7950910340</t>
  </si>
  <si>
    <t>U7XFY</t>
  </si>
  <si>
    <t>CM+7952028580</t>
  </si>
  <si>
    <t>VVAAT</t>
  </si>
  <si>
    <t>CM+7953811030</t>
  </si>
  <si>
    <t>WBGWP</t>
  </si>
  <si>
    <t>CM+9961124560H</t>
  </si>
  <si>
    <t>Y6ECB</t>
  </si>
  <si>
    <t>CM+7837026160</t>
  </si>
  <si>
    <t>WHZXE</t>
  </si>
  <si>
    <t>CM+8837026550</t>
  </si>
  <si>
    <t>W64C8</t>
  </si>
  <si>
    <t>CM+8837027600</t>
  </si>
  <si>
    <t>WHK4X</t>
  </si>
  <si>
    <t>CM+7837028280</t>
  </si>
  <si>
    <t>W9PXH</t>
  </si>
  <si>
    <t>CM+7837028480</t>
  </si>
  <si>
    <t>W9PWF</t>
  </si>
  <si>
    <t>CM+8837714501</t>
  </si>
  <si>
    <t>9KSYW</t>
  </si>
  <si>
    <t>MOTOR, RIGHT</t>
  </si>
  <si>
    <t>6Q7YM</t>
  </si>
  <si>
    <t>SK+03835605</t>
  </si>
  <si>
    <t>PIN WITH BEARING</t>
  </si>
  <si>
    <t>6Q7XK</t>
  </si>
  <si>
    <t>SK+03835613</t>
  </si>
  <si>
    <t>ECCENTRIC BOLT W/BEARING</t>
  </si>
  <si>
    <t>6Q7WH</t>
  </si>
  <si>
    <t>SK+03835621</t>
  </si>
  <si>
    <t>PLASTIC WHEEL,CPL.</t>
  </si>
  <si>
    <t>6RJJ5</t>
  </si>
  <si>
    <t>SK+03835647</t>
  </si>
  <si>
    <t>BRAKE,TRANSVERSE, CPL.</t>
  </si>
  <si>
    <t>6RF2V</t>
  </si>
  <si>
    <t>SK+03835670</t>
  </si>
  <si>
    <t>SWITCH PLATE</t>
  </si>
  <si>
    <t>6SLCA</t>
  </si>
  <si>
    <t>SK+03835738</t>
  </si>
  <si>
    <t>PAWL ASSEMBLY,CPL.</t>
  </si>
  <si>
    <t>6SLB7</t>
  </si>
  <si>
    <t>SK+03835753</t>
  </si>
  <si>
    <t>6SLA5</t>
  </si>
  <si>
    <t>SK+03835829</t>
  </si>
  <si>
    <t>ADDIT.CABLE HARNESS M11 ACSS P</t>
  </si>
  <si>
    <t>6SK91</t>
  </si>
  <si>
    <t>SK+03835837</t>
  </si>
  <si>
    <t>CORRUGATED HOSE, CPL.</t>
  </si>
  <si>
    <t>6SK8Y</t>
  </si>
  <si>
    <t>SK+03835845</t>
  </si>
  <si>
    <t>6SK7W</t>
  </si>
  <si>
    <t>SK+03835886</t>
  </si>
  <si>
    <t>CABLE M12</t>
  </si>
  <si>
    <t>6SK6U</t>
  </si>
  <si>
    <t>SK+03835894</t>
  </si>
  <si>
    <t>CABLE, VERTIX-CBC</t>
  </si>
  <si>
    <t>6SK5S</t>
  </si>
  <si>
    <t>SK+03836116</t>
  </si>
  <si>
    <t>PAL D50J14 VA01A</t>
  </si>
  <si>
    <t>6SK4Q</t>
  </si>
  <si>
    <t>SK+03836124</t>
  </si>
  <si>
    <t>FIRMWARE J5 VA 00A</t>
  </si>
  <si>
    <t>6SK3O</t>
  </si>
  <si>
    <t>SK+03836132</t>
  </si>
  <si>
    <t>PAL D51J19 VA00A</t>
  </si>
  <si>
    <t>6SK2M</t>
  </si>
  <si>
    <t>SK+03836140</t>
  </si>
  <si>
    <t>FIRMWARE D51J12 VA01D</t>
  </si>
  <si>
    <t>6SJ9W</t>
  </si>
  <si>
    <t>SK+03836173</t>
  </si>
  <si>
    <t>FIRMWARE D29/J2 VA02B</t>
  </si>
  <si>
    <t>6SJ6Q</t>
  </si>
  <si>
    <t>SK+03836181</t>
  </si>
  <si>
    <t>PAL D29J1 VA00A</t>
  </si>
  <si>
    <t>6SJ5O</t>
  </si>
  <si>
    <t>SK+03837346</t>
  </si>
  <si>
    <t>6V46V</t>
  </si>
  <si>
    <t>SK+03839060</t>
  </si>
  <si>
    <t>TAPE MEASURE,CPL.</t>
  </si>
  <si>
    <t>6SJ3K</t>
  </si>
  <si>
    <t>SK+03839615</t>
  </si>
  <si>
    <t>Light barrier, cpl.</t>
  </si>
  <si>
    <t>600W POWER SUPPLY</t>
  </si>
  <si>
    <t>6STGH</t>
  </si>
  <si>
    <t>SC+RS0003913</t>
  </si>
  <si>
    <t>LOAD CELL 300KG</t>
  </si>
  <si>
    <t>6STJM</t>
  </si>
  <si>
    <t>SC+RS0004000</t>
  </si>
  <si>
    <t>BEARING SET</t>
  </si>
  <si>
    <t>6STKO</t>
  </si>
  <si>
    <t>SC+RS0004101</t>
  </si>
  <si>
    <t>NET 4000 MOTOR</t>
  </si>
  <si>
    <t>6STLQ</t>
  </si>
  <si>
    <t>SC+RS0004132</t>
  </si>
  <si>
    <t>NET 4000 OPTOCOUPLER GUIDE SUPPORT</t>
  </si>
  <si>
    <t>6VS4F</t>
  </si>
  <si>
    <t>SC+RS0004239</t>
  </si>
  <si>
    <t>6VS5H</t>
  </si>
  <si>
    <t>SC+RS0004355</t>
  </si>
  <si>
    <t>VERTICAL MOTOR (Z)</t>
  </si>
  <si>
    <t>6VS6K</t>
  </si>
  <si>
    <t>SC+RS0004845</t>
  </si>
  <si>
    <t>HOSE WALL SUPPORT</t>
  </si>
  <si>
    <t>6SS1J</t>
  </si>
  <si>
    <t>SC+RS0005175</t>
  </si>
  <si>
    <t>MEDICAL PWR 40W</t>
  </si>
  <si>
    <t>6SS2L</t>
  </si>
  <si>
    <t>SC+RS0005577</t>
  </si>
  <si>
    <t>DETECTOR STEEL CABLE BROKEN</t>
  </si>
  <si>
    <t>6SS3N</t>
  </si>
  <si>
    <t>SC+RS0006100_LB</t>
  </si>
  <si>
    <t>TELESCOPE</t>
  </si>
  <si>
    <t>6SS4P</t>
  </si>
  <si>
    <t>SC+RS0006218</t>
  </si>
  <si>
    <t>GAS SPRING LINEAR GUIDE &amp; BLOCK</t>
  </si>
  <si>
    <t>6SS5R</t>
  </si>
  <si>
    <t>SC+RS0006500</t>
  </si>
  <si>
    <t>NET4000 ANTICOLLISION CABLE+SWITCH</t>
  </si>
  <si>
    <t>6SS6T</t>
  </si>
  <si>
    <t>SC+RS0007064</t>
  </si>
  <si>
    <t>CABLE BRAKE DETECTOR ASSY</t>
  </si>
  <si>
    <t>6SS7V</t>
  </si>
  <si>
    <t>SC+RS0009431</t>
  </si>
  <si>
    <t>6SPH2</t>
  </si>
  <si>
    <t>SK+09716820</t>
  </si>
  <si>
    <t>6SPGZ</t>
  </si>
  <si>
    <t>SK+09751652</t>
  </si>
  <si>
    <t>Pre-Transformer 440/480V LX</t>
  </si>
  <si>
    <t>6SPFX</t>
  </si>
  <si>
    <t>SK+09751801</t>
  </si>
  <si>
    <t>6SPEV</t>
  </si>
  <si>
    <t>SK+09751884</t>
  </si>
  <si>
    <t>6SPSO</t>
  </si>
  <si>
    <t>SK+09797671</t>
  </si>
  <si>
    <t>RUBBER BUMPER FOR HAS</t>
  </si>
  <si>
    <t>6RHVR</t>
  </si>
  <si>
    <t>SK+09815770</t>
  </si>
  <si>
    <t>Handgrip, angled</t>
  </si>
  <si>
    <t>6RHWT</t>
  </si>
  <si>
    <t>SK+09815861</t>
  </si>
  <si>
    <t>6RHXV</t>
  </si>
  <si>
    <t>SK+09815929</t>
  </si>
  <si>
    <t>6SP7J</t>
  </si>
  <si>
    <t>SK+09900051</t>
  </si>
  <si>
    <t>RESOLUTION TEST TYPE 52</t>
  </si>
  <si>
    <t>BLOWER COVER</t>
  </si>
  <si>
    <t>CM+9528025104</t>
  </si>
  <si>
    <t>T1DEO</t>
  </si>
  <si>
    <t>CM+8528026000</t>
  </si>
  <si>
    <t>7EM7H</t>
  </si>
  <si>
    <t>CM+7528026050</t>
  </si>
  <si>
    <t>7T8WT</t>
  </si>
  <si>
    <t>CM+8528026500</t>
  </si>
  <si>
    <t>7EM8K</t>
  </si>
  <si>
    <t>CM+7528026550</t>
  </si>
  <si>
    <t>7T8ZZ</t>
  </si>
  <si>
    <t>CM+8528030300</t>
  </si>
  <si>
    <t>8NE84</t>
  </si>
  <si>
    <t>CM+9528079360</t>
  </si>
  <si>
    <t>QLFSM</t>
  </si>
  <si>
    <t>CM+7528090050</t>
  </si>
  <si>
    <t>8P5BR</t>
  </si>
  <si>
    <t>CM+9528090500</t>
  </si>
  <si>
    <t>TNVYQ</t>
  </si>
  <si>
    <t>CM+9528090101</t>
  </si>
  <si>
    <t>Q55FE</t>
  </si>
  <si>
    <t>CM+8540329500</t>
  </si>
  <si>
    <t>7QVZT</t>
  </si>
  <si>
    <t>CM+9814967002</t>
  </si>
  <si>
    <t>92D8V</t>
  </si>
  <si>
    <t>CM+7814968010</t>
  </si>
  <si>
    <t>6P8MR</t>
  </si>
  <si>
    <t>CM+8814968260</t>
  </si>
  <si>
    <t>9M1V6</t>
  </si>
  <si>
    <t>CM+8814968300</t>
  </si>
  <si>
    <t>8BL1R</t>
  </si>
  <si>
    <t>CM+9814969101</t>
  </si>
  <si>
    <t>VDTMK</t>
  </si>
  <si>
    <t>CM+7815544014</t>
  </si>
  <si>
    <t>9GFN2</t>
  </si>
  <si>
    <t>CM+7815762250</t>
  </si>
  <si>
    <t>UXDQ3</t>
  </si>
  <si>
    <t>CM+7815762290</t>
  </si>
  <si>
    <t>UXDUC</t>
  </si>
  <si>
    <t>CM+7818120310</t>
  </si>
  <si>
    <t>WHFCV</t>
  </si>
  <si>
    <t>CM+8818120400</t>
  </si>
  <si>
    <t>92FZN</t>
  </si>
  <si>
    <t>CM+7818120510</t>
  </si>
  <si>
    <t>WHFMF</t>
  </si>
  <si>
    <t>CM+7818151090</t>
  </si>
  <si>
    <t>8HVOP</t>
  </si>
  <si>
    <t>CM+9818560231</t>
  </si>
  <si>
    <t>1ECAM</t>
  </si>
  <si>
    <t>CM+7818560370</t>
  </si>
  <si>
    <t>UX4BA</t>
  </si>
  <si>
    <t>CM+7818565720</t>
  </si>
  <si>
    <t>V1MM1</t>
  </si>
  <si>
    <t>CM+7818766551</t>
  </si>
  <si>
    <t>WFJEV</t>
  </si>
  <si>
    <t>CM+9818768513</t>
  </si>
  <si>
    <t>QSX1U</t>
  </si>
  <si>
    <t>CM+9818768523</t>
  </si>
  <si>
    <t>QSX2W</t>
  </si>
  <si>
    <t>CM+7818768621</t>
  </si>
  <si>
    <t>WMSUC</t>
  </si>
  <si>
    <t>CM+7818768630</t>
  </si>
  <si>
    <t>VUJTN</t>
  </si>
  <si>
    <t>CM+9818769112</t>
  </si>
  <si>
    <t>1HUXQ</t>
  </si>
  <si>
    <t>CM+7818769120</t>
  </si>
  <si>
    <t>VX12W</t>
  </si>
  <si>
    <t>CM+7818769130</t>
  </si>
  <si>
    <t>VX141</t>
  </si>
  <si>
    <t>CM+7818769140</t>
  </si>
  <si>
    <t>VX3SM</t>
  </si>
  <si>
    <t>CM+7818769160</t>
  </si>
  <si>
    <t>VX3UQ</t>
  </si>
  <si>
    <t>CM+7818769170</t>
  </si>
  <si>
    <t>VV7QH</t>
  </si>
  <si>
    <t>CM+7818769212</t>
  </si>
  <si>
    <t>9BLOJ</t>
  </si>
  <si>
    <t>CM+9819580610</t>
  </si>
  <si>
    <t>QG7SS</t>
  </si>
  <si>
    <t>CM+7830010340</t>
  </si>
  <si>
    <t>UYAQY</t>
  </si>
  <si>
    <t>CM+7830010351</t>
  </si>
  <si>
    <t>V1FVU</t>
  </si>
  <si>
    <t>CM+7830010381</t>
  </si>
  <si>
    <t>82S3S</t>
  </si>
  <si>
    <t>CM+7830010391</t>
  </si>
  <si>
    <t>82S2Q</t>
  </si>
  <si>
    <t>CM+7830010440</t>
  </si>
  <si>
    <t>W9X2P</t>
  </si>
  <si>
    <t>CM+7830010552</t>
  </si>
  <si>
    <t>7J1DG</t>
  </si>
  <si>
    <t>CM+7830011310</t>
  </si>
  <si>
    <t>YCSFA</t>
  </si>
  <si>
    <t>CM+7830030110</t>
  </si>
  <si>
    <t>7NWSS</t>
  </si>
  <si>
    <t>CM+8830030702</t>
  </si>
  <si>
    <t>95A2V</t>
  </si>
  <si>
    <t>CM+8830030802</t>
  </si>
  <si>
    <t>95A3X</t>
  </si>
  <si>
    <t>CM+7830430110</t>
  </si>
  <si>
    <t>7NRS6</t>
  </si>
  <si>
    <t>CM+9830461151</t>
  </si>
  <si>
    <t>QWCMK</t>
  </si>
  <si>
    <t>CM+9830461303</t>
  </si>
  <si>
    <t>6UH4Y</t>
  </si>
  <si>
    <t>CM+9830461251</t>
  </si>
  <si>
    <t>QMOF3</t>
  </si>
  <si>
    <t>CM+7830530110</t>
  </si>
  <si>
    <t>7NRWF</t>
  </si>
  <si>
    <t>CM+9830561151</t>
  </si>
  <si>
    <t>QWCX7</t>
  </si>
  <si>
    <t>CM+9830561251</t>
  </si>
  <si>
    <t>QMOG5</t>
  </si>
  <si>
    <t>CM+7830630110</t>
  </si>
  <si>
    <t>7NRXH</t>
  </si>
  <si>
    <t>CM+9830761151</t>
  </si>
  <si>
    <t>QWCZC</t>
  </si>
  <si>
    <t>CM+9830761251</t>
  </si>
  <si>
    <t>QMOH7</t>
  </si>
  <si>
    <t>CM+7830830110</t>
  </si>
  <si>
    <t>7NR5W</t>
  </si>
  <si>
    <t>CM+9830861151</t>
  </si>
  <si>
    <t>QWC3J</t>
  </si>
  <si>
    <t>CM+7830930110</t>
  </si>
  <si>
    <t>7NSAA</t>
  </si>
  <si>
    <t>CM+9830961151</t>
  </si>
  <si>
    <t>QWC5N</t>
  </si>
  <si>
    <t>CM+9831661151</t>
  </si>
  <si>
    <t>QWC6P</t>
  </si>
  <si>
    <t>CM+9831661301</t>
  </si>
  <si>
    <t>US7EM</t>
  </si>
  <si>
    <t>CM+8896612350</t>
  </si>
  <si>
    <t>QYUWP</t>
  </si>
  <si>
    <t>CM+9832061152</t>
  </si>
  <si>
    <t>WRRR8</t>
  </si>
  <si>
    <t>CM+9832061251</t>
  </si>
  <si>
    <t>QMOMG</t>
  </si>
  <si>
    <t>CM+7832520360</t>
  </si>
  <si>
    <t>V3T4E</t>
  </si>
  <si>
    <t>CM+9833061301</t>
  </si>
  <si>
    <t>US7FO</t>
  </si>
  <si>
    <t>CM+9833060305</t>
  </si>
  <si>
    <t>6MNU3</t>
  </si>
  <si>
    <t>CM+9833160304</t>
  </si>
  <si>
    <t>6DWS4</t>
  </si>
  <si>
    <t>CM+7835063225</t>
  </si>
  <si>
    <t>Y74P6</t>
  </si>
  <si>
    <t>CM+7835074641</t>
  </si>
  <si>
    <t>V3DW5</t>
  </si>
  <si>
    <t>CM+9515592401</t>
  </si>
  <si>
    <t>VKF5J</t>
  </si>
  <si>
    <t>CM+9515595001</t>
  </si>
  <si>
    <t>6DSQJ</t>
  </si>
  <si>
    <t>CM+9515635001</t>
  </si>
  <si>
    <t>6U91X</t>
  </si>
  <si>
    <t>CM+9515635430</t>
  </si>
  <si>
    <t>WXKBX</t>
  </si>
  <si>
    <t>CM+9515635850</t>
  </si>
  <si>
    <t>WXKD2</t>
  </si>
  <si>
    <t>CM+9515645060</t>
  </si>
  <si>
    <t>WXKE4</t>
  </si>
  <si>
    <t>CM+9515645180</t>
  </si>
  <si>
    <t>WXKF6</t>
  </si>
  <si>
    <t>CM+9515650002</t>
  </si>
  <si>
    <t>6K6CR</t>
  </si>
  <si>
    <t>CM+9515550071</t>
  </si>
  <si>
    <t>TNCDC</t>
  </si>
  <si>
    <t>CM+9515653700</t>
  </si>
  <si>
    <t>WXKHB</t>
  </si>
  <si>
    <t>CM+9515664502</t>
  </si>
  <si>
    <t>6N6HS</t>
  </si>
  <si>
    <t>CM+9515690200</t>
  </si>
  <si>
    <t>WXKPQ</t>
  </si>
  <si>
    <t>CM+9515890100</t>
  </si>
  <si>
    <t>6RTZC</t>
  </si>
  <si>
    <t>CM+9515824250</t>
  </si>
  <si>
    <t>6CTSJ</t>
  </si>
  <si>
    <t>CM+9515846000</t>
  </si>
  <si>
    <t>6CTUN</t>
  </si>
  <si>
    <t>CM+9515861300</t>
  </si>
  <si>
    <t>6LWQP</t>
  </si>
  <si>
    <t>CM+9515885300</t>
  </si>
  <si>
    <t>6UE8U</t>
  </si>
  <si>
    <t>CM+9515888102</t>
  </si>
  <si>
    <t>MEMORY STICK WITH SW C25_3103</t>
  </si>
  <si>
    <t>6VU5Q</t>
  </si>
  <si>
    <t>CM+9515888101</t>
  </si>
  <si>
    <t>6RKZ8</t>
  </si>
  <si>
    <t>CM+7038964700</t>
  </si>
  <si>
    <t>VSPJA</t>
  </si>
  <si>
    <t>CM+7038965360</t>
  </si>
  <si>
    <t>W74GQ</t>
  </si>
  <si>
    <t>CM+7038965490</t>
  </si>
  <si>
    <t>7TB7O</t>
  </si>
  <si>
    <t>CM+7039501330</t>
  </si>
  <si>
    <t>7CQ26</t>
  </si>
  <si>
    <t>CM+7039501880</t>
  </si>
  <si>
    <t>89PBK</t>
  </si>
  <si>
    <t>CM+9039504800</t>
  </si>
  <si>
    <t>CM+7041506300</t>
  </si>
  <si>
    <t>UE7WH</t>
  </si>
  <si>
    <t>CM+7042220070</t>
  </si>
  <si>
    <t>WBO63</t>
  </si>
  <si>
    <t>CM+7042420400</t>
  </si>
  <si>
    <t>W9RHT</t>
  </si>
  <si>
    <t>CM+7042421340</t>
  </si>
  <si>
    <t>83HCB</t>
  </si>
  <si>
    <t>CM+7042420680</t>
  </si>
  <si>
    <t>7UHLD</t>
  </si>
  <si>
    <t>CM+7042579700</t>
  </si>
  <si>
    <t>VYL6L</t>
  </si>
  <si>
    <t>CM+7042661380</t>
  </si>
  <si>
    <t>YJPU7</t>
  </si>
  <si>
    <t>CM+7042661950</t>
  </si>
  <si>
    <t>675KE</t>
  </si>
  <si>
    <t>CM+7042663040</t>
  </si>
  <si>
    <t>75WX7</t>
  </si>
  <si>
    <t>CM+7042663110</t>
  </si>
  <si>
    <t>77G24</t>
  </si>
  <si>
    <t>CM+7042664030</t>
  </si>
  <si>
    <t>QAVPT</t>
  </si>
  <si>
    <t>CM+7042664090</t>
  </si>
  <si>
    <t>QAVQV</t>
  </si>
  <si>
    <t>CM+7042664240</t>
  </si>
  <si>
    <t>QMPV4</t>
  </si>
  <si>
    <t>CM+9042660610</t>
  </si>
  <si>
    <t>UV4WZ</t>
  </si>
  <si>
    <t>CM+9042663740</t>
  </si>
  <si>
    <t>T7BOF</t>
  </si>
  <si>
    <t>CM+7043083030</t>
  </si>
  <si>
    <t>Q1OWG</t>
  </si>
  <si>
    <t>CM+9043083210</t>
  </si>
  <si>
    <t>UJ2PF</t>
  </si>
  <si>
    <t>CM+7043171290</t>
  </si>
  <si>
    <t>7UHMF</t>
  </si>
  <si>
    <t>CM+7043172060</t>
  </si>
  <si>
    <t>QAVRX</t>
  </si>
  <si>
    <t>CM+9839177640</t>
  </si>
  <si>
    <t>19OJG</t>
  </si>
  <si>
    <t>CM+9043172180</t>
  </si>
  <si>
    <t>T6YOU</t>
  </si>
  <si>
    <t>CM+7043370480</t>
  </si>
  <si>
    <t>W9PZM</t>
  </si>
  <si>
    <t>CM+7043371500</t>
  </si>
  <si>
    <t>92FWG</t>
  </si>
  <si>
    <t>CM+7043652260</t>
  </si>
  <si>
    <t>UGWUN</t>
  </si>
  <si>
    <t>CM+7044170300</t>
  </si>
  <si>
    <t>7U2S3</t>
  </si>
  <si>
    <t>CM+7044282270</t>
  </si>
  <si>
    <t>QAVT2</t>
  </si>
  <si>
    <t>CM+7044380100</t>
  </si>
  <si>
    <t>1E6ZG</t>
  </si>
  <si>
    <t>CM+7045065530</t>
  </si>
  <si>
    <t>Q5Z7D</t>
  </si>
  <si>
    <t>CM+7045065740</t>
  </si>
  <si>
    <t>QG9NQ</t>
  </si>
  <si>
    <t>CM+7045191300</t>
  </si>
  <si>
    <t>UHX7Q</t>
  </si>
  <si>
    <t>CM+7045196040</t>
  </si>
  <si>
    <t>UHYGC</t>
  </si>
  <si>
    <t>CM+7045196090</t>
  </si>
  <si>
    <t>UHYMN</t>
  </si>
  <si>
    <t>CM+3556720</t>
  </si>
  <si>
    <t>6EUMR</t>
  </si>
  <si>
    <t>CM+3556730</t>
  </si>
  <si>
    <t>6EUNT</t>
  </si>
  <si>
    <t>CM+3561920</t>
  </si>
  <si>
    <t>6BE7F</t>
  </si>
  <si>
    <t>CM+3585781</t>
  </si>
  <si>
    <t>6RJRN</t>
  </si>
  <si>
    <t>CM+3589083</t>
  </si>
  <si>
    <t>6R88J</t>
  </si>
  <si>
    <t>CM+3589093</t>
  </si>
  <si>
    <t>6RVWE</t>
  </si>
  <si>
    <t>CM+3589101</t>
  </si>
  <si>
    <t>CM+3589171</t>
  </si>
  <si>
    <t>6RPO6</t>
  </si>
  <si>
    <t>CM+3589181</t>
  </si>
  <si>
    <t>6RPP8</t>
  </si>
  <si>
    <t>CM+3591972</t>
  </si>
  <si>
    <t>6RPQB</t>
  </si>
  <si>
    <t>10+9999912300</t>
  </si>
  <si>
    <t>6B66J</t>
  </si>
  <si>
    <t>CM+3617032</t>
  </si>
  <si>
    <t>6UFLN</t>
  </si>
  <si>
    <t>7KQ88</t>
  </si>
  <si>
    <t>CM+7037196400</t>
  </si>
  <si>
    <t>7KRDM</t>
  </si>
  <si>
    <t>CM+7037200110</t>
  </si>
  <si>
    <t>W734X</t>
  </si>
  <si>
    <t>CM+7037200190</t>
  </si>
  <si>
    <t>7ZSOY</t>
  </si>
  <si>
    <t>CM+7037200300</t>
  </si>
  <si>
    <t>WFU7U</t>
  </si>
  <si>
    <t>CM+7037200400</t>
  </si>
  <si>
    <t>WFU8W</t>
  </si>
  <si>
    <t>CM+7037213820</t>
  </si>
  <si>
    <t>7Q8F4</t>
  </si>
  <si>
    <t>CM+7037400330</t>
  </si>
  <si>
    <t>92D2J</t>
  </si>
  <si>
    <t>8RV81</t>
  </si>
  <si>
    <t>CM+9048613650</t>
  </si>
  <si>
    <t>UT6SJ</t>
  </si>
  <si>
    <t>CM+9048614170</t>
  </si>
  <si>
    <t>YZY91</t>
  </si>
  <si>
    <t>CM+9048614200</t>
  </si>
  <si>
    <t>6CU7H</t>
  </si>
  <si>
    <t>CM+9518452001</t>
  </si>
  <si>
    <t>6GC7E</t>
  </si>
  <si>
    <t>CM+9518453001</t>
  </si>
  <si>
    <t>6GC8G</t>
  </si>
  <si>
    <t>10+9999912030</t>
  </si>
  <si>
    <t>Y2CZF</t>
  </si>
  <si>
    <t>CM+9518490100</t>
  </si>
  <si>
    <t>6RJVV</t>
  </si>
  <si>
    <t>10+9999911861</t>
  </si>
  <si>
    <t>6LCGU</t>
  </si>
  <si>
    <t>CM+9520012601</t>
  </si>
  <si>
    <t>1CG9M</t>
  </si>
  <si>
    <t>CM+7520051030</t>
  </si>
  <si>
    <t>Y7ALK</t>
  </si>
  <si>
    <t>CM+7520051041</t>
  </si>
  <si>
    <t>7WZ88</t>
  </si>
  <si>
    <t>CM+7520051051</t>
  </si>
  <si>
    <t>Y7APS</t>
  </si>
  <si>
    <t>CM+7520051130</t>
  </si>
  <si>
    <t>YAWU4</t>
  </si>
  <si>
    <t>CM+7520051141</t>
  </si>
  <si>
    <t>7A2AG</t>
  </si>
  <si>
    <t>CM+9520051164</t>
  </si>
  <si>
    <t>1D6PM</t>
  </si>
  <si>
    <t>CM+7520051190</t>
  </si>
  <si>
    <t>Y6RTQ</t>
  </si>
  <si>
    <t>CM+7520051311</t>
  </si>
  <si>
    <t>Y7A8V</t>
  </si>
  <si>
    <t>CM+9520051321</t>
  </si>
  <si>
    <t>1L485</t>
  </si>
  <si>
    <t>CM+7520051330</t>
  </si>
  <si>
    <t>YOPGN</t>
  </si>
  <si>
    <t>CM+7520051340</t>
  </si>
  <si>
    <t>YOPJR</t>
  </si>
  <si>
    <t>CM+7520051350</t>
  </si>
  <si>
    <t>YOPEJ</t>
  </si>
  <si>
    <t>CM+7520051360</t>
  </si>
  <si>
    <t>YOPQ6</t>
  </si>
  <si>
    <t>CM+7520051370</t>
  </si>
  <si>
    <t>YOPSB</t>
  </si>
  <si>
    <t>CM+7520051380</t>
  </si>
  <si>
    <t>YOPLV</t>
  </si>
  <si>
    <t>CM+7520051412</t>
  </si>
  <si>
    <t>786MD</t>
  </si>
  <si>
    <t>CM+7520051422</t>
  </si>
  <si>
    <t>8CV3C</t>
  </si>
  <si>
    <t>CM+7520051460</t>
  </si>
  <si>
    <t>Y7BC6</t>
  </si>
  <si>
    <t>CM+9520051491</t>
  </si>
  <si>
    <t>1JO4M</t>
  </si>
  <si>
    <t>CM+9520051500</t>
  </si>
  <si>
    <t>1GFVO</t>
  </si>
  <si>
    <t>CM+9520051601</t>
  </si>
  <si>
    <t>QSOXL</t>
  </si>
  <si>
    <t>CM+8520052202</t>
  </si>
  <si>
    <t>8E6N4</t>
  </si>
  <si>
    <t>CM+9520052402</t>
  </si>
  <si>
    <t>1HN6D</t>
  </si>
  <si>
    <t>CM+8520052502</t>
  </si>
  <si>
    <t>8E6SF</t>
  </si>
  <si>
    <t>CM+8520052600</t>
  </si>
  <si>
    <t>Y6RUS</t>
  </si>
  <si>
    <t>CM+9521390200</t>
  </si>
  <si>
    <t>QWKDW</t>
  </si>
  <si>
    <t>CM+9520051442</t>
  </si>
  <si>
    <t>1L497</t>
  </si>
  <si>
    <t>CM+9520054020</t>
  </si>
  <si>
    <t>1EAQA</t>
  </si>
  <si>
    <t>CM+8520054202</t>
  </si>
  <si>
    <t>956LK</t>
  </si>
  <si>
    <t>CM+9520054303</t>
  </si>
  <si>
    <t>1GHNF</t>
  </si>
  <si>
    <t>CM+8520054403</t>
  </si>
  <si>
    <t>956NO</t>
  </si>
  <si>
    <t>CM+9520055011</t>
  </si>
  <si>
    <t>Q35AM</t>
  </si>
  <si>
    <t>CM+7520055020</t>
  </si>
  <si>
    <t>7A12W</t>
  </si>
  <si>
    <t>CM+9520056011</t>
  </si>
  <si>
    <t>1EAXP</t>
  </si>
  <si>
    <t>CM+9520056021</t>
  </si>
  <si>
    <t>1EA42</t>
  </si>
  <si>
    <t>CM+9520056031</t>
  </si>
  <si>
    <t>1EBCM</t>
  </si>
  <si>
    <t>CM+9520061061</t>
  </si>
  <si>
    <t>1DL2W</t>
  </si>
  <si>
    <t>CM+8520071500</t>
  </si>
  <si>
    <t>Y7DN1</t>
  </si>
  <si>
    <t>CM+9521026604</t>
  </si>
  <si>
    <t>QJOC6</t>
  </si>
  <si>
    <t>CM+9999910080</t>
  </si>
  <si>
    <t>84UE4</t>
  </si>
  <si>
    <t>CM+7045133600</t>
  </si>
  <si>
    <t>V52LR</t>
  </si>
  <si>
    <t>CM+7045111500</t>
  </si>
  <si>
    <t>UHTQA</t>
  </si>
  <si>
    <t>CM+3097820</t>
  </si>
  <si>
    <t>TCRTJ</t>
  </si>
  <si>
    <t>CM+3097830</t>
  </si>
  <si>
    <t>TCR32</t>
  </si>
  <si>
    <t>CM+3097902</t>
  </si>
  <si>
    <t>QKEKR</t>
  </si>
  <si>
    <t>CM+3097910</t>
  </si>
  <si>
    <t>TCSM7</t>
  </si>
  <si>
    <t>CM+7946210831</t>
  </si>
  <si>
    <t>W3TMU</t>
  </si>
  <si>
    <t>CM+7946210841</t>
  </si>
  <si>
    <t>W3TNW</t>
  </si>
  <si>
    <t>CM+7946210851</t>
  </si>
  <si>
    <t>W3TOY</t>
  </si>
  <si>
    <t>CM+7946215310</t>
  </si>
  <si>
    <t>W4PRW</t>
  </si>
  <si>
    <t>CM+7946265711</t>
  </si>
  <si>
    <t>71Z3W</t>
  </si>
  <si>
    <t>CM+7528010090</t>
  </si>
  <si>
    <t>7ELVP</t>
  </si>
  <si>
    <t>CM+9514591000</t>
  </si>
  <si>
    <t>QAB7K</t>
  </si>
  <si>
    <t>CM+9514611505</t>
  </si>
  <si>
    <t>6HFT7</t>
  </si>
  <si>
    <t>CM+9514512403</t>
  </si>
  <si>
    <t>T5T5Y</t>
  </si>
  <si>
    <t>CM+9514512453</t>
  </si>
  <si>
    <t>T5T61</t>
  </si>
  <si>
    <t>CM+9514670100</t>
  </si>
  <si>
    <t>6ANGN</t>
  </si>
  <si>
    <t>CM+9514514200</t>
  </si>
  <si>
    <t>T1QZC</t>
  </si>
  <si>
    <t>CM+9514614401</t>
  </si>
  <si>
    <t>6CP9Z</t>
  </si>
  <si>
    <t>CM+9514614652</t>
  </si>
  <si>
    <t>UQU7B</t>
  </si>
  <si>
    <t>CM+8838570441</t>
  </si>
  <si>
    <t>YKE7Y</t>
  </si>
  <si>
    <t>CM+7946212092</t>
  </si>
  <si>
    <t>W57TC</t>
  </si>
  <si>
    <t>MB+5709191</t>
  </si>
  <si>
    <t>VE5SH</t>
  </si>
  <si>
    <t>PA+58-861H</t>
  </si>
  <si>
    <t>Y1DON</t>
  </si>
  <si>
    <t>SPRG BALAN 25 N</t>
  </si>
  <si>
    <t>6SFVR</t>
  </si>
  <si>
    <t>SK+04430195</t>
  </si>
  <si>
    <t>PAL D50J14 VB00A</t>
  </si>
  <si>
    <t>6RBJB</t>
  </si>
  <si>
    <t>SK+05894782</t>
  </si>
  <si>
    <t>FIRMWARE D51J12 VA01E</t>
  </si>
  <si>
    <t>6RBH8</t>
  </si>
  <si>
    <t>SK+05894790</t>
  </si>
  <si>
    <t>MULTIX TECHN.DOC. VB01A</t>
  </si>
  <si>
    <t>6RBG6</t>
  </si>
  <si>
    <t>SK+05895227</t>
  </si>
  <si>
    <t>Upgrade-package SX/LX/LX Lite</t>
  </si>
  <si>
    <t>6RBF4</t>
  </si>
  <si>
    <t>SK+05895649</t>
  </si>
  <si>
    <t>Firmware X-console VC01A</t>
  </si>
  <si>
    <t>6RBE2</t>
  </si>
  <si>
    <t>SK+05904938</t>
  </si>
  <si>
    <t>6RBDZ</t>
  </si>
  <si>
    <t>SK+05904946</t>
  </si>
  <si>
    <t>6RBW3</t>
  </si>
  <si>
    <t>SK+05904953</t>
  </si>
  <si>
    <t>6RCGB</t>
  </si>
  <si>
    <t>SK+05904995</t>
  </si>
  <si>
    <t>6RCF8</t>
  </si>
  <si>
    <t>SK+05905091</t>
  </si>
  <si>
    <t>BOWDEN CABLE, CPL.</t>
  </si>
  <si>
    <t>6RCE6</t>
  </si>
  <si>
    <t>SK+05905224</t>
  </si>
  <si>
    <t>6RCD4</t>
  </si>
  <si>
    <t>SK+05905265</t>
  </si>
  <si>
    <t>6RCC2</t>
  </si>
  <si>
    <t>SK+05905455</t>
  </si>
  <si>
    <t>FRONT COVER, TOP</t>
  </si>
  <si>
    <t>6RCBZ</t>
  </si>
  <si>
    <t>SK+05905463</t>
  </si>
  <si>
    <t>CM+7009651028</t>
  </si>
  <si>
    <t>UBX8C</t>
  </si>
  <si>
    <t>CM+7009660424</t>
  </si>
  <si>
    <t>TARV5</t>
  </si>
  <si>
    <t>CM+7009858350</t>
  </si>
  <si>
    <t>UB7M5</t>
  </si>
  <si>
    <t>CM+7021555124</t>
  </si>
  <si>
    <t>TA1XD</t>
  </si>
  <si>
    <t>CM+7022751814</t>
  </si>
  <si>
    <t>UCNVN</t>
  </si>
  <si>
    <t>CM+7030430500</t>
  </si>
  <si>
    <t>UCYX3</t>
  </si>
  <si>
    <t>CM+7030430800</t>
  </si>
  <si>
    <t>UCY1A</t>
  </si>
  <si>
    <t>CM+7032960800</t>
  </si>
  <si>
    <t>UDCCL</t>
  </si>
  <si>
    <t>CM+7037101000</t>
  </si>
  <si>
    <t>UDQNR</t>
  </si>
  <si>
    <t>CM+9037196370</t>
  </si>
  <si>
    <t>UGR5N</t>
  </si>
  <si>
    <t>CM+9037472970</t>
  </si>
  <si>
    <t>UCEBJ</t>
  </si>
  <si>
    <t>CM+7038960910</t>
  </si>
  <si>
    <t>W8HXE</t>
  </si>
  <si>
    <t>CM+7038962700</t>
  </si>
  <si>
    <t>UD47H</t>
  </si>
  <si>
    <t>CM+7038965000</t>
  </si>
  <si>
    <t>VSZNQ</t>
  </si>
  <si>
    <t>MATERIAL</t>
  </si>
  <si>
    <t>DESCRIPTION</t>
  </si>
  <si>
    <t>ABC_CODE</t>
  </si>
  <si>
    <t>PREDECESSOR</t>
  </si>
  <si>
    <t>SUCCESSOR</t>
  </si>
  <si>
    <t>ABC_SUCCEEDING</t>
  </si>
  <si>
    <t>ABC_PRECEDING</t>
  </si>
  <si>
    <t>DE+7999709200</t>
  </si>
  <si>
    <t>92J9K</t>
  </si>
  <si>
    <t>CM+9999910770</t>
  </si>
  <si>
    <t>QTS1H</t>
  </si>
  <si>
    <t>CM+9999910870</t>
  </si>
  <si>
    <t>Q18FS</t>
  </si>
  <si>
    <t>CM+9946251043</t>
  </si>
  <si>
    <t>UXS2G</t>
  </si>
  <si>
    <t>CM+0000064059</t>
  </si>
  <si>
    <t>YTSV2</t>
  </si>
  <si>
    <t>CM+3818580110</t>
  </si>
  <si>
    <t>VWP2C</t>
  </si>
  <si>
    <t>CM+3818580120</t>
  </si>
  <si>
    <t>VWP3E</t>
  </si>
  <si>
    <t>CM+0000064132</t>
  </si>
  <si>
    <t>84WC8</t>
  </si>
  <si>
    <t>CM+9943220031</t>
  </si>
  <si>
    <t>1EZHP</t>
  </si>
  <si>
    <t>CM+3097370</t>
  </si>
  <si>
    <t>TCG73</t>
  </si>
  <si>
    <t>CM+3097431</t>
  </si>
  <si>
    <t>VFRMS</t>
  </si>
  <si>
    <t>CM+3097470</t>
  </si>
  <si>
    <t>TCQXN</t>
  </si>
  <si>
    <t>CM+9517840002</t>
  </si>
  <si>
    <t>6S98V</t>
  </si>
  <si>
    <t>RF+9527094505</t>
  </si>
  <si>
    <t>6S7TS</t>
  </si>
  <si>
    <t>CM+7982001340</t>
  </si>
  <si>
    <t>W8BXO</t>
  </si>
  <si>
    <t>CM+6049480</t>
  </si>
  <si>
    <t>6TC44</t>
  </si>
  <si>
    <t>CM+7037200220</t>
  </si>
  <si>
    <t>8S7UT</t>
  </si>
  <si>
    <t>CM+9517514101</t>
  </si>
  <si>
    <t>6WPAM</t>
  </si>
  <si>
    <t>CM+9036278200</t>
  </si>
  <si>
    <t>VL9AE</t>
  </si>
  <si>
    <t>CM+7033500700</t>
  </si>
  <si>
    <t>1CJTX</t>
  </si>
  <si>
    <t>CM+7033500820</t>
  </si>
  <si>
    <t>1OFFG</t>
  </si>
  <si>
    <t>CM+7033500860</t>
  </si>
  <si>
    <t>1P4XJ</t>
  </si>
  <si>
    <t>CM+9033500840</t>
  </si>
  <si>
    <t>QWGJU</t>
  </si>
  <si>
    <t>CM+7033895240</t>
  </si>
  <si>
    <t>Q5W7Z</t>
  </si>
  <si>
    <t>CM+7034200310</t>
  </si>
  <si>
    <t>9ZZXC</t>
  </si>
  <si>
    <t>CM+7034200460</t>
  </si>
  <si>
    <t>95PMO</t>
  </si>
  <si>
    <t>CM+7034203090</t>
  </si>
  <si>
    <t>7OGUC</t>
  </si>
  <si>
    <t>CM+7528011010</t>
  </si>
  <si>
    <t>7ELWR</t>
  </si>
  <si>
    <t>CM+7036260160</t>
  </si>
  <si>
    <t>83JQ7</t>
  </si>
  <si>
    <t>CM+7036260360</t>
  </si>
  <si>
    <t>9Z73H</t>
  </si>
  <si>
    <t>CM+9036260310</t>
  </si>
  <si>
    <t>QK6ZT</t>
  </si>
  <si>
    <t>CM+7036270020</t>
  </si>
  <si>
    <t>YKAZ2</t>
  </si>
  <si>
    <t>CM+3097982</t>
  </si>
  <si>
    <t>V3TMD</t>
  </si>
  <si>
    <t>CM+3098082</t>
  </si>
  <si>
    <t>Y6PVM</t>
  </si>
  <si>
    <t>CM+3099450</t>
  </si>
  <si>
    <t>TCVOP</t>
  </si>
  <si>
    <t>CM+3591973</t>
  </si>
  <si>
    <t>6UF1K</t>
  </si>
  <si>
    <t>RF+3589094</t>
  </si>
  <si>
    <t>6XBCE</t>
  </si>
  <si>
    <t>RF+9517030704</t>
  </si>
  <si>
    <t>6XRJL</t>
  </si>
  <si>
    <t>RF+CXDI_70C_AUS</t>
  </si>
  <si>
    <t>6TQQW</t>
  </si>
  <si>
    <t>CXDI_70C Wireless (Canon AUS) repaired</t>
  </si>
  <si>
    <t>RF+CXDI_70C_EME</t>
  </si>
  <si>
    <t>6TQT3</t>
  </si>
  <si>
    <t>CXDI_70C Wireless (Canon EURO) repaired</t>
  </si>
  <si>
    <t>RF+CXDI_70C_SIN</t>
  </si>
  <si>
    <t>6TQU5</t>
  </si>
  <si>
    <t>CXDI_70C Wireless (Canon SINGA) repaired</t>
  </si>
  <si>
    <t>SC+19129-01</t>
  </si>
  <si>
    <t>6XYMM</t>
  </si>
  <si>
    <t>SC+19941-191</t>
  </si>
  <si>
    <t>6YOW8</t>
  </si>
  <si>
    <t>DEAD MAN BAR</t>
  </si>
  <si>
    <t>SC+2405813</t>
  </si>
  <si>
    <t>6WRUZ</t>
  </si>
  <si>
    <t>SC+2405814</t>
  </si>
  <si>
    <t>6WRV2</t>
  </si>
  <si>
    <t>TILTING SENSOR CABLE</t>
  </si>
  <si>
    <t>SC+2405815</t>
  </si>
  <si>
    <t>6WRW4</t>
  </si>
  <si>
    <t>TILTING BRAKE CABLE</t>
  </si>
  <si>
    <t>SC+2405816</t>
  </si>
  <si>
    <t>6WRX6</t>
  </si>
  <si>
    <t>VERTICAL BRAKE BUTTON CABLE S0004982</t>
  </si>
  <si>
    <t>SC+2405821</t>
  </si>
  <si>
    <t>6WRY8</t>
  </si>
  <si>
    <t>POWER INDICATOR CABLE S0007651</t>
  </si>
  <si>
    <t>SC+2405833</t>
  </si>
  <si>
    <t>6WRZB</t>
  </si>
  <si>
    <t>TILT SUPPORT ARM GROUND CABLE S0004979</t>
  </si>
  <si>
    <t>SC+2405834</t>
  </si>
  <si>
    <t>6WR1D</t>
  </si>
  <si>
    <t>CARRIAGE TO ARM GROUND CABLE S0005407</t>
  </si>
  <si>
    <t>SC+2405835</t>
  </si>
  <si>
    <t>6WR2F</t>
  </si>
  <si>
    <t>ARM-PCB GROUND CABLE</t>
  </si>
  <si>
    <t>SC+2405836</t>
  </si>
  <si>
    <t>6WR3H</t>
  </si>
  <si>
    <t>TILT BUCKY SUPPORT GROUND CABLE S0005409</t>
  </si>
  <si>
    <t>SC+2405837</t>
  </si>
  <si>
    <t>6WR4K</t>
  </si>
  <si>
    <t>BUCKY SUPPORT GROUND CABLE S0005410</t>
  </si>
  <si>
    <t>SC+2405838</t>
  </si>
  <si>
    <t>6WR5M</t>
  </si>
  <si>
    <t>GROUND CABLE S0004981</t>
  </si>
  <si>
    <t>SC+2405840</t>
  </si>
  <si>
    <t>6WR7Q</t>
  </si>
  <si>
    <t>CABLES CHAIN S0004965</t>
  </si>
  <si>
    <t>SC+2406804</t>
  </si>
  <si>
    <t>6WR8S</t>
  </si>
  <si>
    <t>COUNTERWEIGHT 4MM S0005149 0.5 kg</t>
  </si>
  <si>
    <t>SC+2406805</t>
  </si>
  <si>
    <t>6WR9U</t>
  </si>
  <si>
    <t>COUNTERWEIGHT 10MM S0005148 1.4 kg</t>
  </si>
  <si>
    <t>COUNTERWEIGHT 2.7 KG</t>
  </si>
  <si>
    <t>SC+27870-01</t>
  </si>
  <si>
    <t>6TD5B</t>
  </si>
  <si>
    <t>SC+31414-01</t>
  </si>
  <si>
    <t>6XYRW</t>
  </si>
  <si>
    <t>STEEL CABLE, XS COLUMN (172 CM)</t>
  </si>
  <si>
    <t>SC+53412116</t>
  </si>
  <si>
    <t>6XYW7</t>
  </si>
  <si>
    <t>SC+54203004</t>
  </si>
  <si>
    <t>6XA1O</t>
  </si>
  <si>
    <t>SC+54203005</t>
  </si>
  <si>
    <t>6W18V</t>
  </si>
  <si>
    <t>SC+55001010</t>
  </si>
  <si>
    <t>6X3SG</t>
  </si>
  <si>
    <t>TOUCH SCREEN 15in</t>
  </si>
  <si>
    <t>SC+55001287</t>
  </si>
  <si>
    <t>6YATH</t>
  </si>
  <si>
    <t>SC+55001288</t>
  </si>
  <si>
    <t>6YAUK</t>
  </si>
  <si>
    <t>ACCESS POINT DOMAIN C</t>
  </si>
  <si>
    <t>SC+55001289</t>
  </si>
  <si>
    <t>6YAWO</t>
  </si>
  <si>
    <t>ACCESS POINT DOMAIN E</t>
  </si>
  <si>
    <t>SC+55001290</t>
  </si>
  <si>
    <t>6YAYS</t>
  </si>
  <si>
    <t>ACCESS POINT DOMAIN I</t>
  </si>
  <si>
    <t>SC+55001291</t>
  </si>
  <si>
    <t>6YAZU</t>
  </si>
  <si>
    <t>ACCESS POINT DOMAIN K</t>
  </si>
  <si>
    <t>SC+55001293</t>
  </si>
  <si>
    <t>6YA1W</t>
  </si>
  <si>
    <t>ACCESS POINT DOMAIN Q</t>
  </si>
  <si>
    <t>SC+55001294</t>
  </si>
  <si>
    <t>6YA2Y</t>
  </si>
  <si>
    <t>ACCESS POINT DOMAIN R</t>
  </si>
  <si>
    <t>SC+55001296</t>
  </si>
  <si>
    <t>6YA31</t>
  </si>
  <si>
    <t>ACCESS POINT DOMAIN T</t>
  </si>
  <si>
    <t>SC+55001297</t>
  </si>
  <si>
    <t>6YA43</t>
  </si>
  <si>
    <t>ACCESS POINT DOMAIN Z</t>
  </si>
  <si>
    <t>SC+55801612</t>
  </si>
  <si>
    <t>6WTOV</t>
  </si>
  <si>
    <t>SC+6693-09LUSA</t>
  </si>
  <si>
    <t>6WT7Y</t>
  </si>
  <si>
    <t>MANUAL COLLIMATOR</t>
  </si>
  <si>
    <t>SC+6693-25F2L</t>
  </si>
  <si>
    <t>6YASF</t>
  </si>
  <si>
    <t>COLLIMATOR W FILTER AND 2 LASER</t>
  </si>
  <si>
    <t>SC+6693-25N</t>
  </si>
  <si>
    <t>6YAP8</t>
  </si>
  <si>
    <t>COLLIMATOR STANDARD</t>
  </si>
  <si>
    <t>SC+A10581-01</t>
  </si>
  <si>
    <t>6WTQZ</t>
  </si>
  <si>
    <t>SC+A10582-02</t>
  </si>
  <si>
    <t>6WTR2</t>
  </si>
  <si>
    <t>SC+A10626-01</t>
  </si>
  <si>
    <t>6X9UB</t>
  </si>
  <si>
    <t>SC+A10634-02</t>
  </si>
  <si>
    <t>6X1R5</t>
  </si>
  <si>
    <t>SC+A10635-01</t>
  </si>
  <si>
    <t>6XYAX</t>
  </si>
  <si>
    <t>DOCKING STATION PORT. DETECTOR/REM. GRID</t>
  </si>
  <si>
    <t>SC+A11103-01</t>
  </si>
  <si>
    <t>6WTWD</t>
  </si>
  <si>
    <t>TUBE SUPPORT FOR VARIAN B130</t>
  </si>
  <si>
    <t>SC+A11108-01</t>
  </si>
  <si>
    <t>6WTXF</t>
  </si>
  <si>
    <t>SC+A11109-01</t>
  </si>
  <si>
    <t>6WTYH</t>
  </si>
  <si>
    <t>TUBE SUPPORT FOR E7254FX/GX, RAD56/60/92</t>
  </si>
  <si>
    <t>SC+A11110-01</t>
  </si>
  <si>
    <t>6WTZK</t>
  </si>
  <si>
    <t>SPARE NOVA ADAP. TUBO TOSHIBA 7869 (CUBI</t>
  </si>
  <si>
    <t>SC+A11113-01</t>
  </si>
  <si>
    <t>6WT1M</t>
  </si>
  <si>
    <t>UNIVERSAL TUBE SUPPORT</t>
  </si>
  <si>
    <t>SC+A11121-191</t>
  </si>
  <si>
    <t>6WT2O</t>
  </si>
  <si>
    <t>SC+A11700-56</t>
  </si>
  <si>
    <t>6XAR4</t>
  </si>
  <si>
    <t>SC+A12137-01</t>
  </si>
  <si>
    <t>6X9VD</t>
  </si>
  <si>
    <t>RUBBER END TRACK BUMPERS (FINGER PROTEC)</t>
  </si>
  <si>
    <t>SC+A13011-02</t>
  </si>
  <si>
    <t>6WSB1</t>
  </si>
  <si>
    <t>KIT INTERFACE SALA VARIAN 4343 (FIJO)-AG</t>
  </si>
  <si>
    <t>SC+A15035-01</t>
  </si>
  <si>
    <t>6YA7A</t>
  </si>
  <si>
    <t>SC+A15071-01</t>
  </si>
  <si>
    <t>6WSD5</t>
  </si>
  <si>
    <t>PS WAFER SUPPLY CABLE (EXTERNAL PS)</t>
  </si>
  <si>
    <t>SC+A15072-01</t>
  </si>
  <si>
    <t>6WSE7</t>
  </si>
  <si>
    <t>PC104 SUPPLY CABLE (EXTERNAL PS)</t>
  </si>
  <si>
    <t>SC+A15130-01</t>
  </si>
  <si>
    <t>6XYLK</t>
  </si>
  <si>
    <t>SC+A3052-02</t>
  </si>
  <si>
    <t>6X9A5</t>
  </si>
  <si>
    <t>STATOR Cable MINI 9 meter</t>
  </si>
  <si>
    <t>SC+A3580-12</t>
  </si>
  <si>
    <t>6W9TZ</t>
  </si>
  <si>
    <t>SC+A520084-03</t>
  </si>
  <si>
    <t>6XYQU</t>
  </si>
  <si>
    <t>VERTICAL BRAKE KIT, XS COLUMN (172 CM)</t>
  </si>
  <si>
    <t>SC+A520089-02</t>
  </si>
  <si>
    <t>6XYZE</t>
  </si>
  <si>
    <t>SC+A520096-03</t>
  </si>
  <si>
    <t>6XYV5</t>
  </si>
  <si>
    <t>SC+A520119-02</t>
  </si>
  <si>
    <t>6XYYC</t>
  </si>
  <si>
    <t>SC+A520120-02</t>
  </si>
  <si>
    <t>6XYU3</t>
  </si>
  <si>
    <t>SC+A520338-01</t>
  </si>
  <si>
    <t>6XKMW</t>
  </si>
  <si>
    <t>FOOT PEDAL UP</t>
  </si>
  <si>
    <t>SC+A520339-01</t>
  </si>
  <si>
    <t>6XKXL</t>
  </si>
  <si>
    <t>FOOT PEDAL DOWN</t>
  </si>
  <si>
    <t>SC+A520340-01</t>
  </si>
  <si>
    <t>6XKYN</t>
  </si>
  <si>
    <t>FOOT PEDAL TABLE BRAKE</t>
  </si>
  <si>
    <t>SC+A520402-02</t>
  </si>
  <si>
    <t>6YAKX</t>
  </si>
  <si>
    <t>SID GUARD FOR 6693-25F2L COLLIMATOR</t>
  </si>
  <si>
    <t>SC+A520402-03</t>
  </si>
  <si>
    <t>6YMZ6</t>
  </si>
  <si>
    <t>UPGRADE KIT SKIN GUARDS</t>
  </si>
  <si>
    <t>SC+A520479-01</t>
  </si>
  <si>
    <t>6WSJG</t>
  </si>
  <si>
    <t>SC+A520496-01</t>
  </si>
  <si>
    <t>6W49B</t>
  </si>
  <si>
    <t>DETECTION OF DETECTOR POSITION</t>
  </si>
  <si>
    <t>SC+A520497-01</t>
  </si>
  <si>
    <t>6X2JS</t>
  </si>
  <si>
    <t>KIT UPGRADE CASSETTE TRAY</t>
  </si>
  <si>
    <t>SC+A521068-02</t>
  </si>
  <si>
    <t>6X9WF</t>
  </si>
  <si>
    <t>SC+A521068-03</t>
  </si>
  <si>
    <t>6X9XH</t>
  </si>
  <si>
    <t>POWER CORD REEL UK</t>
  </si>
  <si>
    <t>SC+A521068-04</t>
  </si>
  <si>
    <t>6X9YK</t>
  </si>
  <si>
    <t>SOFT KIT U5/U24 32 KW MOBILE AGFA W.DAP</t>
  </si>
  <si>
    <t>SOFTKIT 32 KW U5/U24 MOBILE AGFA W/O DAP</t>
  </si>
  <si>
    <t>SOFTKIT 50 KW U5/U24 MOBILE AGFA W/O DAP</t>
  </si>
  <si>
    <t>SC+A521079-01</t>
  </si>
  <si>
    <t>SC+A521080-01</t>
  </si>
  <si>
    <t>6XYKH</t>
  </si>
  <si>
    <t>SC+A521082-01</t>
  </si>
  <si>
    <t>6X92Q</t>
  </si>
  <si>
    <t>HUBCAP KIT (FOR 1 BACK WHEEL)</t>
  </si>
  <si>
    <t>SC+A521083-01</t>
  </si>
  <si>
    <t>6YOHE</t>
  </si>
  <si>
    <t>HS / ETH CONNECTION (RJ45 PLUG)</t>
  </si>
  <si>
    <t>SC+A524013-01</t>
  </si>
  <si>
    <t>6WW7C</t>
  </si>
  <si>
    <t>DETECTOR ASSEMBLY COVER - LEFT</t>
  </si>
  <si>
    <t>SC+A524013-02</t>
  </si>
  <si>
    <t>6WW9G</t>
  </si>
  <si>
    <t>DETECTOR ASSEMBLY COVER - RIGHT</t>
  </si>
  <si>
    <t>SC+A525025-01</t>
  </si>
  <si>
    <t>6XYC2</t>
  </si>
  <si>
    <t>RETRACTABLE TAPE</t>
  </si>
  <si>
    <t>SC+A525315-01</t>
  </si>
  <si>
    <t>6X6NJ</t>
  </si>
  <si>
    <t>SC+A525320-01</t>
  </si>
  <si>
    <t>6WSLL</t>
  </si>
  <si>
    <t>RS649 RETRACTABLE TAPE RALCO</t>
  </si>
  <si>
    <t>SC+A525322-01</t>
  </si>
  <si>
    <t>6WSMN</t>
  </si>
  <si>
    <t>SC+A525326-01</t>
  </si>
  <si>
    <t>6XZ6V</t>
  </si>
  <si>
    <t>AUTOMATIC COLLIMATION PCB</t>
  </si>
  <si>
    <t>SC+A525328-01</t>
  </si>
  <si>
    <t>6XYF8</t>
  </si>
  <si>
    <t>FRONT PANEL WITH PUSH-BUTTON</t>
  </si>
  <si>
    <t>SC+A525337-01</t>
  </si>
  <si>
    <t>6YAN4</t>
  </si>
  <si>
    <t>FAN FOR LED</t>
  </si>
  <si>
    <t>SC+A525503-01</t>
  </si>
  <si>
    <t>6XXUY</t>
  </si>
  <si>
    <t>Cover Detector BDC Left</t>
  </si>
  <si>
    <t>SC+A525503-02</t>
  </si>
  <si>
    <t>6XXX5</t>
  </si>
  <si>
    <t>Cover Detector BDC Right</t>
  </si>
  <si>
    <t>SC+A525511-02</t>
  </si>
  <si>
    <t>6WSOR</t>
  </si>
  <si>
    <t>COVER OF DETECTOR ASSEMBLY</t>
  </si>
  <si>
    <t>SC+A527002-01</t>
  </si>
  <si>
    <t>6WSRX</t>
  </si>
  <si>
    <t>SPARE NOVA SHIMS SET</t>
  </si>
  <si>
    <t>SC+A527005-01</t>
  </si>
  <si>
    <t>6WSU4</t>
  </si>
  <si>
    <t>KIT MECHANICAL DETENT FOR NOVA</t>
  </si>
  <si>
    <t>SC+A527023-01</t>
  </si>
  <si>
    <t>6WSV6</t>
  </si>
  <si>
    <t>SC+A527027-01</t>
  </si>
  <si>
    <t>6WSW8</t>
  </si>
  <si>
    <t>CM+8946213700</t>
  </si>
  <si>
    <t>W3U1T</t>
  </si>
  <si>
    <t>CM+8946214000</t>
  </si>
  <si>
    <t>W3URA</t>
  </si>
  <si>
    <t>CM+8946214301</t>
  </si>
  <si>
    <t>885HH</t>
  </si>
  <si>
    <t>CM+9946214402</t>
  </si>
  <si>
    <t>1EY2Q</t>
  </si>
  <si>
    <t>CM+8946215200</t>
  </si>
  <si>
    <t>YHR92</t>
  </si>
  <si>
    <t>CM+8946216101</t>
  </si>
  <si>
    <t>7P84A</t>
  </si>
  <si>
    <t>CM+9946216111</t>
  </si>
  <si>
    <t>1HSMT</t>
  </si>
  <si>
    <t>CM+7946216120</t>
  </si>
  <si>
    <t>7P98N</t>
  </si>
  <si>
    <t>CM+8946216200</t>
  </si>
  <si>
    <t>W4POQ</t>
  </si>
  <si>
    <t>CM+8946225462</t>
  </si>
  <si>
    <t>7AG4Q</t>
  </si>
  <si>
    <t>CM+8946227200</t>
  </si>
  <si>
    <t>9D47A</t>
  </si>
  <si>
    <t>CM+9946246850</t>
  </si>
  <si>
    <t>1HUM2</t>
  </si>
  <si>
    <t>CM+7946243152</t>
  </si>
  <si>
    <t>9BLVX</t>
  </si>
  <si>
    <t>CM+9521083600</t>
  </si>
  <si>
    <t>1HOJ5</t>
  </si>
  <si>
    <t>CM+8521084200</t>
  </si>
  <si>
    <t>9JFLF</t>
  </si>
  <si>
    <t>CM+7521233210</t>
  </si>
  <si>
    <t>1E2GV</t>
  </si>
  <si>
    <t>CM+7521281110</t>
  </si>
  <si>
    <t>99OX6</t>
  </si>
  <si>
    <t>CM+9521281121</t>
  </si>
  <si>
    <t>1KRFT</t>
  </si>
  <si>
    <t>CM+7521281161</t>
  </si>
  <si>
    <t>1EH61</t>
  </si>
  <si>
    <t>CM+9521281171</t>
  </si>
  <si>
    <t>1KRL4</t>
  </si>
  <si>
    <t>CM+7521281190</t>
  </si>
  <si>
    <t>99OY8</t>
  </si>
  <si>
    <t>CM+9521281221</t>
  </si>
  <si>
    <t>1KRM6</t>
  </si>
  <si>
    <t>CM+7514513210</t>
  </si>
  <si>
    <t>1FQ7B</t>
  </si>
  <si>
    <t>CM+7514513812</t>
  </si>
  <si>
    <t>QBJQO</t>
  </si>
  <si>
    <t>CM+9514513902</t>
  </si>
  <si>
    <t>UKTJC</t>
  </si>
  <si>
    <t>CM+9514516281</t>
  </si>
  <si>
    <t>QWD7V</t>
  </si>
  <si>
    <t>CM+9514526501</t>
  </si>
  <si>
    <t>UFM7W</t>
  </si>
  <si>
    <t>CM+9514526873</t>
  </si>
  <si>
    <t>QTZCX</t>
  </si>
  <si>
    <t>CM+8522061401</t>
  </si>
  <si>
    <t>8KALL</t>
  </si>
  <si>
    <t>CM+9522061500</t>
  </si>
  <si>
    <t>1GHPK</t>
  </si>
  <si>
    <t>CM+8522061700</t>
  </si>
  <si>
    <t>7MCLT</t>
  </si>
  <si>
    <t>CM+8522061801</t>
  </si>
  <si>
    <t>8PX3H</t>
  </si>
  <si>
    <t>CM+8522061901</t>
  </si>
  <si>
    <t>8J31J</t>
  </si>
  <si>
    <t>CM+9522063041</t>
  </si>
  <si>
    <t>UA51J</t>
  </si>
  <si>
    <t>CM+8522063102</t>
  </si>
  <si>
    <t>9BLME</t>
  </si>
  <si>
    <t>CM+8523024300</t>
  </si>
  <si>
    <t>8SJD2</t>
  </si>
  <si>
    <t>CM+9527011040</t>
  </si>
  <si>
    <t>QHUSL</t>
  </si>
  <si>
    <t>CM+9527011241</t>
  </si>
  <si>
    <t>TQZPE</t>
  </si>
  <si>
    <t>CM+9527011501</t>
  </si>
  <si>
    <t>QK2AV</t>
  </si>
  <si>
    <t>CM+9527012161</t>
  </si>
  <si>
    <t>T5XLB</t>
  </si>
  <si>
    <t>CM+9527015600</t>
  </si>
  <si>
    <t>Q32TC</t>
  </si>
  <si>
    <t>CM+9527030313</t>
  </si>
  <si>
    <t>Q5P51</t>
  </si>
  <si>
    <t>CM+9527030700</t>
  </si>
  <si>
    <t>T6T8E</t>
  </si>
  <si>
    <t>CM+9527030940</t>
  </si>
  <si>
    <t>UCVWO</t>
  </si>
  <si>
    <t>CM+9527031440</t>
  </si>
  <si>
    <t>T7W4R</t>
  </si>
  <si>
    <t>CM+9527031602</t>
  </si>
  <si>
    <t>T6Q6W</t>
  </si>
  <si>
    <t>CM+9527045010</t>
  </si>
  <si>
    <t>QLH1C</t>
  </si>
  <si>
    <t>CM+9527045100</t>
  </si>
  <si>
    <t>Q4CHZ</t>
  </si>
  <si>
    <t>CM+9527045402</t>
  </si>
  <si>
    <t>UUPLE</t>
  </si>
  <si>
    <t>CM+9527090300</t>
  </si>
  <si>
    <t>Q5NT4</t>
  </si>
  <si>
    <t>CM+9514565501</t>
  </si>
  <si>
    <t>VPPLO</t>
  </si>
  <si>
    <t>CM+9514566080</t>
  </si>
  <si>
    <t>QTUZO</t>
  </si>
  <si>
    <t>CM+9514571251</t>
  </si>
  <si>
    <t>UU5EU</t>
  </si>
  <si>
    <t>CM+9514575500</t>
  </si>
  <si>
    <t>1PHXY</t>
  </si>
  <si>
    <t>CM+7896606480</t>
  </si>
  <si>
    <t>VZC5S</t>
  </si>
  <si>
    <t>CM+9527094102</t>
  </si>
  <si>
    <t>W53MF</t>
  </si>
  <si>
    <t>CM+9527030113</t>
  </si>
  <si>
    <t>6B1PX</t>
  </si>
  <si>
    <t>CM+9946025522</t>
  </si>
  <si>
    <t>6F1U7</t>
  </si>
  <si>
    <t>CM+9527231600</t>
  </si>
  <si>
    <t>T1ZT2</t>
  </si>
  <si>
    <t>CM+9527280014</t>
  </si>
  <si>
    <t>YZZLR</t>
  </si>
  <si>
    <t>CM+9527281003</t>
  </si>
  <si>
    <t>UMKWJ</t>
  </si>
  <si>
    <t>CM+9527281040</t>
  </si>
  <si>
    <t>T1ZW8</t>
  </si>
  <si>
    <t>CM+9527282461</t>
  </si>
  <si>
    <t>UAF7Y</t>
  </si>
  <si>
    <t>CM+9527288500</t>
  </si>
  <si>
    <t>WM1UB</t>
  </si>
  <si>
    <t>CM+9527390100</t>
  </si>
  <si>
    <t>T1Z7U</t>
  </si>
  <si>
    <t>CM+9527390200</t>
  </si>
  <si>
    <t>T1Z8W</t>
  </si>
  <si>
    <t>CM+9043172540</t>
  </si>
  <si>
    <t>WU58J</t>
  </si>
  <si>
    <t>CM+7528011032</t>
  </si>
  <si>
    <t>9D5OB</t>
  </si>
  <si>
    <t>CM+7528011040</t>
  </si>
  <si>
    <t>7ELYV</t>
  </si>
  <si>
    <t>CM+7528011050</t>
  </si>
  <si>
    <t>7T8HY</t>
  </si>
  <si>
    <t>CM+7528011140</t>
  </si>
  <si>
    <t>846XK</t>
  </si>
  <si>
    <t>CM+7528011170</t>
  </si>
  <si>
    <t>7T8J1</t>
  </si>
  <si>
    <t>CM+7528011210</t>
  </si>
  <si>
    <t>7EL7D</t>
  </si>
  <si>
    <t>CM+7528011280</t>
  </si>
  <si>
    <t>7EMH1</t>
  </si>
  <si>
    <t>CM+8528011800</t>
  </si>
  <si>
    <t>7EMVT</t>
  </si>
  <si>
    <t>CM+8528011901</t>
  </si>
  <si>
    <t>7T824</t>
  </si>
  <si>
    <t>CM+7528011960</t>
  </si>
  <si>
    <t>7T8OC</t>
  </si>
  <si>
    <t>CM+7528012110</t>
  </si>
  <si>
    <t>7T8PE</t>
  </si>
  <si>
    <t>CM+7528012120</t>
  </si>
  <si>
    <t>7T8QG</t>
  </si>
  <si>
    <t>CM+7528012130</t>
  </si>
  <si>
    <t>7T8RJ</t>
  </si>
  <si>
    <t>CM+7528013420</t>
  </si>
  <si>
    <t>846YM</t>
  </si>
  <si>
    <t>Q7WL7</t>
  </si>
  <si>
    <t>CM+9527090901</t>
  </si>
  <si>
    <t>Q7WMA</t>
  </si>
  <si>
    <t>CM+9527091501</t>
  </si>
  <si>
    <t>QCZAX</t>
  </si>
  <si>
    <t>CM+9527091500</t>
  </si>
  <si>
    <t>Q7WNC</t>
  </si>
  <si>
    <t>CM+9999908270</t>
  </si>
  <si>
    <t>VV7TO</t>
  </si>
  <si>
    <t>PA+85913H</t>
  </si>
  <si>
    <t>Y4DHZ</t>
  </si>
  <si>
    <t>CM+9999915340</t>
  </si>
  <si>
    <t>VWPBT</t>
  </si>
  <si>
    <t>CM+9999915350</t>
  </si>
  <si>
    <t>VWPCV</t>
  </si>
  <si>
    <t>CM+9999915360</t>
  </si>
  <si>
    <t>VWPDX</t>
  </si>
  <si>
    <t>CM+9999992740H</t>
  </si>
  <si>
    <t>YZCCM</t>
  </si>
  <si>
    <t>CO+BH6-5728-040</t>
  </si>
  <si>
    <t>6VLPQ</t>
  </si>
  <si>
    <t>CO+XA9-2033-000</t>
  </si>
  <si>
    <t>6VLW5</t>
  </si>
  <si>
    <t>SK+01659973</t>
  </si>
  <si>
    <t>CONNECTION E</t>
  </si>
  <si>
    <t>6QY1R</t>
  </si>
  <si>
    <t>SK+01683825</t>
  </si>
  <si>
    <t>Cap</t>
  </si>
  <si>
    <t>6RJCS</t>
  </si>
  <si>
    <t>SK+01684856</t>
  </si>
  <si>
    <t>6RJDU</t>
  </si>
  <si>
    <t>SK+01686062</t>
  </si>
  <si>
    <t>Standard cable, 20 CORE, 24 M</t>
  </si>
  <si>
    <t>6RGN5</t>
  </si>
  <si>
    <t>SK+01710268</t>
  </si>
  <si>
    <t>Y1PFH</t>
  </si>
  <si>
    <t>SK+01786508</t>
  </si>
  <si>
    <t>SCHEIBE 3polig</t>
  </si>
  <si>
    <t>Y1LWY</t>
  </si>
  <si>
    <t>SK+01787035</t>
  </si>
  <si>
    <t>SILICONE OIL AK350 -G-</t>
  </si>
  <si>
    <t>6QYZP</t>
  </si>
  <si>
    <t>SK+01891162</t>
  </si>
  <si>
    <t>NUT M10X1 DIN935-8 6980</t>
  </si>
  <si>
    <t>6QYYN</t>
  </si>
  <si>
    <t>SK+01934447</t>
  </si>
  <si>
    <t>6QYXL</t>
  </si>
  <si>
    <t>SK+01995976</t>
  </si>
  <si>
    <t>Distance markers</t>
  </si>
  <si>
    <t>6QYWJ</t>
  </si>
  <si>
    <t>SK+02006468</t>
  </si>
  <si>
    <t>PROFIL 1,0-2,0 PVC/ST</t>
  </si>
  <si>
    <t>6QXMS</t>
  </si>
  <si>
    <t>SK+02027746</t>
  </si>
  <si>
    <t>CABLE H05VV-F2X0,75 DIN VDE281-5</t>
  </si>
  <si>
    <t>6RGO7</t>
  </si>
  <si>
    <t>SK+02038479</t>
  </si>
  <si>
    <t>CABLE S07V-K1G16/T DIN47727-</t>
  </si>
  <si>
    <t>6QXLQ</t>
  </si>
  <si>
    <t>SK+02146298</t>
  </si>
  <si>
    <t>PLASTIC STRAP</t>
  </si>
  <si>
    <t>6QXKO</t>
  </si>
  <si>
    <t>SK+02767890</t>
  </si>
  <si>
    <t>XCS CABLE 13M</t>
  </si>
  <si>
    <t>6QXJM</t>
  </si>
  <si>
    <t>SK+02768450</t>
  </si>
  <si>
    <t>XCS CABLE 20M</t>
  </si>
  <si>
    <t>6QXHK</t>
  </si>
  <si>
    <t>SK+02768468</t>
  </si>
  <si>
    <t>XCS CABLE 18M</t>
  </si>
  <si>
    <t>6QXDB</t>
  </si>
  <si>
    <t>SK+02824741</t>
  </si>
  <si>
    <t>6RGRE</t>
  </si>
  <si>
    <t>SK+03009552</t>
  </si>
  <si>
    <t>FUSE 6.3X32 3A2 T 250V</t>
  </si>
  <si>
    <t>6QXED</t>
  </si>
  <si>
    <t>SK+03012457</t>
  </si>
  <si>
    <t>FUSE 6.3X32 4A T 250V</t>
  </si>
  <si>
    <t>6V42N</t>
  </si>
  <si>
    <t>SK+03015112</t>
  </si>
  <si>
    <t>FUSE 5X20 5A T 250V UR IEC 5A sb for D22</t>
  </si>
  <si>
    <t>6QXFF</t>
  </si>
  <si>
    <t>SK+03017332</t>
  </si>
  <si>
    <t>FUSE 6.3X32 1A25 T 250V</t>
  </si>
  <si>
    <t>6RH7F</t>
  </si>
  <si>
    <t>SK+03024429</t>
  </si>
  <si>
    <t>FUSE HOLDER 25A Diazed schnap</t>
  </si>
  <si>
    <t>6QXGH</t>
  </si>
  <si>
    <t>SK+03027406</t>
  </si>
  <si>
    <t>FUSE 6.3X32 5A T 250V</t>
  </si>
  <si>
    <t>6QXNU</t>
  </si>
  <si>
    <t>SK+03029444</t>
  </si>
  <si>
    <t>FUSE 6.3X32 2A T 250V</t>
  </si>
  <si>
    <t>6QYA8</t>
  </si>
  <si>
    <t>SK+03040664</t>
  </si>
  <si>
    <t>BUSHING HOUSING</t>
  </si>
  <si>
    <t>6QX7Z</t>
  </si>
  <si>
    <t>SK+03041837</t>
  </si>
  <si>
    <t>FUSE 6.3X32 6A25 T 250V</t>
  </si>
  <si>
    <t>6QX6X</t>
  </si>
  <si>
    <t>SK+03055415</t>
  </si>
  <si>
    <t>COVER RING 10A 250V 5X20</t>
  </si>
  <si>
    <t>6V4R1</t>
  </si>
  <si>
    <t>SK+03057445</t>
  </si>
  <si>
    <t>6QX5V</t>
  </si>
  <si>
    <t>SK+03057528</t>
  </si>
  <si>
    <t>FUSE ELEMENT</t>
  </si>
  <si>
    <t>6QX4T</t>
  </si>
  <si>
    <t>SK+03061223</t>
  </si>
  <si>
    <t>FUSE 6.3X32 3A15 T 440V UL</t>
  </si>
  <si>
    <t>6QX3R</t>
  </si>
  <si>
    <t>SK+03065380</t>
  </si>
  <si>
    <t>MOTOR 30V- 7,5A 194U/M</t>
  </si>
  <si>
    <t>6QXZL</t>
  </si>
  <si>
    <t>SK+03065583</t>
  </si>
  <si>
    <t>HIGH TENSION CABLE 3-CORE, 20 M</t>
  </si>
  <si>
    <t>6QXYJ</t>
  </si>
  <si>
    <t>Z MOTORIZED ASSY BUCKY HANDLE</t>
  </si>
  <si>
    <t>SC+S0017829_C22</t>
  </si>
  <si>
    <t>6WQX2</t>
  </si>
  <si>
    <t>OVERHEAD PATIENT SUPPORT C22</t>
  </si>
  <si>
    <t>SC+S0024843</t>
  </si>
  <si>
    <t>6TDFU</t>
  </si>
  <si>
    <t>SK+08404456</t>
  </si>
  <si>
    <t>6WQ18</t>
  </si>
  <si>
    <t>ANTISCATTER GRID 15/80 F115</t>
  </si>
  <si>
    <t>SK+08404464</t>
  </si>
  <si>
    <t>6WQZ6</t>
  </si>
  <si>
    <t>ANTISCATTER GRID 15/80 F150</t>
  </si>
  <si>
    <t>SK+08404472</t>
  </si>
  <si>
    <t>6WQY4</t>
  </si>
  <si>
    <t>ANTISCATTER GRID 15/80 F180</t>
  </si>
  <si>
    <t>SX+9003345</t>
  </si>
  <si>
    <t>6TK2U</t>
  </si>
  <si>
    <t>Compression plate</t>
  </si>
  <si>
    <t>SX+908100011</t>
  </si>
  <si>
    <t>6TK9A</t>
  </si>
  <si>
    <t>motor cover on foot side</t>
  </si>
  <si>
    <t>SX+908102017</t>
  </si>
  <si>
    <t>6TKEJ</t>
  </si>
  <si>
    <t>inverters box beam</t>
  </si>
  <si>
    <t>SX+908102018</t>
  </si>
  <si>
    <t>6TLDL</t>
  </si>
  <si>
    <t>girder rear cover</t>
  </si>
  <si>
    <t>SX+908102021</t>
  </si>
  <si>
    <t>6TKGN</t>
  </si>
  <si>
    <t>arm tip elastomer</t>
  </si>
  <si>
    <t>SX+908102024</t>
  </si>
  <si>
    <t>6TKHP</t>
  </si>
  <si>
    <t>arm cover on foot side</t>
  </si>
  <si>
    <t>SX+908105009</t>
  </si>
  <si>
    <t>6TJHL</t>
  </si>
  <si>
    <t>Mylard tensioning back plate</t>
  </si>
  <si>
    <t>SX+908105012</t>
  </si>
  <si>
    <t>6TJJN</t>
  </si>
  <si>
    <t>Mylard fixing back plate</t>
  </si>
  <si>
    <t>SX+908105021</t>
  </si>
  <si>
    <t>6TKXM</t>
  </si>
  <si>
    <t>CM+9527281462</t>
  </si>
  <si>
    <t>CM+9527281461</t>
  </si>
  <si>
    <t>UAF6W</t>
  </si>
  <si>
    <t>WRQGJ</t>
  </si>
  <si>
    <t>CM+9527282460</t>
  </si>
  <si>
    <t>T1Z3M</t>
  </si>
  <si>
    <t>IR-HOUSING.</t>
  </si>
  <si>
    <t>T94SF</t>
  </si>
  <si>
    <t>CM+9946310650</t>
  </si>
  <si>
    <t>QMOPN</t>
  </si>
  <si>
    <t>CM+9946310651</t>
  </si>
  <si>
    <t>18YKH</t>
  </si>
  <si>
    <t>CM+9949981300</t>
  </si>
  <si>
    <t>6LCEQ</t>
  </si>
  <si>
    <t>DX-D 35C WIRELESS (CANON EMEA) ABC=5TXVL</t>
  </si>
  <si>
    <t>BALL SLIDING GUIDE</t>
  </si>
  <si>
    <t>6WTNT</t>
  </si>
  <si>
    <t>SC+55001140</t>
  </si>
  <si>
    <t>6UVKE</t>
  </si>
  <si>
    <t>SC+6680-05</t>
  </si>
  <si>
    <t>6V7EO</t>
  </si>
  <si>
    <t>SC+6680-42</t>
  </si>
  <si>
    <t>6TDVR</t>
  </si>
  <si>
    <t>X-RAY TUBE: TOSHIBA E7876X</t>
  </si>
  <si>
    <t>ION CHAMBER AID ICX3122</t>
  </si>
  <si>
    <t>SAT-6695-18</t>
  </si>
  <si>
    <t>6UQ4X</t>
  </si>
  <si>
    <t>SC+6697-44</t>
  </si>
  <si>
    <t>6U944</t>
  </si>
  <si>
    <t>CM+6049230</t>
  </si>
  <si>
    <t>SC+A9647-04</t>
  </si>
  <si>
    <t>6S9KH</t>
  </si>
  <si>
    <t>6U3OH</t>
  </si>
  <si>
    <t>SC+6697-46</t>
  </si>
  <si>
    <t>6U92Z</t>
  </si>
  <si>
    <t>CM+6049240</t>
  </si>
  <si>
    <t>SC+A9646-04</t>
  </si>
  <si>
    <t>6S9LK</t>
  </si>
  <si>
    <t>6U3PK</t>
  </si>
  <si>
    <t>SC+A10499-01</t>
  </si>
  <si>
    <t>FIXED DETECTOR ADAPT (REMOV GRID) HARNES</t>
  </si>
  <si>
    <t>6W42V</t>
  </si>
  <si>
    <t>SC+A10590-01</t>
  </si>
  <si>
    <t>6WEVM</t>
  </si>
  <si>
    <t>INVERTER BATTERY CHARGER1</t>
  </si>
  <si>
    <t>SC+A520476-01</t>
  </si>
  <si>
    <t>GRID BLOCKAGE</t>
  </si>
  <si>
    <t>6WVXO</t>
  </si>
  <si>
    <t>SC+A520476- 01</t>
  </si>
  <si>
    <t>6WSHE</t>
  </si>
  <si>
    <t>RS1065 POWER LED (Ralco)</t>
  </si>
  <si>
    <t>RS1068 FRONT PANEL R108 F</t>
  </si>
  <si>
    <t>SC+A527022-01</t>
  </si>
  <si>
    <t>6WT6W</t>
  </si>
  <si>
    <t>SC+A527026-01</t>
  </si>
  <si>
    <t>6WT4S</t>
  </si>
  <si>
    <t>SC+A527025-01</t>
  </si>
  <si>
    <t>6WUR6</t>
  </si>
  <si>
    <t>SC+A6805-08</t>
  </si>
  <si>
    <t>6W4CF</t>
  </si>
  <si>
    <t>SC+A8894-01</t>
  </si>
  <si>
    <t>CASSETTE TRAY, MANUAL</t>
  </si>
  <si>
    <t>6W19X</t>
  </si>
  <si>
    <t>SC+A9648-02</t>
  </si>
  <si>
    <t>6W1V5</t>
  </si>
  <si>
    <t>TRANsVERSAL BRAKE SHORT HEIGHT FOR NET</t>
  </si>
  <si>
    <t>SC+RS0020136</t>
  </si>
  <si>
    <t>XY CLUTCH</t>
  </si>
  <si>
    <t>6VRZ2</t>
  </si>
  <si>
    <t>SC+RS0025352</t>
  </si>
  <si>
    <t>6TNUS</t>
  </si>
  <si>
    <t>NOVA RED BUTTON (RETROFIT)</t>
  </si>
  <si>
    <t>SC+RS2231734</t>
  </si>
  <si>
    <t>6WMKS</t>
  </si>
  <si>
    <t>SK+10307723</t>
  </si>
  <si>
    <t>6WRCY</t>
  </si>
  <si>
    <t>SX+9RSCH113SE06</t>
  </si>
  <si>
    <t>6W3LS</t>
  </si>
  <si>
    <t>DX-D 20G PORT. DET DRZ+4336R WITH ENCL</t>
  </si>
  <si>
    <t>CM+7520051411</t>
  </si>
  <si>
    <t>Y6RWW</t>
  </si>
  <si>
    <t>CM+7528012220</t>
  </si>
  <si>
    <t>SCREEN UL</t>
  </si>
  <si>
    <t>7T8SL</t>
  </si>
  <si>
    <t>CM+9528012220</t>
  </si>
  <si>
    <t>QMUL4</t>
  </si>
  <si>
    <t>CM+7528026030</t>
  </si>
  <si>
    <t>ADHESIVE LABEL RED</t>
  </si>
  <si>
    <t>7T8VR</t>
  </si>
  <si>
    <t>CM+9528026030</t>
  </si>
  <si>
    <t>QMTAE</t>
  </si>
  <si>
    <t>CM+7528026530</t>
  </si>
  <si>
    <t>ADHESIVE LABEL BLUE</t>
  </si>
  <si>
    <t>7T8YX</t>
  </si>
  <si>
    <t>CM+9528026530</t>
  </si>
  <si>
    <t>QMTLZ</t>
  </si>
  <si>
    <t>LOCKING ROD F.CHEMIX SUPPLY</t>
  </si>
  <si>
    <t>CM+7818769112</t>
  </si>
  <si>
    <t>W7YTU</t>
  </si>
  <si>
    <t>CM+9819566832</t>
  </si>
  <si>
    <t>CM+7819566831</t>
  </si>
  <si>
    <t>W5ZDL</t>
  </si>
  <si>
    <t>CM+7819566832</t>
  </si>
  <si>
    <t>YP5ZS</t>
  </si>
  <si>
    <t>QSYBJ</t>
  </si>
  <si>
    <t>COMPACT FLASH</t>
  </si>
  <si>
    <t>CM+7037172700</t>
  </si>
  <si>
    <t>SLEEVE FORM-A INNEN-D=10</t>
  </si>
  <si>
    <t>WQUSF</t>
  </si>
  <si>
    <t>CM+9037172700</t>
  </si>
  <si>
    <t>T2SWN</t>
  </si>
  <si>
    <t>CM+7038960980</t>
  </si>
  <si>
    <t>1EHXK</t>
  </si>
  <si>
    <t>SYNCHROFLEX-TOOTHED_BELT T2,5</t>
  </si>
  <si>
    <t>CM+6040541</t>
  </si>
  <si>
    <t>6TE16</t>
  </si>
  <si>
    <t>CM+9517056004</t>
  </si>
  <si>
    <t>6TE5F</t>
  </si>
  <si>
    <t>CM+9517060013</t>
  </si>
  <si>
    <t>6TE6H</t>
  </si>
  <si>
    <t>CM+9517527503</t>
  </si>
  <si>
    <t>6TMYW</t>
  </si>
  <si>
    <t>CM+9517827502</t>
  </si>
  <si>
    <t>6S84J</t>
  </si>
  <si>
    <t>RF+9949981301</t>
  </si>
  <si>
    <t>6TD7F</t>
  </si>
  <si>
    <t>RF+3589113</t>
  </si>
  <si>
    <t>6TBQ7</t>
  </si>
  <si>
    <t>RF+6009763</t>
  </si>
  <si>
    <t>6TBO3</t>
  </si>
  <si>
    <t>RF+9514665000</t>
  </si>
  <si>
    <t>6TCVN</t>
  </si>
  <si>
    <t>RF+9514670101</t>
  </si>
  <si>
    <t>6TCFQ</t>
  </si>
  <si>
    <t>RF+9514861002</t>
  </si>
  <si>
    <t>6TCCK</t>
  </si>
  <si>
    <t>RF+9515516201</t>
  </si>
  <si>
    <t>6TAZN</t>
  </si>
  <si>
    <t>RF+9515552701</t>
  </si>
  <si>
    <t>6TAYL</t>
  </si>
  <si>
    <t>RF+9515560003</t>
  </si>
  <si>
    <t>6TAXJ</t>
  </si>
  <si>
    <t>RF+9515864000</t>
  </si>
  <si>
    <t>6TCWP</t>
  </si>
  <si>
    <t>RF+9517021503</t>
  </si>
  <si>
    <t>6TAQ3</t>
  </si>
  <si>
    <t>RF+9517035004</t>
  </si>
  <si>
    <t>6TALS</t>
  </si>
  <si>
    <t>RF+9517041203</t>
  </si>
  <si>
    <t>6TAKQ</t>
  </si>
  <si>
    <t>RF+9517049603</t>
  </si>
  <si>
    <t>6TAEF</t>
  </si>
  <si>
    <t>RF+9517059901</t>
  </si>
  <si>
    <t>6TA2R</t>
  </si>
  <si>
    <t>RF+9517521704</t>
  </si>
  <si>
    <t>6TBJS</t>
  </si>
  <si>
    <t>RF+9517524005</t>
  </si>
  <si>
    <t>6TBHQ</t>
  </si>
  <si>
    <t>RF+9517524709</t>
  </si>
  <si>
    <t>6TBGO</t>
  </si>
  <si>
    <t>RF+9517552308</t>
  </si>
  <si>
    <t>6TBDH</t>
  </si>
  <si>
    <t>SC+55001157</t>
  </si>
  <si>
    <t>Touch Screen Power Supply</t>
  </si>
  <si>
    <t>6TD12</t>
  </si>
  <si>
    <t>SC+6693-13USA</t>
  </si>
  <si>
    <t>6WASX</t>
  </si>
  <si>
    <t>SC+A520207-01</t>
  </si>
  <si>
    <t>6WAKG</t>
  </si>
  <si>
    <t>SC+A525167-01</t>
  </si>
  <si>
    <t>6TEY2</t>
  </si>
  <si>
    <t>SAT-A6378-26</t>
  </si>
  <si>
    <t>6UN8T</t>
  </si>
  <si>
    <t>SC+A9714-21</t>
  </si>
  <si>
    <t>6VOHO</t>
  </si>
  <si>
    <t>VA+38100</t>
  </si>
  <si>
    <t>6V5A6</t>
  </si>
  <si>
    <t>CM+6037361</t>
  </si>
  <si>
    <t>CM+6039152</t>
  </si>
  <si>
    <t>6TRQ1</t>
  </si>
  <si>
    <t>CM+6040633</t>
  </si>
  <si>
    <t>6TR2P</t>
  </si>
  <si>
    <t>CM+6042130</t>
  </si>
  <si>
    <t>6SY18</t>
  </si>
  <si>
    <t>CM+6044740</t>
  </si>
  <si>
    <t>6TD9K</t>
  </si>
  <si>
    <t>CM+6051780</t>
  </si>
  <si>
    <t>6TEDU</t>
  </si>
  <si>
    <t>CM+7036271900</t>
  </si>
  <si>
    <t>UDMOC</t>
  </si>
  <si>
    <t>REVIVE PCB incl. SATA</t>
  </si>
  <si>
    <t>RF+CXDI_70C_USA</t>
  </si>
  <si>
    <t>6TQPU</t>
  </si>
  <si>
    <t>SC+A6644-03</t>
  </si>
  <si>
    <t>6TGQT</t>
  </si>
  <si>
    <t>SC+A8224-01</t>
  </si>
  <si>
    <t>6TM11</t>
  </si>
  <si>
    <t>SAT-A525150-01</t>
  </si>
  <si>
    <t>6UN5N</t>
  </si>
  <si>
    <t>SC+A7656-XX</t>
  </si>
  <si>
    <t>6U4DZ</t>
  </si>
  <si>
    <t>SX+910175AGFA</t>
  </si>
  <si>
    <t>6TSO1</t>
  </si>
  <si>
    <t>CM+6040421</t>
  </si>
  <si>
    <t>6WEYS</t>
  </si>
  <si>
    <t>CM+6040461</t>
  </si>
  <si>
    <t>6WF35</t>
  </si>
  <si>
    <t>CM+6042100</t>
  </si>
  <si>
    <t>6TSJQ</t>
  </si>
  <si>
    <t>CM+6049730</t>
  </si>
  <si>
    <t>6TSHO</t>
  </si>
  <si>
    <t>RF+6059300</t>
  </si>
  <si>
    <t>6TR1N</t>
  </si>
  <si>
    <t>RF+9517030703</t>
  </si>
  <si>
    <t>65TMP</t>
  </si>
  <si>
    <t>RF+9517060014</t>
  </si>
  <si>
    <t>6TMXU</t>
  </si>
  <si>
    <t>SCREW CAP</t>
  </si>
  <si>
    <t>CM+9946025521</t>
  </si>
  <si>
    <t>1DL1U</t>
  </si>
  <si>
    <t>CM+7946210210</t>
  </si>
  <si>
    <t>WPMDD</t>
  </si>
  <si>
    <t>CM+9946210211</t>
  </si>
  <si>
    <t>CM+7510055030</t>
  </si>
  <si>
    <t>68ZM5</t>
  </si>
  <si>
    <t>RF+19705-02E</t>
  </si>
  <si>
    <t>DX-D 10G CAS DET, DRZ+4336R WITH ENCL.</t>
  </si>
  <si>
    <t>6V6VJ</t>
  </si>
  <si>
    <t>VA+19705E</t>
  </si>
  <si>
    <t>VA+19705-02E</t>
  </si>
  <si>
    <t>6UWT2</t>
  </si>
  <si>
    <t>6V6RA</t>
  </si>
  <si>
    <t>RF+20664-02E</t>
  </si>
  <si>
    <t>6V6XN</t>
  </si>
  <si>
    <t>VA+20664E</t>
  </si>
  <si>
    <t>VA+20664-02E</t>
  </si>
  <si>
    <t>6UWSZ</t>
  </si>
  <si>
    <t>6V6SC</t>
  </si>
  <si>
    <t>DX-D 20C CAS DET CSI 4336R WITH EN-REF</t>
  </si>
  <si>
    <t>DX-D 10G Cass. Det. DRZ+4336R w/o Encl.</t>
  </si>
  <si>
    <t>RF+3071-02</t>
  </si>
  <si>
    <t>RECEPTOR GOS 4343R REF.</t>
  </si>
  <si>
    <t>6U6A2</t>
  </si>
  <si>
    <t>VA+7964</t>
  </si>
  <si>
    <t>VA+3071-02</t>
  </si>
  <si>
    <t>6U2YY</t>
  </si>
  <si>
    <t>6RKE1</t>
  </si>
  <si>
    <t>DX-D 20G Port. Det. DRZ+4336R w Encl.</t>
  </si>
  <si>
    <t>Fuses 15A / 600V, FA</t>
  </si>
  <si>
    <t>SC+19143-01</t>
  </si>
  <si>
    <t>Parking Support</t>
  </si>
  <si>
    <t>6W11G</t>
  </si>
  <si>
    <t>SC+19573-01</t>
  </si>
  <si>
    <t>6UUX2</t>
  </si>
  <si>
    <t>SC+19891-01</t>
  </si>
  <si>
    <t>6TDSL</t>
  </si>
  <si>
    <t>SC+28213-01</t>
  </si>
  <si>
    <t>TRAY LOCKING PLATE</t>
  </si>
  <si>
    <t>6WTLP</t>
  </si>
  <si>
    <t>SC+29540-01</t>
  </si>
  <si>
    <t>CAP FOR RED BUTTON</t>
  </si>
  <si>
    <t>6W35X</t>
  </si>
  <si>
    <t>SC+3F3267</t>
  </si>
  <si>
    <t>END STOP FOR TABLE TOP</t>
  </si>
  <si>
    <t>6W3KQ</t>
  </si>
  <si>
    <t>SC+A521068-01</t>
  </si>
  <si>
    <t>6W4BD</t>
  </si>
  <si>
    <t>SC+51405016</t>
  </si>
  <si>
    <t>6WQJ7</t>
  </si>
  <si>
    <t>SC+53810067</t>
  </si>
  <si>
    <t>6W4DH</t>
  </si>
  <si>
    <t>SC+54505012</t>
  </si>
  <si>
    <t>CM+3591840</t>
  </si>
  <si>
    <t>6K7AR</t>
  </si>
  <si>
    <t>CR QS 3.5SP1 UPGRADE KIT MAMMO</t>
  </si>
  <si>
    <t>CM+6009788</t>
  </si>
  <si>
    <t>6XBDG</t>
  </si>
  <si>
    <t>CM+6037363</t>
  </si>
  <si>
    <t>6XBEJ</t>
  </si>
  <si>
    <t>DEVIL THEMIS(THANOS)RAM REPLACEMANT ASSY</t>
  </si>
  <si>
    <t>CM+6037434</t>
  </si>
  <si>
    <t>6XBBC</t>
  </si>
  <si>
    <t>USB FLASH DRIVE WITH SW- CIR_1305</t>
  </si>
  <si>
    <t>CM+6039154</t>
  </si>
  <si>
    <t>6XBWK</t>
  </si>
  <si>
    <t>CM+6039173</t>
  </si>
  <si>
    <t>6XBUF</t>
  </si>
  <si>
    <t>CRIUS6 incl.TYNDALL and RAM</t>
  </si>
  <si>
    <t>CM+6040411</t>
  </si>
  <si>
    <t>6W9U2</t>
  </si>
  <si>
    <t>CM+6040451</t>
  </si>
  <si>
    <t>6W9SX</t>
  </si>
  <si>
    <t>CM+6040463</t>
  </si>
  <si>
    <t>6X5AO</t>
  </si>
  <si>
    <t>CM+6040471</t>
  </si>
  <si>
    <t>6YEW5</t>
  </si>
  <si>
    <t>CM+6040531</t>
  </si>
  <si>
    <t>6X81K</t>
  </si>
  <si>
    <t>CM+6041061</t>
  </si>
  <si>
    <t>6X5SP</t>
  </si>
  <si>
    <t>REFLECTOR WITH BRUSH CR30-XM</t>
  </si>
  <si>
    <t>CM+6041072</t>
  </si>
  <si>
    <t>6X9HL</t>
  </si>
  <si>
    <t>CM+6045492</t>
  </si>
  <si>
    <t>6W9RV</t>
  </si>
  <si>
    <t>CM+6045493</t>
  </si>
  <si>
    <t>6X9PZ</t>
  </si>
  <si>
    <t>JPI GRID 130 LPI, 8:1, Foc. 1M, Carb.</t>
  </si>
  <si>
    <t>JPI GRID 130 LPI, 8:1, F1.8M, Carbon fib</t>
  </si>
  <si>
    <t>CM+6061221</t>
  </si>
  <si>
    <t>6X8YF</t>
  </si>
  <si>
    <t>CM+6065532</t>
  </si>
  <si>
    <t>6XXE2</t>
  </si>
  <si>
    <t>CISCO AIR-SAP-1602E-X-K9 WIREL.AP DOM C</t>
  </si>
  <si>
    <t>CM+6065552</t>
  </si>
  <si>
    <t>6XXG6</t>
  </si>
  <si>
    <t>CISCO AIR-SAP-1602E-X-K9 WIREL.AP DOM E</t>
  </si>
  <si>
    <t>CM+6065562</t>
  </si>
  <si>
    <t>6XXH8</t>
  </si>
  <si>
    <t>CISCO AIR-SAP-1602E-X-K9 WIREL.AP DOM I</t>
  </si>
  <si>
    <t>CM+6065572</t>
  </si>
  <si>
    <t>6XXJB</t>
  </si>
  <si>
    <t>CISCO AIR-SAP-1602E-X-K9 WIREL.AP DOM K</t>
  </si>
  <si>
    <t>CM+6065582</t>
  </si>
  <si>
    <t>6XXLF</t>
  </si>
  <si>
    <t>CISCO AIR-SAP-1602E-X-K9 WIREL.AP DOM N</t>
  </si>
  <si>
    <t>CM+6065630</t>
  </si>
  <si>
    <t>6WH2C</t>
  </si>
  <si>
    <t>ETHERNET SWITCH 1000MBIT (INC. EU POWAD)</t>
  </si>
  <si>
    <t>CM+6066520</t>
  </si>
  <si>
    <t>6W3P1</t>
  </si>
  <si>
    <t>LUBRICATING GREASE FOR SLOW SCAN SPINDLE</t>
  </si>
  <si>
    <t>CM+6068460</t>
  </si>
  <si>
    <t>6WZTW</t>
  </si>
  <si>
    <t>CABLE ADAPTER BRACKET TO PHOENIX-BOARD</t>
  </si>
  <si>
    <t>CM+6068490</t>
  </si>
  <si>
    <t>6WZW3</t>
  </si>
  <si>
    <t>RIBBON CBL ADAPTER BRACKET TO PHONIX-M1X</t>
  </si>
  <si>
    <t>CM+6068500</t>
  </si>
  <si>
    <t>6WZX5</t>
  </si>
  <si>
    <t>CM+6069941</t>
  </si>
  <si>
    <t>6X8ZH</t>
  </si>
  <si>
    <t>CM+6071240</t>
  </si>
  <si>
    <t>6W6CO</t>
  </si>
  <si>
    <t>CABLE IO_MASTER PCB - POLYGON</t>
  </si>
  <si>
    <t>CM+6071250</t>
  </si>
  <si>
    <t>6W636</t>
  </si>
  <si>
    <t>CABLE IO MASTER PCB, OPTIC MODULE</t>
  </si>
  <si>
    <t>CM+6071260</t>
  </si>
  <si>
    <t>6W69K</t>
  </si>
  <si>
    <t>CM+6071270</t>
  </si>
  <si>
    <t>6W7OG</t>
  </si>
  <si>
    <t>CABLE IO MASTER PCB, RF TAG READER</t>
  </si>
  <si>
    <t>CM+6071300</t>
  </si>
  <si>
    <t>6W7PJ</t>
  </si>
  <si>
    <t>CABLE IO MASTER PCB, LOCAL DISPLAY</t>
  </si>
  <si>
    <t>CM+6071310</t>
  </si>
  <si>
    <t>6W7QL</t>
  </si>
  <si>
    <t>CM+6071320</t>
  </si>
  <si>
    <t>6W8W2</t>
  </si>
  <si>
    <t>CM+6071330</t>
  </si>
  <si>
    <t>6W8X4</t>
  </si>
  <si>
    <t>CABLE IO-MASTER PCB - NETWORK PORT</t>
  </si>
  <si>
    <t>CM+6071340</t>
  </si>
  <si>
    <t>6W8Z8</t>
  </si>
  <si>
    <t>CABLE IO-MASTER PCB - IO-DISTRIBUT. PCB</t>
  </si>
  <si>
    <t>CM+6071350</t>
  </si>
  <si>
    <t>6W86M</t>
  </si>
  <si>
    <t>CABLE IO-MASTERPCB - OPTIC MODULE</t>
  </si>
  <si>
    <t>CM+6071360</t>
  </si>
  <si>
    <t>6W87O</t>
  </si>
  <si>
    <t>CABLE IO-MASTER PCB - PMT</t>
  </si>
  <si>
    <t>CM+6071370</t>
  </si>
  <si>
    <t>6W9BY</t>
  </si>
  <si>
    <t>CABLE IO-MASTER PCB - RF-TAG READER</t>
  </si>
  <si>
    <t>CM+6071380</t>
  </si>
  <si>
    <t>6W9GA</t>
  </si>
  <si>
    <t>CABLE IO-MASTER PCB - POLYGON</t>
  </si>
  <si>
    <t>CM+6071390</t>
  </si>
  <si>
    <t>6W9PR</t>
  </si>
  <si>
    <t>POWER CORD REVIVE RACK</t>
  </si>
  <si>
    <t>CM+6071410</t>
  </si>
  <si>
    <t>6W8BU</t>
  </si>
  <si>
    <t>CM+6071420</t>
  </si>
  <si>
    <t>6W8CW</t>
  </si>
  <si>
    <t>CABLE MAINS FILTER - POWER SWITCH</t>
  </si>
  <si>
    <t>CM+6071430</t>
  </si>
  <si>
    <t>6W8DY</t>
  </si>
  <si>
    <t>CM+6071440</t>
  </si>
  <si>
    <t>6W8F3</t>
  </si>
  <si>
    <t>CM+6071460</t>
  </si>
  <si>
    <t>6W8JA</t>
  </si>
  <si>
    <t>CM+6071470</t>
  </si>
  <si>
    <t>6W8VZ</t>
  </si>
  <si>
    <t>CM+6072371</t>
  </si>
  <si>
    <t>6XA2Q</t>
  </si>
  <si>
    <t>DX-D RETROFIT PANEL CABLE CANON 16m</t>
  </si>
  <si>
    <t>CM+6073890</t>
  </si>
  <si>
    <t>6W556</t>
  </si>
  <si>
    <t>TOP COVER &amp; REAR TOP COVER ASSY</t>
  </si>
  <si>
    <t>CM+6073900</t>
  </si>
  <si>
    <t>6W58D</t>
  </si>
  <si>
    <t>LEFT, RIGHT &amp; FRONT COVER</t>
  </si>
  <si>
    <t>CM+6074390</t>
  </si>
  <si>
    <t>6WY2A</t>
  </si>
  <si>
    <t>POWER CORD USA</t>
  </si>
  <si>
    <t>CM+6076350</t>
  </si>
  <si>
    <t>6XBFL</t>
  </si>
  <si>
    <t>INTEL GIGABIT CT DESKTOP CARD</t>
  </si>
  <si>
    <t>CM+6077150</t>
  </si>
  <si>
    <t>6X7W6</t>
  </si>
  <si>
    <t>RIGHT COVER CR 15</t>
  </si>
  <si>
    <t>CM+6077160</t>
  </si>
  <si>
    <t>6X7X8</t>
  </si>
  <si>
    <t>CASSETTE UNIT MULTIFORMAT</t>
  </si>
  <si>
    <t>CM+6077170</t>
  </si>
  <si>
    <t>6X7ZD</t>
  </si>
  <si>
    <t>COVER CASSETTE UNIT MULTIFORMAT</t>
  </si>
  <si>
    <t>CM+6077180</t>
  </si>
  <si>
    <t>6X72H</t>
  </si>
  <si>
    <t>IP-DRAWER MODULE MULTIFORMAT</t>
  </si>
  <si>
    <t>CM+6077190</t>
  </si>
  <si>
    <t>6X74M</t>
  </si>
  <si>
    <t>IP DRAWER LIGHT SENSOR MULTIFORMAT</t>
  </si>
  <si>
    <t>CM+6077200</t>
  </si>
  <si>
    <t>6X78U</t>
  </si>
  <si>
    <t>Y-CABLE P.B.TO DRAWER/CASS.LS MU.FORMAT</t>
  </si>
  <si>
    <t>CM+6077210</t>
  </si>
  <si>
    <t>6X7PR</t>
  </si>
  <si>
    <t>IP DETECTION DOUBLE LIGHT SENSOR</t>
  </si>
  <si>
    <t>CM+6077220</t>
  </si>
  <si>
    <t>6X7QT</t>
  </si>
  <si>
    <t>CABLE POWER BOARD IP DETECT. DOUBLE LS</t>
  </si>
  <si>
    <t>CM+6078240</t>
  </si>
  <si>
    <t>6XT65</t>
  </si>
  <si>
    <t>CISCO AIR-SAP-1602E-X-K9 WIREL.AP DOM Z</t>
  </si>
  <si>
    <t>CM+6078540</t>
  </si>
  <si>
    <t>6XT9C</t>
  </si>
  <si>
    <t>WIRELESS EXTENSION CABLE 20FT (6M)</t>
  </si>
  <si>
    <t>CM+6078550</t>
  </si>
  <si>
    <t>6XUPB</t>
  </si>
  <si>
    <t>WIRELESS EXTENSION CABLE 50FT (15M)</t>
  </si>
  <si>
    <t>CM+6078620</t>
  </si>
  <si>
    <t>6W9W6</t>
  </si>
  <si>
    <t>9P FILTERED ADAPTER D-SUB CONNECTOR M/F</t>
  </si>
  <si>
    <t>CM+6080530</t>
  </si>
  <si>
    <t>6XT8A</t>
  </si>
  <si>
    <t>AIR-ANT2524DW-R ANTENNA FOR CISCO</t>
  </si>
  <si>
    <t>CM+6081130</t>
  </si>
  <si>
    <t>6XYSY</t>
  </si>
  <si>
    <t>CM+6081880</t>
  </si>
  <si>
    <t>6XY3L</t>
  </si>
  <si>
    <t>CISCO AIR-SAP-1602E-X-K9 WIREL.AP DOM R</t>
  </si>
  <si>
    <t>CM+9043083211</t>
  </si>
  <si>
    <t>6XPY8</t>
  </si>
  <si>
    <t>CM+9048614202</t>
  </si>
  <si>
    <t>6YEMK</t>
  </si>
  <si>
    <t>CM+9517007608</t>
  </si>
  <si>
    <t>6X8XD</t>
  </si>
  <si>
    <t>CM+9517025100</t>
  </si>
  <si>
    <t>6WWN6</t>
  </si>
  <si>
    <t>SPINDLE</t>
  </si>
  <si>
    <t>CM+9517030704</t>
  </si>
  <si>
    <t>6XRB5</t>
  </si>
  <si>
    <t>CM+9517556004</t>
  </si>
  <si>
    <t>6XBNZ</t>
  </si>
  <si>
    <t>CM+9517590107</t>
  </si>
  <si>
    <t>6X5WX</t>
  </si>
  <si>
    <t>CM+9517824451</t>
  </si>
  <si>
    <t>6X5QL</t>
  </si>
  <si>
    <t>REAR SCANNER BRUSH</t>
  </si>
  <si>
    <t>CM+9517830203</t>
  </si>
  <si>
    <t>6X5RN</t>
  </si>
  <si>
    <t>CM+9517856001</t>
  </si>
  <si>
    <t>6XBSB</t>
  </si>
  <si>
    <t>CM+9517026303</t>
  </si>
  <si>
    <t>6S465</t>
  </si>
  <si>
    <t>CM+9517821701</t>
  </si>
  <si>
    <t>6TDQG</t>
  </si>
  <si>
    <t>CM+9517831404</t>
  </si>
  <si>
    <t>6TDES</t>
  </si>
  <si>
    <t>CM+9517852001</t>
  </si>
  <si>
    <t>6S97T</t>
  </si>
  <si>
    <t>CM+9517858001</t>
  </si>
  <si>
    <t>6S96R</t>
  </si>
  <si>
    <t>CM+9517864000</t>
  </si>
  <si>
    <t>6VFFL</t>
  </si>
  <si>
    <t>RF+29886</t>
  </si>
  <si>
    <t>6S4ZS</t>
  </si>
  <si>
    <t>RF+29887</t>
  </si>
  <si>
    <t>6S4YQ</t>
  </si>
  <si>
    <t>RF+29888</t>
  </si>
  <si>
    <t>6S4XO</t>
  </si>
  <si>
    <t>RF+39889</t>
  </si>
  <si>
    <t>6S4WM</t>
  </si>
  <si>
    <t>RF+39891</t>
  </si>
  <si>
    <t>6S8QQ</t>
  </si>
  <si>
    <t>RF+39892</t>
  </si>
  <si>
    <t>6S8RS</t>
  </si>
  <si>
    <t>SC+55001189</t>
  </si>
  <si>
    <t>6TDZZ</t>
  </si>
  <si>
    <t>SC+A520398-01</t>
  </si>
  <si>
    <t>6UVON</t>
  </si>
  <si>
    <t>SK+03345209</t>
  </si>
  <si>
    <t>6Q83Y</t>
  </si>
  <si>
    <t>CM+7037472980</t>
  </si>
  <si>
    <t>UDZC8</t>
  </si>
  <si>
    <t>CM+7038950600</t>
  </si>
  <si>
    <t>UD3RG</t>
  </si>
  <si>
    <t>CM+7038950800</t>
  </si>
  <si>
    <t>UD3TL</t>
  </si>
  <si>
    <t>CM+7038960000</t>
  </si>
  <si>
    <t>75CXW</t>
  </si>
  <si>
    <t>CM+7038960010</t>
  </si>
  <si>
    <t>75ZKS</t>
  </si>
  <si>
    <t>CM+7038960370</t>
  </si>
  <si>
    <t>68FYL</t>
  </si>
  <si>
    <t>CM+7038960970</t>
  </si>
  <si>
    <t>1EHWH</t>
  </si>
  <si>
    <t>CM+7038961030</t>
  </si>
  <si>
    <t>Q4PGE</t>
  </si>
  <si>
    <t>CM+7038961040</t>
  </si>
  <si>
    <t>TPKQE</t>
  </si>
  <si>
    <t>CM+7038961180</t>
  </si>
  <si>
    <t>TPKRG</t>
  </si>
  <si>
    <t>CM+9038960980</t>
  </si>
  <si>
    <t>QL59H</t>
  </si>
  <si>
    <t>CM+7038961860</t>
  </si>
  <si>
    <t>7QVO5</t>
  </si>
  <si>
    <t>CM+3392860</t>
  </si>
  <si>
    <t>VHJ27</t>
  </si>
  <si>
    <t>CM+3392871</t>
  </si>
  <si>
    <t>VN6AJ</t>
  </si>
  <si>
    <t>CM+3392880</t>
  </si>
  <si>
    <t>VHOGM</t>
  </si>
  <si>
    <t>CM+3392890</t>
  </si>
  <si>
    <t>VHOHO</t>
  </si>
  <si>
    <t>CM+3403960</t>
  </si>
  <si>
    <t>VNWYT</t>
  </si>
  <si>
    <t>CM+3407682</t>
  </si>
  <si>
    <t>6LDYZ</t>
  </si>
  <si>
    <t>CM+3415720</t>
  </si>
  <si>
    <t>VZTAY</t>
  </si>
  <si>
    <t>CM+3418090</t>
  </si>
  <si>
    <t>V2JEH</t>
  </si>
  <si>
    <t>CM+3433312</t>
  </si>
  <si>
    <t>6J2C1</t>
  </si>
  <si>
    <t>CM+3433322</t>
  </si>
  <si>
    <t>6N88K</t>
  </si>
  <si>
    <t>CM+3433330</t>
  </si>
  <si>
    <t>V845V</t>
  </si>
  <si>
    <t>CM+3492782</t>
  </si>
  <si>
    <t>6V24J</t>
  </si>
  <si>
    <t>CM+3433381</t>
  </si>
  <si>
    <t>6J2ML</t>
  </si>
  <si>
    <t>CM+3433390</t>
  </si>
  <si>
    <t>V85MW</t>
  </si>
  <si>
    <t>CM+3433412</t>
  </si>
  <si>
    <t>WWGDG</t>
  </si>
  <si>
    <t>CM+3433420</t>
  </si>
  <si>
    <t>V85O1</t>
  </si>
  <si>
    <t>CM+3433430</t>
  </si>
  <si>
    <t>V85P3</t>
  </si>
  <si>
    <t>CM+3433440</t>
  </si>
  <si>
    <t>V85Q5</t>
  </si>
  <si>
    <t>CM+3433450</t>
  </si>
  <si>
    <t>V85R7</t>
  </si>
  <si>
    <t>CM+3433460</t>
  </si>
  <si>
    <t>V85TC</t>
  </si>
  <si>
    <t>CM+3433471</t>
  </si>
  <si>
    <t>W6J7L</t>
  </si>
  <si>
    <t>CM+3433482</t>
  </si>
  <si>
    <t>WS35M</t>
  </si>
  <si>
    <t>CM+3433500</t>
  </si>
  <si>
    <t>V8574</t>
  </si>
  <si>
    <t>CM+3433510</t>
  </si>
  <si>
    <t>V8598</t>
  </si>
  <si>
    <t>CM+3433520</t>
  </si>
  <si>
    <t>V86AD</t>
  </si>
  <si>
    <t>CM+3433540</t>
  </si>
  <si>
    <t>V86LY</t>
  </si>
  <si>
    <t>CM+3433550</t>
  </si>
  <si>
    <t>V86N3</t>
  </si>
  <si>
    <t>CM+3433561</t>
  </si>
  <si>
    <t>6J3PV</t>
  </si>
  <si>
    <t>CM+3433683</t>
  </si>
  <si>
    <t>6UFQX</t>
  </si>
  <si>
    <t>CM+3433682</t>
  </si>
  <si>
    <t>6R89L</t>
  </si>
  <si>
    <t>CM+3433694</t>
  </si>
  <si>
    <t>6R84A</t>
  </si>
  <si>
    <t>CM+3433703</t>
  </si>
  <si>
    <t>6RP2Y</t>
  </si>
  <si>
    <t>CM+3433721</t>
  </si>
  <si>
    <t>6RP7A</t>
  </si>
  <si>
    <t>CM+3433731</t>
  </si>
  <si>
    <t>6RP8C</t>
  </si>
  <si>
    <t>CM+3433740</t>
  </si>
  <si>
    <t>6J4HL</t>
  </si>
  <si>
    <t>CM+3433750</t>
  </si>
  <si>
    <t>6J4JN</t>
  </si>
  <si>
    <t>10+9999912450</t>
  </si>
  <si>
    <t>6NJQM</t>
  </si>
  <si>
    <t>CM+3460392</t>
  </si>
  <si>
    <t>6EFM2</t>
  </si>
  <si>
    <t>CM+3468404</t>
  </si>
  <si>
    <t>Y6PYS</t>
  </si>
  <si>
    <t>CM+3492643</t>
  </si>
  <si>
    <t>6RNPZ</t>
  </si>
  <si>
    <t>CM+3492662</t>
  </si>
  <si>
    <t>6NMT5</t>
  </si>
  <si>
    <t>CM+3492672</t>
  </si>
  <si>
    <t>6NMVA</t>
  </si>
  <si>
    <t>CM+3492687</t>
  </si>
  <si>
    <t>6VZNB</t>
  </si>
  <si>
    <t>CM+3492695</t>
  </si>
  <si>
    <t>6RMS2</t>
  </si>
  <si>
    <t>CM+3492701</t>
  </si>
  <si>
    <t>6NMXE</t>
  </si>
  <si>
    <t>CM+3492710</t>
  </si>
  <si>
    <t>YOTY5</t>
  </si>
  <si>
    <t>CM+3492724</t>
  </si>
  <si>
    <t>6UKK2</t>
  </si>
  <si>
    <t>CM+3492731</t>
  </si>
  <si>
    <t>18XY7</t>
  </si>
  <si>
    <t>CM+3492741</t>
  </si>
  <si>
    <t>YYNSH</t>
  </si>
  <si>
    <t>CM+6037360</t>
  </si>
  <si>
    <t>CM+3492761</t>
  </si>
  <si>
    <t>YZC22</t>
  </si>
  <si>
    <t>CM+3492772</t>
  </si>
  <si>
    <t>YZBYR</t>
  </si>
  <si>
    <t>CM+3492802</t>
  </si>
  <si>
    <t>6OHQQ</t>
  </si>
  <si>
    <t>CM+3492811</t>
  </si>
  <si>
    <t>YWH9D</t>
  </si>
  <si>
    <t>CM+3492821</t>
  </si>
  <si>
    <t>6NNVE</t>
  </si>
  <si>
    <t>CM+3492830</t>
  </si>
  <si>
    <t>YOT9R</t>
  </si>
  <si>
    <t>CM+3492840</t>
  </si>
  <si>
    <t>YOUAV</t>
  </si>
  <si>
    <t>CM+3492871</t>
  </si>
  <si>
    <t>6NNA6</t>
  </si>
  <si>
    <t>CM+3492880</t>
  </si>
  <si>
    <t>YOUCZ</t>
  </si>
  <si>
    <t>CM+3499355</t>
  </si>
  <si>
    <t>6UK8G</t>
  </si>
  <si>
    <t>CM+3515000</t>
  </si>
  <si>
    <t>YZ2HT</t>
  </si>
  <si>
    <t>CM+3515051</t>
  </si>
  <si>
    <t>6LD26</t>
  </si>
  <si>
    <t>CM+3515131</t>
  </si>
  <si>
    <t>Y4XZC</t>
  </si>
  <si>
    <t>CM+3515156</t>
  </si>
  <si>
    <t>6RQ23</t>
  </si>
  <si>
    <t>CM+3515161</t>
  </si>
  <si>
    <t>Y2VPZ</t>
  </si>
  <si>
    <t>CM+3515180</t>
  </si>
  <si>
    <t>YZ2LZ</t>
  </si>
  <si>
    <t>CM+3515190</t>
  </si>
  <si>
    <t>YZ2AE</t>
  </si>
  <si>
    <t>CM+3515200</t>
  </si>
  <si>
    <t>YZ2BG</t>
  </si>
  <si>
    <t>CM+3515210</t>
  </si>
  <si>
    <t>YZ2CJ</t>
  </si>
  <si>
    <t>CM+3515231</t>
  </si>
  <si>
    <t>Y3ZBX</t>
  </si>
  <si>
    <t>CM+3515240</t>
  </si>
  <si>
    <t>YZ4SO</t>
  </si>
  <si>
    <t>CM+3515250</t>
  </si>
  <si>
    <t>Y1CG3</t>
  </si>
  <si>
    <t>CM+3547021</t>
  </si>
  <si>
    <t>6L6BX</t>
  </si>
  <si>
    <t>CM+3547172</t>
  </si>
  <si>
    <t>6RQ35</t>
  </si>
  <si>
    <t>CM+6009762</t>
  </si>
  <si>
    <t>6VKSS</t>
  </si>
  <si>
    <t>CM+3399241</t>
  </si>
  <si>
    <t>6J5UF</t>
  </si>
  <si>
    <t>CM+6015960</t>
  </si>
  <si>
    <t>6VCSX</t>
  </si>
  <si>
    <t>CM+6016120</t>
  </si>
  <si>
    <t>6VDB3</t>
  </si>
  <si>
    <t>CONTACTTYP MK 35 AW/1830 6X25,5</t>
  </si>
  <si>
    <t>CM+7043652280</t>
  </si>
  <si>
    <t>FILTER 0,68U+1 M+2X1,8MH+0,68U+2X5N</t>
  </si>
  <si>
    <t>UGWWR</t>
  </si>
  <si>
    <t>CM+9043652280</t>
  </si>
  <si>
    <t>T912M</t>
  </si>
  <si>
    <t>CM+7043660070</t>
  </si>
  <si>
    <t>ANTI INTERFERENCE</t>
  </si>
  <si>
    <t>W47AZ</t>
  </si>
  <si>
    <t>CM+9043660070</t>
  </si>
  <si>
    <t>T71SL</t>
  </si>
  <si>
    <t>FUSE 3AG 2A/250V 6,3X32</t>
  </si>
  <si>
    <t>CM+7045196300</t>
  </si>
  <si>
    <t>FUSE 400MA</t>
  </si>
  <si>
    <t>UHYQV</t>
  </si>
  <si>
    <t>CM+9045196300</t>
  </si>
  <si>
    <t>UL1C2</t>
  </si>
  <si>
    <t>FUSE 3 AB 15A/250V</t>
  </si>
  <si>
    <t>CM+7046090650</t>
  </si>
  <si>
    <t>EMI-FERRIT FOR ROUND CABLE D=8</t>
  </si>
  <si>
    <t>8XA7Z</t>
  </si>
  <si>
    <t>CM+9046090650</t>
  </si>
  <si>
    <t>QMT7A</t>
  </si>
  <si>
    <t>CM+7047188390</t>
  </si>
  <si>
    <t>MULTIPOINT CONNECTOR WITHOUT JACKS 3POL</t>
  </si>
  <si>
    <t>93YCQ</t>
  </si>
  <si>
    <t>CM+9047188390</t>
  </si>
  <si>
    <t>CM+7047117330</t>
  </si>
  <si>
    <t>UGBWC</t>
  </si>
  <si>
    <t>VS2SA</t>
  </si>
  <si>
    <t>CLAMPING STRIP 3P.6MM2 32X22 18,5</t>
  </si>
  <si>
    <t>CM+7048070130</t>
  </si>
  <si>
    <t>TLOKK</t>
  </si>
  <si>
    <t>CM+9048070130</t>
  </si>
  <si>
    <t>Y1958</t>
  </si>
  <si>
    <t>CM+3259990</t>
  </si>
  <si>
    <t>T5V8E</t>
  </si>
  <si>
    <t>CM+3260002</t>
  </si>
  <si>
    <t>CM+3260213</t>
  </si>
  <si>
    <t>6ULOF</t>
  </si>
  <si>
    <t>CM+3260513</t>
  </si>
  <si>
    <t>6LCSJ</t>
  </si>
  <si>
    <t>CM+3391691</t>
  </si>
  <si>
    <t>VNRAT</t>
  </si>
  <si>
    <t>CM+3391710</t>
  </si>
  <si>
    <t>VHH8G</t>
  </si>
  <si>
    <t>CM+3391720</t>
  </si>
  <si>
    <t>VHQK1</t>
  </si>
  <si>
    <t>CM+3391740</t>
  </si>
  <si>
    <t>VHJAN</t>
  </si>
  <si>
    <t>CM+3391751</t>
  </si>
  <si>
    <t>6B74J</t>
  </si>
  <si>
    <t>CM+3391771</t>
  </si>
  <si>
    <t>6L243</t>
  </si>
  <si>
    <t>CM+3391780</t>
  </si>
  <si>
    <t>VHNC8</t>
  </si>
  <si>
    <t>CM+3391790</t>
  </si>
  <si>
    <t>VHQN7</t>
  </si>
  <si>
    <t>CM+3391800</t>
  </si>
  <si>
    <t>VHJCR</t>
  </si>
  <si>
    <t>CM+3391829</t>
  </si>
  <si>
    <t>6UKFT</t>
  </si>
  <si>
    <t>CM+3391860</t>
  </si>
  <si>
    <t>VHX2W</t>
  </si>
  <si>
    <t>CM+3391900</t>
  </si>
  <si>
    <t>VHQTL</t>
  </si>
  <si>
    <t>CM+3391913</t>
  </si>
  <si>
    <t>6ECB3</t>
  </si>
  <si>
    <t>CM+3391923</t>
  </si>
  <si>
    <t>6RUT3</t>
  </si>
  <si>
    <t>CM+3391951</t>
  </si>
  <si>
    <t>YYOHZ</t>
  </si>
  <si>
    <t>CM+3391963</t>
  </si>
  <si>
    <t>6DKWW</t>
  </si>
  <si>
    <t>CM+3391971</t>
  </si>
  <si>
    <t>WVMBP</t>
  </si>
  <si>
    <t>CM+3391991</t>
  </si>
  <si>
    <t>VMBKB</t>
  </si>
  <si>
    <t>CM+3392000</t>
  </si>
  <si>
    <t>VHNLQ</t>
  </si>
  <si>
    <t>CM+3392010</t>
  </si>
  <si>
    <t>VHNNU</t>
  </si>
  <si>
    <t>CM+3392020</t>
  </si>
  <si>
    <t>VHNOW</t>
  </si>
  <si>
    <t>CM+3392030</t>
  </si>
  <si>
    <t>VHQUN</t>
  </si>
  <si>
    <t>CM+3392041</t>
  </si>
  <si>
    <t>YN4TT</t>
  </si>
  <si>
    <t>CM+3392050</t>
  </si>
  <si>
    <t>VHQWR</t>
  </si>
  <si>
    <t>CM+3392070</t>
  </si>
  <si>
    <t>VHJH2</t>
  </si>
  <si>
    <t>CM+3392090</t>
  </si>
  <si>
    <t>VHJJ4</t>
  </si>
  <si>
    <t>BETA FRAMEWORK FOR AT AND AT+TFT</t>
  </si>
  <si>
    <t>SC+A527028-01</t>
  </si>
  <si>
    <t>6WSXB</t>
  </si>
  <si>
    <t>NOVA STEEL CABLE POLE SET MOBILE</t>
  </si>
  <si>
    <t>SC+A527033-01</t>
  </si>
  <si>
    <t>6X2AB</t>
  </si>
  <si>
    <t>WHITE SLIDE RING</t>
  </si>
  <si>
    <t>SC+A529501-01</t>
  </si>
  <si>
    <t>6WEFP</t>
  </si>
  <si>
    <t>SUPPORT MICRO ROTATION NEW</t>
  </si>
  <si>
    <t>SC+A6264-03</t>
  </si>
  <si>
    <t>6XQGC</t>
  </si>
  <si>
    <t>SC+A6805-08C</t>
  </si>
  <si>
    <t>6XX8R</t>
  </si>
  <si>
    <t>HANDSWITCH INCL. SUPPORT REV. C</t>
  </si>
  <si>
    <t>STATOR CABLE (12m)</t>
  </si>
  <si>
    <t>SC+A7993-01</t>
  </si>
  <si>
    <t>6X93S</t>
  </si>
  <si>
    <t>SC+A8185-04</t>
  </si>
  <si>
    <t>6XYT1</t>
  </si>
  <si>
    <t>SC+A8500-01</t>
  </si>
  <si>
    <t>6U24A</t>
  </si>
  <si>
    <t>ETHERNET CABLE</t>
  </si>
  <si>
    <t>SC+RS0003662</t>
  </si>
  <si>
    <t>6WMJQ</t>
  </si>
  <si>
    <t>EMERGENCY SWITCH</t>
  </si>
  <si>
    <t>SC+RS0004364</t>
  </si>
  <si>
    <t>6WSYD</t>
  </si>
  <si>
    <t>SPARE NOVA TRANSVERSAL RAILS 3.00M</t>
  </si>
  <si>
    <t>SC+RS0004365</t>
  </si>
  <si>
    <t>6WSZF</t>
  </si>
  <si>
    <t>SPARE NOVA TRANSVERSAL RAILS 2.75M</t>
  </si>
  <si>
    <t>SC+RS0004366</t>
  </si>
  <si>
    <t>6WS1H</t>
  </si>
  <si>
    <t>SPARE NOVA TRANSVERSAL RAILS 2.50M</t>
  </si>
  <si>
    <t>SC+RS0004367</t>
  </si>
  <si>
    <t>6WS2K</t>
  </si>
  <si>
    <t>SPARE NOVA TRANSVERSAL RAILS 2.25M</t>
  </si>
  <si>
    <t>SC+RS0004368</t>
  </si>
  <si>
    <t>6WS3M</t>
  </si>
  <si>
    <t>SPARE NOVA TRANSVERSAL RAILS 2.00M</t>
  </si>
  <si>
    <t>SC+RS0009520</t>
  </si>
  <si>
    <t>6WMP3</t>
  </si>
  <si>
    <t>LONG BUCKY/DETECTOR BELT</t>
  </si>
  <si>
    <t>SC+RS0012160</t>
  </si>
  <si>
    <t>6WS4O</t>
  </si>
  <si>
    <t>SPARE NOVA CABLE I2C LONG(X)</t>
  </si>
  <si>
    <t>SC+RS0012258</t>
  </si>
  <si>
    <t>6WS6S</t>
  </si>
  <si>
    <t>SPARE NOVA CABLE POWER LONG(X)</t>
  </si>
  <si>
    <t>SC+RS0012509</t>
  </si>
  <si>
    <t>6WS9Y</t>
  </si>
  <si>
    <t>SPARE NOVA WAFER CABLE PS</t>
  </si>
  <si>
    <t>SC+RS0013615</t>
  </si>
  <si>
    <t>6WMMW</t>
  </si>
  <si>
    <t>LONG. MOT. TACHOMETER</t>
  </si>
  <si>
    <t>SC+RS0013820</t>
  </si>
  <si>
    <t>6WMQ5</t>
  </si>
  <si>
    <t>TILTING BRAKE</t>
  </si>
  <si>
    <t>SC+RS0017243</t>
  </si>
  <si>
    <t>6WMNY</t>
  </si>
  <si>
    <t>LONG. POTENCIOMETER ASSY</t>
  </si>
  <si>
    <t>SC+RS0018234</t>
  </si>
  <si>
    <t>6WTA3</t>
  </si>
  <si>
    <t>SPARE NOVA TRANSVERSAL RAILS 3.49M</t>
  </si>
  <si>
    <t>SC+RS0019675</t>
  </si>
  <si>
    <t>6WTB5</t>
  </si>
  <si>
    <t>SPARE NOVA LONGITUDINAL RAILS 6000MM</t>
  </si>
  <si>
    <t>SC+RS0019676</t>
  </si>
  <si>
    <t>6WTC7</t>
  </si>
  <si>
    <t>SPARE NOVA LONGITUDINAL RAILS 5340MM</t>
  </si>
  <si>
    <t>SC+RS0019678</t>
  </si>
  <si>
    <t>6WTDA</t>
  </si>
  <si>
    <t>SPARE NOVA LONGITUDINAL RAILS 4679MM</t>
  </si>
  <si>
    <t>SC+RS0019679</t>
  </si>
  <si>
    <t>6WTEC</t>
  </si>
  <si>
    <t>SPARE NOVA LONGITUDINAL RAILS 4019MM</t>
  </si>
  <si>
    <t>SC+RS0019680</t>
  </si>
  <si>
    <t>6WTFE</t>
  </si>
  <si>
    <t>SPARE NOVA LONGITUDINAL RAILS 3358MM</t>
  </si>
  <si>
    <t>SC+RS0021686D</t>
  </si>
  <si>
    <t>6YP3Q</t>
  </si>
  <si>
    <t>SC+RS0021687B</t>
  </si>
  <si>
    <t>6YLEU</t>
  </si>
  <si>
    <t>LONGITUDINAL TABLE NET AXIS (W/TOMO) R.B</t>
  </si>
  <si>
    <t>SC+RS0021687C</t>
  </si>
  <si>
    <t>6YP4S</t>
  </si>
  <si>
    <t>SPARE COUNTERWEIGHT FOR NBS 2100 3.8 KG</t>
  </si>
  <si>
    <t>SC+RS0022421</t>
  </si>
  <si>
    <t>6WMR7</t>
  </si>
  <si>
    <t>TILTING BRAKE (SOLENOID) W/O CABLE ASSY</t>
  </si>
  <si>
    <t>SC+RS0024040B</t>
  </si>
  <si>
    <t>6YKWR</t>
  </si>
  <si>
    <t>SERVO WS-Z W/ PEDALS PWA Rev. B</t>
  </si>
  <si>
    <t>SC+RS0024040C</t>
  </si>
  <si>
    <t>6YP7Y</t>
  </si>
  <si>
    <t>SC+RS0024136</t>
  </si>
  <si>
    <t>6WTHJ</t>
  </si>
  <si>
    <t>TUBULAR HOSE W/BRACKETS AND W/O CABLES 1</t>
  </si>
  <si>
    <t>SC+RS0024684</t>
  </si>
  <si>
    <t>6WDCE</t>
  </si>
  <si>
    <t>HANDLE WITH CABLE FOR MOTORIZED NBS</t>
  </si>
  <si>
    <t>SC+RS0024765</t>
  </si>
  <si>
    <t>6WMLU</t>
  </si>
  <si>
    <t>QUICK LONG. MOTORIZATION</t>
  </si>
  <si>
    <t>SC+RS0025184D</t>
  </si>
  <si>
    <t>6YP93</t>
  </si>
  <si>
    <t>SC+RS0025185F</t>
  </si>
  <si>
    <t>6YQA7</t>
  </si>
  <si>
    <t>NOVA X,Y CLUTCH</t>
  </si>
  <si>
    <t>SC+S0021400</t>
  </si>
  <si>
    <t>6XA4U</t>
  </si>
  <si>
    <t>TABLE HAND GRIPS</t>
  </si>
  <si>
    <t>SC+S0021454</t>
  </si>
  <si>
    <t>6WTJL</t>
  </si>
  <si>
    <t>OTC POWER SUPPLY CABLE</t>
  </si>
  <si>
    <t>SX+908109033</t>
  </si>
  <si>
    <t>6X6PN</t>
  </si>
  <si>
    <t>COLUMN BACK COVER</t>
  </si>
  <si>
    <t>SX+910131</t>
  </si>
  <si>
    <t>6XWTS</t>
  </si>
  <si>
    <t>DOUBLE FOOTSWITCH TABLE SIDE</t>
  </si>
  <si>
    <t>SX+910132</t>
  </si>
  <si>
    <t>6XWX1</t>
  </si>
  <si>
    <t>DOUBLE FOOTSWITCH CONSOLE SIDE</t>
  </si>
  <si>
    <t>SX+98919</t>
  </si>
  <si>
    <t>6XXCX</t>
  </si>
  <si>
    <t>CHAIR</t>
  </si>
  <si>
    <t>SX+9963958</t>
  </si>
  <si>
    <t>6XW17</t>
  </si>
  <si>
    <t>CHAIR SUPPORT</t>
  </si>
  <si>
    <t>SX+9RSCH114SE30</t>
  </si>
  <si>
    <t>6XVSM</t>
  </si>
  <si>
    <t>FOOTREST</t>
  </si>
  <si>
    <t>SX+9RSCH115SE01</t>
  </si>
  <si>
    <t>6YPFE</t>
  </si>
  <si>
    <t>SELECTOR</t>
  </si>
  <si>
    <t>SX+SMDI D2RS</t>
  </si>
  <si>
    <t>6XWPK</t>
  </si>
  <si>
    <t>CM+6016031</t>
  </si>
  <si>
    <t>6X6MG</t>
  </si>
  <si>
    <t>CM+6016091</t>
  </si>
  <si>
    <t>6X6H7</t>
  </si>
  <si>
    <t>CM+6060670</t>
  </si>
  <si>
    <t>CM+6060660</t>
  </si>
  <si>
    <t>6X983</t>
  </si>
  <si>
    <t>6YAHT</t>
  </si>
  <si>
    <t>CM+9517824450</t>
  </si>
  <si>
    <t>6VFVH</t>
  </si>
  <si>
    <t>SC+27870-02</t>
  </si>
  <si>
    <t>6TDYX</t>
  </si>
  <si>
    <t>SC+53810069</t>
  </si>
  <si>
    <t>6X95W</t>
  </si>
  <si>
    <t>SC+A525009-01</t>
  </si>
  <si>
    <t>6TEK7</t>
  </si>
  <si>
    <t>SC+55001214</t>
  </si>
  <si>
    <t>6WQCU</t>
  </si>
  <si>
    <t>SC+55001210</t>
  </si>
  <si>
    <t>6WP9M</t>
  </si>
  <si>
    <t>SC+55001209</t>
  </si>
  <si>
    <t>6WP8K</t>
  </si>
  <si>
    <t>SAT-A8500-01</t>
  </si>
  <si>
    <t>6UO7V</t>
  </si>
  <si>
    <t>FP1GH</t>
  </si>
  <si>
    <t>ADC / CR / DX Digitizer</t>
  </si>
  <si>
    <t>LW66O</t>
  </si>
  <si>
    <t>Drystar 5.3/5.5 K / AXYS</t>
  </si>
  <si>
    <t>Per Call Repairs Drystar</t>
  </si>
  <si>
    <t>P.N.: Per Call quotations can be prepared using the foll codes. ('Quotation ABC Codewise sheet only)</t>
  </si>
  <si>
    <t xml:space="preserve">  </t>
  </si>
  <si>
    <t>PUMP PLATE,COMPLETE</t>
  </si>
  <si>
    <t>FRAME INPUT</t>
  </si>
  <si>
    <t>CM+9514890200</t>
  </si>
  <si>
    <t>6RTYA</t>
  </si>
  <si>
    <t>CM+9514827001</t>
  </si>
  <si>
    <t>CM+9514861001</t>
  </si>
  <si>
    <t>6AXXT</t>
  </si>
  <si>
    <t>Revive PCI-Rack CR85-x</t>
  </si>
  <si>
    <t>CM+9515528000</t>
  </si>
  <si>
    <t>DIODE MODUL</t>
  </si>
  <si>
    <t>CM+9515544320</t>
  </si>
  <si>
    <t>TMEB7</t>
  </si>
  <si>
    <t>CM+9515544321</t>
  </si>
  <si>
    <t>UZSM1</t>
  </si>
  <si>
    <t>CM+9515560001</t>
  </si>
  <si>
    <t>TPUCT</t>
  </si>
  <si>
    <t>CM+9515560002</t>
  </si>
  <si>
    <t>T747S</t>
  </si>
  <si>
    <t>CM+9515590507</t>
  </si>
  <si>
    <t>V6VVV</t>
  </si>
  <si>
    <t>CM+9515595000</t>
  </si>
  <si>
    <t>T5KZL</t>
  </si>
  <si>
    <t>CM+9515664001</t>
  </si>
  <si>
    <t>6N7OA</t>
  </si>
  <si>
    <t>MAINTENANCE- KIT ADC SOLO/CR35-X</t>
  </si>
  <si>
    <t>Revive PCI-Rack CR35-x</t>
  </si>
  <si>
    <t>CM+9517014454</t>
  </si>
  <si>
    <t>6W2A2</t>
  </si>
  <si>
    <t>CM+9517026300</t>
  </si>
  <si>
    <t>6SEKY</t>
  </si>
  <si>
    <t>CM+9517026301</t>
  </si>
  <si>
    <t>6V6TE</t>
  </si>
  <si>
    <t>SNAPHOOK DRIVE W/ LB</t>
  </si>
  <si>
    <t>CM+9517035003</t>
  </si>
  <si>
    <t>6U68Z</t>
  </si>
  <si>
    <t>PMI52-POWER-DISTRIBUTION</t>
  </si>
  <si>
    <t>CM+9517041201</t>
  </si>
  <si>
    <t>6SD2V</t>
  </si>
  <si>
    <t>CM+9517049602</t>
  </si>
  <si>
    <t>6UH2U</t>
  </si>
  <si>
    <t>CM+9517053000</t>
  </si>
  <si>
    <t>Migration Pack TWAIN to DICOM</t>
  </si>
  <si>
    <t>6V3XA</t>
  </si>
  <si>
    <t>CM+9517053001</t>
  </si>
  <si>
    <t>6V6P5</t>
  </si>
  <si>
    <t>CM+9517053002</t>
  </si>
  <si>
    <t>6U7R5</t>
  </si>
  <si>
    <t>CASSETTE-HANDLING-BOARD</t>
  </si>
  <si>
    <t>CM+9517098100</t>
  </si>
  <si>
    <t>6SB92</t>
  </si>
  <si>
    <t>BRUSH COMPL.</t>
  </si>
  <si>
    <t>CM+9517521200</t>
  </si>
  <si>
    <t>6CVG3</t>
  </si>
  <si>
    <t>CM+9517521702</t>
  </si>
  <si>
    <t>6ULUS</t>
  </si>
  <si>
    <t>CM+9517521703</t>
  </si>
  <si>
    <t>6V664</t>
  </si>
  <si>
    <t>CM+9517524003</t>
  </si>
  <si>
    <t>6UTOE</t>
  </si>
  <si>
    <t>CM+9517527500</t>
  </si>
  <si>
    <t>CM+9517527501</t>
  </si>
  <si>
    <t>CM+9517529400</t>
  </si>
  <si>
    <t>Toolkit Laserbeam Detection</t>
  </si>
  <si>
    <t>6RKST</t>
  </si>
  <si>
    <t>CM+9517529401</t>
  </si>
  <si>
    <t>6UHTD</t>
  </si>
  <si>
    <t>CM+9517536002</t>
  </si>
  <si>
    <t>6R8HZ</t>
  </si>
  <si>
    <t>CM+9517552002</t>
  </si>
  <si>
    <t>6EF31</t>
  </si>
  <si>
    <t>CM+9527031110</t>
  </si>
  <si>
    <t>FRONT WALL</t>
  </si>
  <si>
    <t>Q4CCP</t>
  </si>
  <si>
    <t>CM+9527031111</t>
  </si>
  <si>
    <t>6B1R2</t>
  </si>
  <si>
    <t>CM+9527031150</t>
  </si>
  <si>
    <t>COVER DISPLAYCABLE</t>
  </si>
  <si>
    <t>Q4CDR</t>
  </si>
  <si>
    <t>CM+9527031151</t>
  </si>
  <si>
    <t>6B1S4</t>
  </si>
  <si>
    <t>CM+9527031210</t>
  </si>
  <si>
    <t>Q4CET</t>
  </si>
  <si>
    <t>CM+9527031211</t>
  </si>
  <si>
    <t>6B1T6</t>
  </si>
  <si>
    <t>CM+9527048100</t>
  </si>
  <si>
    <t>PIPE BEND W WITH HOSE</t>
  </si>
  <si>
    <t>Q7SKO</t>
  </si>
  <si>
    <t>CM+9527048102</t>
  </si>
  <si>
    <t>CM+9527048101</t>
  </si>
  <si>
    <t>UTU5W</t>
  </si>
  <si>
    <t>VF8YG</t>
  </si>
  <si>
    <t>CM+6060770</t>
  </si>
  <si>
    <t>6WPJ3</t>
  </si>
  <si>
    <t>CM+9527094503</t>
  </si>
  <si>
    <t>6FTMV</t>
  </si>
  <si>
    <t>CM+9527281460</t>
  </si>
  <si>
    <t>GUIDE ELEMENT CROSSING E</t>
  </si>
  <si>
    <t>T1ZZF</t>
  </si>
  <si>
    <t>CABLE ADAPTER BRACKET TO SERVO AMP M2(Y)</t>
  </si>
  <si>
    <t>6WZV1</t>
  </si>
  <si>
    <t>CM+6068510</t>
  </si>
  <si>
    <t>MONITOR CLAMPING BOLT WITH WASHERS</t>
  </si>
  <si>
    <t>6WZY7</t>
  </si>
  <si>
    <t>CM+6068520</t>
  </si>
  <si>
    <t>SET COOLING CIRCUIT</t>
  </si>
  <si>
    <t>6WZ1C</t>
  </si>
  <si>
    <t>CM+6068530</t>
  </si>
  <si>
    <t>SET PROBE SMALL PARTS</t>
  </si>
  <si>
    <t>6WZ3G</t>
  </si>
  <si>
    <t>CM+6068540</t>
  </si>
  <si>
    <t>STAND-OFF HOLDER PROBE TUBE</t>
  </si>
  <si>
    <t>6WZ4J</t>
  </si>
  <si>
    <t>CM+6068550</t>
  </si>
  <si>
    <t>6WZ5L</t>
  </si>
  <si>
    <t>CM+6068560</t>
  </si>
  <si>
    <t>CART REAR COVER</t>
  </si>
  <si>
    <t>6WZ6N</t>
  </si>
  <si>
    <t>CM+6068570</t>
  </si>
  <si>
    <t>CART SWIVEL CASTER</t>
  </si>
  <si>
    <t>6WZ8R</t>
  </si>
  <si>
    <t>CM+6068580</t>
  </si>
  <si>
    <t>CART SWIVEL CASTER WITH LOCK</t>
  </si>
  <si>
    <t>6WZ9T</t>
  </si>
  <si>
    <t>CM+6068590</t>
  </si>
  <si>
    <t>6W1AX</t>
  </si>
  <si>
    <t>CM+6068600</t>
  </si>
  <si>
    <t>RELAIS TYCO T92P7D22-12</t>
  </si>
  <si>
    <t>6W1C2</t>
  </si>
  <si>
    <t>CM+6068880</t>
  </si>
  <si>
    <t>2P PANEL MOUNT RELAY 240VAC</t>
  </si>
  <si>
    <t>6WZAT</t>
  </si>
  <si>
    <t>CM+6069890</t>
  </si>
  <si>
    <t>RETROFIT EXPOSURE HANDSWITCH</t>
  </si>
  <si>
    <t>6WQSR</t>
  </si>
  <si>
    <t>CM+6069891</t>
  </si>
  <si>
    <t>6WZE2</t>
  </si>
  <si>
    <t>CM+6071210</t>
  </si>
  <si>
    <t>PC KEYBOARD (MED.) / SPANISH</t>
  </si>
  <si>
    <t>6W1D4</t>
  </si>
  <si>
    <t>CM+6071220</t>
  </si>
  <si>
    <t>PC KEYBOARD (MED.) / SKAND.</t>
  </si>
  <si>
    <t>6W1F8</t>
  </si>
  <si>
    <t>USB CABLE A-B, 5M (RETROFIT)</t>
  </si>
  <si>
    <t>WASHER 8,2X14X0,51.4401N</t>
  </si>
  <si>
    <t>CM+7037010040</t>
  </si>
  <si>
    <t>QADX8</t>
  </si>
  <si>
    <t>CM+9037010040</t>
  </si>
  <si>
    <t>T71DQ</t>
  </si>
  <si>
    <t>CM+7835215721</t>
  </si>
  <si>
    <t>V6Q4R</t>
  </si>
  <si>
    <t>CM+8836056200</t>
  </si>
  <si>
    <t>WJU7L</t>
  </si>
  <si>
    <t>CM+7836059011</t>
  </si>
  <si>
    <t>97SPP</t>
  </si>
  <si>
    <t>CM+7836059152</t>
  </si>
  <si>
    <t>72PGO</t>
  </si>
  <si>
    <t>CM+9836070001</t>
  </si>
  <si>
    <t>1PJ3E</t>
  </si>
  <si>
    <t>CM+9516045170</t>
  </si>
  <si>
    <t>WXUWD</t>
  </si>
  <si>
    <t>CM+9516048303</t>
  </si>
  <si>
    <t>CM+9516211601</t>
  </si>
  <si>
    <t>CM+9516212100</t>
  </si>
  <si>
    <t>WQ9MR</t>
  </si>
  <si>
    <t>CM+9516211807</t>
  </si>
  <si>
    <t>CM+9516291102</t>
  </si>
  <si>
    <t>6UWD5</t>
  </si>
  <si>
    <t>CM+7045197050</t>
  </si>
  <si>
    <t>UHZMR</t>
  </si>
  <si>
    <t>CM+7045197060</t>
  </si>
  <si>
    <t>UHZNT</t>
  </si>
  <si>
    <t>CM+7045197070</t>
  </si>
  <si>
    <t>UHZOV</t>
  </si>
  <si>
    <t>CM+7045197130</t>
  </si>
  <si>
    <t>UHZS4</t>
  </si>
  <si>
    <t>CM+7045197160</t>
  </si>
  <si>
    <t>UHZVB</t>
  </si>
  <si>
    <t>CM+7045199000</t>
  </si>
  <si>
    <t>UHZ5U</t>
  </si>
  <si>
    <t>CM+7045222420</t>
  </si>
  <si>
    <t>UH2SD</t>
  </si>
  <si>
    <t>CM+7045230350</t>
  </si>
  <si>
    <t>WDXBW</t>
  </si>
  <si>
    <t>CM+7045231200</t>
  </si>
  <si>
    <t>YHVNA</t>
  </si>
  <si>
    <t>CM+7045231710</t>
  </si>
  <si>
    <t>1OLLD</t>
  </si>
  <si>
    <t>CM+7045231730</t>
  </si>
  <si>
    <t>Q6L4Q</t>
  </si>
  <si>
    <t>CM+7047113270</t>
  </si>
  <si>
    <t>UH7D4</t>
  </si>
  <si>
    <t>CM+7047113510</t>
  </si>
  <si>
    <t>VXW3H</t>
  </si>
  <si>
    <t>CM+7047114180</t>
  </si>
  <si>
    <t>TCHQ8</t>
  </si>
  <si>
    <t>CM+7047114190</t>
  </si>
  <si>
    <t>UH7NO</t>
  </si>
  <si>
    <t>CM+7047117080</t>
  </si>
  <si>
    <t>UH8B4</t>
  </si>
  <si>
    <t>CM+7047171700</t>
  </si>
  <si>
    <t>UJCAO</t>
  </si>
  <si>
    <t>CM+7047189560</t>
  </si>
  <si>
    <t>TEOQG</t>
  </si>
  <si>
    <t>CM+7047202700</t>
  </si>
  <si>
    <t>UJDG5</t>
  </si>
  <si>
    <t>CM+7047413000</t>
  </si>
  <si>
    <t>7ORYS</t>
  </si>
  <si>
    <t>CM+9517052301</t>
  </si>
  <si>
    <t>6SCJO</t>
  </si>
  <si>
    <t>CM+9517053003</t>
  </si>
  <si>
    <t>6U876</t>
  </si>
  <si>
    <t>CM+9517053160</t>
  </si>
  <si>
    <t>6VTJC</t>
  </si>
  <si>
    <t>CM+9517059900</t>
  </si>
  <si>
    <t>6SCDD</t>
  </si>
  <si>
    <t>CM+9517098054</t>
  </si>
  <si>
    <t>6SZQR</t>
  </si>
  <si>
    <t>CM+9517098053</t>
  </si>
  <si>
    <t>6U864</t>
  </si>
  <si>
    <t>CM+9517098101</t>
  </si>
  <si>
    <t>6UKDP</t>
  </si>
  <si>
    <t>CM+9517098162</t>
  </si>
  <si>
    <t>6VOYN</t>
  </si>
  <si>
    <t>CM+9517098200</t>
  </si>
  <si>
    <t>6SB6V</t>
  </si>
  <si>
    <t>CM+9517098250</t>
  </si>
  <si>
    <t>6SB5T</t>
  </si>
  <si>
    <t>CM+9517098300</t>
  </si>
  <si>
    <t>6SDCF</t>
  </si>
  <si>
    <t>CM+9517098800</t>
  </si>
  <si>
    <t>6SC3T</t>
  </si>
  <si>
    <t>CM+9517098950</t>
  </si>
  <si>
    <t>6SCWG</t>
  </si>
  <si>
    <t>CM+9517510810</t>
  </si>
  <si>
    <t>6RKTV</t>
  </si>
  <si>
    <t>CM+9517514100</t>
  </si>
  <si>
    <t>BRUSH COMPL. BIG</t>
  </si>
  <si>
    <t>6RQK2</t>
  </si>
  <si>
    <t>CM+9517515600</t>
  </si>
  <si>
    <t>6CVEY</t>
  </si>
  <si>
    <t>CM+9517516301</t>
  </si>
  <si>
    <t>6NYYW</t>
  </si>
  <si>
    <t>CM+9517521201</t>
  </si>
  <si>
    <t>6VF3W</t>
  </si>
  <si>
    <t>CM+9517524004</t>
  </si>
  <si>
    <t>6VF2U</t>
  </si>
  <si>
    <t>CM+9517524708</t>
  </si>
  <si>
    <t>6V676</t>
  </si>
  <si>
    <t>CM+9517527502</t>
  </si>
  <si>
    <t>6V6JS</t>
  </si>
  <si>
    <t>CM+9517529403</t>
  </si>
  <si>
    <t>6ULZ3</t>
  </si>
  <si>
    <t>CM+9517536003</t>
  </si>
  <si>
    <t>6UTTP</t>
  </si>
  <si>
    <t>CM+9517552003</t>
  </si>
  <si>
    <t>6RQFT</t>
  </si>
  <si>
    <t>CM+9517598900</t>
  </si>
  <si>
    <t>6RVMS</t>
  </si>
  <si>
    <t>CM+9517626500</t>
  </si>
  <si>
    <t>6R6RB</t>
  </si>
  <si>
    <t>CM+9517824131</t>
  </si>
  <si>
    <t>6VFUF</t>
  </si>
  <si>
    <t>CM+9517825000</t>
  </si>
  <si>
    <t>6VFZQ</t>
  </si>
  <si>
    <t>CM+9517826500</t>
  </si>
  <si>
    <t>6VEJN</t>
  </si>
  <si>
    <t>CM+9517827501</t>
  </si>
  <si>
    <t>CM+9517831403</t>
  </si>
  <si>
    <t>6VEPZ</t>
  </si>
  <si>
    <t>CM+9517836000</t>
  </si>
  <si>
    <t>6VEQ2</t>
  </si>
  <si>
    <t>CM+9517845100</t>
  </si>
  <si>
    <t>6VEVD</t>
  </si>
  <si>
    <t>CM+9517852000</t>
  </si>
  <si>
    <t>6VEYK</t>
  </si>
  <si>
    <t>CM+9517867001</t>
  </si>
  <si>
    <t>6S1FA</t>
  </si>
  <si>
    <t>CM+9518012200</t>
  </si>
  <si>
    <t>6RNXH</t>
  </si>
  <si>
    <t>CM+9518052001</t>
  </si>
  <si>
    <t>6GCRH</t>
  </si>
  <si>
    <t>CM+9518053001</t>
  </si>
  <si>
    <t>6GCSK</t>
  </si>
  <si>
    <t>CM+9518056000</t>
  </si>
  <si>
    <t>6RMHG</t>
  </si>
  <si>
    <t>10+7982004220</t>
  </si>
  <si>
    <t>6OGG2</t>
  </si>
  <si>
    <t>CM+9518090100</t>
  </si>
  <si>
    <t>6RJ7K</t>
  </si>
  <si>
    <t>CM+9518090500</t>
  </si>
  <si>
    <t>6RJ5F</t>
  </si>
  <si>
    <t>10+9999911881</t>
  </si>
  <si>
    <t>6LCJY</t>
  </si>
  <si>
    <t>CM+9518152000</t>
  </si>
  <si>
    <t>6USRG</t>
  </si>
  <si>
    <t>CM+9518190100</t>
  </si>
  <si>
    <t>6RJ28</t>
  </si>
  <si>
    <t>CM+9518252001</t>
  </si>
  <si>
    <t>6GCTM</t>
  </si>
  <si>
    <t>CM+9518253001</t>
  </si>
  <si>
    <t>6GCVQ</t>
  </si>
  <si>
    <t>10+9999912010</t>
  </si>
  <si>
    <t>Y2BV2</t>
  </si>
  <si>
    <t>CM+9518290100</t>
  </si>
  <si>
    <t>6RJZ4</t>
  </si>
  <si>
    <t>10+9999911891</t>
  </si>
  <si>
    <t>6LCK1</t>
  </si>
  <si>
    <t>CM+9518352001</t>
  </si>
  <si>
    <t>6GCZY</t>
  </si>
  <si>
    <t>CM+9518353001</t>
  </si>
  <si>
    <t>6GC35</t>
  </si>
  <si>
    <t>10+9999912020</t>
  </si>
  <si>
    <t>Y2CAY</t>
  </si>
  <si>
    <t>CM+9518390100</t>
  </si>
  <si>
    <t>6RJXZ</t>
  </si>
  <si>
    <t>10+9999911871</t>
  </si>
  <si>
    <t>6LCHW</t>
  </si>
  <si>
    <t>CM+7839534160</t>
  </si>
  <si>
    <t>WOCW4</t>
  </si>
  <si>
    <t>SC+RS0024861</t>
  </si>
  <si>
    <t>6WFZY</t>
  </si>
  <si>
    <t>SC+RS0018385</t>
  </si>
  <si>
    <t>6WM2T</t>
  </si>
  <si>
    <t>CM+8814969100</t>
  </si>
  <si>
    <t>8BRC3</t>
  </si>
  <si>
    <t>CM+9814969100</t>
  </si>
  <si>
    <t>1HUWO</t>
  </si>
  <si>
    <t>CM+9514611504</t>
  </si>
  <si>
    <t>6A31M</t>
  </si>
  <si>
    <t>SERVICE DISKETTE SET ACP_4007</t>
  </si>
  <si>
    <t>CM+9514614303</t>
  </si>
  <si>
    <t>6RTU1</t>
  </si>
  <si>
    <t>CM+9514635001</t>
  </si>
  <si>
    <t>W5UE1</t>
  </si>
  <si>
    <t>CM+9514648902</t>
  </si>
  <si>
    <t>UTU2Q</t>
  </si>
  <si>
    <t>ROBOTER,OUTPUT</t>
  </si>
  <si>
    <t>CM+9514662302</t>
  </si>
  <si>
    <t>UMAB7</t>
  </si>
  <si>
    <t>CM+7036260310</t>
  </si>
  <si>
    <t>9E6ZC</t>
  </si>
  <si>
    <t>EB+7037195301</t>
  </si>
  <si>
    <t>9D32U</t>
  </si>
  <si>
    <t>MAINTENANCE MODUL D-M5-MICR</t>
  </si>
  <si>
    <t>SWITCHED POWER SUPPLY</t>
  </si>
  <si>
    <t>SC+R53418024</t>
  </si>
  <si>
    <t>6WMVG</t>
  </si>
  <si>
    <t>SC+RS0023898</t>
  </si>
  <si>
    <t>6WDWK</t>
  </si>
  <si>
    <t>SC+S0004096</t>
  </si>
  <si>
    <t>6S86N</t>
  </si>
  <si>
    <t>10+5155102733</t>
  </si>
  <si>
    <t>YQ6PK</t>
  </si>
  <si>
    <t>CM+3097430</t>
  </si>
  <si>
    <t>TCJFR</t>
  </si>
  <si>
    <t>FRONT WHEEL</t>
  </si>
  <si>
    <t>EB+53610100</t>
  </si>
  <si>
    <t>1FLSU</t>
  </si>
  <si>
    <t>FLAT BELT (440X15MM) FOR DRUM</t>
  </si>
  <si>
    <t>EB+53610300</t>
  </si>
  <si>
    <t>1FLW3</t>
  </si>
  <si>
    <t>EB+53610370</t>
  </si>
  <si>
    <t>1ED4F</t>
  </si>
  <si>
    <t>CM+9517552306</t>
  </si>
  <si>
    <t>6V7AF</t>
  </si>
  <si>
    <t>CM+9517552307</t>
  </si>
  <si>
    <t>6VF4Y</t>
  </si>
  <si>
    <t>Power Sequencer Board</t>
  </si>
  <si>
    <t>POSTSCAN ESD BRUSH</t>
  </si>
  <si>
    <t>CM+9517591000</t>
  </si>
  <si>
    <t>6GNPL</t>
  </si>
  <si>
    <t>CM+9517593000</t>
  </si>
  <si>
    <t>6UHSB</t>
  </si>
  <si>
    <t>CM+9517593001</t>
  </si>
  <si>
    <t>6UJGR</t>
  </si>
  <si>
    <t>CM+9517821700</t>
  </si>
  <si>
    <t>6VFTD</t>
  </si>
  <si>
    <t>CM+9517831407</t>
  </si>
  <si>
    <t>CM+9517831406</t>
  </si>
  <si>
    <t>6W1NO</t>
  </si>
  <si>
    <t>PMT DETECTOR WITH LIGHT COLLECTOR</t>
  </si>
  <si>
    <t>6W1RW</t>
  </si>
  <si>
    <t>CM+9517858000</t>
  </si>
  <si>
    <t>6VE2Q</t>
  </si>
  <si>
    <t>CM+9519090600</t>
  </si>
  <si>
    <t>CR MM3.0R MAMMO PLATE 24X30</t>
  </si>
  <si>
    <t>6S41U</t>
  </si>
  <si>
    <t>CM+9519090700</t>
  </si>
  <si>
    <t>CR MM3.0R MAMMO CASSETTE 24X30</t>
  </si>
  <si>
    <t>6S42W</t>
  </si>
  <si>
    <t>CM+3391990</t>
  </si>
  <si>
    <t>CROSSFLOW BLOWER</t>
  </si>
  <si>
    <t>VHNJM</t>
  </si>
  <si>
    <t>POWER CABLE THIB</t>
  </si>
  <si>
    <t>CM+3392171</t>
  </si>
  <si>
    <t>WVMFX</t>
  </si>
  <si>
    <t>UPPER OUTPUT ROLLER SHAFT</t>
  </si>
  <si>
    <t>KEYPAD COVER</t>
  </si>
  <si>
    <t>LIGHT CAP</t>
  </si>
  <si>
    <t>LEFT FRONT COVER ASSY</t>
  </si>
  <si>
    <t>STEPPER MOTOR 2PH 200FS/REV</t>
  </si>
  <si>
    <t>FILM PICK UP ASSY</t>
  </si>
  <si>
    <t>CM+3392511</t>
  </si>
  <si>
    <t>VOCKW</t>
  </si>
  <si>
    <t>CM+3392561</t>
  </si>
  <si>
    <t>CAM SHAFT ASSY</t>
  </si>
  <si>
    <t>VNAYA</t>
  </si>
  <si>
    <t>SPRING DIA 9MM LENGTH 23.9MM</t>
  </si>
  <si>
    <t>SPRING DIA 4.9MM LENGTH 64.5MM</t>
  </si>
  <si>
    <t>SPRING DIA 9.4MM LENGTH 53MM</t>
  </si>
  <si>
    <t>CM+3392641</t>
  </si>
  <si>
    <t>V2H94</t>
  </si>
  <si>
    <t>TORSION SPRING DIA 14.4MM</t>
  </si>
  <si>
    <t>CM+3392730</t>
  </si>
  <si>
    <t>DRIVER UNIT ASSY</t>
  </si>
  <si>
    <t>VHYEP</t>
  </si>
  <si>
    <t>CM+3392740</t>
  </si>
  <si>
    <t>VHJZ3</t>
  </si>
  <si>
    <t>GLUED ENCODER SHAFT ASSY</t>
  </si>
  <si>
    <t>TIMING BELT 190XL 037</t>
  </si>
  <si>
    <t>CABLED HEATER FOIL</t>
  </si>
  <si>
    <t>CM+3392792</t>
  </si>
  <si>
    <t>V2JDF</t>
  </si>
  <si>
    <t>CM+3392801</t>
  </si>
  <si>
    <t>V5OET</t>
  </si>
  <si>
    <t>CM+3392870</t>
  </si>
  <si>
    <t>VNSKH</t>
  </si>
  <si>
    <t>CM+3407681</t>
  </si>
  <si>
    <t>V9AXB</t>
  </si>
  <si>
    <t>CM+3391832</t>
  </si>
  <si>
    <t>VVMA5</t>
  </si>
  <si>
    <t>TIMING BELT 110XL 025</t>
  </si>
  <si>
    <t>CM+3433321</t>
  </si>
  <si>
    <t>6J2JE</t>
  </si>
  <si>
    <t>PRINT DRUM MODULE _</t>
  </si>
  <si>
    <t>CM+3433380</t>
  </si>
  <si>
    <t>V85LU</t>
  </si>
  <si>
    <t>TPH COOLING FAN</t>
  </si>
  <si>
    <t>CM+9830461300</t>
  </si>
  <si>
    <t>QZBJY</t>
  </si>
  <si>
    <t>CM+9830461301</t>
  </si>
  <si>
    <t>US7DK</t>
  </si>
  <si>
    <t>CM+9830461302</t>
  </si>
  <si>
    <t>6RNZM</t>
  </si>
  <si>
    <t>CM+9830461502</t>
  </si>
  <si>
    <t>6UH51</t>
  </si>
  <si>
    <t>CM+9831661300</t>
  </si>
  <si>
    <t>QY86T</t>
  </si>
  <si>
    <t>CM+9833060304</t>
  </si>
  <si>
    <t>6DWLP</t>
  </si>
  <si>
    <t>CM+9833061300</t>
  </si>
  <si>
    <t>URSWP</t>
  </si>
  <si>
    <t>CM+9833160303</t>
  </si>
  <si>
    <t>YVDND</t>
  </si>
  <si>
    <t>CM+7032666200</t>
  </si>
  <si>
    <t>UC6Z2</t>
  </si>
  <si>
    <t>CM+7032689100</t>
  </si>
  <si>
    <t>W6C7U</t>
  </si>
  <si>
    <t>CM+7032738000</t>
  </si>
  <si>
    <t>UC8V2</t>
  </si>
  <si>
    <t>CM+7032757300</t>
  </si>
  <si>
    <t>UC86O</t>
  </si>
  <si>
    <t>CM+7032946400</t>
  </si>
  <si>
    <t>UDBKV</t>
  </si>
  <si>
    <t>CM+7033175050</t>
  </si>
  <si>
    <t>8NABR</t>
  </si>
  <si>
    <t>CM+7033175320</t>
  </si>
  <si>
    <t>1CLMR</t>
  </si>
  <si>
    <t>CM+7033175370</t>
  </si>
  <si>
    <t>1OH1W</t>
  </si>
  <si>
    <t>CM+7033175390</t>
  </si>
  <si>
    <t>Q59TO</t>
  </si>
  <si>
    <t>CM+9514680100</t>
  </si>
  <si>
    <t>UL6ZZ</t>
  </si>
  <si>
    <t>CM+9514680121</t>
  </si>
  <si>
    <t>URPZJ</t>
  </si>
  <si>
    <t>CM+9514890100</t>
  </si>
  <si>
    <t>6RT1E</t>
  </si>
  <si>
    <t>CM+9514818001</t>
  </si>
  <si>
    <t>6SZTX</t>
  </si>
  <si>
    <t>CM+9514818000</t>
  </si>
  <si>
    <t>6VVFE</t>
  </si>
  <si>
    <t>CM+9514818500</t>
  </si>
  <si>
    <t>6UTNC</t>
  </si>
  <si>
    <t>CM+9514517800</t>
  </si>
  <si>
    <t>6DRFS</t>
  </si>
  <si>
    <t>CM+9514820850</t>
  </si>
  <si>
    <t>Y2UT4</t>
  </si>
  <si>
    <t>CM+9514822201</t>
  </si>
  <si>
    <t>6AXWR</t>
  </si>
  <si>
    <t>CM+9514824250</t>
  </si>
  <si>
    <t>Y2UWB</t>
  </si>
  <si>
    <t>CM+9514827002</t>
  </si>
  <si>
    <t>6FTLT</t>
  </si>
  <si>
    <t>CM+9514822808</t>
  </si>
  <si>
    <t>6UJ1W</t>
  </si>
  <si>
    <t>CM+9514864860</t>
  </si>
  <si>
    <t>Y2UZH</t>
  </si>
  <si>
    <t>CM+9514866001</t>
  </si>
  <si>
    <t>6AXZX</t>
  </si>
  <si>
    <t>CM+9514885300</t>
  </si>
  <si>
    <t>6UFB3</t>
  </si>
  <si>
    <t>CM+9514888102</t>
  </si>
  <si>
    <t>6VVEC</t>
  </si>
  <si>
    <t>CM+9515510151</t>
  </si>
  <si>
    <t>QGTUC</t>
  </si>
  <si>
    <t>CM+9515512402</t>
  </si>
  <si>
    <t>QJ18G</t>
  </si>
  <si>
    <t>CM+9515512500</t>
  </si>
  <si>
    <t>Q6V74</t>
  </si>
  <si>
    <t>CM+9515512703</t>
  </si>
  <si>
    <t>VDYL3</t>
  </si>
  <si>
    <t>CM+9514515150</t>
  </si>
  <si>
    <t>CM+9515516200</t>
  </si>
  <si>
    <t>TKXF5</t>
  </si>
  <si>
    <t>CM+9515521250</t>
  </si>
  <si>
    <t>TNB91</t>
  </si>
  <si>
    <t>CM+9515524450</t>
  </si>
  <si>
    <t>QFMHJ</t>
  </si>
  <si>
    <t>CM+9515526501</t>
  </si>
  <si>
    <t>UFM8Y</t>
  </si>
  <si>
    <t>CM+9515526700</t>
  </si>
  <si>
    <t>TK22W</t>
  </si>
  <si>
    <t>CM+9515528001</t>
  </si>
  <si>
    <t>CM+9515542101</t>
  </si>
  <si>
    <t>TAFTP</t>
  </si>
  <si>
    <t>CM+9515542140</t>
  </si>
  <si>
    <t>Q65UH</t>
  </si>
  <si>
    <t>CM+9515544340</t>
  </si>
  <si>
    <t>TMECA</t>
  </si>
  <si>
    <t>CM+9515544361</t>
  </si>
  <si>
    <t>TMEDC</t>
  </si>
  <si>
    <t>CM+9515545041</t>
  </si>
  <si>
    <t>TAFUR</t>
  </si>
  <si>
    <t>CM+9048613180</t>
  </si>
  <si>
    <t>T5ERH</t>
  </si>
  <si>
    <t>CM+9515550423</t>
  </si>
  <si>
    <t>TOZKM</t>
  </si>
  <si>
    <t>CM+9515552700</t>
  </si>
  <si>
    <t>6AN63</t>
  </si>
  <si>
    <t>CM+9515551900</t>
  </si>
  <si>
    <t>TK23Y</t>
  </si>
  <si>
    <t>CM+9515552310</t>
  </si>
  <si>
    <t>Q6UKO</t>
  </si>
  <si>
    <t>CM+9515560900</t>
  </si>
  <si>
    <t>Q64JP</t>
  </si>
  <si>
    <t>CM+9515561100</t>
  </si>
  <si>
    <t>Q65YQ</t>
  </si>
  <si>
    <t>CM+9515561154</t>
  </si>
  <si>
    <t>VDAWY</t>
  </si>
  <si>
    <t>CM+9515561303</t>
  </si>
  <si>
    <t>VO8HF</t>
  </si>
  <si>
    <t>CM+9515564802</t>
  </si>
  <si>
    <t>CM+9515590300</t>
  </si>
  <si>
    <t>Q6WAD</t>
  </si>
  <si>
    <t>CM+9515590400</t>
  </si>
  <si>
    <t>Q67L6</t>
  </si>
  <si>
    <t>CM+9515690500</t>
  </si>
  <si>
    <t>WXKTY</t>
  </si>
  <si>
    <t>CM+9515590901</t>
  </si>
  <si>
    <t>T5DRD</t>
  </si>
  <si>
    <t>CM+9515591105</t>
  </si>
  <si>
    <t>UMCJV</t>
  </si>
  <si>
    <t>CM+9515591200</t>
  </si>
  <si>
    <t>TK28A</t>
  </si>
  <si>
    <t>CM+9515591401</t>
  </si>
  <si>
    <t>TMH8G</t>
  </si>
  <si>
    <t>CM+9515592201</t>
  </si>
  <si>
    <t>VNOWQ</t>
  </si>
  <si>
    <t>CM+7036960200</t>
  </si>
  <si>
    <t>UDPZD</t>
  </si>
  <si>
    <t>CM+7037095090</t>
  </si>
  <si>
    <t>TM9XZ</t>
  </si>
  <si>
    <t>CM+7037095110</t>
  </si>
  <si>
    <t>TM9Y2</t>
  </si>
  <si>
    <t>CM+7037110110</t>
  </si>
  <si>
    <t>Y73DE</t>
  </si>
  <si>
    <t>CM+7037170040</t>
  </si>
  <si>
    <t>8GM25</t>
  </si>
  <si>
    <t>CM+7037170070</t>
  </si>
  <si>
    <t>8KTUB</t>
  </si>
  <si>
    <t>CM+7037170110</t>
  </si>
  <si>
    <t>8M99G</t>
  </si>
  <si>
    <t>CM+7037170130</t>
  </si>
  <si>
    <t>8S7VV</t>
  </si>
  <si>
    <t>CM+7037170210</t>
  </si>
  <si>
    <t>QZ7ZL</t>
  </si>
  <si>
    <t>CM+7037190000</t>
  </si>
  <si>
    <t>UDUYW</t>
  </si>
  <si>
    <t>CM+7037192000</t>
  </si>
  <si>
    <t>UDU47</t>
  </si>
  <si>
    <t>CM+7037192300</t>
  </si>
  <si>
    <t>UDU6C</t>
  </si>
  <si>
    <t>CM+9037195300</t>
  </si>
  <si>
    <t>T8V1P</t>
  </si>
  <si>
    <t>CM+7037196390</t>
  </si>
  <si>
    <t>10+9999912400</t>
  </si>
  <si>
    <t>6CR3V</t>
  </si>
  <si>
    <t>CR MM3.0 EXTR. SET 18X24, ABC=EU5RB</t>
  </si>
  <si>
    <t>10+9999912410</t>
  </si>
  <si>
    <t>6CR4X</t>
  </si>
  <si>
    <t>CR MM3.0 EXTR. SET 24X30, ABC=EU5SD</t>
  </si>
  <si>
    <t>HOSE TRANSPARENT RED (1PC = 1M)</t>
  </si>
  <si>
    <t>FILM SENSOR</t>
  </si>
  <si>
    <t>TIMING BELT 100XL 037</t>
  </si>
  <si>
    <t>DRIVE ASSY</t>
  </si>
  <si>
    <t>CM+3391944</t>
  </si>
  <si>
    <t>CM+3392710</t>
  </si>
  <si>
    <t>VHJXY</t>
  </si>
  <si>
    <t>CABLED DC MOTOR 24V RED.1/75</t>
  </si>
  <si>
    <t>CM+3515171</t>
  </si>
  <si>
    <t>6LGPT</t>
  </si>
  <si>
    <t>FIXED FEEDING AXLE (ROHS)</t>
  </si>
  <si>
    <t>CM+3585792</t>
  </si>
  <si>
    <t>6RU3N</t>
  </si>
  <si>
    <t>DEVILTHANOSRAM MODULE</t>
  </si>
  <si>
    <t>CM+6008432</t>
  </si>
  <si>
    <t>6ZQDN</t>
  </si>
  <si>
    <t>CM+6009789</t>
  </si>
  <si>
    <t>6ZF1R</t>
  </si>
  <si>
    <t>CM+6037364</t>
  </si>
  <si>
    <t>6ZFYN</t>
  </si>
  <si>
    <t>DEVIL THEMIS(THANOS)RAM REPLACEMANTASSY</t>
  </si>
  <si>
    <t>CM+6037435</t>
  </si>
  <si>
    <t>6Y248</t>
  </si>
  <si>
    <t>CM+6039155</t>
  </si>
  <si>
    <t>6Z14D</t>
  </si>
  <si>
    <t>TYNDALL PCB (WITH FW)+DDR2 RAM MODULE</t>
  </si>
  <si>
    <t>CM+6039174</t>
  </si>
  <si>
    <t>6Z16H</t>
  </si>
  <si>
    <t>CRIUS6 INCL.TYNDALL AND RAM</t>
  </si>
  <si>
    <t>CM+6040472</t>
  </si>
  <si>
    <t>6ZCU1</t>
  </si>
  <si>
    <t>IP DRAWER MODULE</t>
  </si>
  <si>
    <t>CM+6040521</t>
  </si>
  <si>
    <t>6Y168</t>
  </si>
  <si>
    <t>SLOW SCAN PLATE WITH BELT TENSIONER</t>
  </si>
  <si>
    <t>Cover Cassette Unit</t>
  </si>
  <si>
    <t>CR MD1.0 GENERAL CASSETTE 35x43</t>
  </si>
  <si>
    <t>CM+6042095</t>
  </si>
  <si>
    <t>6Z663</t>
  </si>
  <si>
    <t>CASSETTE OPENER ASSEMBLY (CR30-XM)</t>
  </si>
  <si>
    <t>CM+6044202</t>
  </si>
  <si>
    <t>6Z6LV</t>
  </si>
  <si>
    <t>CM+6045184</t>
  </si>
  <si>
    <t>6Y26D</t>
  </si>
  <si>
    <t>CM+6049732</t>
  </si>
  <si>
    <t>6Z6UF</t>
  </si>
  <si>
    <t>CM+6060710</t>
  </si>
  <si>
    <t>6X96Y</t>
  </si>
  <si>
    <t>CM+6060740</t>
  </si>
  <si>
    <t>6X971</t>
  </si>
  <si>
    <t>CM+6060780</t>
  </si>
  <si>
    <t>656UN</t>
  </si>
  <si>
    <t>CM+6060790</t>
  </si>
  <si>
    <t>656VP</t>
  </si>
  <si>
    <t>CM+6062970</t>
  </si>
  <si>
    <t>6WN3Z</t>
  </si>
  <si>
    <t>Multiflex Generator Connection Set</t>
  </si>
  <si>
    <t>CM+6071400</t>
  </si>
  <si>
    <t>6W9QT</t>
  </si>
  <si>
    <t>CABLE HARNESS 2</t>
  </si>
  <si>
    <t>CM+6074010</t>
  </si>
  <si>
    <t>6WY7L</t>
  </si>
  <si>
    <t>CM+6074380</t>
  </si>
  <si>
    <t>6WYWY</t>
  </si>
  <si>
    <t>POWER CORD CHINA</t>
  </si>
  <si>
    <t>CM+6077161</t>
  </si>
  <si>
    <t>6ZR13</t>
  </si>
  <si>
    <t>CM+6077171</t>
  </si>
  <si>
    <t>6ZR4A</t>
  </si>
  <si>
    <t>CM+6077181</t>
  </si>
  <si>
    <t>6ZCRU</t>
  </si>
  <si>
    <t>CM+6078970</t>
  </si>
  <si>
    <t>6Y7JN</t>
  </si>
  <si>
    <t>ANTISCATTER GRID 178 L/INCH 10:1/100CM</t>
  </si>
  <si>
    <t>CM+6082240</t>
  </si>
  <si>
    <t>6YZBD</t>
  </si>
  <si>
    <t>CASSETTE ADAPTER FOR CR MD1.0 24X30</t>
  </si>
  <si>
    <t>CM+6082250</t>
  </si>
  <si>
    <t>6X8OT</t>
  </si>
  <si>
    <t>Cassette Set CR MD 1.0 General (24x30)</t>
  </si>
  <si>
    <t>CM+6082260</t>
  </si>
  <si>
    <t>6X8V8</t>
  </si>
  <si>
    <t>Cassette CR MD 1.0 General (24x30)</t>
  </si>
  <si>
    <t>CM+6082270</t>
  </si>
  <si>
    <t>6X8WB</t>
  </si>
  <si>
    <t>IMAGE PLATE MD 1.0 (24X30)</t>
  </si>
  <si>
    <t>CM+6082280</t>
  </si>
  <si>
    <t>6X6X4</t>
  </si>
  <si>
    <t>CASSETTE SET CR MD 1.0 GENERAL (18X24)</t>
  </si>
  <si>
    <t>CM+6082290</t>
  </si>
  <si>
    <t>6X61B</t>
  </si>
  <si>
    <t>CASSETTE CR MD 1.0 GENERAL (18X24)</t>
  </si>
  <si>
    <t>CM+6082300</t>
  </si>
  <si>
    <t>6X64H</t>
  </si>
  <si>
    <t>IMAGE PLATE MD 1.0 (18X24)</t>
  </si>
  <si>
    <t>CM+6082310</t>
  </si>
  <si>
    <t>6X7D3</t>
  </si>
  <si>
    <t>CASSETTE SET CR MD 1.0 GENERAL (15X30)</t>
  </si>
  <si>
    <t>CM+6082320</t>
  </si>
  <si>
    <t>6X7KG</t>
  </si>
  <si>
    <t>CASSETTE CR MD 1.0 GENERAL (15X30)</t>
  </si>
  <si>
    <t>CM+6082330</t>
  </si>
  <si>
    <t>6X7LJ</t>
  </si>
  <si>
    <t>IMAGE PLATE MD 1.0 (15X30)</t>
  </si>
  <si>
    <t>CM+6094930</t>
  </si>
  <si>
    <t>6YSCL</t>
  </si>
  <si>
    <t>HP FIREWIRE CARD/IEEE 1394A PCIE X1 CARD</t>
  </si>
  <si>
    <t>CM+6095710</t>
  </si>
  <si>
    <t>6YYUC</t>
  </si>
  <si>
    <t>CRIUS REPLACEMENT ASSY</t>
  </si>
  <si>
    <t>CM+6095711</t>
  </si>
  <si>
    <t>6Z17K</t>
  </si>
  <si>
    <t>CM+6096550</t>
  </si>
  <si>
    <t>6Y7YK</t>
  </si>
  <si>
    <t>PCB DOUBLE EXPOSURE PROTECTION</t>
  </si>
  <si>
    <t>CM+6099990</t>
  </si>
  <si>
    <t>6Y9GR</t>
  </si>
  <si>
    <t>COLLIMATOR R221 / 480A / A COMPLETE</t>
  </si>
  <si>
    <t>CM+6100070</t>
  </si>
  <si>
    <t>6Y6T4</t>
  </si>
  <si>
    <t>CM+6100190</t>
  </si>
  <si>
    <t>6Y6QX</t>
  </si>
  <si>
    <t>GENERATOR BOX</t>
  </si>
  <si>
    <t>CM+6100550</t>
  </si>
  <si>
    <t>6Y144</t>
  </si>
  <si>
    <t>FILM ALIGN PART LEFT AND RIGHT</t>
  </si>
  <si>
    <t>CM+6101500</t>
  </si>
  <si>
    <t>6Y73S</t>
  </si>
  <si>
    <t>CM+6101510</t>
  </si>
  <si>
    <t>6Y74U</t>
  </si>
  <si>
    <t>CM+6101520</t>
  </si>
  <si>
    <t>6Y76Y</t>
  </si>
  <si>
    <t>ANTISCATTER GRID 178 L/INCH 10:1 PARALL.</t>
  </si>
  <si>
    <t>CM+6101560</t>
  </si>
  <si>
    <t>6Y783</t>
  </si>
  <si>
    <t>THREEFIELD AEC-CHAMBER</t>
  </si>
  <si>
    <t>CM+6101570</t>
  </si>
  <si>
    <t>6Y6PV</t>
  </si>
  <si>
    <t>CM+6101580</t>
  </si>
  <si>
    <t>6Y7B7</t>
  </si>
  <si>
    <t>DAP-CHAMBER VACUDAP 2004 OEM</t>
  </si>
  <si>
    <t>CM+6101600</t>
  </si>
  <si>
    <t>6Y8FL</t>
  </si>
  <si>
    <t>CM+6101660</t>
  </si>
  <si>
    <t>6Y8TD</t>
  </si>
  <si>
    <t>CM+6102110</t>
  </si>
  <si>
    <t>6Y8UF</t>
  </si>
  <si>
    <t>FREQUENCY CONVERTER</t>
  </si>
  <si>
    <t>CM+6103580</t>
  </si>
  <si>
    <t>6Y8WK</t>
  </si>
  <si>
    <t>CM+6104470</t>
  </si>
  <si>
    <t>6Y6RZ</t>
  </si>
  <si>
    <t>TABLE POSITIONING TOOL</t>
  </si>
  <si>
    <t>CM+6104490</t>
  </si>
  <si>
    <t>6ZCMK</t>
  </si>
  <si>
    <t>ALLENGER STICKER</t>
  </si>
  <si>
    <t>CM+6104610</t>
  </si>
  <si>
    <t>6Y9KX</t>
  </si>
  <si>
    <t>AEC CEL POSITION TEMPLATE</t>
  </si>
  <si>
    <t>TOOTHED BELTDIN7721-6T5X20 0-PUR</t>
  </si>
  <si>
    <t>TOOTHED BELT 305X6MM 61TEETH</t>
  </si>
  <si>
    <t>PUSH-SOLENOID 24V 20W,47o/oED</t>
  </si>
  <si>
    <t>mikroSCHALTER 001 83 LoeT RO.HEBEL</t>
  </si>
  <si>
    <t>mikroSCHALTER 001 V4 LoeTSTRO.HEBEL</t>
  </si>
  <si>
    <t>G-SI.EINSATZ 8A TRaeGE 6,3X32</t>
  </si>
  <si>
    <t>CM+7048280200</t>
  </si>
  <si>
    <t>1PG5A</t>
  </si>
  <si>
    <t>CM+8522016800</t>
  </si>
  <si>
    <t>722TU</t>
  </si>
  <si>
    <t>SCANNING ROLLER ASSY.</t>
  </si>
  <si>
    <t>GEAR MOTOR WITHOUT GEAR</t>
  </si>
  <si>
    <t>NTC-14/20 o/o</t>
  </si>
  <si>
    <t>CM+9514514301</t>
  </si>
  <si>
    <t>GEMINI WITH FRONT PLATE F. SERVICE</t>
  </si>
  <si>
    <t>CM+9514553701</t>
  </si>
  <si>
    <t>OPENER, ASSY</t>
  </si>
  <si>
    <t>CM+9514610550</t>
  </si>
  <si>
    <t>URNH8</t>
  </si>
  <si>
    <t>TEST PATTERN CD AGFA V1.0</t>
  </si>
  <si>
    <t>CM+9515535852</t>
  </si>
  <si>
    <t>PIN-DIODEN</t>
  </si>
  <si>
    <t>CM+9517007609</t>
  </si>
  <si>
    <t>6ZD1J</t>
  </si>
  <si>
    <t>USB FLASH DRIVE WITH SW NIM_2407</t>
  </si>
  <si>
    <t>CM+9517027502</t>
  </si>
  <si>
    <t>6YZVJ</t>
  </si>
  <si>
    <t>OPTIC MODULE NIMBUS, KOMPL.</t>
  </si>
  <si>
    <t>CM+9517030014</t>
  </si>
  <si>
    <t>6YYDD</t>
  </si>
  <si>
    <t>CM+9517030015</t>
  </si>
  <si>
    <t>6ZD4P</t>
  </si>
  <si>
    <t>CM+9517053103</t>
  </si>
  <si>
    <t>6Z6O2</t>
  </si>
  <si>
    <t>SM CASSETTE TRANSPORT (M202)</t>
  </si>
  <si>
    <t>CM+9517060012</t>
  </si>
  <si>
    <t>CM+9517098701</t>
  </si>
  <si>
    <t>6Z33K</t>
  </si>
  <si>
    <t>CM+9517524707</t>
  </si>
  <si>
    <t>6VULL</t>
  </si>
  <si>
    <t>CR30 OPTIC MODULE</t>
  </si>
  <si>
    <t>CM+9517527002</t>
  </si>
  <si>
    <t>6V688</t>
  </si>
  <si>
    <t>CM+9517527003</t>
  </si>
  <si>
    <t>6566B</t>
  </si>
  <si>
    <t>CR30 OPTIC MODULE LC</t>
  </si>
  <si>
    <t>LENS ASSEMBLY CR30-X</t>
  </si>
  <si>
    <t>CM+9517558302</t>
  </si>
  <si>
    <t>6YY6Z</t>
  </si>
  <si>
    <t>CASSETTE FIXATION STEEL BAND</t>
  </si>
  <si>
    <t>CM+9517586602</t>
  </si>
  <si>
    <t>6ZQ33</t>
  </si>
  <si>
    <t>SET INPUT ROLLERS (4 pcs)</t>
  </si>
  <si>
    <t>Side Plate Transport Unit</t>
  </si>
  <si>
    <t>CM+9517852003</t>
  </si>
  <si>
    <t>6Z6TD</t>
  </si>
  <si>
    <t>GEAR</t>
  </si>
  <si>
    <t>SUN ROLLER</t>
  </si>
  <si>
    <t>CM+9527041524</t>
  </si>
  <si>
    <t>UNZZR</t>
  </si>
  <si>
    <t>CM+9527079601</t>
  </si>
  <si>
    <t>YL2NQ</t>
  </si>
  <si>
    <t>CM+9527080016</t>
  </si>
  <si>
    <t>VG36J</t>
  </si>
  <si>
    <t>LABEL CXHT330EOS</t>
  </si>
  <si>
    <t>HEATHER E/F1</t>
  </si>
  <si>
    <t>HEATHER F2</t>
  </si>
  <si>
    <t>CM+9528011220</t>
  </si>
  <si>
    <t>QMUGV</t>
  </si>
  <si>
    <t>LED FOIL WITH FLEECE</t>
  </si>
  <si>
    <t>ROLLE YELLOW PUR</t>
  </si>
  <si>
    <t>CO+BA5-3845-000</t>
  </si>
  <si>
    <t>6YZUG</t>
  </si>
  <si>
    <t>FOOT, ELASTOMER</t>
  </si>
  <si>
    <t>CO+BG7-2855-070</t>
  </si>
  <si>
    <t>6YZRA</t>
  </si>
  <si>
    <t>DX-D 30C (CXDI-70C) I/F Box Can.OCEANIA</t>
  </si>
  <si>
    <t>DX-D 30C (CXDI-70C) I/F Box CAN. EUROPA</t>
  </si>
  <si>
    <t>DX-D 30C (CXDI-70C) I/F Box (Canon ASIA)</t>
  </si>
  <si>
    <t>DX-D 30C (CXDI-70C) I/F Box (Can.USA)</t>
  </si>
  <si>
    <t>EB+53610020</t>
  </si>
  <si>
    <t>1ECRL</t>
  </si>
  <si>
    <t>RF+6009789</t>
  </si>
  <si>
    <t>6ZFXL</t>
  </si>
  <si>
    <t>RF+9517521202</t>
  </si>
  <si>
    <t>6TBKU</t>
  </si>
  <si>
    <t>SC+0023962-C22</t>
  </si>
  <si>
    <t>6ZLUZ</t>
  </si>
  <si>
    <t>LONG FINGER PROTECTION</t>
  </si>
  <si>
    <t>SC+11822-191</t>
  </si>
  <si>
    <t>6YX2N</t>
  </si>
  <si>
    <t>TOP COVER COLUMN</t>
  </si>
  <si>
    <t>SC+14740-191</t>
  </si>
  <si>
    <t>6YX3P</t>
  </si>
  <si>
    <t>BUTTON HANDLE MOBILE</t>
  </si>
  <si>
    <t>SC+19514-01</t>
  </si>
  <si>
    <t>6ZSSQ</t>
  </si>
  <si>
    <t>SC+1951801003</t>
  </si>
  <si>
    <t>6X91O</t>
  </si>
  <si>
    <t>BACK WHEEL (NATURAL RUBBER)</t>
  </si>
  <si>
    <t>OVERLAY TOUCH 15 inch</t>
  </si>
  <si>
    <t>SC+19610-01</t>
  </si>
  <si>
    <t>6ZDS1</t>
  </si>
  <si>
    <t>Guide for DX-D 20 Detector</t>
  </si>
  <si>
    <t>SC+19695-01</t>
  </si>
  <si>
    <t>6Y1SG</t>
  </si>
  <si>
    <t>MOUNTING PLATE ACCESS POINT</t>
  </si>
  <si>
    <t>OVERLAY TOUCH 17 inch</t>
  </si>
  <si>
    <t>SC+20064-01</t>
  </si>
  <si>
    <t>6WXWU</t>
  </si>
  <si>
    <t>0 / 180 deg ANGULATION LABEL</t>
  </si>
  <si>
    <t>Guide for DX-D 10 Detector</t>
  </si>
  <si>
    <t>SC+27960-01</t>
  </si>
  <si>
    <t>6WD3W</t>
  </si>
  <si>
    <t>SC+27961-01</t>
  </si>
  <si>
    <t>6WD75</t>
  </si>
  <si>
    <t>SC+27961-01-F</t>
  </si>
  <si>
    <t>6WD87</t>
  </si>
  <si>
    <t>SC+27962-01-054</t>
  </si>
  <si>
    <t>6WD9A</t>
  </si>
  <si>
    <t>SC+27963-01-054</t>
  </si>
  <si>
    <t>6WEBG</t>
  </si>
  <si>
    <t>SWITCH MINIATURA straight lever</t>
  </si>
  <si>
    <t>SC+51405012</t>
  </si>
  <si>
    <t>6YSQD</t>
  </si>
  <si>
    <t>RELAY 110V</t>
  </si>
  <si>
    <t>Resistor 20 ohms /100 W / 10 o/o</t>
  </si>
  <si>
    <t>SC+53416038</t>
  </si>
  <si>
    <t>6XAQ2</t>
  </si>
  <si>
    <t>IGBT 300A / 1200V LOW POWER</t>
  </si>
  <si>
    <t>SC+53418038</t>
  </si>
  <si>
    <t>6Y2GW</t>
  </si>
  <si>
    <t>POWER SUPPLY 600W/24V</t>
  </si>
  <si>
    <t>Front wheel (2 + 4 spacers)</t>
  </si>
  <si>
    <t>Capacitor ELE 2400 microF /50V</t>
  </si>
  <si>
    <t>SC+54207037</t>
  </si>
  <si>
    <t>6XZR1</t>
  </si>
  <si>
    <t>SC+55001292</t>
  </si>
  <si>
    <t>6YA8C</t>
  </si>
  <si>
    <t>ACCESS POINT DOMAIN N</t>
  </si>
  <si>
    <t>SC+55801420</t>
  </si>
  <si>
    <t>6X3XR</t>
  </si>
  <si>
    <t>OVERLAY</t>
  </si>
  <si>
    <t>SC+55801635</t>
  </si>
  <si>
    <t>6Y6OT</t>
  </si>
  <si>
    <t>OVERLAY DEADMAN CONSOLE</t>
  </si>
  <si>
    <t>SC+55801953</t>
  </si>
  <si>
    <t>6YR2W</t>
  </si>
  <si>
    <t>SC+55902025</t>
  </si>
  <si>
    <t>6YZEK</t>
  </si>
  <si>
    <t>INTERFACE CABLE L=20M (9520061)</t>
  </si>
  <si>
    <t>SC+6470-08</t>
  </si>
  <si>
    <t>6YZGO</t>
  </si>
  <si>
    <t>SC+6680-20</t>
  </si>
  <si>
    <t>6VDKL</t>
  </si>
  <si>
    <t>ANODE CABLE LONG</t>
  </si>
  <si>
    <t>SC+6693-04L</t>
  </si>
  <si>
    <t>6WYEX</t>
  </si>
  <si>
    <t>MANUAL COLLIMATOR WITH LED</t>
  </si>
  <si>
    <t>SC+6693-04LUSA</t>
  </si>
  <si>
    <t>6WYG2</t>
  </si>
  <si>
    <t>MANUAL COLLIMATOR WITH LED (FDA)</t>
  </si>
  <si>
    <t>SC+6693-09LFUSA</t>
  </si>
  <si>
    <t>6WYJ6</t>
  </si>
  <si>
    <t>MANUAL COLLIMATOR W. S. FILTER&amp;LASER FDA</t>
  </si>
  <si>
    <t>SC+6693-31</t>
  </si>
  <si>
    <t>6X424</t>
  </si>
  <si>
    <t>AUTOMATIC COLLIMATOR WITH EXT. CTRL UNIT</t>
  </si>
  <si>
    <t>SC+6694-05</t>
  </si>
  <si>
    <t>6XZ3P</t>
  </si>
  <si>
    <t>SENSING TRAY</t>
  </si>
  <si>
    <t>SC+7806-191</t>
  </si>
  <si>
    <t>6ZCNM</t>
  </si>
  <si>
    <t>SC+7815-191</t>
  </si>
  <si>
    <t>6ZCOO</t>
  </si>
  <si>
    <t>UPPER CAP</t>
  </si>
  <si>
    <t>SC+A10166-01</t>
  </si>
  <si>
    <t>6XZ2N</t>
  </si>
  <si>
    <t>TRANSPORT LOCKS KIT</t>
  </si>
  <si>
    <t>SC+A11124-01</t>
  </si>
  <si>
    <t>6ZN93</t>
  </si>
  <si>
    <t>DEADMAN CONTROL FOR WALL MOUNTING</t>
  </si>
  <si>
    <t>SC+A11130-01</t>
  </si>
  <si>
    <t>6ZK9Q</t>
  </si>
  <si>
    <t>HOSE SUPPORT TO TUBE</t>
  </si>
  <si>
    <t>SC+A11131-01</t>
  </si>
  <si>
    <t>6ZLAU</t>
  </si>
  <si>
    <t>HOSE SUPPORT TO L-BLOCK</t>
  </si>
  <si>
    <t>SC+A11132-01</t>
  </si>
  <si>
    <t>6ZLBW</t>
  </si>
  <si>
    <t>HOSE SUPPORT WITH SPRING</t>
  </si>
  <si>
    <t>SC+A11133-01</t>
  </si>
  <si>
    <t>6ZLCY</t>
  </si>
  <si>
    <t>HOSE SUPPORT TO CARRIAGE</t>
  </si>
  <si>
    <t>SC+A11134-01</t>
  </si>
  <si>
    <t>6ZLTX</t>
  </si>
  <si>
    <t>HOSE SUPPORT TO RAIL SYSTEM</t>
  </si>
  <si>
    <t>SC+A11142-01</t>
  </si>
  <si>
    <t>6YSEP</t>
  </si>
  <si>
    <t>DEADMAN OPTION SET (20m cable)</t>
  </si>
  <si>
    <t>SC+A11144-01</t>
  </si>
  <si>
    <t>6YYEF</t>
  </si>
  <si>
    <t>SC+A11147-02</t>
  </si>
  <si>
    <t>6YRZS</t>
  </si>
  <si>
    <t>SC+A11148-01</t>
  </si>
  <si>
    <t>6ZRZ1</t>
  </si>
  <si>
    <t>VERTICAL TACHOMETER FOR OTC</t>
  </si>
  <si>
    <t>SC+A11153-06</t>
  </si>
  <si>
    <t>6YY84</t>
  </si>
  <si>
    <t>VERTICAL MOTOR WITH INTEGRATED TACOMETER</t>
  </si>
  <si>
    <t>SC+A13050-91</t>
  </si>
  <si>
    <t>6YR3Y</t>
  </si>
  <si>
    <t>IR OTC REMOTE INTERFACE PBA+SOFTW</t>
  </si>
  <si>
    <t>SC+A15094-01</t>
  </si>
  <si>
    <t>6YR41</t>
  </si>
  <si>
    <t>IR REMOTE SUPPLY ADAPTER CABLE</t>
  </si>
  <si>
    <t>SC+A15095-01</t>
  </si>
  <si>
    <t>6YR53</t>
  </si>
  <si>
    <t>IR REMOTE SIGNAL CABLE</t>
  </si>
  <si>
    <t>SC+A15097-01</t>
  </si>
  <si>
    <t>6YR65</t>
  </si>
  <si>
    <t>IR REMOTE RECEPTOR CABLE</t>
  </si>
  <si>
    <t>SC+A15098-01</t>
  </si>
  <si>
    <t>6YR77</t>
  </si>
  <si>
    <t>OTC IR REMOTE CAN ADAPTER CABLE</t>
  </si>
  <si>
    <t>SC+A15099-01</t>
  </si>
  <si>
    <t>6YR8A</t>
  </si>
  <si>
    <t>IR REMOTE INTERFACE SUPPLY CABLE</t>
  </si>
  <si>
    <t>SC+A15100-01</t>
  </si>
  <si>
    <t>6YR9C</t>
  </si>
  <si>
    <t>IR OTC REMOTE SIGNAL CABLE</t>
  </si>
  <si>
    <t>SC+A3000-33P</t>
  </si>
  <si>
    <t>6YY96</t>
  </si>
  <si>
    <t>PCB, HT CONTROLLER Rev. P</t>
  </si>
  <si>
    <t>SC+A3009-11M</t>
  </si>
  <si>
    <t>6YSRF</t>
  </si>
  <si>
    <t>CONTROL INTERFACE PCB REVISION M</t>
  </si>
  <si>
    <t>SC+A3009-11N</t>
  </si>
  <si>
    <t>6ZJH1</t>
  </si>
  <si>
    <t>CONTROL INTERFACE PCB REVISION N</t>
  </si>
  <si>
    <t>SC+A3024-121U</t>
  </si>
  <si>
    <t>6YX4R</t>
  </si>
  <si>
    <t>ATP CONSOLE CPU PCB REV. U</t>
  </si>
  <si>
    <t>SC+A3024-121V</t>
  </si>
  <si>
    <t>6YZKU</t>
  </si>
  <si>
    <t>ATP CONSOLE REV. V</t>
  </si>
  <si>
    <t>SC+A3024-221T</t>
  </si>
  <si>
    <t>6YX92</t>
  </si>
  <si>
    <t>SC+A3024-221U</t>
  </si>
  <si>
    <t>6YZLW</t>
  </si>
  <si>
    <t>ATP CONSOLE REV. U</t>
  </si>
  <si>
    <t>SC+A3024-297D</t>
  </si>
  <si>
    <t>6YYA6</t>
  </si>
  <si>
    <t>PCB, ATP CONSOLE CPU REV. D</t>
  </si>
  <si>
    <t>SC+A3024-297E</t>
  </si>
  <si>
    <t>6YZJS</t>
  </si>
  <si>
    <t>ATP CONSOLE REV. E</t>
  </si>
  <si>
    <t>SC+A3223-13</t>
  </si>
  <si>
    <t>6ZQEP</t>
  </si>
  <si>
    <t>HAND SWITCH EQUIPPED STD. CONS (no Plug)</t>
  </si>
  <si>
    <t>HAND SWITCH EQUIPPED with SUB-D plug</t>
  </si>
  <si>
    <t>SC+A3532-04E</t>
  </si>
  <si>
    <t>6YSSH</t>
  </si>
  <si>
    <t>SC+A3533-04E</t>
  </si>
  <si>
    <t>6YSTK</t>
  </si>
  <si>
    <t>SC+A3534-04E</t>
  </si>
  <si>
    <t>6YSWQ</t>
  </si>
  <si>
    <t>SC+A3540-01</t>
  </si>
  <si>
    <t>6ZDT3</t>
  </si>
  <si>
    <t>ALIGNMENT BOARD</t>
  </si>
  <si>
    <t>SC+A3553-02</t>
  </si>
  <si>
    <t>6XZS3</t>
  </si>
  <si>
    <t>SERIAL CONSOLE PCB</t>
  </si>
  <si>
    <t>SC+A3585-21</t>
  </si>
  <si>
    <t>6XZT5</t>
  </si>
  <si>
    <t>CONSOLE MH PCB</t>
  </si>
  <si>
    <t>SC+A3676-01</t>
  </si>
  <si>
    <t>6YSAG</t>
  </si>
  <si>
    <t>IR REMOTE INTERFACE PBA</t>
  </si>
  <si>
    <t>SC+A3689-02</t>
  </si>
  <si>
    <t>6ZKUV</t>
  </si>
  <si>
    <t>SC+A3690-02</t>
  </si>
  <si>
    <t>6ZKVX</t>
  </si>
  <si>
    <t>SC+A520082-191</t>
  </si>
  <si>
    <t>6X1VE</t>
  </si>
  <si>
    <t>HANDLE ASSEMBLY KIT</t>
  </si>
  <si>
    <t>SC+A520188-191</t>
  </si>
  <si>
    <t>6YQUD</t>
  </si>
  <si>
    <t>SC+A520271-01</t>
  </si>
  <si>
    <t>6X23X</t>
  </si>
  <si>
    <t>FANS KIT</t>
  </si>
  <si>
    <t>SC+A520293-191</t>
  </si>
  <si>
    <t>6XYD4</t>
  </si>
  <si>
    <t>DETECTOR BOX KIT DX-D 20</t>
  </si>
  <si>
    <t>DETECTOR BOX KIT DX-D 10</t>
  </si>
  <si>
    <t>SC+A520453-01</t>
  </si>
  <si>
    <t>6Y9M2</t>
  </si>
  <si>
    <t>AL FILTRATION KIT (1MM AND 0.5MM)</t>
  </si>
  <si>
    <t>HANDLE KIT (for Wallstand bucky)</t>
  </si>
  <si>
    <t>SC+A521028-02</t>
  </si>
  <si>
    <t>6YO1H</t>
  </si>
  <si>
    <t>DX-D 35 DETECTOR BACK GUIDE</t>
  </si>
  <si>
    <t>SC+A521048-02</t>
  </si>
  <si>
    <t>6ZQQD</t>
  </si>
  <si>
    <t>GENERATOR BATTERY TRAY RED (6 x 15Ah)</t>
  </si>
  <si>
    <t>SC+A521050-02</t>
  </si>
  <si>
    <t>6ZQSH</t>
  </si>
  <si>
    <t>EMPTY GENERATOR BATTERY TRAY RED</t>
  </si>
  <si>
    <t>SC+A521051-02</t>
  </si>
  <si>
    <t>6ZQJX</t>
  </si>
  <si>
    <t>GENERATOR SPARE BATTERY RED (1PC 15AH)</t>
  </si>
  <si>
    <t>SC+A521065-04</t>
  </si>
  <si>
    <t>6ZDQW</t>
  </si>
  <si>
    <t>SC+A521069-01</t>
  </si>
  <si>
    <t>6YRLX</t>
  </si>
  <si>
    <t>LATERAL BUMPER COVER KIT</t>
  </si>
  <si>
    <t>SC+A521093-01</t>
  </si>
  <si>
    <t>6ZJBO</t>
  </si>
  <si>
    <t>DMC ISOLATION KIT</t>
  </si>
  <si>
    <t>SC+A521099-01</t>
  </si>
  <si>
    <t>6ZRHZ</t>
  </si>
  <si>
    <t>COLUMN DETENT MOBILE</t>
  </si>
  <si>
    <t>SC+A522021-01</t>
  </si>
  <si>
    <t>6YRN2</t>
  </si>
  <si>
    <t>FRONT PANEL for 6693-31 and -41 (RS1003)</t>
  </si>
  <si>
    <t>FRONT PANEL RALCO (RS1159)</t>
  </si>
  <si>
    <t>SC+A525336-01</t>
  </si>
  <si>
    <t>6YALZ</t>
  </si>
  <si>
    <t>RETRACTABLE TAPE FOR 6693-25N 6693-25F2L</t>
  </si>
  <si>
    <t>SC+A525343-01</t>
  </si>
  <si>
    <t>6YZSC</t>
  </si>
  <si>
    <t>POWER LED</t>
  </si>
  <si>
    <t>SC+A525344-01</t>
  </si>
  <si>
    <t>6YZTE</t>
  </si>
  <si>
    <t>SC+A525346-01</t>
  </si>
  <si>
    <t>6ZGZT</t>
  </si>
  <si>
    <t>RS1519 + RS1520 SPACER GUIDES RALCO</t>
  </si>
  <si>
    <t>SC+A525356-01</t>
  </si>
  <si>
    <t>6YYHM</t>
  </si>
  <si>
    <t>RS1128/A PLASTIC FLANGE RALCO</t>
  </si>
  <si>
    <t>SC+A527013-191</t>
  </si>
  <si>
    <t>6Y6B3</t>
  </si>
  <si>
    <t>SC+A527014-191</t>
  </si>
  <si>
    <t>6Y6C5</t>
  </si>
  <si>
    <t>SC+A527018-191</t>
  </si>
  <si>
    <t>6Y6KL</t>
  </si>
  <si>
    <t>SC+A527019-191</t>
  </si>
  <si>
    <t>6Y6NR</t>
  </si>
  <si>
    <t>D600 V2.2 UPGRADE KIT 2</t>
  </si>
  <si>
    <t>D600 V.3 UPGRADE KIT 1</t>
  </si>
  <si>
    <t>SC+A527034-01AT</t>
  </si>
  <si>
    <t>SC+A527034-01FA</t>
  </si>
  <si>
    <t>SC+A527036-01</t>
  </si>
  <si>
    <t>6ZJ4B</t>
  </si>
  <si>
    <t>SPARE BELT KIT</t>
  </si>
  <si>
    <t>SC+A527503-01</t>
  </si>
  <si>
    <t>6ZLV2</t>
  </si>
  <si>
    <t>OPTOCOUPLER DETECTION</t>
  </si>
  <si>
    <t>H V TANK (125KV) / 1TUBE 220V</t>
  </si>
  <si>
    <t>H V TANK (150KV) / 1TUBE 220V</t>
  </si>
  <si>
    <t>SC+A6097-17D</t>
  </si>
  <si>
    <t>6ZEFF</t>
  </si>
  <si>
    <t>SC+A6097-18D</t>
  </si>
  <si>
    <t>6ZEGH</t>
  </si>
  <si>
    <t>TPC 12 in - TOUCH SCREEN CONSOLE</t>
  </si>
  <si>
    <t>SC+A6271-00</t>
  </si>
  <si>
    <t>6XZU7</t>
  </si>
  <si>
    <t>TABLE SUPPORT</t>
  </si>
  <si>
    <t>SC+A6273-00</t>
  </si>
  <si>
    <t>6XZWC</t>
  </si>
  <si>
    <t>PEDESTAL</t>
  </si>
  <si>
    <t>SC+A6282-72</t>
  </si>
  <si>
    <t>6YSDN</t>
  </si>
  <si>
    <t>SC+A6288-72</t>
  </si>
  <si>
    <t>6Z19O</t>
  </si>
  <si>
    <t>SC+A6378-28</t>
  </si>
  <si>
    <t>6YZHQ</t>
  </si>
  <si>
    <t>SC+A6671-01</t>
  </si>
  <si>
    <t>6X2YP</t>
  </si>
  <si>
    <t>KIT PC TPC</t>
  </si>
  <si>
    <t>SC+A6672-01</t>
  </si>
  <si>
    <t>6X21T</t>
  </si>
  <si>
    <t>SC+A6749-01</t>
  </si>
  <si>
    <t>6YRWM</t>
  </si>
  <si>
    <t>CONTROL ARM - COLUMN CABLE</t>
  </si>
  <si>
    <t>SC+A6753-01</t>
  </si>
  <si>
    <t>6YRUH</t>
  </si>
  <si>
    <t>CABLE+24 ARM-COLUMN</t>
  </si>
  <si>
    <t>SC+A7014-07</t>
  </si>
  <si>
    <t>6YQJP</t>
  </si>
  <si>
    <t>STATOR CABLE (20m)</t>
  </si>
  <si>
    <t>SC+A7652-01</t>
  </si>
  <si>
    <t>6ZET7</t>
  </si>
  <si>
    <t>CABLE ADAPT. SENSOR CASSETTE</t>
  </si>
  <si>
    <t>DX-D 35 FRONT COVER SUPPORT</t>
  </si>
  <si>
    <t>SC+A8091-02</t>
  </si>
  <si>
    <t>6YQS8</t>
  </si>
  <si>
    <t>SC+A8129-02</t>
  </si>
  <si>
    <t>6VBE1</t>
  </si>
  <si>
    <t>SC+A8129-03</t>
  </si>
  <si>
    <t>6VDMP</t>
  </si>
  <si>
    <t>SID MOTOR CABLE LONG</t>
  </si>
  <si>
    <t>SC+A8189-02</t>
  </si>
  <si>
    <t>6VAK7</t>
  </si>
  <si>
    <t>PC CAN CABLE</t>
  </si>
  <si>
    <t>SC+A8451-01</t>
  </si>
  <si>
    <t>6YSJX</t>
  </si>
  <si>
    <t>X-PLUS STITCHING CABLE</t>
  </si>
  <si>
    <t>SC+A9447-07</t>
  </si>
  <si>
    <t>6YZFM</t>
  </si>
  <si>
    <t>D400 KIT INTERNAL DOSIMETRY</t>
  </si>
  <si>
    <t>SC+A9447-10</t>
  </si>
  <si>
    <t>6TGU2</t>
  </si>
  <si>
    <t>SC+RS0001932</t>
  </si>
  <si>
    <t>6Y2BM</t>
  </si>
  <si>
    <t>BUCKY LONGITUDINAL LOCK CABLE</t>
  </si>
  <si>
    <t>SC+RS0002194</t>
  </si>
  <si>
    <t>6Y2AK</t>
  </si>
  <si>
    <t>BUCKY LONGITUDINAL LOCK</t>
  </si>
  <si>
    <t>SC+RS0003652</t>
  </si>
  <si>
    <t>6Y18D</t>
  </si>
  <si>
    <t>TABLETOP FRAME ASSEMBLY</t>
  </si>
  <si>
    <t>SC+RS0004060</t>
  </si>
  <si>
    <t>6Y1AF</t>
  </si>
  <si>
    <t>IEC INPUT FILTER &amp; FUSE</t>
  </si>
  <si>
    <t>SC+RS0004227</t>
  </si>
  <si>
    <t>6Y1PA</t>
  </si>
  <si>
    <t>SPARE NOVA CABLE POWER LINE</t>
  </si>
  <si>
    <t>SC+RS0004304</t>
  </si>
  <si>
    <t>6Y19F</t>
  </si>
  <si>
    <t>BUCKY GUIDE</t>
  </si>
  <si>
    <t>SC+RS0005025</t>
  </si>
  <si>
    <t>6ZWZN</t>
  </si>
  <si>
    <t>CARRIAGE</t>
  </si>
  <si>
    <t>SC+RS0007031</t>
  </si>
  <si>
    <t>6ZW2R</t>
  </si>
  <si>
    <t>CHAIN REXNORD</t>
  </si>
  <si>
    <t>SC+RS0008749</t>
  </si>
  <si>
    <t>6WXPF</t>
  </si>
  <si>
    <t>SC+RS0009519</t>
  </si>
  <si>
    <t>6ZWXJ</t>
  </si>
  <si>
    <t>LONG BUCKY/DETECTOR AUXIL POLE</t>
  </si>
  <si>
    <t>SC+RS0009637</t>
  </si>
  <si>
    <t>6Y2FU</t>
  </si>
  <si>
    <t>UPPER FRAME TRANSVERSAL BRAKE KIT</t>
  </si>
  <si>
    <t>SC+RS0013617</t>
  </si>
  <si>
    <t>6ZWWG</t>
  </si>
  <si>
    <t>LONG BUCKY/DETECTOR CLUTCH</t>
  </si>
  <si>
    <t>VERTICAL (Z Tacho) TACOMETER</t>
  </si>
  <si>
    <t>SC+RS0016027D</t>
  </si>
  <si>
    <t>6YZWL</t>
  </si>
  <si>
    <t>SC+RS0017586</t>
  </si>
  <si>
    <t>6Y1JW</t>
  </si>
  <si>
    <t>SC+RS0019143</t>
  </si>
  <si>
    <t>6Y1QC</t>
  </si>
  <si>
    <t>SAFETY PARKING SWITCH</t>
  </si>
  <si>
    <t>SC+RS0019383</t>
  </si>
  <si>
    <t>6Y1BH</t>
  </si>
  <si>
    <t>LOAD CELL INTERFACE &amp; DETENTS PWA</t>
  </si>
  <si>
    <t>SC+RS0019473</t>
  </si>
  <si>
    <t>6Y1DM</t>
  </si>
  <si>
    <t>UPGRADED SERVO POWER PWA</t>
  </si>
  <si>
    <t>SC+RS0019873</t>
  </si>
  <si>
    <t>6Y1N5</t>
  </si>
  <si>
    <t>KEYBOARD ADAPTATION PWA</t>
  </si>
  <si>
    <t>SC+RS0019874</t>
  </si>
  <si>
    <t>6Y1TJ</t>
  </si>
  <si>
    <t>CONTROL PWA</t>
  </si>
  <si>
    <t>SC+RS0021596</t>
  </si>
  <si>
    <t>6YZ9B</t>
  </si>
  <si>
    <t>DETECTOR SW CABLE BROKEN</t>
  </si>
  <si>
    <t>SC+RS0021686E</t>
  </si>
  <si>
    <t>6YZXN</t>
  </si>
  <si>
    <t>SC+RS0022012</t>
  </si>
  <si>
    <t>6WXM8</t>
  </si>
  <si>
    <t>SC+RS0022399</t>
  </si>
  <si>
    <t>6WXGX</t>
  </si>
  <si>
    <t>BRAKE CABLE WITH PUSHBUTTON</t>
  </si>
  <si>
    <t>SC+RS0023933</t>
  </si>
  <si>
    <t>6Y2HY</t>
  </si>
  <si>
    <t>TRANSVERSAL BRAKE MEDIUM HEIGHT FOR NET</t>
  </si>
  <si>
    <t>SC+RS0024163</t>
  </si>
  <si>
    <t>6Y1O7</t>
  </si>
  <si>
    <t>MANUAL HOSE CABLES SET</t>
  </si>
  <si>
    <t>SC+RS0024202</t>
  </si>
  <si>
    <t>6Y2QG</t>
  </si>
  <si>
    <t>SPARE SET POTENTIOMETER TILTING NBS AU</t>
  </si>
  <si>
    <t>SC+RS0024204</t>
  </si>
  <si>
    <t>6WX4A</t>
  </si>
  <si>
    <t>SC+RS0025490</t>
  </si>
  <si>
    <t>6Y1M3</t>
  </si>
  <si>
    <t>NOVA ST DISPLAY SIR/ROT PWA</t>
  </si>
  <si>
    <t>SC+RS2154533</t>
  </si>
  <si>
    <t>6Y2DQ</t>
  </si>
  <si>
    <t>FINGER PROTECTION (MYLAR)</t>
  </si>
  <si>
    <t>INSTALLATION TOOLS F NOVA (LIFTING TOOL)</t>
  </si>
  <si>
    <t>SC+S0023747</t>
  </si>
  <si>
    <t>6ZER3</t>
  </si>
  <si>
    <t>SENSING WSTAND NBS CABLE NBS LEFT</t>
  </si>
  <si>
    <t>CATAPULT BUCKY, DIG. R</t>
  </si>
  <si>
    <t>CAP - MKP - AC 4mikroF 10o/o 500V D25X78</t>
  </si>
  <si>
    <t>WIRE WOUND RES ZBS 75W 1R 10o/o</t>
  </si>
  <si>
    <t>WIRE WOUND RES 3,9R100W5o/o KL1ZWS100</t>
  </si>
  <si>
    <t>Cable, contr.console 20M X</t>
  </si>
  <si>
    <t>Control console cable 8M X</t>
  </si>
  <si>
    <t>D165 RECTIFIER BOARD E 01 o/o ZO1</t>
  </si>
  <si>
    <t>Control console LX</t>
  </si>
  <si>
    <t>Additional latches 3D-T</t>
  </si>
  <si>
    <t>SUPPORT ARM, MANUAL 3D-T/M-T</t>
  </si>
  <si>
    <t>SUPPORT ARM, ACSS 3D-T/M-T</t>
  </si>
  <si>
    <t>SUPPORT ARM, MANUAL 3D-T/S.</t>
  </si>
  <si>
    <t>SUPPORT ARM, ACSS 3D-T/S.</t>
  </si>
  <si>
    <t>SUPPORT ARM, TOMOGRAPHY 3D-T/S.</t>
  </si>
  <si>
    <t>CONTROL BOARD D13 E 01 o/o</t>
  </si>
  <si>
    <t>SUPPORT ARM, TOMOGRAPHY 3D-T/M-T</t>
  </si>
  <si>
    <t>Rail extension 3D-T</t>
  </si>
  <si>
    <t>RF CHOKE 43mikroH 10o/o 71A</t>
  </si>
  <si>
    <t>POTENTIOMETER 5K 2W 10o/o L.1o/o 10GANG</t>
  </si>
  <si>
    <t>ELCAP 22mikroF Qo/o 63V 77X108</t>
  </si>
  <si>
    <t>HOUSING F EB OFH 2POL MNL E14 x E14</t>
  </si>
  <si>
    <t>KK-Interface LX</t>
  </si>
  <si>
    <t>KK - INTERFACE DL SDM SG CF</t>
  </si>
  <si>
    <t>KK-Interface SX/radiograph.unit</t>
  </si>
  <si>
    <t>FIL POWER BOARD, D470 06 o/o</t>
  </si>
  <si>
    <t>CLOCK - REAL-TIME M48T08 8K x 8 MODUL28</t>
  </si>
  <si>
    <t>W Wire RES 47R 50W 1o/o DxL1751</t>
  </si>
  <si>
    <t>CAP - MP/K 500nF 10o/o 900V D60X115</t>
  </si>
  <si>
    <t>CAP - MP/K 3mikro3F 10o/o 990V GR60X104</t>
  </si>
  <si>
    <t>LITHIUM BATTERY 3,6V 0.85AH 15 x 25</t>
  </si>
  <si>
    <t>LIFT MAGN 24V= 100o/oED 20W</t>
  </si>
  <si>
    <t>SK+05507608</t>
  </si>
  <si>
    <t>6Q9CL</t>
  </si>
  <si>
    <t>GREASE KLUEBERPLEXGE11680 - =G=</t>
  </si>
  <si>
    <t>Footswitch f. table M-T,P</t>
  </si>
  <si>
    <t>VAR RES 10K 2W 5o/o LIN 0.25o/o 10GANG</t>
  </si>
  <si>
    <t>POTENTIOMETER 2K1W 10o/olin6, 3x20x8</t>
  </si>
  <si>
    <t>SK+06584978</t>
  </si>
  <si>
    <t>6ZA8L</t>
  </si>
  <si>
    <t>CALIBRATION TOOL DAP MEASURING SYSTEM</t>
  </si>
  <si>
    <t>Catapult Bucky, DIG16 R</t>
  </si>
  <si>
    <t>Catapult Bucky, DIG16 L</t>
  </si>
  <si>
    <t>POTENTIOMETER 1K 1.5W 10o/o L.25o/o10G</t>
  </si>
  <si>
    <t>W W RES 3k 40W 5o/o 19x19x90</t>
  </si>
  <si>
    <t>W W RES 47R 40W 5o/o 19x19x90</t>
  </si>
  <si>
    <t>MAGN CLAMP 24V= 100o/oED 13,0W 70 MM</t>
  </si>
  <si>
    <t>LEAD CONES F.I.I.OPERATION OPTI</t>
  </si>
  <si>
    <t>CAP - MP/K 10mikroF 10o/o 630V D60X104</t>
  </si>
  <si>
    <t>Plastic stopper Paulsta -25 deg</t>
  </si>
  <si>
    <t>SX+910102045</t>
  </si>
  <si>
    <t>6Y53K</t>
  </si>
  <si>
    <t>REMOTE CONTROL SUPPORT</t>
  </si>
  <si>
    <t>SX+910102053</t>
  </si>
  <si>
    <t>6YRSD</t>
  </si>
  <si>
    <t>MAGNETIC REMOTE SUPPORT AGFA</t>
  </si>
  <si>
    <t>SX+910276</t>
  </si>
  <si>
    <t>6Y4H7</t>
  </si>
  <si>
    <t>MAGNET Q10-03-02HN</t>
  </si>
  <si>
    <t>SX+910571</t>
  </si>
  <si>
    <t>6Y4F3</t>
  </si>
  <si>
    <t>SX+9RSCH105SE04</t>
  </si>
  <si>
    <t>6YRRB</t>
  </si>
  <si>
    <t>ROLLER SUPPORTING LONGITUDINAL TABLE</t>
  </si>
  <si>
    <t>CABLE, PRIMARY 1 M (V1)</t>
  </si>
  <si>
    <t>VR+11726200-01A</t>
  </si>
  <si>
    <t>6ZVT5</t>
  </si>
  <si>
    <t>VR+11906203-01A</t>
  </si>
  <si>
    <t>6ZVU7</t>
  </si>
  <si>
    <t>VR+11926202-01A</t>
  </si>
  <si>
    <t>6ZV1L</t>
  </si>
  <si>
    <t>VR+18301512-01A</t>
  </si>
  <si>
    <t>6ZVZJ</t>
  </si>
  <si>
    <t>VR+18303414-01A</t>
  </si>
  <si>
    <t>6ZVOU</t>
  </si>
  <si>
    <t>VR+18306102-01A</t>
  </si>
  <si>
    <t>6ZU5P</t>
  </si>
  <si>
    <t>VR+18311010</t>
  </si>
  <si>
    <t>6ZV7X</t>
  </si>
  <si>
    <t>VR+18311020</t>
  </si>
  <si>
    <t>6ZV8Z</t>
  </si>
  <si>
    <t>VR+18311030</t>
  </si>
  <si>
    <t>6ZV92</t>
  </si>
  <si>
    <t>VR+18311050</t>
  </si>
  <si>
    <t>6ZWKQ</t>
  </si>
  <si>
    <t>VR+18313012-01A</t>
  </si>
  <si>
    <t>6ZVC6</t>
  </si>
  <si>
    <t>VR+18313421-01A</t>
  </si>
  <si>
    <t>6ZVPW</t>
  </si>
  <si>
    <t>VR+18316103-01A</t>
  </si>
  <si>
    <t>6ZVQY</t>
  </si>
  <si>
    <t>CR HD5.0 GENERAL CASS.15X30 ABC=EOW7S</t>
  </si>
  <si>
    <t>GLOVES and CLEANING TISSUE</t>
  </si>
  <si>
    <t>CR MD4.0 General Cass.8x10in (ABC=37PQH)</t>
  </si>
  <si>
    <t>CR MD4.0 General Set HR 8x10in ABC=EJZEB</t>
  </si>
  <si>
    <t>CR MD4.0 GENERAL SET HR10X12in ABC=EJZFD</t>
  </si>
  <si>
    <t>10+9999912990</t>
  </si>
  <si>
    <t>61S6R</t>
  </si>
  <si>
    <t>STANDARD QUALITY WIDE TOUCH M. ABC=5TMC5</t>
  </si>
  <si>
    <t>10+9999913030</t>
  </si>
  <si>
    <t>62TDH</t>
  </si>
  <si>
    <t>GRID DX-D 20, R6:1, 215 L/INCH, F 40-72</t>
  </si>
  <si>
    <t>BARCO POWER SUPPLY-2MP/3MP CORONIS a.NIO</t>
  </si>
  <si>
    <t>BA+B563005</t>
  </si>
  <si>
    <t>62T2V</t>
  </si>
  <si>
    <t>POWER SUPPLY BARCO</t>
  </si>
  <si>
    <t>HOSE-100NW-TYP PAP KOPEX</t>
  </si>
  <si>
    <t>CM+3391773</t>
  </si>
  <si>
    <t>6121K</t>
  </si>
  <si>
    <t>ENCODER 4096PULSEREV(ROHS)</t>
  </si>
  <si>
    <t>CM+3391965</t>
  </si>
  <si>
    <t>62J93</t>
  </si>
  <si>
    <t>MEC-DSH CABLE</t>
  </si>
  <si>
    <t>PUMP and VALVES ASSY</t>
  </si>
  <si>
    <t>PUMP and VALVES ASSY (RohS)</t>
  </si>
  <si>
    <t>TIMING BELT 110XL 037</t>
  </si>
  <si>
    <t>POWER and UNLOCK BUTTONS (ROHS)</t>
  </si>
  <si>
    <t>GEAR and RACK</t>
  </si>
  <si>
    <t>GEAR and RACK (ROHS)</t>
  </si>
  <si>
    <t>CM+34333510</t>
  </si>
  <si>
    <t>18ZKM</t>
  </si>
  <si>
    <t>VILISTHEMISRAM MODULE</t>
  </si>
  <si>
    <t>MAIN DRIVE PULLEY and DRUM BELT</t>
  </si>
  <si>
    <t>MAIN DRIVE PULLEY and DRUM BELT(RohS)</t>
  </si>
  <si>
    <t>CM+3433685</t>
  </si>
  <si>
    <t>62W4D</t>
  </si>
  <si>
    <t>CM+3433696</t>
  </si>
  <si>
    <t>62WUT</t>
  </si>
  <si>
    <t>CM+3433714</t>
  </si>
  <si>
    <t>62W5F</t>
  </si>
  <si>
    <t>GEAR BOX and BELT (ROHS)</t>
  </si>
  <si>
    <t>SUSPENSION DRIVE MODULE</t>
  </si>
  <si>
    <t>CM+3492785</t>
  </si>
  <si>
    <t>62SKQ</t>
  </si>
  <si>
    <t>TOPCOVER and REAR TOP COVER ASSY (ROHS)</t>
  </si>
  <si>
    <t>LEFT, RIGHT and FRONT COVER (ROHS)</t>
  </si>
  <si>
    <t>PUMP and VALVE ASSY (ROHS)</t>
  </si>
  <si>
    <t>CM+3589114</t>
  </si>
  <si>
    <t>61W32</t>
  </si>
  <si>
    <t>SATA HARDDISK 3,5in</t>
  </si>
  <si>
    <t>CM+60097810</t>
  </si>
  <si>
    <t>622UF</t>
  </si>
  <si>
    <t>CM+6037365</t>
  </si>
  <si>
    <t>623UK</t>
  </si>
  <si>
    <t>CM+6039156</t>
  </si>
  <si>
    <t>626W1</t>
  </si>
  <si>
    <t>CM+6039175</t>
  </si>
  <si>
    <t>626VY</t>
  </si>
  <si>
    <t>CM+6040464</t>
  </si>
  <si>
    <t>619G8</t>
  </si>
  <si>
    <t>CM+6040473</t>
  </si>
  <si>
    <t>62RFD</t>
  </si>
  <si>
    <t>CM+6040543</t>
  </si>
  <si>
    <t>62NL6</t>
  </si>
  <si>
    <t>CM+6041074</t>
  </si>
  <si>
    <t>624L4</t>
  </si>
  <si>
    <t>PMT WITH LIGHT COLLECTOR CR 30-XM</t>
  </si>
  <si>
    <t>SWITCH _EMERGENCY OFF_</t>
  </si>
  <si>
    <t>SWITCH _POWER-ON_</t>
  </si>
  <si>
    <t>15 PINS SUB D CONNECTOR _PHOENIX_</t>
  </si>
  <si>
    <t>CM+6077182</t>
  </si>
  <si>
    <t>62RS3</t>
  </si>
  <si>
    <t>CM+6095712</t>
  </si>
  <si>
    <t>62J5U</t>
  </si>
  <si>
    <t>CM+6095713</t>
  </si>
  <si>
    <t>6265J</t>
  </si>
  <si>
    <t>CM+6099210</t>
  </si>
  <si>
    <t>61L6W</t>
  </si>
  <si>
    <t>CABLE: HIGHVOLTAGE CABLE 9,5M (SET)</t>
  </si>
  <si>
    <t>CM+6099220</t>
  </si>
  <si>
    <t>61L7Y</t>
  </si>
  <si>
    <t>CABLE: GENERATOR BUS2 X3 - DAP/DAP 10M</t>
  </si>
  <si>
    <t>CM+6099240</t>
  </si>
  <si>
    <t>61L81</t>
  </si>
  <si>
    <t>CABLE: TP_T -PE - GENERATOR BOX PE (15M)</t>
  </si>
  <si>
    <t>CM+6099260</t>
  </si>
  <si>
    <t>61L93</t>
  </si>
  <si>
    <t>CABLE: TP_T SOFT CONSOLE - GENERATOR BOX</t>
  </si>
  <si>
    <t>CM+6099270</t>
  </si>
  <si>
    <t>61MCC</t>
  </si>
  <si>
    <t>PLUG HOUSING FOR GENERATOR CABLE A608343</t>
  </si>
  <si>
    <t>CM+6099280</t>
  </si>
  <si>
    <t>61MEG</t>
  </si>
  <si>
    <t>CABLE: GENERATOR BOX PC - PC COM A (5M)</t>
  </si>
  <si>
    <t>CM+6100050</t>
  </si>
  <si>
    <t>6ZV2N</t>
  </si>
  <si>
    <t>CM+6100060</t>
  </si>
  <si>
    <t>61GZ2</t>
  </si>
  <si>
    <t>CM+6100090</t>
  </si>
  <si>
    <t>61SLK</t>
  </si>
  <si>
    <t>ANS2 - IGBT DRIVER BOARD</t>
  </si>
  <si>
    <t>CM+6100100</t>
  </si>
  <si>
    <t>61SQU</t>
  </si>
  <si>
    <t>BA7 - AUTOMATIC EXPOSURE CONTROL BOARD</t>
  </si>
  <si>
    <t>CM+6100110</t>
  </si>
  <si>
    <t>61SRW</t>
  </si>
  <si>
    <t>BUS2 - BACK PLANE BOARD RADIOLOGY</t>
  </si>
  <si>
    <t>CM+6100120</t>
  </si>
  <si>
    <t>61SW7</t>
  </si>
  <si>
    <t>HZG1 - FILAMENT HEATING BOARD</t>
  </si>
  <si>
    <t>CM+6100140</t>
  </si>
  <si>
    <t>61GK5</t>
  </si>
  <si>
    <t>CM+6100150</t>
  </si>
  <si>
    <t>61GMA</t>
  </si>
  <si>
    <t>NAG2 - DEVICE INTERFACE / LOW SPEED</t>
  </si>
  <si>
    <t>CM+6100170</t>
  </si>
  <si>
    <t>61GTP</t>
  </si>
  <si>
    <t>INVERTER RAD HFE 401-801 / HSS VERSION</t>
  </si>
  <si>
    <t>CM+6100180</t>
  </si>
  <si>
    <t>61GUR</t>
  </si>
  <si>
    <t>HS-1AP - HIGH VOLTAGE TRANSFORMER</t>
  </si>
  <si>
    <t>CM+6100200</t>
  </si>
  <si>
    <t>61GVT</t>
  </si>
  <si>
    <t>HSS1 - HIGH SPEED STARTER BOARD</t>
  </si>
  <si>
    <t>CM+6101620</t>
  </si>
  <si>
    <t>6Y8P4</t>
  </si>
  <si>
    <t>MEMBRANE KEYPAD-TUBE HEAD DISPLAY 5in</t>
  </si>
  <si>
    <t>CM+6103590</t>
  </si>
  <si>
    <t>6Y875</t>
  </si>
  <si>
    <t>DISPLAY 5in - TUBE HEAD DISPLAY 5in</t>
  </si>
  <si>
    <t>CM+6103610</t>
  </si>
  <si>
    <t>6Y9EN</t>
  </si>
  <si>
    <t>PCB - TUBE HEAD DISPLAY 5in</t>
  </si>
  <si>
    <t>CM+6103940</t>
  </si>
  <si>
    <t>6ZA9N</t>
  </si>
  <si>
    <t>CR DD1.0 VET SET 15X30 CM</t>
  </si>
  <si>
    <t>CM+6106320</t>
  </si>
  <si>
    <t>61MNX</t>
  </si>
  <si>
    <t>CM+6106330</t>
  </si>
  <si>
    <t>61MOZ</t>
  </si>
  <si>
    <t>CM+6106340</t>
  </si>
  <si>
    <t>61M1Q</t>
  </si>
  <si>
    <t>CM+6106350</t>
  </si>
  <si>
    <t>61OBJ</t>
  </si>
  <si>
    <t>CM+6106360</t>
  </si>
  <si>
    <t>61OHV</t>
  </si>
  <si>
    <t>TABLE STOP POSITION SWITCH ASSEMBLY</t>
  </si>
  <si>
    <t>CM+6106370</t>
  </si>
  <si>
    <t>61G6F</t>
  </si>
  <si>
    <t>ANTI COLLISION ASSEMBLY WITH MICROSWITCH</t>
  </si>
  <si>
    <t>CM+6106380</t>
  </si>
  <si>
    <t>61HAQ</t>
  </si>
  <si>
    <t>BRAKE SOLENOID</t>
  </si>
  <si>
    <t>CM+6106390</t>
  </si>
  <si>
    <t>61HCU</t>
  </si>
  <si>
    <t>BUCKY - COLUMN COUPLING</t>
  </si>
  <si>
    <t>CM+6106440</t>
  </si>
  <si>
    <t>61HF1</t>
  </si>
  <si>
    <t>COLUMN STEEL CABLE SET</t>
  </si>
  <si>
    <t>CM+6106450</t>
  </si>
  <si>
    <t>61HG3</t>
  </si>
  <si>
    <t>COLUMN WHEEL SET (7 PCS)</t>
  </si>
  <si>
    <t>CM+6106470</t>
  </si>
  <si>
    <t>61H4F</t>
  </si>
  <si>
    <t>SET OF TABLE BEARINGS FOR TABLE</t>
  </si>
  <si>
    <t>CM+6106480</t>
  </si>
  <si>
    <t>61H8O</t>
  </si>
  <si>
    <t>EMERGENCY STOP BUTTON</t>
  </si>
  <si>
    <t>CM+6106490</t>
  </si>
  <si>
    <t>61H9Q</t>
  </si>
  <si>
    <t>FOOT PEDAL BAR</t>
  </si>
  <si>
    <t>CM+6106500</t>
  </si>
  <si>
    <t>61JBW</t>
  </si>
  <si>
    <t>CM+6106580</t>
  </si>
  <si>
    <t>61JKE</t>
  </si>
  <si>
    <t>LED BUCKY SELECT TABLE</t>
  </si>
  <si>
    <t>CM+6106650</t>
  </si>
  <si>
    <t>61RRS</t>
  </si>
  <si>
    <t>WALLSTAND TILTING BRAKE STEEL CABLE</t>
  </si>
  <si>
    <t>CM+6106670</t>
  </si>
  <si>
    <t>61RSU</t>
  </si>
  <si>
    <t>BUCKY SELECT DISPLAY</t>
  </si>
  <si>
    <t>CM+6106710</t>
  </si>
  <si>
    <t>61RV1</t>
  </si>
  <si>
    <t>HANDLE WITH PUSH BUTTON</t>
  </si>
  <si>
    <t>CM+6106730</t>
  </si>
  <si>
    <t>61RY7</t>
  </si>
  <si>
    <t>WALLSTAND PULLEYS WITH SOLENOID</t>
  </si>
  <si>
    <t>CM+6106830</t>
  </si>
  <si>
    <t>61SE6</t>
  </si>
  <si>
    <t>COLLIMATOR LIGHT PUSH BUTTON</t>
  </si>
  <si>
    <t>CM+6111030</t>
  </si>
  <si>
    <t>6ZWQ3</t>
  </si>
  <si>
    <t>CM+6111210</t>
  </si>
  <si>
    <t>6Z39W</t>
  </si>
  <si>
    <t>PCB ASSEMBLY PSB</t>
  </si>
  <si>
    <t>CM+6111220</t>
  </si>
  <si>
    <t>6Z4HG</t>
  </si>
  <si>
    <t>DR GENERATOR SYNC BOX</t>
  </si>
  <si>
    <t>CM+6111250</t>
  </si>
  <si>
    <t>6ZV3P</t>
  </si>
  <si>
    <t>RENESAS E8A PROGRAMMER</t>
  </si>
  <si>
    <t>CM+6112410</t>
  </si>
  <si>
    <t>61OYU</t>
  </si>
  <si>
    <t>LARGE ENERGY CHAIN TABLE WITH CABLES</t>
  </si>
  <si>
    <t>CM+6113080</t>
  </si>
  <si>
    <t>61GJ3</t>
  </si>
  <si>
    <t>LARGE ENERGY CHAIN WALLSTAND LEFT</t>
  </si>
  <si>
    <t>CM+6113090</t>
  </si>
  <si>
    <t>61O57</t>
  </si>
  <si>
    <t>LARGE ENERGY CHAIN WALLSTAND RIGHT</t>
  </si>
  <si>
    <t>CM+6113150</t>
  </si>
  <si>
    <t>61UYL</t>
  </si>
  <si>
    <t>FILM TRAY ALIGNER SUPPORT</t>
  </si>
  <si>
    <t>CM+6113740</t>
  </si>
  <si>
    <t>61GWV</t>
  </si>
  <si>
    <t>EXPOSURE SWITCH GENERATOR BOX</t>
  </si>
  <si>
    <t>CM+6113750</t>
  </si>
  <si>
    <t>61GXX</t>
  </si>
  <si>
    <t>FUSE SET GENERATOR</t>
  </si>
  <si>
    <t>CM+6115780</t>
  </si>
  <si>
    <t>61TMQ</t>
  </si>
  <si>
    <t>CM+6117910</t>
  </si>
  <si>
    <t>61W56</t>
  </si>
  <si>
    <t>ABSOLUTE ROTARY ENCODER ASSEMBLY X1</t>
  </si>
  <si>
    <t>CM+6117930</t>
  </si>
  <si>
    <t>61W68</t>
  </si>
  <si>
    <t>ABSOL. ROTARY ENCODER ASSEM. Z1, Z2, Z3</t>
  </si>
  <si>
    <t>CM+6117950</t>
  </si>
  <si>
    <t>61W7B</t>
  </si>
  <si>
    <t>DC MOTOR CONTROLLER PCB</t>
  </si>
  <si>
    <t>CM+6117970</t>
  </si>
  <si>
    <t>61XBM</t>
  </si>
  <si>
    <t>CAN BUS DISTRIBUTION PCB</t>
  </si>
  <si>
    <t>CM+6117990</t>
  </si>
  <si>
    <t>61XCO</t>
  </si>
  <si>
    <t>DC MOTOR CONTROLLER EXTENSION PCB</t>
  </si>
  <si>
    <t>CM+6118010</t>
  </si>
  <si>
    <t>61XDQ</t>
  </si>
  <si>
    <t>COLUMN MOTOR Z1 ASSEMBLY</t>
  </si>
  <si>
    <t>CM+6118110</t>
  </si>
  <si>
    <t>61XL5</t>
  </si>
  <si>
    <t>COLUMN BRAKE (Z1)</t>
  </si>
  <si>
    <t>CM+6118250</t>
  </si>
  <si>
    <t>6192G</t>
  </si>
  <si>
    <t>ROUTER CLIP</t>
  </si>
  <si>
    <t>CM+6118260</t>
  </si>
  <si>
    <t>6194L</t>
  </si>
  <si>
    <t>ETHERNET CABLE 0.3M</t>
  </si>
  <si>
    <t>CM+6119100</t>
  </si>
  <si>
    <t>6269R</t>
  </si>
  <si>
    <t>BUCKY DISTRIBUTION PCB</t>
  </si>
  <si>
    <t>CM+6119110</t>
  </si>
  <si>
    <t>627HB</t>
  </si>
  <si>
    <t>BUCKY HANDLING PCB</t>
  </si>
  <si>
    <t>CM+6119120</t>
  </si>
  <si>
    <t>627NM</t>
  </si>
  <si>
    <t>LARGE ENERGY CHAIN TABLE</t>
  </si>
  <si>
    <t>CM+6119130</t>
  </si>
  <si>
    <t>627V3</t>
  </si>
  <si>
    <t>CM+6119650</t>
  </si>
  <si>
    <t>62GTX</t>
  </si>
  <si>
    <t>COLLIMATOR R225/480/ACS/DHHS W/O (AUTOM)</t>
  </si>
  <si>
    <t>CM+6121560</t>
  </si>
  <si>
    <t>62T1T</t>
  </si>
  <si>
    <t>LED DR STATUS INDICATOR</t>
  </si>
  <si>
    <t>CM+6122400</t>
  </si>
  <si>
    <t>6231W</t>
  </si>
  <si>
    <t>ABSOLUTE ROTARY ENCODER</t>
  </si>
  <si>
    <t>CM+6122420</t>
  </si>
  <si>
    <t>62TEK</t>
  </si>
  <si>
    <t>COUPLING G 1/2in</t>
  </si>
  <si>
    <t>COUPLING 3/4in</t>
  </si>
  <si>
    <t>HEXAGON NUT G 3/8in</t>
  </si>
  <si>
    <t>TOOTHED BELT 5 PITCH 40T 200X1 0 PU</t>
  </si>
  <si>
    <t>Gewindedichtung VD26/19-G3/4in</t>
  </si>
  <si>
    <t>IC CMOS-DS12887 DIP24/0,6in</t>
  </si>
  <si>
    <t>FLOPPY DISK DRIVE 3,5in</t>
  </si>
  <si>
    <t>CM+9517023602</t>
  </si>
  <si>
    <t>62N25</t>
  </si>
  <si>
    <t>CM+9517027503</t>
  </si>
  <si>
    <t>621VD</t>
  </si>
  <si>
    <t>OPTICS MODULE NIMBUS, KOMPL.</t>
  </si>
  <si>
    <t>CM+9517586603</t>
  </si>
  <si>
    <t>6Z6Q6</t>
  </si>
  <si>
    <t>STEPPER MOTOR FIXER (M204)</t>
  </si>
  <si>
    <t>CM+9517820001</t>
  </si>
  <si>
    <t>6S1JG</t>
  </si>
  <si>
    <t>SLOWSCAN UNIT</t>
  </si>
  <si>
    <t>CM+9517867000</t>
  </si>
  <si>
    <t>6VFMX</t>
  </si>
  <si>
    <t>CM+9946025660</t>
  </si>
  <si>
    <t>V9LMU</t>
  </si>
  <si>
    <t>HEATING 230V/50HZ</t>
  </si>
  <si>
    <t>IMAGE PLATE 10X12in , ABC=EJY1G</t>
  </si>
  <si>
    <t>IMAGE PLATE 8X10in , ABC=EJYZE</t>
  </si>
  <si>
    <t>CO+BA5-1133-000</t>
  </si>
  <si>
    <t>62NHZ</t>
  </si>
  <si>
    <t>COVER CONNECTOR</t>
  </si>
  <si>
    <t>CO+BA5-1195-000</t>
  </si>
  <si>
    <t>62PF4</t>
  </si>
  <si>
    <t>SCREW (SLOTTED HEAD)</t>
  </si>
  <si>
    <t>CO+BM7-0444-000</t>
  </si>
  <si>
    <t>62OUU</t>
  </si>
  <si>
    <t>FPC-UIF</t>
  </si>
  <si>
    <t>CO+BY9-6652-000</t>
  </si>
  <si>
    <t>62PG6</t>
  </si>
  <si>
    <t>TAB PROTECTIVE COVER</t>
  </si>
  <si>
    <t>CO+BY9-7012-000</t>
  </si>
  <si>
    <t>62QAX</t>
  </si>
  <si>
    <t>TORQUE DRIVER</t>
  </si>
  <si>
    <t>CO+BY9-7013-001</t>
  </si>
  <si>
    <t>62QBZ</t>
  </si>
  <si>
    <t>BIT DRIVER FOR TORQUE DRIVER (L H SCREW)</t>
  </si>
  <si>
    <t>CO+XA1-1200-406</t>
  </si>
  <si>
    <t>62PCX</t>
  </si>
  <si>
    <t>SCREW M2L4</t>
  </si>
  <si>
    <t>CO+Y67-3026-020</t>
  </si>
  <si>
    <t>62QC2</t>
  </si>
  <si>
    <t>BATTERY HOLDER UNIT</t>
  </si>
  <si>
    <t>RF+3589114</t>
  </si>
  <si>
    <t>61WZV</t>
  </si>
  <si>
    <t>RF+35C_AUS</t>
  </si>
  <si>
    <t>621DC</t>
  </si>
  <si>
    <t>DX-D 35C WIRELESS (CANON OCEAN) REPAIRED</t>
  </si>
  <si>
    <t>RF+35C_EME</t>
  </si>
  <si>
    <t>621A5</t>
  </si>
  <si>
    <t>DX-D 35C WIRELESS (CANON EMEA) REPAIRED</t>
  </si>
  <si>
    <t>RF+35C_SIN</t>
  </si>
  <si>
    <t>621HL</t>
  </si>
  <si>
    <t>DX-D 35C WIRELESS (CANON ASIA) REPAIRED</t>
  </si>
  <si>
    <t>RF+35C_USA</t>
  </si>
  <si>
    <t>621B7</t>
  </si>
  <si>
    <t>DX-D 35C WIRELESS (CANON AMER.) REPAIRED</t>
  </si>
  <si>
    <t>RF+60097810</t>
  </si>
  <si>
    <t>622YO</t>
  </si>
  <si>
    <t>RF+9514648904</t>
  </si>
  <si>
    <t>6TCM3</t>
  </si>
  <si>
    <t>RF+9514818501</t>
  </si>
  <si>
    <t>6TCDM</t>
  </si>
  <si>
    <t>RF+9517030015</t>
  </si>
  <si>
    <t>62NM8</t>
  </si>
  <si>
    <t>SC+10413-191</t>
  </si>
  <si>
    <t>61YZ4</t>
  </si>
  <si>
    <t>COLUMN BASE COVER AGFA</t>
  </si>
  <si>
    <t>SC+17492-02</t>
  </si>
  <si>
    <t>6279V</t>
  </si>
  <si>
    <t>HANDLE GAUGE V.2</t>
  </si>
  <si>
    <t>SC+18638-01</t>
  </si>
  <si>
    <t>6Z13B</t>
  </si>
  <si>
    <t>SUPPORT FOOT</t>
  </si>
  <si>
    <t>SC+19173-01</t>
  </si>
  <si>
    <t>6UV2F</t>
  </si>
  <si>
    <t>LEFT BUMPER RUBBER</t>
  </si>
  <si>
    <t>SC+19173-02</t>
  </si>
  <si>
    <t>6UV3H</t>
  </si>
  <si>
    <t>RIGHT BUMPER RUBBER</t>
  </si>
  <si>
    <t>SC+27329-01</t>
  </si>
  <si>
    <t>61TFD</t>
  </si>
  <si>
    <t>DETECTOR BOX HANDLE</t>
  </si>
  <si>
    <t>SC+50613050</t>
  </si>
  <si>
    <t>62QJF</t>
  </si>
  <si>
    <t>SC+53929001</t>
  </si>
  <si>
    <t>6Z9K6</t>
  </si>
  <si>
    <t>SELF-DRILLING SCREW</t>
  </si>
  <si>
    <t>SC+55801698</t>
  </si>
  <si>
    <t>61THH</t>
  </si>
  <si>
    <t>OVERLAY HANDLE</t>
  </si>
  <si>
    <t>SC+55801977</t>
  </si>
  <si>
    <t>6ZOCC</t>
  </si>
  <si>
    <t>OVERLAY RC</t>
  </si>
  <si>
    <t>SC+6690-69</t>
  </si>
  <si>
    <t>61Z5K</t>
  </si>
  <si>
    <t>SC+6697-03</t>
  </si>
  <si>
    <t>6Y11X</t>
  </si>
  <si>
    <t>FIXED GRID</t>
  </si>
  <si>
    <t>SC+7816-01-019</t>
  </si>
  <si>
    <t>6WX7G</t>
  </si>
  <si>
    <t>LOWER COVER</t>
  </si>
  <si>
    <t>SC+A10841-01</t>
  </si>
  <si>
    <t>6ZOEG</t>
  </si>
  <si>
    <t>MOBILE OVERHEAD PATIENT SUPPORT</t>
  </si>
  <si>
    <t>SC+A10858-01</t>
  </si>
  <si>
    <t>61ZPN</t>
  </si>
  <si>
    <t>TILTING POTENTIOMETER NBS 3T</t>
  </si>
  <si>
    <t>SC+A10859-01</t>
  </si>
  <si>
    <t>6ZN2O</t>
  </si>
  <si>
    <t>TILTING POTENTIOMETER ASSEMBLY</t>
  </si>
  <si>
    <t>SC+A10861-01</t>
  </si>
  <si>
    <t>6ZOP2</t>
  </si>
  <si>
    <t>LEFT SUPPORT OF BAR</t>
  </si>
  <si>
    <t>SC+A10861-02</t>
  </si>
  <si>
    <t>6ZOQ4</t>
  </si>
  <si>
    <t>RIGHT SUPPORT OF BAR</t>
  </si>
  <si>
    <t>SC+A10863-01</t>
  </si>
  <si>
    <t>6ZOTB</t>
  </si>
  <si>
    <t>LATERAL BAR</t>
  </si>
  <si>
    <t>SC+A10865-01</t>
  </si>
  <si>
    <t>62S72</t>
  </si>
  <si>
    <t>MOBILE OVERHEAD PATIENT SUPPORT KIT RF.</t>
  </si>
  <si>
    <t>SC+A10886-01</t>
  </si>
  <si>
    <t>6Z9J4</t>
  </si>
  <si>
    <t>gauge STOP HANDLE MOBILE KIT</t>
  </si>
  <si>
    <t>SC+A11124-02</t>
  </si>
  <si>
    <t>6ZOBA</t>
  </si>
  <si>
    <t>DEADMAN CONTROL FOR OVER TABLE</t>
  </si>
  <si>
    <t>SC+A11129-01</t>
  </si>
  <si>
    <t>6ZQAG</t>
  </si>
  <si>
    <t>TUBULAR HOSE 16 M W/BRCKTS &amp; W/O CABLES</t>
  </si>
  <si>
    <t>SC+A11143-01</t>
  </si>
  <si>
    <t>6ZQCL</t>
  </si>
  <si>
    <t>DEADMAN CBLE TO CEILING SUSPENSION (OTC)</t>
  </si>
  <si>
    <t>SC+A11149-01</t>
  </si>
  <si>
    <t>6ZJJ3</t>
  </si>
  <si>
    <t>TRANSVERSAL POTENTIOMETERASSEMBLY</t>
  </si>
  <si>
    <t>SC+A12115-01</t>
  </si>
  <si>
    <t>6ZLY8</t>
  </si>
  <si>
    <t>LED KIT FOR TABLE</t>
  </si>
  <si>
    <t>SC+A12130-01</t>
  </si>
  <si>
    <t>6ZOUD</t>
  </si>
  <si>
    <t>SC+A12131-01</t>
  </si>
  <si>
    <t>62THQ</t>
  </si>
  <si>
    <t>COMPRESSION BAND NET TABLE</t>
  </si>
  <si>
    <t>SC+A12135-01</t>
  </si>
  <si>
    <t>6ZPZS</t>
  </si>
  <si>
    <t>COMPRESSION BAND FOR TABLE</t>
  </si>
  <si>
    <t>SC+A12138-01</t>
  </si>
  <si>
    <t>6ZMJG</t>
  </si>
  <si>
    <t>LED KIT FOR BACK SIDE</t>
  </si>
  <si>
    <t>SC+A12229-01</t>
  </si>
  <si>
    <t>62J4S</t>
  </si>
  <si>
    <t>SC+A15067-01</t>
  </si>
  <si>
    <t>6Z7FP</t>
  </si>
  <si>
    <t>HANDLE OUTER CABLE</t>
  </si>
  <si>
    <t>SC+A3012-25D</t>
  </si>
  <si>
    <t>62WXZ</t>
  </si>
  <si>
    <t>PCB, AEC CONTROL GENERATOR REV. &gt;= D</t>
  </si>
  <si>
    <t>SC+A3138-01R</t>
  </si>
  <si>
    <t>61ZNJ</t>
  </si>
  <si>
    <t>SC+A3539-01H3</t>
  </si>
  <si>
    <t>DIGITAL MOTION CONTROL REV.H V11R3B5</t>
  </si>
  <si>
    <t>SC+A3668-01B</t>
  </si>
  <si>
    <t>62SHM</t>
  </si>
  <si>
    <t>ALPHA-BETA CONTROL BOARD (REV B)</t>
  </si>
  <si>
    <t>SC+A3669-01F</t>
  </si>
  <si>
    <t>61W1X</t>
  </si>
  <si>
    <t>ALPHA-BETA POWER BOARD (REV F)</t>
  </si>
  <si>
    <t>I2C SERVO Z VERT OTC DUNKER RIGID (-FA)</t>
  </si>
  <si>
    <t>PBA VERTICAL AT-TFT DUNKER RIGID (-AT)</t>
  </si>
  <si>
    <t>SC+A520204-02</t>
  </si>
  <si>
    <t>6Z32H</t>
  </si>
  <si>
    <t>TUBE TURNING RIGHT KIT W/O 90DEG DETENT</t>
  </si>
  <si>
    <t>RELAY K8</t>
  </si>
  <si>
    <t>SC+A520342-01</t>
  </si>
  <si>
    <t>61TEB</t>
  </si>
  <si>
    <t>SC+A520491-01</t>
  </si>
  <si>
    <t>6X1LS</t>
  </si>
  <si>
    <t>SWITCH KIT BDC</t>
  </si>
  <si>
    <t>SC+A521065-05</t>
  </si>
  <si>
    <t>62DVP</t>
  </si>
  <si>
    <t>UPGRADE DIGITAL MOTION CONTROL V11R3B5</t>
  </si>
  <si>
    <t>POWER CORD REEL CHINA + AUSTRALIA</t>
  </si>
  <si>
    <t>SC+A521072-03</t>
  </si>
  <si>
    <t>SC+A521076-03</t>
  </si>
  <si>
    <t>SC+A521078-03</t>
  </si>
  <si>
    <t>SC+A521079-03</t>
  </si>
  <si>
    <t>SC+A521103-01</t>
  </si>
  <si>
    <t>6Z96G</t>
  </si>
  <si>
    <t>INNER PART DETECTOR BOX</t>
  </si>
  <si>
    <t>SC+A521104-01</t>
  </si>
  <si>
    <t>6Z7GR</t>
  </si>
  <si>
    <t>UPGRADE CABLE HOSE</t>
  </si>
  <si>
    <t>SC+A521512-02</t>
  </si>
  <si>
    <t>SC+A521513-02</t>
  </si>
  <si>
    <t>SC+A521514-02</t>
  </si>
  <si>
    <t>SC+A521516-02</t>
  </si>
  <si>
    <t>SC+A522021-02</t>
  </si>
  <si>
    <t>62DZX</t>
  </si>
  <si>
    <t>SC+A525338-01</t>
  </si>
  <si>
    <t>6YAO6</t>
  </si>
  <si>
    <t>FRONT PANEL FOR 6693-25N</t>
  </si>
  <si>
    <t>SC+A525339-01</t>
  </si>
  <si>
    <t>62ZQX</t>
  </si>
  <si>
    <t>FRONT PANEL FOR 6693-25F2L</t>
  </si>
  <si>
    <t>TIMER (LED-Board)</t>
  </si>
  <si>
    <t>SC+A6663-01</t>
  </si>
  <si>
    <t>6Z9H2</t>
  </si>
  <si>
    <t>WALL-TO-FLOOR INSTALLATION SUPPORT GENE.</t>
  </si>
  <si>
    <t>SC+A7804-01</t>
  </si>
  <si>
    <t>62LJT</t>
  </si>
  <si>
    <t>INCLINOMETER PCB</t>
  </si>
  <si>
    <t>MOTOR BATTERY TRAY CABLE (MOLEX plug)</t>
  </si>
  <si>
    <t>SC+A8518-01</t>
  </si>
  <si>
    <t>6ZQHV</t>
  </si>
  <si>
    <t>STITCHING CABLE</t>
  </si>
  <si>
    <t>SC+A8925-01</t>
  </si>
  <si>
    <t>62NNB</t>
  </si>
  <si>
    <t>TFT SCREEN</t>
  </si>
  <si>
    <t>SC+A9365-01</t>
  </si>
  <si>
    <t>628AZ</t>
  </si>
  <si>
    <t>ARRESTOR RESISTIVE KIT</t>
  </si>
  <si>
    <t>FAN 24V 60mm</t>
  </si>
  <si>
    <t>SC+A9768-01</t>
  </si>
  <si>
    <t>62KR6</t>
  </si>
  <si>
    <t>INCL CAN CABLE</t>
  </si>
  <si>
    <t>SC+RS0001843B</t>
  </si>
  <si>
    <t>6Z8CN</t>
  </si>
  <si>
    <t>NET4000 CONTROL BOARD REV. B</t>
  </si>
  <si>
    <t>SC+RS0006221</t>
  </si>
  <si>
    <t>6Z79E</t>
  </si>
  <si>
    <t>STEEL CABLE POLE SET</t>
  </si>
  <si>
    <t>GAS SPRING _COLORADO_</t>
  </si>
  <si>
    <t>SC+RS0009490</t>
  </si>
  <si>
    <t>61S3L</t>
  </si>
  <si>
    <t>VERTICAL CARRIAGE NBS</t>
  </si>
  <si>
    <t>SC+RS0009504</t>
  </si>
  <si>
    <t>61S5P</t>
  </si>
  <si>
    <t>SC+RS0015783</t>
  </si>
  <si>
    <t>6ZNHJ</t>
  </si>
  <si>
    <t>NBS PANEL TILTING ASSY</t>
  </si>
  <si>
    <t>SC+RS0018267_1</t>
  </si>
  <si>
    <t>62QHD</t>
  </si>
  <si>
    <t>SPARE NBS WALL MOUNT BRACKET</t>
  </si>
  <si>
    <t>SC+RS0021446</t>
  </si>
  <si>
    <t>6ZJ26</t>
  </si>
  <si>
    <t>TRANSVERSAL MOTOR ASSEMBLY</t>
  </si>
  <si>
    <t>NOVA _L_ BLOCK AUT W/ SENSING</t>
  </si>
  <si>
    <t>SC+RS0024113</t>
  </si>
  <si>
    <t>6ZMU4</t>
  </si>
  <si>
    <t>SPACER MODULE 45MM</t>
  </si>
  <si>
    <t>SC+RS0024114</t>
  </si>
  <si>
    <t>6ZQUM</t>
  </si>
  <si>
    <t>SPACER MODULE 250MM</t>
  </si>
  <si>
    <t>_L_ CABLES SUPPORT FOR TUBULAR HOSE</t>
  </si>
  <si>
    <t>SC+RS0024199</t>
  </si>
  <si>
    <t>6ZMXB</t>
  </si>
  <si>
    <t>SC+RS0024871</t>
  </si>
  <si>
    <t>6ZK3D</t>
  </si>
  <si>
    <t>AT+TFT HOSE CABLES SET</t>
  </si>
  <si>
    <t>SC+RS0024872</t>
  </si>
  <si>
    <t>6ZK2B</t>
  </si>
  <si>
    <t>L-BLOCK AT-TFT</t>
  </si>
  <si>
    <t>SC+RS0025184E</t>
  </si>
  <si>
    <t>625Z3</t>
  </si>
  <si>
    <t>STEEL CABLE WITH TENSOR (NEW _L_ BLOCK)</t>
  </si>
  <si>
    <t>SC+RS0025368</t>
  </si>
  <si>
    <t>6ZQGT</t>
  </si>
  <si>
    <t>GAS SPRING 1300 N SET</t>
  </si>
  <si>
    <t>U24 PROM</t>
  </si>
  <si>
    <t>U5 PROM</t>
  </si>
  <si>
    <t>SC+U17LVDRAC220</t>
  </si>
  <si>
    <t>62R6V</t>
  </si>
  <si>
    <t>SC+U17LVDRAC400</t>
  </si>
  <si>
    <t>62SA6</t>
  </si>
  <si>
    <t>U17 EPROM DRAC (400VAC)</t>
  </si>
  <si>
    <t>SC+U17LVDRAC480</t>
  </si>
  <si>
    <t>62SGK</t>
  </si>
  <si>
    <t>Boot and app. SW D14J41 VA06A</t>
  </si>
  <si>
    <t>BAYO.CAP 1/4X1 1/4in</t>
  </si>
  <si>
    <t>TORQUE WRENCH 1-12NMX1/4in</t>
  </si>
  <si>
    <t>WARNING SYMBOL YELLOW _FOOT INJURIES_</t>
  </si>
  <si>
    <t>INSERT SW8/1/2inX 60</t>
  </si>
  <si>
    <t>BAYO.CAP FUER 1/4X 1 1/4in</t>
  </si>
  <si>
    <t>Label _do not sit_</t>
  </si>
  <si>
    <t>_L_ GUIDE TRACK</t>
  </si>
  <si>
    <t>X1 cable incl. D71, D72 and GPS</t>
  </si>
  <si>
    <t>Grid motor with RS and GS</t>
  </si>
  <si>
    <t>SK+10273268</t>
  </si>
  <si>
    <t>61X9K</t>
  </si>
  <si>
    <t>PROFILE RAIL</t>
  </si>
  <si>
    <t>SX+0911000EN</t>
  </si>
  <si>
    <t>621PZ</t>
  </si>
  <si>
    <t>PC CXDI 50RF w/o keyboard</t>
  </si>
  <si>
    <t>SX+0913000EN</t>
  </si>
  <si>
    <t>6222U</t>
  </si>
  <si>
    <t>AZERTY KEYBOARD</t>
  </si>
  <si>
    <t>SX+0913001EN</t>
  </si>
  <si>
    <t>623CJ</t>
  </si>
  <si>
    <t>QWERTY KEYBOARD</t>
  </si>
  <si>
    <t>Synchroflex 10 AT 5 / 455mm/17,9in belt</t>
  </si>
  <si>
    <t>SX+910198</t>
  </si>
  <si>
    <t>611C1</t>
  </si>
  <si>
    <t>SX+910381</t>
  </si>
  <si>
    <t>62TKU</t>
  </si>
  <si>
    <t>SX+910600</t>
  </si>
  <si>
    <t>62TFM</t>
  </si>
  <si>
    <t>SX+911114102EN</t>
  </si>
  <si>
    <t>62ZRZ</t>
  </si>
  <si>
    <t>SX+9RSCH122SE08</t>
  </si>
  <si>
    <t>62WWX</t>
  </si>
  <si>
    <t>REMOTE CONTROL KEYBOARD</t>
  </si>
  <si>
    <t>LCD MONITOR 21 in</t>
  </si>
  <si>
    <t>DAP Meter - Dosismessgeraet</t>
  </si>
  <si>
    <t>VA+35291</t>
  </si>
  <si>
    <t>626SS</t>
  </si>
  <si>
    <t>VA+35941</t>
  </si>
  <si>
    <t>62TZR</t>
  </si>
  <si>
    <t>CABLE, GIGABIT ETHERNET, 25M</t>
  </si>
  <si>
    <t>VC+156-00-46</t>
  </si>
  <si>
    <t>62U8D</t>
  </si>
  <si>
    <t>PAIR OF U RAILS 140MM FOR 156-00-14</t>
  </si>
  <si>
    <t>VC+156-00-48</t>
  </si>
  <si>
    <t>62U9F</t>
  </si>
  <si>
    <t>PAIR OF U RAILS 132MM FOR 156-00-14</t>
  </si>
  <si>
    <t>VC+157-00-43</t>
  </si>
  <si>
    <t>62U44</t>
  </si>
  <si>
    <t>ASSEMBLY KIT GE FOR VC+100-00-02</t>
  </si>
  <si>
    <t>VC+157-00-74</t>
  </si>
  <si>
    <t>62U2Z</t>
  </si>
  <si>
    <t>VC+943-00-38</t>
  </si>
  <si>
    <t>62UEO</t>
  </si>
  <si>
    <t>NULL MODEM CABLE RS-232 (3 METER)</t>
  </si>
  <si>
    <t>VC+950-00-61</t>
  </si>
  <si>
    <t>62T76</t>
  </si>
  <si>
    <t>CABLE F. POWER SUPPLY (MEDISNAP-CONNEC.)</t>
  </si>
  <si>
    <t>VC+950-00-67</t>
  </si>
  <si>
    <t>62UJW</t>
  </si>
  <si>
    <t>UNIV. POWER SUPPLY ACC. MDD F. DISPLAY</t>
  </si>
  <si>
    <t>ALTERNATIVE</t>
  </si>
  <si>
    <t>ABC_ALTERNATIVE</t>
  </si>
  <si>
    <t>CM+3391690</t>
  </si>
  <si>
    <t>VHH7E</t>
  </si>
  <si>
    <t>CM+3391912</t>
  </si>
  <si>
    <t>YO4E7</t>
  </si>
  <si>
    <t>CM+3392040</t>
  </si>
  <si>
    <t>VHNPY</t>
  </si>
  <si>
    <t>CM+3392170</t>
  </si>
  <si>
    <t>VHCJE</t>
  </si>
  <si>
    <t>CM+3433359</t>
  </si>
  <si>
    <t>YOSAN</t>
  </si>
  <si>
    <t>CM+3433611</t>
  </si>
  <si>
    <t>6J3QX</t>
  </si>
  <si>
    <t>RF+3433714</t>
  </si>
  <si>
    <t>62W6H</t>
  </si>
  <si>
    <t>CM+3492740</t>
  </si>
  <si>
    <t>YOT2C</t>
  </si>
  <si>
    <t>RF+3492784</t>
  </si>
  <si>
    <t>628B2</t>
  </si>
  <si>
    <t>CM+3515170</t>
  </si>
  <si>
    <t>YZ2KX</t>
  </si>
  <si>
    <t>CM+3547171</t>
  </si>
  <si>
    <t>6L6KF</t>
  </si>
  <si>
    <t>CM+3585791</t>
  </si>
  <si>
    <t>6RTLH</t>
  </si>
  <si>
    <t>CM+3617942</t>
  </si>
  <si>
    <t>6UF2M</t>
  </si>
  <si>
    <t>RF+6009788</t>
  </si>
  <si>
    <t>6ZCW5</t>
  </si>
  <si>
    <t>CM+6041073</t>
  </si>
  <si>
    <t>623DL</t>
  </si>
  <si>
    <t>CM+6045185</t>
  </si>
  <si>
    <t>622TD</t>
  </si>
  <si>
    <t>CM+9520410080</t>
  </si>
  <si>
    <t>Q3KEF</t>
  </si>
  <si>
    <t>CM+9048614010</t>
  </si>
  <si>
    <t>YY7AR</t>
  </si>
  <si>
    <t>CM+9514553700</t>
  </si>
  <si>
    <t>CM+9514861000</t>
  </si>
  <si>
    <t>Y2UYF</t>
  </si>
  <si>
    <t>CM+9515551350</t>
  </si>
  <si>
    <t>Q67GX</t>
  </si>
  <si>
    <t>CM+9515590900</t>
  </si>
  <si>
    <t>TK253</t>
  </si>
  <si>
    <t>CM+9515650001</t>
  </si>
  <si>
    <t>6BXPL</t>
  </si>
  <si>
    <t>CM+9515664501</t>
  </si>
  <si>
    <t>YY3FL</t>
  </si>
  <si>
    <t>CM+9517035002</t>
  </si>
  <si>
    <t>6UJQB</t>
  </si>
  <si>
    <t>CM+9517049601</t>
  </si>
  <si>
    <t>6RL2H</t>
  </si>
  <si>
    <t>CM+9517536001</t>
  </si>
  <si>
    <t>CM+9517561007</t>
  </si>
  <si>
    <t>6UK11</t>
  </si>
  <si>
    <t>RF+9517590409</t>
  </si>
  <si>
    <t>6TA96</t>
  </si>
  <si>
    <t>CM+9517820000</t>
  </si>
  <si>
    <t>6VEKP</t>
  </si>
  <si>
    <t>CM+9517840001</t>
  </si>
  <si>
    <t>6S1GC</t>
  </si>
  <si>
    <t>CM+9518252000</t>
  </si>
  <si>
    <t>6CWQR</t>
  </si>
  <si>
    <t>CM+7520051320</t>
  </si>
  <si>
    <t>YOPNZ</t>
  </si>
  <si>
    <t>CM+7522012730</t>
  </si>
  <si>
    <t>68V2L</t>
  </si>
  <si>
    <t>CM+9527041523</t>
  </si>
  <si>
    <t>QHD6F</t>
  </si>
  <si>
    <t>CM+9527080015</t>
  </si>
  <si>
    <t>QH1LV</t>
  </si>
  <si>
    <t>CM+9048280190</t>
  </si>
  <si>
    <t>UE2QJ</t>
  </si>
  <si>
    <t>CM+7528011220</t>
  </si>
  <si>
    <t>7EL8F</t>
  </si>
  <si>
    <t>CM+8946025900</t>
  </si>
  <si>
    <t>V1DXQ</t>
  </si>
  <si>
    <t>CM+8946263600</t>
  </si>
  <si>
    <t>8B8RV</t>
  </si>
  <si>
    <t>CM+9949981208</t>
  </si>
  <si>
    <t>6A36W</t>
  </si>
  <si>
    <t>CM+9949981405</t>
  </si>
  <si>
    <t>YA68Z</t>
  </si>
  <si>
    <t>CO+I/F_BOX_EMEA</t>
  </si>
  <si>
    <t>6SVN3</t>
  </si>
  <si>
    <t>VA+19705-02</t>
  </si>
  <si>
    <t>6V6YP</t>
  </si>
  <si>
    <t>SC+A527009-01</t>
  </si>
  <si>
    <t>6Y1FQ</t>
  </si>
  <si>
    <t>SC+RS0008310</t>
  </si>
  <si>
    <t>6YZ64</t>
  </si>
  <si>
    <t>SC+A3223-03</t>
  </si>
  <si>
    <t>6W3JO</t>
  </si>
  <si>
    <t>CM+6076260</t>
  </si>
  <si>
    <t>6W9ZD</t>
  </si>
  <si>
    <t>SC+A520485-01</t>
  </si>
  <si>
    <t>6WFJZ</t>
  </si>
  <si>
    <t>SC+A525023-01</t>
  </si>
  <si>
    <t>6WYRO</t>
  </si>
  <si>
    <t>SC+A527013-01</t>
  </si>
  <si>
    <t>6Y1GS</t>
  </si>
  <si>
    <t>SC+A527014-01</t>
  </si>
  <si>
    <t>6Y1HU</t>
  </si>
  <si>
    <t>SC+A527018-01</t>
  </si>
  <si>
    <t>6Y1KY</t>
  </si>
  <si>
    <t>SC+A527019-01</t>
  </si>
  <si>
    <t>6Y1L1</t>
  </si>
  <si>
    <t>SC+A8129-XX</t>
  </si>
  <si>
    <t>6U4CX</t>
  </si>
  <si>
    <t>SC+A8189-XX</t>
  </si>
  <si>
    <t>6U3BR</t>
  </si>
  <si>
    <t>SC+RS0002661</t>
  </si>
  <si>
    <t>6Z78C</t>
  </si>
  <si>
    <t>SX+908102024AGFA</t>
  </si>
  <si>
    <t>6Y6WB</t>
  </si>
  <si>
    <t>SX+910109041AGFA</t>
  </si>
  <si>
    <t>6Y7A5</t>
  </si>
  <si>
    <t>SX+908115022AGFA</t>
  </si>
  <si>
    <t>6Y66U</t>
  </si>
  <si>
    <t>SX+910102045AGFA</t>
  </si>
  <si>
    <t>6Y691</t>
  </si>
  <si>
    <t>SX+910102048AGFA</t>
  </si>
  <si>
    <t>6Y6YF</t>
  </si>
  <si>
    <t>SX+910102049AGFA</t>
  </si>
  <si>
    <t>6Y6U6</t>
  </si>
  <si>
    <t>RF+18311010</t>
  </si>
  <si>
    <t>61YCS</t>
  </si>
  <si>
    <t>RF+18311020</t>
  </si>
  <si>
    <t>61YBQ</t>
  </si>
  <si>
    <t>Shishir Nayak</t>
  </si>
  <si>
    <t>Sr. Mgr - Service Controlling</t>
  </si>
  <si>
    <t>Eqpt ID:</t>
  </si>
  <si>
    <t>Eqpt Sr. No.:</t>
  </si>
  <si>
    <t>Visit of / Date:</t>
  </si>
  <si>
    <r>
      <t>2003</t>
    </r>
    <r>
      <rPr>
        <sz val="11"/>
        <color indexed="63"/>
        <rFont val="Arial"/>
        <family val="2"/>
      </rPr>
      <t>: Tools &gt; Options &gt; Calculation &gt; Calculation &gt; Automatic.</t>
    </r>
  </si>
  <si>
    <r>
      <t>2007</t>
    </r>
    <r>
      <rPr>
        <sz val="11"/>
        <color indexed="63"/>
        <rFont val="Arial"/>
        <family val="2"/>
      </rPr>
      <t>: Office button &gt; Excel options &gt; Formulas &gt; Workbook Calculation &gt; Automatic.</t>
    </r>
  </si>
  <si>
    <r>
      <t>2010 and 2013</t>
    </r>
    <r>
      <rPr>
        <sz val="11"/>
        <color indexed="63"/>
        <rFont val="Arial"/>
        <family val="2"/>
      </rPr>
      <t>: File &gt; Options &gt; Formulas &gt; Workbook Calculation &gt; Automatic.</t>
    </r>
  </si>
  <si>
    <t>Please ensure calculation is set to Automatic else Press F9 to refresh</t>
  </si>
  <si>
    <t>10+9999913070</t>
  </si>
  <si>
    <t>628U5</t>
  </si>
  <si>
    <t>MONITOR EIZO RADIFORCE MS235WT (515ML)</t>
  </si>
  <si>
    <t>10+9999913110</t>
  </si>
  <si>
    <t>63NF4</t>
  </si>
  <si>
    <t>10+9999913120</t>
  </si>
  <si>
    <t>63NG6</t>
  </si>
  <si>
    <t>10+9999913130</t>
  </si>
  <si>
    <t>63NH8</t>
  </si>
  <si>
    <t>10+9999913140</t>
  </si>
  <si>
    <t>63NJB</t>
  </si>
  <si>
    <t>10+9999913160</t>
  </si>
  <si>
    <t>63OBZ</t>
  </si>
  <si>
    <t>MAGNETIC HOLDER SANI WIPE (51O7U)</t>
  </si>
  <si>
    <t>10+9999913170</t>
  </si>
  <si>
    <t>63OC2</t>
  </si>
  <si>
    <t>MAGNETIC HOLDER HAND SANITIZER (51O8W)</t>
  </si>
  <si>
    <t>10+9999913180</t>
  </si>
  <si>
    <t>63OD4</t>
  </si>
  <si>
    <t>MAGNETIC HOLDER GLOVES (51O9Y)</t>
  </si>
  <si>
    <t>BA+B563099</t>
  </si>
  <si>
    <t>63KEP</t>
  </si>
  <si>
    <t>HOSE (1PC = 1M)</t>
  </si>
  <si>
    <t>FILM FORMAT POSITIONER</t>
  </si>
  <si>
    <t>TIMING BELT 190XL 037 (ROHS) 1 VP= 6 PC</t>
  </si>
  <si>
    <t>DRUM DRIVE MODULE</t>
  </si>
  <si>
    <t>CM+3492786</t>
  </si>
  <si>
    <t>63LBN</t>
  </si>
  <si>
    <t>CM+6037351</t>
  </si>
  <si>
    <t>636OS</t>
  </si>
  <si>
    <t>CM+6037366</t>
  </si>
  <si>
    <t>636RY</t>
  </si>
  <si>
    <t>CM+6040412</t>
  </si>
  <si>
    <t>7BF3S</t>
  </si>
  <si>
    <t>CM+6040423</t>
  </si>
  <si>
    <t>63MK8</t>
  </si>
  <si>
    <t>CM+6040465</t>
  </si>
  <si>
    <t>63LGX</t>
  </si>
  <si>
    <t>CM+6040522</t>
  </si>
  <si>
    <t>629Q1</t>
  </si>
  <si>
    <t>CM+6040523</t>
  </si>
  <si>
    <t>64JWU</t>
  </si>
  <si>
    <t>CM+6041082</t>
  </si>
  <si>
    <t>628V7</t>
  </si>
  <si>
    <t>OPTICS MODULE CR30-XM</t>
  </si>
  <si>
    <t>USB FLASH DRIVE WITH SW CIRM2003</t>
  </si>
  <si>
    <t>CM+6045186</t>
  </si>
  <si>
    <t>7BQ8B</t>
  </si>
  <si>
    <t>USB FLASH DRIVE WITH SW CIRM2101</t>
  </si>
  <si>
    <t>CM+6045910</t>
  </si>
  <si>
    <t>6S1XB</t>
  </si>
  <si>
    <t>CR MD4.0 GENERAL CASSETTE SR 35X35 CM</t>
  </si>
  <si>
    <t>CM+6072780</t>
  </si>
  <si>
    <t>6XMTL</t>
  </si>
  <si>
    <t>EXTERNAL POWER SUPPLY</t>
  </si>
  <si>
    <t>20G SILICON PASTE TOSLUBE FOR XRAY-TUBE</t>
  </si>
  <si>
    <t>CM+6077162</t>
  </si>
  <si>
    <t>63LHZ</t>
  </si>
  <si>
    <t>CM+6096460</t>
  </si>
  <si>
    <t>6Y7LR</t>
  </si>
  <si>
    <t>CM+6096470</t>
  </si>
  <si>
    <t>6Y7MT</t>
  </si>
  <si>
    <t>CM+6096480</t>
  </si>
  <si>
    <t>6Y7VD</t>
  </si>
  <si>
    <t>CM+6098980</t>
  </si>
  <si>
    <t>61JZB</t>
  </si>
  <si>
    <t>CABLE: GENERATOR NAG2 - FOOT PEDAL</t>
  </si>
  <si>
    <t>CM+6098990</t>
  </si>
  <si>
    <t>61J1D</t>
  </si>
  <si>
    <t>CABLE: GEN.LIGHTVISIER TRANSFORMER</t>
  </si>
  <si>
    <t>CM+6099000</t>
  </si>
  <si>
    <t>61KC3</t>
  </si>
  <si>
    <t>CABLE: TP_T XK1 LPB - COLLIMATOR-LIGHT</t>
  </si>
  <si>
    <t>CM+6099010</t>
  </si>
  <si>
    <t>61KPT</t>
  </si>
  <si>
    <t>CM+6099020</t>
  </si>
  <si>
    <t>61KSZ</t>
  </si>
  <si>
    <t>CABLE: TP_T PE - TUBE PE</t>
  </si>
  <si>
    <t>CM+6099030</t>
  </si>
  <si>
    <t>61KW8</t>
  </si>
  <si>
    <t>CABLE: GENERATOR BA X1 - BUCKY TABLE</t>
  </si>
  <si>
    <t>CM+6099040</t>
  </si>
  <si>
    <t>61LA3</t>
  </si>
  <si>
    <t>CABLE: TP_WS AEC - WS BUCKY AEC / 5M</t>
  </si>
  <si>
    <t>CM+6099080</t>
  </si>
  <si>
    <t>61LB5</t>
  </si>
  <si>
    <t>CABLE: TP_T - TP_WS</t>
  </si>
  <si>
    <t>CM+6099100</t>
  </si>
  <si>
    <t>61LHJ</t>
  </si>
  <si>
    <t>CABLE: TP_T POWER TRANSFER - TP_WS</t>
  </si>
  <si>
    <t>CM+6099110</t>
  </si>
  <si>
    <t>61LJL</t>
  </si>
  <si>
    <t>CABLE: TP_T PE - TP_WS PE (20M)</t>
  </si>
  <si>
    <t>CM+6099120</t>
  </si>
  <si>
    <t>61LKN</t>
  </si>
  <si>
    <t>CABLE: DETECTOR - PSU DETECTOR</t>
  </si>
  <si>
    <t>CM+6099130</t>
  </si>
  <si>
    <t>61LLP</t>
  </si>
  <si>
    <t>CABLE: TP_WS SYNC 3/4 - WS FIXED</t>
  </si>
  <si>
    <t>CM+6099140</t>
  </si>
  <si>
    <t>61LMR</t>
  </si>
  <si>
    <t>CM+6099150</t>
  </si>
  <si>
    <t>61LNT</t>
  </si>
  <si>
    <t>CABLE: TP_T PC COM B - PC COM B (15M)</t>
  </si>
  <si>
    <t>CM+6099160</t>
  </si>
  <si>
    <t>61LU8</t>
  </si>
  <si>
    <t>CABLE RETROFITBOX CONSOLE - GENERATOR</t>
  </si>
  <si>
    <t>CM+6099170</t>
  </si>
  <si>
    <t>61LVB</t>
  </si>
  <si>
    <t>CABLE: PC NIC 1-4 - VARIAN DETECTOR/BOX</t>
  </si>
  <si>
    <t>CM+6099180</t>
  </si>
  <si>
    <t>61L1M</t>
  </si>
  <si>
    <t>CM+6099540</t>
  </si>
  <si>
    <t>61PCP</t>
  </si>
  <si>
    <t>MOUNTING FLANGE - PLASTIC</t>
  </si>
  <si>
    <t>CM+6099570</t>
  </si>
  <si>
    <t>61PFV</t>
  </si>
  <si>
    <t>LED BOARD</t>
  </si>
  <si>
    <t>CM+6099580</t>
  </si>
  <si>
    <t>61PK4</t>
  </si>
  <si>
    <t>LED</t>
  </si>
  <si>
    <t>CM+6099590</t>
  </si>
  <si>
    <t>61PL6</t>
  </si>
  <si>
    <t>CM+6099600</t>
  </si>
  <si>
    <t>61PNB</t>
  </si>
  <si>
    <t>ANTIDUST PANEL</t>
  </si>
  <si>
    <t>CM+6099610</t>
  </si>
  <si>
    <t>61QQM</t>
  </si>
  <si>
    <t>CM+6099620</t>
  </si>
  <si>
    <t>61QSQ</t>
  </si>
  <si>
    <t>TAPE MEASURE, STEEL, RETRACTABLE R221</t>
  </si>
  <si>
    <t>CM+6099630</t>
  </si>
  <si>
    <t>61QTS</t>
  </si>
  <si>
    <t>COVER, UPPER, FROM SN1402434</t>
  </si>
  <si>
    <t>CM+6099640</t>
  </si>
  <si>
    <t>61QWY</t>
  </si>
  <si>
    <t>FRONT PANEL, FROM SN1402434</t>
  </si>
  <si>
    <t>CM+6099650</t>
  </si>
  <si>
    <t>61QX1</t>
  </si>
  <si>
    <t>PANEL, SIDE, LEADED, FROM SN1402434</t>
  </si>
  <si>
    <t>CM+6099660</t>
  </si>
  <si>
    <t>61Q5G</t>
  </si>
  <si>
    <t>COVER, LOWER, FROM SN1402434</t>
  </si>
  <si>
    <t>CM+6099670</t>
  </si>
  <si>
    <t>61Q6J</t>
  </si>
  <si>
    <t>ACCESSORY RAIL SPACER, RIGHT</t>
  </si>
  <si>
    <t>CM+6099680</t>
  </si>
  <si>
    <t>61RAT</t>
  </si>
  <si>
    <t>GUIDE FOR ACCESSORIES, RIGHT</t>
  </si>
  <si>
    <t>CM+6099690</t>
  </si>
  <si>
    <t>61RE2</t>
  </si>
  <si>
    <t>GUIDE FOR ACCESSORIES, LEFT</t>
  </si>
  <si>
    <t>CM+6099700</t>
  </si>
  <si>
    <t>61RF4</t>
  </si>
  <si>
    <t>ACCESSORY RAIL SPACER, LEFT</t>
  </si>
  <si>
    <t>CM+6099710</t>
  </si>
  <si>
    <t>61RG6</t>
  </si>
  <si>
    <t>PANEL, REAR, FROM SN1402434</t>
  </si>
  <si>
    <t>CM+6099720</t>
  </si>
  <si>
    <t>61RH8</t>
  </si>
  <si>
    <t>3X SPACER RING 1,5MM</t>
  </si>
  <si>
    <t>CM+6103620</t>
  </si>
  <si>
    <t>61JNL</t>
  </si>
  <si>
    <t>CM+6103920</t>
  </si>
  <si>
    <t>6ZCPQ</t>
  </si>
  <si>
    <t>CM+6103930</t>
  </si>
  <si>
    <t>6ZCQS</t>
  </si>
  <si>
    <t>CR DD1.0 VET SET 35X43 CM</t>
  </si>
  <si>
    <t>CM+6103950</t>
  </si>
  <si>
    <t>6ZB4G</t>
  </si>
  <si>
    <t>CM+6103960</t>
  </si>
  <si>
    <t>6ZB5J</t>
  </si>
  <si>
    <t>CR DD1.0 VET PLATES S0</t>
  </si>
  <si>
    <t>CM+6103970</t>
  </si>
  <si>
    <t>6ZB6L</t>
  </si>
  <si>
    <t>CR DD1.0 VET PLATES S1</t>
  </si>
  <si>
    <t>CM+6103980</t>
  </si>
  <si>
    <t>6ZB9R</t>
  </si>
  <si>
    <t>CR DD1.0 VET PLATES S2</t>
  </si>
  <si>
    <t>CM+6103990</t>
  </si>
  <si>
    <t>6ZCCZ</t>
  </si>
  <si>
    <t>CR DD1.0 VET PLATES S3</t>
  </si>
  <si>
    <t>CM+6104000</t>
  </si>
  <si>
    <t>6ZCE4</t>
  </si>
  <si>
    <t>CR DD1.0 VET PLATES S4</t>
  </si>
  <si>
    <t>CM+6104010</t>
  </si>
  <si>
    <t>6ZCF6</t>
  </si>
  <si>
    <t>CR DD1.0 VET PLATES EQUINE 1</t>
  </si>
  <si>
    <t>CM+6104020</t>
  </si>
  <si>
    <t>6ZCG8</t>
  </si>
  <si>
    <t>CR DD1.0 VET PLATES EQUINE 2</t>
  </si>
  <si>
    <t>CM+6104030</t>
  </si>
  <si>
    <t>6ZCHB</t>
  </si>
  <si>
    <t>CR DD1.0 VET PLATES EQUINE 3</t>
  </si>
  <si>
    <t>CM+6104040</t>
  </si>
  <si>
    <t>6ZCJD</t>
  </si>
  <si>
    <t>CM+6104050</t>
  </si>
  <si>
    <t>6ZCKF</t>
  </si>
  <si>
    <t>CM+6104060</t>
  </si>
  <si>
    <t>6ZCLH</t>
  </si>
  <si>
    <t>CM+6106321</t>
  </si>
  <si>
    <t>7BPA8</t>
  </si>
  <si>
    <t>CM+6106400</t>
  </si>
  <si>
    <t>61HDW</t>
  </si>
  <si>
    <t>RUBBER STOP FOR COLUMN</t>
  </si>
  <si>
    <t>CM+6106460</t>
  </si>
  <si>
    <t>61H3D</t>
  </si>
  <si>
    <t>BUCKY RELEASE SWITCH</t>
  </si>
  <si>
    <t>CM+6106520</t>
  </si>
  <si>
    <t>61JE3</t>
  </si>
  <si>
    <t>SOLENOID SID HORIZONTAL</t>
  </si>
  <si>
    <t>CM+6106530</t>
  </si>
  <si>
    <t>61JG7</t>
  </si>
  <si>
    <t>LOCK FRONT PANEL TABLE (SET)</t>
  </si>
  <si>
    <t>CM+6106540</t>
  </si>
  <si>
    <t>61JHA</t>
  </si>
  <si>
    <t>SID ARRESTOR</t>
  </si>
  <si>
    <t>CM+6106550</t>
  </si>
  <si>
    <t>61JJC</t>
  </si>
  <si>
    <t>PATIENT HANDLE SET TABLE</t>
  </si>
  <si>
    <t>CM+6106581</t>
  </si>
  <si>
    <t>7BXXK</t>
  </si>
  <si>
    <t>CM+6106590</t>
  </si>
  <si>
    <t>61JLG</t>
  </si>
  <si>
    <t>SET OF WARNING LABLES</t>
  </si>
  <si>
    <t>CM+6106610</t>
  </si>
  <si>
    <t>61JMJ</t>
  </si>
  <si>
    <t>CM+6106690</t>
  </si>
  <si>
    <t>61RUY</t>
  </si>
  <si>
    <t>WALLSTAND FRONT PANEL</t>
  </si>
  <si>
    <t>CM+6106750</t>
  </si>
  <si>
    <t>61R5L</t>
  </si>
  <si>
    <t>OVERHEAD ARM SUPPORT</t>
  </si>
  <si>
    <t>CM+6106770</t>
  </si>
  <si>
    <t>61R7P</t>
  </si>
  <si>
    <t>KNURLED SCREWS SET</t>
  </si>
  <si>
    <t>CM+6106790</t>
  </si>
  <si>
    <t>61SBZ</t>
  </si>
  <si>
    <t>WALLSTAND STEEL CABLE SET</t>
  </si>
  <si>
    <t>CM+6106810</t>
  </si>
  <si>
    <t>61SD4</t>
  </si>
  <si>
    <t>PATIENT HANDLE SET</t>
  </si>
  <si>
    <t>CM+6106850</t>
  </si>
  <si>
    <t>61SGB</t>
  </si>
  <si>
    <t>COVER SCREW SET</t>
  </si>
  <si>
    <t>CM+6106870</t>
  </si>
  <si>
    <t>61SJF</t>
  </si>
  <si>
    <t>WALL HOLDER FOR OVERHEAD ARM SUPPORT</t>
  </si>
  <si>
    <t>CM+6112270</t>
  </si>
  <si>
    <t>61JON</t>
  </si>
  <si>
    <t>BUCKY TRAY CPL. WS LEFT + TABLE</t>
  </si>
  <si>
    <t>CM+6112280</t>
  </si>
  <si>
    <t>61JPP</t>
  </si>
  <si>
    <t>ALIGNMENT DISK</t>
  </si>
  <si>
    <t>CM+6112290</t>
  </si>
  <si>
    <t>61JRT</t>
  </si>
  <si>
    <t>ROTATION HANDLE</t>
  </si>
  <si>
    <t>CM+6112300</t>
  </si>
  <si>
    <t>61JSV</t>
  </si>
  <si>
    <t>SMALL ENERGY CHAIN WITH CABLES</t>
  </si>
  <si>
    <t>CM+6112310</t>
  </si>
  <si>
    <t>61JTX</t>
  </si>
  <si>
    <t>BUCKY MICRO SWITCH</t>
  </si>
  <si>
    <t>CM+6112320</t>
  </si>
  <si>
    <t>61JUZ</t>
  </si>
  <si>
    <t>CM+6112330</t>
  </si>
  <si>
    <t>61JX6</t>
  </si>
  <si>
    <t>BRACKET WITH SPRINGS</t>
  </si>
  <si>
    <t>CM+6112340</t>
  </si>
  <si>
    <t>61OJX</t>
  </si>
  <si>
    <t>TRAY CABLE WITH SUPPORT</t>
  </si>
  <si>
    <t>CM+6112350</t>
  </si>
  <si>
    <t>61ON6</t>
  </si>
  <si>
    <t>MANUAL SIDE CLAMPS</t>
  </si>
  <si>
    <t>CM+6112360</t>
  </si>
  <si>
    <t>61OPB</t>
  </si>
  <si>
    <t>CLAMPING SPRING TABLE</t>
  </si>
  <si>
    <t>CM+6112370</t>
  </si>
  <si>
    <t>61OQD</t>
  </si>
  <si>
    <t>DRAWER-LOCK RELEASE SPRING 11,5MM</t>
  </si>
  <si>
    <t>CM+6112380</t>
  </si>
  <si>
    <t>61OSH</t>
  </si>
  <si>
    <t>DRAWER-LOCK RELEASE SPRING 10MM</t>
  </si>
  <si>
    <t>CM+6112390</t>
  </si>
  <si>
    <t>61OVO</t>
  </si>
  <si>
    <t>BUCKY REAR COVER</t>
  </si>
  <si>
    <t>CM+6112400</t>
  </si>
  <si>
    <t>61OXS</t>
  </si>
  <si>
    <t>AEC FIXATION PLATE</t>
  </si>
  <si>
    <t>CM+6112420</t>
  </si>
  <si>
    <t>61AMK</t>
  </si>
  <si>
    <t>BUCKY RAIL TABLE</t>
  </si>
  <si>
    <t>CM+6112430</t>
  </si>
  <si>
    <t>61ANM</t>
  </si>
  <si>
    <t>CM+6112550</t>
  </si>
  <si>
    <t>61ARU</t>
  </si>
  <si>
    <t>CLAMPING SPRING WALLSTAND</t>
  </si>
  <si>
    <t>CM+6112560</t>
  </si>
  <si>
    <t>61ASW</t>
  </si>
  <si>
    <t>BUCKY RAIL SET WALLSTAND LEFT</t>
  </si>
  <si>
    <t>CM+6112690</t>
  </si>
  <si>
    <t>61ATY</t>
  </si>
  <si>
    <t>BUCKY RAIL SET WALLSTAND RIGHT</t>
  </si>
  <si>
    <t>CM+6112730</t>
  </si>
  <si>
    <t>61A9V</t>
  </si>
  <si>
    <t>DEP ADAPTER CABLE</t>
  </si>
  <si>
    <t>CM+6112740</t>
  </si>
  <si>
    <t>61BT3</t>
  </si>
  <si>
    <t>GRID RAIL - TABLE</t>
  </si>
  <si>
    <t>CM+6112940</t>
  </si>
  <si>
    <t>61DBB</t>
  </si>
  <si>
    <t>BUCKY RAIL SET TABLE</t>
  </si>
  <si>
    <t>CM+6112950</t>
  </si>
  <si>
    <t>61DXL</t>
  </si>
  <si>
    <t>BUCKY RAIL WALLSTAND LEFT</t>
  </si>
  <si>
    <t>CM+6112960</t>
  </si>
  <si>
    <t>61EBF</t>
  </si>
  <si>
    <t>BUCKY RAIL WALLSTAND RIGHT</t>
  </si>
  <si>
    <t>CM+6112970</t>
  </si>
  <si>
    <t>61GAM</t>
  </si>
  <si>
    <t>BUCKY TRAY CPL. WS RIGHT</t>
  </si>
  <si>
    <t>CM+6113000</t>
  </si>
  <si>
    <t>61GBO</t>
  </si>
  <si>
    <t>CM+6113010</t>
  </si>
  <si>
    <t>61GCQ</t>
  </si>
  <si>
    <t>CM+6113020</t>
  </si>
  <si>
    <t>61GGY</t>
  </si>
  <si>
    <t>WALLSTAND BUCKY RIGHT FOR FIXED DR</t>
  </si>
  <si>
    <t>CM+6113100</t>
  </si>
  <si>
    <t>61O7C</t>
  </si>
  <si>
    <t>CM+6113110</t>
  </si>
  <si>
    <t>61O8E</t>
  </si>
  <si>
    <t>GRID RAIL - WALLSTAND RIGHT</t>
  </si>
  <si>
    <t>CM+6113120</t>
  </si>
  <si>
    <t>61PAL</t>
  </si>
  <si>
    <t>GRID-IN DETECTION LIGHT SENSOR</t>
  </si>
  <si>
    <t>CM+6113200</t>
  </si>
  <si>
    <t>61RLF</t>
  </si>
  <si>
    <t>CM+6113210</t>
  </si>
  <si>
    <t>61ROM</t>
  </si>
  <si>
    <t>SCREW, M3X40 MM</t>
  </si>
  <si>
    <t>CM+6113940</t>
  </si>
  <si>
    <t>61PBN</t>
  </si>
  <si>
    <t>TRAY UNLOCKING ROD</t>
  </si>
  <si>
    <t>CM+6114730</t>
  </si>
  <si>
    <t>64DPT</t>
  </si>
  <si>
    <t>CM+6117680</t>
  </si>
  <si>
    <t>6199V</t>
  </si>
  <si>
    <t>CR HD5.0S GENERAL DETECTOR 35X43 CM</t>
  </si>
  <si>
    <t>CM+6117700</t>
  </si>
  <si>
    <t>62BUE</t>
  </si>
  <si>
    <t>CR HD5.0S GENERAL CASSETTE 35X43 CM</t>
  </si>
  <si>
    <t>CM+6117710</t>
  </si>
  <si>
    <t>62BMW</t>
  </si>
  <si>
    <t>CR HD5.0S GENERAL DETECTOR 24X30 CM</t>
  </si>
  <si>
    <t>CM+6117720</t>
  </si>
  <si>
    <t>62B4X</t>
  </si>
  <si>
    <t>CR HD5.0S GENERAL CASSETTE 24X30 CM</t>
  </si>
  <si>
    <t>CM+6117730</t>
  </si>
  <si>
    <t>62BP3</t>
  </si>
  <si>
    <t>CR HD5.0S GENERAL DETECTOR 18X24 CM</t>
  </si>
  <si>
    <t>CM+6117740</t>
  </si>
  <si>
    <t>62CDK</t>
  </si>
  <si>
    <t>CR HD5.0S GENERAL CASSETTE 18X24 CM</t>
  </si>
  <si>
    <t>CM+6118030</t>
  </si>
  <si>
    <t>61XHY</t>
  </si>
  <si>
    <t>REFERENCE SWITCH Z1 ASSEMBLY</t>
  </si>
  <si>
    <t>CM+6118050</t>
  </si>
  <si>
    <t>61XRJ</t>
  </si>
  <si>
    <t>TOOTHED BELT, OPEN 170CM</t>
  </si>
  <si>
    <t>CM+6118070</t>
  </si>
  <si>
    <t>61XSL</t>
  </si>
  <si>
    <t>CM+6118090</t>
  </si>
  <si>
    <t>61XK3</t>
  </si>
  <si>
    <t>REFERENCE SWITCH ASSEMBLY (Z3)</t>
  </si>
  <si>
    <t>CM+6118150</t>
  </si>
  <si>
    <t>6286T</t>
  </si>
  <si>
    <t>REFERENCE SENSOR X1</t>
  </si>
  <si>
    <t>CM+6118170</t>
  </si>
  <si>
    <t>61XM7</t>
  </si>
  <si>
    <t>REFERENCE SWITCH Y1</t>
  </si>
  <si>
    <t>CM+6118190</t>
  </si>
  <si>
    <t>61XOC</t>
  </si>
  <si>
    <t>TABLE TOP END SWITCH ASSEMBLY</t>
  </si>
  <si>
    <t>CM+6119040</t>
  </si>
  <si>
    <t>629JM</t>
  </si>
  <si>
    <t>TOOTHED BELT (ROHS)</t>
  </si>
  <si>
    <t>CM+6119060</t>
  </si>
  <si>
    <t>628QW</t>
  </si>
  <si>
    <t>TABLE BUCKY ACSS CASSETTE SIZE DETECTORS</t>
  </si>
  <si>
    <t>CM+6119070</t>
  </si>
  <si>
    <t>628RY</t>
  </si>
  <si>
    <t>WALLSTAND BUCKY LEFT CASS.SIZE DETECTOR</t>
  </si>
  <si>
    <t>CM+6119080</t>
  </si>
  <si>
    <t>628T3</t>
  </si>
  <si>
    <t>WALLSTAND BUCKY RIGHT CASS.SIZE DETECTOR</t>
  </si>
  <si>
    <t>CM+6119090</t>
  </si>
  <si>
    <t>6289Z</t>
  </si>
  <si>
    <t>ACSS BOARD</t>
  </si>
  <si>
    <t>CM+6119140</t>
  </si>
  <si>
    <t>628YE</t>
  </si>
  <si>
    <t>CM+6119150</t>
  </si>
  <si>
    <t>629A4</t>
  </si>
  <si>
    <t>GRID-IN DETECTION LEVER</t>
  </si>
  <si>
    <t>CM+6119160</t>
  </si>
  <si>
    <t>629B6</t>
  </si>
  <si>
    <t>BUCKY TRAY INCL. ACSS WS LEFT+TABLE</t>
  </si>
  <si>
    <t>CM+6119250</t>
  </si>
  <si>
    <t>628JH</t>
  </si>
  <si>
    <t>CM+6119251</t>
  </si>
  <si>
    <t>7BTG3</t>
  </si>
  <si>
    <t>CM+6119280</t>
  </si>
  <si>
    <t>7BXMV</t>
  </si>
  <si>
    <t>HANDLE FOR DISPLAY 5IN</t>
  </si>
  <si>
    <t>CM+6119320</t>
  </si>
  <si>
    <t>7BS7H</t>
  </si>
  <si>
    <t>TUBE HEAD UNIT (W/O HANDLE)</t>
  </si>
  <si>
    <t>CM+6119330</t>
  </si>
  <si>
    <t>628PU</t>
  </si>
  <si>
    <t>HANDLE TUBEHEAD UNIT</t>
  </si>
  <si>
    <t>CM+6119360</t>
  </si>
  <si>
    <t>64E4S</t>
  </si>
  <si>
    <t>CABLE TP_T AUX-THU/P1 TUBE HEAD CONTROL</t>
  </si>
  <si>
    <t>CM+6119370</t>
  </si>
  <si>
    <t>64E6W</t>
  </si>
  <si>
    <t>CABLE TP_T CAN_BUS_01-TP_WS CAN_BUS_03</t>
  </si>
  <si>
    <t>CM+6119510</t>
  </si>
  <si>
    <t>62FKA</t>
  </si>
  <si>
    <t>ANTI-DUST PLASTIC WINDOW</t>
  </si>
  <si>
    <t>CM+6119520</t>
  </si>
  <si>
    <t>62FLC</t>
  </si>
  <si>
    <t>COVER, LATERAL LEFT IN PLASTIC</t>
  </si>
  <si>
    <t>CM+6119530</t>
  </si>
  <si>
    <t>62FVX</t>
  </si>
  <si>
    <t>COVER, LATERAL RIGHT IN PLASTIC</t>
  </si>
  <si>
    <t>CM+6119540</t>
  </si>
  <si>
    <t>62FX2</t>
  </si>
  <si>
    <t>COVER, LOWER, PLASTIC</t>
  </si>
  <si>
    <t>CM+6119550</t>
  </si>
  <si>
    <t>62FY4</t>
  </si>
  <si>
    <t>COVER, UPPER PLASTIC</t>
  </si>
  <si>
    <t>CM+6119560</t>
  </si>
  <si>
    <t>62F18</t>
  </si>
  <si>
    <t>FLANGE</t>
  </si>
  <si>
    <t>CM+6119570</t>
  </si>
  <si>
    <t>62F4F</t>
  </si>
  <si>
    <t>FRONT PANEL</t>
  </si>
  <si>
    <t>CM+6119580</t>
  </si>
  <si>
    <t>62F6K</t>
  </si>
  <si>
    <t>KEY</t>
  </si>
  <si>
    <t>CM+6119590</t>
  </si>
  <si>
    <t>62F9Q</t>
  </si>
  <si>
    <t>CM+6119600</t>
  </si>
  <si>
    <t>62GAU</t>
  </si>
  <si>
    <t>CM+6119610</t>
  </si>
  <si>
    <t>62GF5</t>
  </si>
  <si>
    <t>GLASS MIRROR WITH SUPPORT</t>
  </si>
  <si>
    <t>CM+6119630</t>
  </si>
  <si>
    <t>62GRT</t>
  </si>
  <si>
    <t>MOTOR 2842, 24 V, R. 66:1 PL</t>
  </si>
  <si>
    <t>CM+6119640</t>
  </si>
  <si>
    <t>62GSV</t>
  </si>
  <si>
    <t>REAR COVER IN PLASTIC</t>
  </si>
  <si>
    <t>CM+6119651</t>
  </si>
  <si>
    <t>636PU</t>
  </si>
  <si>
    <t>COLLIMATOR R225/480B/ACS/DHHS (W/O DAP)</t>
  </si>
  <si>
    <t>CM+6119660</t>
  </si>
  <si>
    <t>62GUZ</t>
  </si>
  <si>
    <t>RSR 008 PCB INTERNAL BOARD</t>
  </si>
  <si>
    <t>CM+6119670</t>
  </si>
  <si>
    <t>62GZB</t>
  </si>
  <si>
    <t>STEP MOTOR - SQUARE SHUTTERS</t>
  </si>
  <si>
    <t>CM+6119680</t>
  </si>
  <si>
    <t>62G3H</t>
  </si>
  <si>
    <t>CM+6119690</t>
  </si>
  <si>
    <t>62G7Q</t>
  </si>
  <si>
    <t>TAPE MEASURE, STEEL, RETRACTABLE</t>
  </si>
  <si>
    <t>CM+6119990</t>
  </si>
  <si>
    <t>62G8S</t>
  </si>
  <si>
    <t>CR MD4.0T GENERAL SET 35X43 CM</t>
  </si>
  <si>
    <t>CM+6120000</t>
  </si>
  <si>
    <t>62G9U</t>
  </si>
  <si>
    <t>CM+6120010</t>
  </si>
  <si>
    <t>62HC3</t>
  </si>
  <si>
    <t>CM+6120020</t>
  </si>
  <si>
    <t>62HE7</t>
  </si>
  <si>
    <t>CR MD4.0T GENERAL SET 18X24 CM</t>
  </si>
  <si>
    <t>CM+6120030</t>
  </si>
  <si>
    <t>62HFA</t>
  </si>
  <si>
    <t>CR MD4.0T GENERAL SET 15X30 CM</t>
  </si>
  <si>
    <t>CM+6120040</t>
  </si>
  <si>
    <t>62HNP</t>
  </si>
  <si>
    <t>CR MD4.0R GENERAL SET SR 35X43 CM</t>
  </si>
  <si>
    <t>CM+6120050</t>
  </si>
  <si>
    <t>62HPT</t>
  </si>
  <si>
    <t>CR MD4.0R GENERAL SET 35X43 CM</t>
  </si>
  <si>
    <t>CM+6120060</t>
  </si>
  <si>
    <t>62HV6</t>
  </si>
  <si>
    <t>CR MD4.0R FLFS SET 35X43 CM</t>
  </si>
  <si>
    <t>CM+6120070</t>
  </si>
  <si>
    <t>62HXB</t>
  </si>
  <si>
    <t>CR MD4.0R GENERAL SET 24X30 CM</t>
  </si>
  <si>
    <t>CM+6120080</t>
  </si>
  <si>
    <t>62HYD</t>
  </si>
  <si>
    <t>CR MD4.0R GENERAL SET 18X24 CM</t>
  </si>
  <si>
    <t>CM+6120090</t>
  </si>
  <si>
    <t>62H6S</t>
  </si>
  <si>
    <t>CR MM3.0R MAMMO SET 24X30 CM</t>
  </si>
  <si>
    <t>CM+6120100</t>
  </si>
  <si>
    <t>62J3Q</t>
  </si>
  <si>
    <t>CR MM3.0R MAMMO SET 18X24 CM</t>
  </si>
  <si>
    <t>CM+6120680</t>
  </si>
  <si>
    <t>62S6Z</t>
  </si>
  <si>
    <t>POWER SUPPLY W/O COVER DR GENER SYNC BOX</t>
  </si>
  <si>
    <t>TUBE HEAD CONTROL (WITH HANDLE)</t>
  </si>
  <si>
    <t>CM+6122711</t>
  </si>
  <si>
    <t>7BO5V</t>
  </si>
  <si>
    <t>CM+6122730</t>
  </si>
  <si>
    <t>7A8ZN</t>
  </si>
  <si>
    <t>DRIVE Z1 SR 1 IN INSERT</t>
  </si>
  <si>
    <t>STEPPER MOTOR CONTROLLER PCB</t>
  </si>
  <si>
    <t>CM+6122752</t>
  </si>
  <si>
    <t>7BJFT</t>
  </si>
  <si>
    <t>CM+6122760</t>
  </si>
  <si>
    <t>64KLB</t>
  </si>
  <si>
    <t>POWER SUPPLY 220VAC/24VAC, 400W</t>
  </si>
  <si>
    <t>CM+6122790</t>
  </si>
  <si>
    <t>7A81P</t>
  </si>
  <si>
    <t>ABSOLUTE ROTARY ENCODER X1</t>
  </si>
  <si>
    <t>CM+6122800</t>
  </si>
  <si>
    <t>7A82R</t>
  </si>
  <si>
    <t>ABSOLUTE ROTARY ENCODER Y1</t>
  </si>
  <si>
    <t>CM+6122820</t>
  </si>
  <si>
    <t>64KMD</t>
  </si>
  <si>
    <t>TOOTH BELT SELF-ADHESIVE</t>
  </si>
  <si>
    <t>CM+6122860</t>
  </si>
  <si>
    <t>7A83T</t>
  </si>
  <si>
    <t>DRIVE ALPHA1</t>
  </si>
  <si>
    <t>CM+6122870</t>
  </si>
  <si>
    <t>64KNF</t>
  </si>
  <si>
    <t>TOOTH BELT ALPHA1</t>
  </si>
  <si>
    <t>CM+6122890</t>
  </si>
  <si>
    <t>7A896</t>
  </si>
  <si>
    <t>DRIVE BETA1</t>
  </si>
  <si>
    <t>CM+6122950</t>
  </si>
  <si>
    <t>7BJ6C</t>
  </si>
  <si>
    <t>TOOTH BELT Z3</t>
  </si>
  <si>
    <t>CM+6122970</t>
  </si>
  <si>
    <t>7A9Q7</t>
  </si>
  <si>
    <t>DRIVE ALPHA2</t>
  </si>
  <si>
    <t>CM+6122990</t>
  </si>
  <si>
    <t>7BXNX</t>
  </si>
  <si>
    <t>ABSOLUTE ROTARY ENCODER ALPHA2</t>
  </si>
  <si>
    <t>CM+6123000</t>
  </si>
  <si>
    <t>7BOGH</t>
  </si>
  <si>
    <t>DRIVE X2</t>
  </si>
  <si>
    <t>CM+6123090</t>
  </si>
  <si>
    <t>64KX1</t>
  </si>
  <si>
    <t>CABLE: STC_MEES.LPB-TP_WS MEES,LPB,20M</t>
  </si>
  <si>
    <t>CM+6123100</t>
  </si>
  <si>
    <t>64KY3</t>
  </si>
  <si>
    <t>CABLE: STC_CAN DISTR.</t>
  </si>
  <si>
    <t>CM+6123110</t>
  </si>
  <si>
    <t>64K3C</t>
  </si>
  <si>
    <t>CABLE: STC_X8_24V_OUT_USER 1</t>
  </si>
  <si>
    <t>CM+6123120</t>
  </si>
  <si>
    <t>64LDZ</t>
  </si>
  <si>
    <t>CABLE: GEN_NAG</t>
  </si>
  <si>
    <t>CM+6123130</t>
  </si>
  <si>
    <t>64LF4</t>
  </si>
  <si>
    <t>CABLE: GEN_X5</t>
  </si>
  <si>
    <t>CM+6123140</t>
  </si>
  <si>
    <t>64LNK</t>
  </si>
  <si>
    <t>CABLE: GEN_PE</t>
  </si>
  <si>
    <t>CM+6123150</t>
  </si>
  <si>
    <t>64LQQ</t>
  </si>
  <si>
    <t>CABLE: GEN_BA X2</t>
  </si>
  <si>
    <t>CM+6123170</t>
  </si>
  <si>
    <t>64LRS</t>
  </si>
  <si>
    <t>CABLE: TP_STC_MEES</t>
  </si>
  <si>
    <t>CM+6123180</t>
  </si>
  <si>
    <t>64L1C</t>
  </si>
  <si>
    <t>CABLE: STC_FLOAT GND</t>
  </si>
  <si>
    <t>CM+6123190</t>
  </si>
  <si>
    <t>64MBZ</t>
  </si>
  <si>
    <t>CM+6123200</t>
  </si>
  <si>
    <t>64MD4</t>
  </si>
  <si>
    <t>CABLE: GEN_X4</t>
  </si>
  <si>
    <t>CM+6123210</t>
  </si>
  <si>
    <t>64MKH</t>
  </si>
  <si>
    <t>CM+6123220</t>
  </si>
  <si>
    <t>64MLK</t>
  </si>
  <si>
    <t>CM+6123230</t>
  </si>
  <si>
    <t>64MMM</t>
  </si>
  <si>
    <t>CABLE: GEN_BA X1</t>
  </si>
  <si>
    <t>CM+6123530</t>
  </si>
  <si>
    <t>64MOQ</t>
  </si>
  <si>
    <t>CM+6123540</t>
  </si>
  <si>
    <t>64MQU</t>
  </si>
  <si>
    <t>CABLE: TP_STC</t>
  </si>
  <si>
    <t>CM+6123550</t>
  </si>
  <si>
    <t>64MPS</t>
  </si>
  <si>
    <t>CM+6123560</t>
  </si>
  <si>
    <t>64MRW</t>
  </si>
  <si>
    <t>CABLE: TP_STC_LPB</t>
  </si>
  <si>
    <t>CM+6123570</t>
  </si>
  <si>
    <t>64MSY</t>
  </si>
  <si>
    <t>CABLE: STC_ETH</t>
  </si>
  <si>
    <t>CM+6123580</t>
  </si>
  <si>
    <t>64MT1</t>
  </si>
  <si>
    <t>CABLE: GENERATOR X5</t>
  </si>
  <si>
    <t>CM+6123590</t>
  </si>
  <si>
    <t>64MU3</t>
  </si>
  <si>
    <t>CM+6123600</t>
  </si>
  <si>
    <t>7A7ZJ</t>
  </si>
  <si>
    <t>CM+6123610</t>
  </si>
  <si>
    <t>7A792</t>
  </si>
  <si>
    <t>CABLE: GEN BUS2 X3 - CS_DAP; 20M</t>
  </si>
  <si>
    <t>CM+6123620</t>
  </si>
  <si>
    <t>7A8A6</t>
  </si>
  <si>
    <t>CABLE: STC_COM B - CR_PC COM B; 15M</t>
  </si>
  <si>
    <t>CM+6123630</t>
  </si>
  <si>
    <t>7A8B8</t>
  </si>
  <si>
    <t>CABLE: STC_HUB_NET.G.NX - CR_PC_LAN; 20M</t>
  </si>
  <si>
    <t>CM+6123640</t>
  </si>
  <si>
    <t>7A8CB</t>
  </si>
  <si>
    <t>CABLE: GEN_SIC_JB2 - CR_PC_COM A; 20M</t>
  </si>
  <si>
    <t>CM+6123650</t>
  </si>
  <si>
    <t>7A8EF</t>
  </si>
  <si>
    <t>CABLE: THU_CAN ADAPT-CEILING MC_Z1; 7,9M</t>
  </si>
  <si>
    <t>CM+6123660</t>
  </si>
  <si>
    <t>7A8FH</t>
  </si>
  <si>
    <t>CABLE: CS_PE - GOOSENECK_PE ; 4,30M</t>
  </si>
  <si>
    <t>CM+6123670</t>
  </si>
  <si>
    <t>7A8GK</t>
  </si>
  <si>
    <t>CABLE: CS_PSU 24V - THU_P4 (24V); 5,30M</t>
  </si>
  <si>
    <t>CM+6123690</t>
  </si>
  <si>
    <t>7A8HM</t>
  </si>
  <si>
    <t>CABLE: TP_CS MEES-THU_MEES ADAPTOR; 5,1M</t>
  </si>
  <si>
    <t>CM+6125720</t>
  </si>
  <si>
    <t>629ED</t>
  </si>
  <si>
    <t>TRAY CABLE W SUPPORT, 5523/100 /200 /250</t>
  </si>
  <si>
    <t>CM+6127790</t>
  </si>
  <si>
    <t>7BGGN</t>
  </si>
  <si>
    <t>FOOT PEDAL BAR FIXED TABLE</t>
  </si>
  <si>
    <t>CM+6128600</t>
  </si>
  <si>
    <t>63LWU</t>
  </si>
  <si>
    <t>CR HD5.0 EXTREMITIES CASSETTE 24X30 CM</t>
  </si>
  <si>
    <t>CM+6128610</t>
  </si>
  <si>
    <t>63LZ1</t>
  </si>
  <si>
    <t>CR HD5.0 EXTREMITIES DETECTOR 24X30 CM</t>
  </si>
  <si>
    <t>CM+6128620</t>
  </si>
  <si>
    <t>63L13</t>
  </si>
  <si>
    <t>CR HD5.0 EXTREMITIES CASSETTE 18X24 CM</t>
  </si>
  <si>
    <t>CM+6128630</t>
  </si>
  <si>
    <t>63L6E</t>
  </si>
  <si>
    <t>CR HD5.0 EXTREMITIES DETECTOR 18X24 CM</t>
  </si>
  <si>
    <t>CM+6128690</t>
  </si>
  <si>
    <t>63A9D</t>
  </si>
  <si>
    <t>CM+6130360</t>
  </si>
  <si>
    <t>63KFR</t>
  </si>
  <si>
    <t>CM+6130501</t>
  </si>
  <si>
    <t>63L8J</t>
  </si>
  <si>
    <t>SOFTWARE ON USB STICK NIM_2502</t>
  </si>
  <si>
    <t>CM+6130670</t>
  </si>
  <si>
    <t>63TDQ</t>
  </si>
  <si>
    <t>CHAIN HOIST</t>
  </si>
  <si>
    <t>CM+6130680</t>
  </si>
  <si>
    <t>63TES</t>
  </si>
  <si>
    <t>LIFTING SLING (4 PCS)</t>
  </si>
  <si>
    <t>CM+6130690</t>
  </si>
  <si>
    <t>63TFU</t>
  </si>
  <si>
    <t>MOUNTING AID LONGITUDINAL RAILS (4 PCS)</t>
  </si>
  <si>
    <t>CM+6130700</t>
  </si>
  <si>
    <t>7A8JO</t>
  </si>
  <si>
    <t>MOUNTING GAUGE LONGITUDINAL RAILS</t>
  </si>
  <si>
    <t>CM+6130710</t>
  </si>
  <si>
    <t>63TGW</t>
  </si>
  <si>
    <t>TOOTH BELT ALIGNMENT TOOL</t>
  </si>
  <si>
    <t>CM+6130890</t>
  </si>
  <si>
    <t>63V9S</t>
  </si>
  <si>
    <t>WALL MOUNTING KIT (60MM - 200MM)</t>
  </si>
  <si>
    <t>CM+6131090</t>
  </si>
  <si>
    <t>63THY</t>
  </si>
  <si>
    <t>MOUNTING KIT LONGITUDINAL RAILS (2PCS)</t>
  </si>
  <si>
    <t>CM+6131720</t>
  </si>
  <si>
    <t>63V6M</t>
  </si>
  <si>
    <t>FUSE SET GENERATOR (400/480V)</t>
  </si>
  <si>
    <t>CM+6132460</t>
  </si>
  <si>
    <t>63TJ1</t>
  </si>
  <si>
    <t>CM+6132490</t>
  </si>
  <si>
    <t>63TL5</t>
  </si>
  <si>
    <t>HOIST SAFEGUARD</t>
  </si>
  <si>
    <t>CM+6132620</t>
  </si>
  <si>
    <t>6333A</t>
  </si>
  <si>
    <t>CM+6132630</t>
  </si>
  <si>
    <t>634AR</t>
  </si>
  <si>
    <t>CM+6132650</t>
  </si>
  <si>
    <t>634F2</t>
  </si>
  <si>
    <t>MINICONSOLE WITHOUT CABLE</t>
  </si>
  <si>
    <t>CM+6132660</t>
  </si>
  <si>
    <t>634G4</t>
  </si>
  <si>
    <t>CABLE MINI CONSOLE 12M</t>
  </si>
  <si>
    <t>CM+6132710</t>
  </si>
  <si>
    <t>6317A</t>
  </si>
  <si>
    <t>3 PHASE + N LINE FILTER 25A 480VAC</t>
  </si>
  <si>
    <t>CM+6133710</t>
  </si>
  <si>
    <t>7BHO6</t>
  </si>
  <si>
    <t>CM+6134010</t>
  </si>
  <si>
    <t>634MF</t>
  </si>
  <si>
    <t>CABLE MINI CONSOLE 20M</t>
  </si>
  <si>
    <t>CM+6134500</t>
  </si>
  <si>
    <t>64GEL</t>
  </si>
  <si>
    <t>CABLE MINI CONSOLE 30M</t>
  </si>
  <si>
    <t>CM+6134830</t>
  </si>
  <si>
    <t>64DSZ</t>
  </si>
  <si>
    <t>CABLE GENERAT. SIC_JB13-TP_T-MINICONSOLE</t>
  </si>
  <si>
    <t>CM+6134840</t>
  </si>
  <si>
    <t>64EC7</t>
  </si>
  <si>
    <t>CABLE GEN. SIC_JB2-TP_T SOFT CONSOLE 02</t>
  </si>
  <si>
    <t>CM+6134870</t>
  </si>
  <si>
    <t>64EXF</t>
  </si>
  <si>
    <t>CABLE TP_T SOFTCON02-CTRL.ROOM_PC_COM A</t>
  </si>
  <si>
    <t>CM+6135020</t>
  </si>
  <si>
    <t>64JNB</t>
  </si>
  <si>
    <t>CM+6135030</t>
  </si>
  <si>
    <t>64JPF</t>
  </si>
  <si>
    <t>CM+6135040</t>
  </si>
  <si>
    <t>64JQH</t>
  </si>
  <si>
    <t>CM+6135050</t>
  </si>
  <si>
    <t>64GMZ</t>
  </si>
  <si>
    <t>TRANSFORMER 480VAC / 220VAC</t>
  </si>
  <si>
    <t>CM+6135160</t>
  </si>
  <si>
    <t>7BODB</t>
  </si>
  <si>
    <t>MODIFICATION KIT SLOW SCAN UNIT</t>
  </si>
  <si>
    <t>CM+6135240</t>
  </si>
  <si>
    <t>64KH4</t>
  </si>
  <si>
    <t>TOPCOVER&amp;REAR TOP COVER ASSY(DRY2.4CAWO</t>
  </si>
  <si>
    <t>CM+6135250</t>
  </si>
  <si>
    <t>64KJ6</t>
  </si>
  <si>
    <t>LEFT,RIGHT&amp;FRONT COVER (DRY 2.4CAWO)</t>
  </si>
  <si>
    <t>CM+6135610</t>
  </si>
  <si>
    <t>7BGSB</t>
  </si>
  <si>
    <t>FOOT PEDAL BAR (REAR)</t>
  </si>
  <si>
    <t>CM+6135630</t>
  </si>
  <si>
    <t>7A8NW</t>
  </si>
  <si>
    <t>GUIDE ROLLER (4PCS)</t>
  </si>
  <si>
    <t>CM+6135650</t>
  </si>
  <si>
    <t>7A8TA</t>
  </si>
  <si>
    <t>ROLLER X-AXIS (SET)</t>
  </si>
  <si>
    <t>CM+6135670</t>
  </si>
  <si>
    <t>7A8UC</t>
  </si>
  <si>
    <t>ROLLER Y-AXIS (SET)</t>
  </si>
  <si>
    <t>CM+6135730</t>
  </si>
  <si>
    <t>7A8VE</t>
  </si>
  <si>
    <t>TOOTH BELT BETA1</t>
  </si>
  <si>
    <t>CM+6135770</t>
  </si>
  <si>
    <t>7BJ7E</t>
  </si>
  <si>
    <t>CABLE HOSE</t>
  </si>
  <si>
    <t>CM+6136220</t>
  </si>
  <si>
    <t>7A8XJ</t>
  </si>
  <si>
    <t>ELABEL (BLANK)</t>
  </si>
  <si>
    <t>CM+6136810</t>
  </si>
  <si>
    <t>7A8YL</t>
  </si>
  <si>
    <t>CM+6137070</t>
  </si>
  <si>
    <t>7BGTD</t>
  </si>
  <si>
    <t>POSITIONING CONTROL BOX</t>
  </si>
  <si>
    <t>CM+6137080</t>
  </si>
  <si>
    <t>7BG4Y</t>
  </si>
  <si>
    <t>CABLE: STC_SYNCSPBD_P12-P16 - POSCTRLBOX</t>
  </si>
  <si>
    <t>CM+6137150</t>
  </si>
  <si>
    <t>7BOA4</t>
  </si>
  <si>
    <t>WHEEL WITH BEARINGS DRIVE X/Y</t>
  </si>
  <si>
    <t>CM+6137160</t>
  </si>
  <si>
    <t>7BOB6</t>
  </si>
  <si>
    <t>COUPLING DRIVE X/Y</t>
  </si>
  <si>
    <t>CM+6137170</t>
  </si>
  <si>
    <t>7BOED</t>
  </si>
  <si>
    <t>MOTOR DRIVE X/Y</t>
  </si>
  <si>
    <t>CM+6137180</t>
  </si>
  <si>
    <t>7BXP2</t>
  </si>
  <si>
    <t>CONTROL SWITCH ALPHA2</t>
  </si>
  <si>
    <t>CM+6137200</t>
  </si>
  <si>
    <t>7BOR3</t>
  </si>
  <si>
    <t>BALANCER WITH SUSPENSION ROPES</t>
  </si>
  <si>
    <t>CM+6137210</t>
  </si>
  <si>
    <t>7BKY1</t>
  </si>
  <si>
    <t>TELESCOPE GUIDE ROPES (SET OF 2)</t>
  </si>
  <si>
    <t>CM+6137220</t>
  </si>
  <si>
    <t>7BLLD</t>
  </si>
  <si>
    <t>WAND STAND PULLEYS WITH DRIVE Z3</t>
  </si>
  <si>
    <t>CM+6137240</t>
  </si>
  <si>
    <t>7BM1E</t>
  </si>
  <si>
    <t>STOPPER BLOCK</t>
  </si>
  <si>
    <t>CM+6137310</t>
  </si>
  <si>
    <t>7BFEE</t>
  </si>
  <si>
    <t>PROTECTION STRIP FOR TUBE COVER</t>
  </si>
  <si>
    <t>CM+6137640</t>
  </si>
  <si>
    <t>7BG63</t>
  </si>
  <si>
    <t>CM+6137800</t>
  </si>
  <si>
    <t>7BLMF</t>
  </si>
  <si>
    <t>RUPTURE SENSOR SUSPENSION ROPE</t>
  </si>
  <si>
    <t>CM+6140590</t>
  </si>
  <si>
    <t>7BXWH</t>
  </si>
  <si>
    <t>TABLE BUCKY FOR FIXED TRIXELL</t>
  </si>
  <si>
    <t>CM+6140600</t>
  </si>
  <si>
    <t>7BXUD</t>
  </si>
  <si>
    <t>WALLSTAND BUCKY LEFT F. FIXED DR TRIXELL</t>
  </si>
  <si>
    <t>CM+6140610</t>
  </si>
  <si>
    <t>7BXVF</t>
  </si>
  <si>
    <t>WALLSTAND BUCKY RIGHT F FIXED DR TRIXELL</t>
  </si>
  <si>
    <t>CM+6140910</t>
  </si>
  <si>
    <t>7BY77</t>
  </si>
  <si>
    <t>GRID RAIL SET</t>
  </si>
  <si>
    <t>CM+6140920</t>
  </si>
  <si>
    <t>7BY8A</t>
  </si>
  <si>
    <t>CM+6140940</t>
  </si>
  <si>
    <t>7BY9C</t>
  </si>
  <si>
    <t>CM+6140950</t>
  </si>
  <si>
    <t>7BZBJ</t>
  </si>
  <si>
    <t>GRID DETECTION LEVER</t>
  </si>
  <si>
    <t>CM+6140970</t>
  </si>
  <si>
    <t>7BZAG</t>
  </si>
  <si>
    <t>TEMPERATURE SWITCH 95 deg C</t>
  </si>
  <si>
    <t>GFCI-SWITCH</t>
  </si>
  <si>
    <t>SLIP ON MOUNT/DELTAPROTEC</t>
  </si>
  <si>
    <t>FLAT CABLE AWG28 10/8/4 1.08M</t>
  </si>
  <si>
    <t>CM+9517025503</t>
  </si>
  <si>
    <t>63BL3</t>
  </si>
  <si>
    <t>SLOW-SCAN DRIVE WITH GEARBOX</t>
  </si>
  <si>
    <t>CM+9517027504</t>
  </si>
  <si>
    <t>63A8B</t>
  </si>
  <si>
    <t>CM+9517825002</t>
  </si>
  <si>
    <t>7BO3R</t>
  </si>
  <si>
    <t>CM+9517885851</t>
  </si>
  <si>
    <t>7BLOK</t>
  </si>
  <si>
    <t>CM+9518258500</t>
  </si>
  <si>
    <t>6VZ13</t>
  </si>
  <si>
    <t>CR HD5.0 AEC CASSETTE 24X30</t>
  </si>
  <si>
    <t>CM+9815762251</t>
  </si>
  <si>
    <t>628XC</t>
  </si>
  <si>
    <t>BATTERY CONNECTOR PAD FOR DX-D 30C</t>
  </si>
  <si>
    <t>ROLLER SET (3)</t>
  </si>
  <si>
    <t>HV6041 FXRD-1417WB DX-D 40G Det.Repaired</t>
  </si>
  <si>
    <t>RF+18311010-AL</t>
  </si>
  <si>
    <t>63Q96</t>
  </si>
  <si>
    <t>HV5047 FXRD-1417WA (DX-D 40C repaired)</t>
  </si>
  <si>
    <t>RF+18311020-AL</t>
  </si>
  <si>
    <t>63RAB</t>
  </si>
  <si>
    <t>RF+3492785</t>
  </si>
  <si>
    <t>63COE</t>
  </si>
  <si>
    <t>RF+3492786</t>
  </si>
  <si>
    <t>63LDR</t>
  </si>
  <si>
    <t>RF+9515650003</t>
  </si>
  <si>
    <t>6TAVE</t>
  </si>
  <si>
    <t>SC+11684-01</t>
  </si>
  <si>
    <t>639GQ</t>
  </si>
  <si>
    <t>TENSIONER SUPPORT</t>
  </si>
  <si>
    <t>SC+19174-02</t>
  </si>
  <si>
    <t>63J77</t>
  </si>
  <si>
    <t>SC+19891-05</t>
  </si>
  <si>
    <t>63QZN</t>
  </si>
  <si>
    <t>OVERLAY TOUCH 17IN</t>
  </si>
  <si>
    <t>SC+27329-01-019</t>
  </si>
  <si>
    <t>64JJ2</t>
  </si>
  <si>
    <t>HANDLE KIT</t>
  </si>
  <si>
    <t>SC+28504-01</t>
  </si>
  <si>
    <t>637FF</t>
  </si>
  <si>
    <t>GRID RAILS</t>
  </si>
  <si>
    <t>SC+29502-01</t>
  </si>
  <si>
    <t>7BFDC</t>
  </si>
  <si>
    <t>DEADMAN WALL SUPPORT</t>
  </si>
  <si>
    <t>SC+30118-03</t>
  </si>
  <si>
    <t>63J3Y</t>
  </si>
  <si>
    <t>SC+30192-03</t>
  </si>
  <si>
    <t>63KCL</t>
  </si>
  <si>
    <t>CABLE COVER ARM MOBILE</t>
  </si>
  <si>
    <t>SC+50512020</t>
  </si>
  <si>
    <t>63H5Y</t>
  </si>
  <si>
    <t>COLLIMATOR-CENTERED SWITCH</t>
  </si>
  <si>
    <t>SC+50613003</t>
  </si>
  <si>
    <t>6X3HU</t>
  </si>
  <si>
    <t>SWITCH ON/OFF</t>
  </si>
  <si>
    <t>SC+50613032</t>
  </si>
  <si>
    <t>6WP5D</t>
  </si>
  <si>
    <t>MAINS PLUG CHINA</t>
  </si>
  <si>
    <t>SC+51213006</t>
  </si>
  <si>
    <t>64GO4</t>
  </si>
  <si>
    <t>SC+52402077</t>
  </si>
  <si>
    <t>64HBJ</t>
  </si>
  <si>
    <t>SC+52403006-M</t>
  </si>
  <si>
    <t>639LY</t>
  </si>
  <si>
    <t>SC+52403006-S</t>
  </si>
  <si>
    <t>63UCS</t>
  </si>
  <si>
    <t>MOTOR INVERTER CONTROLLER 0,75KW (SID)</t>
  </si>
  <si>
    <t>SC+52403007-H</t>
  </si>
  <si>
    <t>63URN</t>
  </si>
  <si>
    <t>MOTOR INVERTER CONTROLLER 1,5KW (HEIGHT)</t>
  </si>
  <si>
    <t>SC+52403007-R</t>
  </si>
  <si>
    <t>63VAS</t>
  </si>
  <si>
    <t>SC+52403018</t>
  </si>
  <si>
    <t>64JK4</t>
  </si>
  <si>
    <t>SC+53418062</t>
  </si>
  <si>
    <t>63O1G</t>
  </si>
  <si>
    <t>HUB USB POWER SUPPLY</t>
  </si>
  <si>
    <t>SC+53418065</t>
  </si>
  <si>
    <t>64HCL</t>
  </si>
  <si>
    <t>BEACON LIGHT POWER SUPPLY</t>
  </si>
  <si>
    <t>SC+53530150</t>
  </si>
  <si>
    <t>6X1S7</t>
  </si>
  <si>
    <t>CABLE SUPPORT INCLUDES 10 UNITS</t>
  </si>
  <si>
    <t>SC+53810063</t>
  </si>
  <si>
    <t>63OPS</t>
  </si>
  <si>
    <t>FRONT WHEEL (ANTISTATIC)</t>
  </si>
  <si>
    <t>SC+53830100</t>
  </si>
  <si>
    <t>6X1P1</t>
  </si>
  <si>
    <t>RUBBER BUMPER COMPRISES 5 UNITS</t>
  </si>
  <si>
    <t>SC+53927810</t>
  </si>
  <si>
    <t>63J53</t>
  </si>
  <si>
    <t>SC+54001018</t>
  </si>
  <si>
    <t>63OQU</t>
  </si>
  <si>
    <t>Collimator-Lamp 100W 24V G6.35</t>
  </si>
  <si>
    <t>COLLIMATOR-Halogen LAMP</t>
  </si>
  <si>
    <t>SC+55001085</t>
  </si>
  <si>
    <t>6VDHG</t>
  </si>
  <si>
    <t>VGA CABLE (LONG)</t>
  </si>
  <si>
    <t>SC+55001194</t>
  </si>
  <si>
    <t>63Q1P</t>
  </si>
  <si>
    <t>SWITCH 5 PORTS</t>
  </si>
  <si>
    <t>SC+55001258-CVA</t>
  </si>
  <si>
    <t>63AZT</t>
  </si>
  <si>
    <t>COMPUTER FOR MOBILE</t>
  </si>
  <si>
    <t>SC+55001276</t>
  </si>
  <si>
    <t>64HKZ</t>
  </si>
  <si>
    <t>SC+55001277</t>
  </si>
  <si>
    <t>64HTK</t>
  </si>
  <si>
    <t>ACCESS POINT CHINA</t>
  </si>
  <si>
    <t>SC+55001278</t>
  </si>
  <si>
    <t>64HXS</t>
  </si>
  <si>
    <t>ACCESS POINT EUROPE</t>
  </si>
  <si>
    <t>SC+55001279</t>
  </si>
  <si>
    <t>64HYU</t>
  </si>
  <si>
    <t>ACCESS POINT BELARUS</t>
  </si>
  <si>
    <t>SC+55001280</t>
  </si>
  <si>
    <t>64H9G</t>
  </si>
  <si>
    <t>ACCESS POINT KOREA</t>
  </si>
  <si>
    <t>SC+55001281</t>
  </si>
  <si>
    <t>64JAL</t>
  </si>
  <si>
    <t>ACCESS POINT INDIA, MEXICO</t>
  </si>
  <si>
    <t>SC+55001282</t>
  </si>
  <si>
    <t>64JBN</t>
  </si>
  <si>
    <t>ACCESS POINT JAPAN</t>
  </si>
  <si>
    <t>SC+55001283</t>
  </si>
  <si>
    <t>64JDR</t>
  </si>
  <si>
    <t>ACCESS POINT RUSSIA</t>
  </si>
  <si>
    <t>SC+55001284</t>
  </si>
  <si>
    <t>64JET</t>
  </si>
  <si>
    <t>ACCESS POINT SINGAPORE</t>
  </si>
  <si>
    <t>SC+55001285</t>
  </si>
  <si>
    <t>64JFV</t>
  </si>
  <si>
    <t>ACCESS POINT BRAZIL, TAIWAN</t>
  </si>
  <si>
    <t>SC+55001286</t>
  </si>
  <si>
    <t>64JGX</t>
  </si>
  <si>
    <t>ACCESS POINT AUSTRALIA</t>
  </si>
  <si>
    <t>SC+6456-13</t>
  </si>
  <si>
    <t>6VDJJ</t>
  </si>
  <si>
    <t>LV-DRAC MAIN &amp; AUX TRANSFORMERS</t>
  </si>
  <si>
    <t>SC+6689-03</t>
  </si>
  <si>
    <t>63HLT</t>
  </si>
  <si>
    <t>COLLIMATOR-MOUNTING RING (AL FLANGE)</t>
  </si>
  <si>
    <t>SC+6694-03</t>
  </si>
  <si>
    <t>6Y156</t>
  </si>
  <si>
    <t>SC+A10610-191</t>
  </si>
  <si>
    <t>639CH</t>
  </si>
  <si>
    <t>HANDLE VERTICAL</t>
  </si>
  <si>
    <t>DEADMAN OPTION CABLE (3m)</t>
  </si>
  <si>
    <t>SC+A11151-01</t>
  </si>
  <si>
    <t>634NH</t>
  </si>
  <si>
    <t>SC+A11700-15</t>
  </si>
  <si>
    <t>6XAHL</t>
  </si>
  <si>
    <t>SC+A11700-40</t>
  </si>
  <si>
    <t>7BYP6</t>
  </si>
  <si>
    <t>SC+A11700-61</t>
  </si>
  <si>
    <t>6X2MY</t>
  </si>
  <si>
    <t>SC+A12202-03</t>
  </si>
  <si>
    <t>63H73</t>
  </si>
  <si>
    <t>MAIN PULLEY</t>
  </si>
  <si>
    <t>SC+A12206-03</t>
  </si>
  <si>
    <t>63JVK</t>
  </si>
  <si>
    <t>UPPER PULLEY</t>
  </si>
  <si>
    <t>SC+A12222-02</t>
  </si>
  <si>
    <t>63J41</t>
  </si>
  <si>
    <t>SC+A12227-01</t>
  </si>
  <si>
    <t>64HDN</t>
  </si>
  <si>
    <t>KIT DONGLE BLUETOOTH</t>
  </si>
  <si>
    <t>SC+A12231-01</t>
  </si>
  <si>
    <t>63JHR</t>
  </si>
  <si>
    <t>SC+A13020-01</t>
  </si>
  <si>
    <t>6Z97J</t>
  </si>
  <si>
    <t>SC+A15035-01C</t>
  </si>
  <si>
    <t>63SYT</t>
  </si>
  <si>
    <t>R225 DACS COLLIM SYSTEM W/CAN BUS CTRL C</t>
  </si>
  <si>
    <t>SC+A15077-01</t>
  </si>
  <si>
    <t>63CMA</t>
  </si>
  <si>
    <t>HANDLE INNER CABLE (BDC)</t>
  </si>
  <si>
    <t>SC+A15187-03</t>
  </si>
  <si>
    <t>64GP6</t>
  </si>
  <si>
    <t>SC+A15263-01</t>
  </si>
  <si>
    <t>63P7X</t>
  </si>
  <si>
    <t>CARRIAGE BRAKE CABLE 3.1</t>
  </si>
  <si>
    <t>SC+A15264-01</t>
  </si>
  <si>
    <t>63QA6</t>
  </si>
  <si>
    <t>FIXED COLUMN BRAKE CABLE 3.1</t>
  </si>
  <si>
    <t>SC+A15265-01</t>
  </si>
  <si>
    <t>63QB8</t>
  </si>
  <si>
    <t>TELESCOPIC BRAKE CABLE 3.1</t>
  </si>
  <si>
    <t>SC+A15324-01</t>
  </si>
  <si>
    <t>64FMV</t>
  </si>
  <si>
    <t>PCB, AEC CONTROL GENERATOR Rev. &lt; = C</t>
  </si>
  <si>
    <t>SC+A3121-05</t>
  </si>
  <si>
    <t>63O5P</t>
  </si>
  <si>
    <t>ANODE CABLE (6.5M)</t>
  </si>
  <si>
    <t>SC+A3179-11</t>
  </si>
  <si>
    <t>63AYR</t>
  </si>
  <si>
    <t>ON-OFF BOARD</t>
  </si>
  <si>
    <t>SC+A3243-04H</t>
  </si>
  <si>
    <t>7BYSD</t>
  </si>
  <si>
    <t>PCB, CONTROL DRAC REV &gt;= H</t>
  </si>
  <si>
    <t>SC+A3253-20H</t>
  </si>
  <si>
    <t>63OE6</t>
  </si>
  <si>
    <t>CABLE BETWEEN AEC ADAPT. J1 AND AEC C. H</t>
  </si>
  <si>
    <t>SC+A33058-01</t>
  </si>
  <si>
    <t>6278T</t>
  </si>
  <si>
    <t>SC+A3539-01H4</t>
  </si>
  <si>
    <t>7BOS5</t>
  </si>
  <si>
    <t>DIGITAL MOTION CONTROL BD. REV.H V11R3B7</t>
  </si>
  <si>
    <t>SC+A3578-31J</t>
  </si>
  <si>
    <t>635AV</t>
  </si>
  <si>
    <t>PFC 1000 BOARD REV. &gt;= J</t>
  </si>
  <si>
    <t>SC+A3580-15</t>
  </si>
  <si>
    <t>63HR6</t>
  </si>
  <si>
    <t>SC+A3668-01C</t>
  </si>
  <si>
    <t>63U6H</t>
  </si>
  <si>
    <t>ALPHA-BETA CONTROL PCB REV. &gt;= C</t>
  </si>
  <si>
    <t>SC+A3709-01</t>
  </si>
  <si>
    <t>64HEP</t>
  </si>
  <si>
    <t>PBA WARNING LIGHT</t>
  </si>
  <si>
    <t>SC+A520007-01</t>
  </si>
  <si>
    <t>635OO</t>
  </si>
  <si>
    <t>TABLE-TOP</t>
  </si>
  <si>
    <t>SC+A520168-01</t>
  </si>
  <si>
    <t>63SUL</t>
  </si>
  <si>
    <t>EMI SHIELD MOUNTING TOOL (M5)</t>
  </si>
  <si>
    <t>SC+A520206-02</t>
  </si>
  <si>
    <t>63J8A</t>
  </si>
  <si>
    <t>FRONT BUMBER COVER KIT</t>
  </si>
  <si>
    <t>Tube Cover Kit for Tube (X-Ray)</t>
  </si>
  <si>
    <t>SC+A520308-02</t>
  </si>
  <si>
    <t>7BED7</t>
  </si>
  <si>
    <t>SC+A520317-02</t>
  </si>
  <si>
    <t>63QOY</t>
  </si>
  <si>
    <t>CABLES SUPPORT KIT AGFA</t>
  </si>
  <si>
    <t>SC+A520421-01</t>
  </si>
  <si>
    <t>7BZEP</t>
  </si>
  <si>
    <t>GRID ASSEMBLY KIT</t>
  </si>
  <si>
    <t>SC+A520492-01</t>
  </si>
  <si>
    <t>6X1OY</t>
  </si>
  <si>
    <t>GRID GUIDES BDC KIT</t>
  </si>
  <si>
    <t>SC+A521007-194</t>
  </si>
  <si>
    <t>64GUH</t>
  </si>
  <si>
    <t>FRONT COVER KIT FOR DX-D30 DETECTOR</t>
  </si>
  <si>
    <t>SC+A521047-01</t>
  </si>
  <si>
    <t>6WHF2</t>
  </si>
  <si>
    <t>SPARE KEY FOR MOBILE</t>
  </si>
  <si>
    <t>SC+A521109-01</t>
  </si>
  <si>
    <t>63OYC</t>
  </si>
  <si>
    <t>SC+A521110-01</t>
  </si>
  <si>
    <t>6271E</t>
  </si>
  <si>
    <t>EMERGENCY STOP SWITCH PROTECTION</t>
  </si>
  <si>
    <t>SC+A521112-01</t>
  </si>
  <si>
    <t>63OT1</t>
  </si>
  <si>
    <t>MASTER REMOTE HANDSWITCH</t>
  </si>
  <si>
    <t>SC+A521113-01</t>
  </si>
  <si>
    <t>63OU3</t>
  </si>
  <si>
    <t>SPARE REMOTE HANDSWITCH</t>
  </si>
  <si>
    <t>SC+A521115-01</t>
  </si>
  <si>
    <t>63OW7</t>
  </si>
  <si>
    <t>IR RECEIVER REMOTE</t>
  </si>
  <si>
    <t>SC+A521116-01</t>
  </si>
  <si>
    <t>63OXA</t>
  </si>
  <si>
    <t>INTERFACE REMOTE PCB</t>
  </si>
  <si>
    <t>SC+A521130-01</t>
  </si>
  <si>
    <t>63T9K</t>
  </si>
  <si>
    <t>TELESCOPIC COLUMN CARRIAGE KIT</t>
  </si>
  <si>
    <t>SC+A521135-01</t>
  </si>
  <si>
    <t>64HGT</t>
  </si>
  <si>
    <t>TUBE INCLINOMETER LABELS LEFT RIGHT</t>
  </si>
  <si>
    <t>SC+A521136-01</t>
  </si>
  <si>
    <t>64HHV</t>
  </si>
  <si>
    <t>LATERAL LEFT INCLINOMETER</t>
  </si>
  <si>
    <t>SC+A521137-01</t>
  </si>
  <si>
    <t>64HJX</t>
  </si>
  <si>
    <t>LATERAL RIGHT INCLINOMETER</t>
  </si>
  <si>
    <t>SC+A521138-01</t>
  </si>
  <si>
    <t>64GZS</t>
  </si>
  <si>
    <t>BEACON LED LIGHT STRIP</t>
  </si>
  <si>
    <t>SC+A521140-01</t>
  </si>
  <si>
    <t>7BZ1Y</t>
  </si>
  <si>
    <t>KIT UPGRADE BLUETOOTH</t>
  </si>
  <si>
    <t>SC+A521515-01</t>
  </si>
  <si>
    <t>63B22</t>
  </si>
  <si>
    <t>TUBE ARM KIT</t>
  </si>
  <si>
    <t>SC+A521522-01</t>
  </si>
  <si>
    <t>64BOJ</t>
  </si>
  <si>
    <t>COVER OF DETECTOR ASSY</t>
  </si>
  <si>
    <t>SC+A522122-01</t>
  </si>
  <si>
    <t>63H3U</t>
  </si>
  <si>
    <t>SC+A522125-01</t>
  </si>
  <si>
    <t>63JBE</t>
  </si>
  <si>
    <t>TELESCOPIC COLUMN BEARING KIT</t>
  </si>
  <si>
    <t>SC+A522126-01</t>
  </si>
  <si>
    <t>63H85</t>
  </si>
  <si>
    <t>SC+A522127-01</t>
  </si>
  <si>
    <t>63KBJ</t>
  </si>
  <si>
    <t>PRESS CABLE KIT MOBILE</t>
  </si>
  <si>
    <t>SC+A522128-01</t>
  </si>
  <si>
    <t>63JGP</t>
  </si>
  <si>
    <t>LOWER PULLEY</t>
  </si>
  <si>
    <t>SC+A524310-01</t>
  </si>
  <si>
    <t>6Y12Z</t>
  </si>
  <si>
    <t>TABLE TOP</t>
  </si>
  <si>
    <t>RS1068 Front panel for Collim. R108F</t>
  </si>
  <si>
    <t>COLLIMATOR-ADAPTATION RING (MTG. FLANGE)</t>
  </si>
  <si>
    <t>SC+A525358-01</t>
  </si>
  <si>
    <t>63B46</t>
  </si>
  <si>
    <t>SC+A525364-01</t>
  </si>
  <si>
    <t>63NE2</t>
  </si>
  <si>
    <t>SC+A525368-01</t>
  </si>
  <si>
    <t>637HK</t>
  </si>
  <si>
    <t>MIRROR ADJUSTMENT PLATE RALCO R225</t>
  </si>
  <si>
    <t>SC+A525535-01</t>
  </si>
  <si>
    <t>631ZU</t>
  </si>
  <si>
    <t>WHEELS FOR SUPPORT LATERAL W/WHEELS</t>
  </si>
  <si>
    <t>SC+A525536-01</t>
  </si>
  <si>
    <t>63ZJR</t>
  </si>
  <si>
    <t>HANDLE SUPPORT LATERAL W/WHEELS</t>
  </si>
  <si>
    <t>SC+A525537-01</t>
  </si>
  <si>
    <t>631O6</t>
  </si>
  <si>
    <t>GUIDES SUPPORT LATERAL W/WHEELS</t>
  </si>
  <si>
    <t>SC+A525538-01</t>
  </si>
  <si>
    <t>63YYK</t>
  </si>
  <si>
    <t>ARM SUPPORT LATERAL W/WHEELS</t>
  </si>
  <si>
    <t>SC+A525546-01</t>
  </si>
  <si>
    <t>7BSRL</t>
  </si>
  <si>
    <t>TRAY DD4336 + HANDLE W/O BRAKE SWITCH</t>
  </si>
  <si>
    <t>SC+A525547-01</t>
  </si>
  <si>
    <t>7BSXX</t>
  </si>
  <si>
    <t>TRAY DD4336 + HANDLE WITH BRAKE SWITCH</t>
  </si>
  <si>
    <t>SC+A527037-30</t>
  </si>
  <si>
    <t>634OK</t>
  </si>
  <si>
    <t>AUTOMATIC HOSE CABLES (30M)</t>
  </si>
  <si>
    <t>SC+A527039-01</t>
  </si>
  <si>
    <t>628D6</t>
  </si>
  <si>
    <t>OTC CONSOLE TFT MONITOR KIT</t>
  </si>
  <si>
    <t>SC+A527041-01</t>
  </si>
  <si>
    <t>63U3B</t>
  </si>
  <si>
    <t>ALPHA MOTOR</t>
  </si>
  <si>
    <t>SC+A527042-01</t>
  </si>
  <si>
    <t>63UAO</t>
  </si>
  <si>
    <t>BETA MOTOR</t>
  </si>
  <si>
    <t>SC+A527504-01</t>
  </si>
  <si>
    <t>63XZH</t>
  </si>
  <si>
    <t>FIX MOTORS SUPPORT</t>
  </si>
  <si>
    <t>SC+A527506-01</t>
  </si>
  <si>
    <t>64AQJ</t>
  </si>
  <si>
    <t>UPPER FIX MOTORS SUPPORT</t>
  </si>
  <si>
    <t>SC+A6302-02</t>
  </si>
  <si>
    <t>63QCB</t>
  </si>
  <si>
    <t>SC+A6343-146</t>
  </si>
  <si>
    <t>63OLK</t>
  </si>
  <si>
    <t>CABLE TIERRA RALCO 225</t>
  </si>
  <si>
    <t>SC+A6383-40</t>
  </si>
  <si>
    <t>63PC6</t>
  </si>
  <si>
    <t>SC+A7384-03</t>
  </si>
  <si>
    <t>63SQC</t>
  </si>
  <si>
    <t>EMI SHIELD (M1)</t>
  </si>
  <si>
    <t>SC+A7384-04</t>
  </si>
  <si>
    <t>63SRE</t>
  </si>
  <si>
    <t>EMI SHIELD (M2)</t>
  </si>
  <si>
    <t>SC+A7384-05</t>
  </si>
  <si>
    <t>63SSG</t>
  </si>
  <si>
    <t>EMI SHIELD (M3)</t>
  </si>
  <si>
    <t>SC+A7384-06</t>
  </si>
  <si>
    <t>63STJ</t>
  </si>
  <si>
    <t>EMI SHIELD (M4)</t>
  </si>
  <si>
    <t>SC+A8013-22</t>
  </si>
  <si>
    <t>63QTA</t>
  </si>
  <si>
    <t>ON/OFF KEYLOCK</t>
  </si>
  <si>
    <t>SC+A8034-03</t>
  </si>
  <si>
    <t>63OOQ</t>
  </si>
  <si>
    <t>SC+A8066-01</t>
  </si>
  <si>
    <t>64JHZ</t>
  </si>
  <si>
    <t>KIT DIGITAL III GENERAL</t>
  </si>
  <si>
    <t>SC+A8066-09</t>
  </si>
  <si>
    <t>64G1U</t>
  </si>
  <si>
    <t>SC+A8091-03</t>
  </si>
  <si>
    <t>63QFH</t>
  </si>
  <si>
    <t>SC+A8096-02</t>
  </si>
  <si>
    <t>63O3L</t>
  </si>
  <si>
    <t>SC+A8097-02</t>
  </si>
  <si>
    <t>63O4N</t>
  </si>
  <si>
    <t>DIGITAL MOTION HARNESS (2.6M)</t>
  </si>
  <si>
    <t>COLLIMATOR-CABLE</t>
  </si>
  <si>
    <t>SC+A8098-02</t>
  </si>
  <si>
    <t>63O6R</t>
  </si>
  <si>
    <t>SC+A8099-02</t>
  </si>
  <si>
    <t>63P1L</t>
  </si>
  <si>
    <t>MOBILE BRAKE HARNESS (2.6M)</t>
  </si>
  <si>
    <t>SC+A8529-01D</t>
  </si>
  <si>
    <t>63SXR</t>
  </si>
  <si>
    <t>Collimator-Extension CAN RJ45</t>
  </si>
  <si>
    <t>SC+A8662-01</t>
  </si>
  <si>
    <t>64HFR</t>
  </si>
  <si>
    <t>SC+A8665-01</t>
  </si>
  <si>
    <t>7BZWQ</t>
  </si>
  <si>
    <t>UPGRADE BEACON LIGHT</t>
  </si>
  <si>
    <t>SC+A9603-03</t>
  </si>
  <si>
    <t>7BYGP</t>
  </si>
  <si>
    <t>XPC BOX-3</t>
  </si>
  <si>
    <t>SC+A9699-01</t>
  </si>
  <si>
    <t>6U3NF</t>
  </si>
  <si>
    <t>RALCO CAN CABLE</t>
  </si>
  <si>
    <t>SC+RS0017517B</t>
  </si>
  <si>
    <t>63UZ4</t>
  </si>
  <si>
    <t>GAGE BOARD (REV. B)</t>
  </si>
  <si>
    <t>SC+RS0023358</t>
  </si>
  <si>
    <t>6WTGG</t>
  </si>
  <si>
    <t>SC+RS0023934</t>
  </si>
  <si>
    <t>6311W</t>
  </si>
  <si>
    <t>TOMO MOTORCABLE ASSEMBLY</t>
  </si>
  <si>
    <t>ALPHA (not BETA) MOTOR ASSY</t>
  </si>
  <si>
    <t>Detector of Collimator-rotation</t>
  </si>
  <si>
    <t>SC+RS0024847</t>
  </si>
  <si>
    <t>63HP2</t>
  </si>
  <si>
    <t>POSITION SWITCH F. AUTOMATIC COLLIMATOR</t>
  </si>
  <si>
    <t>SC+S0024016</t>
  </si>
  <si>
    <t>7BLF2</t>
  </si>
  <si>
    <t>WS-TILT SERVO POTENTIOMETER CABLE</t>
  </si>
  <si>
    <t>ROTATING COLLIMATOR-ADAPTION KIT</t>
  </si>
  <si>
    <t>Multileaf collimator-remote control</t>
  </si>
  <si>
    <t>SK+05508689</t>
  </si>
  <si>
    <t>6Q9AG</t>
  </si>
  <si>
    <t>TOOTH.BELT T2,5/6MM -</t>
  </si>
  <si>
    <t>Multileaf collimator D202 D22 Front p.bd</t>
  </si>
  <si>
    <t>SK+10398457</t>
  </si>
  <si>
    <t>7BJER</t>
  </si>
  <si>
    <t>PUSH-BUTTON TBN II EL</t>
  </si>
  <si>
    <t>SX+0402002EN</t>
  </si>
  <si>
    <t>627X7</t>
  </si>
  <si>
    <t>SX+908106010</t>
  </si>
  <si>
    <t>6347N</t>
  </si>
  <si>
    <t>CONNECTION SHAFT</t>
  </si>
  <si>
    <t>SX+910001-DO</t>
  </si>
  <si>
    <t>7BDJE</t>
  </si>
  <si>
    <t>SX+910001-EL</t>
  </si>
  <si>
    <t>7BDML</t>
  </si>
  <si>
    <t>ELEVATION INVERTER =&gt;31/12/2014</t>
  </si>
  <si>
    <t>SX+910002-BA</t>
  </si>
  <si>
    <t>7BDU2</t>
  </si>
  <si>
    <t>TILTING INVERTER =&gt;31/12/2014</t>
  </si>
  <si>
    <t>SX+910002-EL</t>
  </si>
  <si>
    <t>7BCG5</t>
  </si>
  <si>
    <t>ELEVATION INVENTER from 01/01/2015</t>
  </si>
  <si>
    <t>SX+910003-BA</t>
  </si>
  <si>
    <t>7BCY6</t>
  </si>
  <si>
    <t>TILTING INVERTER 01/01/2015=&gt;</t>
  </si>
  <si>
    <t>SX+910003-CA</t>
  </si>
  <si>
    <t>7BEEA</t>
  </si>
  <si>
    <t>CARRIAGE INVERTER</t>
  </si>
  <si>
    <t>SX+910003-IN</t>
  </si>
  <si>
    <t>7BDZD</t>
  </si>
  <si>
    <t>COLUMN INVERTER</t>
  </si>
  <si>
    <t>SX+910121</t>
  </si>
  <si>
    <t>64KDV</t>
  </si>
  <si>
    <t>POWER SUPPLY PC</t>
  </si>
  <si>
    <t>COLLIMATOR-FUSE</t>
  </si>
  <si>
    <t>SX+910450</t>
  </si>
  <si>
    <t>7BJAJ</t>
  </si>
  <si>
    <t>BOARD PREP / PAUSE</t>
  </si>
  <si>
    <t>SX+910503</t>
  </si>
  <si>
    <t>7BD2H</t>
  </si>
  <si>
    <t>CONTROL REMOTE OVERLAY</t>
  </si>
  <si>
    <t>SX+910593</t>
  </si>
  <si>
    <t>7BDGA</t>
  </si>
  <si>
    <t>TILTING STRIP</t>
  </si>
  <si>
    <t>SX+910635</t>
  </si>
  <si>
    <t>63QMU</t>
  </si>
  <si>
    <t>SX+91107</t>
  </si>
  <si>
    <t>63TM7</t>
  </si>
  <si>
    <t>USB EXTENDER RJ45</t>
  </si>
  <si>
    <t>SX+911109052</t>
  </si>
  <si>
    <t>7BDHC</t>
  </si>
  <si>
    <t>COMPRESSION UL COLUMN COVERHEAD</t>
  </si>
  <si>
    <t>SX+914109061</t>
  </si>
  <si>
    <t>7BB28</t>
  </si>
  <si>
    <t>COMPRESSION UL FOOT COLUMN COVER</t>
  </si>
  <si>
    <t>SX+9RSCH100SE04</t>
  </si>
  <si>
    <t>7BC2D</t>
  </si>
  <si>
    <t>ELEVATION MOTOR ASSEMBLY</t>
  </si>
  <si>
    <t>SX+9RSCH102SE10</t>
  </si>
  <si>
    <t>7BC3F</t>
  </si>
  <si>
    <t>CARRIAGE MOTOR ASSEMBLY 01/01/2013</t>
  </si>
  <si>
    <t>SX+9RSCH108SE05</t>
  </si>
  <si>
    <t>7BC4H</t>
  </si>
  <si>
    <t>COLONNE MOTOR ASSEMBLY 27/08/2012=&gt;</t>
  </si>
  <si>
    <t>SX+9RSCH113SE10</t>
  </si>
  <si>
    <t>7BB3B</t>
  </si>
  <si>
    <t>SX+9RSCH114SE33</t>
  </si>
  <si>
    <t>7BD7S</t>
  </si>
  <si>
    <t>SX+9RSCH114SE34</t>
  </si>
  <si>
    <t>7BD3K</t>
  </si>
  <si>
    <t>SX+9RSCH114SE35</t>
  </si>
  <si>
    <t>7BB7K</t>
  </si>
  <si>
    <t>SUPPORT LEGS OF GUEPEL</t>
  </si>
  <si>
    <t>SX+9RSCH150SE02</t>
  </si>
  <si>
    <t>7BM9V</t>
  </si>
  <si>
    <t>PROTECTION KIT DETECTOR CANON D2RS</t>
  </si>
  <si>
    <t>SX+9RSCH150SE04</t>
  </si>
  <si>
    <t>7BCF3</t>
  </si>
  <si>
    <t>COMPRESSION KIT SAV AGFA</t>
  </si>
  <si>
    <t>SX+9RSCH150SE06</t>
  </si>
  <si>
    <t>63SVN</t>
  </si>
  <si>
    <t>CARRIAGE CHAIN TENSIONER MODIFICAT. KIT</t>
  </si>
  <si>
    <t>SX+9RSCH150SE09</t>
  </si>
  <si>
    <t>7BCDY</t>
  </si>
  <si>
    <t>RETROFIT DOUBLE FOOTSWITCH CONSOLE SIDE</t>
  </si>
  <si>
    <t>SX+9RSCH150SE15</t>
  </si>
  <si>
    <t>7BCBU</t>
  </si>
  <si>
    <t>RETROFIT DOUBLE FOOTSWITCH TABLE SIDE</t>
  </si>
  <si>
    <t>SX+LCD21</t>
  </si>
  <si>
    <t>7BEHG</t>
  </si>
  <si>
    <t>TOUCH SCREEN LCD MONITOR 21 IN</t>
  </si>
  <si>
    <t>VA+32635</t>
  </si>
  <si>
    <t>6SBXE</t>
  </si>
  <si>
    <t>ASSEMBLY, POWER SUPPLY, 3M (40-50 Watt)</t>
  </si>
  <si>
    <t>VC+100-00-01</t>
  </si>
  <si>
    <t>62T52</t>
  </si>
  <si>
    <t>VC+100-00-02</t>
  </si>
  <si>
    <t>62T64</t>
  </si>
  <si>
    <t>MEASURING DEVICE (123X123 MM) + RADIO-M.</t>
  </si>
  <si>
    <t>UNIVERSAL ADAPTER (RAILS 140 . . 190MM)</t>
  </si>
  <si>
    <t>HV5083 POWER CABLE (220V)</t>
  </si>
  <si>
    <t>HV5082 POWER CABLE (110V)</t>
  </si>
  <si>
    <t>HV5084 DIRECT LAN CABLE (15M, CAT6, STP)</t>
  </si>
  <si>
    <t>HV6041 GOS DETECTOR DX-D 40G</t>
  </si>
  <si>
    <t>VR+18311010-AL</t>
  </si>
  <si>
    <t>63Q2R</t>
  </si>
  <si>
    <t>HV5047 FXRD-1417WA (DX-D 40C Detector)</t>
  </si>
  <si>
    <t>VR+18311020-AL</t>
  </si>
  <si>
    <t>63Q4V</t>
  </si>
  <si>
    <t>VR+18311030-AL</t>
  </si>
  <si>
    <t>63Q6Z</t>
  </si>
  <si>
    <t>VR+18311050-AL</t>
  </si>
  <si>
    <t>63Q72</t>
  </si>
  <si>
    <t>HV5080 GENERATOR INTERFACE CABLE (15M)</t>
  </si>
  <si>
    <t>HV5081 AC AD.f.BATTERY CHARGER, 24V 2.7A</t>
  </si>
  <si>
    <t>VR+18411000</t>
  </si>
  <si>
    <t>63ERT</t>
  </si>
  <si>
    <t>VR+18411010</t>
  </si>
  <si>
    <t>63FB1</t>
  </si>
  <si>
    <t>VR+18411030</t>
  </si>
  <si>
    <t>63FKJ</t>
  </si>
  <si>
    <t>VR+18411050</t>
  </si>
  <si>
    <t>63FT2</t>
  </si>
  <si>
    <t>VR+1841341001A</t>
  </si>
  <si>
    <t>63EJC</t>
  </si>
  <si>
    <t>VR+HV5086</t>
  </si>
  <si>
    <t>63TRJ</t>
  </si>
  <si>
    <t>FXRC-03A INTEGRATED CHARGER</t>
  </si>
  <si>
    <t>5O43J</t>
  </si>
  <si>
    <t>Per Call Repairs DR</t>
  </si>
  <si>
    <t>Agfa Healthcare India Pvt. Ltd. 
348, 3rd Floor, DLF Tower, 
Shivaji Marg, Najafgarh 
Road, New Delhi 110015
Tel. No.: 011 - 4151 0328
Fax: 011 - 2373 3081</t>
  </si>
  <si>
    <t>Gross Amount</t>
  </si>
  <si>
    <t>Prices quoted are inclusive of taxes and local levies as applicable</t>
  </si>
  <si>
    <t>METAL PIN (by 5)</t>
  </si>
  <si>
    <t>10+9999913200</t>
  </si>
  <si>
    <t>7B26J</t>
  </si>
  <si>
    <t>5 GHZ ACCESS POINT EDIMAX (541PZ)</t>
  </si>
  <si>
    <t>10+9999913210</t>
  </si>
  <si>
    <t>7B4KH</t>
  </si>
  <si>
    <t>USB 3.0 TO ETHERNET CONVERTER (53VWL)</t>
  </si>
  <si>
    <t>10+9999913220</t>
  </si>
  <si>
    <t>7CCGE</t>
  </si>
  <si>
    <t>TOOLS FOR ASSY CM+6143600</t>
  </si>
  <si>
    <t>BA+K9301641</t>
  </si>
  <si>
    <t>7CB9W</t>
  </si>
  <si>
    <t>POWER SUPPLY FOR MDNG-2121</t>
  </si>
  <si>
    <t>THIB-MEC CABLE</t>
  </si>
  <si>
    <t>WIRE HARNESS ASSY TRAY</t>
  </si>
  <si>
    <t>CM+3515252</t>
  </si>
  <si>
    <t>7EETU</t>
  </si>
  <si>
    <t>PUMP AND VALVE ASSY (ROHS)</t>
  </si>
  <si>
    <t>CM+6037352</t>
  </si>
  <si>
    <t>7CFBG</t>
  </si>
  <si>
    <t>CM+6037367</t>
  </si>
  <si>
    <t>7CFFP</t>
  </si>
  <si>
    <t>DEVIL/THEMIS(THANOS)RAM REPLACEMANT AS</t>
  </si>
  <si>
    <t>CM+6037436</t>
  </si>
  <si>
    <t>7CDCA</t>
  </si>
  <si>
    <t>USB FLASH DRIVE WITH SW- CIR_2003</t>
  </si>
  <si>
    <t>TYNDALL WITH RAM</t>
  </si>
  <si>
    <t>CM+6040524</t>
  </si>
  <si>
    <t>7CD1O</t>
  </si>
  <si>
    <t>PLACA RETROFIT BOX V2</t>
  </si>
  <si>
    <t>CABLE: GENERATOR X6 - TUBE X-RAY</t>
  </si>
  <si>
    <t>CM+6100202</t>
  </si>
  <si>
    <t>7B9PE</t>
  </si>
  <si>
    <t>CR MD1.0F GENERAL SET 35x43 INSIDE 15x30</t>
  </si>
  <si>
    <t>CR MD1.0F GENERAL PLATE 15x30 W. ADAPTOR</t>
  </si>
  <si>
    <t>CR MD1.0F GENERAL CASS.35x43 INSIDE15X30</t>
  </si>
  <si>
    <t>CM+6106560</t>
  </si>
  <si>
    <t>7CALE</t>
  </si>
  <si>
    <t>CABLE:TABLE TO COLUMN (PAUSCH UNIT - X1)</t>
  </si>
  <si>
    <t>CM+6106570</t>
  </si>
  <si>
    <t>7CAMG</t>
  </si>
  <si>
    <t>CABLE: X1 AT COLUMN BOOM -TUBE HEAD CO</t>
  </si>
  <si>
    <t>CM+6107950</t>
  </si>
  <si>
    <t>7CB8U</t>
  </si>
  <si>
    <t>DX-D RETROFIT KIT V2</t>
  </si>
  <si>
    <t>CM+6119220</t>
  </si>
  <si>
    <t>7CAAS</t>
  </si>
  <si>
    <t>E-LABEL X1 (A3_E)</t>
  </si>
  <si>
    <t>CM+6119230</t>
  </si>
  <si>
    <t>7CABU</t>
  </si>
  <si>
    <t>ELABEL Z1 (A4_E) FOR ENCODER (REV1)</t>
  </si>
  <si>
    <t>CM+6119240</t>
  </si>
  <si>
    <t>7CACW</t>
  </si>
  <si>
    <t>ELABEL Z2 (A2_E) FOR ENCODER (REV1)</t>
  </si>
  <si>
    <t>TUBE HEAD UNIT 10in COMPLETE</t>
  </si>
  <si>
    <t>CM+6119290</t>
  </si>
  <si>
    <t>7CCYF</t>
  </si>
  <si>
    <t>TUBE ARM SUPPORT</t>
  </si>
  <si>
    <t>CM+6119350</t>
  </si>
  <si>
    <t>7CADY</t>
  </si>
  <si>
    <t>ELABEL Z3 (A10_E) FOR ENCODER (REV1)</t>
  </si>
  <si>
    <t>CM+6122712</t>
  </si>
  <si>
    <t>7CE51</t>
  </si>
  <si>
    <t>CM+6130711</t>
  </si>
  <si>
    <t>7CCNR</t>
  </si>
  <si>
    <t>CM+6131751</t>
  </si>
  <si>
    <t>7B47T</t>
  </si>
  <si>
    <t>CM+6132491</t>
  </si>
  <si>
    <t>7CCMP</t>
  </si>
  <si>
    <t>CM+6132641</t>
  </si>
  <si>
    <t>7B5LO</t>
  </si>
  <si>
    <t>IFC1 - INTERFACE BOARD</t>
  </si>
  <si>
    <t>CM+6132720</t>
  </si>
  <si>
    <t>7CAG5</t>
  </si>
  <si>
    <t>ELABEL Z1 (A4_E) FOR ENCODER (REV2)</t>
  </si>
  <si>
    <t>CM+6132730</t>
  </si>
  <si>
    <t>7CAH7</t>
  </si>
  <si>
    <t>ELABEL Z2 (A2_E) FOR ENCODER (REV2)</t>
  </si>
  <si>
    <t>CM+6132740</t>
  </si>
  <si>
    <t>7CAJA</t>
  </si>
  <si>
    <t>ELABEL Z2 (A2_E) FIXED TABLE</t>
  </si>
  <si>
    <t>CM+6132750</t>
  </si>
  <si>
    <t>7CAKC</t>
  </si>
  <si>
    <t>ELABEL Z3 (A10_E) FOR ENCODER (REV2)</t>
  </si>
  <si>
    <t>CM+6133551</t>
  </si>
  <si>
    <t>7B5KM</t>
  </si>
  <si>
    <t>HSS2 HIGH SPEED STARTER 9000 RPM 1 TUBE</t>
  </si>
  <si>
    <t>CM+6135290</t>
  </si>
  <si>
    <t>7BRN7</t>
  </si>
  <si>
    <t>CR MM3.0T EXTREMITIES SET 18X24 CM</t>
  </si>
  <si>
    <t>CM+6135300</t>
  </si>
  <si>
    <t>7BSAM</t>
  </si>
  <si>
    <t>CR MM3.0T EXTREMITIES CASSETTE 18X24 CM</t>
  </si>
  <si>
    <t>CM+6135310</t>
  </si>
  <si>
    <t>7BSGY</t>
  </si>
  <si>
    <t>CR MM3.0T EXTREMITIES PLATE 18X24 CM</t>
  </si>
  <si>
    <t>CM+6135320</t>
  </si>
  <si>
    <t>7BSNC</t>
  </si>
  <si>
    <t>CR MM3.0T EXTREMITIES SET 24X30 CM</t>
  </si>
  <si>
    <t>CM+6135330</t>
  </si>
  <si>
    <t>7BSOE</t>
  </si>
  <si>
    <t>CR MM3.0T EXTREMITIES CASSETTE 24X30 CM</t>
  </si>
  <si>
    <t>CM+6135340</t>
  </si>
  <si>
    <t>7BSPG</t>
  </si>
  <si>
    <t>CR MM3.0T EXTREMITIES PLATE 24X30 CM</t>
  </si>
  <si>
    <t>CM+6136970</t>
  </si>
  <si>
    <t>7CANJ</t>
  </si>
  <si>
    <t>ABS. DRAW-WIRE ENCODER (REV2)</t>
  </si>
  <si>
    <t>CM+6136990</t>
  </si>
  <si>
    <t>7CAOL</t>
  </si>
  <si>
    <t>ABS. DRAW-WIRE ENCODER, INSULATED (REV2)</t>
  </si>
  <si>
    <t>CM+6139150</t>
  </si>
  <si>
    <t>7B4PS</t>
  </si>
  <si>
    <t>CONNECTOR RJ45</t>
  </si>
  <si>
    <t>CM+6139280</t>
  </si>
  <si>
    <t>7CE2U</t>
  </si>
  <si>
    <t>CM+6139290</t>
  </si>
  <si>
    <t>7CE3W</t>
  </si>
  <si>
    <t>CASSETTE CR MD1.0 GENERAL 35X35</t>
  </si>
  <si>
    <t>CM+6139300</t>
  </si>
  <si>
    <t>7CE4Y</t>
  </si>
  <si>
    <t>IMAGE PLATE CR MD1.0 35X35</t>
  </si>
  <si>
    <t>CM+6139690</t>
  </si>
  <si>
    <t>7BSQJ</t>
  </si>
  <si>
    <t>CM+6139710</t>
  </si>
  <si>
    <t>7BXR6</t>
  </si>
  <si>
    <t>MINICONSOLE WALL MOUNT</t>
  </si>
  <si>
    <t>CM+6139870</t>
  </si>
  <si>
    <t>7B4XA</t>
  </si>
  <si>
    <t>ZST2 - CENTRAL CONTROLLER BOARD - 40KW</t>
  </si>
  <si>
    <t>CM+6139880</t>
  </si>
  <si>
    <t>7B4W7</t>
  </si>
  <si>
    <t>ZST2 - CENTRAL CONTROLLER BOARD - 50KW</t>
  </si>
  <si>
    <t>CM+6139890</t>
  </si>
  <si>
    <t>7B4V5</t>
  </si>
  <si>
    <t>ZST2 - CENTRAL CONTROLLER BOARD - 65KW</t>
  </si>
  <si>
    <t>CM+6139900</t>
  </si>
  <si>
    <t>7B4SY</t>
  </si>
  <si>
    <t>ZST2 - CENTRAL CONTROLLER BOARD - 80KW</t>
  </si>
  <si>
    <t>CM+6142800</t>
  </si>
  <si>
    <t>7CB2H</t>
  </si>
  <si>
    <t>ANTISCATTER GRID 132 LPI 10:1 FFD 100CM</t>
  </si>
  <si>
    <t>CM+6142810</t>
  </si>
  <si>
    <t>7CB4M</t>
  </si>
  <si>
    <t>ANTISCATTER GRID 132 LPI 10:1 FFD 150CM</t>
  </si>
  <si>
    <t>CM+6142820</t>
  </si>
  <si>
    <t>7CB5O</t>
  </si>
  <si>
    <t>ANTISCATTER GRID 132 LPI 10:1 FFD 180CM</t>
  </si>
  <si>
    <t>CM+6143600</t>
  </si>
  <si>
    <t>7CDA5</t>
  </si>
  <si>
    <t>DEVICE LIFTING ASSEMBLY</t>
  </si>
  <si>
    <t>CM+6144030</t>
  </si>
  <si>
    <t>7CBZD</t>
  </si>
  <si>
    <t>CABLE PROTECTION PLATE</t>
  </si>
  <si>
    <t>CM+6144060</t>
  </si>
  <si>
    <t>7CDYK</t>
  </si>
  <si>
    <t>MICRO SATA FLASH MODULE 8 GB</t>
  </si>
  <si>
    <t>CM+6145010</t>
  </si>
  <si>
    <t>7CCJJ</t>
  </si>
  <si>
    <t>Edimax Router mounting kit</t>
  </si>
  <si>
    <t>CM+6146200</t>
  </si>
  <si>
    <t>7CEXM</t>
  </si>
  <si>
    <t>REPLACEMENT PLATE MOUNTING KIT SIEMENS M</t>
  </si>
  <si>
    <t>CM+6146210</t>
  </si>
  <si>
    <t>7CEYO</t>
  </si>
  <si>
    <t>CABLE SET 0,7M (USB, ETHER, CLIPS)</t>
  </si>
  <si>
    <t>CM+6146220</t>
  </si>
  <si>
    <t>7CEZQ</t>
  </si>
  <si>
    <t>MOUNTING PLATE FOR GE AMX</t>
  </si>
  <si>
    <t>CM+6146230</t>
  </si>
  <si>
    <t>7CE1S</t>
  </si>
  <si>
    <t>ROUTER BRACKET FOR GE AMX MOUNTING KIT</t>
  </si>
  <si>
    <t>CM+9517060015</t>
  </si>
  <si>
    <t>7CAVZ</t>
  </si>
  <si>
    <t>CM+9517521801</t>
  </si>
  <si>
    <t>6RQER</t>
  </si>
  <si>
    <t>PMI BOARD CR30 PROG.</t>
  </si>
  <si>
    <t>CM+9517591950</t>
  </si>
  <si>
    <t>6NRXZ</t>
  </si>
  <si>
    <t>CR HD5.0 DETECTOR 15X30 (ERMSG)</t>
  </si>
  <si>
    <t>CR HM5.0 MAMMO DETECTOR 24x30 (E49QW)</t>
  </si>
  <si>
    <t>CM+9520051451</t>
  </si>
  <si>
    <t>1D6RQ</t>
  </si>
  <si>
    <t>CO+1877A293AC</t>
  </si>
  <si>
    <t>7CDUB</t>
  </si>
  <si>
    <t>BATTERY PACK (30 o/o CHARGED)</t>
  </si>
  <si>
    <t>BATTERY PACK (Road Cargo only)</t>
  </si>
  <si>
    <t>CO+BM7-1469-000</t>
  </si>
  <si>
    <t>7EEAR</t>
  </si>
  <si>
    <t>RF+18411000</t>
  </si>
  <si>
    <t>632XU</t>
  </si>
  <si>
    <t>RF+18411010</t>
  </si>
  <si>
    <t>633EV</t>
  </si>
  <si>
    <t>RF+9517060015</t>
  </si>
  <si>
    <t>7CAW2</t>
  </si>
  <si>
    <t>RF+DR10S_CSI</t>
  </si>
  <si>
    <t>7CAUX</t>
  </si>
  <si>
    <t>DR 10SC (PIXIUM 2430 EZ-C), REPAIRED</t>
  </si>
  <si>
    <t>RF+DR14S_CSI</t>
  </si>
  <si>
    <t>7CAST</t>
  </si>
  <si>
    <t>DR 14SC (PIXIUM 3543 EZ-C), REPAIRED</t>
  </si>
  <si>
    <t>RF+DR14S_GOS</t>
  </si>
  <si>
    <t>7CATV</t>
  </si>
  <si>
    <t>DR 14SG (PIXIUM 3543 EZ-G), REPAIRED</t>
  </si>
  <si>
    <t>RF+HVM051-CSI</t>
  </si>
  <si>
    <t>64JVS</t>
  </si>
  <si>
    <t>DX-D 60C DETECTOR, REPAIRED</t>
  </si>
  <si>
    <t>RF+HVN051-GOS</t>
  </si>
  <si>
    <t>64JTO</t>
  </si>
  <si>
    <t>DX-D 60G DETECTOR, REPAIRED</t>
  </si>
  <si>
    <t>SC+11996-01</t>
  </si>
  <si>
    <t>7EEZ7</t>
  </si>
  <si>
    <t>SUPPORT FOR HANDSWITCH 6805</t>
  </si>
  <si>
    <t>SC+27893-01</t>
  </si>
  <si>
    <t>7CE75</t>
  </si>
  <si>
    <t>DISCHARGER</t>
  </si>
  <si>
    <t>SC+30236-01</t>
  </si>
  <si>
    <t>7CBX8</t>
  </si>
  <si>
    <t>SC+50413021</t>
  </si>
  <si>
    <t>7EEX3</t>
  </si>
  <si>
    <t>WHITE PROTECTIVE PROFILE</t>
  </si>
  <si>
    <t>SC+53103007</t>
  </si>
  <si>
    <t>7CEUF</t>
  </si>
  <si>
    <t>FAN PAPST TYP 614NN</t>
  </si>
  <si>
    <t>SC+5316048</t>
  </si>
  <si>
    <t>7CESB</t>
  </si>
  <si>
    <t>SC+53418069</t>
  </si>
  <si>
    <t>7B9M7</t>
  </si>
  <si>
    <t>POWER SUPPLY COMPUTER MOBILE AV</t>
  </si>
  <si>
    <t>SC+53830017</t>
  </si>
  <si>
    <t>7B9OC</t>
  </si>
  <si>
    <t>Compact Flash for XPC BOX-2 and -3</t>
  </si>
  <si>
    <t>SC+55001236</t>
  </si>
  <si>
    <t>7CBYB</t>
  </si>
  <si>
    <t>SC+6680-57</t>
  </si>
  <si>
    <t>7CBV4</t>
  </si>
  <si>
    <t>RTM101-C100XT - X-ray tube 400KHU</t>
  </si>
  <si>
    <t>X-RAY TUBE: TOSHIBA E7254FX</t>
  </si>
  <si>
    <t>X-RAY TUBE: TOSHIBA E7869XX</t>
  </si>
  <si>
    <t>RTC700HS/C100XT TS (0,6/1,2) X-Ray tube</t>
  </si>
  <si>
    <t>GRID FRAME SID 1M / 2MM thick</t>
  </si>
  <si>
    <t>GRID FRAME SID 1.8M / 2MM thick</t>
  </si>
  <si>
    <t>SC+A11700-90</t>
  </si>
  <si>
    <t>7CER8</t>
  </si>
  <si>
    <t>SC+A12208-02</t>
  </si>
  <si>
    <t>7CC91</t>
  </si>
  <si>
    <t>GRIDS AND DETECTORS WALL SUPPORT</t>
  </si>
  <si>
    <t>SC+A15506-01</t>
  </si>
  <si>
    <t>7BYTF</t>
  </si>
  <si>
    <t>DIGITAL FAILSAFE URS CABLE (9M)</t>
  </si>
  <si>
    <t>SC+A15506-03</t>
  </si>
  <si>
    <t>7BYUH</t>
  </si>
  <si>
    <t>DIGITAL FAILSAFE URS CABLE (18M)</t>
  </si>
  <si>
    <t>SC+A15507-01</t>
  </si>
  <si>
    <t>7BYVK</t>
  </si>
  <si>
    <t>BDC-BDG FAILSAFE HARNESS</t>
  </si>
  <si>
    <t>SC+A3656-01</t>
  </si>
  <si>
    <t>7BY41</t>
  </si>
  <si>
    <t>FAILSAFE PCB</t>
  </si>
  <si>
    <t>SC+A3677-01</t>
  </si>
  <si>
    <t>7BYWM</t>
  </si>
  <si>
    <t>ROTATION INTERFACE PBA</t>
  </si>
  <si>
    <t>SC+A520075-01</t>
  </si>
  <si>
    <t>6X196</t>
  </si>
  <si>
    <t>LEFT BRAKE KIT (3 COILS)</t>
  </si>
  <si>
    <t>SC+A520288-192</t>
  </si>
  <si>
    <t>7CCHG</t>
  </si>
  <si>
    <t>TUBE COVER KIT FOR X-RAY TUBE</t>
  </si>
  <si>
    <t>Fuse kit F2, F6, F7, F8, F9</t>
  </si>
  <si>
    <t>Fuse kit F3, F4, F5, F12, F13</t>
  </si>
  <si>
    <t>SC+A520438-02</t>
  </si>
  <si>
    <t>7CFCJ</t>
  </si>
  <si>
    <t>Power Cord REEL USA</t>
  </si>
  <si>
    <t>SC+A521068-05</t>
  </si>
  <si>
    <t>7B98H</t>
  </si>
  <si>
    <t>SC+A521068-07</t>
  </si>
  <si>
    <t>7B99K</t>
  </si>
  <si>
    <t>Power Cord REEL SWITZERLAND</t>
  </si>
  <si>
    <t>SC+A521068-11</t>
  </si>
  <si>
    <t>7CDB7</t>
  </si>
  <si>
    <t>SC+A521139-01</t>
  </si>
  <si>
    <t>7CBW6</t>
  </si>
  <si>
    <t>PARACHUTE KIT</t>
  </si>
  <si>
    <t>SC+A521146-01</t>
  </si>
  <si>
    <t>7CFDL</t>
  </si>
  <si>
    <t>LOCK SHAFT</t>
  </si>
  <si>
    <t>SC+A521512-03</t>
  </si>
  <si>
    <t>SOFT KIT U24 50KW HS RAPIDT D300 3.3 W/O</t>
  </si>
  <si>
    <t>SC+A521513-03</t>
  </si>
  <si>
    <t>SOFT KIT U24 64KW HS RAPIDT D300 3.3 W/O</t>
  </si>
  <si>
    <t>SC+A521514-03</t>
  </si>
  <si>
    <t>SOFT KIT U24 80KW HS RAPIDT D300 3.3 W/O</t>
  </si>
  <si>
    <t>SC+A521516-03</t>
  </si>
  <si>
    <t>SOFT KIT U24 50KW LS RAPIDT D300 3.3 W/O</t>
  </si>
  <si>
    <t>SC+A525359-01</t>
  </si>
  <si>
    <t>7CA1B</t>
  </si>
  <si>
    <t>FRONT PANEL FOR 6693-25N COLLIMATOR</t>
  </si>
  <si>
    <t>SC+A525361-01</t>
  </si>
  <si>
    <t>7CA3F</t>
  </si>
  <si>
    <t>FRONT PANEL FOR 6693-25F2L COLLIMATOR</t>
  </si>
  <si>
    <t>SC+A525372-01</t>
  </si>
  <si>
    <t>7BZ45</t>
  </si>
  <si>
    <t>LATERAL DOOR FOR MIRROR ADJUSTMENT RS911</t>
  </si>
  <si>
    <t>SC+A525377-01</t>
  </si>
  <si>
    <t>7EF4L</t>
  </si>
  <si>
    <t>RS1627 LOWER COVER RALCO</t>
  </si>
  <si>
    <t>SC+A8191-02</t>
  </si>
  <si>
    <t>7BY53</t>
  </si>
  <si>
    <t>SENSOR CABLE</t>
  </si>
  <si>
    <t>SC+A9610-01</t>
  </si>
  <si>
    <t>6VA16</t>
  </si>
  <si>
    <t>TS RS232 CABLE</t>
  </si>
  <si>
    <t>SC+RS0004763</t>
  </si>
  <si>
    <t>7CDXH</t>
  </si>
  <si>
    <t>KIT OF SCREWS TO FIX PIECES TO THE RAILS</t>
  </si>
  <si>
    <t>SK+05507038</t>
  </si>
  <si>
    <t>Y1M2E</t>
  </si>
  <si>
    <t>LOCTITE 243</t>
  </si>
  <si>
    <t>GRAPHIC CARD GTX660</t>
  </si>
  <si>
    <t>SX+910054</t>
  </si>
  <si>
    <t>7EF8T</t>
  </si>
  <si>
    <t>CARRIAGE CHAIN 21 LINKS</t>
  </si>
  <si>
    <t>SX+910109038</t>
  </si>
  <si>
    <t>7B97F</t>
  </si>
  <si>
    <t>POTENTIOMETER GEAR WHEEL</t>
  </si>
  <si>
    <t>SX+910320</t>
  </si>
  <si>
    <t>7B96D</t>
  </si>
  <si>
    <t>SX+910454</t>
  </si>
  <si>
    <t>7EF5N</t>
  </si>
  <si>
    <t>4M CABLE FOR DOUBLE FOOTSWITCH</t>
  </si>
  <si>
    <t>SX+94919</t>
  </si>
  <si>
    <t>7CEWK</t>
  </si>
  <si>
    <t>SX+94920</t>
  </si>
  <si>
    <t>7CEVH</t>
  </si>
  <si>
    <t>SX+9RSCH101SE08</t>
  </si>
  <si>
    <t>7CCOT</t>
  </si>
  <si>
    <t>TILTING MOTOR ASSEMBLY</t>
  </si>
  <si>
    <t>TR+4343CSI-E</t>
  </si>
  <si>
    <t>7CEJR</t>
  </si>
  <si>
    <t>PIXIUM 4343RC-E</t>
  </si>
  <si>
    <t>TR+4343GOS-E</t>
  </si>
  <si>
    <t>7CEKT</t>
  </si>
  <si>
    <t>PIXIUM 4343RG-E</t>
  </si>
  <si>
    <t>TR+62821231</t>
  </si>
  <si>
    <t>7CCKL</t>
  </si>
  <si>
    <t>BATTERY PIXIUM EZ</t>
  </si>
  <si>
    <t>TR+63102146</t>
  </si>
  <si>
    <t>7CCLN</t>
  </si>
  <si>
    <t>BATTERY CHARGER</t>
  </si>
  <si>
    <t>TR+DR10S_CSI</t>
  </si>
  <si>
    <t>7CARR</t>
  </si>
  <si>
    <t>DR 10SC (PIXIUM 2430 EZ-C)</t>
  </si>
  <si>
    <t>TR+DR14S_CSI</t>
  </si>
  <si>
    <t>7CAPN</t>
  </si>
  <si>
    <t>DR 14SC (PIXIUM 3543 EZ-C)</t>
  </si>
  <si>
    <t>TR+DR14S_GOS</t>
  </si>
  <si>
    <t>7CAQP</t>
  </si>
  <si>
    <t>DR 14SG (PIXIUM 3543 EZ-G)</t>
  </si>
  <si>
    <t>VR+FXRB-01A</t>
  </si>
  <si>
    <t>7CDVD</t>
  </si>
  <si>
    <t>VR+FXRB-03A</t>
  </si>
  <si>
    <t>7CDWF</t>
  </si>
  <si>
    <t>VR+HVM051-CSI</t>
  </si>
  <si>
    <t>64JSM</t>
  </si>
  <si>
    <t>DX-D 60C DETECTOR</t>
  </si>
  <si>
    <t>VR+HVN051-GOS</t>
  </si>
  <si>
    <t>64JRK</t>
  </si>
  <si>
    <t>DX-D 60G DETECTOR</t>
  </si>
  <si>
    <t>Block</t>
  </si>
  <si>
    <t xml:space="preserve">SAP ID: </t>
  </si>
  <si>
    <t>(Pls mention in RTGS remittance)</t>
  </si>
  <si>
    <t>57HDV</t>
  </si>
  <si>
    <t>DX-D600 INVOICED REPAIRS</t>
  </si>
  <si>
    <t>57HLB</t>
  </si>
  <si>
    <t>DR400 INVOICED REPAIRS</t>
  </si>
  <si>
    <t>DX-D 100/300/Retro</t>
  </si>
  <si>
    <t>Per Call Repairs CR</t>
  </si>
  <si>
    <t>Basic Value</t>
  </si>
  <si>
    <t>CM+3391922</t>
  </si>
  <si>
    <t>6EFLZ</t>
  </si>
  <si>
    <t>CM+3492686</t>
  </si>
  <si>
    <t>6RWCD</t>
  </si>
  <si>
    <t>CM+6015981</t>
  </si>
  <si>
    <t>7CBF7</t>
  </si>
  <si>
    <t>CM+6016011</t>
  </si>
  <si>
    <t>7CBU2</t>
  </si>
  <si>
    <t>CM+6039151</t>
  </si>
  <si>
    <t>6S4AC</t>
  </si>
  <si>
    <t>CM+6122751</t>
  </si>
  <si>
    <t>63V7O</t>
  </si>
  <si>
    <t>CM+6131750</t>
  </si>
  <si>
    <t>64FA7</t>
  </si>
  <si>
    <t>CM+6132640</t>
  </si>
  <si>
    <t>634CV</t>
  </si>
  <si>
    <t>CM+6133550</t>
  </si>
  <si>
    <t>634J8</t>
  </si>
  <si>
    <t>RF+9514635003</t>
  </si>
  <si>
    <t>7CETD</t>
  </si>
  <si>
    <t>CM+9517025502</t>
  </si>
  <si>
    <t>6WWO8</t>
  </si>
  <si>
    <t>CM+9517521802</t>
  </si>
  <si>
    <t>6RWJQ</t>
  </si>
  <si>
    <t>CM+9517521803</t>
  </si>
  <si>
    <t>6RKX4</t>
  </si>
  <si>
    <t>CM+9517820002</t>
  </si>
  <si>
    <t>7BOZL</t>
  </si>
  <si>
    <t>CM+7520051451</t>
  </si>
  <si>
    <t>9ZJQY</t>
  </si>
  <si>
    <t>CM+9521282632</t>
  </si>
  <si>
    <t>QYAXG</t>
  </si>
  <si>
    <t>RF+18311020AL</t>
  </si>
  <si>
    <t>633Y1</t>
  </si>
  <si>
    <t>SC+154030-01</t>
  </si>
  <si>
    <t>63JFN</t>
  </si>
  <si>
    <t>SC+33058-01</t>
  </si>
  <si>
    <t>626PM</t>
  </si>
  <si>
    <t>SC+A8191-01</t>
  </si>
  <si>
    <t>6VBUX</t>
  </si>
  <si>
    <t>SC+A9610-XX</t>
  </si>
  <si>
    <t>6U3RO</t>
  </si>
  <si>
    <t>SAT-A9699-01</t>
  </si>
  <si>
    <t>6UPGH</t>
  </si>
  <si>
    <t>SX+910179</t>
  </si>
  <si>
    <t>637GH</t>
  </si>
  <si>
    <t>SX+LD-USBRJ45</t>
  </si>
  <si>
    <t>63SPA</t>
  </si>
  <si>
    <t>CM+6100520</t>
  </si>
  <si>
    <t>61MFJ</t>
  </si>
  <si>
    <t>VR+18413410-01A</t>
  </si>
  <si>
    <t>63F4O</t>
  </si>
  <si>
    <t>IN+FIXERCR30</t>
  </si>
  <si>
    <t>SATA HDD 500GB</t>
  </si>
  <si>
    <t>IN+HDSATA500</t>
  </si>
  <si>
    <t>IN+HD73GB</t>
  </si>
  <si>
    <t>SATA HDD 73GB</t>
  </si>
  <si>
    <t>Payment Cleared</t>
  </si>
  <si>
    <t>Corporate PO</t>
  </si>
  <si>
    <t>Government PO</t>
  </si>
  <si>
    <t>Post-dated Cheque</t>
  </si>
  <si>
    <t>Cheque/RTGS Details</t>
  </si>
  <si>
    <t>Payment Status</t>
  </si>
  <si>
    <t>Cheque/RTGS Dtls</t>
  </si>
  <si>
    <t>Amount</t>
  </si>
  <si>
    <t>Deposited On / UTR / Comments</t>
  </si>
  <si>
    <t>30 Days from the Date of Issue. i.e. upto</t>
  </si>
  <si>
    <t>Please Select Billing Warehouse</t>
  </si>
  <si>
    <t>Franch Name</t>
  </si>
  <si>
    <t>Region</t>
  </si>
  <si>
    <t>FSE ID</t>
  </si>
  <si>
    <t>Akruti Electromed</t>
  </si>
  <si>
    <t>W</t>
  </si>
  <si>
    <t>Arati Medical Imaging</t>
  </si>
  <si>
    <t>E</t>
  </si>
  <si>
    <t>Bansal Agency</t>
  </si>
  <si>
    <t>Chitra Imaging Services</t>
  </si>
  <si>
    <t>Durgavanshi Med Services</t>
  </si>
  <si>
    <t>N</t>
  </si>
  <si>
    <t>Elite HealthCare</t>
  </si>
  <si>
    <t>S</t>
  </si>
  <si>
    <t>KH Healthcare system</t>
  </si>
  <si>
    <t>Medical Imaging Services (N)</t>
  </si>
  <si>
    <t>MediCare Imaging Services</t>
  </si>
  <si>
    <t>Medirigg Tech Pvt Ltd.</t>
  </si>
  <si>
    <t>Metis Medical Services</t>
  </si>
  <si>
    <t>Oshin Medical Systems</t>
  </si>
  <si>
    <t>Respicon Services</t>
  </si>
  <si>
    <t>Sharda Medical Systems</t>
  </si>
  <si>
    <t>Shatarup Imaging Services</t>
  </si>
  <si>
    <t>Shpan Marketing Agencies</t>
  </si>
  <si>
    <t>Sood Enterprises</t>
  </si>
  <si>
    <t>SRS Medical Services</t>
  </si>
  <si>
    <t>Tanmay Enterprises</t>
  </si>
  <si>
    <t>Agfa FSE Name / RSM Name</t>
  </si>
  <si>
    <t>Franchisee Name (for franchisees)</t>
  </si>
  <si>
    <t>SAP Invoicing ID</t>
  </si>
  <si>
    <t>SAP Delivery ID</t>
  </si>
  <si>
    <t>Single</t>
  </si>
  <si>
    <t>CR Only</t>
  </si>
  <si>
    <t>AMC ID</t>
  </si>
  <si>
    <t>Customer ID</t>
  </si>
  <si>
    <t>AMC Type ID</t>
  </si>
  <si>
    <t>AMC Invoice No</t>
  </si>
  <si>
    <t>AMC Invoice Date</t>
  </si>
  <si>
    <t>From</t>
  </si>
  <si>
    <t>To</t>
  </si>
  <si>
    <t>Visits</t>
  </si>
  <si>
    <t>Remarks</t>
  </si>
  <si>
    <t>Renewed</t>
  </si>
  <si>
    <t>Privilege ID</t>
  </si>
  <si>
    <t>Frnch Effort</t>
  </si>
  <si>
    <t>Part Billing</t>
  </si>
  <si>
    <t>DI Only</t>
  </si>
  <si>
    <t>Proposal Ref No / Date</t>
  </si>
  <si>
    <t>CR+DI</t>
  </si>
  <si>
    <t>IN30</t>
  </si>
  <si>
    <t>Annual</t>
  </si>
  <si>
    <t>Customer PO Ref.</t>
  </si>
  <si>
    <t>DR Only</t>
  </si>
  <si>
    <t>IN39</t>
  </si>
  <si>
    <t>Half-yearly</t>
  </si>
  <si>
    <t>Customer Name</t>
  </si>
  <si>
    <t>DR+DI</t>
  </si>
  <si>
    <t>IN32</t>
  </si>
  <si>
    <t>Tri-yearly</t>
  </si>
  <si>
    <t>IITS</t>
  </si>
  <si>
    <t>IN38</t>
  </si>
  <si>
    <t>Quarterly</t>
  </si>
  <si>
    <t>IN33</t>
  </si>
  <si>
    <t>IN31</t>
  </si>
  <si>
    <t>Warehouse</t>
  </si>
  <si>
    <t>Select on Information Sheet</t>
  </si>
  <si>
    <t>5W81T - RH RECUR SVC</t>
  </si>
  <si>
    <t>IN37</t>
  </si>
  <si>
    <t>LB5HB - IMPAX SVC</t>
  </si>
  <si>
    <t>Select appropriately</t>
  </si>
  <si>
    <t>1st</t>
  </si>
  <si>
    <t>2nd</t>
  </si>
  <si>
    <t>3rd</t>
  </si>
  <si>
    <t>4th</t>
  </si>
  <si>
    <t>Payment xx days from date of invoice</t>
  </si>
  <si>
    <t>Billing Type</t>
  </si>
  <si>
    <t>Spares</t>
  </si>
  <si>
    <t>Spares+Per Call</t>
  </si>
  <si>
    <t>Qty</t>
  </si>
  <si>
    <t>Visit Date</t>
  </si>
  <si>
    <t>Operations</t>
  </si>
  <si>
    <t>Svc Team/
Franchisee</t>
  </si>
  <si>
    <t>Gross Value</t>
  </si>
  <si>
    <t>Spares are sold on exchange basis only, unless specifically mentioned separately</t>
  </si>
  <si>
    <t>Replaced spares have no warranty. Labour spent will have a warranty of 15 days</t>
  </si>
  <si>
    <t>Equipment ID (1 ID only)</t>
  </si>
  <si>
    <t>P. N. Order Sheet is based on Customer Name field (B13). Use any one quotation sheet only and keep other blank</t>
  </si>
  <si>
    <t>5O43J - DX-D 100/300/Retro</t>
  </si>
  <si>
    <t>5O44L - DX-D 100/300/Retro Labour/Comp</t>
  </si>
  <si>
    <t>57HDV - DX-D600 Per Call</t>
  </si>
  <si>
    <t>57HEX - DX-D600 Labour/Comp</t>
  </si>
  <si>
    <t>57HLB - DR400 Per Call</t>
  </si>
  <si>
    <t>57HMD - DR400 Labour/Comp</t>
  </si>
  <si>
    <t>10+9999913090</t>
  </si>
  <si>
    <t>7EY2N</t>
  </si>
  <si>
    <t>GRID DX-D 35 R10:1 132LPI, F 40-72 5VVOE</t>
  </si>
  <si>
    <t>10+9999913230</t>
  </si>
  <si>
    <t>7CFUK</t>
  </si>
  <si>
    <t>GRID DX-D30 R10:1 132 LPI F40-72in 5UNKX</t>
  </si>
  <si>
    <t>10+9999913240</t>
  </si>
  <si>
    <t>7CFXQ</t>
  </si>
  <si>
    <t>10+9999913250</t>
  </si>
  <si>
    <t>7CFYS</t>
  </si>
  <si>
    <t>DX-D30 grid R6:1 f40-72in AL cover 5Y396</t>
  </si>
  <si>
    <t>10+9999913260</t>
  </si>
  <si>
    <t>7CFZU</t>
  </si>
  <si>
    <t>DX-D30 weight distribution Cap ABC=5TYM5</t>
  </si>
  <si>
    <t>10+9999913280</t>
  </si>
  <si>
    <t>7CFWO</t>
  </si>
  <si>
    <t>GRID DX-D 35 R6:1 132 LPI F40-72in 5VMYW</t>
  </si>
  <si>
    <t>CM+3391962</t>
  </si>
  <si>
    <t>V6VDU</t>
  </si>
  <si>
    <t>WIDTH GUIDE ASSY</t>
  </si>
  <si>
    <t>CM+3392673</t>
  </si>
  <si>
    <t>YDFX3</t>
  </si>
  <si>
    <t>TAG READER ASSY</t>
  </si>
  <si>
    <t>CM+3492726</t>
  </si>
  <si>
    <t>7EGLM</t>
  </si>
  <si>
    <t>WIRE HARNESS ASSY (CASS.ASM)</t>
  </si>
  <si>
    <t>CM+3547023</t>
  </si>
  <si>
    <t>CM+6040413</t>
  </si>
  <si>
    <t>7EO2F</t>
  </si>
  <si>
    <t>CM+6040474</t>
  </si>
  <si>
    <t>7EOV2</t>
  </si>
  <si>
    <t>CM+6077183</t>
  </si>
  <si>
    <t>7EOW4</t>
  </si>
  <si>
    <t>CM+6096461</t>
  </si>
  <si>
    <t>7EQ1M</t>
  </si>
  <si>
    <t>TABLE BUCKY CASSETTE SIZE DETECTORS</t>
  </si>
  <si>
    <t>CM+6096471</t>
  </si>
  <si>
    <t>7EQ2O</t>
  </si>
  <si>
    <t>WALL-STAND BUCKY LEFT F. CASS. SIZE DET.</t>
  </si>
  <si>
    <t>CM+6096481</t>
  </si>
  <si>
    <t>7EQ3Q</t>
  </si>
  <si>
    <t>WALL-STAND BUCKY RIGHT F. CASS. SIZE DET</t>
  </si>
  <si>
    <t>CM+6099211</t>
  </si>
  <si>
    <t>7EYS3</t>
  </si>
  <si>
    <t>HIGHVOLTAGE CABLE 9,5M (SET)</t>
  </si>
  <si>
    <t>CM+6099991</t>
  </si>
  <si>
    <t>7EUUQ</t>
  </si>
  <si>
    <t>IGBT H-BRIDGE (40 - 80KW) 2pc</t>
  </si>
  <si>
    <t>TABLE TOP REMOVABLE (2,20M)</t>
  </si>
  <si>
    <t>POWER SUPPLY 24V DC</t>
  </si>
  <si>
    <t>CR DD1.0 VET CASSETTE 35 X 43CM</t>
  </si>
  <si>
    <t>CR DD1.0 VET CASSETTE 15 X 30CM</t>
  </si>
  <si>
    <t>TABLE FUSE SET 230V</t>
  </si>
  <si>
    <t>TABLE MATRESS (2,20M)</t>
  </si>
  <si>
    <t>CM+6112391</t>
  </si>
  <si>
    <t>7EOQR</t>
  </si>
  <si>
    <t>CM+6112741</t>
  </si>
  <si>
    <t>7ENTT</t>
  </si>
  <si>
    <t>GRID RAIL</t>
  </si>
  <si>
    <t>CM+6113001</t>
  </si>
  <si>
    <t>7EQ4S</t>
  </si>
  <si>
    <t>TABLE BUCKY FOR FIXED DR DETECTORS</t>
  </si>
  <si>
    <t>CM+6113011</t>
  </si>
  <si>
    <t>7EQ5U</t>
  </si>
  <si>
    <t>WALLST BUCKY LEFT FOR FIXED DR DETECTORS</t>
  </si>
  <si>
    <t>CM+6113021</t>
  </si>
  <si>
    <t>7EQ6W</t>
  </si>
  <si>
    <t>WALLST BUCKY RIGHT F. FIXED DR DETECTORS</t>
  </si>
  <si>
    <t>CM+6113101</t>
  </si>
  <si>
    <t>7ENWZ</t>
  </si>
  <si>
    <t>GRID RAIL WALL STAND LEFT</t>
  </si>
  <si>
    <t>CM+6113111</t>
  </si>
  <si>
    <t>7ENX2</t>
  </si>
  <si>
    <t>GRID RAIL WALL STAND RIGHT</t>
  </si>
  <si>
    <t>POWER SUPPLY 24V DC, 250W</t>
  </si>
  <si>
    <t>CM+6119061</t>
  </si>
  <si>
    <t>7EORT</t>
  </si>
  <si>
    <t>CM+6119071</t>
  </si>
  <si>
    <t>7EOSV</t>
  </si>
  <si>
    <t>CM+6119081</t>
  </si>
  <si>
    <t>7EOTX</t>
  </si>
  <si>
    <t>CM+6122713</t>
  </si>
  <si>
    <t>7EUPF</t>
  </si>
  <si>
    <t>CM+6122801</t>
  </si>
  <si>
    <t>7EGZG</t>
  </si>
  <si>
    <t>CM+6122971</t>
  </si>
  <si>
    <t>7E2AF</t>
  </si>
  <si>
    <t>DRIVE ALPHA 2</t>
  </si>
  <si>
    <t>CM+6123001</t>
  </si>
  <si>
    <t>7E2L1</t>
  </si>
  <si>
    <t>CM+6123360</t>
  </si>
  <si>
    <t>7EO4K</t>
  </si>
  <si>
    <t>USB LICENSE DRIVE</t>
  </si>
  <si>
    <t>Cable: A610792.x (20m Set)</t>
  </si>
  <si>
    <t>Cable: Set of HV-Cables (20m) A613475.x</t>
  </si>
  <si>
    <t>CM+6136740</t>
  </si>
  <si>
    <t>7CC8Y</t>
  </si>
  <si>
    <t>TOP &amp; REAR COVER ASS DS5302 CU (CH. FL.)</t>
  </si>
  <si>
    <t>CM+6137161</t>
  </si>
  <si>
    <t>7EGYE</t>
  </si>
  <si>
    <t>CM+6137190</t>
  </si>
  <si>
    <t>7ESP6</t>
  </si>
  <si>
    <t>BALANCER REPLACEMENT TOOL KIT</t>
  </si>
  <si>
    <t>CM+6137790</t>
  </si>
  <si>
    <t>7BHTH</t>
  </si>
  <si>
    <t>PIXIUM RAD CABLE 8P DIN FEM-15P SUBD FEM</t>
  </si>
  <si>
    <t>CM+6137801</t>
  </si>
  <si>
    <t>7EUOD</t>
  </si>
  <si>
    <t>CR MD1.0 GENERAL SET 35X35</t>
  </si>
  <si>
    <t>8-PORT GIGABIT SMART NET SWITCH</t>
  </si>
  <si>
    <t>CM+6140591</t>
  </si>
  <si>
    <t>7EOUZ</t>
  </si>
  <si>
    <t>CM+6140601</t>
  </si>
  <si>
    <t>7EQ7Y</t>
  </si>
  <si>
    <t>CM+6140611</t>
  </si>
  <si>
    <t>7EQ81</t>
  </si>
  <si>
    <t>CM+6140911</t>
  </si>
  <si>
    <t>7ENY4</t>
  </si>
  <si>
    <t>CM+6140941</t>
  </si>
  <si>
    <t>7EOAU</t>
  </si>
  <si>
    <t>CM+6140971</t>
  </si>
  <si>
    <t>7EOKE</t>
  </si>
  <si>
    <t>CM+6142010</t>
  </si>
  <si>
    <t>7EMBO</t>
  </si>
  <si>
    <t>MIRCOSWITCH COLLIMATOR ROTATION</t>
  </si>
  <si>
    <t>CM+6144870</t>
  </si>
  <si>
    <t>7EGD6</t>
  </si>
  <si>
    <t>ANTISCATTER GRID 215 LPI 10:1 FFD 100CM</t>
  </si>
  <si>
    <t>CM+6144880</t>
  </si>
  <si>
    <t>7EGE8</t>
  </si>
  <si>
    <t>ANTISCATTER GRID 215 LPI 10:1 FFD 150CM</t>
  </si>
  <si>
    <t>CM+6144890</t>
  </si>
  <si>
    <t>7EGFB</t>
  </si>
  <si>
    <t>ANTISCATTER GRID 215 LPI 10:1 FFD 180CM</t>
  </si>
  <si>
    <t>CM+6149380</t>
  </si>
  <si>
    <t>7EHKO</t>
  </si>
  <si>
    <t>REMOTE CONTROL RECEIVER PCB</t>
  </si>
  <si>
    <t>CM+6149400</t>
  </si>
  <si>
    <t>7EHLQ</t>
  </si>
  <si>
    <t>REMOTE CONTROL TRANSCEIVER UNIT</t>
  </si>
  <si>
    <t>CM+6149410</t>
  </si>
  <si>
    <t>7EHMS</t>
  </si>
  <si>
    <t>REMOTE CONTROL CRADLE WITH POWER SUPPLY</t>
  </si>
  <si>
    <t>CM+6149420</t>
  </si>
  <si>
    <t>7EHHK</t>
  </si>
  <si>
    <t>REMOTE CONTROL HANDHELD HOLDER</t>
  </si>
  <si>
    <t>CM+6149430</t>
  </si>
  <si>
    <t>7EHNU</t>
  </si>
  <si>
    <t>REMOTE CONTROL HANDHELD LAYOUT C</t>
  </si>
  <si>
    <t>CM+6149440</t>
  </si>
  <si>
    <t>7EHOW</t>
  </si>
  <si>
    <t>REMOTE CONTROL HANDHELD LAYOUT P</t>
  </si>
  <si>
    <t>CM+6149450</t>
  </si>
  <si>
    <t>7EHJM</t>
  </si>
  <si>
    <t>REMOTE CONTROL BATTERY PACK</t>
  </si>
  <si>
    <t>CM+6149860</t>
  </si>
  <si>
    <t>7EEY5</t>
  </si>
  <si>
    <t>D300 - DX-D40/45 INTERFACE CABLE</t>
  </si>
  <si>
    <t>CM+6150850</t>
  </si>
  <si>
    <t>7CHMB</t>
  </si>
  <si>
    <t>ADAPTER CABLE BUCKY P29 (SEMIAUTOMATIC)</t>
  </si>
  <si>
    <t>CM+6150860</t>
  </si>
  <si>
    <t>7CHND</t>
  </si>
  <si>
    <t>TABLE BUCKY GSS CASSETTE SIZE DETECTORS</t>
  </si>
  <si>
    <t>CM+6150870</t>
  </si>
  <si>
    <t>7CHOF</t>
  </si>
  <si>
    <t>WALLSTAND BUCKY LEFT GSS CASS SIZE DET</t>
  </si>
  <si>
    <t>CM+6150880</t>
  </si>
  <si>
    <t>7CHPH</t>
  </si>
  <si>
    <t>WALLSTAND BUCKY RIGHT GSS CASS SIZE DET</t>
  </si>
  <si>
    <t>CM+6153640</t>
  </si>
  <si>
    <t>7E19B</t>
  </si>
  <si>
    <t>HANDLE WITH PUSH BUTTON AND BLUE LIGHT</t>
  </si>
  <si>
    <t>CM+6153820</t>
  </si>
  <si>
    <t>7ESO4</t>
  </si>
  <si>
    <t>BASEPLATE WITH SERVICE ACCESS</t>
  </si>
  <si>
    <t>CM+6153830</t>
  </si>
  <si>
    <t>7ESN2</t>
  </si>
  <si>
    <t>METAL BAR WITH SERVICE ACCESS</t>
  </si>
  <si>
    <t>CM+6154610</t>
  </si>
  <si>
    <t>7CGDP</t>
  </si>
  <si>
    <t>CABLE: A614477.X</t>
  </si>
  <si>
    <t>CM+6154620</t>
  </si>
  <si>
    <t>7CGER</t>
  </si>
  <si>
    <t>CABLE: A614478.X</t>
  </si>
  <si>
    <t>FUSE 16A 19231</t>
  </si>
  <si>
    <t>CM+9037472950</t>
  </si>
  <si>
    <t>UCD9C</t>
  </si>
  <si>
    <t>FAN 24V DC ALARM OUTPUT</t>
  </si>
  <si>
    <t>SOCKET 6,35 24V</t>
  </si>
  <si>
    <t>CM+9047113360</t>
  </si>
  <si>
    <t>V9CNX</t>
  </si>
  <si>
    <t>UNIVERSAL CONNECTOR 4 POL</t>
  </si>
  <si>
    <t>CM+9047189510</t>
  </si>
  <si>
    <t>WMW5F</t>
  </si>
  <si>
    <t>CLAMPING STRIP</t>
  </si>
  <si>
    <t>IP-HANDLING ERASURE CABLE</t>
  </si>
  <si>
    <t>CM+9517824702</t>
  </si>
  <si>
    <t>7EWH8</t>
  </si>
  <si>
    <t>CR HD5.0 DETECTOR 35X43 (ERMO7)</t>
  </si>
  <si>
    <t>CM+9818460810</t>
  </si>
  <si>
    <t>QSCF7</t>
  </si>
  <si>
    <t>CM+9818511420</t>
  </si>
  <si>
    <t>T12NX</t>
  </si>
  <si>
    <t>WORM MODULE</t>
  </si>
  <si>
    <t>CM+9818520140</t>
  </si>
  <si>
    <t>QSEKP</t>
  </si>
  <si>
    <t>CM+9949962605</t>
  </si>
  <si>
    <t>CO+BM7-0222-000</t>
  </si>
  <si>
    <t>7EY1L</t>
  </si>
  <si>
    <t>CABLE UNIT SENSOR SIDE DETACHABLE (0.5M)</t>
  </si>
  <si>
    <t>DX-D 20C PORT DET CSI 4336R repaired</t>
  </si>
  <si>
    <t>RF+4343CSI-E</t>
  </si>
  <si>
    <t>7CEMX</t>
  </si>
  <si>
    <t>PIXIUM 4343RC-E, REPAIRED</t>
  </si>
  <si>
    <t>CXDI_70C Wireless (Canon USA)</t>
  </si>
  <si>
    <t>RF+CXDI-50RF</t>
  </si>
  <si>
    <t>6TQOS</t>
  </si>
  <si>
    <t>CXDI-50RF Detector (Repaired)</t>
  </si>
  <si>
    <t>SC+10311-191</t>
  </si>
  <si>
    <t>7EUSM</t>
  </si>
  <si>
    <t>ROUND COVER</t>
  </si>
  <si>
    <t>SC+15017-191</t>
  </si>
  <si>
    <t>7EUTO</t>
  </si>
  <si>
    <t>COLUMN UPPER COVER</t>
  </si>
  <si>
    <t>SC+19985-01</t>
  </si>
  <si>
    <t>7ESEL</t>
  </si>
  <si>
    <t>POWER BOX SUPPORT (SN DEPENDENT)</t>
  </si>
  <si>
    <t>SC+2316323S</t>
  </si>
  <si>
    <t>7EY7X</t>
  </si>
  <si>
    <t>SC+27867-01</t>
  </si>
  <si>
    <t>7ESQ8</t>
  </si>
  <si>
    <t>LOWER PROTECTION</t>
  </si>
  <si>
    <t>SC+28260-01</t>
  </si>
  <si>
    <t>7CFVM</t>
  </si>
  <si>
    <t>Tray Bumper</t>
  </si>
  <si>
    <t>SC+33134-02-019</t>
  </si>
  <si>
    <t>COLUMN 1 BOTTOM COVER</t>
  </si>
  <si>
    <t>SC+33135-02-019</t>
  </si>
  <si>
    <t>COLUMN 2 BOTTOM COVER</t>
  </si>
  <si>
    <t>Transformer Step Up 380/480V AC (80kW)</t>
  </si>
  <si>
    <t>SC+50509029S</t>
  </si>
  <si>
    <t>7EY8Z</t>
  </si>
  <si>
    <t>BATTERY PC 1220</t>
  </si>
  <si>
    <t>SC+50512017-CV</t>
  </si>
  <si>
    <t>7EY6V</t>
  </si>
  <si>
    <t>BATTERY PC 2477</t>
  </si>
  <si>
    <t>14AH SPARE BATTERY LEAD CRYSTAL</t>
  </si>
  <si>
    <t>SWITCH 16A, 250V DC</t>
  </si>
  <si>
    <t>Contactor 24V / 15A</t>
  </si>
  <si>
    <t>CONTACTOR 3PH / 24V / 50A</t>
  </si>
  <si>
    <t>REPLACEMENT MOTOR INVERTER KIT 0.75kW</t>
  </si>
  <si>
    <t>MOTOR INVERTER CONTROLLER 1.5kW (ROTAT)</t>
  </si>
  <si>
    <t>SC+53412116S</t>
  </si>
  <si>
    <t>7EY92</t>
  </si>
  <si>
    <t>IGBT 300A / 600V (semi-cond. switch)</t>
  </si>
  <si>
    <t>IGBT 600A / 600V</t>
  </si>
  <si>
    <t>SC+53416048</t>
  </si>
  <si>
    <t>7EKO5</t>
  </si>
  <si>
    <t>IGBT 450V / 1200V</t>
  </si>
  <si>
    <t>SC+53418038S</t>
  </si>
  <si>
    <t>7EZA6</t>
  </si>
  <si>
    <t>SC+53418064</t>
  </si>
  <si>
    <t>7EL34</t>
  </si>
  <si>
    <t>Fuse SB, 6A, 250V</t>
  </si>
  <si>
    <t>Fuse SB, 3A, 250V</t>
  </si>
  <si>
    <t>Fuse SB, 2A, 250V</t>
  </si>
  <si>
    <t>Fuse 1.5A / 250V , SB</t>
  </si>
  <si>
    <t>SC+53801013</t>
  </si>
  <si>
    <t>6UZN2</t>
  </si>
  <si>
    <t>Fuse SB, 4A, 250V</t>
  </si>
  <si>
    <t>Fuse SB, 8A, 250V</t>
  </si>
  <si>
    <t>Fuse SB, 400mA, 250V</t>
  </si>
  <si>
    <t>CAPACITOR 30microF, 370V</t>
  </si>
  <si>
    <t>CAPACITOR 40microF, 450V DC</t>
  </si>
  <si>
    <t>Capacitor 10microF, 1000V DC</t>
  </si>
  <si>
    <t>CAPACITOR 40microF, 400V</t>
  </si>
  <si>
    <t>Capacitor Elec. 3700microF / 450V DC</t>
  </si>
  <si>
    <t>Capacitor 2microF / 1000V</t>
  </si>
  <si>
    <t>SC+55001033</t>
  </si>
  <si>
    <t>6X264</t>
  </si>
  <si>
    <t>PC FAN</t>
  </si>
  <si>
    <t>Net Switch 5 Ports</t>
  </si>
  <si>
    <t>SC+55001170S</t>
  </si>
  <si>
    <t>7EZB8</t>
  </si>
  <si>
    <t>TOUCH SCREEN 17IN</t>
  </si>
  <si>
    <t>Hub USB 4port</t>
  </si>
  <si>
    <t>USB HUB incl. Power Supply</t>
  </si>
  <si>
    <t>SC+55001258-CV</t>
  </si>
  <si>
    <t>7EZCB</t>
  </si>
  <si>
    <t>ACCESS POINT CANADA</t>
  </si>
  <si>
    <t>SC+55001317</t>
  </si>
  <si>
    <t>7EKFO</t>
  </si>
  <si>
    <t>AUDIO CABLE</t>
  </si>
  <si>
    <t>SC+55001318</t>
  </si>
  <si>
    <t>7EKEM</t>
  </si>
  <si>
    <t>DVI-D DUAL CABLE</t>
  </si>
  <si>
    <t>SC+55001319</t>
  </si>
  <si>
    <t>7EKGQ</t>
  </si>
  <si>
    <t>SC+55001352</t>
  </si>
  <si>
    <t>7EQPX</t>
  </si>
  <si>
    <t>SC+55902023S</t>
  </si>
  <si>
    <t>7EZDD</t>
  </si>
  <si>
    <t>SC+55904027</t>
  </si>
  <si>
    <t>7ELTL</t>
  </si>
  <si>
    <t>MONITOR</t>
  </si>
  <si>
    <t>COVER compact GENERATOR</t>
  </si>
  <si>
    <t>SC+6470-15</t>
  </si>
  <si>
    <t>7ESDJ</t>
  </si>
  <si>
    <t>COVER MINI GENERATOR</t>
  </si>
  <si>
    <t>HIGH VOLTAGE CABLES (5.50M)</t>
  </si>
  <si>
    <t>SC+6680-12</t>
  </si>
  <si>
    <t>7EJ62</t>
  </si>
  <si>
    <t>HIGH VOLTAGE CABLES, 12M</t>
  </si>
  <si>
    <t>HIGH VOLTAGE CABLES (5.50M) set of</t>
  </si>
  <si>
    <t>HIGH VOLTAGE CABLES (6M) TELESC. COLUMN</t>
  </si>
  <si>
    <t>SC+6695-5S</t>
  </si>
  <si>
    <t>7EZEF</t>
  </si>
  <si>
    <t>GRID 130 LINES, 8:1, FOCALIZED AT 1M</t>
  </si>
  <si>
    <t>GRID 130 LINES, 8:1, FOCALIZED AT 1,8M</t>
  </si>
  <si>
    <t>SC+7528-02</t>
  </si>
  <si>
    <t>7CK7R</t>
  </si>
  <si>
    <t>EMERGENCY OFF SWITCH PROT. BRACKET+supp.</t>
  </si>
  <si>
    <t>SC+8961-191</t>
  </si>
  <si>
    <t>7ERVF</t>
  </si>
  <si>
    <t>CONSOLE COVER</t>
  </si>
  <si>
    <t>SC+A10582_01</t>
  </si>
  <si>
    <t>7CF7A</t>
  </si>
  <si>
    <t>SC+A10582_02</t>
  </si>
  <si>
    <t>7CF67</t>
  </si>
  <si>
    <t>SC+A10583-02</t>
  </si>
  <si>
    <t>7CF31</t>
  </si>
  <si>
    <t>Linear Bearing ass. 1C1</t>
  </si>
  <si>
    <t>HANDLE KIT (table bucky)</t>
  </si>
  <si>
    <t>SC+A11115-02</t>
  </si>
  <si>
    <t>63XU6</t>
  </si>
  <si>
    <t>CARRIAGE COVERS SET (FOR FULL AUTOMATIC)</t>
  </si>
  <si>
    <t>SC+A11153-0S</t>
  </si>
  <si>
    <t>7EZFH</t>
  </si>
  <si>
    <t>SC+A11351-01</t>
  </si>
  <si>
    <t>7ELQE</t>
  </si>
  <si>
    <t>MAIN BOARD KIT</t>
  </si>
  <si>
    <t>SC+A11353-01</t>
  </si>
  <si>
    <t>7ELDO</t>
  </si>
  <si>
    <t>CONSOLE CTSC</t>
  </si>
  <si>
    <t>SC+A11354-01</t>
  </si>
  <si>
    <t>7EMFW</t>
  </si>
  <si>
    <t>ROOM CTSC KIT</t>
  </si>
  <si>
    <t>INVERT. 3PH, 400-480V, LO KW R &amp; F +FANS</t>
  </si>
  <si>
    <t>INVERTER 3PH, 400 - 480V HI KW V1</t>
  </si>
  <si>
    <t>INVERTER 1PH, 220 - 240V, HI KW</t>
  </si>
  <si>
    <t>SC+A11700-7S</t>
  </si>
  <si>
    <t>7EZGK</t>
  </si>
  <si>
    <t>INVERTER 3PH 400-480V HI KW with fans</t>
  </si>
  <si>
    <t>SC+A15063-02</t>
  </si>
  <si>
    <t>7EJ98</t>
  </si>
  <si>
    <t>FAIL SAFE CABLE F.TABLE W ANALOG R 15M</t>
  </si>
  <si>
    <t>SC+A15064-02</t>
  </si>
  <si>
    <t>7EKAD</t>
  </si>
  <si>
    <t>FAIL SAFE CABLE F WALL ST W ANALOG R 15M</t>
  </si>
  <si>
    <t>SC+A15123-01</t>
  </si>
  <si>
    <t>7EJ74</t>
  </si>
  <si>
    <t>FAIL SAFE CABLE F.TABLE WITH DIG.REC.15M</t>
  </si>
  <si>
    <t>SC+A15124-01</t>
  </si>
  <si>
    <t>7EJ86</t>
  </si>
  <si>
    <t>FAIL SAFE CABLE F.WALL ST W DIG. REC.15M</t>
  </si>
  <si>
    <t>SC+A15331-01</t>
  </si>
  <si>
    <t>7EXMM</t>
  </si>
  <si>
    <t>CHARGER POWER SUPPLY CABLE</t>
  </si>
  <si>
    <t>SC+A15332-01</t>
  </si>
  <si>
    <t>7EXOQ</t>
  </si>
  <si>
    <t>LED POWER SUPPLY CABLE</t>
  </si>
  <si>
    <t>SC+A15506-02</t>
  </si>
  <si>
    <t>7ENPL</t>
  </si>
  <si>
    <t>DIGITAL FAILSAFE URS CABLE (12m)</t>
  </si>
  <si>
    <t>SC+A3009-11O</t>
  </si>
  <si>
    <t>7EUVS</t>
  </si>
  <si>
    <t>CONTROL INTERFACE PCB REV O</t>
  </si>
  <si>
    <t>SC+A3130-03</t>
  </si>
  <si>
    <t>7EXPS</t>
  </si>
  <si>
    <t>SC+A3138-01_R</t>
  </si>
  <si>
    <t>7EZHM</t>
  </si>
  <si>
    <t>SC+A3532-06</t>
  </si>
  <si>
    <t>7CG7E</t>
  </si>
  <si>
    <t>SC+A3580-1S</t>
  </si>
  <si>
    <t>7EZJO</t>
  </si>
  <si>
    <t>14AH MONITOR BOARD F. LEAD BATT. OPT.</t>
  </si>
  <si>
    <t>SC+A3689-0S</t>
  </si>
  <si>
    <t>7EZKQ</t>
  </si>
  <si>
    <t>SC+A520004-191</t>
  </si>
  <si>
    <t>7EP1H</t>
  </si>
  <si>
    <t>MIDDLE COVER KIT</t>
  </si>
  <si>
    <t>SC+A520089-0S</t>
  </si>
  <si>
    <t>7EZLS</t>
  </si>
  <si>
    <t>MAIN PULLEY KIT XS COLUMN (172CM)</t>
  </si>
  <si>
    <t>SC+A520096-04</t>
  </si>
  <si>
    <t>7CGXU</t>
  </si>
  <si>
    <t>SC+A520169-2S</t>
  </si>
  <si>
    <t>7EZMU</t>
  </si>
  <si>
    <t>SC+A520201-0S</t>
  </si>
  <si>
    <t>7EZNW</t>
  </si>
  <si>
    <t>SC+A520304-191</t>
  </si>
  <si>
    <t>7EPYD</t>
  </si>
  <si>
    <t>SC+A520338_01</t>
  </si>
  <si>
    <t>7CF55</t>
  </si>
  <si>
    <t>FOOT PEDAL UP rf.</t>
  </si>
  <si>
    <t>SC+A520339_01</t>
  </si>
  <si>
    <t>7CF9E</t>
  </si>
  <si>
    <t>FOOT PEDAL DOWN rf.</t>
  </si>
  <si>
    <t>SC+A520340_01</t>
  </si>
  <si>
    <t>7CGAJ</t>
  </si>
  <si>
    <t>FOOT PEDAL TABLE BRAKE rf.</t>
  </si>
  <si>
    <t>BATTERY 9Ah FIAMM, f motor</t>
  </si>
  <si>
    <t>SC+A520403-01</t>
  </si>
  <si>
    <t>6U3X1</t>
  </si>
  <si>
    <t>CABLE OUTLET KIT</t>
  </si>
  <si>
    <t>SC+A520438-03</t>
  </si>
  <si>
    <t>7CGWS</t>
  </si>
  <si>
    <t>Parking Lock</t>
  </si>
  <si>
    <t>SC+A520496_01</t>
  </si>
  <si>
    <t>7CF8C</t>
  </si>
  <si>
    <t>SC+A520496-02</t>
  </si>
  <si>
    <t>7E2KY</t>
  </si>
  <si>
    <t>SC+A521057-191</t>
  </si>
  <si>
    <t>7E2GS</t>
  </si>
  <si>
    <t>COMPLETE HANDLE</t>
  </si>
  <si>
    <t>SC+A521071-06</t>
  </si>
  <si>
    <t>7CGYW</t>
  </si>
  <si>
    <t>SC+A521072-06</t>
  </si>
  <si>
    <t>7CGZY</t>
  </si>
  <si>
    <t>SC+A521073-06</t>
  </si>
  <si>
    <t>7CG11</t>
  </si>
  <si>
    <t>SC+A521074-06</t>
  </si>
  <si>
    <t>7CG23</t>
  </si>
  <si>
    <t>SC+A521075-06</t>
  </si>
  <si>
    <t>7CG35</t>
  </si>
  <si>
    <t>SC+A521076-06</t>
  </si>
  <si>
    <t>7CG47</t>
  </si>
  <si>
    <t>SC+A521077-06</t>
  </si>
  <si>
    <t>7CG5A</t>
  </si>
  <si>
    <t>SC+A521078-06</t>
  </si>
  <si>
    <t>7CG6C</t>
  </si>
  <si>
    <t>Net Switch 5 Ports incl. Power Supply</t>
  </si>
  <si>
    <t>SC+A521153-01</t>
  </si>
  <si>
    <t>7CHEV</t>
  </si>
  <si>
    <t>FRONT COVER SUPPORT Trixell DR10s/DR14s</t>
  </si>
  <si>
    <t>SC+A521155-01</t>
  </si>
  <si>
    <t>7CK4L</t>
  </si>
  <si>
    <t>IR UPGRADE KIT (SENSOR+MOUNTING BRACKET)</t>
  </si>
  <si>
    <t>SC+A521156-01</t>
  </si>
  <si>
    <t>7CK5N</t>
  </si>
  <si>
    <t>GRID STORAGE HOLDER KIT</t>
  </si>
  <si>
    <t>SC+A521512-04</t>
  </si>
  <si>
    <t>SOFT KIT ATP U24 50KW HS RAPIDT D300 4.0</t>
  </si>
  <si>
    <t>SC+A521513-04</t>
  </si>
  <si>
    <t>7EGT3</t>
  </si>
  <si>
    <t>SC+A521514-04</t>
  </si>
  <si>
    <t>7EGU5</t>
  </si>
  <si>
    <t>SC+A521516-04</t>
  </si>
  <si>
    <t>SOFT KIT ATP U24 50KW LS RAPIDT D300 4.0</t>
  </si>
  <si>
    <t>KNOB (manual collim.)</t>
  </si>
  <si>
    <t>SC+A525053-01</t>
  </si>
  <si>
    <t>7EYU7</t>
  </si>
  <si>
    <t>TAPE MEASURE, RETRACTABLE</t>
  </si>
  <si>
    <t>SC+A525145-0S</t>
  </si>
  <si>
    <t>7EZOY</t>
  </si>
  <si>
    <t>SC+A527008-19S</t>
  </si>
  <si>
    <t>7EZP1</t>
  </si>
  <si>
    <t>SC+A527039-0S</t>
  </si>
  <si>
    <t>7EZQ3</t>
  </si>
  <si>
    <t>SC+A527045-01</t>
  </si>
  <si>
    <t>7ESMZ</t>
  </si>
  <si>
    <t>NOVA OMNI BUTTON</t>
  </si>
  <si>
    <t>H V Tank (150kV) / 1Tube 400V</t>
  </si>
  <si>
    <t>H V Tank (150kV) / 1Tube 480V</t>
  </si>
  <si>
    <t>H V TANK (150KV) / 1TUBE 480V</t>
  </si>
  <si>
    <t>H V Tank (150kV) / 1Tube 400V Discharge</t>
  </si>
  <si>
    <t>H V Tank (150kV) / 1Tube 480V Discharge</t>
  </si>
  <si>
    <t>Inverter 3Ph, 400- 480V Hi kW R&amp;F + Fans</t>
  </si>
  <si>
    <t>Inverter 3Ph, 400- 480V, Hi kW</t>
  </si>
  <si>
    <t>LV-DRAC HIGH SPEED STARTER FOR 400V AC</t>
  </si>
  <si>
    <t>LV-DRAC HIGH SPEED STARTER FOR 480V AC</t>
  </si>
  <si>
    <t>LV-DRAC HIGH SPEED STARTER FOR 220V AC</t>
  </si>
  <si>
    <t>SC+A6378-2S</t>
  </si>
  <si>
    <t>7EZR5</t>
  </si>
  <si>
    <t>SC+A6595-05</t>
  </si>
  <si>
    <t>7ESCG</t>
  </si>
  <si>
    <t>LATERAL CASSETTE HOLDER 35 X 43</t>
  </si>
  <si>
    <t>SC+A6595-12</t>
  </si>
  <si>
    <t>7ESBE</t>
  </si>
  <si>
    <t>LATERAL CASSETTE HOLDER 24 X 30</t>
  </si>
  <si>
    <t>SC+A6832-01</t>
  </si>
  <si>
    <t>7ER61</t>
  </si>
  <si>
    <t>HAND SUPPORT FOR WALL STAND</t>
  </si>
  <si>
    <t>SC+A6855-06</t>
  </si>
  <si>
    <t>7EWJB</t>
  </si>
  <si>
    <t>EXTERNAL CABLE COVER, 6M</t>
  </si>
  <si>
    <t>SC+A6855-12</t>
  </si>
  <si>
    <t>7EWOM</t>
  </si>
  <si>
    <t>EXTERNAL CABLE COVER, 12M</t>
  </si>
  <si>
    <t>SC+A7305-03</t>
  </si>
  <si>
    <t>7EKCH</t>
  </si>
  <si>
    <t>FAIL SAFE ALIGNMENT CABLE, 12M CABLE</t>
  </si>
  <si>
    <t>SC+A7980-01S</t>
  </si>
  <si>
    <t>7EZS7</t>
  </si>
  <si>
    <t>TELESCOPIC ARM REPLACEMENT</t>
  </si>
  <si>
    <t>SC+A7980-03</t>
  </si>
  <si>
    <t>7EPXB</t>
  </si>
  <si>
    <t>TELESCOPIC ARM 3T FOR TELESCOPIC COLUMN</t>
  </si>
  <si>
    <t>FRONT WHEEL KIT (OPTIONAL (ANTISTATIC))</t>
  </si>
  <si>
    <t>SC+A8039-02</t>
  </si>
  <si>
    <t>7EXRW</t>
  </si>
  <si>
    <t>SC+A8066-12</t>
  </si>
  <si>
    <t>7EW5L</t>
  </si>
  <si>
    <t>SC+A8168-03</t>
  </si>
  <si>
    <t>6VBBU</t>
  </si>
  <si>
    <t>FAN CABLE</t>
  </si>
  <si>
    <t>SC+A8188-01</t>
  </si>
  <si>
    <t>6VA9O</t>
  </si>
  <si>
    <t>I/F CAN CABLE</t>
  </si>
  <si>
    <t>SC+A8188-02</t>
  </si>
  <si>
    <t>6VDT4</t>
  </si>
  <si>
    <t>I/F CAN CABLE LONG</t>
  </si>
  <si>
    <t>SC+A9700-01S</t>
  </si>
  <si>
    <t>7EZ5X</t>
  </si>
  <si>
    <t>SC+A9718-01S</t>
  </si>
  <si>
    <t>7EZ72</t>
  </si>
  <si>
    <t>RELAY - 600V DC, 25A</t>
  </si>
  <si>
    <t>SC+RS000391S</t>
  </si>
  <si>
    <t>7E1BD</t>
  </si>
  <si>
    <t>SC+RS000410S</t>
  </si>
  <si>
    <t>7E1FM</t>
  </si>
  <si>
    <t>SC+RS0006100LB</t>
  </si>
  <si>
    <t>7E1P5</t>
  </si>
  <si>
    <t>SC+RS001449S</t>
  </si>
  <si>
    <t>7E1Q7</t>
  </si>
  <si>
    <t>SC+RS0016027_</t>
  </si>
  <si>
    <t>7E1TE</t>
  </si>
  <si>
    <t>SC+RS001999S</t>
  </si>
  <si>
    <t>7E1ZR</t>
  </si>
  <si>
    <t>SC+RS0021936</t>
  </si>
  <si>
    <t>7CFLZ</t>
  </si>
  <si>
    <t>SPARE NOVA SERIAL CABLE RS232 20M</t>
  </si>
  <si>
    <t>SC+RS002345S</t>
  </si>
  <si>
    <t>7E13X</t>
  </si>
  <si>
    <t>SC+RS002347S</t>
  </si>
  <si>
    <t>7E14Z</t>
  </si>
  <si>
    <t>SC+S0016892</t>
  </si>
  <si>
    <t>7EQS4</t>
  </si>
  <si>
    <t>POWER INDICATOR CABLE</t>
  </si>
  <si>
    <t>INOVA INSTALLATION ASSEMBLY</t>
  </si>
  <si>
    <t>SC+S0022397</t>
  </si>
  <si>
    <t>6ZN81</t>
  </si>
  <si>
    <t>Fan 24V for tube shield</t>
  </si>
  <si>
    <t>SK+08627866</t>
  </si>
  <si>
    <t>6U7MU</t>
  </si>
  <si>
    <t>Tension spring 0,63x5,6x23,3mm</t>
  </si>
  <si>
    <t>SX+908102002</t>
  </si>
  <si>
    <t>7EKM1</t>
  </si>
  <si>
    <t>AGFA ARM HEAD SIDE</t>
  </si>
  <si>
    <t>SX+908102003</t>
  </si>
  <si>
    <t>7EKN3</t>
  </si>
  <si>
    <t>AGFA ARM FOOT SIDE</t>
  </si>
  <si>
    <t>CARBON FIBER PANEL WITHOUT PROFIL</t>
  </si>
  <si>
    <t>SX+908105032</t>
  </si>
  <si>
    <t>6Y54M</t>
  </si>
  <si>
    <t>COVER BRACKET</t>
  </si>
  <si>
    <t>SX+908111035</t>
  </si>
  <si>
    <t>7EJZP</t>
  </si>
  <si>
    <t>LATERAL COVER TUBE COVER AGFA</t>
  </si>
  <si>
    <t>SX+908113002</t>
  </si>
  <si>
    <t>7EHT7</t>
  </si>
  <si>
    <t>REMOTE CONSOLE SUPPORT</t>
  </si>
  <si>
    <t>SX+908113003</t>
  </si>
  <si>
    <t>7EHUA</t>
  </si>
  <si>
    <t>BOTTOM PLATE</t>
  </si>
  <si>
    <t>SX+908113005</t>
  </si>
  <si>
    <t>7EHVC</t>
  </si>
  <si>
    <t>JOYSTICK MUFF</t>
  </si>
  <si>
    <t>SX+910031</t>
  </si>
  <si>
    <t>7ERS8</t>
  </si>
  <si>
    <t>MICRO SWITCH</t>
  </si>
  <si>
    <t>SX+910032</t>
  </si>
  <si>
    <t>7ERTB</t>
  </si>
  <si>
    <t>SIMULATED ROLLER LEVER</t>
  </si>
  <si>
    <t>SX+910091</t>
  </si>
  <si>
    <t>7EHGH</t>
  </si>
  <si>
    <t>FILTER CEM SCHAFFNER</t>
  </si>
  <si>
    <t>SX+910093</t>
  </si>
  <si>
    <t>7EH4T</t>
  </si>
  <si>
    <t>ON OFF BOARD SYSTEM</t>
  </si>
  <si>
    <t>SX+910094</t>
  </si>
  <si>
    <t>7EH5V</t>
  </si>
  <si>
    <t>AN OUTLET IEC</t>
  </si>
  <si>
    <t>SX+910097</t>
  </si>
  <si>
    <t>7EG7V</t>
  </si>
  <si>
    <t>CHAIN DOUBLE STEP 12,7 300LINKS</t>
  </si>
  <si>
    <t>SX+910102</t>
  </si>
  <si>
    <t>7EJQ5</t>
  </si>
  <si>
    <t>EMERGENCY STOP BUTTONREF:A0150BUL CONTCT</t>
  </si>
  <si>
    <t>SX+910102046</t>
  </si>
  <si>
    <t>6Y4KC</t>
  </si>
  <si>
    <t>MAGNET</t>
  </si>
  <si>
    <t>SIMPLE CHAIN 083-1 323 LINKS (S/N reqd.)</t>
  </si>
  <si>
    <t>SX+910111050</t>
  </si>
  <si>
    <t>7EJ2T</t>
  </si>
  <si>
    <t>HORIZONTAL TUBE COVER RIGHT</t>
  </si>
  <si>
    <t>SX+910111051</t>
  </si>
  <si>
    <t>7EJ3V</t>
  </si>
  <si>
    <t>HORIZONTAL TUBE COVER LEFT</t>
  </si>
  <si>
    <t>SX+910113008</t>
  </si>
  <si>
    <t>7EHWE</t>
  </si>
  <si>
    <t>SHEET METAL CEM</t>
  </si>
  <si>
    <t>SX+910113009</t>
  </si>
  <si>
    <t>7EHXG</t>
  </si>
  <si>
    <t>METAL BOARD</t>
  </si>
  <si>
    <t>SX+910113010</t>
  </si>
  <si>
    <t>7EHYJ</t>
  </si>
  <si>
    <t>SCREEN SUPPORT SHEET METAL</t>
  </si>
  <si>
    <t>SX+910115055</t>
  </si>
  <si>
    <t>7EJXL</t>
  </si>
  <si>
    <t>LOWER DETECTOR HOLDER COVER</t>
  </si>
  <si>
    <t>SX+910141</t>
  </si>
  <si>
    <t>7EH6X</t>
  </si>
  <si>
    <t>SPACER FF HEXA SKIFFY M4X10</t>
  </si>
  <si>
    <t>SX+910150-03</t>
  </si>
  <si>
    <t>7EJMW</t>
  </si>
  <si>
    <t>TOUCH SCREEN ELO TOUCH SENSOR</t>
  </si>
  <si>
    <t>SX+910150-04</t>
  </si>
  <si>
    <t>7EJNY</t>
  </si>
  <si>
    <t>CONTROLLER ELO TOUCH SCREEN</t>
  </si>
  <si>
    <t>SX+910150-13</t>
  </si>
  <si>
    <t>7EJO1</t>
  </si>
  <si>
    <t>MEMORY SO-DIMM DDR 1GO</t>
  </si>
  <si>
    <t>SX+910150-16</t>
  </si>
  <si>
    <t>7EJP3</t>
  </si>
  <si>
    <t>CABLE PC-TFT LED BACKLIGHT</t>
  </si>
  <si>
    <t>SX+910150-17</t>
  </si>
  <si>
    <t>7ESKV</t>
  </si>
  <si>
    <t>SX+910150-18</t>
  </si>
  <si>
    <t>7EWF4</t>
  </si>
  <si>
    <t>CONSOLE PC/USB BOARD CABLE</t>
  </si>
  <si>
    <t>SX+910171</t>
  </si>
  <si>
    <t>7EH7Z</t>
  </si>
  <si>
    <t>EXTRACTOR CF</t>
  </si>
  <si>
    <t>SX+910185</t>
  </si>
  <si>
    <t>7EH82</t>
  </si>
  <si>
    <t>SPACER SKIFFY HEX M3X15</t>
  </si>
  <si>
    <t>SX+910187</t>
  </si>
  <si>
    <t>7EH94</t>
  </si>
  <si>
    <t>SPACER SKIFFY 3,4 X 6 X 20</t>
  </si>
  <si>
    <t>SX+910249</t>
  </si>
  <si>
    <t>7EJA8</t>
  </si>
  <si>
    <t>SX+910250</t>
  </si>
  <si>
    <t>7EJBB</t>
  </si>
  <si>
    <t>SEEING GREEN LED</t>
  </si>
  <si>
    <t>SX+910294</t>
  </si>
  <si>
    <t>7EJCD</t>
  </si>
  <si>
    <t>FOOT 35-705-15-36-26-0</t>
  </si>
  <si>
    <t>SX+910298</t>
  </si>
  <si>
    <t>7EJDF</t>
  </si>
  <si>
    <t>WHITE BUTTON</t>
  </si>
  <si>
    <t>SX+910308</t>
  </si>
  <si>
    <t>7EJEH</t>
  </si>
  <si>
    <t>TUBULAR SPACER 4.2 X 8 X 12</t>
  </si>
  <si>
    <t>SX+910382</t>
  </si>
  <si>
    <t>7EJR7</t>
  </si>
  <si>
    <t>SX+910406</t>
  </si>
  <si>
    <t>7EJFK</t>
  </si>
  <si>
    <t>SPACER FF HEXA M4 X 25</t>
  </si>
  <si>
    <t>SX+910437</t>
  </si>
  <si>
    <t>7EJGM</t>
  </si>
  <si>
    <t>SPACER MF M3 X 7</t>
  </si>
  <si>
    <t>SX+910451</t>
  </si>
  <si>
    <t>7EJSA</t>
  </si>
  <si>
    <t>INDEXING SPRING</t>
  </si>
  <si>
    <t>SX+910457</t>
  </si>
  <si>
    <t>7EJHO</t>
  </si>
  <si>
    <t>SHUTTER</t>
  </si>
  <si>
    <t>SX+910473</t>
  </si>
  <si>
    <t>7EJJQ</t>
  </si>
  <si>
    <t>1/2/3 BEAM PEDALS</t>
  </si>
  <si>
    <t>SX+910498</t>
  </si>
  <si>
    <t>7EJKS</t>
  </si>
  <si>
    <t>EMERGENCY STOP BUTTON BODY</t>
  </si>
  <si>
    <t>SX+911108025</t>
  </si>
  <si>
    <t>7EJTC</t>
  </si>
  <si>
    <t>COLUMN MOTOR CABLE TRAY</t>
  </si>
  <si>
    <t>SX+911109053</t>
  </si>
  <si>
    <t>7EJUE</t>
  </si>
  <si>
    <t>COMPRESSION UL COLUMN COVER FOOT</t>
  </si>
  <si>
    <t>SX+911115071</t>
  </si>
  <si>
    <t>7EW3G</t>
  </si>
  <si>
    <t>GEAR WHEEL 12T</t>
  </si>
  <si>
    <t>SX+91112</t>
  </si>
  <si>
    <t>7ERUD</t>
  </si>
  <si>
    <t>EXTENSION CABLE FOR THE EXTERNAL MONITOR</t>
  </si>
  <si>
    <t>SX+914109058</t>
  </si>
  <si>
    <t>7EKHS</t>
  </si>
  <si>
    <t>UL COLUMN COVER HEAD</t>
  </si>
  <si>
    <t>SX+914109060</t>
  </si>
  <si>
    <t>7EKJU</t>
  </si>
  <si>
    <t>UL FOOT COLUMN COVER</t>
  </si>
  <si>
    <t>SX+914111085</t>
  </si>
  <si>
    <t>7EJYN</t>
  </si>
  <si>
    <t>UL TUBE COVER</t>
  </si>
  <si>
    <t>SX+915113013</t>
  </si>
  <si>
    <t>7EJVG</t>
  </si>
  <si>
    <t>CABLES TIE</t>
  </si>
  <si>
    <t>SX+916113017</t>
  </si>
  <si>
    <t>7EHZL</t>
  </si>
  <si>
    <t>ALIM CONSOLE COVER</t>
  </si>
  <si>
    <t>SX+916113018</t>
  </si>
  <si>
    <t>7EH2P</t>
  </si>
  <si>
    <t>HEAT SINK LED SUPPORT</t>
  </si>
  <si>
    <t>SX+916131004</t>
  </si>
  <si>
    <t>7EH1N</t>
  </si>
  <si>
    <t>CONSOLE FILTER BOARD</t>
  </si>
  <si>
    <t>SX+98467</t>
  </si>
  <si>
    <t>7EH3R</t>
  </si>
  <si>
    <t>DIGITAL REMOTE CONSOLE FOOT</t>
  </si>
  <si>
    <t>SX+9RSCH102SE03</t>
  </si>
  <si>
    <t>6TLXQ</t>
  </si>
  <si>
    <t>carrriage motor assembly</t>
  </si>
  <si>
    <t>SX+9RSCH102SE96</t>
  </si>
  <si>
    <t>7EJ4X</t>
  </si>
  <si>
    <t>MAGNET + remote ctrl support</t>
  </si>
  <si>
    <t>SX+9RSCH108SE03</t>
  </si>
  <si>
    <t>6TLVM</t>
  </si>
  <si>
    <t>colonne motor assembly</t>
  </si>
  <si>
    <t>SX+9RSCH111SE13</t>
  </si>
  <si>
    <t>7EWW3</t>
  </si>
  <si>
    <t>FIXING MATERIAL FOR IPCAMERA</t>
  </si>
  <si>
    <t>SX+9RSCH122SE16</t>
  </si>
  <si>
    <t>7EJ1R</t>
  </si>
  <si>
    <t>SX+9RSCH150SE20</t>
  </si>
  <si>
    <t>7EJWJ</t>
  </si>
  <si>
    <t>REED DETECTOR 4MM diam.</t>
  </si>
  <si>
    <t>SX+BM7-0222-000</t>
  </si>
  <si>
    <t>7EYR1</t>
  </si>
  <si>
    <t>SX+SOFT-ATP</t>
  </si>
  <si>
    <t>7EO5M</t>
  </si>
  <si>
    <t>SX+SOFT-FL</t>
  </si>
  <si>
    <t>7EO7Q</t>
  </si>
  <si>
    <t>SX+SOFT-HT</t>
  </si>
  <si>
    <t>7EO6O</t>
  </si>
  <si>
    <t>TR+62821230</t>
  </si>
  <si>
    <t>7E2FQ</t>
  </si>
  <si>
    <t>CABLE PIXIUM EZ</t>
  </si>
  <si>
    <t>CM+3392672</t>
  </si>
  <si>
    <t>CM+3392674</t>
  </si>
  <si>
    <t>CM+3492700</t>
  </si>
  <si>
    <t>CM+3515230</t>
  </si>
  <si>
    <t>CM+6099181</t>
  </si>
  <si>
    <t>CM+6123531</t>
  </si>
  <si>
    <t>CM+6123541</t>
  </si>
  <si>
    <t>CM+6123561</t>
  </si>
  <si>
    <t>CM+6123571</t>
  </si>
  <si>
    <t>CM+6123581</t>
  </si>
  <si>
    <t>CM+6123591</t>
  </si>
  <si>
    <t>CM+6123611</t>
  </si>
  <si>
    <t>CM+7037472950</t>
  </si>
  <si>
    <t>CM+7047113360</t>
  </si>
  <si>
    <t>CM+7047189510</t>
  </si>
  <si>
    <t>CM+7818460810</t>
  </si>
  <si>
    <t>CM+7818511420</t>
  </si>
  <si>
    <t>CM+7818520140</t>
  </si>
  <si>
    <t>SAT-53801013</t>
  </si>
  <si>
    <t>SC+A311351-01</t>
  </si>
  <si>
    <t>SAT-A520403-01</t>
  </si>
  <si>
    <t>SC+A8094-04</t>
  </si>
  <si>
    <t>SC+A8168-XX</t>
  </si>
  <si>
    <t>SC+A8188-XX</t>
  </si>
  <si>
    <t>SC+A521157-01</t>
  </si>
  <si>
    <t>SC+910097</t>
  </si>
  <si>
    <t>6L4EV</t>
  </si>
  <si>
    <t>VZ1E2</t>
  </si>
  <si>
    <t>YOTX3</t>
  </si>
  <si>
    <t>YZ4RM</t>
  </si>
  <si>
    <t>7CGK2</t>
  </si>
  <si>
    <t>7CGL4</t>
  </si>
  <si>
    <t>7CGRH</t>
  </si>
  <si>
    <t>7CGM6</t>
  </si>
  <si>
    <t>7CGSK</t>
  </si>
  <si>
    <t>7CGN8</t>
  </si>
  <si>
    <t>7CGQF</t>
  </si>
  <si>
    <t>7CGTM</t>
  </si>
  <si>
    <t>UDY9Z</t>
  </si>
  <si>
    <t>UH7GB</t>
  </si>
  <si>
    <t>TEOPE</t>
  </si>
  <si>
    <t>6C2KZ</t>
  </si>
  <si>
    <t>V6882</t>
  </si>
  <si>
    <t>V686X</t>
  </si>
  <si>
    <t>V1MQA</t>
  </si>
  <si>
    <t>6UQHO</t>
  </si>
  <si>
    <t>7EPW8</t>
  </si>
  <si>
    <t>6UNYA</t>
  </si>
  <si>
    <t>7EXD4</t>
  </si>
  <si>
    <t>6U3FZ</t>
  </si>
  <si>
    <t>6U3DV</t>
  </si>
  <si>
    <t>7CHDT</t>
  </si>
  <si>
    <t>7EGJH</t>
  </si>
  <si>
    <t>Enter SAP Code on Information Sheet</t>
  </si>
  <si>
    <t>Bengaluru</t>
  </si>
  <si>
    <t>29AAGCA3797D1ZG</t>
  </si>
  <si>
    <t>27AAGCA3797D1ZK</t>
  </si>
  <si>
    <t>33AAGCA3797D1ZR</t>
  </si>
  <si>
    <t>32AAGCA3797D1ZT</t>
  </si>
  <si>
    <t>19AAGCA3797D1ZH</t>
  </si>
  <si>
    <t>07AAGCA3797D1ZM</t>
  </si>
  <si>
    <t>Not Available</t>
  </si>
  <si>
    <t>Agfa Healthcare India Pvt. Ltd. 
MM-2 Shree Rajlaxmi Complex
Kalher Village, Taluka Bhiwandi, 
Thane - 421302 Maharashtra</t>
  </si>
  <si>
    <t>Agfa Healthcare India Pvt. Ltd. 
Plot No 15A, Ground Floor
3rd Cross Street, Nehru Nagar, Kottivakkam, 
Chennai - 600041, Tamil Nadu</t>
  </si>
  <si>
    <t xml:space="preserve">Agfa Healthcare India Pvt. Ltd. 
X-242 H, Jubilee Road
INTUC Junction, Nettoor P.O.
Kochi - 682040, Kerala                     </t>
  </si>
  <si>
    <t>Agfa Healthcare India Pvt. Ltd. 
Ajay Bharat Warehouse Complex
Budge Budge Trunk Road, W/H-6, Gopalpur, 
Sarkarpool, Kolkata - 700143, West Bengal</t>
  </si>
  <si>
    <t>Agfa Healthcare India Pvt. Ltd. 
C-105, Ground Floor
Distt. Gautambudh Nagar,Sector-10, 
Noida - 201301, Uttar Pradesh</t>
  </si>
  <si>
    <t>CF+6040414</t>
  </si>
  <si>
    <t>CM+3097763</t>
  </si>
  <si>
    <t>CM+3098213</t>
  </si>
  <si>
    <t>CM+3099132</t>
  </si>
  <si>
    <t>CM+3260247</t>
  </si>
  <si>
    <t>TIMING BELT 220XL 037</t>
  </si>
  <si>
    <t>CM+3391921</t>
  </si>
  <si>
    <t>SPRING DIA 9MM LENGTH 52.2MM (ROHS) 4set</t>
  </si>
  <si>
    <t>SPRING DIA 5.5MM LENGTH 46.7MM</t>
  </si>
  <si>
    <t>CM+3433630</t>
  </si>
  <si>
    <t>512MB SDRAMMOD</t>
  </si>
  <si>
    <t>CM+3617031</t>
  </si>
  <si>
    <t>CM+6009774</t>
  </si>
  <si>
    <t>CM+6040414</t>
  </si>
  <si>
    <t>DX-D 100 WIFI CARD WUBR-507N (M)</t>
  </si>
  <si>
    <t>CM+7038960500</t>
  </si>
  <si>
    <t>CM+9043171810</t>
  </si>
  <si>
    <t>CM+9514514280</t>
  </si>
  <si>
    <t>CM+9514822807</t>
  </si>
  <si>
    <t>CM+9514888101</t>
  </si>
  <si>
    <t>CM+9515535600</t>
  </si>
  <si>
    <t>CABLE FL AWG28 10/8/4 1.08M</t>
  </si>
  <si>
    <t>CM+9517049600</t>
  </si>
  <si>
    <t>CM+9517524701</t>
  </si>
  <si>
    <t>CM+9517524702</t>
  </si>
  <si>
    <t>CM+9517524703</t>
  </si>
  <si>
    <t>CM+9517526501</t>
  </si>
  <si>
    <t>CM+9517552302</t>
  </si>
  <si>
    <t>IP-HANDLING BOARD</t>
  </si>
  <si>
    <t>CM+9517690200</t>
  </si>
  <si>
    <t>CM+9518452000</t>
  </si>
  <si>
    <t>CM+9839171702</t>
  </si>
  <si>
    <t>CM+9839490201</t>
  </si>
  <si>
    <t>CM+9946313500</t>
  </si>
  <si>
    <t>MOTOR,REASSY.</t>
  </si>
  <si>
    <t>EB+53581172</t>
  </si>
  <si>
    <t>IN+6040413</t>
  </si>
  <si>
    <t>IN+9515564005</t>
  </si>
  <si>
    <t>IN+CRSERV</t>
  </si>
  <si>
    <t>IN+MGHDD</t>
  </si>
  <si>
    <t>IN+MONSERV</t>
  </si>
  <si>
    <t>SC+55001136-VA</t>
  </si>
  <si>
    <t>CAT6 CABLE ON WHEEL FOR DX-D 100</t>
  </si>
  <si>
    <t>PCB, Interface Control</t>
  </si>
  <si>
    <t>DETECTOR BOX DX-D 100 D30-D35</t>
  </si>
  <si>
    <t>SOFT KIT ATP  50KW HS RAPIDT D300 3.1.70</t>
  </si>
  <si>
    <t>SOFT KIT ATP  64KW HS RAPIDT D300 3.1.70</t>
  </si>
  <si>
    <t>SOFT KIT ATP  80KW HS RAPIDT D300 3.1.70</t>
  </si>
  <si>
    <t>SOFT KIT ATP  50KW LS RAPIDT D300 3.1.70</t>
  </si>
  <si>
    <t>SOFT KIT ATP 64KW HS 1T RAPIDT DX-D 600</t>
  </si>
  <si>
    <t>FMI 2014 DX-D 600 SEMI AUTOMATIC (-AT)</t>
  </si>
  <si>
    <t>FMI 2014 DX-D 600 FULL AUTOMATIC (-FA)</t>
  </si>
  <si>
    <t>DX-D 300: DONGLE STITCHING X-PLUS</t>
  </si>
  <si>
    <t>HV5077 DX-D40 BATTERY PACK 7.4V 4AH C</t>
  </si>
  <si>
    <t>GST  %</t>
  </si>
  <si>
    <t>Total Value</t>
  </si>
  <si>
    <t>GST%</t>
  </si>
  <si>
    <t>GST Value</t>
  </si>
  <si>
    <t>Prices quoted are inclusive of GST as applicable</t>
  </si>
  <si>
    <t>Within 3-4 days from the date of receipt of the advance payment and available transport mode</t>
  </si>
  <si>
    <t>PAN No: AAGCA3797D</t>
  </si>
  <si>
    <t>Agfa Healthcare India Pvt. Ltd. 
FedEx, 4/1, P1 Dasanapura Hobli,                                                Makali Post,
North Taluka NH 4, Nr Himalaya Drug House
Bengaluru - 562123 Karnataka</t>
  </si>
  <si>
    <t>100% in advance by RTGS alongwith PO raised on a.m. address</t>
  </si>
  <si>
    <t>Cust GST ID:_________________________</t>
  </si>
  <si>
    <t>GST</t>
  </si>
  <si>
    <t>10+9999912100</t>
  </si>
  <si>
    <t>Y4PSX</t>
  </si>
  <si>
    <t>CR MM2.0 IMAGE PLATE 24X30, ABC=EMNUH</t>
  </si>
  <si>
    <t>10+9999912542</t>
  </si>
  <si>
    <t>7DKHK</t>
  </si>
  <si>
    <t>CR TOUCH MONITOR MDRC1219 TS (XCU4F)</t>
  </si>
  <si>
    <t>10+9999913080</t>
  </si>
  <si>
    <t>7EGGD</t>
  </si>
  <si>
    <t>HP SIDE DOCKING STATION (58MBH)</t>
  </si>
  <si>
    <t>10+9999913290</t>
  </si>
  <si>
    <t>7CPBK</t>
  </si>
  <si>
    <t>MONITOR BARCO MDRC2122 TS (XBVXX)</t>
  </si>
  <si>
    <t>10+9999913310</t>
  </si>
  <si>
    <t>7DHD2</t>
  </si>
  <si>
    <t>OPTIK MODUL CR10-X LOW COST</t>
  </si>
  <si>
    <t>10+9999913330</t>
  </si>
  <si>
    <t>7DH2G</t>
  </si>
  <si>
    <t>BARCO NIO 3 MP, MDNC-3421 (XCU2B)</t>
  </si>
  <si>
    <t>10+9999913340</t>
  </si>
  <si>
    <t>7DSB5</t>
  </si>
  <si>
    <t>GRID DX-D 40 SD R6.1 215LPI F40-72 56AXX</t>
  </si>
  <si>
    <t>10+9999913350</t>
  </si>
  <si>
    <t>7DSC7</t>
  </si>
  <si>
    <t>GRID DX-D 40 R6.1 215LPI F40-72 (52E2P)</t>
  </si>
  <si>
    <t>10+9999913360</t>
  </si>
  <si>
    <t>7DSDA</t>
  </si>
  <si>
    <t>GRID DX-D 40 R10:1 215LPI F40-72 (52E3R)</t>
  </si>
  <si>
    <t>10+9999913370</t>
  </si>
  <si>
    <t>7DSEC</t>
  </si>
  <si>
    <t>DR14E CLICK-ON R10:1 215LPI F40-72 XBY6S</t>
  </si>
  <si>
    <t>10+9999913380</t>
  </si>
  <si>
    <t>7DST6</t>
  </si>
  <si>
    <t>DR 14E CLICK-ON HANDLE (XBY7U)</t>
  </si>
  <si>
    <t>10+9999913390</t>
  </si>
  <si>
    <t>7DUBE</t>
  </si>
  <si>
    <t>GRID DX-D 20 R10:1 215LPI F40-72IN 5UNHT</t>
  </si>
  <si>
    <t>10+9999913400</t>
  </si>
  <si>
    <t>7DUHR</t>
  </si>
  <si>
    <t>POWER SUPPLY HP PROBOOK 650 G2</t>
  </si>
  <si>
    <t>10+A521075-06</t>
  </si>
  <si>
    <t>7DMP7</t>
  </si>
  <si>
    <t>BA+B410637</t>
  </si>
  <si>
    <t>7CM1N</t>
  </si>
  <si>
    <t>POWER SUPPLY FOR MDRC2124</t>
  </si>
  <si>
    <t>BA+B557280</t>
  </si>
  <si>
    <t>7DDBG</t>
  </si>
  <si>
    <t>POWER SUPPLY FOR MDNC-3121, MDMG-5121</t>
  </si>
  <si>
    <t>BA+B563069</t>
  </si>
  <si>
    <t>7D78Q</t>
  </si>
  <si>
    <t>POWER SUPPLY BARCO FOR MDNC-3321</t>
  </si>
  <si>
    <t>BA+B563121</t>
  </si>
  <si>
    <t>7DH4L</t>
  </si>
  <si>
    <t>POWER SUPPLY BARCO FOR MDNC-2221</t>
  </si>
  <si>
    <t>BA+B563147</t>
  </si>
  <si>
    <t>7DH3J</t>
  </si>
  <si>
    <t>POWER SUPPLY BARCO FOR MDNC-3421</t>
  </si>
  <si>
    <t>CF+6040413</t>
  </si>
  <si>
    <t>7DHPQ</t>
  </si>
  <si>
    <t>7DMEM</t>
  </si>
  <si>
    <t>CF+6040415</t>
  </si>
  <si>
    <t>7DTEG</t>
  </si>
  <si>
    <t>CF+9514557004</t>
  </si>
  <si>
    <t>7DHTY</t>
  </si>
  <si>
    <t>CF+9514662304</t>
  </si>
  <si>
    <t>7DHU1</t>
  </si>
  <si>
    <t>CF+9515690501</t>
  </si>
  <si>
    <t>7DHW5</t>
  </si>
  <si>
    <t>CF+9517527504</t>
  </si>
  <si>
    <t>7DHV3</t>
  </si>
  <si>
    <t>CF+9517827503</t>
  </si>
  <si>
    <t>7DHX7</t>
  </si>
  <si>
    <t>CM+0000008123</t>
  </si>
  <si>
    <t>66X7N</t>
  </si>
  <si>
    <t>THERMO SWITCH 70 DEGREE</t>
  </si>
  <si>
    <t>CM+3392300</t>
  </si>
  <si>
    <t>VH1J6</t>
  </si>
  <si>
    <t>KEYPAD ASSY</t>
  </si>
  <si>
    <t>YOHGS</t>
  </si>
  <si>
    <t>VILISTHEMISRAM MODULE (ROHS)</t>
  </si>
  <si>
    <t>CM+3492787</t>
  </si>
  <si>
    <t>7COXP</t>
  </si>
  <si>
    <t>CM+3515224</t>
  </si>
  <si>
    <t>6L5X3</t>
  </si>
  <si>
    <t>WIRE HARNESS ASSY C (ROHS)</t>
  </si>
  <si>
    <t>CM+3589084</t>
  </si>
  <si>
    <t>6RMT4</t>
  </si>
  <si>
    <t>6RWDF</t>
  </si>
  <si>
    <t>CM+6008433</t>
  </si>
  <si>
    <t>7D9GE</t>
  </si>
  <si>
    <t>SATA HDD</t>
  </si>
  <si>
    <t>7DMDK</t>
  </si>
  <si>
    <t>CM+6040415</t>
  </si>
  <si>
    <t>7DS6W</t>
  </si>
  <si>
    <t>CM+6040491</t>
  </si>
  <si>
    <t>7DRU4</t>
  </si>
  <si>
    <t>SLOW SCAN DRUM WITH PULLEY</t>
  </si>
  <si>
    <t>CM+6040532</t>
  </si>
  <si>
    <t>7DL74</t>
  </si>
  <si>
    <t>CM+6040544</t>
  </si>
  <si>
    <t>7DOZ2</t>
  </si>
  <si>
    <t>IMAGE PLATE MD 1.0 35 x 43 CM ( 5R3HW )</t>
  </si>
  <si>
    <t>CM+6061222</t>
  </si>
  <si>
    <t>7DL86</t>
  </si>
  <si>
    <t>CM+6062841</t>
  </si>
  <si>
    <t>7D6G1</t>
  </si>
  <si>
    <t>POWER SUPPLY FOR WIRELESS ACCESS POINT</t>
  </si>
  <si>
    <t>CM+6099992</t>
  </si>
  <si>
    <t>7DRMN</t>
  </si>
  <si>
    <t>CM+6101571</t>
  </si>
  <si>
    <t>7D6EW</t>
  </si>
  <si>
    <t>CM+6111031</t>
  </si>
  <si>
    <t>7D6FY</t>
  </si>
  <si>
    <t>CM+6119062</t>
  </si>
  <si>
    <t>7DOVT</t>
  </si>
  <si>
    <t>CM+6119661</t>
  </si>
  <si>
    <t>7D88U</t>
  </si>
  <si>
    <t>CR MD4.0T FLFS SET 35X43 CM ( E2LTT )</t>
  </si>
  <si>
    <t>CR MD4.0T GENERAL SET 24X30 CM (EVHAW)</t>
  </si>
  <si>
    <t>CM+6122714</t>
  </si>
  <si>
    <t>7D548</t>
  </si>
  <si>
    <t>CM+6122753</t>
  </si>
  <si>
    <t>7DNXT</t>
  </si>
  <si>
    <t>CM+6122761</t>
  </si>
  <si>
    <t>7DNPC</t>
  </si>
  <si>
    <t>POWER SUPPLY 400W, 220VAC/24VAC</t>
  </si>
  <si>
    <t>Cable: A610772.x (20m Set)</t>
  </si>
  <si>
    <t>Cable: A610790.x (20m Set)</t>
  </si>
  <si>
    <t>Cable: A610780.x (20m Set)</t>
  </si>
  <si>
    <t>Cable: A611885.x (20m Set)</t>
  </si>
  <si>
    <t>Cable: A610789.x (20m Set)</t>
  </si>
  <si>
    <t>Cable: A610791.x (20m Set)</t>
  </si>
  <si>
    <t>Cable: A614740.x (20m Set)</t>
  </si>
  <si>
    <t>DX-D RETROFIT DX-D4X DETECT.CONN.SET</t>
  </si>
  <si>
    <t>CM+6131752</t>
  </si>
  <si>
    <t>7D57F</t>
  </si>
  <si>
    <t>DR 400 GENERATOR V2 400/480V 50 KW LSS</t>
  </si>
  <si>
    <t>CM+6135251</t>
  </si>
  <si>
    <t>7DFRM</t>
  </si>
  <si>
    <t>LEFT, RIGHT &amp; FRONT COVER (CAWO PRINTERS</t>
  </si>
  <si>
    <t>CM+6135771</t>
  </si>
  <si>
    <t>7DBLR</t>
  </si>
  <si>
    <t>CABLE HOSE (360CM)</t>
  </si>
  <si>
    <t>CM+6137171</t>
  </si>
  <si>
    <t>7DNVP</t>
  </si>
  <si>
    <t>CM+6137241</t>
  </si>
  <si>
    <t>7DNOA</t>
  </si>
  <si>
    <t>CM+6137940</t>
  </si>
  <si>
    <t>7DHOO</t>
  </si>
  <si>
    <t>CASSETTE FIXATION LATCH</t>
  </si>
  <si>
    <t>CM+6140580</t>
  </si>
  <si>
    <t>7BXTB</t>
  </si>
  <si>
    <t>CABLE POWER SUPPLY TRIXELL</t>
  </si>
  <si>
    <t>CM+6140592</t>
  </si>
  <si>
    <t>7EC5A</t>
  </si>
  <si>
    <t>CM+6140602</t>
  </si>
  <si>
    <t>7DS3Q</t>
  </si>
  <si>
    <t>CM+6140612</t>
  </si>
  <si>
    <t>7DS4S</t>
  </si>
  <si>
    <t>WALLSTAND BUCKY RIGHT F.FIXED DR TRIXELL</t>
  </si>
  <si>
    <t>CM+6140942</t>
  </si>
  <si>
    <t>7DSU8</t>
  </si>
  <si>
    <t>CM+6140972</t>
  </si>
  <si>
    <t>7DSVB</t>
  </si>
  <si>
    <t>CM+6146221</t>
  </si>
  <si>
    <t>7D6XZ</t>
  </si>
  <si>
    <t>CM+6147630</t>
  </si>
  <si>
    <t>7ETJX</t>
  </si>
  <si>
    <t>PCB SYNC SPLITTER BOARD</t>
  </si>
  <si>
    <t>CM+6147640</t>
  </si>
  <si>
    <t>7EUFV</t>
  </si>
  <si>
    <t>POWERSUPPLY 5V DC 1,6A</t>
  </si>
  <si>
    <t>CM+6149000</t>
  </si>
  <si>
    <t>7CGFT</t>
  </si>
  <si>
    <t>Cable: Set of HV-Cables (24m) A613476.x</t>
  </si>
  <si>
    <t>CM+6149010</t>
  </si>
  <si>
    <t>7ESXO</t>
  </si>
  <si>
    <t>CABLE: A614541.X (24M SET)</t>
  </si>
  <si>
    <t>CM+6149020</t>
  </si>
  <si>
    <t>7ES8A</t>
  </si>
  <si>
    <t>CABLE: A614542.X (24M SET)</t>
  </si>
  <si>
    <t>CM+6149030</t>
  </si>
  <si>
    <t>7CGGV</t>
  </si>
  <si>
    <t>Cable: A614543.x (24m Set)</t>
  </si>
  <si>
    <t>CM+6149040</t>
  </si>
  <si>
    <t>7ETCL</t>
  </si>
  <si>
    <t>CABLE: A614544.X (24M SET)</t>
  </si>
  <si>
    <t>CM+6149050</t>
  </si>
  <si>
    <t>7ETFR</t>
  </si>
  <si>
    <t>CABLE: A614545.X (24M SET)</t>
  </si>
  <si>
    <t>CM+6149060</t>
  </si>
  <si>
    <t>7ES1U</t>
  </si>
  <si>
    <t>CABLE: A614546.X (24M SET)</t>
  </si>
  <si>
    <t>CM+6149070</t>
  </si>
  <si>
    <t>7ES41</t>
  </si>
  <si>
    <t>CABLE: A614547.X (24M SET)</t>
  </si>
  <si>
    <t>CM+6149080</t>
  </si>
  <si>
    <t>7ETAG</t>
  </si>
  <si>
    <t>CABLE: A614548.X (24M SET)</t>
  </si>
  <si>
    <t>CM+6149090</t>
  </si>
  <si>
    <t>7ETHV</t>
  </si>
  <si>
    <t>CABLE: A614549.X (24M SET)</t>
  </si>
  <si>
    <t>CM+6149100</t>
  </si>
  <si>
    <t>7CGHX</t>
  </si>
  <si>
    <t>Cable: Set of HV-Cables (16m) A613474.x</t>
  </si>
  <si>
    <t>CM+6149110</t>
  </si>
  <si>
    <t>7ESWM</t>
  </si>
  <si>
    <t>CABLE: A614208.X (16M SET)</t>
  </si>
  <si>
    <t>CM+6149120</t>
  </si>
  <si>
    <t>7ES65</t>
  </si>
  <si>
    <t>CABLE: A614209.X (16M SET)</t>
  </si>
  <si>
    <t>CM+6149130</t>
  </si>
  <si>
    <t>7DGQO</t>
  </si>
  <si>
    <t>CABLE: A614210.X (16M SET)</t>
  </si>
  <si>
    <t>CM+6149140</t>
  </si>
  <si>
    <t>7ETBJ</t>
  </si>
  <si>
    <t>CABLE: A614211.X (16M SET)</t>
  </si>
  <si>
    <t>CM+6149150</t>
  </si>
  <si>
    <t>7ETDN</t>
  </si>
  <si>
    <t>CABLE: A614212.X (16M SET)</t>
  </si>
  <si>
    <t>CM+6149160</t>
  </si>
  <si>
    <t>7ESZS</t>
  </si>
  <si>
    <t>CABLE: A614213.X (16M SET)</t>
  </si>
  <si>
    <t>CM+6149170</t>
  </si>
  <si>
    <t>7ES2W</t>
  </si>
  <si>
    <t>CABLE: A614214.X (16M SET)</t>
  </si>
  <si>
    <t>CM+6149180</t>
  </si>
  <si>
    <t>7ES9C</t>
  </si>
  <si>
    <t>CABLE: A614215.X (16M SET)</t>
  </si>
  <si>
    <t>CM+6149190</t>
  </si>
  <si>
    <t>7ETGT</t>
  </si>
  <si>
    <t>CABLE: A614738.X (16M SET)</t>
  </si>
  <si>
    <t>CM+6149200</t>
  </si>
  <si>
    <t>7CGJZ</t>
  </si>
  <si>
    <t>Cable: A610782.x (20m Set)</t>
  </si>
  <si>
    <t>CM+6150861</t>
  </si>
  <si>
    <t>7DOXX</t>
  </si>
  <si>
    <t>CM+6152220</t>
  </si>
  <si>
    <t>7ETO8</t>
  </si>
  <si>
    <t>CM+6152680</t>
  </si>
  <si>
    <t>7DG2C</t>
  </si>
  <si>
    <t>CM+6152920</t>
  </si>
  <si>
    <t>7DG1A</t>
  </si>
  <si>
    <t>FRONT COVER VARIAN</t>
  </si>
  <si>
    <t>CM+6155070</t>
  </si>
  <si>
    <t>7CGCN</t>
  </si>
  <si>
    <t>CM+6155701</t>
  </si>
  <si>
    <t>7DMO5</t>
  </si>
  <si>
    <t>CM+6156290</t>
  </si>
  <si>
    <t>7CF2Y</t>
  </si>
  <si>
    <t>CM+6157410</t>
  </si>
  <si>
    <t>7CMT7</t>
  </si>
  <si>
    <t>PLASTIC HOOK (SNAPPER), SECURING TABLET</t>
  </si>
  <si>
    <t>CM+6157420</t>
  </si>
  <si>
    <t>7CMUA</t>
  </si>
  <si>
    <t>SET OF RUBBER PARTS</t>
  </si>
  <si>
    <t>CM+6157430</t>
  </si>
  <si>
    <t>7CMS5</t>
  </si>
  <si>
    <t>METAL PLATE WITH MAGNETIC SURFACE</t>
  </si>
  <si>
    <t>CM+6157440</t>
  </si>
  <si>
    <t>7CMVC</t>
  </si>
  <si>
    <t>EXTENSION BARS IN A SET</t>
  </si>
  <si>
    <t>CM+6163590</t>
  </si>
  <si>
    <t>7CVFJ</t>
  </si>
  <si>
    <t>TELESCOPE GUIDE ROPES LOWER CS (SET)</t>
  </si>
  <si>
    <t>CM+6163600</t>
  </si>
  <si>
    <t>7CVLT</t>
  </si>
  <si>
    <t>CABLE HOSE ANTI-JAM MOUNTING KIT</t>
  </si>
  <si>
    <t>CM+6163601</t>
  </si>
  <si>
    <t>7DM42</t>
  </si>
  <si>
    <t>CM+6164340</t>
  </si>
  <si>
    <t>7CQGY</t>
  </si>
  <si>
    <t>CM+6164820</t>
  </si>
  <si>
    <t>7DBS6</t>
  </si>
  <si>
    <t>CABLE CHARGING ADAPTER</t>
  </si>
  <si>
    <t>CM+6164840</t>
  </si>
  <si>
    <t>7DBUB</t>
  </si>
  <si>
    <t>LARGE ENERGY CHAIN TABLE WITH CHARGING</t>
  </si>
  <si>
    <t>CM+6164850</t>
  </si>
  <si>
    <t>7DBWF</t>
  </si>
  <si>
    <t>BUCKY TRAY CHARCHING LEFT + TABLE</t>
  </si>
  <si>
    <t>CM+6164860</t>
  </si>
  <si>
    <t>7DB6Y</t>
  </si>
  <si>
    <t>TRAY CABLE WITH SUPPORT CHARGING</t>
  </si>
  <si>
    <t>CM+6164870</t>
  </si>
  <si>
    <t>7DCAA</t>
  </si>
  <si>
    <t>BUCKY REAR COVER (DR400)</t>
  </si>
  <si>
    <t>CM+6164880</t>
  </si>
  <si>
    <t>7DCEJ</t>
  </si>
  <si>
    <t>SMALL ENERGY CHAIN CHARGING</t>
  </si>
  <si>
    <t>CM+6164970</t>
  </si>
  <si>
    <t>7DCGN</t>
  </si>
  <si>
    <t>TABLE BUCKY W/O ACSS INCL DET CHARG</t>
  </si>
  <si>
    <t>CM+6164971</t>
  </si>
  <si>
    <t>7DOWV</t>
  </si>
  <si>
    <t>CM+6164990</t>
  </si>
  <si>
    <t>7DCHP</t>
  </si>
  <si>
    <t>BUCKY TRAY ACSS WS LEFT + TABLE CHARGING</t>
  </si>
  <si>
    <t>CM+6165000</t>
  </si>
  <si>
    <t>7DCJR</t>
  </si>
  <si>
    <t>CM+6165010</t>
  </si>
  <si>
    <t>7DCKT</t>
  </si>
  <si>
    <t>TABLE BUCKY ACSS INCL CHARGING</t>
  </si>
  <si>
    <t>CM+6165011</t>
  </si>
  <si>
    <t>7DOYZ</t>
  </si>
  <si>
    <t>CM+6165020</t>
  </si>
  <si>
    <t>7DCMX</t>
  </si>
  <si>
    <t>LARGE ENERGY CHAIN WS LEFT CHARGING</t>
  </si>
  <si>
    <t>CM+6165030</t>
  </si>
  <si>
    <t>7DCO2</t>
  </si>
  <si>
    <t>CASS BUCKY WS LL GSS INCL DET CHARG</t>
  </si>
  <si>
    <t>CM+6165040</t>
  </si>
  <si>
    <t>7DCP4</t>
  </si>
  <si>
    <t>ROTATION TRAY CPL GSS WS RIGHT CHARGING</t>
  </si>
  <si>
    <t>CM+6165050</t>
  </si>
  <si>
    <t>7DC1S</t>
  </si>
  <si>
    <t>CM+6165060</t>
  </si>
  <si>
    <t>7DC2U</t>
  </si>
  <si>
    <t>BUCKY WS RL GSS INCL CHARGING</t>
  </si>
  <si>
    <t>CM+6165070</t>
  </si>
  <si>
    <t>7DC3W</t>
  </si>
  <si>
    <t>BUCKY WS LL ACSS INCL CHARGING</t>
  </si>
  <si>
    <t>CM+6165080</t>
  </si>
  <si>
    <t>7DC4Y</t>
  </si>
  <si>
    <t>BUCKY TRAY ACSS WS RIGHT CHARGING</t>
  </si>
  <si>
    <t>CM+6165100</t>
  </si>
  <si>
    <t>7DC9A</t>
  </si>
  <si>
    <t>CASS BUCKY WS RL ACSS INCL CHARGING</t>
  </si>
  <si>
    <t>CM+6165560</t>
  </si>
  <si>
    <t>7DGZ7</t>
  </si>
  <si>
    <t>BUCKY HANDLING PCB CHARGING</t>
  </si>
  <si>
    <t>CM+6168010</t>
  </si>
  <si>
    <t>7DKFF</t>
  </si>
  <si>
    <t>WALLSTAND TILT BRAKE</t>
  </si>
  <si>
    <t>CM+6168070</t>
  </si>
  <si>
    <t>7DMGQ</t>
  </si>
  <si>
    <t>ZIP HOSE TABLE 2990MM</t>
  </si>
  <si>
    <t>CM+6168220</t>
  </si>
  <si>
    <t>7DMHS</t>
  </si>
  <si>
    <t>ZIP HOSE WS 1790MM</t>
  </si>
  <si>
    <t>CM+6168790</t>
  </si>
  <si>
    <t>7DL98</t>
  </si>
  <si>
    <t>FIXATION KIT GEAR WHEEL WS TILT</t>
  </si>
  <si>
    <t>CM+6169230</t>
  </si>
  <si>
    <t>7DMKW</t>
  </si>
  <si>
    <t>Z1 PULLEY SCREW SET M5 X 35</t>
  </si>
  <si>
    <t>CM+6169400</t>
  </si>
  <si>
    <t>7DNM5</t>
  </si>
  <si>
    <t>LIFTING HANDLE SERVICE TOOL</t>
  </si>
  <si>
    <t>CM+6169940</t>
  </si>
  <si>
    <t>7DNN7</t>
  </si>
  <si>
    <t>CABLE COVER</t>
  </si>
  <si>
    <t>CM+6169950</t>
  </si>
  <si>
    <t>7DNUN</t>
  </si>
  <si>
    <t>GRID RAIL SHIM SET</t>
  </si>
  <si>
    <t>CM+6169960</t>
  </si>
  <si>
    <t>7DMM1</t>
  </si>
  <si>
    <t>ALPHA 1 BETA 1 ENCODER REPAIR KIT</t>
  </si>
  <si>
    <t>CM+6173280</t>
  </si>
  <si>
    <t>7ECL4</t>
  </si>
  <si>
    <t>BRUSH ASSEMBLY</t>
  </si>
  <si>
    <t>CM+6174100</t>
  </si>
  <si>
    <t>7ECGV</t>
  </si>
  <si>
    <t>TABLE BUCKY ADAPTER PIXIUM 4343R E</t>
  </si>
  <si>
    <t>CM+6174110</t>
  </si>
  <si>
    <t>7ECHX</t>
  </si>
  <si>
    <t>WALLSTAND BUCKY ADAPTER PIXIUM 4343R E</t>
  </si>
  <si>
    <t>CM+6174470</t>
  </si>
  <si>
    <t>7ECSK</t>
  </si>
  <si>
    <t>WIRE SPRING ELEMENT</t>
  </si>
  <si>
    <t>CM+6174690</t>
  </si>
  <si>
    <t>7ECJZ</t>
  </si>
  <si>
    <t>Z1 REPAIR KIT BALL BEARINGS</t>
  </si>
  <si>
    <t>CM+6175010</t>
  </si>
  <si>
    <t>7ECK2</t>
  </si>
  <si>
    <t>Z1 REPAIR KIT RUBBER ENDSTOP</t>
  </si>
  <si>
    <t>CM+6175040</t>
  </si>
  <si>
    <t>7ECTM</t>
  </si>
  <si>
    <t>Z1 REPAIR KIT RAIL STANDARD CEILING</t>
  </si>
  <si>
    <t>CM+6175100</t>
  </si>
  <si>
    <t>7ECYW</t>
  </si>
  <si>
    <t>Z1 REPAIR KIT RAIL REDUCED CEILING</t>
  </si>
  <si>
    <t>TOOTHED BELTDIN7721-5T5X15 0-E-ST</t>
  </si>
  <si>
    <t>FUSE UL 1A-250V</t>
  </si>
  <si>
    <t>CM+7946260060</t>
  </si>
  <si>
    <t>YQPF2</t>
  </si>
  <si>
    <t>SERVICE CONNECTION(RS232) 25 POL/9 POL</t>
  </si>
  <si>
    <t>CM+9514612740</t>
  </si>
  <si>
    <t>WQL64</t>
  </si>
  <si>
    <t>LABEL TOP</t>
  </si>
  <si>
    <t>CM+9517024000</t>
  </si>
  <si>
    <t>6WWM4</t>
  </si>
  <si>
    <t>ADAPTER PLATE COMPLETE</t>
  </si>
  <si>
    <t>6JHL7</t>
  </si>
  <si>
    <t>6R63Y</t>
  </si>
  <si>
    <t>CR HD5.0 General SR Detector 35x43 E4T84</t>
  </si>
  <si>
    <t>CR HD5.0 FLFS DETECTOR 35x43 (E1WDZ)</t>
  </si>
  <si>
    <t>CM+9518358500</t>
  </si>
  <si>
    <t>6VZ37</t>
  </si>
  <si>
    <t>CR HD5.0 AEC CASSETTE 18X24</t>
  </si>
  <si>
    <t>CR HM5.0 MAMMO DETECTOR 18x24 (E49PU)</t>
  </si>
  <si>
    <t>CM+9946260061</t>
  </si>
  <si>
    <t>7D6PJ</t>
  </si>
  <si>
    <t>GM+03352</t>
  </si>
  <si>
    <t>7DDCJ</t>
  </si>
  <si>
    <t>CIRCLIP UNI7435 E15</t>
  </si>
  <si>
    <t>GM+03358</t>
  </si>
  <si>
    <t>7DDEN</t>
  </si>
  <si>
    <t>CIRCLIP UNI7435 E20</t>
  </si>
  <si>
    <t>GM+07287</t>
  </si>
  <si>
    <t>7DDN4</t>
  </si>
  <si>
    <t>FUSE 6,3X32 GLASS T 1A</t>
  </si>
  <si>
    <t>GM+07293</t>
  </si>
  <si>
    <t>7DDXQ</t>
  </si>
  <si>
    <t>FUSE 6,3X32 GLASS T 5A</t>
  </si>
  <si>
    <t>GM+07559</t>
  </si>
  <si>
    <t>7DDYS</t>
  </si>
  <si>
    <t>MICROSWITCH OMRON</t>
  </si>
  <si>
    <t>GM+07565</t>
  </si>
  <si>
    <t>7DD1W</t>
  </si>
  <si>
    <t>MICROSWITCH NATIONAL</t>
  </si>
  <si>
    <t>GM+08236</t>
  </si>
  <si>
    <t>7DD2Y</t>
  </si>
  <si>
    <t>LONG. TABLE TOP POTENTIOMETER</t>
  </si>
  <si>
    <t>GM+08665</t>
  </si>
  <si>
    <t>7DD43</t>
  </si>
  <si>
    <t>VENTILATOR ON GROUP 24 (ONE PIECE)</t>
  </si>
  <si>
    <t>GM+126188</t>
  </si>
  <si>
    <t>7CZVW</t>
  </si>
  <si>
    <t>FUSE 6,3X32 GLASS T 6,3A</t>
  </si>
  <si>
    <t>GM+127337</t>
  </si>
  <si>
    <t>7C5WL</t>
  </si>
  <si>
    <t>GM+127346</t>
  </si>
  <si>
    <t>7DBKP</t>
  </si>
  <si>
    <t>3KVA ISOLATION TRANSFORMER - THOROID</t>
  </si>
  <si>
    <t>GM+127347</t>
  </si>
  <si>
    <t>7C5UG</t>
  </si>
  <si>
    <t>ASPS00 ON/OFF BOARD- OPTIONAL</t>
  </si>
  <si>
    <t>GM+127348</t>
  </si>
  <si>
    <t>7C5VJ</t>
  </si>
  <si>
    <t>21VAC BOARD THAT SUPPLIES RGBC BOARD</t>
  </si>
  <si>
    <t>GM+127349</t>
  </si>
  <si>
    <t>7C5RA</t>
  </si>
  <si>
    <t>MATSUSHITA RELAY HE2ANS/24</t>
  </si>
  <si>
    <t>GM+127350</t>
  </si>
  <si>
    <t>7C5TE</t>
  </si>
  <si>
    <t>THERMOSTAT 339-308</t>
  </si>
  <si>
    <t>GM+127673</t>
  </si>
  <si>
    <t>7C5XN</t>
  </si>
  <si>
    <t>ON-OFF SWITCH ON CABINET</t>
  </si>
  <si>
    <t>GM+30503</t>
  </si>
  <si>
    <t>7CX8E</t>
  </si>
  <si>
    <t>BRUSHES FOR DC MOTOR (FORSFD MOTOR)</t>
  </si>
  <si>
    <t>GM+30504</t>
  </si>
  <si>
    <t>7CX9G</t>
  </si>
  <si>
    <t>BRUSHES FOR DC MOTOR (FOR COLUMN MOTOR)</t>
  </si>
  <si>
    <t>GM+30526</t>
  </si>
  <si>
    <t>7CVTB</t>
  </si>
  <si>
    <t>FUSE OTS 60</t>
  </si>
  <si>
    <t>GM+32708</t>
  </si>
  <si>
    <t>7CXKZ</t>
  </si>
  <si>
    <t>MAINS FILTER ON 220 VAC POWER SUPPLY</t>
  </si>
  <si>
    <t>GM+34984</t>
  </si>
  <si>
    <t>7CVS8</t>
  </si>
  <si>
    <t>FUSE GDC1.6</t>
  </si>
  <si>
    <t>GM+39650_C</t>
  </si>
  <si>
    <t>7DA2M</t>
  </si>
  <si>
    <t>COMPRESSOR MOTOR</t>
  </si>
  <si>
    <t>GM+39650_L</t>
  </si>
  <si>
    <t>7DA1K</t>
  </si>
  <si>
    <t>LATERAL TABLE TOP DC MOTOR</t>
  </si>
  <si>
    <t>GM+39715</t>
  </si>
  <si>
    <t>7DARZ</t>
  </si>
  <si>
    <t>STEP STEP MOTOR SANYO</t>
  </si>
  <si>
    <t>GM+40205</t>
  </si>
  <si>
    <t>7C44V</t>
  </si>
  <si>
    <t>GM+43468</t>
  </si>
  <si>
    <t>7DAXD</t>
  </si>
  <si>
    <t>SPOT FILM DEVICE DC MOTOR</t>
  </si>
  <si>
    <t>GM+44919</t>
  </si>
  <si>
    <t>7DAU6</t>
  </si>
  <si>
    <t>FFD STEP STEP MOTOR WITH GEAR BOX</t>
  </si>
  <si>
    <t>GM+46176</t>
  </si>
  <si>
    <t>7DAYF</t>
  </si>
  <si>
    <t>COLUMN DC MOTOR</t>
  </si>
  <si>
    <t>GM+52256B</t>
  </si>
  <si>
    <t>7C7ES</t>
  </si>
  <si>
    <t>MOTOR C.C. BOARD. (MOD. US1235)</t>
  </si>
  <si>
    <t>GM+55174</t>
  </si>
  <si>
    <t>7C7ZZ</t>
  </si>
  <si>
    <t>12 VCC-120VCC POWER FOR DIGITAL MOTOR BO</t>
  </si>
  <si>
    <t>GM+55176</t>
  </si>
  <si>
    <t>7C9Z8</t>
  </si>
  <si>
    <t>POWER TRANSFORMER 22TR1</t>
  </si>
  <si>
    <t>GM+55177</t>
  </si>
  <si>
    <t>7CWZS</t>
  </si>
  <si>
    <t>85 / 5 VCC POWER FOR DIGITAL MOTOR</t>
  </si>
  <si>
    <t>GM+55179</t>
  </si>
  <si>
    <t>7C7TN</t>
  </si>
  <si>
    <t>MINI BUS FOR DC MOTOR CONTROL BOARD</t>
  </si>
  <si>
    <t>GM+55181</t>
  </si>
  <si>
    <t>7C7PE</t>
  </si>
  <si>
    <t>COLLIMATOR CONTROL BOARD</t>
  </si>
  <si>
    <t>GM+55192_C</t>
  </si>
  <si>
    <t>7C7BM</t>
  </si>
  <si>
    <t>COLUMN MOTOR BOARD (BRAVO 20/40)</t>
  </si>
  <si>
    <t>GM+55193</t>
  </si>
  <si>
    <t>7C7DQ</t>
  </si>
  <si>
    <t>BRAKES BOARD FOR 23S3-S4 (BRAVO CLAMP)</t>
  </si>
  <si>
    <t>GM+55203</t>
  </si>
  <si>
    <t>7C8AO</t>
  </si>
  <si>
    <t>DIGITAL-MOTOR BUS BOARD</t>
  </si>
  <si>
    <t>GM+55280</t>
  </si>
  <si>
    <t>7C7SL</t>
  </si>
  <si>
    <t>MAXI BUS FOR DC MOTOR CONTROL BOARD</t>
  </si>
  <si>
    <t>GM+55286</t>
  </si>
  <si>
    <t>7CXQD</t>
  </si>
  <si>
    <t>PHOTOSENSOR AMPLIFIER BOARD</t>
  </si>
  <si>
    <t>GM+55308B</t>
  </si>
  <si>
    <t>7C8WX</t>
  </si>
  <si>
    <t>I/O BOARD</t>
  </si>
  <si>
    <t>GM+55322A</t>
  </si>
  <si>
    <t>7C724</t>
  </si>
  <si>
    <t>DIGITAL MOTOR BOARD GMH06</t>
  </si>
  <si>
    <t>GM+55330</t>
  </si>
  <si>
    <t>7CXRF</t>
  </si>
  <si>
    <t>PHOTOSENSOR</t>
  </si>
  <si>
    <t>GM+55769</t>
  </si>
  <si>
    <t>7CXM4</t>
  </si>
  <si>
    <t>RELAIS+BASE (ON OFF RELAIS 22K1)</t>
  </si>
  <si>
    <t>GM+55903A</t>
  </si>
  <si>
    <t>7C748</t>
  </si>
  <si>
    <t>DIGITAL MOTOR BOARD GMH09</t>
  </si>
  <si>
    <t>GM+55973</t>
  </si>
  <si>
    <t>7C8MC</t>
  </si>
  <si>
    <t>HOST CPU BOARD 25S1 US1529</t>
  </si>
  <si>
    <t>GM+55974</t>
  </si>
  <si>
    <t>7C8NE</t>
  </si>
  <si>
    <t>ASSI BOARD 25S2</t>
  </si>
  <si>
    <t>GM+56081</t>
  </si>
  <si>
    <t>7CYBN</t>
  </si>
  <si>
    <t>COMMANDS KEYBOARD ON SFD</t>
  </si>
  <si>
    <t>GM+56556</t>
  </si>
  <si>
    <t>7C4UC</t>
  </si>
  <si>
    <t>TDI 1 BOARD TABLE-DIGITAL INTERFACE BO</t>
  </si>
  <si>
    <t>GM+56829</t>
  </si>
  <si>
    <t>7CWLX</t>
  </si>
  <si>
    <t>COLLIMATOR BLADES JOYSTICK</t>
  </si>
  <si>
    <t>GM+56831</t>
  </si>
  <si>
    <t>7CYCP</t>
  </si>
  <si>
    <t>ENABLE BUTTON ON SFD</t>
  </si>
  <si>
    <t>GM+56847</t>
  </si>
  <si>
    <t>7DAQX</t>
  </si>
  <si>
    <t>SFD OR COLUMN POTENTIOMETER</t>
  </si>
  <si>
    <t>GM+56985A</t>
  </si>
  <si>
    <t>7C6XR</t>
  </si>
  <si>
    <t>CPU CONSOLE BOARD US1535</t>
  </si>
  <si>
    <t>GM+57073</t>
  </si>
  <si>
    <t>7CWXO</t>
  </si>
  <si>
    <t>YELLOW LED (FLASHING BIG LED)</t>
  </si>
  <si>
    <t>GM+57079</t>
  </si>
  <si>
    <t>7C62Z</t>
  </si>
  <si>
    <t>GM+57080</t>
  </si>
  <si>
    <t>7C6ZV</t>
  </si>
  <si>
    <t>SCANNING-LAT TABLE TOP JOYSTICK</t>
  </si>
  <si>
    <t>GM+57083</t>
  </si>
  <si>
    <t>7C7AK</t>
  </si>
  <si>
    <t>FLUORSCOPY FOOT SWITCH</t>
  </si>
  <si>
    <t>GM+57303</t>
  </si>
  <si>
    <t>7C91B</t>
  </si>
  <si>
    <t>SERVICE TRANSFORMER 22TR2</t>
  </si>
  <si>
    <t>GM+57307</t>
  </si>
  <si>
    <t>7CW41</t>
  </si>
  <si>
    <t>POWER SUPPLY 220AC/24DC</t>
  </si>
  <si>
    <t>GM+57310</t>
  </si>
  <si>
    <t>7C8Y2</t>
  </si>
  <si>
    <t>PLC 600 (PLC FOR 27AZ1-2-3)</t>
  </si>
  <si>
    <t>GM+57313</t>
  </si>
  <si>
    <t>7DFSO</t>
  </si>
  <si>
    <t>DRIVER BOARD FOR MOTOR 4Mx</t>
  </si>
  <si>
    <t>GM+70545</t>
  </si>
  <si>
    <t>7CYAL</t>
  </si>
  <si>
    <t>RED EMERGENCY BUTTON ON SFD</t>
  </si>
  <si>
    <t>GM+70546</t>
  </si>
  <si>
    <t>7CV1Q</t>
  </si>
  <si>
    <t>RED EMERGENCY STOP ON CONSOLE</t>
  </si>
  <si>
    <t>GM+70547A</t>
  </si>
  <si>
    <t>7CWGP</t>
  </si>
  <si>
    <t>X-RAY PUSH-BUTTON</t>
  </si>
  <si>
    <t>GM+72470</t>
  </si>
  <si>
    <t>7C98Q</t>
  </si>
  <si>
    <t>MOTOR + GEAR BOX M3</t>
  </si>
  <si>
    <t>GM+72501</t>
  </si>
  <si>
    <t>7C99S</t>
  </si>
  <si>
    <t>MOTOR M3 ( MOTOR ONLY )</t>
  </si>
  <si>
    <t>GEAR BOX FOR M2 (GEAR BOX ONLY)</t>
  </si>
  <si>
    <t>GEAR BOX FOR M1 (GEAR BOX ONLY)</t>
  </si>
  <si>
    <t>GM+72528</t>
  </si>
  <si>
    <t>7DAJJ</t>
  </si>
  <si>
    <t>GEAR BOX FOR M3 (GEAR BOX ONLY)</t>
  </si>
  <si>
    <t>GM+78455</t>
  </si>
  <si>
    <t>7CYL6</t>
  </si>
  <si>
    <t>MAIN ROPE- CEILSTAND 4/150</t>
  </si>
  <si>
    <t>GM+78456</t>
  </si>
  <si>
    <t>7CYOD</t>
  </si>
  <si>
    <t>SAFETY ROPE- CEILSTAND 4/150</t>
  </si>
  <si>
    <t>GM+78471</t>
  </si>
  <si>
    <t>7CZWY</t>
  </si>
  <si>
    <t>POTENTIOMETER 3G 1K 533-B-102 TUBE ROT</t>
  </si>
  <si>
    <t>GM+78495</t>
  </si>
  <si>
    <t>7CYQH</t>
  </si>
  <si>
    <t>MOTOR SPRING N8569</t>
  </si>
  <si>
    <t>GM+78501</t>
  </si>
  <si>
    <t>7DA4Q</t>
  </si>
  <si>
    <t>PCB 556 DRIVER BRAKE CEILING STAND</t>
  </si>
  <si>
    <t>GM+78507</t>
  </si>
  <si>
    <t>7CZX1</t>
  </si>
  <si>
    <t>POTENTIOMETER 10G 1K 534-B-102 VERTIC</t>
  </si>
  <si>
    <t>GM+78548A</t>
  </si>
  <si>
    <t>7CYPF</t>
  </si>
  <si>
    <t>HOSE SUPPORT D60 RAL9016</t>
  </si>
  <si>
    <t>GM+78588</t>
  </si>
  <si>
    <t>7CZRO</t>
  </si>
  <si>
    <t>BUMPER PM 30-30 SH60 M6X18 FP</t>
  </si>
  <si>
    <t>GM+78599</t>
  </si>
  <si>
    <t>7CYUQ</t>
  </si>
  <si>
    <t>COMPLETE WHEEL D54X25 PET</t>
  </si>
  <si>
    <t>GM+78600</t>
  </si>
  <si>
    <t>7CYWU</t>
  </si>
  <si>
    <t>ROLLER PET D54X25</t>
  </si>
  <si>
    <t>GM+78601</t>
  </si>
  <si>
    <t>7CYXW</t>
  </si>
  <si>
    <t>LATERAL WHEEL PIN</t>
  </si>
  <si>
    <t>GM+78602</t>
  </si>
  <si>
    <t>7CY7G</t>
  </si>
  <si>
    <t>BALL BEARING 16003ZZ NAZ RAG 50</t>
  </si>
  <si>
    <t>GM+78603</t>
  </si>
  <si>
    <t>7CZMD</t>
  </si>
  <si>
    <t>HOSE SUPPORT D60 - TUBE SIDE</t>
  </si>
  <si>
    <t>GM+78604</t>
  </si>
  <si>
    <t>7CZQM</t>
  </si>
  <si>
    <t>GM+78605</t>
  </si>
  <si>
    <t>7DA5S</t>
  </si>
  <si>
    <t>CS3-PCB628 PUSHBUTTON 2 BUTTONS</t>
  </si>
  <si>
    <t>GM+78606</t>
  </si>
  <si>
    <t>7CZZ5</t>
  </si>
  <si>
    <t>MAIN ROPE- TUB AL TILT COL 2100</t>
  </si>
  <si>
    <t>GM+78607</t>
  </si>
  <si>
    <t>7CZ4E</t>
  </si>
  <si>
    <t>BUMPER PM 15-28 SH60 M4X14 FP</t>
  </si>
  <si>
    <t>GM+78608</t>
  </si>
  <si>
    <t>7CZ5G</t>
  </si>
  <si>
    <t>ROLLER - GROOVE 5 D25 - PIN M8</t>
  </si>
  <si>
    <t>GM+78609</t>
  </si>
  <si>
    <t>7CZ6J</t>
  </si>
  <si>
    <t>ROTATION DETENT PAD</t>
  </si>
  <si>
    <t>GM+79066</t>
  </si>
  <si>
    <t>7CVOZ</t>
  </si>
  <si>
    <t>FUSE FNQ 2</t>
  </si>
  <si>
    <t>GM+79097</t>
  </si>
  <si>
    <t>7CVYM</t>
  </si>
  <si>
    <t>FUSE A70QS10-14F</t>
  </si>
  <si>
    <t>GM+79194</t>
  </si>
  <si>
    <t>7C1CX</t>
  </si>
  <si>
    <t>GM+79195</t>
  </si>
  <si>
    <t>7C1E2</t>
  </si>
  <si>
    <t>GM+79196</t>
  </si>
  <si>
    <t>7C1F4</t>
  </si>
  <si>
    <t>RECTIFIER BOARD</t>
  </si>
  <si>
    <t>GM+79197</t>
  </si>
  <si>
    <t>7C1PO</t>
  </si>
  <si>
    <t>GEN CPU BOARD</t>
  </si>
  <si>
    <t>GM+79198</t>
  </si>
  <si>
    <t>7C1UY</t>
  </si>
  <si>
    <t>GENERATOR CONTROL BOARD</t>
  </si>
  <si>
    <t>GM+79199</t>
  </si>
  <si>
    <t>7C1V1</t>
  </si>
  <si>
    <t>CONSOLE CONNECTOR BOARD</t>
  </si>
  <si>
    <t>GM+79200</t>
  </si>
  <si>
    <t>7C1W3</t>
  </si>
  <si>
    <t>AUXILIARY CPU BOARD</t>
  </si>
  <si>
    <t>GM+79201</t>
  </si>
  <si>
    <t>7C1X5</t>
  </si>
  <si>
    <t>ROOM I/O BOARD</t>
  </si>
  <si>
    <t>GM+79202</t>
  </si>
  <si>
    <t>7C1Y7</t>
  </si>
  <si>
    <t>TEMPERATURE SENSOR BOARD</t>
  </si>
  <si>
    <t>GM+79203</t>
  </si>
  <si>
    <t>7C1ZA</t>
  </si>
  <si>
    <t>FAN ASSEMBLY, AXIAL, LARGE</t>
  </si>
  <si>
    <t>GM+79204</t>
  </si>
  <si>
    <t>7C11C</t>
  </si>
  <si>
    <t>FAN ASSEMBLY, AXIAL, SMALL</t>
  </si>
  <si>
    <t>GM+79205</t>
  </si>
  <si>
    <t>7C19T</t>
  </si>
  <si>
    <t>TRANSFORMER, ROOM POWER</t>
  </si>
  <si>
    <t>GM+79206</t>
  </si>
  <si>
    <t>7C2AX</t>
  </si>
  <si>
    <t>INVERTER BOARD - 50KW/80KW</t>
  </si>
  <si>
    <t>GM+79207</t>
  </si>
  <si>
    <t>7C2C2</t>
  </si>
  <si>
    <t>INVERTER BOARD - 65KW/100KW</t>
  </si>
  <si>
    <t>GM+79208</t>
  </si>
  <si>
    <t>7C2LK</t>
  </si>
  <si>
    <t>RESONANT ASSEMBLY - 50KW</t>
  </si>
  <si>
    <t>GM+79209</t>
  </si>
  <si>
    <t>7C3A2</t>
  </si>
  <si>
    <t>RESONANT ASSEMBLY - 65KW</t>
  </si>
  <si>
    <t>GM+79210</t>
  </si>
  <si>
    <t>7C3B4</t>
  </si>
  <si>
    <t>RESONANT ASSEMBLY - 80/100KW</t>
  </si>
  <si>
    <t>GM+79212</t>
  </si>
  <si>
    <t>7C33P</t>
  </si>
  <si>
    <t>HV MODULE ASSEMBLY (COMPLETE) 2-TUBE,50W</t>
  </si>
  <si>
    <t>GM+79213</t>
  </si>
  <si>
    <t>7C4B8</t>
  </si>
  <si>
    <t>HV MODULE ASSEMBLY (COMPLETE)2-TUBE,65KW</t>
  </si>
  <si>
    <t>GM+79214</t>
  </si>
  <si>
    <t>7C4CB</t>
  </si>
  <si>
    <t>HV MODULE ASSEMBLY (COMPLETE)2-TUBE,80KW</t>
  </si>
  <si>
    <t>GM+79216</t>
  </si>
  <si>
    <t>7C4FH</t>
  </si>
  <si>
    <t>HV MODULE ASSEMBLY (COMPLETE) 1-TUBE,50W</t>
  </si>
  <si>
    <t>GM+79217</t>
  </si>
  <si>
    <t>7C4GK</t>
  </si>
  <si>
    <t>HV MODULE ASSEMBLY (COMPLETE)1-TUBE,65KW</t>
  </si>
  <si>
    <t>GM+79218</t>
  </si>
  <si>
    <t>7C4JO</t>
  </si>
  <si>
    <t>HV MODULE ASSEMBLY (COMPLETE)1-TUBE,80KW</t>
  </si>
  <si>
    <t>GM+79223</t>
  </si>
  <si>
    <t>7C1DZ</t>
  </si>
  <si>
    <t>GM+79224</t>
  </si>
  <si>
    <t>7C43T</t>
  </si>
  <si>
    <t>DUAL SPEED STARTER</t>
  </si>
  <si>
    <t>GM+85176</t>
  </si>
  <si>
    <t>7CZTS</t>
  </si>
  <si>
    <t>FUSE 6,3X32 T 1,6A</t>
  </si>
  <si>
    <t>GM+85250</t>
  </si>
  <si>
    <t>7CYRK</t>
  </si>
  <si>
    <t>COMPLETE WHEEL D44X18 PET</t>
  </si>
  <si>
    <t>GM+85325</t>
  </si>
  <si>
    <t>7CZY3</t>
  </si>
  <si>
    <t>BRIDGE RECTIFIER 25A 600V FASTON</t>
  </si>
  <si>
    <t>GM+85358</t>
  </si>
  <si>
    <t>7CZG2</t>
  </si>
  <si>
    <t>KR16 PIN</t>
  </si>
  <si>
    <t>GM+85448</t>
  </si>
  <si>
    <t>7CZ17</t>
  </si>
  <si>
    <t>MECHANICAL BRAKE BLOCK</t>
  </si>
  <si>
    <t>GM+85449</t>
  </si>
  <si>
    <t>7CZ2A</t>
  </si>
  <si>
    <t>MECHANICAL BRAKE KNOB</t>
  </si>
  <si>
    <t>GM+85451</t>
  </si>
  <si>
    <t>7CZ3C</t>
  </si>
  <si>
    <t>GM+86043</t>
  </si>
  <si>
    <t>7CZOH</t>
  </si>
  <si>
    <t>FRONT SHELL</t>
  </si>
  <si>
    <t>GM+86045</t>
  </si>
  <si>
    <t>7CZPK</t>
  </si>
  <si>
    <t>CAP DX FOR PUSHBUTTON 15.550 UNIC</t>
  </si>
  <si>
    <t>GM+86068</t>
  </si>
  <si>
    <t>7CZNF</t>
  </si>
  <si>
    <t>REAR SHELL</t>
  </si>
  <si>
    <t>MOTOR + GEAR BOX M1 LEFT SIDE</t>
  </si>
  <si>
    <t>MOTOR + GEAR BOX M2 RIGHT SIDE</t>
  </si>
  <si>
    <t>GM+EPC1PC8</t>
  </si>
  <si>
    <t>7C6KY</t>
  </si>
  <si>
    <t>CHIP FOR HIC BOARD</t>
  </si>
  <si>
    <t>GM+INT_MULTI3</t>
  </si>
  <si>
    <t>GM+R42146</t>
  </si>
  <si>
    <t>7DA3O</t>
  </si>
  <si>
    <t>GM+R44504</t>
  </si>
  <si>
    <t>7DAZH</t>
  </si>
  <si>
    <t>LONG TABLE TOP DC MOTOR</t>
  </si>
  <si>
    <t>ID+BATTERY</t>
  </si>
  <si>
    <t>7DJRY</t>
  </si>
  <si>
    <t>ID+CHARGER</t>
  </si>
  <si>
    <t>7DJ6T</t>
  </si>
  <si>
    <t>DR 14/17E BATTERY CHARGER</t>
  </si>
  <si>
    <t>ID+CONCOVER</t>
  </si>
  <si>
    <t>7D8OP</t>
  </si>
  <si>
    <t>CONNECTOR COVER</t>
  </si>
  <si>
    <t>ID+DR14ESEAL</t>
  </si>
  <si>
    <t>7D8F7</t>
  </si>
  <si>
    <t>SEAL FOR DR14E</t>
  </si>
  <si>
    <t>ID+DR17ESEAL</t>
  </si>
  <si>
    <t>7D8GA</t>
  </si>
  <si>
    <t>SEAL FOR DR17E</t>
  </si>
  <si>
    <t>ID+GR219-CSI</t>
  </si>
  <si>
    <t>7DKQ1</t>
  </si>
  <si>
    <t>DR 14E (35X43 CSI) DETECTOR</t>
  </si>
  <si>
    <t>ID+GR219-GOS</t>
  </si>
  <si>
    <t>7DKS5</t>
  </si>
  <si>
    <t>DR 14E (35X43 GOS) DETECTOR</t>
  </si>
  <si>
    <t>ID+GR235-CSI</t>
  </si>
  <si>
    <t>7DKYJ</t>
  </si>
  <si>
    <t>DR 17E (43X43 CSI) DETECTOR</t>
  </si>
  <si>
    <t>ID+GR235-GOS</t>
  </si>
  <si>
    <t>7DK2P</t>
  </si>
  <si>
    <t>DR 17E (43X43 GOS) DETECTOR</t>
  </si>
  <si>
    <t>ID+JIG</t>
  </si>
  <si>
    <t>7D8YB</t>
  </si>
  <si>
    <t>JIG CONNECTOR</t>
  </si>
  <si>
    <t>ID+LATCH</t>
  </si>
  <si>
    <t>7D8HC</t>
  </si>
  <si>
    <t>BATTERY LATCH</t>
  </si>
  <si>
    <t>ID+POWERBOX</t>
  </si>
  <si>
    <t>7DJ7V</t>
  </si>
  <si>
    <t>DR 14/17E POWER BOX</t>
  </si>
  <si>
    <t>ID+REGCAB</t>
  </si>
  <si>
    <t>7DJU5</t>
  </si>
  <si>
    <t>DR 14/17E REGISTRATION CABLE</t>
  </si>
  <si>
    <t>HV6044 FXRD-1417WB DX-D 40G Repaird AGFA</t>
  </si>
  <si>
    <t>HVA024 FXRD-1012NAW (DX-D 45C) REPAIRED</t>
  </si>
  <si>
    <t>HVB019 FXRD-1012NBW (DX-D 45G) REPAIRED</t>
  </si>
  <si>
    <t>RF+3492787</t>
  </si>
  <si>
    <t>7CO3Z</t>
  </si>
  <si>
    <t>RF+6119651</t>
  </si>
  <si>
    <t>7DJXC</t>
  </si>
  <si>
    <t>SC+11822-02</t>
  </si>
  <si>
    <t>7DFQK</t>
  </si>
  <si>
    <t>SC+14740-191G</t>
  </si>
  <si>
    <t>7DFPH</t>
  </si>
  <si>
    <t>BUTTON HANDLE MOBILE REV. G</t>
  </si>
  <si>
    <t>SC+14748-191</t>
  </si>
  <si>
    <t>7DHMK</t>
  </si>
  <si>
    <t>UPGRADE HANDLE COLLIMATOR (TELESCOP.COL)</t>
  </si>
  <si>
    <t>SC+14748-192</t>
  </si>
  <si>
    <t>7DHNM</t>
  </si>
  <si>
    <t>UPGRADE HANDLE COLLIMATOR (STANDARD COL)</t>
  </si>
  <si>
    <t>SC+27893-01C</t>
  </si>
  <si>
    <t>7D9FC</t>
  </si>
  <si>
    <t>SC+32346-01</t>
  </si>
  <si>
    <t>7CPGU</t>
  </si>
  <si>
    <t>STEEL CABLE (FOR OPT BRAKE PULLEY)</t>
  </si>
  <si>
    <t>SC+32346-02</t>
  </si>
  <si>
    <t>7CPL3</t>
  </si>
  <si>
    <t>STEEL CABLE (FOR OPT BRAKE PULLEY S COL)</t>
  </si>
  <si>
    <t>SC+52707010</t>
  </si>
  <si>
    <t>7CGUO</t>
  </si>
  <si>
    <t>SC+53530144</t>
  </si>
  <si>
    <t>7ECZY</t>
  </si>
  <si>
    <t>PROTECTIVE PROFILE 1 M</t>
  </si>
  <si>
    <t>USB 2.0 CABLE - A to A plug</t>
  </si>
  <si>
    <t>SC+55001377</t>
  </si>
  <si>
    <t>7DRKJ</t>
  </si>
  <si>
    <t>ACCESS POINT DOMAIN xx (ROW) HUAWEI</t>
  </si>
  <si>
    <t>SC+55001378</t>
  </si>
  <si>
    <t>7DQ4K</t>
  </si>
  <si>
    <t>ACCESS POINT DOMAIN B (USA) HUAWEI</t>
  </si>
  <si>
    <t>SC+55801468</t>
  </si>
  <si>
    <t>7CPRG</t>
  </si>
  <si>
    <t>OVERLAY HANDLE CN</t>
  </si>
  <si>
    <t>DX-D 600 CS CONSOLE OVERLAY</t>
  </si>
  <si>
    <t>SC+55801795</t>
  </si>
  <si>
    <t>7DS5U</t>
  </si>
  <si>
    <t>OVERLAY DEADMAN CONTROL</t>
  </si>
  <si>
    <t>SC+6552-79</t>
  </si>
  <si>
    <t>7CHY1</t>
  </si>
  <si>
    <t>CASE FOR FOLDABLE INSTALLATION CRANE</t>
  </si>
  <si>
    <t>SC+A106266-17</t>
  </si>
  <si>
    <t>7CQUR</t>
  </si>
  <si>
    <t>DOCKING STATION DD 4336 AG</t>
  </si>
  <si>
    <t>SC+A106631-17</t>
  </si>
  <si>
    <t>7CQK5</t>
  </si>
  <si>
    <t>TRAY DD 4336 AG</t>
  </si>
  <si>
    <t>SC+A11122-01</t>
  </si>
  <si>
    <t>7DHLH</t>
  </si>
  <si>
    <t>NOVA CRATE</t>
  </si>
  <si>
    <t>SC+A11163-01</t>
  </si>
  <si>
    <t>7DF15</t>
  </si>
  <si>
    <t>CONSOLE DEAD MAN WALL</t>
  </si>
  <si>
    <t>SC+A11163-02</t>
  </si>
  <si>
    <t>7DGEZ</t>
  </si>
  <si>
    <t>CONSOLE DEAD MAN TABLE</t>
  </si>
  <si>
    <t>SC+A16049-01</t>
  </si>
  <si>
    <t>7CPEQ</t>
  </si>
  <si>
    <t>BRAKE PULLEY ASSEMBLY (OPT HIGHER FORCE)</t>
  </si>
  <si>
    <t>SC+A3138-01S</t>
  </si>
  <si>
    <t>7D64D</t>
  </si>
  <si>
    <t>SC+A3532-06C</t>
  </si>
  <si>
    <t>7CQYZ</t>
  </si>
  <si>
    <t>INVERTER MOTOR BATTERY CHARGER REV.C</t>
  </si>
  <si>
    <t>SC+A3539-01I</t>
  </si>
  <si>
    <t>7DLSA</t>
  </si>
  <si>
    <t>DIGITAL MOTION CONTROL BD. REV. I</t>
  </si>
  <si>
    <t>SC+A3539-01J</t>
  </si>
  <si>
    <t>7DMBF</t>
  </si>
  <si>
    <t>DIGITAL MOTION CONTROL BD. REV. J</t>
  </si>
  <si>
    <t>SC+A520402-04</t>
  </si>
  <si>
    <t>7CQJ3</t>
  </si>
  <si>
    <t>SID GUARD (FINE ROUGH SURFACE)</t>
  </si>
  <si>
    <t>SC+A521028-03</t>
  </si>
  <si>
    <t>7D628</t>
  </si>
  <si>
    <t>SWITCHES DRIVE HANDLE</t>
  </si>
  <si>
    <t>Wi-Fi Board replacement kit (WUBR-507N)</t>
  </si>
  <si>
    <t>SC+A521068-04S</t>
  </si>
  <si>
    <t>7DL5Z</t>
  </si>
  <si>
    <t>POWER CORD REEL EU STRAIGHT PLUG</t>
  </si>
  <si>
    <t>SC+A521148-01</t>
  </si>
  <si>
    <t>7CQPG</t>
  </si>
  <si>
    <t>DISSIPATION RESISTOR</t>
  </si>
  <si>
    <t>SC+A521149-01</t>
  </si>
  <si>
    <t>7CQQJ</t>
  </si>
  <si>
    <t>UPGRADE DISSIPATION RESISTOR</t>
  </si>
  <si>
    <t>SC+A521152-01</t>
  </si>
  <si>
    <t>7CQRL</t>
  </si>
  <si>
    <t>SC+A521491-019</t>
  </si>
  <si>
    <t>7DFGZ</t>
  </si>
  <si>
    <t>UPGRADE KIT BUTTON HANDLE MOBILE</t>
  </si>
  <si>
    <t>SC+A521498-01</t>
  </si>
  <si>
    <t>7DMAD</t>
  </si>
  <si>
    <t>ADAPTACION DOCKING NBS/L-BDC VARIAN 4336</t>
  </si>
  <si>
    <t>SC+A521525-01</t>
  </si>
  <si>
    <t>7CHZ3</t>
  </si>
  <si>
    <t>REAR TUBE COVER KIT</t>
  </si>
  <si>
    <t>SC+A522020-03</t>
  </si>
  <si>
    <t>7DKJM</t>
  </si>
  <si>
    <t>SC+A522021-03</t>
  </si>
  <si>
    <t>7DKKO</t>
  </si>
  <si>
    <t>SC+A522022-03</t>
  </si>
  <si>
    <t>7DKLQ</t>
  </si>
  <si>
    <t>SC+A522023-03</t>
  </si>
  <si>
    <t>7DKPY</t>
  </si>
  <si>
    <t>SC+A525532-14</t>
  </si>
  <si>
    <t>7CTSZ</t>
  </si>
  <si>
    <t>SC+A527047-01</t>
  </si>
  <si>
    <t>7DSA3</t>
  </si>
  <si>
    <t>DEADMAN CONTROL WITHOUT CABLE</t>
  </si>
  <si>
    <t>SC+A6272-00</t>
  </si>
  <si>
    <t>6XZVA</t>
  </si>
  <si>
    <t>WALL SUPPORT</t>
  </si>
  <si>
    <t>SC+A6855-37</t>
  </si>
  <si>
    <t>7CGVQ</t>
  </si>
  <si>
    <t>HIGH VOLTAGE CABLE COVER 3,7m telescopic</t>
  </si>
  <si>
    <t>SC+A8662-01D</t>
  </si>
  <si>
    <t>7D9B3</t>
  </si>
  <si>
    <t>FRONT COVER SUPPORT VW</t>
  </si>
  <si>
    <t>SC+A9365-01B</t>
  </si>
  <si>
    <t>7D9EA</t>
  </si>
  <si>
    <t>MOBILE KIT INTERNAL DOSIMETRY(DAP METER)</t>
  </si>
  <si>
    <t>SC+A9611-01</t>
  </si>
  <si>
    <t>6VA28</t>
  </si>
  <si>
    <t>CABLE REMOTE ON</t>
  </si>
  <si>
    <t>SC+A9675-01</t>
  </si>
  <si>
    <t>7CHXY</t>
  </si>
  <si>
    <t>FOLDABLE INSTALLATION CRANE</t>
  </si>
  <si>
    <t>SC+RS0006442</t>
  </si>
  <si>
    <t>7DQJC</t>
  </si>
  <si>
    <t>TRANSVERSAL END STOP FOR NOVA</t>
  </si>
  <si>
    <t>SC+RS0012438</t>
  </si>
  <si>
    <t>7CPOA</t>
  </si>
  <si>
    <t>SPARE NOVA CABLE I2C CONSOLE</t>
  </si>
  <si>
    <t>SC+U17LVDRAC22I</t>
  </si>
  <si>
    <t>7D8KG</t>
  </si>
  <si>
    <t>U17 EPROM DRAC (220VAC) REV. I</t>
  </si>
  <si>
    <t>SC+U17LVDRAC40I</t>
  </si>
  <si>
    <t>7D8LJ</t>
  </si>
  <si>
    <t>U17 EPROM DRAC (400VAC) REV. I</t>
  </si>
  <si>
    <t>SC+U17LVDRAC48I</t>
  </si>
  <si>
    <t>7D8ML</t>
  </si>
  <si>
    <t>U17 EPROM DRAC (480VAC) REV. I</t>
  </si>
  <si>
    <t>SK+10092602</t>
  </si>
  <si>
    <t>7D6WX</t>
  </si>
  <si>
    <t>COLLIMATOR AL01 II</t>
  </si>
  <si>
    <t>SX+0402009EN</t>
  </si>
  <si>
    <t>7D6OG</t>
  </si>
  <si>
    <t>GRAPHIC CARD PCD2RS</t>
  </si>
  <si>
    <t>SX+91110636</t>
  </si>
  <si>
    <t>7DH9V</t>
  </si>
  <si>
    <t>SCREW+DOWEL (TO FIX THE BAR ON SHAFT)</t>
  </si>
  <si>
    <t>SX+9RSCH114SE19</t>
  </si>
  <si>
    <t>7DPPL</t>
  </si>
  <si>
    <t>TRIPLE PEDAL / TABLE SIDE (5238U)</t>
  </si>
  <si>
    <t>SX+9RSCH114SE21</t>
  </si>
  <si>
    <t>7DQE3</t>
  </si>
  <si>
    <t>TRIPLE PEDAL / CONSOLE SIDE (5239W)</t>
  </si>
  <si>
    <t>SX+9RSCH114SE25</t>
  </si>
  <si>
    <t>7DQG7</t>
  </si>
  <si>
    <t>SPECIAL TRIPLE PEDAL/TABLE SIDE (524A1)</t>
  </si>
  <si>
    <t>SX+9RSCH114SE27</t>
  </si>
  <si>
    <t>7DQHA</t>
  </si>
  <si>
    <t>SPECIAL TRIPLE PEDAL/ CONS. SIDE (524B3)</t>
  </si>
  <si>
    <t>SX+9RSCH114SE59</t>
  </si>
  <si>
    <t>7DRW8</t>
  </si>
  <si>
    <t>SX+9RSCH114SE60</t>
  </si>
  <si>
    <t>7DRXB</t>
  </si>
  <si>
    <t>SX+9RSCH114SE61</t>
  </si>
  <si>
    <t>7DRYD</t>
  </si>
  <si>
    <t>SX+9RSCH114SE62</t>
  </si>
  <si>
    <t>7DRZF</t>
  </si>
  <si>
    <t>SPECIAL TRIPLE PEDAL/CONS. SIDE (524B3)</t>
  </si>
  <si>
    <t>SX+9RSCH114SE63</t>
  </si>
  <si>
    <t>7DO14</t>
  </si>
  <si>
    <t>DOUBLE FOOTSWITCH</t>
  </si>
  <si>
    <t>TN+01643/A</t>
  </si>
  <si>
    <t>7CMED</t>
  </si>
  <si>
    <t>B4 CHARGER BOARD</t>
  </si>
  <si>
    <t>TN+01646/E</t>
  </si>
  <si>
    <t>7CLWA</t>
  </si>
  <si>
    <t>B3 BOARD STARTER + ON/OFF</t>
  </si>
  <si>
    <t>TN+01650</t>
  </si>
  <si>
    <t>7CUNT</t>
  </si>
  <si>
    <t>CAPACITORS BOARD</t>
  </si>
  <si>
    <t>TN+01672/B</t>
  </si>
  <si>
    <t>7CLNQ</t>
  </si>
  <si>
    <t>B2 PROCESSOR CONTROL BOARD</t>
  </si>
  <si>
    <t>TN+05021/1</t>
  </si>
  <si>
    <t>7CJ6L</t>
  </si>
  <si>
    <t>FLAT CABLE 8 POLES LG.50CM</t>
  </si>
  <si>
    <t>TN+05670</t>
  </si>
  <si>
    <t>7CT3M</t>
  </si>
  <si>
    <t>FLAT CABLE 26 POLES LG.60CM</t>
  </si>
  <si>
    <t>TN+05671</t>
  </si>
  <si>
    <t>7CT7U</t>
  </si>
  <si>
    <t>FLAT CABLE 20 POLES LG.50CM</t>
  </si>
  <si>
    <t>TN+05673</t>
  </si>
  <si>
    <t>7CT8W</t>
  </si>
  <si>
    <t>FLAT CABLE 16 POLES LG.45CM</t>
  </si>
  <si>
    <t>TN+05678</t>
  </si>
  <si>
    <t>7CT9Y</t>
  </si>
  <si>
    <t>FLAT CABLE 2+4 POLES LG.60CM</t>
  </si>
  <si>
    <t>TN+05833/1</t>
  </si>
  <si>
    <t>7CJTU</t>
  </si>
  <si>
    <t>CONNECT. CABLE POTTER INTERFACE-LG.40 CM</t>
  </si>
  <si>
    <t>TN+05840</t>
  </si>
  <si>
    <t>7CUA3</t>
  </si>
  <si>
    <t>FLAT AMP-MODU 6 POLES LG.80CM</t>
  </si>
  <si>
    <t>TN+05841/1</t>
  </si>
  <si>
    <t>7CKCZ</t>
  </si>
  <si>
    <t>FLAT CABLE 26 POLES - LG.45CM</t>
  </si>
  <si>
    <t>TN+05842/1</t>
  </si>
  <si>
    <t>7CKD2</t>
  </si>
  <si>
    <t>FLAT CABLE 14 POLES - LG. 70 CM</t>
  </si>
  <si>
    <t>TN+06129-048</t>
  </si>
  <si>
    <t>7CKE4</t>
  </si>
  <si>
    <t>FLAT CABLE 4 POLES LG.48CM</t>
  </si>
  <si>
    <t>TN+06145</t>
  </si>
  <si>
    <t>7CT2K</t>
  </si>
  <si>
    <t>RESISTOR 82E - 200W</t>
  </si>
  <si>
    <t>TN+11246</t>
  </si>
  <si>
    <t>7CKHB</t>
  </si>
  <si>
    <t>BLACK CABLE BUSHING</t>
  </si>
  <si>
    <t>TN+11454</t>
  </si>
  <si>
    <t>7CJUW</t>
  </si>
  <si>
    <t>EQUIPOTENTIAL TERMINAL</t>
  </si>
  <si>
    <t>TN+11862</t>
  </si>
  <si>
    <t>7CJ3E</t>
  </si>
  <si>
    <t>ELECTROLYTIC CAPACITOR</t>
  </si>
  <si>
    <t>TN+11889</t>
  </si>
  <si>
    <t>7CJSS</t>
  </si>
  <si>
    <t>AUTOMATIC SWITCH</t>
  </si>
  <si>
    <t>TN+11920</t>
  </si>
  <si>
    <t>7CJRQ</t>
  </si>
  <si>
    <t>FILTER CORCOM 3A/220V</t>
  </si>
  <si>
    <t>TN+12050</t>
  </si>
  <si>
    <t>7CJ5J</t>
  </si>
  <si>
    <t>TN+12074</t>
  </si>
  <si>
    <t>7CKG8</t>
  </si>
  <si>
    <t>TN+12926</t>
  </si>
  <si>
    <t>7CMHK</t>
  </si>
  <si>
    <t>TN+12935</t>
  </si>
  <si>
    <t>7CHRM</t>
  </si>
  <si>
    <t>DOSIMETRIC PRINTER</t>
  </si>
  <si>
    <t>TN+12936</t>
  </si>
  <si>
    <t>7CKU1</t>
  </si>
  <si>
    <t>150 ADHESIVE LABELS ROLL OF THERMICPAPER</t>
  </si>
  <si>
    <t>TN+12945</t>
  </si>
  <si>
    <t>7CK3J</t>
  </si>
  <si>
    <t>POWER SUPPLY PRINTER</t>
  </si>
  <si>
    <t>TN+1650</t>
  </si>
  <si>
    <t>7CL8X</t>
  </si>
  <si>
    <t>TN+200200-V61</t>
  </si>
  <si>
    <t>7CKSW</t>
  </si>
  <si>
    <t>HOLDER CABLE</t>
  </si>
  <si>
    <t>TN+201706-V61</t>
  </si>
  <si>
    <t>7CTRX</t>
  </si>
  <si>
    <t>TN+203341/1</t>
  </si>
  <si>
    <t>7CJOK</t>
  </si>
  <si>
    <t>HANDLE CABLE HOLDER</t>
  </si>
  <si>
    <t>TN+204439-V61</t>
  </si>
  <si>
    <t>7CJZ7</t>
  </si>
  <si>
    <t>CABLE HOLDER</t>
  </si>
  <si>
    <t>TN+204539</t>
  </si>
  <si>
    <t>7CKPQ</t>
  </si>
  <si>
    <t>ARM ROTATION STOP GRIP</t>
  </si>
  <si>
    <t>TN+204902</t>
  </si>
  <si>
    <t>7CL3N</t>
  </si>
  <si>
    <t>AC/DC CONVERTER</t>
  </si>
  <si>
    <t>TN+204935-V61</t>
  </si>
  <si>
    <t>7CKQS</t>
  </si>
  <si>
    <t>COLUMN COVER</t>
  </si>
  <si>
    <t>TN+205023</t>
  </si>
  <si>
    <t>7CJKB</t>
  </si>
  <si>
    <t>COLLIMATOR SUPPORT R108</t>
  </si>
  <si>
    <t>TN+205024-V61</t>
  </si>
  <si>
    <t>7CJLD</t>
  </si>
  <si>
    <t>FLANGE COLLIMATOR R108</t>
  </si>
  <si>
    <t>TN+205179</t>
  </si>
  <si>
    <t>7CJ2C</t>
  </si>
  <si>
    <t>FIXED JUNCTION FOR HOUSING dia 29 MM</t>
  </si>
  <si>
    <t>TN+205215/1</t>
  </si>
  <si>
    <t>7CLS1</t>
  </si>
  <si>
    <t>PRINTER CONNECTOR BOARD</t>
  </si>
  <si>
    <t>TN+205244-V61</t>
  </si>
  <si>
    <t>7CK1E</t>
  </si>
  <si>
    <t>PRINTER SUPPORT</t>
  </si>
  <si>
    <t>TN+205250/1/A</t>
  </si>
  <si>
    <t>7CSE3</t>
  </si>
  <si>
    <t>MAINS CABLE FOR EU</t>
  </si>
  <si>
    <t>TN+205250/A</t>
  </si>
  <si>
    <t>7CKF6</t>
  </si>
  <si>
    <t>TN+212005/A-V61</t>
  </si>
  <si>
    <t>7CKKF</t>
  </si>
  <si>
    <t>TN+212669-V61</t>
  </si>
  <si>
    <t>7CT1H</t>
  </si>
  <si>
    <t>MONOBLOC BRACKET</t>
  </si>
  <si>
    <t>TN+212674-V61</t>
  </si>
  <si>
    <t>7CJG4</t>
  </si>
  <si>
    <t>FRONT MONOBLOC COVER</t>
  </si>
  <si>
    <t>TN+212758</t>
  </si>
  <si>
    <t>7CTOR</t>
  </si>
  <si>
    <t>TN+212997/1/1</t>
  </si>
  <si>
    <t>7CLYE</t>
  </si>
  <si>
    <t>B8 INTERFACE BOARD</t>
  </si>
  <si>
    <t>TN+213358</t>
  </si>
  <si>
    <t>7CMGH</t>
  </si>
  <si>
    <t>TN+213359</t>
  </si>
  <si>
    <t>7CMFF</t>
  </si>
  <si>
    <t>DOSIMETRIC PRINTER KIT</t>
  </si>
  <si>
    <t>TN+213373</t>
  </si>
  <si>
    <t>7CMDB</t>
  </si>
  <si>
    <t>COMPLETE CAPACITOR POWER UNIT</t>
  </si>
  <si>
    <t>TN+213398/A</t>
  </si>
  <si>
    <t>7CJF2</t>
  </si>
  <si>
    <t>REAR MONOBLOC COVER WITH FIXING PIVOTS</t>
  </si>
  <si>
    <t>TN+213478/1</t>
  </si>
  <si>
    <t>7CUGG</t>
  </si>
  <si>
    <t>B7 FILAMENT BOARD + SOFTWARE</t>
  </si>
  <si>
    <t>TN+213595/A-V76</t>
  </si>
  <si>
    <t>7CJEZ</t>
  </si>
  <si>
    <t>MONOBLOC HANDLE BAR</t>
  </si>
  <si>
    <t>TN+213685</t>
  </si>
  <si>
    <t>7CK8T</t>
  </si>
  <si>
    <t>PUSHER FOR BRAKE</t>
  </si>
  <si>
    <t>TN+213687-V76</t>
  </si>
  <si>
    <t>7CJAR</t>
  </si>
  <si>
    <t>RIGHT COVER FOR BRAKE</t>
  </si>
  <si>
    <t>TN+213688-V76</t>
  </si>
  <si>
    <t>7CH8L</t>
  </si>
  <si>
    <t>LEFT COVER FOR BRAKE</t>
  </si>
  <si>
    <t>TN+213988</t>
  </si>
  <si>
    <t>7CL4P</t>
  </si>
  <si>
    <t>X-RAY HANDSWITCH</t>
  </si>
  <si>
    <t>TN+214042</t>
  </si>
  <si>
    <t>7CJW1</t>
  </si>
  <si>
    <t>RX BUTTON EXTENSION CABLE 5 POLES</t>
  </si>
  <si>
    <t>TN+214244</t>
  </si>
  <si>
    <t>7CL6T</t>
  </si>
  <si>
    <t>CABLE CONNECTION MONOBLOC</t>
  </si>
  <si>
    <t>TN+214251-V76</t>
  </si>
  <si>
    <t>7CJPM</t>
  </si>
  <si>
    <t>MOVEMENT HANDLE BAR</t>
  </si>
  <si>
    <t>TN+214792-V76</t>
  </si>
  <si>
    <t>7CQ38</t>
  </si>
  <si>
    <t>TILTING PEDAL</t>
  </si>
  <si>
    <t>TN+215375-V61</t>
  </si>
  <si>
    <t>7CKRU</t>
  </si>
  <si>
    <t>CASSETTE HOLDER</t>
  </si>
  <si>
    <t>TN+217436</t>
  </si>
  <si>
    <t>7CQZ2</t>
  </si>
  <si>
    <t>TN+217685-V61</t>
  </si>
  <si>
    <t>7CS5M</t>
  </si>
  <si>
    <t>TN+218419</t>
  </si>
  <si>
    <t>7CKOO</t>
  </si>
  <si>
    <t>DETECTOR HOLDER</t>
  </si>
  <si>
    <t>TN+218420</t>
  </si>
  <si>
    <t>7CQ5D</t>
  </si>
  <si>
    <t>BRAKE DISC REAR WHEELS</t>
  </si>
  <si>
    <t>TN+218424-V76</t>
  </si>
  <si>
    <t>7CRLC</t>
  </si>
  <si>
    <t>WHEEL COVER</t>
  </si>
  <si>
    <t>TN+218426</t>
  </si>
  <si>
    <t>7CQ14</t>
  </si>
  <si>
    <t>REAR WHEEL</t>
  </si>
  <si>
    <t>TN+218473-V76</t>
  </si>
  <si>
    <t>7CSD1</t>
  </si>
  <si>
    <t>HANDLE BAR</t>
  </si>
  <si>
    <t>TN+218683-V61</t>
  </si>
  <si>
    <t>7CKMK</t>
  </si>
  <si>
    <t>REAR COVER UNIT</t>
  </si>
  <si>
    <t>TN+218789</t>
  </si>
  <si>
    <t>7DG9R</t>
  </si>
  <si>
    <t>TN+218865</t>
  </si>
  <si>
    <t>7CLQW</t>
  </si>
  <si>
    <t>COMPLETE KEY PANEL UNIT</t>
  </si>
  <si>
    <t>TN+218939</t>
  </si>
  <si>
    <t>7CJQO</t>
  </si>
  <si>
    <t>FIRMWARE DR100E ANALOGUE</t>
  </si>
  <si>
    <t>TN+218943</t>
  </si>
  <si>
    <t>7CK9V</t>
  </si>
  <si>
    <t>COLLIMATOR R 108/027E/F WITH LASER</t>
  </si>
  <si>
    <t>TN+218944</t>
  </si>
  <si>
    <t>7CLD6</t>
  </si>
  <si>
    <t>COLLIMATOR R 108/027F/F</t>
  </si>
  <si>
    <t>TN+219039</t>
  </si>
  <si>
    <t>7CSJC</t>
  </si>
  <si>
    <t>TN+219293</t>
  </si>
  <si>
    <t>7DHAV</t>
  </si>
  <si>
    <t>TN+52141</t>
  </si>
  <si>
    <t>7CJY5</t>
  </si>
  <si>
    <t>TN+52662</t>
  </si>
  <si>
    <t>7CKZC</t>
  </si>
  <si>
    <t>TOOL FOR CLUTCH ADJUSTMENT</t>
  </si>
  <si>
    <t>TN+52949-V36</t>
  </si>
  <si>
    <t>7CJ1A</t>
  </si>
  <si>
    <t>METALLIC 90deg JOINT</t>
  </si>
  <si>
    <t>TN+54128</t>
  </si>
  <si>
    <t>7CJMF</t>
  </si>
  <si>
    <t>GONIOMETER HOLDER DISK</t>
  </si>
  <si>
    <t>TN+55866</t>
  </si>
  <si>
    <t>7CJBT</t>
  </si>
  <si>
    <t>PAD FOR WHEEL BRAKE</t>
  </si>
  <si>
    <t>TN+55873-V76</t>
  </si>
  <si>
    <t>7CH3A</t>
  </si>
  <si>
    <t>TN+55874</t>
  </si>
  <si>
    <t>7CH27</t>
  </si>
  <si>
    <t>WHEELS FIXING SCREW</t>
  </si>
  <si>
    <t>TN+5670</t>
  </si>
  <si>
    <t>7CJ7N</t>
  </si>
  <si>
    <t>TN+5671</t>
  </si>
  <si>
    <t>7CJ8P</t>
  </si>
  <si>
    <t>TN+5673</t>
  </si>
  <si>
    <t>7CJ9R</t>
  </si>
  <si>
    <t>TN+59723/1</t>
  </si>
  <si>
    <t>7CH6G</t>
  </si>
  <si>
    <t>PVC-COVERED BRAKE PEDAL</t>
  </si>
  <si>
    <t>TN+63387/7</t>
  </si>
  <si>
    <t>7CLMO</t>
  </si>
  <si>
    <t>MONOBLOC</t>
  </si>
  <si>
    <t>TN+63656</t>
  </si>
  <si>
    <t>7CMC8</t>
  </si>
  <si>
    <t>8 CAPACITORS BANK</t>
  </si>
  <si>
    <t>TN+63679/1</t>
  </si>
  <si>
    <t>7CKYA</t>
  </si>
  <si>
    <t>SMALL PARTS KIT</t>
  </si>
  <si>
    <t>TN+63737</t>
  </si>
  <si>
    <t>7CLPU</t>
  </si>
  <si>
    <t>INVERTER ASSEMBLY</t>
  </si>
  <si>
    <t>TN+63750/55</t>
  </si>
  <si>
    <t>7CKW5</t>
  </si>
  <si>
    <t>PAINT KIT WHITE + GRAYCOOL</t>
  </si>
  <si>
    <t>TN+63779/8</t>
  </si>
  <si>
    <t>7CJH6</t>
  </si>
  <si>
    <t>GONIOMETER</t>
  </si>
  <si>
    <t>TN+63811</t>
  </si>
  <si>
    <t>7CJDX</t>
  </si>
  <si>
    <t>MONOBLOC ROTATION DISCS KIT</t>
  </si>
  <si>
    <t>TN+64012</t>
  </si>
  <si>
    <t>7CLOS</t>
  </si>
  <si>
    <t>MULTI-OUTPUT DC/DC POWER SUPPLY 45W</t>
  </si>
  <si>
    <t>TN+71712</t>
  </si>
  <si>
    <t>7CJX3</t>
  </si>
  <si>
    <t>LOCKING HANDLE</t>
  </si>
  <si>
    <t>TN+72081</t>
  </si>
  <si>
    <t>7CH5E</t>
  </si>
  <si>
    <t>GREY RUBBER WHEEL</t>
  </si>
  <si>
    <t>TN+72260/A</t>
  </si>
  <si>
    <t>7CTYD</t>
  </si>
  <si>
    <t>ANTISTATIC RUBBER CASTOR</t>
  </si>
  <si>
    <t>TN+72260A</t>
  </si>
  <si>
    <t>7CH15</t>
  </si>
  <si>
    <t>HV5085 DX-D40 SLIM HANDLE</t>
  </si>
  <si>
    <t>HV6044 FXRD-1417WB (DX-D 40G) AGFA LABEL</t>
  </si>
  <si>
    <t>HV5050 CSI DETECTOR DX-D 40C AGFA LABEL</t>
  </si>
  <si>
    <t>HV5073 WIREL. SCU 1417 DX-D40</t>
  </si>
  <si>
    <t>HV5074 BATTERY CHARGER DX-D40</t>
  </si>
  <si>
    <t>HVA024 FXRD-1012NAW CSI (DX-D 45C)</t>
  </si>
  <si>
    <t>HVB019 FXRD-1012NBW GOS (DX-D 45G)</t>
  </si>
  <si>
    <t>RTGS Dtls</t>
  </si>
  <si>
    <t>RTGS Details</t>
  </si>
  <si>
    <t>SC+A521071-16</t>
  </si>
  <si>
    <t>7ECFT</t>
  </si>
  <si>
    <t>CM+0000008129</t>
  </si>
  <si>
    <t>6X4NA</t>
  </si>
  <si>
    <t>CM+3433711</t>
  </si>
  <si>
    <t>CM+3492730</t>
  </si>
  <si>
    <t>YOT1A</t>
  </si>
  <si>
    <t>CM+3515223</t>
  </si>
  <si>
    <t>6AFDM</t>
  </si>
  <si>
    <t>CM+3617030</t>
  </si>
  <si>
    <t>6RPEN</t>
  </si>
  <si>
    <t>CM+6155061</t>
  </si>
  <si>
    <t>7D6SP</t>
  </si>
  <si>
    <t>CM+6156291</t>
  </si>
  <si>
    <t>7EB67</t>
  </si>
  <si>
    <t>CM+9514550320</t>
  </si>
  <si>
    <t>1PHBP</t>
  </si>
  <si>
    <t>CM+9515510150</t>
  </si>
  <si>
    <t>TMNKO</t>
  </si>
  <si>
    <t>CM+9517024001</t>
  </si>
  <si>
    <t>7ECAJ</t>
  </si>
  <si>
    <t>CM+9517049801</t>
  </si>
  <si>
    <t>6DNFB</t>
  </si>
  <si>
    <t>CM+9830461503</t>
  </si>
  <si>
    <t>CM+7946010131</t>
  </si>
  <si>
    <t>YULXL</t>
  </si>
  <si>
    <t>CO+BATTERY_EMEA</t>
  </si>
  <si>
    <t>6SVGQ</t>
  </si>
  <si>
    <t>GM+3352</t>
  </si>
  <si>
    <t>GM+3358</t>
  </si>
  <si>
    <t>GM+7287</t>
  </si>
  <si>
    <t>GM+7293</t>
  </si>
  <si>
    <t>GM+7559</t>
  </si>
  <si>
    <t>GM+7565</t>
  </si>
  <si>
    <t>GM+8236</t>
  </si>
  <si>
    <t>GM+8665</t>
  </si>
  <si>
    <t>GM+79080</t>
  </si>
  <si>
    <t>CO+CXDI_70C_EMEA</t>
  </si>
  <si>
    <t>6SVJU</t>
  </si>
  <si>
    <t>SC+55001366</t>
  </si>
  <si>
    <t>7CQTP</t>
  </si>
  <si>
    <t>SAT-A3009-11</t>
  </si>
  <si>
    <t>6UMUW</t>
  </si>
  <si>
    <t>SC+A9611-XX</t>
  </si>
  <si>
    <t>6U3QM</t>
  </si>
  <si>
    <t>SC+RS0016027C</t>
  </si>
  <si>
    <t>6YP2O</t>
  </si>
  <si>
    <t>SX+911106036</t>
  </si>
  <si>
    <t>7DRV6</t>
  </si>
  <si>
    <t>TN+5678</t>
  </si>
  <si>
    <t>7CKAV</t>
  </si>
  <si>
    <t>TN+5840</t>
  </si>
  <si>
    <t>7CKBX</t>
  </si>
  <si>
    <t>TN+6145</t>
  </si>
  <si>
    <t>7CJNH</t>
  </si>
  <si>
    <t>TN+219669</t>
  </si>
  <si>
    <t>7EB7A</t>
  </si>
  <si>
    <t>TN+219982-V61</t>
  </si>
  <si>
    <t>7EDGZ</t>
  </si>
  <si>
    <t>TN+212669</t>
  </si>
  <si>
    <t>7CJCV</t>
  </si>
  <si>
    <t>TN+213478/1/1</t>
  </si>
  <si>
    <t>7CL1J</t>
  </si>
  <si>
    <t>TN+12529</t>
  </si>
  <si>
    <t>7CKV3</t>
  </si>
  <si>
    <t>Duplicates</t>
  </si>
  <si>
    <t>Ujjwal Chaudhary</t>
  </si>
  <si>
    <t>Rahul Mishra</t>
  </si>
  <si>
    <t>Check Successor</t>
  </si>
  <si>
    <t>HSN/SAC Code</t>
  </si>
  <si>
    <t>X</t>
  </si>
  <si>
    <t>Agfa HealthCare India Private Limited,
‘Kankaria Estate’,
6th Little Russell Street,
Kolkata - 700 071
Tel. No.: 033-4601 8154
Fax: 033-4601 8157</t>
  </si>
  <si>
    <t>SPRING DIA 9MM LENGTH 52.2MM (ROHS) 4SET</t>
  </si>
  <si>
    <t>FLAT-HEAD SCREW M3 L6 (W. NYLOK COATING)</t>
  </si>
  <si>
    <t>IN+BATTERY</t>
  </si>
  <si>
    <t>HV6041 FXRD-1417WB DX-D 40G DET.REPAIRED</t>
  </si>
  <si>
    <t>IGBT 300A / 1200V HIGH POWER (SEMIC.SW.)</t>
  </si>
  <si>
    <t>DRS Consultants</t>
  </si>
  <si>
    <t>VPN ROUTER CISCO 881-SEC-K9</t>
  </si>
  <si>
    <t>10+9999912220</t>
  </si>
  <si>
    <t>18UDN</t>
  </si>
  <si>
    <t>KEYBOARD UK, ABC=EOQR5</t>
  </si>
  <si>
    <t>10+9999912980</t>
  </si>
  <si>
    <t>6WQWZ</t>
  </si>
  <si>
    <t>LIZENCE DONGLE FOR ACCUDETECT</t>
  </si>
  <si>
    <t>10+9999913410</t>
  </si>
  <si>
    <t>1157U</t>
  </si>
  <si>
    <t>CR TOUCH MONITOR MDRC1219 (XCU3D)</t>
  </si>
  <si>
    <t>10+9999913430</t>
  </si>
  <si>
    <t>11F2N</t>
  </si>
  <si>
    <t>CIRC. BREAKER 40A C3POL UL 61002011</t>
  </si>
  <si>
    <t>TOOTHED BELT FOR DRUM</t>
  </si>
  <si>
    <t>CM+3097981</t>
  </si>
  <si>
    <t>USHBJ</t>
  </si>
  <si>
    <t>ELECTROSTATIC BRUSH</t>
  </si>
  <si>
    <t>HALOGEN LAMP</t>
  </si>
  <si>
    <t>FAN ASSY FOR CPU</t>
  </si>
  <si>
    <t>Servicepart DRAWER TO REFILL</t>
  </si>
  <si>
    <t>CM+6042140</t>
  </si>
  <si>
    <t>6SYZ6</t>
  </si>
  <si>
    <t>ROLLER LIFT DRIVE</t>
  </si>
  <si>
    <t>CM+6043642</t>
  </si>
  <si>
    <t>6TDDQ</t>
  </si>
  <si>
    <t>INPUT TRAY CR30-XM</t>
  </si>
  <si>
    <t>CM+6045920</t>
  </si>
  <si>
    <t>6S1YD</t>
  </si>
  <si>
    <t>CR MD4.0 GENERAL CASSETTE HR 35X35 CM</t>
  </si>
  <si>
    <t>CM+6046010</t>
  </si>
  <si>
    <t>6TD8H</t>
  </si>
  <si>
    <t>quick fastener</t>
  </si>
  <si>
    <t>RIBBON CBL ADAPTER BRACKET T PHOeNIX M2Y</t>
  </si>
  <si>
    <t>CM+6078971</t>
  </si>
  <si>
    <t>11DAT</t>
  </si>
  <si>
    <t>ANTISCATTER GRID 178 L/INCH 10:1 100CM</t>
  </si>
  <si>
    <t>CM+6096462</t>
  </si>
  <si>
    <t>11A57</t>
  </si>
  <si>
    <t>CM+6096472</t>
  </si>
  <si>
    <t>11A6A</t>
  </si>
  <si>
    <t>WALLSTAND BUCKY LEFT CASS SIZE DET</t>
  </si>
  <si>
    <t>CM+6096482</t>
  </si>
  <si>
    <t>11A7C</t>
  </si>
  <si>
    <t>WALLSTAND BUCKY RIGHT CASSE SIZE DET</t>
  </si>
  <si>
    <t>CM+6099141</t>
  </si>
  <si>
    <t>11A21</t>
  </si>
  <si>
    <t>CABLE: TP_T WALLSTAND BUCKY AEC (20M)</t>
  </si>
  <si>
    <t>CM+6099171</t>
  </si>
  <si>
    <t>11A45</t>
  </si>
  <si>
    <t>CABLE:PC NIC1-4-VARIAN DETECTOR/BOX 40M</t>
  </si>
  <si>
    <t>CM+6100610</t>
  </si>
  <si>
    <t>6Y59W</t>
  </si>
  <si>
    <t>CM+6101501</t>
  </si>
  <si>
    <t>11DBV</t>
  </si>
  <si>
    <t>ANTISCATTER GRID 178 L/INCH 10:1 150CM</t>
  </si>
  <si>
    <t>CM+6101511</t>
  </si>
  <si>
    <t>11DCX</t>
  </si>
  <si>
    <t>ANTISCATTER GRID 178 L/INCH 10:1 180CM</t>
  </si>
  <si>
    <t>CM+6101521</t>
  </si>
  <si>
    <t>11DDZ</t>
  </si>
  <si>
    <t>ANTISCATTER GRID 178 L/INCH 10:1 PARALL</t>
  </si>
  <si>
    <t>CM+6106640</t>
  </si>
  <si>
    <t>61RPO</t>
  </si>
  <si>
    <t>LED BUCKY SELECT WALLSTAND</t>
  </si>
  <si>
    <t>CM+6119063</t>
  </si>
  <si>
    <t>1197C</t>
  </si>
  <si>
    <t>CM+6119072</t>
  </si>
  <si>
    <t>11AKZ</t>
  </si>
  <si>
    <t>WALLSTAND BUCKY LEFT ACSS CASS SIZE DET</t>
  </si>
  <si>
    <t>CM+6119082</t>
  </si>
  <si>
    <t>11AL2</t>
  </si>
  <si>
    <t>WALLSTAND BUCKY RIGHT ACSS CAS SIZE DET</t>
  </si>
  <si>
    <t>CM+6119361</t>
  </si>
  <si>
    <t>11A33</t>
  </si>
  <si>
    <t>CM+6122754</t>
  </si>
  <si>
    <t>11DSU</t>
  </si>
  <si>
    <t>CM+6123101</t>
  </si>
  <si>
    <t>1196A</t>
  </si>
  <si>
    <t>CABLE STC_CAN DISTR - TP_WS CAN 20M</t>
  </si>
  <si>
    <t>CM+6123191</t>
  </si>
  <si>
    <t>1191Y</t>
  </si>
  <si>
    <t>CABLE STC_CAN DISTR - TP_T CAN 20M</t>
  </si>
  <si>
    <t>CM+6131753</t>
  </si>
  <si>
    <t>11BWU</t>
  </si>
  <si>
    <t>CM+6132642</t>
  </si>
  <si>
    <t>11C17</t>
  </si>
  <si>
    <t>Tungrease BS</t>
  </si>
  <si>
    <t>CM+6140603</t>
  </si>
  <si>
    <t>11BPF</t>
  </si>
  <si>
    <t>CM+6140613</t>
  </si>
  <si>
    <t>11BQH</t>
  </si>
  <si>
    <t>CM+6142801</t>
  </si>
  <si>
    <t>11DE2</t>
  </si>
  <si>
    <t>ANTISCATTER GRID 132 L/INCH 10:1 100CM</t>
  </si>
  <si>
    <t>CM+6142811</t>
  </si>
  <si>
    <t>11DKD</t>
  </si>
  <si>
    <t>ANTISCATTER GRID 132 L/INCH 10:1 150CM</t>
  </si>
  <si>
    <t>CM+6142821</t>
  </si>
  <si>
    <t>11DLF</t>
  </si>
  <si>
    <t>ANTISCATTER GRID 132 L/INCH 10:1 180CM</t>
  </si>
  <si>
    <t>CM+6144871</t>
  </si>
  <si>
    <t>11DMH</t>
  </si>
  <si>
    <t>ANTISCATTER GRID 215 L/INCH 10:1 100CM</t>
  </si>
  <si>
    <t>CM+6144881</t>
  </si>
  <si>
    <t>11DNK</t>
  </si>
  <si>
    <t>ANTISCATTER GRID 215 L/INCH 10:1 150CM</t>
  </si>
  <si>
    <t>CM+6144891</t>
  </si>
  <si>
    <t>11DOM</t>
  </si>
  <si>
    <t>ANTISCATTER GRID 215 L/INCH 10:1 180CM</t>
  </si>
  <si>
    <t>CM+6150862</t>
  </si>
  <si>
    <t>11A8E</t>
  </si>
  <si>
    <t>CM+6150871</t>
  </si>
  <si>
    <t>11A9G</t>
  </si>
  <si>
    <t>CM+6150881</t>
  </si>
  <si>
    <t>11AAG</t>
  </si>
  <si>
    <t>CM+6151790</t>
  </si>
  <si>
    <t>7EUXW</t>
  </si>
  <si>
    <t>CR MD4.0R GENERAL CASSETTE 35X43 CN</t>
  </si>
  <si>
    <t>CM+6151800</t>
  </si>
  <si>
    <t>7EUYY</t>
  </si>
  <si>
    <t>CM+6151810</t>
  </si>
  <si>
    <t>7EUZ1</t>
  </si>
  <si>
    <t>CR MD4.0R GENERAL CASSETTE 24X30 CN</t>
  </si>
  <si>
    <t>CM+6151820</t>
  </si>
  <si>
    <t>7EU13</t>
  </si>
  <si>
    <t>CR MD4.0R GENERAL CASSETTE 18X24 CN</t>
  </si>
  <si>
    <t>CM+6151830</t>
  </si>
  <si>
    <t>7EU25</t>
  </si>
  <si>
    <t>CR MD4.0R GENERAL CASSETTE 15X30 CN</t>
  </si>
  <si>
    <t>CM+6151840</t>
  </si>
  <si>
    <t>7EU37</t>
  </si>
  <si>
    <t>CR MM3.0R MAMMO CASSETTE 24X30 CN</t>
  </si>
  <si>
    <t>CM+6151850</t>
  </si>
  <si>
    <t>7EU4A</t>
  </si>
  <si>
    <t>CR MM3.0R MAMMO CASSETTE 18X24 CN</t>
  </si>
  <si>
    <t>CM+6151860</t>
  </si>
  <si>
    <t>7EU5C</t>
  </si>
  <si>
    <t>CR MD4.0T GENERAL CASSETTE 35X43 CN</t>
  </si>
  <si>
    <t>CM+6151870</t>
  </si>
  <si>
    <t>7EU6E</t>
  </si>
  <si>
    <t>CR MD4.0T GENERAL CASSETTE 35X35 CN</t>
  </si>
  <si>
    <t>CM+6151880</t>
  </si>
  <si>
    <t>7EU7G</t>
  </si>
  <si>
    <t>CR MD4.0T GENERAL CASSETTE 24X30 CN</t>
  </si>
  <si>
    <t>CM+6151890</t>
  </si>
  <si>
    <t>7EVBR</t>
  </si>
  <si>
    <t>CR MD4.0T GENERAL CASSETTE 18X24 CN</t>
  </si>
  <si>
    <t>CM+6151900</t>
  </si>
  <si>
    <t>7EVCT</t>
  </si>
  <si>
    <t>CR MD4.0T GENERAL CASSETTE 15X30 CN</t>
  </si>
  <si>
    <t>CM+6151910</t>
  </si>
  <si>
    <t>7EVH4</t>
  </si>
  <si>
    <t>CR MM3.0T MAMMO CASSETTE 24X30 CN</t>
  </si>
  <si>
    <t>CM+6151920</t>
  </si>
  <si>
    <t>7EVK8</t>
  </si>
  <si>
    <t>CR MM3.0T MAMMO CASSETTE 18X24 CN</t>
  </si>
  <si>
    <t>CM+6151930</t>
  </si>
  <si>
    <t>7EVRO</t>
  </si>
  <si>
    <t>CASSETTE CR MD1.0 GENERAL 35X43 CN</t>
  </si>
  <si>
    <t>CM+6151950</t>
  </si>
  <si>
    <t>7EVTS</t>
  </si>
  <si>
    <t>CASSETTE CR MD1.0 GENERAL 24X30 CN</t>
  </si>
  <si>
    <t>CM+6151960</t>
  </si>
  <si>
    <t>7EVWY</t>
  </si>
  <si>
    <t>CASSETTE CR MD1.0 GENERAL 18X24 CN</t>
  </si>
  <si>
    <t>CM+6151970</t>
  </si>
  <si>
    <t>7EW2E</t>
  </si>
  <si>
    <t>CASSETTE CR MD1.0 GENERAL 15X30 CN</t>
  </si>
  <si>
    <t>CM+6152681</t>
  </si>
  <si>
    <t>11BOD</t>
  </si>
  <si>
    <t>FAN FIXED TRIXELL FOR DR400</t>
  </si>
  <si>
    <t>DR10/DR14 BATTERY CHARGR D100 (+PWR AD.)</t>
  </si>
  <si>
    <t>MICRO SD DONGLE WITH SD CARD ADAPTER</t>
  </si>
  <si>
    <t>CM+6156540</t>
  </si>
  <si>
    <t>7DFJ4</t>
  </si>
  <si>
    <t>DR 10S CSI, US only</t>
  </si>
  <si>
    <t>CM+6156550</t>
  </si>
  <si>
    <t>7DFK6</t>
  </si>
  <si>
    <t>DR 14S GOS, US only</t>
  </si>
  <si>
    <t>CM+6156560</t>
  </si>
  <si>
    <t>7DFL8</t>
  </si>
  <si>
    <t>DR 14S CSI, US only</t>
  </si>
  <si>
    <t>CM+6159230</t>
  </si>
  <si>
    <t>7CMLQ</t>
  </si>
  <si>
    <t>BACK COVER ASSY CAWO DRY3,4</t>
  </si>
  <si>
    <t>CM+6159240</t>
  </si>
  <si>
    <t>7CMMS</t>
  </si>
  <si>
    <t>FRONT COVER ASSY CAWO DRY3,4</t>
  </si>
  <si>
    <t>CM+6159250</t>
  </si>
  <si>
    <t>7CMNU</t>
  </si>
  <si>
    <t>RIGHT SIDE COVER ASSY CAWO DRY3,4</t>
  </si>
  <si>
    <t>CM+6159260</t>
  </si>
  <si>
    <t>7CMOW</t>
  </si>
  <si>
    <t>TOP COVER FRONT CAWO DRY3,4</t>
  </si>
  <si>
    <t>CM+6159270</t>
  </si>
  <si>
    <t>7CMPY</t>
  </si>
  <si>
    <t>UPPER LEFT COVER CAWO DRY3,4</t>
  </si>
  <si>
    <t>CM+6164972</t>
  </si>
  <si>
    <t>11ABJ</t>
  </si>
  <si>
    <t>CM+6165012</t>
  </si>
  <si>
    <t>11AM4</t>
  </si>
  <si>
    <t>CM+6165031</t>
  </si>
  <si>
    <t>11ACL</t>
  </si>
  <si>
    <t>CM+6165061</t>
  </si>
  <si>
    <t>11ADN</t>
  </si>
  <si>
    <t>CM+6165071</t>
  </si>
  <si>
    <t>11AEP</t>
  </si>
  <si>
    <t>CM+6165101</t>
  </si>
  <si>
    <t>11AFR</t>
  </si>
  <si>
    <t>CM+6168340</t>
  </si>
  <si>
    <t>117S8</t>
  </si>
  <si>
    <t>DISPLAY CABLE V 2</t>
  </si>
  <si>
    <t>CM+6168350</t>
  </si>
  <si>
    <t>118WM</t>
  </si>
  <si>
    <t>DEVNIX PCB</t>
  </si>
  <si>
    <t>CM+6168351</t>
  </si>
  <si>
    <t>11ET1</t>
  </si>
  <si>
    <t>CM+6168360</t>
  </si>
  <si>
    <t>119DN</t>
  </si>
  <si>
    <t>POWER SUPPLY V2</t>
  </si>
  <si>
    <t>CM+6168370</t>
  </si>
  <si>
    <t>118SD</t>
  </si>
  <si>
    <t>OUTPUT MODULE V2</t>
  </si>
  <si>
    <t>CM+6168371</t>
  </si>
  <si>
    <t>11EU3</t>
  </si>
  <si>
    <t>CM+6168380</t>
  </si>
  <si>
    <t>118YQ</t>
  </si>
  <si>
    <t>PICK UP MODULE V2</t>
  </si>
  <si>
    <t>CM+6168381</t>
  </si>
  <si>
    <t>11EV5</t>
  </si>
  <si>
    <t>CM+6168390</t>
  </si>
  <si>
    <t>118UH</t>
  </si>
  <si>
    <t>KEYPAD DISPLAY V2</t>
  </si>
  <si>
    <t>CM+6168391</t>
  </si>
  <si>
    <t>11EW7</t>
  </si>
  <si>
    <t>CM+6168400</t>
  </si>
  <si>
    <t>117XK</t>
  </si>
  <si>
    <t>FAN POWER SUPPLY</t>
  </si>
  <si>
    <t>CM+6168410</t>
  </si>
  <si>
    <t>1188A</t>
  </si>
  <si>
    <t>SD CARD DEVNIX PCB</t>
  </si>
  <si>
    <t>CM+6168420</t>
  </si>
  <si>
    <t>1189C</t>
  </si>
  <si>
    <t>SPRING TPH</t>
  </si>
  <si>
    <t>CM+6173230</t>
  </si>
  <si>
    <t>114X6</t>
  </si>
  <si>
    <t>BUCKY DRAWER RETAINING MAGNET</t>
  </si>
  <si>
    <t>CM+6173870</t>
  </si>
  <si>
    <t>116A3</t>
  </si>
  <si>
    <t>FRAME REPAIR KIT 100CM GRID</t>
  </si>
  <si>
    <t>CM+6173871</t>
  </si>
  <si>
    <t>11DPO</t>
  </si>
  <si>
    <t>CM+6173880</t>
  </si>
  <si>
    <t>116B5</t>
  </si>
  <si>
    <t>FRAME REPAIR KIT 150CM GRID</t>
  </si>
  <si>
    <t>CM+6173881</t>
  </si>
  <si>
    <t>11DJB</t>
  </si>
  <si>
    <t>CM+6173890</t>
  </si>
  <si>
    <t>116EC</t>
  </si>
  <si>
    <t>FRAME REPAIR KIT 180CM GRID</t>
  </si>
  <si>
    <t>CM+6173891</t>
  </si>
  <si>
    <t>11DQQ</t>
  </si>
  <si>
    <t>CM+6173900</t>
  </si>
  <si>
    <t>116FE</t>
  </si>
  <si>
    <t>FRAME REPAIR KIT PARALLEL GRID</t>
  </si>
  <si>
    <t>CM+6173901</t>
  </si>
  <si>
    <t>11DRS</t>
  </si>
  <si>
    <t>CM+6176710</t>
  </si>
  <si>
    <t>11A1Y</t>
  </si>
  <si>
    <t>XP TO WIN7 NX-MW20 HP RP5810 PC</t>
  </si>
  <si>
    <t>CM+6177320</t>
  </si>
  <si>
    <t>113VX</t>
  </si>
  <si>
    <t>CAN BUS CABLE</t>
  </si>
  <si>
    <t>CM+6177330</t>
  </si>
  <si>
    <t>1134F</t>
  </si>
  <si>
    <t>CABLE E-LABEL GEAR BOX</t>
  </si>
  <si>
    <t>CM+6177340</t>
  </si>
  <si>
    <t>1135H</t>
  </si>
  <si>
    <t>EXTENSION CABLE MOTOR M2</t>
  </si>
  <si>
    <t>CM+6177350</t>
  </si>
  <si>
    <t>1136K</t>
  </si>
  <si>
    <t>EXTENSION CABLE MOTOR M7</t>
  </si>
  <si>
    <t>CM+6177360</t>
  </si>
  <si>
    <t>1137M</t>
  </si>
  <si>
    <t>CABLES LIFT REFERENCE SENSOR</t>
  </si>
  <si>
    <t>CM+6177370</t>
  </si>
  <si>
    <t>1138O</t>
  </si>
  <si>
    <t>CASSETTE EDGE SENSOR CABLE</t>
  </si>
  <si>
    <t>CM+6177380</t>
  </si>
  <si>
    <t>113EY</t>
  </si>
  <si>
    <t>ERASURE UNIT CABLE</t>
  </si>
  <si>
    <t>CM+6177390</t>
  </si>
  <si>
    <t>113F1</t>
  </si>
  <si>
    <t>ERASURE UNIT CABLE CR30-XM</t>
  </si>
  <si>
    <t>CM+6177400</t>
  </si>
  <si>
    <t>113G3</t>
  </si>
  <si>
    <t>CABLE CASSETTE OPENER SENSOR</t>
  </si>
  <si>
    <t>CM+6177410</t>
  </si>
  <si>
    <t>113LC</t>
  </si>
  <si>
    <t>INTERNAL ETHERNET CABLE</t>
  </si>
  <si>
    <t>CM+6177420</t>
  </si>
  <si>
    <t>113ME</t>
  </si>
  <si>
    <t>POWER DISTR. BOARD CABLE</t>
  </si>
  <si>
    <t>CM+6177430</t>
  </si>
  <si>
    <t>113PL</t>
  </si>
  <si>
    <t>CABLE POWER BOARD OPTIC</t>
  </si>
  <si>
    <t>CM+6177440</t>
  </si>
  <si>
    <t>113QN</t>
  </si>
  <si>
    <t>CAL BOARD CABLES</t>
  </si>
  <si>
    <t>CM+6177450</t>
  </si>
  <si>
    <t>113RP</t>
  </si>
  <si>
    <t>BEARING BUSH</t>
  </si>
  <si>
    <t>CM+6178280</t>
  </si>
  <si>
    <t>119ZW</t>
  </si>
  <si>
    <t>CM+6178320</t>
  </si>
  <si>
    <t>115AY</t>
  </si>
  <si>
    <t>CABLE: ADAPTER PS FIXED VARIAN TO PIXIUM</t>
  </si>
  <si>
    <t>CM+6178330</t>
  </si>
  <si>
    <t>115C3</t>
  </si>
  <si>
    <t>AUXILIARY BALANCING WEIGHTS WS (SET)</t>
  </si>
  <si>
    <t>CM+6178730</t>
  </si>
  <si>
    <t>112NC</t>
  </si>
  <si>
    <t>HUAWEI AP5130DN WIRELESS ACC POINT WW/US</t>
  </si>
  <si>
    <t>CM+6178800</t>
  </si>
  <si>
    <t>112OE</t>
  </si>
  <si>
    <t>POE INJECTOR FOR HUAWEI AP5030 / 5130DN</t>
  </si>
  <si>
    <t>CM+6178890</t>
  </si>
  <si>
    <t>117NX</t>
  </si>
  <si>
    <t>CM+6178930</t>
  </si>
  <si>
    <t>113UV</t>
  </si>
  <si>
    <t>DR600 HOSE GUIDANCE</t>
  </si>
  <si>
    <t>CM+6180520</t>
  </si>
  <si>
    <t>11B6E</t>
  </si>
  <si>
    <t>TABLE BUCKY FIXED TRIXELL</t>
  </si>
  <si>
    <t>CM+6181120</t>
  </si>
  <si>
    <t>117HN</t>
  </si>
  <si>
    <t>DR RETROFIT MAMMO-5 CABLE CLIPS ROUTING</t>
  </si>
  <si>
    <t>CM+6181130</t>
  </si>
  <si>
    <t>117MV</t>
  </si>
  <si>
    <t>ETHERNET CABLE CAT.7 (10M)</t>
  </si>
  <si>
    <t>CM+6200290</t>
  </si>
  <si>
    <t>11D8R</t>
  </si>
  <si>
    <t>DUST PROTECTION KIT</t>
  </si>
  <si>
    <t>CM+9514615012</t>
  </si>
  <si>
    <t>6RU2L</t>
  </si>
  <si>
    <t>Frontplatte OBERON 3PCB</t>
  </si>
  <si>
    <t>IP CARRIER ADAPTER PLATE</t>
  </si>
  <si>
    <t>CM+9517824703</t>
  </si>
  <si>
    <t>112YZ</t>
  </si>
  <si>
    <t>FRONT WALL VARNISHED</t>
  </si>
  <si>
    <t>6VWKR</t>
  </si>
  <si>
    <t>CO+BA4-1803-000</t>
  </si>
  <si>
    <t>6S4JT</t>
  </si>
  <si>
    <t>PAD</t>
  </si>
  <si>
    <t>CO+BA5-1209-000</t>
  </si>
  <si>
    <t>6S4LX</t>
  </si>
  <si>
    <t>Cover, upper, X-Ray Interface Box</t>
  </si>
  <si>
    <t>CO+BH6-6451-000</t>
  </si>
  <si>
    <t>6S4KV</t>
  </si>
  <si>
    <t>Cable Unit, Power, 100V</t>
  </si>
  <si>
    <t>CO+XB2-7300-606</t>
  </si>
  <si>
    <t>6S4HR</t>
  </si>
  <si>
    <t>Screw, w / Washer</t>
  </si>
  <si>
    <t>DR+B01160003</t>
  </si>
  <si>
    <t>7EBEN</t>
  </si>
  <si>
    <t>DR 18M DETECTOR</t>
  </si>
  <si>
    <t>DR+B01190001</t>
  </si>
  <si>
    <t>7EBLZ</t>
  </si>
  <si>
    <t>DR 24M DETECTOR</t>
  </si>
  <si>
    <t>DR+B12160001</t>
  </si>
  <si>
    <t>7EB1W</t>
  </si>
  <si>
    <t>DR 18M/DR 24M SSU CONTROL BOX</t>
  </si>
  <si>
    <t>DR+B12160002</t>
  </si>
  <si>
    <t>11AGT</t>
  </si>
  <si>
    <t>DR+C00050504</t>
  </si>
  <si>
    <t>7EAO2</t>
  </si>
  <si>
    <t>LAN CABLE, CAT7, 2M</t>
  </si>
  <si>
    <t>DR+C16050701</t>
  </si>
  <si>
    <t>7EB43</t>
  </si>
  <si>
    <t>DR 18M TETHER CABLE (POE), 6m</t>
  </si>
  <si>
    <t>DR+C16050702</t>
  </si>
  <si>
    <t>11AJX</t>
  </si>
  <si>
    <t>DR 18M TETHER CABLE (POE), 6M</t>
  </si>
  <si>
    <t>DR+C19050700</t>
  </si>
  <si>
    <t>7EB2Y</t>
  </si>
  <si>
    <t>DR 24M TETHER CABLE (POE), 6m</t>
  </si>
  <si>
    <t>DR+C19050701</t>
  </si>
  <si>
    <t>11AHV</t>
  </si>
  <si>
    <t>DR 24M TETHER CABLE (POE), 6M</t>
  </si>
  <si>
    <t>GM+30672</t>
  </si>
  <si>
    <t>11FQY</t>
  </si>
  <si>
    <t>RF+4343GOS-E</t>
  </si>
  <si>
    <t>7CELV</t>
  </si>
  <si>
    <t>PIXIUM 4343RG-E, REPAIRED</t>
  </si>
  <si>
    <t>RF+6062841</t>
  </si>
  <si>
    <t>111L3</t>
  </si>
  <si>
    <t>C-REVIVE PLUG-IN COMPLETE</t>
  </si>
  <si>
    <t>RF+62826904</t>
  </si>
  <si>
    <t>114QR</t>
  </si>
  <si>
    <t>SC+10843-02</t>
  </si>
  <si>
    <t>1167Y</t>
  </si>
  <si>
    <t>TUBE SUPPORT MOBILE</t>
  </si>
  <si>
    <t>SC+17428-01</t>
  </si>
  <si>
    <t>6TN4C</t>
  </si>
  <si>
    <t>Battery Tray Protector Cover 5x12Ah</t>
  </si>
  <si>
    <t>SC+20827-01</t>
  </si>
  <si>
    <t>6X4J1</t>
  </si>
  <si>
    <t>WALL STAND FRONT COVER</t>
  </si>
  <si>
    <t>SC+23517-01</t>
  </si>
  <si>
    <t>6X4ZZ</t>
  </si>
  <si>
    <t>TUBE STAND BOTTOM FRONT COVER</t>
  </si>
  <si>
    <t>SC+30227-03</t>
  </si>
  <si>
    <t>115PT</t>
  </si>
  <si>
    <t>LONG CABLE OUTPUT COVER</t>
  </si>
  <si>
    <t>SC+34002-02</t>
  </si>
  <si>
    <t>118DJ</t>
  </si>
  <si>
    <t>MOBILE COLUMN HANGER</t>
  </si>
  <si>
    <t>SC+50512020N</t>
  </si>
  <si>
    <t>116JL</t>
  </si>
  <si>
    <t>SC+53103031</t>
  </si>
  <si>
    <t>11BRK</t>
  </si>
  <si>
    <t>SC+53416040</t>
  </si>
  <si>
    <t>6XAOX</t>
  </si>
  <si>
    <t>IGBT 300A / 600V</t>
  </si>
  <si>
    <t>SC+53418074</t>
  </si>
  <si>
    <t>7EDQK</t>
  </si>
  <si>
    <t>POWER SUPPLY DETECTOR (ONLY TRIX.4343RC)</t>
  </si>
  <si>
    <t>SC+53810070</t>
  </si>
  <si>
    <t>6X9ZM</t>
  </si>
  <si>
    <t>FRONT WHEEL (2 + 4 SPACERS) ANTISTATIC</t>
  </si>
  <si>
    <t>SC+54402006</t>
  </si>
  <si>
    <t>6XZXE</t>
  </si>
  <si>
    <t>SC+55001398</t>
  </si>
  <si>
    <t>11BZ1</t>
  </si>
  <si>
    <t>SC+6470-05</t>
  </si>
  <si>
    <t>6TEH3</t>
  </si>
  <si>
    <t>COVER GENERATOR</t>
  </si>
  <si>
    <t>SC+6694-02</t>
  </si>
  <si>
    <t>6WXDR</t>
  </si>
  <si>
    <t>SC+7235-11</t>
  </si>
  <si>
    <t>6X4CO</t>
  </si>
  <si>
    <t>TUBE STAND STEEL CABLES</t>
  </si>
  <si>
    <t>SC+7235-79</t>
  </si>
  <si>
    <t>6X4ES</t>
  </si>
  <si>
    <t>WALL STAND STEEL CABLES</t>
  </si>
  <si>
    <t>SC+7336-03</t>
  </si>
  <si>
    <t>11ERW</t>
  </si>
  <si>
    <t>TUBE SUPPORT</t>
  </si>
  <si>
    <t>SC+7823-79</t>
  </si>
  <si>
    <t>6X412</t>
  </si>
  <si>
    <t>TUBE STAND UPPER FRONT COVER</t>
  </si>
  <si>
    <t>SC+8242-01</t>
  </si>
  <si>
    <t>6X3VN</t>
  </si>
  <si>
    <t>SC+A11164-01</t>
  </si>
  <si>
    <t>118AC</t>
  </si>
  <si>
    <t>BETA POTENTIOMETER SUPPORT</t>
  </si>
  <si>
    <t>SC+A11700-20</t>
  </si>
  <si>
    <t>6XAKP</t>
  </si>
  <si>
    <t>INVERT. 3PH, 220-240V, LO KW R &amp; F +FANS</t>
  </si>
  <si>
    <t>SC+A11700-21</t>
  </si>
  <si>
    <t>6XAJN</t>
  </si>
  <si>
    <t>INVERT. 3PH, 220-240V, HI KW R &amp; F +FANS</t>
  </si>
  <si>
    <t>SC+A11700-25</t>
  </si>
  <si>
    <t>6XANV</t>
  </si>
  <si>
    <t>INVERT. 1PH, 220-240V, LO KW R &amp; F +FANS</t>
  </si>
  <si>
    <t>SC+A11700-26</t>
  </si>
  <si>
    <t>6XALR</t>
  </si>
  <si>
    <t>INVERT. 1PH, 220-240V, HI KW R &amp; F +FANS</t>
  </si>
  <si>
    <t>SC+A15804-01</t>
  </si>
  <si>
    <t>7D74H</t>
  </si>
  <si>
    <t>SC+A15811-03</t>
  </si>
  <si>
    <t>7EDPH</t>
  </si>
  <si>
    <t>POWER SUPPLY DETECTOR CABLE</t>
  </si>
  <si>
    <t>Control Commutator PCB REV. &lt;=E</t>
  </si>
  <si>
    <t>SC+A3010-02G</t>
  </si>
  <si>
    <t>11FLO</t>
  </si>
  <si>
    <t>CONTROL COMMUTATOR PCB REV. G</t>
  </si>
  <si>
    <t>STAND ALONE BOARD (REV. S)</t>
  </si>
  <si>
    <t>SC+A3243-04I</t>
  </si>
  <si>
    <t>11B4A</t>
  </si>
  <si>
    <t>CONTROL DRAC PCB REV&gt;=I</t>
  </si>
  <si>
    <t>SC+A3654-01</t>
  </si>
  <si>
    <t>6WXZ1</t>
  </si>
  <si>
    <t>TILTING SIGNAL PBA</t>
  </si>
  <si>
    <t>SC+A520076-01</t>
  </si>
  <si>
    <t>6X1YL</t>
  </si>
  <si>
    <t>RIGHT BRAKE KIT (3 COILS)</t>
  </si>
  <si>
    <t>SC+A520287-01</t>
  </si>
  <si>
    <t>6VAPJ</t>
  </si>
  <si>
    <t>SC+A521012-191</t>
  </si>
  <si>
    <t>6S6SM</t>
  </si>
  <si>
    <t>70C Front Guide</t>
  </si>
  <si>
    <t>SC+A521103-02</t>
  </si>
  <si>
    <t>119JX</t>
  </si>
  <si>
    <t>INNER PARTS DETECTOR BOX</t>
  </si>
  <si>
    <t>SC+A521131-01</t>
  </si>
  <si>
    <t>11FKM</t>
  </si>
  <si>
    <t>MOBILE COLUMN HANGER KIT</t>
  </si>
  <si>
    <t>SC+A521158-01</t>
  </si>
  <si>
    <t>1148S</t>
  </si>
  <si>
    <t>MOUNTING BRACKETS TFT MOBILE</t>
  </si>
  <si>
    <t>SC+A521160-01</t>
  </si>
  <si>
    <t>11AWQ</t>
  </si>
  <si>
    <t>UPGRADE KIT TRIXELL 4343RC WALL DX-D600</t>
  </si>
  <si>
    <t>SC+A521499-01</t>
  </si>
  <si>
    <t>7D7KC</t>
  </si>
  <si>
    <t>TELESCOPIC ARM</t>
  </si>
  <si>
    <t>SC+A521526-01</t>
  </si>
  <si>
    <t>7EDWW</t>
  </si>
  <si>
    <t>UPGRADE KIT FIXED DETECTOR PIXIUM 4343R</t>
  </si>
  <si>
    <t>SC+A522122-01N</t>
  </si>
  <si>
    <t>116KN</t>
  </si>
  <si>
    <t>TRAY WITH 6 BATTERIES LEAD CRYSTAL 14AH</t>
  </si>
  <si>
    <t>SC+A525390-01</t>
  </si>
  <si>
    <t>11D6N</t>
  </si>
  <si>
    <t>SC+A525532-04</t>
  </si>
  <si>
    <t>11F1L</t>
  </si>
  <si>
    <t>3543 EZ TRAY ADAPTION IN BDG</t>
  </si>
  <si>
    <t>SC+A527508-01</t>
  </si>
  <si>
    <t>11AVO</t>
  </si>
  <si>
    <t>UPGRADE KIT TRIXELL 4343RC TABLE DX-D600</t>
  </si>
  <si>
    <t>SC+A6553-04</t>
  </si>
  <si>
    <t>11EQU</t>
  </si>
  <si>
    <t>FLOOR COLUMN W/O. TOMO</t>
  </si>
  <si>
    <t>SC+A8131-01</t>
  </si>
  <si>
    <t>6VBDY</t>
  </si>
  <si>
    <t>SC+A8131-03</t>
  </si>
  <si>
    <t>6VDOT</t>
  </si>
  <si>
    <t>ROTATION MOTOR CABLE LONG</t>
  </si>
  <si>
    <t>SC+A8131-05</t>
  </si>
  <si>
    <t>6VDQX</t>
  </si>
  <si>
    <t>ROTATION MOTOR CABLE SHORT</t>
  </si>
  <si>
    <t>SC+A8138-02</t>
  </si>
  <si>
    <t>6U3UU</t>
  </si>
  <si>
    <t>CARRIAGE CABLE</t>
  </si>
  <si>
    <t>SC+A8160-03</t>
  </si>
  <si>
    <t>6VBCW</t>
  </si>
  <si>
    <t>SC+A8160-05</t>
  </si>
  <si>
    <t>6VDRZ</t>
  </si>
  <si>
    <t>H-MOTOR BRAKE CABLE SHORT</t>
  </si>
  <si>
    <t>SC+A8168-04</t>
  </si>
  <si>
    <t>6VDS2</t>
  </si>
  <si>
    <t>FAN CABLE LONG</t>
  </si>
  <si>
    <t>SC+A8190-01</t>
  </si>
  <si>
    <t>6VA8M</t>
  </si>
  <si>
    <t>SC+A8190-02</t>
  </si>
  <si>
    <t>6VDV8</t>
  </si>
  <si>
    <t>SUPPLY CABLE LONG</t>
  </si>
  <si>
    <t>SC+A8191-XX</t>
  </si>
  <si>
    <t>6U29L</t>
  </si>
  <si>
    <t>SC+A8199-01</t>
  </si>
  <si>
    <t>6VA7K</t>
  </si>
  <si>
    <t>DETECTOR MOTOR CABLE</t>
  </si>
  <si>
    <t>SC+A8199-02</t>
  </si>
  <si>
    <t>6VDWB</t>
  </si>
  <si>
    <t>DETECTOR MOTOR CABLE LONG</t>
  </si>
  <si>
    <t>SC+A8461-01</t>
  </si>
  <si>
    <t>6VA6H</t>
  </si>
  <si>
    <t>SC+A8462-01</t>
  </si>
  <si>
    <t>6VA5F</t>
  </si>
  <si>
    <t>SUPPLY CABLE 24V</t>
  </si>
  <si>
    <t>SC+A8463-03</t>
  </si>
  <si>
    <t>7EDND</t>
  </si>
  <si>
    <t>THERMOSTAT I/F CABLE</t>
  </si>
  <si>
    <t>SC+A8464-01</t>
  </si>
  <si>
    <t>6U25C</t>
  </si>
  <si>
    <t>EMERGENCY CABLE</t>
  </si>
  <si>
    <t>SC+A8578-01</t>
  </si>
  <si>
    <t>11B25</t>
  </si>
  <si>
    <t>PEDAL SWITCHES CABLE</t>
  </si>
  <si>
    <t>SC+A9608-01</t>
  </si>
  <si>
    <t>6VA3B</t>
  </si>
  <si>
    <t>PC POWER SUPPLY CABLE</t>
  </si>
  <si>
    <t>SC+A9608-02</t>
  </si>
  <si>
    <t>6VDXD</t>
  </si>
  <si>
    <t>PC POWER SUPPLY CABLE LONG</t>
  </si>
  <si>
    <t>SC+A9734-01</t>
  </si>
  <si>
    <t>11BL6</t>
  </si>
  <si>
    <t>CABLE (J11 AND J12 TO TS4)</t>
  </si>
  <si>
    <t>SC+A9888-01</t>
  </si>
  <si>
    <t>11BM8</t>
  </si>
  <si>
    <t>CABLE (J11 TO SAFETY SWITCH)</t>
  </si>
  <si>
    <t>SC+RS0003658</t>
  </si>
  <si>
    <t>6Y132</t>
  </si>
  <si>
    <t>VERTICAL SID POTENTIOMETER</t>
  </si>
  <si>
    <t>SC+RS0017805</t>
  </si>
  <si>
    <t>6WXOD</t>
  </si>
  <si>
    <t>DETENT KNOB</t>
  </si>
  <si>
    <t>SC+RS0018205</t>
  </si>
  <si>
    <t>6WXK4</t>
  </si>
  <si>
    <t>LOWER Tilting arm COVER</t>
  </si>
  <si>
    <t>SC+RS0018452</t>
  </si>
  <si>
    <t>6WX6E</t>
  </si>
  <si>
    <t>POTENTIOMETER BELT</t>
  </si>
  <si>
    <t>SC+RS0019403</t>
  </si>
  <si>
    <t>6WXXW</t>
  </si>
  <si>
    <t>-20 / 90 deg ANGULATION LABELS</t>
  </si>
  <si>
    <t>SC+RS0022416</t>
  </si>
  <si>
    <t>6WXHZ</t>
  </si>
  <si>
    <t>ROTATION LEVER KIT</t>
  </si>
  <si>
    <t>SC+RS0022417</t>
  </si>
  <si>
    <t>6WXJ2</t>
  </si>
  <si>
    <t>MOTOR. SET (CLUTCH &amp; PULLEYS SUPP.)</t>
  </si>
  <si>
    <t>SC+S0001913</t>
  </si>
  <si>
    <t>11BSM</t>
  </si>
  <si>
    <t>CABLE LIMITES NO.1 MESA NET4000</t>
  </si>
  <si>
    <t>SCREW + DOWEL</t>
  </si>
  <si>
    <t>SX+9RSCH108SE02</t>
  </si>
  <si>
    <t>112UR</t>
  </si>
  <si>
    <t>COLUMN ANGULATION IDLER SPROCKETS</t>
  </si>
  <si>
    <t>SX+CL-12851</t>
  </si>
  <si>
    <t>11ESY</t>
  </si>
  <si>
    <t>AEC CHAMBER</t>
  </si>
  <si>
    <t>SX+RA-RS1008</t>
  </si>
  <si>
    <t>11FVA</t>
  </si>
  <si>
    <t>RSR PCB RALCO RA-RS1162</t>
  </si>
  <si>
    <t>TN+207549</t>
  </si>
  <si>
    <t>7D91K</t>
  </si>
  <si>
    <t>TN+215643</t>
  </si>
  <si>
    <t>7D9V8</t>
  </si>
  <si>
    <t>CONNECTOR RJ45 F/F TYPE LPXS02</t>
  </si>
  <si>
    <t>TN+216199</t>
  </si>
  <si>
    <t>7EBDL</t>
  </si>
  <si>
    <t>NX PC TYPE ARBOR I7 - 320 GB</t>
  </si>
  <si>
    <t>TN+216702</t>
  </si>
  <si>
    <t>7EAEJ</t>
  </si>
  <si>
    <t>TN+218703/1</t>
  </si>
  <si>
    <t>7D9PV</t>
  </si>
  <si>
    <t>DRIVER BOARD BEACON LIGHT</t>
  </si>
  <si>
    <t>TN+218844</t>
  </si>
  <si>
    <t>7D9S2</t>
  </si>
  <si>
    <t>HOLDER PANEL PC (ROTATING COLUMN)</t>
  </si>
  <si>
    <t>TN+219541</t>
  </si>
  <si>
    <t>7EA9A</t>
  </si>
  <si>
    <t>ROUTER D-LINK DWL 660AP</t>
  </si>
  <si>
    <t>TN+219668</t>
  </si>
  <si>
    <t>7EBAE</t>
  </si>
  <si>
    <t>LAN SWITCH 5 PORTS NETGEAR</t>
  </si>
  <si>
    <t>AC / DC CONVERTER</t>
  </si>
  <si>
    <t>TN+219977/1</t>
  </si>
  <si>
    <t>7EA4Y</t>
  </si>
  <si>
    <t>LINK SUPPLY BOARD 12 VCC</t>
  </si>
  <si>
    <t>TN+219978</t>
  </si>
  <si>
    <t>7D97W</t>
  </si>
  <si>
    <t>SUPPLY CABLE B9-ROUTER</t>
  </si>
  <si>
    <t>TN+219979</t>
  </si>
  <si>
    <t>7EACE</t>
  </si>
  <si>
    <t>SUPPLY CABLE B9-LAN SWITCH</t>
  </si>
  <si>
    <t>TN+220212</t>
  </si>
  <si>
    <t>7D9RZ</t>
  </si>
  <si>
    <t>BEACON LIGHT</t>
  </si>
  <si>
    <t>TR+62143158</t>
  </si>
  <si>
    <t>114BW</t>
  </si>
  <si>
    <t>CABLES FOR PIXIUM RF 4343 FL</t>
  </si>
  <si>
    <t>TR+62495868</t>
  </si>
  <si>
    <t>114D1</t>
  </si>
  <si>
    <t>FIBRE OPTIQUE 20M</t>
  </si>
  <si>
    <t>TR+62826904</t>
  </si>
  <si>
    <t>114LG</t>
  </si>
  <si>
    <t>TR+62843193</t>
  </si>
  <si>
    <t>114TX</t>
  </si>
  <si>
    <t>PROCESSING UNIT RF 4343 FL</t>
  </si>
  <si>
    <t>TR+CONN_MOD_EZ</t>
  </si>
  <si>
    <t>11G3T</t>
  </si>
  <si>
    <t>CONNECTOR MODULE FOR PIXIUM EZ</t>
  </si>
  <si>
    <t>HV5115 ETHERCON EXTENSION CABLE, 7M</t>
  </si>
  <si>
    <t>HV5113 DX-D40 BATTERY PACK 7.4V 4AH</t>
  </si>
  <si>
    <t>HV5111 WIREL. SCU 1417 40C AGFA LABEL</t>
  </si>
  <si>
    <t>HV5112 BATTERY CHARGER D 40 AGFA LABEL</t>
  </si>
  <si>
    <t>HV5114 DX-D40 TETHER INTERFACE CABLE</t>
  </si>
  <si>
    <t>HVA062 FXRS-04A SCU MINI (DX-D 45)</t>
  </si>
  <si>
    <t>HVA063 FXRC-02A BATTERY CHARGER DX-D 45</t>
  </si>
  <si>
    <t>HVA065 DX-D 45/60 TETHER CABLE</t>
  </si>
  <si>
    <t>EB+53610310</t>
  </si>
  <si>
    <t>1FLX5</t>
  </si>
  <si>
    <t>EB+53611400</t>
  </si>
  <si>
    <t>1OHVM</t>
  </si>
  <si>
    <t>EB+44160190</t>
  </si>
  <si>
    <t>Q4KPA</t>
  </si>
  <si>
    <t>CM+6043641</t>
  </si>
  <si>
    <t>6S95P</t>
  </si>
  <si>
    <t>CM+6137221</t>
  </si>
  <si>
    <t>11G96</t>
  </si>
  <si>
    <t>CM+9514615010</t>
  </si>
  <si>
    <t>CM+9514615013</t>
  </si>
  <si>
    <t>6RKY6</t>
  </si>
  <si>
    <t>6FFWW</t>
  </si>
  <si>
    <t>SC+55001407</t>
  </si>
  <si>
    <t>SC+55001409</t>
  </si>
  <si>
    <t>11G6Z</t>
  </si>
  <si>
    <t>11G5X</t>
  </si>
  <si>
    <t>SC+A8131-XX</t>
  </si>
  <si>
    <t>6U4BV</t>
  </si>
  <si>
    <t>SAT-A8138-02</t>
  </si>
  <si>
    <t>6UNG8</t>
  </si>
  <si>
    <t>SC+A8160-XX</t>
  </si>
  <si>
    <t>6U3G2</t>
  </si>
  <si>
    <t>SC+A8190-XX</t>
  </si>
  <si>
    <t>6U3AP</t>
  </si>
  <si>
    <t>SAT-A8191-XX</t>
  </si>
  <si>
    <t>6UNOO</t>
  </si>
  <si>
    <t>SC+A8199-XX</t>
  </si>
  <si>
    <t>6U28J</t>
  </si>
  <si>
    <t>SC+A8461-XX</t>
  </si>
  <si>
    <t>6U27G</t>
  </si>
  <si>
    <t>SC+A8462-XX</t>
  </si>
  <si>
    <t>6U26E</t>
  </si>
  <si>
    <t>SAT-A8464-01</t>
  </si>
  <si>
    <t>6UO6T</t>
  </si>
  <si>
    <t>SC+A9608-XX</t>
  </si>
  <si>
    <t>6U3SQ</t>
  </si>
  <si>
    <t>SC+A0001913</t>
  </si>
  <si>
    <t>11B13</t>
  </si>
  <si>
    <t>POWER SUPPLY BARCO MFCD1218/19,RV.10</t>
  </si>
  <si>
    <t>OPENER  COMPLETE</t>
  </si>
  <si>
    <t>PMC PCB REV G</t>
  </si>
  <si>
    <t>COS1 PCB REV. F</t>
  </si>
  <si>
    <t>COMPLETE DECURL UNIT</t>
  </si>
  <si>
    <t>MEB2 PCB</t>
  </si>
  <si>
    <t>DECURL UNIT</t>
  </si>
  <si>
    <t>SPRING DIA 8MM LEN 50MM (ROHS) SET OF 4</t>
  </si>
  <si>
    <t>FILM TRAY ASSY</t>
  </si>
  <si>
    <t>POWER SUPPLY (ROHS)</t>
  </si>
  <si>
    <t>SPRING DIA 9MM LENGTH 52.2MM</t>
  </si>
  <si>
    <t>TH DATA CABLE</t>
  </si>
  <si>
    <t>PUMP AND VALVES ASSY (ROHS)</t>
  </si>
  <si>
    <t>SORTER TRAY</t>
  </si>
  <si>
    <t>LEFT REAR COVER ASSY</t>
  </si>
  <si>
    <t>TRAY SUPPORT</t>
  </si>
  <si>
    <t>POWER CABLE KEY5</t>
  </si>
  <si>
    <t>PULLEY DRUM</t>
  </si>
  <si>
    <t>MAIN DRIVE PULLEY AND DRUM BELT(ROHS)</t>
  </si>
  <si>
    <t>HEATSINK SPRING HOLDER  4 SETS</t>
  </si>
  <si>
    <t>GEAR BOX AND BELT (ROHS)</t>
  </si>
  <si>
    <t>TOPCOVER AND REAR TOP COVER ASSY (ROHS)</t>
  </si>
  <si>
    <t>LEFT, RIGHT AND FRONT COVER (ROHS)</t>
  </si>
  <si>
    <t>DEVIL (ROHS)</t>
  </si>
  <si>
    <t>PULLEY XL 32T/12T ROHS (5 PIECES)</t>
  </si>
  <si>
    <t>PULLEY XL 32T (ROHS)</t>
  </si>
  <si>
    <t>CRIUS5 PCB + RAM (ROHS)</t>
  </si>
  <si>
    <t>SDRAM 16X64 10 NSEC 168 P DIMM (ROHS</t>
  </si>
  <si>
    <t>XL 12 T GEAR KIT</t>
  </si>
  <si>
    <t>UPPER LOWER PICKUP UNIT AXLE D=24MM</t>
  </si>
  <si>
    <t>TYNDAL PCB WITH RAM</t>
  </si>
  <si>
    <t>TYNDALL PCB(WITHFW)+DDR2 RAMMODULE</t>
  </si>
  <si>
    <t>CASSETTE DETECTION LIGHT SENSOR</t>
  </si>
  <si>
    <t>IP DETECTION LIGHT SENSOR</t>
  </si>
  <si>
    <t>IP DRAWER LIGHT SENSOR</t>
  </si>
  <si>
    <t>SLOW SCAN MOTOR</t>
  </si>
  <si>
    <t>SLOW SCAN BELT</t>
  </si>
  <si>
    <t>USER INTERFACE BOARD</t>
  </si>
  <si>
    <t>IP GUIDE COVER</t>
  </si>
  <si>
    <t>IMAGE PLATE MD 1.0 35 X 43 CM ( 5R3HW )</t>
  </si>
  <si>
    <t>CR MD1.0 GENERAL CASSETTE 35X43</t>
  </si>
  <si>
    <t>OPTIC MODULE  CR30-XM</t>
  </si>
  <si>
    <t>OPTICS MODULE  CR30-XM</t>
  </si>
  <si>
    <t>DATA CABLE PMI BOARD TO TUBE BOARD</t>
  </si>
  <si>
    <t>SIGNAL CABLE PMI BOARD TO TUBE BOARD</t>
  </si>
  <si>
    <t>CABLE PMI BOARD TO OPTIC MODULE</t>
  </si>
  <si>
    <t>CABLE DEVICE E-LABEL TO PMI BOARD</t>
  </si>
  <si>
    <t>Y-CABLE POWER BOARD TO MOTORS</t>
  </si>
  <si>
    <t>Y-CABLE POWER BOARD TO DRAWER/CASS. LS</t>
  </si>
  <si>
    <t>CABLE POWER BOARD TO USER INTERFACE</t>
  </si>
  <si>
    <t>IP GUIDE PLATE</t>
  </si>
  <si>
    <t>CONNECTOR 10P (ROHS)</t>
  </si>
  <si>
    <t>CF CARRIER ASSY</t>
  </si>
  <si>
    <t>CF DATA CABLE</t>
  </si>
  <si>
    <t>CABLE POWER BOARD  IP DETECT. DOUBLE LS</t>
  </si>
  <si>
    <t>IGBT H-BRIDGE (40 - 80KW) 2PC</t>
  </si>
  <si>
    <t>TOOTHED BELT,5 PITCH 91T445X6PU</t>
  </si>
  <si>
    <t>CM+9043171900</t>
  </si>
  <si>
    <t>G-SI.EINSATZ TRAEGE   1A 6,3X32</t>
  </si>
  <si>
    <t>FIREWIRE-KABEL 6P/M -6P/M 1,8M</t>
  </si>
  <si>
    <t>FIREWIRE CABLE 1.3M</t>
  </si>
  <si>
    <t>MEMORY BOARD</t>
  </si>
  <si>
    <t>PCI POWER SUPPLY KOMPL.</t>
  </si>
  <si>
    <t>CABLE SET IDE HARD DISK</t>
  </si>
  <si>
    <t>REVIVE PCB INCL. SATA</t>
  </si>
  <si>
    <t>ACRYLIC LIGHT GUIDE ASSEMBLY</t>
  </si>
  <si>
    <t>USB STICK ACP_5102 PROG</t>
  </si>
  <si>
    <t>DIODE MODULE</t>
  </si>
  <si>
    <t>ANTENNA</t>
  </si>
  <si>
    <t>SLOWSCAN</t>
  </si>
  <si>
    <t>GEARBOX BRACKET</t>
  </si>
  <si>
    <t>HOME SENSOR  CABLE</t>
  </si>
  <si>
    <t>CABLE PMI52 - POWER BOARD OPTICS</t>
  </si>
  <si>
    <t>PMI POWER DISTRIBUTION II</t>
  </si>
  <si>
    <t>SLOW SCAN COUPLING</t>
  </si>
  <si>
    <t>FIREWIRE CONNECTOR SHIELD</t>
  </si>
  <si>
    <t>SLOWSCAN BOARD CR 30</t>
  </si>
  <si>
    <t>CALIBRATION PLATE</t>
  </si>
  <si>
    <t>FOAM PRESSURE ROLLER</t>
  </si>
  <si>
    <t>MOTOR CASSETTE OPENER</t>
  </si>
  <si>
    <t>MOTOR CASSETTE FIXING</t>
  </si>
  <si>
    <t>SOLENOID , BONDED (3 PCS)</t>
  </si>
  <si>
    <t>MOTOR ROLLER</t>
  </si>
  <si>
    <t>CR30-X/ CABLE 25 PIN SUB-D</t>
  </si>
  <si>
    <t>MOTOR ROLLER CLAMPING</t>
  </si>
  <si>
    <t>SET INPUT ROLLERS (4 PCS)</t>
  </si>
  <si>
    <t>MODIFIKATION KIT CR30-X</t>
  </si>
  <si>
    <t>SIDE PLATE TRANSPORT UNIT</t>
  </si>
  <si>
    <t>FRONT COVER WHITE FOR 5175/200</t>
  </si>
  <si>
    <t>FILM RETRIEAL</t>
  </si>
  <si>
    <t>BELT WITH DRIVER ASS. BONDED</t>
  </si>
  <si>
    <t>DISTRIBUTOR</t>
  </si>
  <si>
    <t>DEV.PIN LEVEL DETECTION</t>
  </si>
  <si>
    <t>LI FOI2 DAUGHT PCB</t>
  </si>
  <si>
    <t>PCB IO DRIVER BOARD</t>
  </si>
  <si>
    <t>IR-REFLECTED LIGHT SENSOR</t>
  </si>
  <si>
    <t>TOOTHED BELT 6T 2.5X177.5</t>
  </si>
  <si>
    <t>BATTERY PACK (30 O/O CHARGED)</t>
  </si>
  <si>
    <t>NIP101 REV.C PCB</t>
  </si>
  <si>
    <t>OPTIC MODULE IN</t>
  </si>
  <si>
    <t>SMF BATTERY 12V 7AH</t>
  </si>
  <si>
    <t>SERVICE WORKSTATION</t>
  </si>
  <si>
    <t>FIXER CLAMPS FOR CR-30</t>
  </si>
  <si>
    <t>HARD DISK 73 GB (ROHS)</t>
  </si>
  <si>
    <t>HARD DISC SATA 500GB</t>
  </si>
  <si>
    <t>EB+HARD DISK FOR MG3000</t>
  </si>
  <si>
    <t>STAND BY MONITOR</t>
  </si>
  <si>
    <t>RECEPTOR, CSI, 4343R REFURBISHED</t>
  </si>
  <si>
    <t>PCB, IPM DRIVER</t>
  </si>
  <si>
    <t>FOOTSWITCH (FOOT PEDAL)</t>
  </si>
  <si>
    <t>CONTACTOR 3 PH / 24V / 50 AMP</t>
  </si>
  <si>
    <t>RESISTOR 20 OHMS /100 W / 10 O/O</t>
  </si>
  <si>
    <t>FAN FOR WALLSTAND</t>
  </si>
  <si>
    <t>RECTIFIER BRIDGE FAGOR / 10AMP.</t>
  </si>
  <si>
    <t>RECTIFIER SKKD 40F10</t>
  </si>
  <si>
    <t>GREEN LIGHT LAMP</t>
  </si>
  <si>
    <t>COMPACT FLASH FOR XPC BOX-2 AND -3</t>
  </si>
  <si>
    <t>PCB, HT CONTROLLER</t>
  </si>
  <si>
    <t>PCB, HT CONTROLLER REV. P</t>
  </si>
  <si>
    <t>PCB, INTERFACE CONTROL</t>
  </si>
  <si>
    <t>PCB, ATP CONSOLE CPU</t>
  </si>
  <si>
    <t>PCB, CLAMPING (A3)</t>
  </si>
  <si>
    <t>PCB, CHARGE / DISCHARGE MONITOR</t>
  </si>
  <si>
    <t>HAND SWITCH EQUIPPED WITH SUB-D PLUG</t>
  </si>
  <si>
    <t>PCB, INTERFACE DRAC WITH FLAT CABLE</t>
  </si>
  <si>
    <t>PCB, CONTROL DRAC</t>
  </si>
  <si>
    <t>INPUT RECTIFIER BOARD FOR 3 PHASE</t>
  </si>
  <si>
    <t>PCB, AEC ADAPTATION</t>
  </si>
  <si>
    <t>DELAYED SWITCH OFF PCB</t>
  </si>
  <si>
    <t>INTERFACE PCB</t>
  </si>
  <si>
    <t>PCB, DIRECT STITCHING INTERFACE</t>
  </si>
  <si>
    <t>HANDLE WITH SCREWS</t>
  </si>
  <si>
    <t>BATTERY CLAMP SET</t>
  </si>
  <si>
    <t>TUBE COVER KIT FOR TUBE (X-RAY)</t>
  </si>
  <si>
    <t>FUSE KIT F3, F4, F5, F12, F13</t>
  </si>
  <si>
    <t>FOOT PEDAL UP RF.</t>
  </si>
  <si>
    <t>FOOT PEDAL DOWN RF.</t>
  </si>
  <si>
    <t>FOOT PEDAL TABLE BRAKE RF.</t>
  </si>
  <si>
    <t>POWER CORD REEL USA</t>
  </si>
  <si>
    <t>POWER CORD REEL USA NEW</t>
  </si>
  <si>
    <t>DIGITAL MOTION CONTROL UPGRADE REV. H</t>
  </si>
  <si>
    <t>DIGITAL MOTION CONTROL UPGRADE V11R3B5</t>
  </si>
  <si>
    <t>UPGRADE KIT DX-D 300 V.3 (W/O DONGLE)</t>
  </si>
  <si>
    <t>KNOB (MANUAL COLLIM.)</t>
  </si>
  <si>
    <t>TIMER</t>
  </si>
  <si>
    <t>TIMER (LED-BOARD)</t>
  </si>
  <si>
    <t>H V TANK (150KV) / 1TUBE 400V</t>
  </si>
  <si>
    <t>INVERTER 3PH, 400- 480V, HI KW</t>
  </si>
  <si>
    <t>INPUT FILTER FOR THREE PHASES</t>
  </si>
  <si>
    <t>INTERFACE BOX PC</t>
  </si>
  <si>
    <t>EXTERNAL CABLE COVER (9 M)</t>
  </si>
  <si>
    <t>ON/OFF KEY SWITCH W. KEY</t>
  </si>
  <si>
    <t>PCB XPC INTERFACE STITCHING</t>
  </si>
  <si>
    <t>BATTERY TEST PCB</t>
  </si>
  <si>
    <t>PCB INTERFACE BOX</t>
  </si>
  <si>
    <t>Control Code</t>
  </si>
  <si>
    <t>BATTERY PACK (ROAD CARGO ONLY)</t>
  </si>
  <si>
    <t>IN+695111</t>
  </si>
  <si>
    <t>SPS-DRV LTO5HH SAS MSL DRV</t>
  </si>
  <si>
    <t>WI-FI ANTENNA</t>
  </si>
  <si>
    <t>SOFT KIT  80KW HS 1T RAPIDT DX-D600</t>
  </si>
  <si>
    <t>SOFT KIT  50KW LS 1T RAPIDT DX-D600</t>
  </si>
  <si>
    <t>HV5047 FXRD-1417WA (DX-D 40C DETECTOR)</t>
  </si>
  <si>
    <t>10+9999913291</t>
  </si>
  <si>
    <t>11P1O</t>
  </si>
  <si>
    <t>MONITOR BARCO MDRC 2222 TS (XFSOZ)</t>
  </si>
  <si>
    <t>10+9999913320</t>
  </si>
  <si>
    <t>7DH1E</t>
  </si>
  <si>
    <t>BARCO NIO 2 MP LED, MDNC-2221 (XCLH2)</t>
  </si>
  <si>
    <t>10+9999913440</t>
  </si>
  <si>
    <t>11KES</t>
  </si>
  <si>
    <t>DX-D RETROF.PHILIPS MEDIO GEN CON 5XBVZ</t>
  </si>
  <si>
    <t>10+9999913450</t>
  </si>
  <si>
    <t>11PPZ</t>
  </si>
  <si>
    <t>DELL UNIVERSAL USB-C DOCKING STAT. D6000</t>
  </si>
  <si>
    <t>10+9999913470</t>
  </si>
  <si>
    <t>11QBC</t>
  </si>
  <si>
    <t>DR 14S CLICK ON GRID 215 LP 10:1 (58TFL)</t>
  </si>
  <si>
    <t>10+9999913480</t>
  </si>
  <si>
    <t>11QHP</t>
  </si>
  <si>
    <t>10+9999913490</t>
  </si>
  <si>
    <t>11QJR</t>
  </si>
  <si>
    <t>10+9999913500</t>
  </si>
  <si>
    <t>11QKT</t>
  </si>
  <si>
    <t>DR14S CLICK ON HANDLE (5715N)</t>
  </si>
  <si>
    <t>RUBBER FILM FEEDING ROLLERS</t>
  </si>
  <si>
    <t>CM+3391950</t>
  </si>
  <si>
    <t>VNRH8</t>
  </si>
  <si>
    <t>FLOATING FEEDING AXLE TRAY</t>
  </si>
  <si>
    <t>REAR FILM FORMAT POSITIONER</t>
  </si>
  <si>
    <t>CM+3433372</t>
  </si>
  <si>
    <t>6B8NO</t>
  </si>
  <si>
    <t>CM+3492645</t>
  </si>
  <si>
    <t>11RBG</t>
  </si>
  <si>
    <t>CM+3585783</t>
  </si>
  <si>
    <t>11RCJ</t>
  </si>
  <si>
    <t>CM+3589115</t>
  </si>
  <si>
    <t>11L4D</t>
  </si>
  <si>
    <t>CM+6037437</t>
  </si>
  <si>
    <t>11K48</t>
  </si>
  <si>
    <t>USB FLASH DRIVE WITH SW CIR_2102</t>
  </si>
  <si>
    <t>CM+6040466</t>
  </si>
  <si>
    <t>11VRU</t>
  </si>
  <si>
    <t>CM+6045187</t>
  </si>
  <si>
    <t>11K36</t>
  </si>
  <si>
    <t>USB FLASH DRIVE WITH SW CIRM2202</t>
  </si>
  <si>
    <t>CM+6077163</t>
  </si>
  <si>
    <t>11VV3</t>
  </si>
  <si>
    <t>CISCO POWER INJECTOR FOR WIRELESS AP</t>
  </si>
  <si>
    <t>CM+6096463</t>
  </si>
  <si>
    <t>11M7O</t>
  </si>
  <si>
    <t>CM+6096473</t>
  </si>
  <si>
    <t>11M4H</t>
  </si>
  <si>
    <t>CM+6096483</t>
  </si>
  <si>
    <t>11M9S</t>
  </si>
  <si>
    <t>CM+6098981</t>
  </si>
  <si>
    <t>11GEF</t>
  </si>
  <si>
    <t>CM+6112411</t>
  </si>
  <si>
    <t>11M5K</t>
  </si>
  <si>
    <t>CM+6113081</t>
  </si>
  <si>
    <t>11MLE</t>
  </si>
  <si>
    <t>CM+6113091</t>
  </si>
  <si>
    <t>11M8Q</t>
  </si>
  <si>
    <t>CM+6118011</t>
  </si>
  <si>
    <t>11MJA</t>
  </si>
  <si>
    <t>CM+6119064</t>
  </si>
  <si>
    <t>11MAS</t>
  </si>
  <si>
    <t>CM+6119073</t>
  </si>
  <si>
    <t>11MNJ</t>
  </si>
  <si>
    <t>CM+6119083</t>
  </si>
  <si>
    <t>11MPN</t>
  </si>
  <si>
    <t>CM+6119121</t>
  </si>
  <si>
    <t>11MQP</t>
  </si>
  <si>
    <t>CM+6119131</t>
  </si>
  <si>
    <t>11MMG</t>
  </si>
  <si>
    <t>CM+6119141</t>
  </si>
  <si>
    <t>11MOL</t>
  </si>
  <si>
    <t>CM+6119252</t>
  </si>
  <si>
    <t>11GJO</t>
  </si>
  <si>
    <t>CM+6119321</t>
  </si>
  <si>
    <t>11GKQ</t>
  </si>
  <si>
    <t>CM+6119652</t>
  </si>
  <si>
    <t>11M2D</t>
  </si>
  <si>
    <t>COLLIMATOR R225 480B ACS DHHS CPL WO DAP</t>
  </si>
  <si>
    <t>CM+6122716</t>
  </si>
  <si>
    <t>11KNA</t>
  </si>
  <si>
    <t>CM+6123121</t>
  </si>
  <si>
    <t>11GDD</t>
  </si>
  <si>
    <t>CABLE:GEN_NAG -TP_WS (DEP/BUCKY SEL) 20M</t>
  </si>
  <si>
    <t>CM+6123211</t>
  </si>
  <si>
    <t>11GCB</t>
  </si>
  <si>
    <t>CABLE:GEN_NAG - TP_T (DEP/BUCKY SEL) 20M</t>
  </si>
  <si>
    <t>CM+6130681</t>
  </si>
  <si>
    <t>11MKC</t>
  </si>
  <si>
    <t>LIFTING SLINGS (8PCS)</t>
  </si>
  <si>
    <t>CM+6137191</t>
  </si>
  <si>
    <t>11NRV</t>
  </si>
  <si>
    <t>CM+6137211</t>
  </si>
  <si>
    <t>11LY2</t>
  </si>
  <si>
    <t>TELESCOPE GUIDE ROPES STANDARD SC (SET)</t>
  </si>
  <si>
    <t>WALL STAND PULLEYS WITH DRIVE Z3</t>
  </si>
  <si>
    <t>CM+6147641</t>
  </si>
  <si>
    <t>11WYE</t>
  </si>
  <si>
    <t>POWERSUPPLY 5VDC 1A</t>
  </si>
  <si>
    <t>CM+6150863</t>
  </si>
  <si>
    <t>11MRR</t>
  </si>
  <si>
    <t>CM+6150872</t>
  </si>
  <si>
    <t>11MST</t>
  </si>
  <si>
    <t>CM+6150882</t>
  </si>
  <si>
    <t>11MUX</t>
  </si>
  <si>
    <t>LABEL -ARROW-</t>
  </si>
  <si>
    <t>CM+6163591</t>
  </si>
  <si>
    <t>11LZ4</t>
  </si>
  <si>
    <t>CM+6164841</t>
  </si>
  <si>
    <t>11MY6</t>
  </si>
  <si>
    <t>CM+6164973</t>
  </si>
  <si>
    <t>11MH7</t>
  </si>
  <si>
    <t>CM+6165013</t>
  </si>
  <si>
    <t>11MBU</t>
  </si>
  <si>
    <t>CM+6165021</t>
  </si>
  <si>
    <t>11MDY</t>
  </si>
  <si>
    <t>CM+6165032</t>
  </si>
  <si>
    <t>11MW2</t>
  </si>
  <si>
    <t>CM+6165051</t>
  </si>
  <si>
    <t>11MF3</t>
  </si>
  <si>
    <t>CM+6165062</t>
  </si>
  <si>
    <t>11MX4</t>
  </si>
  <si>
    <t>CM+6165072</t>
  </si>
  <si>
    <t>11ME1</t>
  </si>
  <si>
    <t>CM+6165102</t>
  </si>
  <si>
    <t>11MG5</t>
  </si>
  <si>
    <t>CM+6165870</t>
  </si>
  <si>
    <t>11BDR</t>
  </si>
  <si>
    <t>MUSICA TECHNOLOGY LABEL</t>
  </si>
  <si>
    <t>CM+6174770</t>
  </si>
  <si>
    <t>11B7G</t>
  </si>
  <si>
    <t>CAM-LINK CABLE, 10M</t>
  </si>
  <si>
    <t>CM+6175800</t>
  </si>
  <si>
    <t>11LCS</t>
  </si>
  <si>
    <t>CAM LINK CABLE, 20M</t>
  </si>
  <si>
    <t>CM+6177500</t>
  </si>
  <si>
    <t>11B9L</t>
  </si>
  <si>
    <t>CM+6190480</t>
  </si>
  <si>
    <t>11B37</t>
  </si>
  <si>
    <t>SET OF ALUMINUM FILTERS</t>
  </si>
  <si>
    <t>CM+6190481</t>
  </si>
  <si>
    <t>11VPQ</t>
  </si>
  <si>
    <t>CM+6201430</t>
  </si>
  <si>
    <t>11F7X</t>
  </si>
  <si>
    <t>MOTOR ASSEMBLY</t>
  </si>
  <si>
    <t>CM+6201440</t>
  </si>
  <si>
    <t>11F8Z</t>
  </si>
  <si>
    <t>SNAPPER FOR DETECTOR</t>
  </si>
  <si>
    <t>CM+6201450</t>
  </si>
  <si>
    <t>11F92</t>
  </si>
  <si>
    <t>ASSEMBLY DOOR LOCKING</t>
  </si>
  <si>
    <t>CM+6201460</t>
  </si>
  <si>
    <t>11FA2</t>
  </si>
  <si>
    <t>SPRING ANTISCATTER GRID HOLDER (DOOR)</t>
  </si>
  <si>
    <t>CM+6201480</t>
  </si>
  <si>
    <t>11FC6</t>
  </si>
  <si>
    <t>MOTOR CONTROLLER BOARD DETECTOR BOX</t>
  </si>
  <si>
    <t>CM+6201490</t>
  </si>
  <si>
    <t>11FD8</t>
  </si>
  <si>
    <t>LIGHT BARRIER DETECTOR BOX</t>
  </si>
  <si>
    <t>CM+6201530</t>
  </si>
  <si>
    <t>11FJK</t>
  </si>
  <si>
    <t>DOOR STOPPER( SCREWS, WASHERS)</t>
  </si>
  <si>
    <t>CM+6201550</t>
  </si>
  <si>
    <t>11DUY</t>
  </si>
  <si>
    <t>CM+6201570</t>
  </si>
  <si>
    <t>11DV1</t>
  </si>
  <si>
    <t>MAGNET (2)</t>
  </si>
  <si>
    <t>CM+6201580</t>
  </si>
  <si>
    <t>11E3L</t>
  </si>
  <si>
    <t>WALL MOUNTING BAR</t>
  </si>
  <si>
    <t>CM+6201590</t>
  </si>
  <si>
    <t>11E4N</t>
  </si>
  <si>
    <t>ADJUSTMENT TOOL DETECTOR</t>
  </si>
  <si>
    <t>CM+6201600</t>
  </si>
  <si>
    <t>11D7P</t>
  </si>
  <si>
    <t>CONTROLBOX INCLUDING CABLE</t>
  </si>
  <si>
    <t>CM+6201610</t>
  </si>
  <si>
    <t>11FPW</t>
  </si>
  <si>
    <t>EXTENSION CABLE 10 M</t>
  </si>
  <si>
    <t>CM+6201620</t>
  </si>
  <si>
    <t>11E5P</t>
  </si>
  <si>
    <t>MOTOR CONTROLLER BOARD COLLIMATOR STAND</t>
  </si>
  <si>
    <t>CM+6201630</t>
  </si>
  <si>
    <t>11E6R</t>
  </si>
  <si>
    <t>CM+6201640</t>
  </si>
  <si>
    <t>11E7T</t>
  </si>
  <si>
    <t>CM+6201650</t>
  </si>
  <si>
    <t>11E8V</t>
  </si>
  <si>
    <t>CABLE (BETW. COLLI AND DETECT. BOX)</t>
  </si>
  <si>
    <t>CM+6201680</t>
  </si>
  <si>
    <t>11EGB</t>
  </si>
  <si>
    <t>6005/CABLE CART BASE PLATE CART COVER PE</t>
  </si>
  <si>
    <t>CM+6201690</t>
  </si>
  <si>
    <t>11EHD</t>
  </si>
  <si>
    <t>6005/CABL.UPMOST LEV.SENSOR COLLIM.STAND</t>
  </si>
  <si>
    <t>CM+6201700</t>
  </si>
  <si>
    <t>11EJF</t>
  </si>
  <si>
    <t>6005 / CABLE CART BASE PLATE - COLUMN PE</t>
  </si>
  <si>
    <t>CM+6201710</t>
  </si>
  <si>
    <t>11EKH</t>
  </si>
  <si>
    <t>6005CABL.COLLIM.STAND-INP.FLFS ELA DBP14</t>
  </si>
  <si>
    <t>CM+6201720</t>
  </si>
  <si>
    <t>11ELK</t>
  </si>
  <si>
    <t>6005 / CABLE UP-DOWN- / OK-SWITCH</t>
  </si>
  <si>
    <t>CM+6201730</t>
  </si>
  <si>
    <t>11EMM</t>
  </si>
  <si>
    <t>POWER ROCKER SWITCH ON/OFF/30,2X 22,2MM</t>
  </si>
  <si>
    <t>CM+6201740</t>
  </si>
  <si>
    <t>11EOQ</t>
  </si>
  <si>
    <t>6005 / CABLE OK-SWITCH</t>
  </si>
  <si>
    <t>CM+6201750</t>
  </si>
  <si>
    <t>11EAX</t>
  </si>
  <si>
    <t>TUBE DISTANCE RULER</t>
  </si>
  <si>
    <t>CM+6201760</t>
  </si>
  <si>
    <t>11EBZ</t>
  </si>
  <si>
    <t>RULER HOLDER FOR STORAGE</t>
  </si>
  <si>
    <t>CM+6201770</t>
  </si>
  <si>
    <t>11EC2</t>
  </si>
  <si>
    <t>RULER HOLDER FOR MEASUREMENT</t>
  </si>
  <si>
    <t>CM+6201800</t>
  </si>
  <si>
    <t>11EF8</t>
  </si>
  <si>
    <t>BRUSH LONG</t>
  </si>
  <si>
    <t>CM+6201860</t>
  </si>
  <si>
    <t>11DW3</t>
  </si>
  <si>
    <t>6005 / CABLE ADAPTOR PSU 8PIN - 4PIN</t>
  </si>
  <si>
    <t>CM+6201870</t>
  </si>
  <si>
    <t>11DX5</t>
  </si>
  <si>
    <t>6005/CABLE UPMOST LEVEL SENSOR DETEC.BOX</t>
  </si>
  <si>
    <t>CM+6201880</t>
  </si>
  <si>
    <t>11DY7</t>
  </si>
  <si>
    <t>6005 / CABLE DOOR SWITCH</t>
  </si>
  <si>
    <t>CM+6201890</t>
  </si>
  <si>
    <t>11DZA</t>
  </si>
  <si>
    <t>6005CABL.DETEC.BOX FRAMEFLFS CTRL-BD-P13</t>
  </si>
  <si>
    <t>CM+6201900</t>
  </si>
  <si>
    <t>11E1G</t>
  </si>
  <si>
    <t>6005/CABL.DETEC.BOXINPUT FLFS_CTRL_BDP14</t>
  </si>
  <si>
    <t>CM+6201910</t>
  </si>
  <si>
    <t>11E2J</t>
  </si>
  <si>
    <t>6005 / CABLE CONTROL BOX</t>
  </si>
  <si>
    <t>CM+6203700</t>
  </si>
  <si>
    <t>11LK7</t>
  </si>
  <si>
    <t>CS LIFTING TOOL</t>
  </si>
  <si>
    <t>CM+6206840</t>
  </si>
  <si>
    <t>11LXZ</t>
  </si>
  <si>
    <t>CS LIFTING TOOL - SMALL PARTS</t>
  </si>
  <si>
    <t>CM+6208520</t>
  </si>
  <si>
    <t>11LJ5</t>
  </si>
  <si>
    <t>CM+6209080</t>
  </si>
  <si>
    <t>11LAO</t>
  </si>
  <si>
    <t>TUBE LABEL</t>
  </si>
  <si>
    <t>CM+6210110</t>
  </si>
  <si>
    <t>11OKL</t>
  </si>
  <si>
    <t>CM+6210120</t>
  </si>
  <si>
    <t>11OLN</t>
  </si>
  <si>
    <t>NX-MW20 HP RP5810 CR UPG PC WIN10</t>
  </si>
  <si>
    <t>CM+6210130</t>
  </si>
  <si>
    <t>11N3K</t>
  </si>
  <si>
    <t>CM+6210230</t>
  </si>
  <si>
    <t>11LEW</t>
  </si>
  <si>
    <t>CM+6210240</t>
  </si>
  <si>
    <t>11LFY</t>
  </si>
  <si>
    <t>CM+6210250</t>
  </si>
  <si>
    <t>11LG1</t>
  </si>
  <si>
    <t>CM+6210370</t>
  </si>
  <si>
    <t>11NOP</t>
  </si>
  <si>
    <t>CM+6212030</t>
  </si>
  <si>
    <t>11QP4</t>
  </si>
  <si>
    <t>WALLSTAND ADAPTER PLATE</t>
  </si>
  <si>
    <t>CM+6212670</t>
  </si>
  <si>
    <t>11OXD</t>
  </si>
  <si>
    <t>ETHERNET PATCH CABLE CAT6 SFTP, RJ45, 2M</t>
  </si>
  <si>
    <t>CM+6212680</t>
  </si>
  <si>
    <t>11OYF</t>
  </si>
  <si>
    <t>ETHERNET PATCH CABLE CAT6 SFTP, RJ45,15M</t>
  </si>
  <si>
    <t>CM+6213690</t>
  </si>
  <si>
    <t>11QO2</t>
  </si>
  <si>
    <t>INTEL ETHERNET I210-T1 GBE NIC CARD (HP)</t>
  </si>
  <si>
    <t>CM+6214410</t>
  </si>
  <si>
    <t>11RWO</t>
  </si>
  <si>
    <t>RADIOLOGY DIAGNOSTIC KIT 4343 G, US ONLY</t>
  </si>
  <si>
    <t>CM+6214420</t>
  </si>
  <si>
    <t>11RXQ</t>
  </si>
  <si>
    <t>RADIOLOGY DIAGNOSTIC KIT 4343 C, US ONLY</t>
  </si>
  <si>
    <t>CM+6214430</t>
  </si>
  <si>
    <t>11RYS</t>
  </si>
  <si>
    <t>RADIOLOGY DIAGNOSTIC KIT 4343 R/F,USONLY</t>
  </si>
  <si>
    <t>CM+6216730</t>
  </si>
  <si>
    <t>11U4G</t>
  </si>
  <si>
    <t>POCKET EXTERNAL AP EU (TP-LINK AC750)</t>
  </si>
  <si>
    <t>CM+6217070</t>
  </si>
  <si>
    <t>11U6L</t>
  </si>
  <si>
    <t>APERTUR WINDOW STOPPER</t>
  </si>
  <si>
    <t>CM+6217580</t>
  </si>
  <si>
    <t>11WWA</t>
  </si>
  <si>
    <t>PAPER SLIDE</t>
  </si>
  <si>
    <t>WORM MODULE 2</t>
  </si>
  <si>
    <t>CM+9517098052</t>
  </si>
  <si>
    <t>FRONT COVER WHITE for 5175/200</t>
  </si>
  <si>
    <t>CM+9517821703</t>
  </si>
  <si>
    <t>11S23</t>
  </si>
  <si>
    <t>GM+39650</t>
  </si>
  <si>
    <t>11KJ1</t>
  </si>
  <si>
    <t>DC MOTOR</t>
  </si>
  <si>
    <t>GM+41453</t>
  </si>
  <si>
    <t>11Q3W</t>
  </si>
  <si>
    <t>AEC CHAMBER (W/O PREAMPLIFIER)</t>
  </si>
  <si>
    <t>GM+57455</t>
  </si>
  <si>
    <t>11VX7</t>
  </si>
  <si>
    <t>CONSOLE SAFETY CABLE 25MT</t>
  </si>
  <si>
    <t>GM+57456</t>
  </si>
  <si>
    <t>11VZC</t>
  </si>
  <si>
    <t>CABLE CAN - BUS CONSOLE 25MT</t>
  </si>
  <si>
    <t>GM+57457</t>
  </si>
  <si>
    <t>11W4P</t>
  </si>
  <si>
    <t>CONSOLE GROUND CABLE 25MT</t>
  </si>
  <si>
    <t>GM+72500</t>
  </si>
  <si>
    <t>11NTZ</t>
  </si>
  <si>
    <t>MOTOR M1/M2 (MOTOR ONLY)</t>
  </si>
  <si>
    <t>GM+72537A</t>
  </si>
  <si>
    <t>11Q2U</t>
  </si>
  <si>
    <t>ZIP COVER</t>
  </si>
  <si>
    <t>GM+79074</t>
  </si>
  <si>
    <t>11NPR</t>
  </si>
  <si>
    <t>GM+79138</t>
  </si>
  <si>
    <t>11NJE</t>
  </si>
  <si>
    <t>DEDICATED AEC SOLIDE STATE KIT</t>
  </si>
  <si>
    <t>MEZZANINE/Input Distribution BOARD</t>
  </si>
  <si>
    <t>GM+84900</t>
  </si>
  <si>
    <t>11FS3</t>
  </si>
  <si>
    <t>ID+GX145-CSI</t>
  </si>
  <si>
    <t>11LMC</t>
  </si>
  <si>
    <t>DR 10E CSI DETECTOR</t>
  </si>
  <si>
    <t>RF+55001258-CV</t>
  </si>
  <si>
    <t>11GOY</t>
  </si>
  <si>
    <t>COMPUTER FOR MOBILE rep.</t>
  </si>
  <si>
    <t>RF+63126956</t>
  </si>
  <si>
    <t>11NML</t>
  </si>
  <si>
    <t>DR 14SC (PIXIUM 3543 EZ-C) REP.</t>
  </si>
  <si>
    <t>RF+63126957</t>
  </si>
  <si>
    <t>11NNN</t>
  </si>
  <si>
    <t>DR 14SG (PIXIUM 3543 EZ-G) REP.</t>
  </si>
  <si>
    <t>RF+6693-04L</t>
  </si>
  <si>
    <t>11HLW</t>
  </si>
  <si>
    <t>MANUAL COLLIMATOR WITH LED rep.</t>
  </si>
  <si>
    <t>RF+6693-04LUSA</t>
  </si>
  <si>
    <t>11HMY</t>
  </si>
  <si>
    <t>MANUAL COLLIMATOR WITH LED (FDA) rep.</t>
  </si>
  <si>
    <t>RF+6693-09LFUSA</t>
  </si>
  <si>
    <t>11HP5</t>
  </si>
  <si>
    <t>RF+6693-09LUSA</t>
  </si>
  <si>
    <t>11K8H</t>
  </si>
  <si>
    <t>MANUAL COLLIMATOR rep.</t>
  </si>
  <si>
    <t>RF+6693-25</t>
  </si>
  <si>
    <t>11GP1</t>
  </si>
  <si>
    <t>COLLIMATOR R221 rep.</t>
  </si>
  <si>
    <t>RF+6693-25F2L</t>
  </si>
  <si>
    <t>11GQ3</t>
  </si>
  <si>
    <t>COLLIMATOR W FILTER AND 2 LASER rep.</t>
  </si>
  <si>
    <t>RF+6693-25N</t>
  </si>
  <si>
    <t>11GR5</t>
  </si>
  <si>
    <t>COLLIMATOR STANDARD rep.</t>
  </si>
  <si>
    <t>RF+6693-26B</t>
  </si>
  <si>
    <t>11GS7</t>
  </si>
  <si>
    <t>MANUAL COLLIMATOR W.FILTERS DX-D100 rep.</t>
  </si>
  <si>
    <t>RF+6693-31</t>
  </si>
  <si>
    <t>11HN1</t>
  </si>
  <si>
    <t>AUTOMATIC COLLIMATOR W EXT. CTRL UNIT r.</t>
  </si>
  <si>
    <t>RF+6693-35</t>
  </si>
  <si>
    <t>11JAF</t>
  </si>
  <si>
    <t>Collimator with laser, Bus Can &amp; DAP rep</t>
  </si>
  <si>
    <t>RF+6693-41</t>
  </si>
  <si>
    <t>11HO3</t>
  </si>
  <si>
    <t>Collimator with laser and Bus Can rep.</t>
  </si>
  <si>
    <t>RF+6693-42</t>
  </si>
  <si>
    <t>11HGO</t>
  </si>
  <si>
    <t>Collimator with laser, Bus Can, filter r</t>
  </si>
  <si>
    <t>RF+6693-43</t>
  </si>
  <si>
    <t>11HHQ</t>
  </si>
  <si>
    <t>Collimator with laser, Bus Can w.DAP rep</t>
  </si>
  <si>
    <t>RF+6695-56</t>
  </si>
  <si>
    <t>11JBH</t>
  </si>
  <si>
    <t>ION CHAMBER CLAYMOUNT rep.</t>
  </si>
  <si>
    <t>RF+910005</t>
  </si>
  <si>
    <t>11H76</t>
  </si>
  <si>
    <t>CPU Board rep.</t>
  </si>
  <si>
    <t>RF+910096</t>
  </si>
  <si>
    <t>11H88</t>
  </si>
  <si>
    <t>Control Desk Board rep.</t>
  </si>
  <si>
    <t>RF+910360</t>
  </si>
  <si>
    <t>11H9B</t>
  </si>
  <si>
    <t>Collimator R225 rep.</t>
  </si>
  <si>
    <t>RF+910381</t>
  </si>
  <si>
    <t>11HAB</t>
  </si>
  <si>
    <t>POWER BOARD rep.</t>
  </si>
  <si>
    <t>RF+9RSCH113SE10</t>
  </si>
  <si>
    <t>11HBD</t>
  </si>
  <si>
    <t>SEC. CONSOLE DYNAMIC REMOTETABLE rep.</t>
  </si>
  <si>
    <t>RF+9RSCH150SE09</t>
  </si>
  <si>
    <t>11HDH</t>
  </si>
  <si>
    <t>RETROFIT DOUBLE FOOTSWITCH CON.SIDE rep.</t>
  </si>
  <si>
    <t>RF+9RSCH150SE15</t>
  </si>
  <si>
    <t>11HFM</t>
  </si>
  <si>
    <t>RETROFIT DOUBLE FOOTSWITCH TAB.SIDE rep.</t>
  </si>
  <si>
    <t>RF+A11700-56</t>
  </si>
  <si>
    <t>11JCK</t>
  </si>
  <si>
    <t>Inverter 3 Ph, 400-480V, Hi kW rep.</t>
  </si>
  <si>
    <t>RF+A3000-33P</t>
  </si>
  <si>
    <t>11JDM</t>
  </si>
  <si>
    <t>PCB, HT CONTROLLER Rev. P rep.</t>
  </si>
  <si>
    <t>RF+A3004-10</t>
  </si>
  <si>
    <t>11K6D</t>
  </si>
  <si>
    <t>PCB, Filament Driver rep.</t>
  </si>
  <si>
    <t>RF+A3009-11O</t>
  </si>
  <si>
    <t>11K7F</t>
  </si>
  <si>
    <t>CONTROL INTERFACE PCB REV O rep.</t>
  </si>
  <si>
    <t>RF+A3009-12</t>
  </si>
  <si>
    <t>11HJS</t>
  </si>
  <si>
    <t>Interface Control pcb R&amp;F with HV rep.</t>
  </si>
  <si>
    <t>RF+A3012-15</t>
  </si>
  <si>
    <t>11K5B</t>
  </si>
  <si>
    <t>PCB, AEC Control (Optional) rep.</t>
  </si>
  <si>
    <t>RF+A3024-121V</t>
  </si>
  <si>
    <t>11GTA</t>
  </si>
  <si>
    <t>ATP CONSOLE REV. V rep.</t>
  </si>
  <si>
    <t>RF+A3024-221U</t>
  </si>
  <si>
    <t>11HSC</t>
  </si>
  <si>
    <t>ATP CONSOLE REV. U rep.</t>
  </si>
  <si>
    <t>RF+A3024-297E</t>
  </si>
  <si>
    <t>11HKU</t>
  </si>
  <si>
    <t>ATP CONSOLE REV. E rep.</t>
  </si>
  <si>
    <t>RF+A3063-03</t>
  </si>
  <si>
    <t>11HTE</t>
  </si>
  <si>
    <t>PCB, IPM Driver rep.</t>
  </si>
  <si>
    <t>RF+A3063-06</t>
  </si>
  <si>
    <t>11JEO</t>
  </si>
  <si>
    <t>PCB, IPM Driver 24V rep.</t>
  </si>
  <si>
    <t>RF+A3240-05</t>
  </si>
  <si>
    <t>11HUG</t>
  </si>
  <si>
    <t>PCB, Interface DRAC with Flat Cable rep.</t>
  </si>
  <si>
    <t>RF+A3243-04H</t>
  </si>
  <si>
    <t>11HVJ</t>
  </si>
  <si>
    <t>RF+A3243-04I</t>
  </si>
  <si>
    <t>11KK3</t>
  </si>
  <si>
    <t>CONTROL DRAC PCB REV. I REP.</t>
  </si>
  <si>
    <t>RF+A3531-11</t>
  </si>
  <si>
    <t>11HWL</t>
  </si>
  <si>
    <t>ANTICRUSHING PCB rep.</t>
  </si>
  <si>
    <t>RF+A3532-06C</t>
  </si>
  <si>
    <t>11GWG</t>
  </si>
  <si>
    <t>RF+A3532-06D</t>
  </si>
  <si>
    <t>11N8U</t>
  </si>
  <si>
    <t>INVERTER MOTORBATTERY CHARGER REV.D REP.</t>
  </si>
  <si>
    <t>RF+A3533-04E</t>
  </si>
  <si>
    <t>11GXJ</t>
  </si>
  <si>
    <t>RF+A3533-04F</t>
  </si>
  <si>
    <t>11N9W</t>
  </si>
  <si>
    <t>INVERTER BATTERYCHARGER 1, REV.F REP.</t>
  </si>
  <si>
    <t>RF+A3534-04E</t>
  </si>
  <si>
    <t>11GYL</t>
  </si>
  <si>
    <t>RF+A3534-04F</t>
  </si>
  <si>
    <t>11NAW</t>
  </si>
  <si>
    <t>INVERTER BATTERYCHARGER 2, REV.F REP.</t>
  </si>
  <si>
    <t>RF+A3539-01I</t>
  </si>
  <si>
    <t>11KXV</t>
  </si>
  <si>
    <t>RF+A3539-01J</t>
  </si>
  <si>
    <t>11GZN</t>
  </si>
  <si>
    <t>DIGITAL MOTION CONTROL BD. REV. J rep.</t>
  </si>
  <si>
    <t>RF+A3578-31J</t>
  </si>
  <si>
    <t>11L28</t>
  </si>
  <si>
    <t>PFC 1000 BOARD REV. J REP.</t>
  </si>
  <si>
    <t>RF+A3580-12</t>
  </si>
  <si>
    <t>11H2V</t>
  </si>
  <si>
    <t>BATTERY MONITOR BOARD rep.</t>
  </si>
  <si>
    <t>RF+A3580-1S</t>
  </si>
  <si>
    <t>11H3X</t>
  </si>
  <si>
    <t>14AH LEAD CRYSTAL BATT MONITOR BOARD rep</t>
  </si>
  <si>
    <t>RF+A3668-01C</t>
  </si>
  <si>
    <t>11JFQ</t>
  </si>
  <si>
    <t>ALPHA-BETA CONTROL PCB REV. C rep.</t>
  </si>
  <si>
    <t>RF+A3669-01F</t>
  </si>
  <si>
    <t>11JGS</t>
  </si>
  <si>
    <t>ALPHA-BETA POWER BOARD REV F rep.</t>
  </si>
  <si>
    <t>RF+A527022-01</t>
  </si>
  <si>
    <t>11JHU</t>
  </si>
  <si>
    <t>RF+A6095-37</t>
  </si>
  <si>
    <t>11JJW</t>
  </si>
  <si>
    <t>H V Tank (150 kV)/ 2Tube 400V rep.</t>
  </si>
  <si>
    <t>RF+A6097-11</t>
  </si>
  <si>
    <t>11H4Z</t>
  </si>
  <si>
    <t>RF+A6097-16</t>
  </si>
  <si>
    <t>11H52</t>
  </si>
  <si>
    <t>H V TANK (150KV) / 1TUBE 220V rep.</t>
  </si>
  <si>
    <t>RF+A6097-17D</t>
  </si>
  <si>
    <t>11HXN</t>
  </si>
  <si>
    <t>H V Tank (150kV) / 1Tube 400V rep.</t>
  </si>
  <si>
    <t>RF+A6097-18D</t>
  </si>
  <si>
    <t>11HYP</t>
  </si>
  <si>
    <t>H V TANK (150KV) / 1TUBE 480V rep.</t>
  </si>
  <si>
    <t>RF+A6288-11</t>
  </si>
  <si>
    <t>11HZR</t>
  </si>
  <si>
    <t>REMOTE CONTROL rep.</t>
  </si>
  <si>
    <t>RF+A6288-72</t>
  </si>
  <si>
    <t>11JKY</t>
  </si>
  <si>
    <t>RF+A6362-70</t>
  </si>
  <si>
    <t>11H64</t>
  </si>
  <si>
    <t>INVERTER MODULE 1 rep.</t>
  </si>
  <si>
    <t>RF+A8185-04</t>
  </si>
  <si>
    <t>11J1X</t>
  </si>
  <si>
    <t>PCB XPC CONTROL rep.</t>
  </si>
  <si>
    <t>RF+A8186-05</t>
  </si>
  <si>
    <t>11J2Z</t>
  </si>
  <si>
    <t>PCB XPC INTERFACE Stitching rep.</t>
  </si>
  <si>
    <t>RF+A8925-01</t>
  </si>
  <si>
    <t>11J32</t>
  </si>
  <si>
    <t>TFT SCREEN rep.</t>
  </si>
  <si>
    <t>RF+A9603-03</t>
  </si>
  <si>
    <t>11LTR</t>
  </si>
  <si>
    <t>XPC BOX REPAIRED</t>
  </si>
  <si>
    <t>RF+GR219-GOS</t>
  </si>
  <si>
    <t>7DLMW</t>
  </si>
  <si>
    <t>RF+RS0001843B</t>
  </si>
  <si>
    <t>11JL1</t>
  </si>
  <si>
    <t>NET4000 CONTROL BOARD REV. B rep.</t>
  </si>
  <si>
    <t>RF+RS0003905</t>
  </si>
  <si>
    <t>11JM3</t>
  </si>
  <si>
    <t>600W POWER SUPPLY rep.</t>
  </si>
  <si>
    <t>RF+RS0016027D</t>
  </si>
  <si>
    <t>11J56</t>
  </si>
  <si>
    <t>AUTOM. LONG/TRANS PWRCTRL Rev. D rep.</t>
  </si>
  <si>
    <t>RF+RS0020124</t>
  </si>
  <si>
    <t>11JN5</t>
  </si>
  <si>
    <t>SPARE NOVA XY DRIVE rep.</t>
  </si>
  <si>
    <t>RF+RS0021686E</t>
  </si>
  <si>
    <t>11J68</t>
  </si>
  <si>
    <t>LONGITUDINAL AXIS (W/TOMO) PWRCTRL rep.</t>
  </si>
  <si>
    <t>RF+RS0021687C</t>
  </si>
  <si>
    <t>11J7B</t>
  </si>
  <si>
    <t>LONGITUDINAL TABLE NET AXIS (W/TOMO) rep</t>
  </si>
  <si>
    <t>RF+RS0022701</t>
  </si>
  <si>
    <t>11JO7</t>
  </si>
  <si>
    <t>NOVA _L_ BLOCK AUT W/ SENSING rep.</t>
  </si>
  <si>
    <t>RF+RS0023173</t>
  </si>
  <si>
    <t>11JPA</t>
  </si>
  <si>
    <t>BETA FRAMEWORK rep.</t>
  </si>
  <si>
    <t>RF+RS0023174</t>
  </si>
  <si>
    <t>11JQC</t>
  </si>
  <si>
    <t>ALPHA FRAMEWORK rep.</t>
  </si>
  <si>
    <t>RF+RS0023928</t>
  </si>
  <si>
    <t>11JRE</t>
  </si>
  <si>
    <t>RF+RS0024040C</t>
  </si>
  <si>
    <t>11J8D</t>
  </si>
  <si>
    <t>SERVO WS-Z W/ PEDALS PWA rep.</t>
  </si>
  <si>
    <t>RF+RS0024159</t>
  </si>
  <si>
    <t>11JSG</t>
  </si>
  <si>
    <t>ASS SBC WAFER 9375+PC104 TO I2C W CAN re</t>
  </si>
  <si>
    <t>RF+RS0024373</t>
  </si>
  <si>
    <t>11JTJ</t>
  </si>
  <si>
    <t>SBC WAFER 9375 rep.</t>
  </si>
  <si>
    <t>RF+RS0025184E</t>
  </si>
  <si>
    <t>AT+TFT VERTICAL POWER &amp; CONTROL rep.</t>
  </si>
  <si>
    <t>RF+RS0025185F</t>
  </si>
  <si>
    <t>11J9F</t>
  </si>
  <si>
    <t>AT+TFT PBA OTC INTERFACE rep.</t>
  </si>
  <si>
    <t>SC+11821-01</t>
  </si>
  <si>
    <t>11NE5</t>
  </si>
  <si>
    <t>COLUMN COVER MOBILE</t>
  </si>
  <si>
    <t>SC+11823-01</t>
  </si>
  <si>
    <t>11ND3</t>
  </si>
  <si>
    <t>SUPPORT COVER</t>
  </si>
  <si>
    <t>SC+52403008-M</t>
  </si>
  <si>
    <t>11VOO</t>
  </si>
  <si>
    <t>REPLACEMENT MOTOR INVERTER KIT 0.75KW</t>
  </si>
  <si>
    <t>SC+52403008-S</t>
  </si>
  <si>
    <t>11S7E</t>
  </si>
  <si>
    <t>SC+52403009-H</t>
  </si>
  <si>
    <t>11S6C</t>
  </si>
  <si>
    <t>SC+52403009-R</t>
  </si>
  <si>
    <t>11S35</t>
  </si>
  <si>
    <t>MOTOR INVERTER CONTROLLER 1,5KW (ROTAT.)</t>
  </si>
  <si>
    <t>SC+53801017</t>
  </si>
  <si>
    <t>6UU8O</t>
  </si>
  <si>
    <t>FUSE ATM 6A / 250V SB</t>
  </si>
  <si>
    <t>SC+55001401</t>
  </si>
  <si>
    <t>11XR3</t>
  </si>
  <si>
    <t>SC+55001404</t>
  </si>
  <si>
    <t>11G1P</t>
  </si>
  <si>
    <t>ACCESS POINT ARUBA AP-207 (EGYPT)</t>
  </si>
  <si>
    <t>SC+55001405</t>
  </si>
  <si>
    <t>11G2R</t>
  </si>
  <si>
    <t>ACCESS POINT ARUBA AP-207 (ISRAEL)</t>
  </si>
  <si>
    <t>ACCESS POINT ARUBA AP-207 (ROW)</t>
  </si>
  <si>
    <t>ACCESS POINT ARUBA AP-207 (USA)</t>
  </si>
  <si>
    <t>SC+55902024</t>
  </si>
  <si>
    <t>11RVM</t>
  </si>
  <si>
    <t>INTERFACE CABLE (15M)</t>
  </si>
  <si>
    <t>SC+7600-01</t>
  </si>
  <si>
    <t>11LH3</t>
  </si>
  <si>
    <t>COMPLETE CARRIAGE</t>
  </si>
  <si>
    <t>Table DOCKING STATION</t>
  </si>
  <si>
    <t>SC+A10869-01</t>
  </si>
  <si>
    <t>11XA4</t>
  </si>
  <si>
    <t>PATIENT HANDGRIPS WALLSTAND LEFT &amp; RIGHT</t>
  </si>
  <si>
    <t>SC+A12136-01</t>
  </si>
  <si>
    <t>11P6Y</t>
  </si>
  <si>
    <t>TABLE TOP FOR NET</t>
  </si>
  <si>
    <t>SC+A12211-03</t>
  </si>
  <si>
    <t>11TK6</t>
  </si>
  <si>
    <t>TELESCOPIC COLUMN 3.1</t>
  </si>
  <si>
    <t>STAND ALONE BOARD (REV. R)</t>
  </si>
  <si>
    <t>SC+A3138-01T</t>
  </si>
  <si>
    <t>11GGK</t>
  </si>
  <si>
    <t>STANDALONE BOARD (REV. T)</t>
  </si>
  <si>
    <t>PCB, CONTROL DRAC REV. H</t>
  </si>
  <si>
    <t>SC+A3532-06D</t>
  </si>
  <si>
    <t>11N4M</t>
  </si>
  <si>
    <t>INVERTER MOTORBATTERY CHARGER REV. D</t>
  </si>
  <si>
    <t>SC+A3533-04F</t>
  </si>
  <si>
    <t>11N5O</t>
  </si>
  <si>
    <t>INVERTER BATTERYCHARGER 1, REV.F</t>
  </si>
  <si>
    <t>SC+A3534-04F</t>
  </si>
  <si>
    <t>11N6Q</t>
  </si>
  <si>
    <t>INVERTER BATTERYCHARGER 2, REV.F</t>
  </si>
  <si>
    <t>SC+A3539-01_J</t>
  </si>
  <si>
    <t>11N7S</t>
  </si>
  <si>
    <t>DIGITAL MOTION CONTROL BD. REV. i</t>
  </si>
  <si>
    <t>SC+A3651-01D</t>
  </si>
  <si>
    <t>11PR4</t>
  </si>
  <si>
    <t>PCB, DIRECT STITCHING INTERFACE REV. D</t>
  </si>
  <si>
    <t>SC+A520206-04</t>
  </si>
  <si>
    <t>11Q4Y</t>
  </si>
  <si>
    <t>FRONT BUMPER COVER KIT</t>
  </si>
  <si>
    <t>SC+A521071-07</t>
  </si>
  <si>
    <t>11UNH</t>
  </si>
  <si>
    <t>SOFT KIT U5/U24 20KW MOBILE AGFA W. DAP</t>
  </si>
  <si>
    <t>SC+A521071-17</t>
  </si>
  <si>
    <t>11UMF</t>
  </si>
  <si>
    <t>SOFT KIT U5/U24 20KW MO AGFA W.DAP 125KV</t>
  </si>
  <si>
    <t>SC+A521072-07</t>
  </si>
  <si>
    <t>11UTU</t>
  </si>
  <si>
    <t>SOFT KIT U5/U24 32KW MOBILE AGFA W. DAP</t>
  </si>
  <si>
    <t>SC+A521073-07</t>
  </si>
  <si>
    <t>11UW1</t>
  </si>
  <si>
    <t>SOFT KIT U5/U24 40KW MOBILE AGFA W. DAP</t>
  </si>
  <si>
    <t>SC+A521074-07</t>
  </si>
  <si>
    <t>11UZ7</t>
  </si>
  <si>
    <t>SOFT KIT U5/U24 50KW MOBILE AGFA W. DAP</t>
  </si>
  <si>
    <t>SC+A521075-07</t>
  </si>
  <si>
    <t>11V4L</t>
  </si>
  <si>
    <t>SOFTKIT 20KW U5/U24 MOBILE AGFA W/O DAP</t>
  </si>
  <si>
    <t>SC+A521075-17</t>
  </si>
  <si>
    <t>11V5N</t>
  </si>
  <si>
    <t>SOFTKIT 20KW U5/U24 MOB. W/O DAP 125KV</t>
  </si>
  <si>
    <t>SC+A521076-07</t>
  </si>
  <si>
    <t>11V7R</t>
  </si>
  <si>
    <t>SOFTKIT 32KW U5/U24 MOBILE AGFA W/O DAP</t>
  </si>
  <si>
    <t>SC+A521077-07</t>
  </si>
  <si>
    <t>11VJD</t>
  </si>
  <si>
    <t>SOFTKIT 40KW U5/U24 MOBILE AGFA W/O DAP</t>
  </si>
  <si>
    <t>SC+A521078-07</t>
  </si>
  <si>
    <t>11VKF</t>
  </si>
  <si>
    <t>SOFTKIT 50KW U5/U24 MOBILE AGFA W/O DAP</t>
  </si>
  <si>
    <t>SC+A521150-01</t>
  </si>
  <si>
    <t>11U2C</t>
  </si>
  <si>
    <t>DETECTOR STOP</t>
  </si>
  <si>
    <t>6TRGH</t>
  </si>
  <si>
    <t>SC+A521513-05</t>
  </si>
  <si>
    <t>11OGE</t>
  </si>
  <si>
    <t>SC+A521514-05</t>
  </si>
  <si>
    <t>11OHG</t>
  </si>
  <si>
    <t>SC+A522020-04</t>
  </si>
  <si>
    <t>11P2Q</t>
  </si>
  <si>
    <t>DX-D300/D600 SOFT KIT ATP 50KW HS RAPIDT</t>
  </si>
  <si>
    <t>SC+A522021-04</t>
  </si>
  <si>
    <t>11P3S</t>
  </si>
  <si>
    <t>DX-D300/D600 SOFT KIT ATP 64KW HS RAPIDT</t>
  </si>
  <si>
    <t>SC+A522022-04</t>
  </si>
  <si>
    <t>11P4U</t>
  </si>
  <si>
    <t>DX-D300/D600 SOFT KIT ATP 80KW HS RAPIDT</t>
  </si>
  <si>
    <t>SC+A522023-04</t>
  </si>
  <si>
    <t>11P5W</t>
  </si>
  <si>
    <t>DX-D300/D600 SOFT KIT ATP 50KW LS RAPIDT</t>
  </si>
  <si>
    <t>SC+A525118-01</t>
  </si>
  <si>
    <t>11L3B</t>
  </si>
  <si>
    <t>KEY FOR AUTMATIC COLLIMATOR RS-931</t>
  </si>
  <si>
    <t>RS1702 l. COV.221/170D/S DHHS SN&gt;1611050</t>
  </si>
  <si>
    <t>SC+A525391-01</t>
  </si>
  <si>
    <t>11K24</t>
  </si>
  <si>
    <t>RS2439 L.COVER R221/170E/A DHHS &lt;1611049</t>
  </si>
  <si>
    <t>SC+A525392-01</t>
  </si>
  <si>
    <t>11JZV</t>
  </si>
  <si>
    <t>RS2122 LO.COVER R221/170E/A DHHS&gt;1611050</t>
  </si>
  <si>
    <t>SC+A525393-01</t>
  </si>
  <si>
    <t>11JYT</t>
  </si>
  <si>
    <t>RS2443 LO.COVER R221/170D/A DHHS&lt;1400423</t>
  </si>
  <si>
    <t>SC+A525394-01</t>
  </si>
  <si>
    <t>11K12</t>
  </si>
  <si>
    <t>RS2444 LO.COVER R221/170D/A DHHS1400424-</t>
  </si>
  <si>
    <t>SC+A525395-01</t>
  </si>
  <si>
    <t>11LBQ</t>
  </si>
  <si>
    <t>KEY SWITCH W. INTERCHANGEABLE KEY</t>
  </si>
  <si>
    <t>SC+A525396-01</t>
  </si>
  <si>
    <t>11L9O</t>
  </si>
  <si>
    <t>LOWER PLASTIC COVER IN RAL9003 (RS1325)</t>
  </si>
  <si>
    <t>SC+A6095-37O</t>
  </si>
  <si>
    <t>11GLS</t>
  </si>
  <si>
    <t>H V TANK (150 KV)/ 2TUBE 400V REV. O</t>
  </si>
  <si>
    <t>SC+A6748-01</t>
  </si>
  <si>
    <t>11RTH</t>
  </si>
  <si>
    <t>CABLE CONTROL COLUMN-COLUMN</t>
  </si>
  <si>
    <t>SC+A6780-01</t>
  </si>
  <si>
    <t>11RUK</t>
  </si>
  <si>
    <t>SC+A7130-02</t>
  </si>
  <si>
    <t>11OEA</t>
  </si>
  <si>
    <t>DMC PCB PROGRAMING CABLE</t>
  </si>
  <si>
    <t>SC+A8468-01B</t>
  </si>
  <si>
    <t>11X94</t>
  </si>
  <si>
    <t>SIGNAL ADAPTER CABLE FMI</t>
  </si>
  <si>
    <t>BATTERY TEST BOARD motor</t>
  </si>
  <si>
    <t>Battery Test PCB generator</t>
  </si>
  <si>
    <t>SC+A9688-05</t>
  </si>
  <si>
    <t>11OC5</t>
  </si>
  <si>
    <t>CABLE POWER COLLIMATOR 22M</t>
  </si>
  <si>
    <t>SC+A9689-04</t>
  </si>
  <si>
    <t>11OD7</t>
  </si>
  <si>
    <t>COLLIMATOR CABLE 22M</t>
  </si>
  <si>
    <t>SC+A9893-01</t>
  </si>
  <si>
    <t>11RRD</t>
  </si>
  <si>
    <t>KIT CABLES COLUMN TO ELEVATING TABLE</t>
  </si>
  <si>
    <t>SC+AS00015</t>
  </si>
  <si>
    <t>11PQ2</t>
  </si>
  <si>
    <t>KIT INVERTOR ISOLATOR</t>
  </si>
  <si>
    <t>SC+S0001931</t>
  </si>
  <si>
    <t>11U7N</t>
  </si>
  <si>
    <t>REV 2 CABLE FRENOS TABLERO 4000 JP9</t>
  </si>
  <si>
    <t>SK+11192292</t>
  </si>
  <si>
    <t>11NQT</t>
  </si>
  <si>
    <t>SX+910636</t>
  </si>
  <si>
    <t>11KFU</t>
  </si>
  <si>
    <t>KEY LOCK FOR HOUSING</t>
  </si>
  <si>
    <t>SX+914111082</t>
  </si>
  <si>
    <t>11OWB</t>
  </si>
  <si>
    <t>SX+BM7-0246-000</t>
  </si>
  <si>
    <t>11KSL</t>
  </si>
  <si>
    <t>BOARD INSIDE POWERBOX</t>
  </si>
  <si>
    <t>TN+216203</t>
  </si>
  <si>
    <t>11QNZ</t>
  </si>
  <si>
    <t>ARBOR PANEL PC BATTERY 7800MAH</t>
  </si>
  <si>
    <t>Pixium RF4343 FL</t>
  </si>
  <si>
    <t>TR+63126956</t>
  </si>
  <si>
    <t>11NKG</t>
  </si>
  <si>
    <t>TR+63126957</t>
  </si>
  <si>
    <t>11NLJ</t>
  </si>
  <si>
    <t>VC+157-00-77</t>
  </si>
  <si>
    <t>11GB8</t>
  </si>
  <si>
    <t>ADAPTER FOR ADDITIONAL FILTERS 170 MM</t>
  </si>
  <si>
    <t>VC+950-00-57</t>
  </si>
  <si>
    <t>11XS5</t>
  </si>
  <si>
    <t>VR+18311010-CN</t>
  </si>
  <si>
    <t>11KTN</t>
  </si>
  <si>
    <t>DX-D 40G DETECTOR (CHINA ONLY)</t>
  </si>
  <si>
    <t>VR+18311020-CN</t>
  </si>
  <si>
    <t>11KQG</t>
  </si>
  <si>
    <t>DX-D 40C DETECTOR (CHINA ONLY)</t>
  </si>
  <si>
    <t>VR+1831141001A</t>
  </si>
  <si>
    <t>11GMU</t>
  </si>
  <si>
    <t>COVER ANTENNA_AGFA</t>
  </si>
  <si>
    <t>VR+1831141101A</t>
  </si>
  <si>
    <t>11GNW</t>
  </si>
  <si>
    <t>CAP COVER ANTENNA</t>
  </si>
  <si>
    <t>VR+S1841140201A</t>
  </si>
  <si>
    <t>11LDU</t>
  </si>
  <si>
    <t>CAP-BATTERY_SP</t>
  </si>
  <si>
    <t>BUS2 -  BACK PLANE BOARD RADIOLOGY</t>
  </si>
  <si>
    <t>DISPLAY CONTROL UNIT</t>
  </si>
  <si>
    <t>Sort on Col A</t>
  </si>
  <si>
    <t>CM+3392450</t>
  </si>
  <si>
    <t>VHNZL</t>
  </si>
  <si>
    <t>CM+3433371</t>
  </si>
  <si>
    <t>YK4QW</t>
  </si>
  <si>
    <t>CM+6023721000</t>
  </si>
  <si>
    <t>CM+6099993</t>
  </si>
  <si>
    <t>11M1B</t>
  </si>
  <si>
    <t>CM+6122715</t>
  </si>
  <si>
    <t>11GHM</t>
  </si>
  <si>
    <t>CM+6137192</t>
  </si>
  <si>
    <t>11XT7</t>
  </si>
  <si>
    <t>RF+6214410</t>
  </si>
  <si>
    <t>11XC8</t>
  </si>
  <si>
    <t>RF+6214420</t>
  </si>
  <si>
    <t>11XED</t>
  </si>
  <si>
    <t>RF+6214430</t>
  </si>
  <si>
    <t>11XHK</t>
  </si>
  <si>
    <t>CM+7042663740</t>
  </si>
  <si>
    <t>9EUTN</t>
  </si>
  <si>
    <t>CM+9515612101</t>
  </si>
  <si>
    <t>11NU2</t>
  </si>
  <si>
    <t>CM+9521283600</t>
  </si>
  <si>
    <t>1KSEV</t>
  </si>
  <si>
    <t>RF+GR219-CSI</t>
  </si>
  <si>
    <t>7DK5V</t>
  </si>
  <si>
    <t>RF+GR235-CSI</t>
  </si>
  <si>
    <t>7DLNY</t>
  </si>
  <si>
    <t>RF+GR235-GOS</t>
  </si>
  <si>
    <t>7DLR7</t>
  </si>
  <si>
    <t>SC+CC00063</t>
  </si>
  <si>
    <t>11V3J</t>
  </si>
  <si>
    <t>RF+A3138-01R</t>
  </si>
  <si>
    <t>RF+A3138-01S</t>
  </si>
  <si>
    <t>RF+A3138-01T</t>
  </si>
  <si>
    <t>SC+A520201-02</t>
  </si>
  <si>
    <t>11V2G</t>
  </si>
  <si>
    <t>SAT-A525149-01</t>
  </si>
  <si>
    <t>6UN4L</t>
  </si>
  <si>
    <t>SC+A521162-01</t>
  </si>
  <si>
    <t>11UF2</t>
  </si>
  <si>
    <t>SC+A8665-01N</t>
  </si>
  <si>
    <t>11XJM</t>
  </si>
  <si>
    <t>Sri Krishan Prajapati</t>
  </si>
  <si>
    <t>MEC PCB  (ROHS)</t>
  </si>
  <si>
    <t>Deebanraj G</t>
  </si>
  <si>
    <t>Tanmoy Mandal</t>
  </si>
  <si>
    <t>Part No</t>
  </si>
  <si>
    <t>DIAPHRAGM</t>
  </si>
  <si>
    <t>ALL PCB (with HFW)+DDR2 RAM Module</t>
  </si>
  <si>
    <t>CM+7045196850</t>
  </si>
  <si>
    <t>UHZB5</t>
  </si>
  <si>
    <t>85318000DC ALARM OUTPUT</t>
  </si>
  <si>
    <t>Reader Assembly</t>
  </si>
  <si>
    <t>CM+9517590201</t>
  </si>
  <si>
    <t>6DRGU</t>
  </si>
  <si>
    <t>PMI BOARD COMPLETE</t>
  </si>
  <si>
    <t>X-RAY TUBE RTC600 - F: 0.6-1.2 + HOUSING</t>
  </si>
  <si>
    <t>GM+78408</t>
  </si>
  <si>
    <t>7CYK4</t>
  </si>
  <si>
    <t>// SYNCRO ROPE- TELESCOPE 4/150</t>
  </si>
  <si>
    <t>7C5SC</t>
  </si>
  <si>
    <t>RECEPTOR, CSI, 4343R</t>
  </si>
  <si>
    <t>USB CABLE - A to mini 5 pol</t>
  </si>
  <si>
    <t>ACCESS POINT DOMAIN A, CA</t>
  </si>
  <si>
    <t>Inverter Module</t>
  </si>
  <si>
    <t>Power Cord REEL AUS, NZ, AR</t>
  </si>
  <si>
    <t>CERAMIC FUSE (10pc)</t>
  </si>
  <si>
    <t>10+9999913071</t>
  </si>
  <si>
    <t>121VX</t>
  </si>
  <si>
    <t>MONITOR EIZO RADIFORCE MS236WT</t>
  </si>
  <si>
    <t>10+9999913303</t>
  </si>
  <si>
    <t>126Q8</t>
  </si>
  <si>
    <t>10+9999913461</t>
  </si>
  <si>
    <t>126RB</t>
  </si>
  <si>
    <t>10+9999913520</t>
  </si>
  <si>
    <t>127PB</t>
  </si>
  <si>
    <t>D-LINK DWA-171 USB WIFI DONGLE</t>
  </si>
  <si>
    <t>COLLIMATOR R221 DHHS 480 A COMPLETE</t>
  </si>
  <si>
    <t>CM+6100121</t>
  </si>
  <si>
    <t>12O63</t>
  </si>
  <si>
    <t>CM+6101661</t>
  </si>
  <si>
    <t>12JMC</t>
  </si>
  <si>
    <t>TABLE TOP REMOVABLE (2.20 M)</t>
  </si>
  <si>
    <t>CM+6106322</t>
  </si>
  <si>
    <t>12JSP</t>
  </si>
  <si>
    <t>CM+6106381</t>
  </si>
  <si>
    <t>12JXZ</t>
  </si>
  <si>
    <t>CM+6106441</t>
  </si>
  <si>
    <t>12JTR</t>
  </si>
  <si>
    <t>CM+6106541</t>
  </si>
  <si>
    <t>12JZ4</t>
  </si>
  <si>
    <t>CM+6106691</t>
  </si>
  <si>
    <t>12K2D</t>
  </si>
  <si>
    <t>CM+6112301</t>
  </si>
  <si>
    <t>121X2</t>
  </si>
  <si>
    <t>SMALL ENERGY CHAIN WITH CABLES SWITCHES</t>
  </si>
  <si>
    <t>CM+6112311</t>
  </si>
  <si>
    <t>121Z6</t>
  </si>
  <si>
    <t>CM+6117951</t>
  </si>
  <si>
    <t>12K3F</t>
  </si>
  <si>
    <t>CM+6117971</t>
  </si>
  <si>
    <t>12K6M</t>
  </si>
  <si>
    <t>CM+6118071</t>
  </si>
  <si>
    <t>12K7O</t>
  </si>
  <si>
    <t>POWER SUPPLY 24 VDC, 250W</t>
  </si>
  <si>
    <t>CM+6118111</t>
  </si>
  <si>
    <t>12KAS</t>
  </si>
  <si>
    <t>COLUMN BRAKE Z1</t>
  </si>
  <si>
    <t>CM+6118151</t>
  </si>
  <si>
    <t>12KBU</t>
  </si>
  <si>
    <t>CM+6119253</t>
  </si>
  <si>
    <t>122G7</t>
  </si>
  <si>
    <t>TUBE HEAD UNIT 10IN COMPLETE</t>
  </si>
  <si>
    <t>CM+6119254</t>
  </si>
  <si>
    <t>128SM</t>
  </si>
  <si>
    <t>CM+6119322</t>
  </si>
  <si>
    <t>128RK</t>
  </si>
  <si>
    <t>CM+6119331</t>
  </si>
  <si>
    <t>122LG</t>
  </si>
  <si>
    <t>HANDLE TUBEHEAD UNIT WITH MULTI RELEASE</t>
  </si>
  <si>
    <t>CM+6119591</t>
  </si>
  <si>
    <t>12J3B</t>
  </si>
  <si>
    <t>CM+6122717</t>
  </si>
  <si>
    <t>122NL</t>
  </si>
  <si>
    <t>CM+6122718</t>
  </si>
  <si>
    <t>128QH</t>
  </si>
  <si>
    <t>CM+6122719</t>
  </si>
  <si>
    <t>12O3W</t>
  </si>
  <si>
    <t>CM+6123002</t>
  </si>
  <si>
    <t>12O4Y</t>
  </si>
  <si>
    <t>CM+6136971</t>
  </si>
  <si>
    <t>12J9O</t>
  </si>
  <si>
    <t>ABS. DRAW-WIRE ENCODER (REV 2)</t>
  </si>
  <si>
    <t>CM+6137172</t>
  </si>
  <si>
    <t>12O51</t>
  </si>
  <si>
    <t>CM+6137201</t>
  </si>
  <si>
    <t>1227Q</t>
  </si>
  <si>
    <t>CM+6151940</t>
  </si>
  <si>
    <t>7EVSQ</t>
  </si>
  <si>
    <t>CASSETTE CR MD1.0 GENERAL 35X35 CN</t>
  </si>
  <si>
    <t>CM+6155062</t>
  </si>
  <si>
    <t>128PF</t>
  </si>
  <si>
    <t>CM+6164881</t>
  </si>
  <si>
    <t>121Y4</t>
  </si>
  <si>
    <t>CM+6165840</t>
  </si>
  <si>
    <t>11BAL</t>
  </si>
  <si>
    <t>CM+6165850</t>
  </si>
  <si>
    <t>11BBN</t>
  </si>
  <si>
    <t>LEFT LABEL</t>
  </si>
  <si>
    <t>CM+6165860</t>
  </si>
  <si>
    <t>11BCP</t>
  </si>
  <si>
    <t>RIGHT LABEL</t>
  </si>
  <si>
    <t>CM+6168352</t>
  </si>
  <si>
    <t>122D1</t>
  </si>
  <si>
    <t>DEVNIX PCB (B)</t>
  </si>
  <si>
    <t>CM+6168353</t>
  </si>
  <si>
    <t>CM+6171800</t>
  </si>
  <si>
    <t>11C9P</t>
  </si>
  <si>
    <t>POWER SUPPLY MONITOR</t>
  </si>
  <si>
    <t>CM+6173920</t>
  </si>
  <si>
    <t>11BFV</t>
  </si>
  <si>
    <t>HINGES AND PINS</t>
  </si>
  <si>
    <t>CM+6173930</t>
  </si>
  <si>
    <t>11BGX</t>
  </si>
  <si>
    <t>RELEASE BUTTON</t>
  </si>
  <si>
    <t>CM+6173940</t>
  </si>
  <si>
    <t>11BHZ</t>
  </si>
  <si>
    <t>CM+6173950</t>
  </si>
  <si>
    <t>11BJ2</t>
  </si>
  <si>
    <t>CM+6180180</t>
  </si>
  <si>
    <t>11BET</t>
  </si>
  <si>
    <t>HINGES AND PINS ASSEMBLY</t>
  </si>
  <si>
    <t>CM+6201470</t>
  </si>
  <si>
    <t>11FB4</t>
  </si>
  <si>
    <t>SPINDLE ASSEMBLY</t>
  </si>
  <si>
    <t>CM+6201510</t>
  </si>
  <si>
    <t>STITCHING GRID</t>
  </si>
  <si>
    <t>CM+6201520</t>
  </si>
  <si>
    <t>11FHH</t>
  </si>
  <si>
    <t>DOOR FRAME ASSEMBLY</t>
  </si>
  <si>
    <t>CM+6201540</t>
  </si>
  <si>
    <t>11DTW</t>
  </si>
  <si>
    <t>ASS. DETECTOR+ANTI SCATTER GRID HOLDER</t>
  </si>
  <si>
    <t>CM+6201780</t>
  </si>
  <si>
    <t>11ED4</t>
  </si>
  <si>
    <t>COVER - RIGHT APERTUR</t>
  </si>
  <si>
    <t>CM+6201790</t>
  </si>
  <si>
    <t>11EE6</t>
  </si>
  <si>
    <t>COVER - LEFT APERTUR</t>
  </si>
  <si>
    <t>CM+6204580</t>
  </si>
  <si>
    <t>11FT5</t>
  </si>
  <si>
    <t>DETECTOR CABLE ACCESSORY (MAGN. CLIPS)</t>
  </si>
  <si>
    <t>CM+6204600</t>
  </si>
  <si>
    <t>12G9F</t>
  </si>
  <si>
    <t>DR600 GENERATOR COVER SUPPLEMENT</t>
  </si>
  <si>
    <t>CM+6217410</t>
  </si>
  <si>
    <t>1233M</t>
  </si>
  <si>
    <t>CM+6217581</t>
  </si>
  <si>
    <t>123GC</t>
  </si>
  <si>
    <t>CM+6218810</t>
  </si>
  <si>
    <t>1247Y</t>
  </si>
  <si>
    <t>CABLE TP_T PE - TP_WS PE (5M)</t>
  </si>
  <si>
    <t>CM+6218820</t>
  </si>
  <si>
    <t>124A3</t>
  </si>
  <si>
    <t>CABLE TP_T - TP_WS BUCKY AEC (5M)</t>
  </si>
  <si>
    <t>CM+6218830</t>
  </si>
  <si>
    <t>124DA</t>
  </si>
  <si>
    <t>CABLE TP_T-TP_WS (24VDC-LPB-DEP-X8, 5M)</t>
  </si>
  <si>
    <t>CM+6218840</t>
  </si>
  <si>
    <t>124EC</t>
  </si>
  <si>
    <t>CABLE TP_T - TP_WS 230 V POWER (5M)</t>
  </si>
  <si>
    <t>CM+6218850</t>
  </si>
  <si>
    <t>124JL</t>
  </si>
  <si>
    <t>CABLE TP_T CAN_01 - TP_WS CAN_03 (5M)</t>
  </si>
  <si>
    <t>CM+6218960</t>
  </si>
  <si>
    <t>12L1F</t>
  </si>
  <si>
    <t>REPAIR KIT TILT GEAR WHEEL</t>
  </si>
  <si>
    <t>CM+6219030</t>
  </si>
  <si>
    <t>12L4M</t>
  </si>
  <si>
    <t>CABLE SERVICE KIT 24V</t>
  </si>
  <si>
    <t>CM+6219350</t>
  </si>
  <si>
    <t>1254W</t>
  </si>
  <si>
    <t>MOUNTING GAUGE LONGITUDINAL RAILS V2</t>
  </si>
  <si>
    <t>CM+6219950</t>
  </si>
  <si>
    <t>12G8D</t>
  </si>
  <si>
    <t>MOUNTING GAUGE SPRINGS (SET)</t>
  </si>
  <si>
    <t>CM+6220800</t>
  </si>
  <si>
    <t>126P6</t>
  </si>
  <si>
    <t>CM+6220810</t>
  </si>
  <si>
    <t>126N2</t>
  </si>
  <si>
    <t>CM+6220820</t>
  </si>
  <si>
    <t>126O4</t>
  </si>
  <si>
    <t>CM+6221360</t>
  </si>
  <si>
    <t>127GT</t>
  </si>
  <si>
    <t>NX21.00 CLEAN INSTALLTION KIT</t>
  </si>
  <si>
    <t>CM+6222110</t>
  </si>
  <si>
    <t>128GX</t>
  </si>
  <si>
    <t>CM+6222120</t>
  </si>
  <si>
    <t>12GO7</t>
  </si>
  <si>
    <t>TABLE BUCKY ACSS INCL CHARGING - OSHPD</t>
  </si>
  <si>
    <t>CM+6222130</t>
  </si>
  <si>
    <t>12GQC</t>
  </si>
  <si>
    <t>WALLSTAND BUCKY LEFT FIXED TRIXELL OSHPD</t>
  </si>
  <si>
    <t>CM+6222140</t>
  </si>
  <si>
    <t>12GRE</t>
  </si>
  <si>
    <t>ANTISCATTER GRID 132 LPI FFD 100CM OSHPD</t>
  </si>
  <si>
    <t>CM+6222150</t>
  </si>
  <si>
    <t>12GSG</t>
  </si>
  <si>
    <t>ANTISCATTER GRID 132 LPI FFD 180CM OSHPD</t>
  </si>
  <si>
    <t>CM+6222790</t>
  </si>
  <si>
    <t>12GGS</t>
  </si>
  <si>
    <t>GRID RAIL SET - TABLE - OSHPD</t>
  </si>
  <si>
    <t>CM+6222800</t>
  </si>
  <si>
    <t>12GN5</t>
  </si>
  <si>
    <t>GRID RAIL SET - WALLSTAND - OSHPD</t>
  </si>
  <si>
    <t>CM+6224280</t>
  </si>
  <si>
    <t>12FWL</t>
  </si>
  <si>
    <t>LOCKABLE IEC CONNECTOR C13</t>
  </si>
  <si>
    <t>CM+6224310</t>
  </si>
  <si>
    <t>12G1X</t>
  </si>
  <si>
    <t>PC OR UPS FIXATION KIT - OSHPD</t>
  </si>
  <si>
    <t>CM+6224320</t>
  </si>
  <si>
    <t>12G2Z</t>
  </si>
  <si>
    <t>VELCRO STRIP 2X 190 MM</t>
  </si>
  <si>
    <t>CM+6224380</t>
  </si>
  <si>
    <t>12F2V</t>
  </si>
  <si>
    <t>CABLE: A621058.X (OSHPD)</t>
  </si>
  <si>
    <t>CM+6224390</t>
  </si>
  <si>
    <t>12F3X</t>
  </si>
  <si>
    <t>CABLE: A621059.X (OSHPD)</t>
  </si>
  <si>
    <t>CM+6224400</t>
  </si>
  <si>
    <t>12F4Z</t>
  </si>
  <si>
    <t>CABLE: A621060.X (OSHPD)</t>
  </si>
  <si>
    <t>CM+6224410</t>
  </si>
  <si>
    <t>12F64</t>
  </si>
  <si>
    <t>CABLE: A622256.X (OSHPD)</t>
  </si>
  <si>
    <t>CM+6224420</t>
  </si>
  <si>
    <t>12F76</t>
  </si>
  <si>
    <t>CABLE: A622257.X (OSHPD)</t>
  </si>
  <si>
    <t>CM+6224430</t>
  </si>
  <si>
    <t>12F88</t>
  </si>
  <si>
    <t>CABLE: A621063.X (OSHPD)</t>
  </si>
  <si>
    <t>CM+6224440</t>
  </si>
  <si>
    <t>12F9B</t>
  </si>
  <si>
    <t>CABLE: A621064.X (OSHPD)</t>
  </si>
  <si>
    <t>CM+6224450</t>
  </si>
  <si>
    <t>12FBD</t>
  </si>
  <si>
    <t>CABLE: A621065.X (OSHPD)</t>
  </si>
  <si>
    <t>CM+6224460</t>
  </si>
  <si>
    <t>12FHQ</t>
  </si>
  <si>
    <t>CABLE: A621056.X (OSHPD)</t>
  </si>
  <si>
    <t>CM+6224470</t>
  </si>
  <si>
    <t>12FKU</t>
  </si>
  <si>
    <t>CABLE: A621057.X (OSHPD)</t>
  </si>
  <si>
    <t>CM+6224480</t>
  </si>
  <si>
    <t>12FMY</t>
  </si>
  <si>
    <t>CABLE: A621668.X (OSHPD)</t>
  </si>
  <si>
    <t>CM+6224490</t>
  </si>
  <si>
    <t>12FTE</t>
  </si>
  <si>
    <t>CABLE: A621055.X (OSHPD)</t>
  </si>
  <si>
    <t>CM+6226840</t>
  </si>
  <si>
    <t>12NFG</t>
  </si>
  <si>
    <t>CM+9516050060</t>
  </si>
  <si>
    <t>6CU8K</t>
  </si>
  <si>
    <t>GM+02975</t>
  </si>
  <si>
    <t>11YLU</t>
  </si>
  <si>
    <t>NUT, M8 SIZE</t>
  </si>
  <si>
    <t>GM+03190</t>
  </si>
  <si>
    <t>11YFK</t>
  </si>
  <si>
    <t>GROWER WASHER</t>
  </si>
  <si>
    <t>GM+03715</t>
  </si>
  <si>
    <t>12CYC</t>
  </si>
  <si>
    <t>BEARING FOR LATERAL TABLE TOP (LEFT)</t>
  </si>
  <si>
    <t>GM+08205</t>
  </si>
  <si>
    <t>12BUY</t>
  </si>
  <si>
    <t>RESISTOR 10E 50W (FOR BLOCKING DEVICE)</t>
  </si>
  <si>
    <t>GM+08507</t>
  </si>
  <si>
    <t>12BRS</t>
  </si>
  <si>
    <t>RELAIS FINDER 24VCC 65.31</t>
  </si>
  <si>
    <t>GM+160388</t>
  </si>
  <si>
    <t>1296J</t>
  </si>
  <si>
    <t>GM+160390</t>
  </si>
  <si>
    <t>1297L</t>
  </si>
  <si>
    <t>GM+18874</t>
  </si>
  <si>
    <t>1278E</t>
  </si>
  <si>
    <t>HT CABLES - 12 M</t>
  </si>
  <si>
    <t>GM+18875</t>
  </si>
  <si>
    <t>1279G</t>
  </si>
  <si>
    <t>HT CABLES - 15 M</t>
  </si>
  <si>
    <t>GM+18878</t>
  </si>
  <si>
    <t>127AG</t>
  </si>
  <si>
    <t>HT CABLES - 21 M</t>
  </si>
  <si>
    <t>GM+18880</t>
  </si>
  <si>
    <t>127BJ</t>
  </si>
  <si>
    <t>HT CABLES - 25 M</t>
  </si>
  <si>
    <t>GM+30316</t>
  </si>
  <si>
    <t>121G3</t>
  </si>
  <si>
    <t>CLUTCH FOR SHUTTER MOTOR</t>
  </si>
  <si>
    <t>GM+39650A</t>
  </si>
  <si>
    <t>127M4</t>
  </si>
  <si>
    <t>GM+39893</t>
  </si>
  <si>
    <t>12ASQ</t>
  </si>
  <si>
    <t>SFD CHAIN - 299 PITCHES</t>
  </si>
  <si>
    <t>GM+39900</t>
  </si>
  <si>
    <t>12CAX</t>
  </si>
  <si>
    <t>GRID 1 CHAIN (P6MM- 2574 MM LONG)</t>
  </si>
  <si>
    <t>GM+40205A</t>
  </si>
  <si>
    <t>127JX</t>
  </si>
  <si>
    <t>X RAY TUBE RT600 - C100 HOUSING</t>
  </si>
  <si>
    <t>GM+40713</t>
  </si>
  <si>
    <t>1218O</t>
  </si>
  <si>
    <t>WHITE CAP SCREW FOR COVERS</t>
  </si>
  <si>
    <t>GM+40838</t>
  </si>
  <si>
    <t>11UEZ</t>
  </si>
  <si>
    <t>DETECTION CHAMBER 46X46 CM</t>
  </si>
  <si>
    <t>GM+41242</t>
  </si>
  <si>
    <t>127DN</t>
  </si>
  <si>
    <t>X RAY TUBE VARIAN G292 - F: 0.6-1.2</t>
  </si>
  <si>
    <t>GM+41514</t>
  </si>
  <si>
    <t>12BE2</t>
  </si>
  <si>
    <t>BEARING ON FFD MOVEMENT</t>
  </si>
  <si>
    <t>GM+41586</t>
  </si>
  <si>
    <t>11Z66</t>
  </si>
  <si>
    <t>MAXON MOTOR FOR COLLIMATOR SHUTTERS</t>
  </si>
  <si>
    <t>GM+42146</t>
  </si>
  <si>
    <t>127TK</t>
  </si>
  <si>
    <t>RETRACTABLE COMPRESSOR ARM (WHOLE ASSY)</t>
  </si>
  <si>
    <t>GM+43443</t>
  </si>
  <si>
    <t>12AX1</t>
  </si>
  <si>
    <t>SFD REAR GUIDE PLATE</t>
  </si>
  <si>
    <t>GM+43452</t>
  </si>
  <si>
    <t>12BDZ</t>
  </si>
  <si>
    <t>PINION FOR STAND TRANSMISSION GEAR</t>
  </si>
  <si>
    <t>GM+43468A</t>
  </si>
  <si>
    <t>127KZ</t>
  </si>
  <si>
    <t>SPOT FILM DEVICE DC MOTOR (3MT4)</t>
  </si>
  <si>
    <t>GM+43850A</t>
  </si>
  <si>
    <t>12AK8</t>
  </si>
  <si>
    <t>SFD MOTOR PINION</t>
  </si>
  <si>
    <t>GM+44226B</t>
  </si>
  <si>
    <t>11ZKW</t>
  </si>
  <si>
    <t>HANDGRIPS (2 PCS)</t>
  </si>
  <si>
    <t>GM+44505</t>
  </si>
  <si>
    <t>12CMM</t>
  </si>
  <si>
    <t>MOTOR PINION</t>
  </si>
  <si>
    <t>GM+44509</t>
  </si>
  <si>
    <t>12CNO</t>
  </si>
  <si>
    <t>PINION</t>
  </si>
  <si>
    <t>GM+44619</t>
  </si>
  <si>
    <t>12CLK</t>
  </si>
  <si>
    <t>TABLE CABLE PLASTIC PROTECTION</t>
  </si>
  <si>
    <t>GM+44624A</t>
  </si>
  <si>
    <t>12CZE</t>
  </si>
  <si>
    <t>COVER FOR DOUBLE PEDAL</t>
  </si>
  <si>
    <t>GM+44666</t>
  </si>
  <si>
    <t>12CD4</t>
  </si>
  <si>
    <t>WHITE TABLE TOP PLASTIC PROTECTION</t>
  </si>
  <si>
    <t>GM+44767A</t>
  </si>
  <si>
    <t>123PT</t>
  </si>
  <si>
    <t>GM+44767B</t>
  </si>
  <si>
    <t>12LLJ</t>
  </si>
  <si>
    <t>R/F IN ROOM PEDAL KIT 6M CABLE</t>
  </si>
  <si>
    <t>GM+45450</t>
  </si>
  <si>
    <t>12C7T</t>
  </si>
  <si>
    <t>POLYCARBONATE ADHESIVE PANEL FOR SFD KB.</t>
  </si>
  <si>
    <t>GM+46176A</t>
  </si>
  <si>
    <t>127L2</t>
  </si>
  <si>
    <t>GM+47807</t>
  </si>
  <si>
    <t>11ZO5</t>
  </si>
  <si>
    <t>GM+47808</t>
  </si>
  <si>
    <t>11ZRC</t>
  </si>
  <si>
    <t>SMALL REAR COVER FOR COLUMN, UPPER (FFD)</t>
  </si>
  <si>
    <t>GM+47810</t>
  </si>
  <si>
    <t>11ZTG</t>
  </si>
  <si>
    <t>RIGHT END COVER - COLUM RAIL</t>
  </si>
  <si>
    <t>GM+47811</t>
  </si>
  <si>
    <t>11ZVL</t>
  </si>
  <si>
    <t>LEFT END COVER - COLUM RAIL</t>
  </si>
  <si>
    <t>GM+47817</t>
  </si>
  <si>
    <t>121DW</t>
  </si>
  <si>
    <t>DISTANZIALE CARTER FOCALE MOBILE</t>
  </si>
  <si>
    <t>GM+47824</t>
  </si>
  <si>
    <t>12BKD</t>
  </si>
  <si>
    <t>RACK FOR FFD TRANSMISSION</t>
  </si>
  <si>
    <t>GM+47825</t>
  </si>
  <si>
    <t>12BMH</t>
  </si>
  <si>
    <t>GUIDE FOR FFD TRANSMISSION</t>
  </si>
  <si>
    <t>GM+47826</t>
  </si>
  <si>
    <t>12BQQ</t>
  </si>
  <si>
    <t>L-GUIDE FOR FFD MOVEMENT</t>
  </si>
  <si>
    <t>GM+47829</t>
  </si>
  <si>
    <t>12BF4</t>
  </si>
  <si>
    <t>FIXED PIN ASSEMBLY - COLUMN</t>
  </si>
  <si>
    <t>GM+47838</t>
  </si>
  <si>
    <t>12AY3</t>
  </si>
  <si>
    <t>MYLAR PROTECTION COLUMN RAIL</t>
  </si>
  <si>
    <t>GM+47842</t>
  </si>
  <si>
    <t>12BCX</t>
  </si>
  <si>
    <t>COLUMN TROLLEY CHAIN 153 PITCHES</t>
  </si>
  <si>
    <t>GM+48026</t>
  </si>
  <si>
    <t>124OV</t>
  </si>
  <si>
    <t>GM+48073</t>
  </si>
  <si>
    <t>12CGB</t>
  </si>
  <si>
    <t>MYLAR PROTECTION (W. LONGITUDINAL MVMT.)</t>
  </si>
  <si>
    <t>GM+48075</t>
  </si>
  <si>
    <t>12CE6</t>
  </si>
  <si>
    <t>MYLAR PROTECTION (NO LONGITUDINAL MVMT.)</t>
  </si>
  <si>
    <t>GM+48164</t>
  </si>
  <si>
    <t>12CJF</t>
  </si>
  <si>
    <t>CHAIN - 525 PITCHES</t>
  </si>
  <si>
    <t>GM+49673</t>
  </si>
  <si>
    <t>1213D</t>
  </si>
  <si>
    <t>GM+49876</t>
  </si>
  <si>
    <t>11ZWN</t>
  </si>
  <si>
    <t>COVER FOR M1-TILTING MOTOR</t>
  </si>
  <si>
    <t>GM+49900</t>
  </si>
  <si>
    <t>11ZZT</t>
  </si>
  <si>
    <t>LEFT MOTOR COVER - TILTING LEG</t>
  </si>
  <si>
    <t>GM+49923</t>
  </si>
  <si>
    <t>12CBZ</t>
  </si>
  <si>
    <t>GRID 2 CHAIN (P6MM - 1458 MM LONG)</t>
  </si>
  <si>
    <t>GM+49965</t>
  </si>
  <si>
    <t>12B8R</t>
  </si>
  <si>
    <t>SLIDE BEARING FOR COLUMN TROLLEY</t>
  </si>
  <si>
    <t>GM+49990</t>
  </si>
  <si>
    <t>11ZYR</t>
  </si>
  <si>
    <t>RIGHT MOTOR COVER - TILTING LEG</t>
  </si>
  <si>
    <t>GM+55192</t>
  </si>
  <si>
    <t>11FU7</t>
  </si>
  <si>
    <t>SDF / COLUMN MOTOR BOARD (BRAVO 20/40)</t>
  </si>
  <si>
    <t>GM+55628A</t>
  </si>
  <si>
    <t>1252S</t>
  </si>
  <si>
    <t>DOUBLE FOOT SWITCH (6M CABLE)</t>
  </si>
  <si>
    <t>GM+57261</t>
  </si>
  <si>
    <t>123RX</t>
  </si>
  <si>
    <t>POWER SUPPLY CONSOLLE WIRELESS</t>
  </si>
  <si>
    <t>GM+57436</t>
  </si>
  <si>
    <t>128NB</t>
  </si>
  <si>
    <t>USB EXTENDER CABLE</t>
  </si>
  <si>
    <t>GM+57437</t>
  </si>
  <si>
    <t>129DV</t>
  </si>
  <si>
    <t>GM+57437A</t>
  </si>
  <si>
    <t>12A4E</t>
  </si>
  <si>
    <t>HDMI EXTENDER CABLE UL</t>
  </si>
  <si>
    <t>GM+57439</t>
  </si>
  <si>
    <t>129CT</t>
  </si>
  <si>
    <t>GM+57452</t>
  </si>
  <si>
    <t>121ME</t>
  </si>
  <si>
    <t>LED (FLASHING BIG LED)</t>
  </si>
  <si>
    <t>GM+70224</t>
  </si>
  <si>
    <t>12CSY</t>
  </si>
  <si>
    <t>TRANSMISSION GEAR F.LAT TABLE TOP M1 Z22</t>
  </si>
  <si>
    <t>GM+72520</t>
  </si>
  <si>
    <t>12D92</t>
  </si>
  <si>
    <t>GM+72521</t>
  </si>
  <si>
    <t>12DGF</t>
  </si>
  <si>
    <t>GM+72522</t>
  </si>
  <si>
    <t>12DU7</t>
  </si>
  <si>
    <t>GM+72523</t>
  </si>
  <si>
    <t>12DYG</t>
  </si>
  <si>
    <t>GM+72533</t>
  </si>
  <si>
    <t>1217M</t>
  </si>
  <si>
    <t>LATERAL LEFT SFD COVER</t>
  </si>
  <si>
    <t>GM+72534</t>
  </si>
  <si>
    <t>1216K</t>
  </si>
  <si>
    <t>LATERAL RIGHT SFD COVER</t>
  </si>
  <si>
    <t>GM+78349</t>
  </si>
  <si>
    <t>123HE</t>
  </si>
  <si>
    <t>FRAME GRABBER CARD</t>
  </si>
  <si>
    <t>GM+78573</t>
  </si>
  <si>
    <t>12AEX</t>
  </si>
  <si>
    <t>LIFTING TOOL (CEILING)</t>
  </si>
  <si>
    <t>GM+79233</t>
  </si>
  <si>
    <t>12KY6</t>
  </si>
  <si>
    <t>FILAMENT BOARD</t>
  </si>
  <si>
    <t>GM+79505</t>
  </si>
  <si>
    <t>11ZAD</t>
  </si>
  <si>
    <t>KNOB FOR COLLIMATOR</t>
  </si>
  <si>
    <t>GM+79554</t>
  </si>
  <si>
    <t>11ZDK</t>
  </si>
  <si>
    <t>LED LAMP FOR X RAY FIELD</t>
  </si>
  <si>
    <t>GM+79570</t>
  </si>
  <si>
    <t>11ZFO</t>
  </si>
  <si>
    <t>CONIC GEAR Z20 M1 FOR SHUTTER MOTOR</t>
  </si>
  <si>
    <t>GM+79571</t>
  </si>
  <si>
    <t>11ZEM</t>
  </si>
  <si>
    <t>FRONT PANEL COLLIMATOR CUSTOMIZED F AGFA</t>
  </si>
  <si>
    <t>GM+80170</t>
  </si>
  <si>
    <t>124MR</t>
  </si>
  <si>
    <t>TIMONE PER PENSILE CALYPSO-CHORUS</t>
  </si>
  <si>
    <t>GM+81444</t>
  </si>
  <si>
    <t>12E1P</t>
  </si>
  <si>
    <t>TABLE TOP RACK (LEFT TOOTHED GUIDE )</t>
  </si>
  <si>
    <t>GM+81445</t>
  </si>
  <si>
    <t>12E5X</t>
  </si>
  <si>
    <t>TABLE TOP GUIDE (RIGHT GUIDE, NO TOOTH)</t>
  </si>
  <si>
    <t>GM+81562</t>
  </si>
  <si>
    <t>INTERCOMMUNICATION SYSTEM (DESK)</t>
  </si>
  <si>
    <t>GM+82152</t>
  </si>
  <si>
    <t>1293C</t>
  </si>
  <si>
    <t>INTERCOM SYSTEM AT-300S</t>
  </si>
  <si>
    <t>GM+82494</t>
  </si>
  <si>
    <t>127CL</t>
  </si>
  <si>
    <t>GM+83101</t>
  </si>
  <si>
    <t>11ZM1</t>
  </si>
  <si>
    <t>XRAY TUBE COVERS KIT</t>
  </si>
  <si>
    <t>DRIVER BOARD FOR MOTOR 4M1 (27AZ1)</t>
  </si>
  <si>
    <t>GM+84901</t>
  </si>
  <si>
    <t>127EP</t>
  </si>
  <si>
    <t>DRIVER BOARD FOR MOTOR 4M2 (27AZ2)</t>
  </si>
  <si>
    <t>GM+84902</t>
  </si>
  <si>
    <t>127FR</t>
  </si>
  <si>
    <t>DRIVER BOARD FOR MOTOR 4M3 (27AZ3)</t>
  </si>
  <si>
    <t>GM+84903</t>
  </si>
  <si>
    <t>11Y62</t>
  </si>
  <si>
    <t>UPGRADE KIT GRID PROTECTION FOIL</t>
  </si>
  <si>
    <t>GM+85435</t>
  </si>
  <si>
    <t>11YDF</t>
  </si>
  <si>
    <t>WALL BUCKY OVERLAY</t>
  </si>
  <si>
    <t>GM+90065</t>
  </si>
  <si>
    <t>12MV8</t>
  </si>
  <si>
    <t>Option for reverse tilting (-90)</t>
  </si>
  <si>
    <t>GM+90076</t>
  </si>
  <si>
    <t>121AQ</t>
  </si>
  <si>
    <t>CABLE COVERS KIT</t>
  </si>
  <si>
    <t>GM+90196</t>
  </si>
  <si>
    <t>11ZHS</t>
  </si>
  <si>
    <t>PATIENT FOOTBOARD - 803 MM WIDE</t>
  </si>
  <si>
    <t>GM+90220</t>
  </si>
  <si>
    <t>123W8</t>
  </si>
  <si>
    <t>STICKY PAD ITEM13</t>
  </si>
  <si>
    <t>GM+90223</t>
  </si>
  <si>
    <t>129EX</t>
  </si>
  <si>
    <t>TOOL TO REPLACE MOTORS ON SHARP</t>
  </si>
  <si>
    <t>GM+90265</t>
  </si>
  <si>
    <t>12EWG</t>
  </si>
  <si>
    <t>LEVER UPGRADE KIT</t>
  </si>
  <si>
    <t>GM+A72470</t>
  </si>
  <si>
    <t>12DHH</t>
  </si>
  <si>
    <t>GM+R40219</t>
  </si>
  <si>
    <t>12CHD</t>
  </si>
  <si>
    <t>CHAIN - 143 PITCHES</t>
  </si>
  <si>
    <t>GM+R43336</t>
  </si>
  <si>
    <t>11ZP7</t>
  </si>
  <si>
    <t>COMPRESSOR MOTOR COVERS KIT</t>
  </si>
  <si>
    <t>GM+R44134</t>
  </si>
  <si>
    <t>12CXA</t>
  </si>
  <si>
    <t>ECC. PIN+BEARING FOR LAT. TABLE TOP LEFT</t>
  </si>
  <si>
    <t>GM+R47829</t>
  </si>
  <si>
    <t>12LC1</t>
  </si>
  <si>
    <t>GM+R47830</t>
  </si>
  <si>
    <t>12LD3</t>
  </si>
  <si>
    <t>ECCENTRIC PIN+BEARING ON FFD MOVEMENT</t>
  </si>
  <si>
    <t>GM+R47850</t>
  </si>
  <si>
    <t>12LGA</t>
  </si>
  <si>
    <t>FIXED PIN+BEARING IN COLUMN’S TROLLEY</t>
  </si>
  <si>
    <t>GM+R47853</t>
  </si>
  <si>
    <t>12LHC</t>
  </si>
  <si>
    <t>ECCENTR. PIN+BEARING IN COLUMNS TROLLEY</t>
  </si>
  <si>
    <t>GM+R49673</t>
  </si>
  <si>
    <t>1253U</t>
  </si>
  <si>
    <t>UPPER SFD COVER (METAL)</t>
  </si>
  <si>
    <t>GM+R57083</t>
  </si>
  <si>
    <t>121NG</t>
  </si>
  <si>
    <t>FLUROSCOPY FOOT SWITCH</t>
  </si>
  <si>
    <t>GM+R71110</t>
  </si>
  <si>
    <t>12CT1</t>
  </si>
  <si>
    <t>ECC. PIN+BEARING FOR LAT.TABLE TOP RIGHT</t>
  </si>
  <si>
    <t>GM+R71111</t>
  </si>
  <si>
    <t>12CW7</t>
  </si>
  <si>
    <t>FIXED PIN+BEARING F. LAT.TABLE TOP RIGHT</t>
  </si>
  <si>
    <t>GM+R72531</t>
  </si>
  <si>
    <t>11ZSE</t>
  </si>
  <si>
    <t>BIG REAR COVER FOR COLUMN</t>
  </si>
  <si>
    <t>GM+R72535</t>
  </si>
  <si>
    <t>1215H</t>
  </si>
  <si>
    <t>FRONT SFD COVER</t>
  </si>
  <si>
    <t>GM+R81484</t>
  </si>
  <si>
    <t>12LJE</t>
  </si>
  <si>
    <t>WHITE LAMINATE TABLE TOP</t>
  </si>
  <si>
    <t>GM+R82173B</t>
  </si>
  <si>
    <t>12JFY</t>
  </si>
  <si>
    <t>GM+R90204</t>
  </si>
  <si>
    <t>1295G</t>
  </si>
  <si>
    <t>MV+6070085-KIT</t>
  </si>
  <si>
    <t>126GP</t>
  </si>
  <si>
    <t>KIT T-GRIP</t>
  </si>
  <si>
    <t>MV+E-6070085</t>
  </si>
  <si>
    <t>126HR</t>
  </si>
  <si>
    <t>T-GRIP</t>
  </si>
  <si>
    <t>MV+E-6080192</t>
  </si>
  <si>
    <t>126LX</t>
  </si>
  <si>
    <t>SAFETY COLLAR (EXT. ARM-NON ELECTRICAL)</t>
  </si>
  <si>
    <t>MV+E-6080195</t>
  </si>
  <si>
    <t>126JT</t>
  </si>
  <si>
    <t>SAFETY COLLAR (EXT ARM - ELECTRICAL)</t>
  </si>
  <si>
    <t>MV+E-7110211</t>
  </si>
  <si>
    <t>125WH</t>
  </si>
  <si>
    <t>KIT PLASTIC COVER FOR MOUNTING POST</t>
  </si>
  <si>
    <t>MV+E-7110219</t>
  </si>
  <si>
    <t>1263Y</t>
  </si>
  <si>
    <t>KIT SAFETY SPRING AND RETAINING CLIP</t>
  </si>
  <si>
    <t>MV+E-7110286</t>
  </si>
  <si>
    <t>125VF</t>
  </si>
  <si>
    <t>BRAKE HANDLE EXTENSION</t>
  </si>
  <si>
    <t>MV+E-7110636</t>
  </si>
  <si>
    <t>125YM</t>
  </si>
  <si>
    <t>KIT PLASTIC COVER FOR EXTENSION</t>
  </si>
  <si>
    <t>MV+E-7110638</t>
  </si>
  <si>
    <t>125UD</t>
  </si>
  <si>
    <t>PLASTIC COVER (WITH HOLE)</t>
  </si>
  <si>
    <t>MV+E-7110690</t>
  </si>
  <si>
    <t>126BE</t>
  </si>
  <si>
    <t>SET COVER SPRING ARM</t>
  </si>
  <si>
    <t>MV+E-7110692</t>
  </si>
  <si>
    <t>1268A</t>
  </si>
  <si>
    <t>SET PLASTIC BACK COVER FOR SPRING ARM</t>
  </si>
  <si>
    <t>MV+E-7110693</t>
  </si>
  <si>
    <t>1269C</t>
  </si>
  <si>
    <t>SET METAL COVER SPRING ARM</t>
  </si>
  <si>
    <t>MV+E-7110694</t>
  </si>
  <si>
    <t>126CG</t>
  </si>
  <si>
    <t>SET ROUND CAPS</t>
  </si>
  <si>
    <t>MV+E-7110698</t>
  </si>
  <si>
    <t>126AC</t>
  </si>
  <si>
    <t>SET FRONT COVER SPRING ARM</t>
  </si>
  <si>
    <t>MV+E-7110905</t>
  </si>
  <si>
    <t>126DJ</t>
  </si>
  <si>
    <t>SNAP RING FOR BEARING PIN</t>
  </si>
  <si>
    <t>MV+E-7110914-TR</t>
  </si>
  <si>
    <t>125R6</t>
  </si>
  <si>
    <t>KIT COVER RING AND SAFETY RING</t>
  </si>
  <si>
    <t>MV+E-7110918</t>
  </si>
  <si>
    <t>126FN</t>
  </si>
  <si>
    <t>PLASTIC COVER FOR UPPER MOUNTING POST</t>
  </si>
  <si>
    <t>MV+E-7110922</t>
  </si>
  <si>
    <t>125ZO</t>
  </si>
  <si>
    <t>PAIR OF PLIERS FOR SNAP RING</t>
  </si>
  <si>
    <t>MV+E-7110979</t>
  </si>
  <si>
    <t>1262W</t>
  </si>
  <si>
    <t>SAFETY SPRING (3X)</t>
  </si>
  <si>
    <t>MV+E-7110980</t>
  </si>
  <si>
    <t>126EL</t>
  </si>
  <si>
    <t>PLASTIC COVER FOR THE MOUNTING POST</t>
  </si>
  <si>
    <t>MV+E-GD40B006</t>
  </si>
  <si>
    <t>1261U</t>
  </si>
  <si>
    <t>RINSTRAP 2X FOR CABLE</t>
  </si>
  <si>
    <t>MV+E-OT25B10</t>
  </si>
  <si>
    <t>126MZ</t>
  </si>
  <si>
    <t>KIT PLASTIC PLUG (EXT. ARM-NON ELECTRIC)</t>
  </si>
  <si>
    <t>MV+E-OT25B20</t>
  </si>
  <si>
    <t>126KV</t>
  </si>
  <si>
    <t>KIT PLASTIC PLUG (EXT ARM - ELECTRICAL)</t>
  </si>
  <si>
    <t>MV+E-TS15B04</t>
  </si>
  <si>
    <t>125XK</t>
  </si>
  <si>
    <t>BRAKE RELEASE CLIP (TWIN COLUMN)</t>
  </si>
  <si>
    <t>MV+E-TS20918</t>
  </si>
  <si>
    <t>125Q4</t>
  </si>
  <si>
    <t>PLASTIC COVER FOR LOWER MOUNTING POST</t>
  </si>
  <si>
    <t>DX-D 40G DETECTOR (CHINA ONLY) REP.</t>
  </si>
  <si>
    <t>DX-D 40C DETECTOR (CHINA ONLY) REP.</t>
  </si>
  <si>
    <t>RF+18311030-AL</t>
  </si>
  <si>
    <t>123C3</t>
  </si>
  <si>
    <t>FXRS-03A WIREL. SCU 1417 AGFA LABEL REP.</t>
  </si>
  <si>
    <t>RF+18411030</t>
  </si>
  <si>
    <t>1242O</t>
  </si>
  <si>
    <t>SCU MINI (FXRS-04A) REP.</t>
  </si>
  <si>
    <t>RF+6119652</t>
  </si>
  <si>
    <t>11M3F</t>
  </si>
  <si>
    <t>RF+6156540</t>
  </si>
  <si>
    <t>7DFMB</t>
  </si>
  <si>
    <t>DR 10S CSI, US only, repaired</t>
  </si>
  <si>
    <t>RF+6156550</t>
  </si>
  <si>
    <t>7DFND</t>
  </si>
  <si>
    <t>DR 14S GOS, US only, repaired</t>
  </si>
  <si>
    <t>RF+6156560</t>
  </si>
  <si>
    <t>7DFOF</t>
  </si>
  <si>
    <t>DR 14S CSI, US only, repaired</t>
  </si>
  <si>
    <t>RF+9515612101</t>
  </si>
  <si>
    <t>123FA</t>
  </si>
  <si>
    <t>11LSP</t>
  </si>
  <si>
    <t>STAND ALONE BOARD (REV. T) REP.</t>
  </si>
  <si>
    <t>RF+A3668-01D</t>
  </si>
  <si>
    <t>1292A</t>
  </si>
  <si>
    <t>ALPHA-BETA CONTROL PCB REV. D REP.</t>
  </si>
  <si>
    <t>RF+CC00026-CVA</t>
  </si>
  <si>
    <t>12D5T</t>
  </si>
  <si>
    <t>DR 14E (35X43 CSI) DETECTOR, REFURBISHED</t>
  </si>
  <si>
    <t>DR 14E (35X43 GOS) DETECTOR REFURBISHED</t>
  </si>
  <si>
    <t>DR 17E (43X43 CSI) DETECTOR, REFURBISHED</t>
  </si>
  <si>
    <t>DR 17E (43X43 GOS) DETECTOR, REFURBISHED</t>
  </si>
  <si>
    <t>SC+19953-01</t>
  </si>
  <si>
    <t>12MZH</t>
  </si>
  <si>
    <t>USB PORT COVER</t>
  </si>
  <si>
    <t>SC+34071-01</t>
  </si>
  <si>
    <t>12EB8</t>
  </si>
  <si>
    <t>METAL PLATE TOOL</t>
  </si>
  <si>
    <t>SC+53103046</t>
  </si>
  <si>
    <t>12GYT</t>
  </si>
  <si>
    <t>FAN 24 VDC</t>
  </si>
  <si>
    <t>SC+53418076</t>
  </si>
  <si>
    <t>128L6</t>
  </si>
  <si>
    <t>POWER SUPPLY COMPUTER MOBILE</t>
  </si>
  <si>
    <t>SC+53418080</t>
  </si>
  <si>
    <t>12NB7</t>
  </si>
  <si>
    <t>POWER SUPPLY 12V 4A ARUBA AP/ELO TSCREEN</t>
  </si>
  <si>
    <t>USB CABLE (BEACON LIGHT OPTION) 2m</t>
  </si>
  <si>
    <t>SC+A10626-01L</t>
  </si>
  <si>
    <t>11R9E</t>
  </si>
  <si>
    <t>DOCKING STATION, DETECTOR 4336, LEFT LD.</t>
  </si>
  <si>
    <t>SC+A10626-01R</t>
  </si>
  <si>
    <t>11RAE</t>
  </si>
  <si>
    <t>DOCKING STATION, DETECTOR 4336, RIGHT LD</t>
  </si>
  <si>
    <t>SC+A10626-11</t>
  </si>
  <si>
    <t>12H12</t>
  </si>
  <si>
    <t>TABLE DOCKING STATION</t>
  </si>
  <si>
    <t>SC+A10626-11L</t>
  </si>
  <si>
    <t>12H24</t>
  </si>
  <si>
    <t>SC+A10626-11R</t>
  </si>
  <si>
    <t>12HBM</t>
  </si>
  <si>
    <t>SC+A10626-14L</t>
  </si>
  <si>
    <t>11R55</t>
  </si>
  <si>
    <t>DOCKING STATION, DETECTOR 4343, LEFT L W</t>
  </si>
  <si>
    <t>SC+A10626-14R</t>
  </si>
  <si>
    <t>11R67</t>
  </si>
  <si>
    <t>DOCKING STATION, DETECTOR 4343, RIGHTL W</t>
  </si>
  <si>
    <t>SC+A10626-14T</t>
  </si>
  <si>
    <t>11R7A</t>
  </si>
  <si>
    <t>DOCKING STATION, DETECTOR 4343, TABLE</t>
  </si>
  <si>
    <t>SC+A12120-01</t>
  </si>
  <si>
    <t>12FVJ</t>
  </si>
  <si>
    <t>COVERS KIT FOR TABLETOP CORNERS</t>
  </si>
  <si>
    <t>STAND ALONE</t>
  </si>
  <si>
    <t>SC+A3253-02</t>
  </si>
  <si>
    <t>123OR</t>
  </si>
  <si>
    <t>AEC AID IC CABLE</t>
  </si>
  <si>
    <t>SC+A3255-03B</t>
  </si>
  <si>
    <t>121QN</t>
  </si>
  <si>
    <t>SC+A3668-01D</t>
  </si>
  <si>
    <t>129G2</t>
  </si>
  <si>
    <t>ALPHA-BETA CONTROL PCB REV. D</t>
  </si>
  <si>
    <t>SC+A520007-01G</t>
  </si>
  <si>
    <t>121RP</t>
  </si>
  <si>
    <t>SC+A520282-02</t>
  </si>
  <si>
    <t>12NHL</t>
  </si>
  <si>
    <t>FUSE KIT FAST BLOW</t>
  </si>
  <si>
    <t>SC+A521049-01</t>
  </si>
  <si>
    <t>12MU6</t>
  </si>
  <si>
    <t>9AH MOTOR BATTERY TRAY W/O BATTERIES</t>
  </si>
  <si>
    <t>SC+A521068-06</t>
  </si>
  <si>
    <t>11YWJ</t>
  </si>
  <si>
    <t>POWER CORD REEL (BRAZIL)</t>
  </si>
  <si>
    <t>SC+A521068-08</t>
  </si>
  <si>
    <t>11YXL</t>
  </si>
  <si>
    <t>POWER CORD REEL (CHILE)</t>
  </si>
  <si>
    <t>SC+A521068-09</t>
  </si>
  <si>
    <t>11Z2X</t>
  </si>
  <si>
    <t>POWER CORD REEL (ISRAEL)</t>
  </si>
  <si>
    <t>SC+A521068-10</t>
  </si>
  <si>
    <t>11Z42</t>
  </si>
  <si>
    <t>POWER CORD REEL (JAPAN)</t>
  </si>
  <si>
    <t>SC+A521068-12</t>
  </si>
  <si>
    <t>11Z54</t>
  </si>
  <si>
    <t>POWER CORD REEL (INDIA / S.AFRICA)</t>
  </si>
  <si>
    <t>COLLIMATOR CABLE</t>
  </si>
  <si>
    <t>SC+A521163-191</t>
  </si>
  <si>
    <t>11YMW</t>
  </si>
  <si>
    <t>BASE COVERS COLUMN 3.0 (NON TEL. COL.)</t>
  </si>
  <si>
    <t>SC+A521164-191</t>
  </si>
  <si>
    <t>11YSA</t>
  </si>
  <si>
    <t>BASE COVERS COLUMN 3.1 (TELESCOPIC C.)</t>
  </si>
  <si>
    <t>SC+A525532-13</t>
  </si>
  <si>
    <t>11S11</t>
  </si>
  <si>
    <t>DETECTOR 4336 ADAPTATION KIT ( DR 17E )</t>
  </si>
  <si>
    <t>SC+A527022-02</t>
  </si>
  <si>
    <t>12HDQ</t>
  </si>
  <si>
    <t>DX-D600 CS CONSOLE</t>
  </si>
  <si>
    <t>SC+A527023-02</t>
  </si>
  <si>
    <t>12HOC</t>
  </si>
  <si>
    <t>DX-D600 CS CONSOLE CHASSIS</t>
  </si>
  <si>
    <t>SC+A527064-01</t>
  </si>
  <si>
    <t>12FUG</t>
  </si>
  <si>
    <t>REINFORCEMENT BRACKET FOR ROLLING</t>
  </si>
  <si>
    <t>SC+A6288-72-2</t>
  </si>
  <si>
    <t>12HCO</t>
  </si>
  <si>
    <t>SC+A6739-01</t>
  </si>
  <si>
    <t>123NP</t>
  </si>
  <si>
    <t>POWER SUPPLY CABLE 12M</t>
  </si>
  <si>
    <t>SC+A8065-02</t>
  </si>
  <si>
    <t>12MYF</t>
  </si>
  <si>
    <t>KIT DIGITAL III BAREBONE</t>
  </si>
  <si>
    <t>SC+A8535-01</t>
  </si>
  <si>
    <t>123V6</t>
  </si>
  <si>
    <t>SENSING TRAY CABLE</t>
  </si>
  <si>
    <t>UPGRADE BEACON LIGHT W. NEW CABLE</t>
  </si>
  <si>
    <t>SC+AS00101</t>
  </si>
  <si>
    <t>12EMU</t>
  </si>
  <si>
    <t>FRONT WHEEL KIT ANTISTATIC</t>
  </si>
  <si>
    <t>SC+CC00026-CVA</t>
  </si>
  <si>
    <t>129PK</t>
  </si>
  <si>
    <t>SC+P00172</t>
  </si>
  <si>
    <t>12GWP</t>
  </si>
  <si>
    <t>DX-D600 CS CONSOLE OVERLAY</t>
  </si>
  <si>
    <t>SC+P00173</t>
  </si>
  <si>
    <t>12GXR</t>
  </si>
  <si>
    <t>SC+P00346</t>
  </si>
  <si>
    <t>1234O</t>
  </si>
  <si>
    <t>NOVA CALIPER TOOL</t>
  </si>
  <si>
    <t>SX+90818-CR</t>
  </si>
  <si>
    <t>7EJLU</t>
  </si>
  <si>
    <t>CROSSHEAD JOYSTICK</t>
  </si>
  <si>
    <t>SX+910010</t>
  </si>
  <si>
    <t>7DKGH</t>
  </si>
  <si>
    <t>TILTING CHAIN (TRIPLE STEP 25,4 73LINKS)</t>
  </si>
  <si>
    <t>SX+9RSCH150SE34</t>
  </si>
  <si>
    <t>12J6H</t>
  </si>
  <si>
    <t>BRAKE SAFETY KIT</t>
  </si>
  <si>
    <t>SX+ST-1002000WN</t>
  </si>
  <si>
    <t>12J7K</t>
  </si>
  <si>
    <t>SOFT FOR GENERATOR</t>
  </si>
  <si>
    <t>VC+100-00-01N</t>
  </si>
  <si>
    <t>1255Y</t>
  </si>
  <si>
    <t>MEASURING DEVICE (147 X 147 MM)+RADIO-M</t>
  </si>
  <si>
    <t>VC+100-00-02N</t>
  </si>
  <si>
    <t>125A7</t>
  </si>
  <si>
    <t>VC+156-00-41</t>
  </si>
  <si>
    <t>62VES</t>
  </si>
  <si>
    <t>PAIR OF RAILS 147 MM</t>
  </si>
  <si>
    <t>VC+156-00-43</t>
  </si>
  <si>
    <t>62WOG</t>
  </si>
  <si>
    <t>PAIR OF RAILS 152 MM</t>
  </si>
  <si>
    <t>VC+156-00-45</t>
  </si>
  <si>
    <t>62WMC</t>
  </si>
  <si>
    <t>PAIR OF RAILS 150 MM</t>
  </si>
  <si>
    <t>VC+157-00-44</t>
  </si>
  <si>
    <t>62WPJ</t>
  </si>
  <si>
    <t>PAIR OF RAILS 170 MM</t>
  </si>
  <si>
    <t>VC+157-00-45</t>
  </si>
  <si>
    <t>62VCO</t>
  </si>
  <si>
    <t>PAIR OF RAILS 177 MM</t>
  </si>
  <si>
    <t>VR+18311016</t>
  </si>
  <si>
    <t>1228S</t>
  </si>
  <si>
    <t>VR+18311027</t>
  </si>
  <si>
    <t>1229U</t>
  </si>
  <si>
    <t>VR+18311030-CN</t>
  </si>
  <si>
    <t>11KRJ</t>
  </si>
  <si>
    <t>FXRS-03A WIRELESS SCU 1417 (CHINA ONLY)</t>
  </si>
  <si>
    <t>WP+650216501</t>
  </si>
  <si>
    <t>UP647</t>
  </si>
  <si>
    <t>RETURN PARTS 25 PACK</t>
  </si>
  <si>
    <t>11NF7</t>
  </si>
  <si>
    <t>CM+6044771</t>
  </si>
  <si>
    <t>127HV</t>
  </si>
  <si>
    <t>CM+6106501</t>
  </si>
  <si>
    <t>12O2U</t>
  </si>
  <si>
    <t>CM+6121561</t>
  </si>
  <si>
    <t>127SH</t>
  </si>
  <si>
    <t>CM+6123361</t>
  </si>
  <si>
    <t>12NVD</t>
  </si>
  <si>
    <t>CM+7045196730</t>
  </si>
  <si>
    <t>UHY2K</t>
  </si>
  <si>
    <t>CM+9517590200</t>
  </si>
  <si>
    <t>CM+9517590202</t>
  </si>
  <si>
    <t>6EZ6J</t>
  </si>
  <si>
    <t>6CV8O</t>
  </si>
  <si>
    <t>RF+B01160003</t>
  </si>
  <si>
    <t>7EBFP</t>
  </si>
  <si>
    <t>RF+B01190001</t>
  </si>
  <si>
    <t>7EBQB</t>
  </si>
  <si>
    <t>7CYSM</t>
  </si>
  <si>
    <t>7CYVS</t>
  </si>
  <si>
    <t>7CZSQ</t>
  </si>
  <si>
    <t>7CZUU</t>
  </si>
  <si>
    <t>7CX1Y</t>
  </si>
  <si>
    <t>7CXVO</t>
  </si>
  <si>
    <t>7CX21</t>
  </si>
  <si>
    <t>7CW1U</t>
  </si>
  <si>
    <t>7C4YL</t>
  </si>
  <si>
    <t>GM+56874</t>
  </si>
  <si>
    <t>1246W</t>
  </si>
  <si>
    <t>GM+57313_M1</t>
  </si>
  <si>
    <t>7C9E1</t>
  </si>
  <si>
    <t>SC+55001419</t>
  </si>
  <si>
    <t>12KST</t>
  </si>
  <si>
    <t>SC+A11740-03</t>
  </si>
  <si>
    <t>12NCA</t>
  </si>
  <si>
    <t>SC+A11740-05</t>
  </si>
  <si>
    <t>12NDC</t>
  </si>
  <si>
    <t>11LQL</t>
  </si>
  <si>
    <t>11LPJ</t>
  </si>
  <si>
    <t>SC+A525359-02</t>
  </si>
  <si>
    <t>SC+A525361-02</t>
  </si>
  <si>
    <t>12N4U</t>
  </si>
  <si>
    <t>12N6Y</t>
  </si>
  <si>
    <t>SAT-A9603-01</t>
  </si>
  <si>
    <t>6UMMF</t>
  </si>
  <si>
    <t>SC+A9603-13</t>
  </si>
  <si>
    <t>12GUL</t>
  </si>
  <si>
    <t>RF+62843193</t>
  </si>
  <si>
    <t>123B1</t>
  </si>
  <si>
    <t>RF+18311030</t>
  </si>
  <si>
    <t>GM+R90215</t>
  </si>
  <si>
    <t>122PP</t>
  </si>
  <si>
    <t>10+9999912560</t>
  </si>
  <si>
    <t>6OLGK</t>
  </si>
  <si>
    <t>GM+45450B</t>
  </si>
  <si>
    <t>12NWF</t>
  </si>
  <si>
    <t>GM+48349</t>
  </si>
  <si>
    <t>122F5</t>
  </si>
  <si>
    <t>GM+47830</t>
  </si>
  <si>
    <t>12BG6</t>
  </si>
  <si>
    <t>GM+47850</t>
  </si>
  <si>
    <t>12B5L</t>
  </si>
  <si>
    <t>GM+47853</t>
  </si>
  <si>
    <t>12B7P</t>
  </si>
  <si>
    <t>GM+81484</t>
  </si>
  <si>
    <t>RF+GX145-CSI</t>
  </si>
  <si>
    <t>11LOG</t>
  </si>
  <si>
    <t>RF+18311027</t>
  </si>
  <si>
    <t>122CY</t>
  </si>
  <si>
    <t>SC+55001402</t>
  </si>
  <si>
    <t>12D8Z</t>
  </si>
  <si>
    <t>RF+18311016</t>
  </si>
  <si>
    <t>122AU</t>
  </si>
  <si>
    <t>READER ASSEMBLY</t>
  </si>
  <si>
    <t>MOUNTED PCB</t>
  </si>
  <si>
    <t>BATTERY TEST BOARD</t>
  </si>
  <si>
    <t>BELT SPARE KIT  EIGER SYSTEM (4 diff sz)</t>
  </si>
  <si>
    <t>M K Meditech</t>
  </si>
  <si>
    <t>ABM Imaging Services</t>
  </si>
  <si>
    <t>Shine Biomed Services</t>
  </si>
  <si>
    <t>Akanksha Medical Systems</t>
  </si>
  <si>
    <t>Fusion Medical System</t>
  </si>
  <si>
    <t/>
  </si>
  <si>
    <t>PEL code</t>
  </si>
  <si>
    <t>Park Enterprise</t>
  </si>
  <si>
    <t>Srija Meditech Solution</t>
  </si>
  <si>
    <t>Vikrant Bhingarde</t>
  </si>
  <si>
    <t>HV5050 FXRD-1417WA DX-D 40C</t>
  </si>
  <si>
    <t>CM+6040416</t>
  </si>
  <si>
    <t>PROCESSING UNIT FOR MOBILE NEW POW SUPP</t>
  </si>
  <si>
    <t>CF+6040416</t>
  </si>
  <si>
    <t>CM+9517030016</t>
  </si>
  <si>
    <t xml:space="preserve">Agfa Healthcare India Pvt. Ltd. 
B-22,Lawrence Road Industrial Area,
Near Britannia Chowk, 
Delhi-110035                                                         </t>
  </si>
  <si>
    <t>Part No.</t>
  </si>
  <si>
    <t>List Price</t>
  </si>
  <si>
    <t>10+9999913020</t>
  </si>
  <si>
    <t>12ZFW</t>
  </si>
  <si>
    <t>U026-20M EXTENSION CABLE USB2.0 A-A</t>
  </si>
  <si>
    <t>10+9999913610</t>
  </si>
  <si>
    <t>12QXU</t>
  </si>
  <si>
    <t>SID JIG</t>
  </si>
  <si>
    <t>10+9999913620</t>
  </si>
  <si>
    <t>12QZY</t>
  </si>
  <si>
    <t>TAPE MEASURE</t>
  </si>
  <si>
    <t>10+9999913630</t>
  </si>
  <si>
    <t>12R15</t>
  </si>
  <si>
    <t>MEASURE SCALE</t>
  </si>
  <si>
    <t>10+9999913650</t>
  </si>
  <si>
    <t>12YUN</t>
  </si>
  <si>
    <t>DELL ADAPTER: USB-C TO USB-A 3.0</t>
  </si>
  <si>
    <t>12NT8</t>
  </si>
  <si>
    <t>TPH FLATCABLE (ROHS) 8,42cm / 10,55cm</t>
  </si>
  <si>
    <t>7E152</t>
  </si>
  <si>
    <t>CM+6003701</t>
  </si>
  <si>
    <t>12YWR</t>
  </si>
  <si>
    <t>USB ISOLATOR ISO-CAB.A</t>
  </si>
  <si>
    <t>12OAA</t>
  </si>
  <si>
    <t>CM+6040492</t>
  </si>
  <si>
    <t>131T2</t>
  </si>
  <si>
    <t>Data Cable PMI Board to Tube Board 499mm</t>
  </si>
  <si>
    <t>Signal Cable PMI Board to Tube Board 544</t>
  </si>
  <si>
    <t>Y-Cable Power BoardtoDrawer/Cass.LS 252m</t>
  </si>
  <si>
    <t>CABLE POWER BOARD TO IP DETECTION LS0.5m</t>
  </si>
  <si>
    <t>Roller</t>
  </si>
  <si>
    <t>CM+6061211</t>
  </si>
  <si>
    <t>12QSK</t>
  </si>
  <si>
    <t>ERASURE UNIT HIGH SPEED</t>
  </si>
  <si>
    <t>CABLE IO_MASTER PCB - POLYGON 1,55M</t>
  </si>
  <si>
    <t>CABLE IO MASTER PCB, OPTIC MODULE 2200mm</t>
  </si>
  <si>
    <t>CABLE IO-MASTER PCB - PMT 8 M</t>
  </si>
  <si>
    <t>CABLE IO MASTER PCB, LOCAL DISPLAY 2600m</t>
  </si>
  <si>
    <t>CABLE HARNESS ERASURE UNIT 620mm</t>
  </si>
  <si>
    <t>CABLE IO-MASTER PCB - POLYGON 4000mm</t>
  </si>
  <si>
    <t>CABLE: TP_&lt;X&gt; SYNC - RFB 1..4 (20M)</t>
  </si>
  <si>
    <t>CM+6099994</t>
  </si>
  <si>
    <t>12VR3</t>
  </si>
  <si>
    <t>COLLIMATOR R221 DHHS / 480 / A COMPLETE</t>
  </si>
  <si>
    <t>CM+6100091</t>
  </si>
  <si>
    <t>12VT7</t>
  </si>
  <si>
    <t>PC BOARD ANS3</t>
  </si>
  <si>
    <t>CM+6100101</t>
  </si>
  <si>
    <t>12WFK</t>
  </si>
  <si>
    <t>PC BOARD BA7</t>
  </si>
  <si>
    <t>HZG1 - FILAMENT HEATING BOARD REV.H</t>
  </si>
  <si>
    <t>CM+6101572</t>
  </si>
  <si>
    <t>12PWO</t>
  </si>
  <si>
    <t>CONTROL BOARD +A1</t>
  </si>
  <si>
    <t>CM+6111032</t>
  </si>
  <si>
    <t>12PSF</t>
  </si>
  <si>
    <t>SMALL ENERGY CHAIN WITH CABLES kein Best</t>
  </si>
  <si>
    <t>LARGE ENERGY CHAIN WALLSTAND RIGHT 1085m</t>
  </si>
  <si>
    <t>CM+6118012</t>
  </si>
  <si>
    <t>12X54</t>
  </si>
  <si>
    <t>LARGE ENERGY CHAIN WALLSTAND RIGHT 1185m</t>
  </si>
  <si>
    <t>KNOB (RS1880)</t>
  </si>
  <si>
    <t>CM+6119653</t>
  </si>
  <si>
    <t>12TG8</t>
  </si>
  <si>
    <t>CM+6119654</t>
  </si>
  <si>
    <t>12VOW</t>
  </si>
  <si>
    <t>CM+6119663</t>
  </si>
  <si>
    <t>12TLH</t>
  </si>
  <si>
    <t>CM+6122731</t>
  </si>
  <si>
    <t>12RXY</t>
  </si>
  <si>
    <t>DRIVE Z1</t>
  </si>
  <si>
    <t>CM+6122972</t>
  </si>
  <si>
    <t>12RY1</t>
  </si>
  <si>
    <t>USB LICENCE DRIVE</t>
  </si>
  <si>
    <t>CM+6131754</t>
  </si>
  <si>
    <t>12Q6C</t>
  </si>
  <si>
    <t>CM+6132643</t>
  </si>
  <si>
    <t>12VUA</t>
  </si>
  <si>
    <t>CM+6132644</t>
  </si>
  <si>
    <t>12WHO</t>
  </si>
  <si>
    <t>CM+6133552</t>
  </si>
  <si>
    <t>12VWE</t>
  </si>
  <si>
    <t>CM+6137222</t>
  </si>
  <si>
    <t>12TOO</t>
  </si>
  <si>
    <t>CM+6137641</t>
  </si>
  <si>
    <t>12PAE</t>
  </si>
  <si>
    <t>CM+6139881</t>
  </si>
  <si>
    <t>12WCD</t>
  </si>
  <si>
    <t>CM+6139891</t>
  </si>
  <si>
    <t>12WDF</t>
  </si>
  <si>
    <t>CM+6139901</t>
  </si>
  <si>
    <t>12WEH</t>
  </si>
  <si>
    <t>CM+6149031</t>
  </si>
  <si>
    <t>12R3A</t>
  </si>
  <si>
    <t>CABLE: A614543.X (24M SET)</t>
  </si>
  <si>
    <t>CM+6149131</t>
  </si>
  <si>
    <t>12R5E</t>
  </si>
  <si>
    <t>CM+6149201</t>
  </si>
  <si>
    <t>12R6G</t>
  </si>
  <si>
    <t>CABLE: A610782.X (20M SET)</t>
  </si>
  <si>
    <t>CABLE: A614478.X 699mm</t>
  </si>
  <si>
    <t>CM+6155063</t>
  </si>
  <si>
    <t>12SH6</t>
  </si>
  <si>
    <t>CM+6155064</t>
  </si>
  <si>
    <t>12UHF</t>
  </si>
  <si>
    <t>DISPLAY CABLE V 2 630mm</t>
  </si>
  <si>
    <t>12E96</t>
  </si>
  <si>
    <t>ERASURE UNIT CABLE CR30-XM 525mm</t>
  </si>
  <si>
    <t>CAM-LINK CABLE, 30M</t>
  </si>
  <si>
    <t>CM+6178635</t>
  </si>
  <si>
    <t>12VNU</t>
  </si>
  <si>
    <t>CM+6178646</t>
  </si>
  <si>
    <t>12WP3</t>
  </si>
  <si>
    <t>11FEB</t>
  </si>
  <si>
    <t>CM+6204620</t>
  </si>
  <si>
    <t>12MXD</t>
  </si>
  <si>
    <t>EMERGENCY PROTECTION</t>
  </si>
  <si>
    <t>NX-MW20 HP UPG RP5810 RAID1 WIN10 PC</t>
  </si>
  <si>
    <t>HP RP5810 WIN10 RESTORE USB FLASHDR</t>
  </si>
  <si>
    <t>CM+6211980</t>
  </si>
  <si>
    <t>12ACT</t>
  </si>
  <si>
    <t>850NM OPTICAL FIBER TRANSCEIVER, SFP</t>
  </si>
  <si>
    <t>NX-MW21 HP UPG RP5810 RAID1 WIN10 PC</t>
  </si>
  <si>
    <t>NX-MW21 HP UPG RP5810 CR WIN10 PC XJK1H</t>
  </si>
  <si>
    <t>CM+6221420</t>
  </si>
  <si>
    <t>127UM</t>
  </si>
  <si>
    <t>TOMO SYNTHESIS RECONSTRUC. BOARD (XJKW8)</t>
  </si>
  <si>
    <t>HP650G4 WIN10 RESTORE USB FLASH DRIVE</t>
  </si>
  <si>
    <t>CM+6223960</t>
  </si>
  <si>
    <t>12MWB</t>
  </si>
  <si>
    <t>COVER LATERAL RIGHT IN PLASTIC DHHS</t>
  </si>
  <si>
    <t>CM+6224290</t>
  </si>
  <si>
    <t>12FYP</t>
  </si>
  <si>
    <t>SEISMIC SENSOR BOARD SET</t>
  </si>
  <si>
    <t>CM+6224300</t>
  </si>
  <si>
    <t>12FZR</t>
  </si>
  <si>
    <t>PCB ASSEMBLY EK POWER DISTRIBUTOR</t>
  </si>
  <si>
    <t>CM+6225201</t>
  </si>
  <si>
    <t>12QPD</t>
  </si>
  <si>
    <t>USB STICK DR100E CLEAN INSTALL IMAGE</t>
  </si>
  <si>
    <t>CM+6225570</t>
  </si>
  <si>
    <t>12RWW</t>
  </si>
  <si>
    <t>WS TILT LOCK</t>
  </si>
  <si>
    <t>CM+6225580</t>
  </si>
  <si>
    <t>12RK6</t>
  </si>
  <si>
    <t>WS TILT LOCK - TOOLS</t>
  </si>
  <si>
    <t>CM+6225600</t>
  </si>
  <si>
    <t>12RL8</t>
  </si>
  <si>
    <t>SELFADHESIVE TAPE - BLUE 10M</t>
  </si>
  <si>
    <t>CM+6225610</t>
  </si>
  <si>
    <t>12RMB</t>
  </si>
  <si>
    <t>SELFADHESIVE TAPE - ORANGE 10M</t>
  </si>
  <si>
    <t>CM+6225620</t>
  </si>
  <si>
    <t>12RND</t>
  </si>
  <si>
    <t>SELFADHESIVE TAPE - GREEN 10M</t>
  </si>
  <si>
    <t>CM+6226050</t>
  </si>
  <si>
    <t>12NGJ</t>
  </si>
  <si>
    <t>PROTECTIVE DIODE</t>
  </si>
  <si>
    <t>CM+6227230</t>
  </si>
  <si>
    <t>12NMT</t>
  </si>
  <si>
    <t>CODEMETER LICENSE DONGLE</t>
  </si>
  <si>
    <t>CM+6228040</t>
  </si>
  <si>
    <t>12TF6</t>
  </si>
  <si>
    <t>MICROSWITCH - TABLE TOP END</t>
  </si>
  <si>
    <t>CM+6228110</t>
  </si>
  <si>
    <t>12RJ4</t>
  </si>
  <si>
    <t>CABLE FOR COLLIMATOR LIGHT</t>
  </si>
  <si>
    <t>CM+6228650</t>
  </si>
  <si>
    <t>12S5J</t>
  </si>
  <si>
    <t>ABSOLUTE ROTARY ENCODER ASSY X1 - IMPR</t>
  </si>
  <si>
    <t>CM+6229870</t>
  </si>
  <si>
    <t>12ROF</t>
  </si>
  <si>
    <t>BARCODE SCANNER ZEBRA CS 4070 (XHV1L)</t>
  </si>
  <si>
    <t>CM+6229890</t>
  </si>
  <si>
    <t>12RQK</t>
  </si>
  <si>
    <t>CM+6229900</t>
  </si>
  <si>
    <t>12RPH</t>
  </si>
  <si>
    <t>DX-D RF-ID READER KIT (XHVYG)</t>
  </si>
  <si>
    <t>CM+6229960</t>
  </si>
  <si>
    <t>12TW5</t>
  </si>
  <si>
    <t>BRAKE CABLE CONNECTION</t>
  </si>
  <si>
    <t>CM+6231020</t>
  </si>
  <si>
    <t>12TCZ</t>
  </si>
  <si>
    <t>USB TO RS232 ADAPTER CABLE</t>
  </si>
  <si>
    <t>CM+6231070</t>
  </si>
  <si>
    <t>12X3Z</t>
  </si>
  <si>
    <t>COLLIMATOR R225 480 ACS COMPL (WO DAP)</t>
  </si>
  <si>
    <t>CM+6232220</t>
  </si>
  <si>
    <t>12WO1</t>
  </si>
  <si>
    <t>THREEFIELD AEC-CHAMBER TYPE ICX1945B</t>
  </si>
  <si>
    <t>CM+6233270</t>
  </si>
  <si>
    <t>1316S</t>
  </si>
  <si>
    <t>BUCKY LOCKING PIN</t>
  </si>
  <si>
    <t>CM+6233560</t>
  </si>
  <si>
    <t>12YJY</t>
  </si>
  <si>
    <t>CABLE: 06292015</t>
  </si>
  <si>
    <t>CM+6233570</t>
  </si>
  <si>
    <t>12YK1</t>
  </si>
  <si>
    <t>CABLE: 06292029</t>
  </si>
  <si>
    <t>CM+6233580</t>
  </si>
  <si>
    <t>12YL3</t>
  </si>
  <si>
    <t>CABLE: 03732006B</t>
  </si>
  <si>
    <t>CM+6233590</t>
  </si>
  <si>
    <t>12YN7</t>
  </si>
  <si>
    <t>CABLE: 01282005</t>
  </si>
  <si>
    <t>CM+6233600</t>
  </si>
  <si>
    <t>12YOA</t>
  </si>
  <si>
    <t>CABLE: 06292038</t>
  </si>
  <si>
    <t>CM+6233610</t>
  </si>
  <si>
    <t>12YPC</t>
  </si>
  <si>
    <t>CABLE: 06292039A</t>
  </si>
  <si>
    <t>CM+6233620</t>
  </si>
  <si>
    <t>12YQE</t>
  </si>
  <si>
    <t>CABLE: 06292062C</t>
  </si>
  <si>
    <t>CM+6233630</t>
  </si>
  <si>
    <t>12YRG</t>
  </si>
  <si>
    <t>CABLE: 06292056G</t>
  </si>
  <si>
    <t>CM+6233640</t>
  </si>
  <si>
    <t>12YSJ</t>
  </si>
  <si>
    <t>CABLE: 06292062G</t>
  </si>
  <si>
    <t>CM+6233650</t>
  </si>
  <si>
    <t>12YTL</t>
  </si>
  <si>
    <t>CABLE: 06292055B</t>
  </si>
  <si>
    <t>CM+6233740</t>
  </si>
  <si>
    <t>12XVL</t>
  </si>
  <si>
    <t>CABLE: 06292016</t>
  </si>
  <si>
    <t>CM+6233770</t>
  </si>
  <si>
    <t>12XYR</t>
  </si>
  <si>
    <t>CABLE: 06292028</t>
  </si>
  <si>
    <t>CM+6233780</t>
  </si>
  <si>
    <t>12XZT</t>
  </si>
  <si>
    <t>CABLE: 06292031</t>
  </si>
  <si>
    <t>CM+6233790</t>
  </si>
  <si>
    <t>12Y1Z</t>
  </si>
  <si>
    <t>CABLE: 06292032</t>
  </si>
  <si>
    <t>CM+6233800</t>
  </si>
  <si>
    <t>12Y22</t>
  </si>
  <si>
    <t>CABLE: 06292051</t>
  </si>
  <si>
    <t>CM+6233810</t>
  </si>
  <si>
    <t>12Y34</t>
  </si>
  <si>
    <t>CABLE: 06292055A</t>
  </si>
  <si>
    <t>CM+6233820</t>
  </si>
  <si>
    <t>12Y46</t>
  </si>
  <si>
    <t>CABLE: 06292056D</t>
  </si>
  <si>
    <t>CM+6233830</t>
  </si>
  <si>
    <t>12Y58</t>
  </si>
  <si>
    <t>CABLE: 06292058A</t>
  </si>
  <si>
    <t>CM+6233840</t>
  </si>
  <si>
    <t>12Y6B</t>
  </si>
  <si>
    <t>CABLE: 06292060</t>
  </si>
  <si>
    <t>CM+6233850</t>
  </si>
  <si>
    <t>12Y7D</t>
  </si>
  <si>
    <t>CABLE: 06292064C</t>
  </si>
  <si>
    <t>CM+6233860</t>
  </si>
  <si>
    <t>12Y8F</t>
  </si>
  <si>
    <t>CABLE: 06292074</t>
  </si>
  <si>
    <t>CM+6233870</t>
  </si>
  <si>
    <t>12Y9H</t>
  </si>
  <si>
    <t>CABLE: 06292076</t>
  </si>
  <si>
    <t>CM+6233880</t>
  </si>
  <si>
    <t>12YHW</t>
  </si>
  <si>
    <t>CABLE: 06292151</t>
  </si>
  <si>
    <t>CM+6234110</t>
  </si>
  <si>
    <t>131C3</t>
  </si>
  <si>
    <t>CM+6234120</t>
  </si>
  <si>
    <t>131D5</t>
  </si>
  <si>
    <t>CABLE: 03732005B</t>
  </si>
  <si>
    <t>CM+6234130</t>
  </si>
  <si>
    <t>131E7</t>
  </si>
  <si>
    <t>CABLE: 03732011</t>
  </si>
  <si>
    <t>CM+6234140</t>
  </si>
  <si>
    <t>131FA</t>
  </si>
  <si>
    <t>CABLE: 03732023A</t>
  </si>
  <si>
    <t>CM+6234220</t>
  </si>
  <si>
    <t>131JG</t>
  </si>
  <si>
    <t>CABLE: 03732023B</t>
  </si>
  <si>
    <t>CM+6234230</t>
  </si>
  <si>
    <t>131KJ</t>
  </si>
  <si>
    <t>CABLE: 03732024</t>
  </si>
  <si>
    <t>CM+6234240</t>
  </si>
  <si>
    <t>131LL</t>
  </si>
  <si>
    <t>CABLE: 06292050I</t>
  </si>
  <si>
    <t>CM+6234250</t>
  </si>
  <si>
    <t>131NP</t>
  </si>
  <si>
    <t>CABLE: 06292056F</t>
  </si>
  <si>
    <t>CM+6234260</t>
  </si>
  <si>
    <t>131OR</t>
  </si>
  <si>
    <t>CABLE: 06292056H</t>
  </si>
  <si>
    <t>CM+6234270</t>
  </si>
  <si>
    <t>131QV</t>
  </si>
  <si>
    <t>CABLE: 06292062F</t>
  </si>
  <si>
    <t>84126</t>
  </si>
  <si>
    <t>ENERGY CHAIN ROBOTCARRIAGECOMPLETE 950mm</t>
  </si>
  <si>
    <t>ENERGY CHAINCOMPL. ROBOT CARR. 950mm</t>
  </si>
  <si>
    <t>BOWDEN CABLE TRACTION 800,2mm</t>
  </si>
  <si>
    <t>CABLE BUS FL 26AWG28 400mm</t>
  </si>
  <si>
    <t>Reader assembly</t>
  </si>
  <si>
    <t>CABLE 20AWG28 TAGREADER 990mm</t>
  </si>
  <si>
    <t>FLAT CABLE CASSETTENANSCHL. 950mm</t>
  </si>
  <si>
    <t>CM+9517014455</t>
  </si>
  <si>
    <t>12TBX</t>
  </si>
  <si>
    <t>12TAV</t>
  </si>
  <si>
    <t>CABLE POLYGON - CAL. SUPPLY 1635mm</t>
  </si>
  <si>
    <t>CABLE PMT- PMI52 155mm</t>
  </si>
  <si>
    <t>cable PMI52 - POWER BOARD OPTICS 6030mm</t>
  </si>
  <si>
    <t>IP-Handling Erasure Cable 486mm</t>
  </si>
  <si>
    <t>CASSETTE READER CABLE 358mm</t>
  </si>
  <si>
    <t>CR HD5.0 DETECTOR 24X30 (ERMQC)</t>
  </si>
  <si>
    <t>CR HD5.0 DETECTOR 18X24 (ERMRE)</t>
  </si>
  <si>
    <t>CABLE FL 4POL 850mm</t>
  </si>
  <si>
    <t>DR+C19990000</t>
  </si>
  <si>
    <t>12SDX</t>
  </si>
  <si>
    <t>MAGNIFICATION BUCKY (FOR DR 24M)</t>
  </si>
  <si>
    <t>GM+02382</t>
  </si>
  <si>
    <t>12VED</t>
  </si>
  <si>
    <t>Screw</t>
  </si>
  <si>
    <t>4GBC BOARD</t>
  </si>
  <si>
    <t>GM+161501</t>
  </si>
  <si>
    <t>1311H</t>
  </si>
  <si>
    <t>DOUBLE FLUORO FOOT PEDAL (REPLAC.SINGLE)</t>
  </si>
  <si>
    <t>GM+162223</t>
  </si>
  <si>
    <t>12VHK</t>
  </si>
  <si>
    <t>COVER FOR DOUBLE PEDAL (FOR GM+44767C)</t>
  </si>
  <si>
    <t>GM+167395</t>
  </si>
  <si>
    <t>12SW1</t>
  </si>
  <si>
    <t>GM+30724</t>
  </si>
  <si>
    <t>12QDP</t>
  </si>
  <si>
    <t>MANUAL TOP BUTTON CLAMPS</t>
  </si>
  <si>
    <t>GM+39677</t>
  </si>
  <si>
    <t>12VC8</t>
  </si>
  <si>
    <t>Washer</t>
  </si>
  <si>
    <t>GM+41158</t>
  </si>
  <si>
    <t>12ZVT</t>
  </si>
  <si>
    <t>DR800 WS TILTING WS ARM SUPPORT (XCUH5)</t>
  </si>
  <si>
    <t>GM+41188</t>
  </si>
  <si>
    <t>1276A</t>
  </si>
  <si>
    <t>WHEEL (WITHOUT BRAKE)</t>
  </si>
  <si>
    <t>GM+41189</t>
  </si>
  <si>
    <t>1277C</t>
  </si>
  <si>
    <t>WHEEL, WITH BRAKE</t>
  </si>
  <si>
    <t>GM+41537A</t>
  </si>
  <si>
    <t>12WJQ</t>
  </si>
  <si>
    <t>TUBE RTM 101 (C100 HOUSING - F.0,6/1,0)</t>
  </si>
  <si>
    <t>GM+43154A</t>
  </si>
  <si>
    <t>12SY5</t>
  </si>
  <si>
    <t>PROTECTION FOR STOP BUTTON</t>
  </si>
  <si>
    <t>GM+44225A</t>
  </si>
  <si>
    <t>12ZUR</t>
  </si>
  <si>
    <t>DR800 PAIR SHOULDER SUPPORT BRACES XFDK2</t>
  </si>
  <si>
    <t>GM+44227A</t>
  </si>
  <si>
    <t>12ZNC</t>
  </si>
  <si>
    <t>GM+44229A</t>
  </si>
  <si>
    <t>12ZOE</t>
  </si>
  <si>
    <t>DR800 PAIR OF LEG SUPPORTS (XCTWV)</t>
  </si>
  <si>
    <t>GM+44230A</t>
  </si>
  <si>
    <t>12ZQJ</t>
  </si>
  <si>
    <t>DR800 WS LAT.CASSETTE HOLDER 35X43 XCUG3</t>
  </si>
  <si>
    <t>GM+44533</t>
  </si>
  <si>
    <t>12ZH1</t>
  </si>
  <si>
    <t>DR800 SUPPORT FOR BARIUM GLASS (XCTYZ)</t>
  </si>
  <si>
    <t>GM+44666A</t>
  </si>
  <si>
    <t>12PDL</t>
  </si>
  <si>
    <t>GM+44666B</t>
  </si>
  <si>
    <t>12R9N</t>
  </si>
  <si>
    <t>GM+44767C</t>
  </si>
  <si>
    <t>12VJM</t>
  </si>
  <si>
    <t>GM+47816</t>
  </si>
  <si>
    <t>12VDB</t>
  </si>
  <si>
    <t>Sheet Metal</t>
  </si>
  <si>
    <t>GM+47832</t>
  </si>
  <si>
    <t>12S4G</t>
  </si>
  <si>
    <t>GM+57245</t>
  </si>
  <si>
    <t>126UH</t>
  </si>
  <si>
    <t>GM+57246</t>
  </si>
  <si>
    <t>126ZS</t>
  </si>
  <si>
    <t>POWER SUPPLY PLUG W. ON-OFF BUTTON, LAMP</t>
  </si>
  <si>
    <t>GM+57247</t>
  </si>
  <si>
    <t>126VK</t>
  </si>
  <si>
    <t>YELLOW LED</t>
  </si>
  <si>
    <t>GM+57248</t>
  </si>
  <si>
    <t>126YQ</t>
  </si>
  <si>
    <t>RECHARGEABLE BATTERY YUASA 12V - 2.3 AH</t>
  </si>
  <si>
    <t>GM+57257</t>
  </si>
  <si>
    <t>126XO</t>
  </si>
  <si>
    <t>SERIAL CABLE FOR BLUETOOTH MODULE</t>
  </si>
  <si>
    <t>GM+57260</t>
  </si>
  <si>
    <t>126WM</t>
  </si>
  <si>
    <t>BLUETOOTH MODULE</t>
  </si>
  <si>
    <t>GM+78465</t>
  </si>
  <si>
    <t>12ZJ3</t>
  </si>
  <si>
    <t>DR800 WALL HOSE SUPPORT (XJVBD)</t>
  </si>
  <si>
    <t>GM+78468</t>
  </si>
  <si>
    <t>12T8T</t>
  </si>
  <si>
    <t>HOSE FROM X-RAY TUBE TO CARRIAGE L=3100</t>
  </si>
  <si>
    <t>GM+78469</t>
  </si>
  <si>
    <t>12T6P</t>
  </si>
  <si>
    <t>HOSE FROM CARRIAGE TO RACK L=6900</t>
  </si>
  <si>
    <t>GM+78649</t>
  </si>
  <si>
    <t>12T9V</t>
  </si>
  <si>
    <t>CARRIAGE COVER</t>
  </si>
  <si>
    <t>GM+81450A</t>
  </si>
  <si>
    <t>12ZPG</t>
  </si>
  <si>
    <t>DR800 HEAD STABILIZER (XCTXX)</t>
  </si>
  <si>
    <t>GM+81469</t>
  </si>
  <si>
    <t>131RX</t>
  </si>
  <si>
    <t>GM+81499</t>
  </si>
  <si>
    <t>131SZ</t>
  </si>
  <si>
    <t>GM+81516</t>
  </si>
  <si>
    <t>12ZTP</t>
  </si>
  <si>
    <t>BIOCOMPATIBLE TABLE MATTRESS (XFDGV)</t>
  </si>
  <si>
    <t>12E72</t>
  </si>
  <si>
    <t>DR800 TABLE SAFETY BARRIER (XE7G1)</t>
  </si>
  <si>
    <t>GM+90308</t>
  </si>
  <si>
    <t>12ZRL</t>
  </si>
  <si>
    <t>DR800 TABLE SIDE MINI-CONSOLE (XCTZ2)</t>
  </si>
  <si>
    <t>GM+R162223</t>
  </si>
  <si>
    <t>12VKO</t>
  </si>
  <si>
    <t>UPGRADE COVER OF PEDAL (GM+44767B</t>
  </si>
  <si>
    <t>GM+R82173C</t>
  </si>
  <si>
    <t>12JG1</t>
  </si>
  <si>
    <t>COLLIMATOR KIT MOT. COMPL W FILT NEWCAMR</t>
  </si>
  <si>
    <t>ID+125N120009</t>
  </si>
  <si>
    <t>12U7V</t>
  </si>
  <si>
    <t>DR 14/17E BATTERY (ROAD CARGO ONLY)</t>
  </si>
  <si>
    <t>DR 10e/14/17E BATTERY SET</t>
  </si>
  <si>
    <t>ID+GR219EPS-C</t>
  </si>
  <si>
    <t>12SZ7</t>
  </si>
  <si>
    <t>DR 14E C EPS DETECTOR</t>
  </si>
  <si>
    <t>ID+GR219EPS-G</t>
  </si>
  <si>
    <t>12T2G</t>
  </si>
  <si>
    <t>DR 14E G EPS DETECTOR</t>
  </si>
  <si>
    <t>RADIOLOGY DIAGN KIT 4343 G, US ONLY REP.</t>
  </si>
  <si>
    <t>RADIOLOGY DIAGNOSTIC KIT 4343 C, US REP.</t>
  </si>
  <si>
    <t>RF+9517030016</t>
  </si>
  <si>
    <t>12TMK</t>
  </si>
  <si>
    <t>STAND ALONE BOARD (REV. S) REP.</t>
  </si>
  <si>
    <t>RF+A7804-11</t>
  </si>
  <si>
    <t>12UAZ</t>
  </si>
  <si>
    <t>RF+A8185-14</t>
  </si>
  <si>
    <t>12U8X</t>
  </si>
  <si>
    <t>RF+A8186-15</t>
  </si>
  <si>
    <t>12U9Z</t>
  </si>
  <si>
    <t>11JUL</t>
  </si>
  <si>
    <t>VERTICAL BRAKE BUTTON CABLE S0004982 1m</t>
  </si>
  <si>
    <t>SC+27981-01</t>
  </si>
  <si>
    <t>12YXT</t>
  </si>
  <si>
    <t>7E176</t>
  </si>
  <si>
    <t>7E188</t>
  </si>
  <si>
    <t>CVA COMPUTER FOR MOBILE WIN10 A</t>
  </si>
  <si>
    <t>SATA HDD 32 GB FOR XPC BOX -13</t>
  </si>
  <si>
    <t>Inverter 3 Ph, 400-480V, Hi Kw</t>
  </si>
  <si>
    <t>COVER COMPACT GENERATOR</t>
  </si>
  <si>
    <t>SC+A21063-01</t>
  </si>
  <si>
    <t>12VFF</t>
  </si>
  <si>
    <t>SC+A3000-44</t>
  </si>
  <si>
    <t>12ZL7</t>
  </si>
  <si>
    <t>PCB HT CONTROLLER (ONLY GEN.80KW-1000MA)</t>
  </si>
  <si>
    <t>SC+A3000-80B</t>
  </si>
  <si>
    <t>12V1N</t>
  </si>
  <si>
    <t>CABLE BETWEEN AEC ADAPT.J1ANDAECC. H 20m</t>
  </si>
  <si>
    <t>SC+A3532-16</t>
  </si>
  <si>
    <t>12TSW</t>
  </si>
  <si>
    <t>SC+A3533-16</t>
  </si>
  <si>
    <t>12TU1</t>
  </si>
  <si>
    <t>SC+A3534-16</t>
  </si>
  <si>
    <t>12TV3</t>
  </si>
  <si>
    <t>SC+A520041-02</t>
  </si>
  <si>
    <t>11UJ8</t>
  </si>
  <si>
    <t>BASE COLUMN BRAKE KIT (ADVANCED COLUMN)</t>
  </si>
  <si>
    <t>SC+A520072-02</t>
  </si>
  <si>
    <t>11UH6</t>
  </si>
  <si>
    <t>BASE COLUMN BRAKE KIT (FOR BASIC COLUMN)</t>
  </si>
  <si>
    <t>SC+A520499-16</t>
  </si>
  <si>
    <t>12ZEU</t>
  </si>
  <si>
    <t>SOFT KIT ATP+HT 80KW-1000MA HS 1T RAPIDT</t>
  </si>
  <si>
    <t>Power Cord REEL USA new 3m</t>
  </si>
  <si>
    <t>SC+A521089-02</t>
  </si>
  <si>
    <t>12UJH</t>
  </si>
  <si>
    <t>FIXING REAR COVER</t>
  </si>
  <si>
    <t>FRONT PANEL FOR 6693-25N COLLIMATOR IMPR</t>
  </si>
  <si>
    <t>FRONT PANEL FOR 6693-25F2L COLLIMATOR IM</t>
  </si>
  <si>
    <t>SC+A525398-01</t>
  </si>
  <si>
    <t>12VLQ</t>
  </si>
  <si>
    <t>RS665 PHOTO CELL RALCO</t>
  </si>
  <si>
    <t>SC+A525618-01</t>
  </si>
  <si>
    <t>12SEZ</t>
  </si>
  <si>
    <t>SCREW WITH CAPS FOR HANDLE</t>
  </si>
  <si>
    <t>SC+A6097-19</t>
  </si>
  <si>
    <t>12ZMA</t>
  </si>
  <si>
    <t>H V TANK (150 KV)/ 1TUBE 530V</t>
  </si>
  <si>
    <t>SC+A6388-27</t>
  </si>
  <si>
    <t>135CL</t>
  </si>
  <si>
    <t>6 POSITION POWER STRIP</t>
  </si>
  <si>
    <t>SC+A6832-02</t>
  </si>
  <si>
    <t>12GTJ</t>
  </si>
  <si>
    <t>OVERHEAD PATIENT SUPPORT</t>
  </si>
  <si>
    <t>SC+A7804-11</t>
  </si>
  <si>
    <t>12TZC</t>
  </si>
  <si>
    <t>BATTERY INTERCONNECTION CABLES 0,75m/1,2</t>
  </si>
  <si>
    <t>SC+A8185-14</t>
  </si>
  <si>
    <t>12TX7</t>
  </si>
  <si>
    <t>SC+A8186-15</t>
  </si>
  <si>
    <t>12TYA</t>
  </si>
  <si>
    <t>SC+A8925-11</t>
  </si>
  <si>
    <t>12U3N</t>
  </si>
  <si>
    <t>XPC BOX WIN10</t>
  </si>
  <si>
    <t>SC+RS0022397</t>
  </si>
  <si>
    <t>12ZXX</t>
  </si>
  <si>
    <t>TILTING LOCK 0 / 90 DEG (C01)</t>
  </si>
  <si>
    <t>SC+S0012158</t>
  </si>
  <si>
    <t>12WZP</t>
  </si>
  <si>
    <t>CABLE I2C EJETRANS NOVA AUTOMATICA</t>
  </si>
  <si>
    <t>TILTING LOCK 0 / 90 deg (C01)</t>
  </si>
  <si>
    <t>SC+S0023877_C22</t>
  </si>
  <si>
    <t>12OUF</t>
  </si>
  <si>
    <t>END STOPSET STD TABLESUPP.F.NET(Set 4St)</t>
  </si>
  <si>
    <t>SC+S0023961</t>
  </si>
  <si>
    <t>12V82</t>
  </si>
  <si>
    <t>HEIGHT POTENTIOMETER ADAPTER CABLE</t>
  </si>
  <si>
    <t>SC+S02.05.032</t>
  </si>
  <si>
    <t>12VGH</t>
  </si>
  <si>
    <t>SK+10092614</t>
  </si>
  <si>
    <t>12SF2</t>
  </si>
  <si>
    <t>MULTILEAF COLLIMATOR AL02 II eL</t>
  </si>
  <si>
    <t>SX+910018</t>
  </si>
  <si>
    <t>1314O</t>
  </si>
  <si>
    <t>CHAIN 10B-2 77 LINKS</t>
  </si>
  <si>
    <t>SX+910181</t>
  </si>
  <si>
    <t>131MN</t>
  </si>
  <si>
    <t>CACHE INCIDENCE CHAIN BAND</t>
  </si>
  <si>
    <t>SX+910453</t>
  </si>
  <si>
    <t>12OLV</t>
  </si>
  <si>
    <t>FOOTSWITCH CABLE 2M</t>
  </si>
  <si>
    <t>SX+9RSCH114SE20</t>
  </si>
  <si>
    <t>12P31</t>
  </si>
  <si>
    <t>TRIPLE FOOTSWITCH TABLE SIDE CFG.1 C-F-R</t>
  </si>
  <si>
    <t>SX+9RSCH114SE22</t>
  </si>
  <si>
    <t>12P43</t>
  </si>
  <si>
    <t>TRIPLE FOOTSWITCH CONSOL SIDE CFG1 C-F-R</t>
  </si>
  <si>
    <t>SX+9RSCH114SE26</t>
  </si>
  <si>
    <t>12P55</t>
  </si>
  <si>
    <t>TRIPLE FOOTSWITCH TABLE SIDE CFG.2 F-R-C</t>
  </si>
  <si>
    <t>SX+9RSCH114SE40</t>
  </si>
  <si>
    <t>12OZQ</t>
  </si>
  <si>
    <t>DOUBLE FOOTSWITCH AT LARGE PEDAL</t>
  </si>
  <si>
    <t>SX+9RSCH114SE58</t>
  </si>
  <si>
    <t>12P67</t>
  </si>
  <si>
    <t>TRIPLE FOOTSWITCH CONSOL SIDE CFG2 F-R-C</t>
  </si>
  <si>
    <t>SX+9RSCH115SE18</t>
  </si>
  <si>
    <t>12X1V</t>
  </si>
  <si>
    <t>GRID 40/L/CM SID180 R10:1D2RS CARB/INTER</t>
  </si>
  <si>
    <t>TN+01805/1/30</t>
  </si>
  <si>
    <t>131W8</t>
  </si>
  <si>
    <t>DSP BOARD WITH SW 40KW</t>
  </si>
  <si>
    <t>TN+01805/1/31</t>
  </si>
  <si>
    <t>131XB</t>
  </si>
  <si>
    <t>DSP BOARD WITH SW 32KW</t>
  </si>
  <si>
    <t>TN+05673/2</t>
  </si>
  <si>
    <t>12OSB</t>
  </si>
  <si>
    <t>FLAT CABLE 16 POLES LG. 65CM</t>
  </si>
  <si>
    <t>TN+11478</t>
  </si>
  <si>
    <t>1321M</t>
  </si>
  <si>
    <t>CAPACITOR 30UF/400V</t>
  </si>
  <si>
    <t>CERAMIC RAPID FUSE 100A 660V FEE kit</t>
  </si>
  <si>
    <t>TN+12926/1</t>
  </si>
  <si>
    <t>133R6</t>
  </si>
  <si>
    <t>TN+12932</t>
  </si>
  <si>
    <t>1322O</t>
  </si>
  <si>
    <t>EMERGENCY BUTTON</t>
  </si>
  <si>
    <t>TN+210485/1/1</t>
  </si>
  <si>
    <t>133S8</t>
  </si>
  <si>
    <t>CURRENT SENSE BOARD WITH SW</t>
  </si>
  <si>
    <t>TN+212316</t>
  </si>
  <si>
    <t>133TB</t>
  </si>
  <si>
    <t>X-RAY TUBE 40KW</t>
  </si>
  <si>
    <t>TN+212695</t>
  </si>
  <si>
    <t>133UD</t>
  </si>
  <si>
    <t>TN+214670</t>
  </si>
  <si>
    <t>1323Q</t>
  </si>
  <si>
    <t>BUMPER SENSOR</t>
  </si>
  <si>
    <t>TN+215690-V76</t>
  </si>
  <si>
    <t>1324S</t>
  </si>
  <si>
    <t>BUMPER GROUP</t>
  </si>
  <si>
    <t>TN+216050-V76</t>
  </si>
  <si>
    <t>133VF</t>
  </si>
  <si>
    <t>FRONT SWIVEL WHEEL</t>
  </si>
  <si>
    <t>TN+216094</t>
  </si>
  <si>
    <t>133WH</t>
  </si>
  <si>
    <t>INVERTER HF1 FOR 32KW VERSION</t>
  </si>
  <si>
    <t>TN+216126/A/1</t>
  </si>
  <si>
    <t>133XK</t>
  </si>
  <si>
    <t>BATTERY CHARGER+DSP BOARD W.SW</t>
  </si>
  <si>
    <t>TN+216256</t>
  </si>
  <si>
    <t>1326W</t>
  </si>
  <si>
    <t>SERVICE BUTTON</t>
  </si>
  <si>
    <t>TN+218865/A</t>
  </si>
  <si>
    <t>12PRD</t>
  </si>
  <si>
    <t>TN+218939/C</t>
  </si>
  <si>
    <t>12PCJ</t>
  </si>
  <si>
    <t>FIRMWARE DR100E ANALOG FOCAL SPOT .8/1.3</t>
  </si>
  <si>
    <t>TN+218942/B</t>
  </si>
  <si>
    <t>12OO2</t>
  </si>
  <si>
    <t>FIRMWARE DR100E DIGIT. FOCAL SPOT .8/1.3</t>
  </si>
  <si>
    <t>TN+219452</t>
  </si>
  <si>
    <t>133YM</t>
  </si>
  <si>
    <t>MOTOR CONTROL BOARD WITH SW</t>
  </si>
  <si>
    <t>TN+219918</t>
  </si>
  <si>
    <t>133ZO</t>
  </si>
  <si>
    <t>WHEEL MOTOR WITH GEAR</t>
  </si>
  <si>
    <t>TN+220005-V61</t>
  </si>
  <si>
    <t>12OTD</t>
  </si>
  <si>
    <t>TN+220697</t>
  </si>
  <si>
    <t>132B5</t>
  </si>
  <si>
    <t>TN+220708</t>
  </si>
  <si>
    <t>1341U</t>
  </si>
  <si>
    <t>COLLIMATOR TOUCHSCREEN</t>
  </si>
  <si>
    <t>TN+221144</t>
  </si>
  <si>
    <t>12PP8</t>
  </si>
  <si>
    <t>MONOBLOC, X-RAY TUBE FOCUS 0.8/1.3</t>
  </si>
  <si>
    <t>TN+221283</t>
  </si>
  <si>
    <t>12P7A</t>
  </si>
  <si>
    <t>MONOBLOC, X-RAY TUBE FOCUS 0.6/1.3</t>
  </si>
  <si>
    <t>TN+221294</t>
  </si>
  <si>
    <t>1342W</t>
  </si>
  <si>
    <t>COLL.R221/027/ACS W LASER+FILT</t>
  </si>
  <si>
    <t>TN+221366</t>
  </si>
  <si>
    <t>1343Y</t>
  </si>
  <si>
    <t>MONOBLOC W. FOCAL SPOT 0.6/1.3</t>
  </si>
  <si>
    <t>TN+221413</t>
  </si>
  <si>
    <t>1348A</t>
  </si>
  <si>
    <t>X-RAY HAND SWITCH BLUETOOTH</t>
  </si>
  <si>
    <t>TN+221414</t>
  </si>
  <si>
    <t>1349C</t>
  </si>
  <si>
    <t>RECEIVER HAND SWITCH BLUETOOTH</t>
  </si>
  <si>
    <t>TN+221510</t>
  </si>
  <si>
    <t>134AC</t>
  </si>
  <si>
    <t>COVER STORAGE BIN</t>
  </si>
  <si>
    <t>TN+221513</t>
  </si>
  <si>
    <t>134BE</t>
  </si>
  <si>
    <t>ARM LOCK/UNLOCK ASSEMBLY</t>
  </si>
  <si>
    <t>TN+221529</t>
  </si>
  <si>
    <t>134CG</t>
  </si>
  <si>
    <t>TN+221543</t>
  </si>
  <si>
    <t>132KN</t>
  </si>
  <si>
    <t>REMOVABLE PLATE OF DET. HOLDER</t>
  </si>
  <si>
    <t>TN+221604</t>
  </si>
  <si>
    <t>134DJ</t>
  </si>
  <si>
    <t>DETECTOR CHARGER(ST.BIN)TRIXEL</t>
  </si>
  <si>
    <t>TN+221672</t>
  </si>
  <si>
    <t>134EL</t>
  </si>
  <si>
    <t>CABLES EMERGENCY BRAKE</t>
  </si>
  <si>
    <t>TN+221685</t>
  </si>
  <si>
    <t>132LP</t>
  </si>
  <si>
    <t>PIN LOCK FPD</t>
  </si>
  <si>
    <t>TN+221710</t>
  </si>
  <si>
    <t>132R2</t>
  </si>
  <si>
    <t>ARM RELEASE PIN</t>
  </si>
  <si>
    <t>TN+221741-V61</t>
  </si>
  <si>
    <t>132S4</t>
  </si>
  <si>
    <t>FRONT COVER X-RAY HOUSING</t>
  </si>
  <si>
    <t>TN+221747-V61</t>
  </si>
  <si>
    <t>132T6</t>
  </si>
  <si>
    <t>TOP COVER X-RAY HOUSING</t>
  </si>
  <si>
    <t>TN+221750-V61</t>
  </si>
  <si>
    <t>132VB</t>
  </si>
  <si>
    <t>REAR COVER X-RAY HOUSING</t>
  </si>
  <si>
    <t>TN+221753-V61</t>
  </si>
  <si>
    <t>132ZK</t>
  </si>
  <si>
    <t>FRONT COVER X-RAY MONOBLOC</t>
  </si>
  <si>
    <t>TN+221755-V61</t>
  </si>
  <si>
    <t>1332S</t>
  </si>
  <si>
    <t>TOP COVER X-RAY MONOBLOC</t>
  </si>
  <si>
    <t>TN+221757-V61</t>
  </si>
  <si>
    <t>1335Y</t>
  </si>
  <si>
    <t>REAR MONOBLOC COVER</t>
  </si>
  <si>
    <t>TN+221795</t>
  </si>
  <si>
    <t>133A7</t>
  </si>
  <si>
    <t>COVER LEFT SIDE</t>
  </si>
  <si>
    <t>TN+221799</t>
  </si>
  <si>
    <t>133BA</t>
  </si>
  <si>
    <t>COVER RIGHT SIDE</t>
  </si>
  <si>
    <t>TN+221801-V76</t>
  </si>
  <si>
    <t>132U8</t>
  </si>
  <si>
    <t>TN+221811/1</t>
  </si>
  <si>
    <t>134FN</t>
  </si>
  <si>
    <t>INTERFACE BOARD</t>
  </si>
  <si>
    <t>TN+221812/1</t>
  </si>
  <si>
    <t>134HR</t>
  </si>
  <si>
    <t>GENERATOR SYSTEM CONTR. BOARD</t>
  </si>
  <si>
    <t>TN+221813/1</t>
  </si>
  <si>
    <t>134JT</t>
  </si>
  <si>
    <t>DC SUPPLY BOARD</t>
  </si>
  <si>
    <t>TN+221888</t>
  </si>
  <si>
    <t>133EG</t>
  </si>
  <si>
    <t>KEYPAD DR100S ASSEMBLED</t>
  </si>
  <si>
    <t>TN+221993</t>
  </si>
  <si>
    <t>1359G</t>
  </si>
  <si>
    <t>DETECTOR CHARGER(S.BIN)INNOLUX</t>
  </si>
  <si>
    <t>TN+222015</t>
  </si>
  <si>
    <t>134MZ</t>
  </si>
  <si>
    <t>COLLIMATOR R108/027 F/F W L+F</t>
  </si>
  <si>
    <t>CENTRAL SYSTEM CONTROL 40KW</t>
  </si>
  <si>
    <t>CENTRAL SYSTEM CONTROL 32KW</t>
  </si>
  <si>
    <t>TN+222041</t>
  </si>
  <si>
    <t>134TF</t>
  </si>
  <si>
    <t>TN+222048</t>
  </si>
  <si>
    <t>134UH</t>
  </si>
  <si>
    <t>TN+222052</t>
  </si>
  <si>
    <t>12OQ6</t>
  </si>
  <si>
    <t>FIRMWARE DR100E DIGIT. FOCAL SPOT .6/1.3</t>
  </si>
  <si>
    <t>TN+222053</t>
  </si>
  <si>
    <t>12ONZ</t>
  </si>
  <si>
    <t>FIRMWARE DR100E ANALOG FOCAL SPOT .6/1.3</t>
  </si>
  <si>
    <t>TN+222085</t>
  </si>
  <si>
    <t>133GL</t>
  </si>
  <si>
    <t>RFID READER DR100S ASSEMBLED</t>
  </si>
  <si>
    <t>TN+222095</t>
  </si>
  <si>
    <t>134VK</t>
  </si>
  <si>
    <t>POWER SUPPLY 24V 350W</t>
  </si>
  <si>
    <t>TN+222161</t>
  </si>
  <si>
    <t>133HN</t>
  </si>
  <si>
    <t>DC/DC CONVERTER 50W</t>
  </si>
  <si>
    <t>TN+222175</t>
  </si>
  <si>
    <t>134WM</t>
  </si>
  <si>
    <t>TN+222182</t>
  </si>
  <si>
    <t>135BJ</t>
  </si>
  <si>
    <t>FRONT COVER COLLIMATOR R221/027</t>
  </si>
  <si>
    <t>TN+222188</t>
  </si>
  <si>
    <t>134YQ</t>
  </si>
  <si>
    <t>TN+222213</t>
  </si>
  <si>
    <t>134ZS</t>
  </si>
  <si>
    <t>TN+222228</t>
  </si>
  <si>
    <t>133JP</t>
  </si>
  <si>
    <t>POWER CONTACTOR</t>
  </si>
  <si>
    <t>TN+222564</t>
  </si>
  <si>
    <t>1351Y</t>
  </si>
  <si>
    <t>INVERTER HF1 FOR 40KW VERSION</t>
  </si>
  <si>
    <t>TN+222662</t>
  </si>
  <si>
    <t>12WMW</t>
  </si>
  <si>
    <t>DR100E ALL-IN-ONE PC (CYBERNET) WIN10</t>
  </si>
  <si>
    <t>TN+222790</t>
  </si>
  <si>
    <t>133KR</t>
  </si>
  <si>
    <t>X-RAY HANDSWITCH WITH CABLE</t>
  </si>
  <si>
    <t>TN+222791</t>
  </si>
  <si>
    <t>133LT</t>
  </si>
  <si>
    <t>EXTERNAL PLATE OF DET. HOLDER</t>
  </si>
  <si>
    <t>TN+222857</t>
  </si>
  <si>
    <t>133MV</t>
  </si>
  <si>
    <t>RIGHT COLLIMATOR HANDLE</t>
  </si>
  <si>
    <t>TN+222858</t>
  </si>
  <si>
    <t>133NX</t>
  </si>
  <si>
    <t>LEFT COLLIMATOR HANDLE</t>
  </si>
  <si>
    <t>TN+56476</t>
  </si>
  <si>
    <t>133OZ</t>
  </si>
  <si>
    <t>FRONT WHEEL ROLLER</t>
  </si>
  <si>
    <t>TN+64018</t>
  </si>
  <si>
    <t>133P2</t>
  </si>
  <si>
    <t>TN+64019-V76</t>
  </si>
  <si>
    <t>133Q4</t>
  </si>
  <si>
    <t>REAR WHEEL COVER</t>
  </si>
  <si>
    <t>TR+63631997A</t>
  </si>
  <si>
    <t>12PKX</t>
  </si>
  <si>
    <t>DR 14S C EPS DETECTOR</t>
  </si>
  <si>
    <t>OVERLAY DX-D 20 G 0.18M2</t>
  </si>
  <si>
    <t>HVA065 DX-D 45/60 TETHER CABLE 7m</t>
  </si>
  <si>
    <t>HVA012 DX-D45 BATTERY PACK C</t>
  </si>
  <si>
    <t>VR+LOCKING</t>
  </si>
  <si>
    <t>12WLU</t>
  </si>
  <si>
    <t>BRACKET BATTERY LOCKING (DX-D 45)</t>
  </si>
  <si>
    <t>FXCLMP</t>
  </si>
  <si>
    <t>FIXER CLAMP CR30</t>
  </si>
  <si>
    <t>IN+03010301</t>
  </si>
  <si>
    <t>IN+03010302</t>
  </si>
  <si>
    <t>IN+03010303</t>
  </si>
  <si>
    <t>IN+03012000</t>
  </si>
  <si>
    <t>IN+03030801</t>
  </si>
  <si>
    <t>IN+2009-0-0130</t>
  </si>
  <si>
    <t>IN+6094930</t>
  </si>
  <si>
    <t>IN+6213690</t>
  </si>
  <si>
    <t>IN+9999912990</t>
  </si>
  <si>
    <t>IN+HAND CONTROL UN</t>
  </si>
  <si>
    <t>IN+HDSATA1TB</t>
  </si>
  <si>
    <t>IN+INT ETHERNET</t>
  </si>
  <si>
    <t>IN+MONITOR</t>
  </si>
  <si>
    <t>PROTEC AXLE</t>
  </si>
  <si>
    <t>PROTEC ECCENTRIC BOLT</t>
  </si>
  <si>
    <t>PROTEC DISTANCE TUBE</t>
  </si>
  <si>
    <t>PROTEC ROLLER ASSEMBLY</t>
  </si>
  <si>
    <t>PROTEC BOWDEN WIRE</t>
  </si>
  <si>
    <t>ELEVATING COLUMN</t>
  </si>
  <si>
    <t>INTEL ETHERNET I210-T1 GBE NIC</t>
  </si>
  <si>
    <t>HARD DISC SATA 1 TB</t>
  </si>
  <si>
    <t>INTEL ETHERNET IN+I210-T1 GBE NIC</t>
  </si>
  <si>
    <t>10+9999913304</t>
  </si>
  <si>
    <t>12WSA</t>
  </si>
  <si>
    <t>10+9999913640</t>
  </si>
  <si>
    <t>12WVG</t>
  </si>
  <si>
    <t>CM+6008434</t>
  </si>
  <si>
    <t>1364A</t>
  </si>
  <si>
    <t>CM+6099571</t>
  </si>
  <si>
    <t>1312K</t>
  </si>
  <si>
    <t>CM+6234730</t>
  </si>
  <si>
    <t>CM+6234760</t>
  </si>
  <si>
    <t>12ZYZ</t>
  </si>
  <si>
    <t>12ZZ2</t>
  </si>
  <si>
    <t>CM+6103591</t>
  </si>
  <si>
    <t>12XP7</t>
  </si>
  <si>
    <t>CM+6119601</t>
  </si>
  <si>
    <t>1313M</t>
  </si>
  <si>
    <t>CM+6173931</t>
  </si>
  <si>
    <t>CM+6233530</t>
  </si>
  <si>
    <t>12WR7</t>
  </si>
  <si>
    <t>CM+6225200</t>
  </si>
  <si>
    <t>12NNV</t>
  </si>
  <si>
    <t>CM+9528025106</t>
  </si>
  <si>
    <t>135GT</t>
  </si>
  <si>
    <t>CM+9528079380</t>
  </si>
  <si>
    <t>135HV</t>
  </si>
  <si>
    <t>71247</t>
  </si>
  <si>
    <t>GM+82471</t>
  </si>
  <si>
    <t>1366E</t>
  </si>
  <si>
    <t>12E84</t>
  </si>
  <si>
    <t>GM+82173C</t>
  </si>
  <si>
    <t>12GVN</t>
  </si>
  <si>
    <t>12V2P</t>
  </si>
  <si>
    <t>RF+A6095-37O</t>
  </si>
  <si>
    <t>12SAR</t>
  </si>
  <si>
    <t>RF+55001402</t>
  </si>
  <si>
    <t>129H4</t>
  </si>
  <si>
    <t>RF+A3000-80B</t>
  </si>
  <si>
    <t>12V5V</t>
  </si>
  <si>
    <t>RF+A3532-16</t>
  </si>
  <si>
    <t>12U4P</t>
  </si>
  <si>
    <t>RF+A3533-16</t>
  </si>
  <si>
    <t>12U5R</t>
  </si>
  <si>
    <t>RF+A3534-16</t>
  </si>
  <si>
    <t>12U6T</t>
  </si>
  <si>
    <t>RF+A527022-02</t>
  </si>
  <si>
    <t>12UV7</t>
  </si>
  <si>
    <t>RF+A6288-72-2</t>
  </si>
  <si>
    <t>12UWA</t>
  </si>
  <si>
    <t>SC+A16296-01</t>
  </si>
  <si>
    <t>12V3R</t>
  </si>
  <si>
    <t>RF+A8925-11</t>
  </si>
  <si>
    <t>12UB2</t>
  </si>
  <si>
    <t>RF+A9603-13</t>
  </si>
  <si>
    <t>12J8M</t>
  </si>
  <si>
    <t>TN+213595</t>
  </si>
  <si>
    <t>12STU</t>
  </si>
  <si>
    <t>TN+221903</t>
  </si>
  <si>
    <t>133FJ</t>
  </si>
  <si>
    <t>TN+221882</t>
  </si>
  <si>
    <t>133DE</t>
  </si>
  <si>
    <t>RF+63631997A</t>
  </si>
  <si>
    <t>12OWK</t>
  </si>
  <si>
    <t>123E7</t>
  </si>
  <si>
    <t>A615377.0</t>
  </si>
  <si>
    <t xml:space="preserve">WIRE HARNESS ASSY(ENGINE) TRACK B CN </t>
  </si>
  <si>
    <t>CF+6040417</t>
  </si>
  <si>
    <t>OPTICS MODULE</t>
  </si>
  <si>
    <t>READER ASSEMBLY CABLE</t>
  </si>
  <si>
    <t>Display 6.5” Serial touch</t>
  </si>
  <si>
    <t>IN+999991286A</t>
  </si>
  <si>
    <t>10+9999912070</t>
  </si>
  <si>
    <t>Y4PGA</t>
  </si>
  <si>
    <t>CR MM2.0 CASETTE 18X24, ABC=ENLVK</t>
  </si>
  <si>
    <t>DX-D100 UPGR.TO REDES.STORAGE BIN 55WLJ</t>
  </si>
  <si>
    <t>DX-D100 UPGR.COLLIMATOR-DOSE OPT. 55WML</t>
  </si>
  <si>
    <t>DX-D100 UPGR. DAP METER (55WNN)</t>
  </si>
  <si>
    <t>DX-D100 UPGR. IR REMOTE (55WOP)</t>
  </si>
  <si>
    <t>NX-MW22 CONVERTIBLE DELL 7285 PC WIN10</t>
  </si>
  <si>
    <t>10+9999913540</t>
  </si>
  <si>
    <t>12ENW</t>
  </si>
  <si>
    <t>DR 14E GRID R 10:1, 215 L/INCH, F40-72</t>
  </si>
  <si>
    <t>10+9999913550</t>
  </si>
  <si>
    <t>12EOY</t>
  </si>
  <si>
    <t>DR 14E GRID SD R 6:1, 215 L/INCH F 40-72</t>
  </si>
  <si>
    <t>10+9999913560</t>
  </si>
  <si>
    <t>12EP1</t>
  </si>
  <si>
    <t>DR 17E GRID R 6:1, 215 L/INCH, F 40-72</t>
  </si>
  <si>
    <t>10+9999913570</t>
  </si>
  <si>
    <t>12EQ3</t>
  </si>
  <si>
    <t>DR 17E GRID R 10:1, 215 L/INCH, F 40-72</t>
  </si>
  <si>
    <t>10+9999913580</t>
  </si>
  <si>
    <t>12ER5</t>
  </si>
  <si>
    <t>DR 17E CLICK ON HANDLE (XGWBZ)</t>
  </si>
  <si>
    <t>10+9999913590</t>
  </si>
  <si>
    <t>12EUC</t>
  </si>
  <si>
    <t>DR 10E GRID R 6:1, 215 L/INCH, F 40-72</t>
  </si>
  <si>
    <t>10+9999913600</t>
  </si>
  <si>
    <t>12EVE</t>
  </si>
  <si>
    <t>DR 10S GRID R 6:1, 215 L/INCH, F 40-72</t>
  </si>
  <si>
    <t>10+9999913680</t>
  </si>
  <si>
    <t>13A8V</t>
  </si>
  <si>
    <t>DICOM WIDESCREEN HB TOUCH (MAHDN)</t>
  </si>
  <si>
    <t>10+9999913690</t>
  </si>
  <si>
    <t>13ABZ</t>
  </si>
  <si>
    <t>DICOM WIDESCREEN HB (MAHEP)</t>
  </si>
  <si>
    <t>10+9999913700</t>
  </si>
  <si>
    <t>13AC2</t>
  </si>
  <si>
    <t>DICOM WIDESCREEN SB TOUCH (MAHFR)</t>
  </si>
  <si>
    <t>10+9999913710</t>
  </si>
  <si>
    <t>13AF8</t>
  </si>
  <si>
    <t>DICOM WIDESCREEN SB (MAHGT)</t>
  </si>
  <si>
    <t>137NF</t>
  </si>
  <si>
    <t>CF+9517027504</t>
  </si>
  <si>
    <t>137G2</t>
  </si>
  <si>
    <t>OPTICS MODULE NIMBUS, REFURB.</t>
  </si>
  <si>
    <t>CM+33918211</t>
  </si>
  <si>
    <t>1393L</t>
  </si>
  <si>
    <t>CM+3392174</t>
  </si>
  <si>
    <t>13EPA</t>
  </si>
  <si>
    <t>PUMP &amp; VALVES ASSY (WITHOUT RESISTOR)</t>
  </si>
  <si>
    <t>CM+3392677</t>
  </si>
  <si>
    <t>139V5</t>
  </si>
  <si>
    <t>CM+3433324</t>
  </si>
  <si>
    <t>13DDH</t>
  </si>
  <si>
    <t>DX-D500 USB TO CANBUS</t>
  </si>
  <si>
    <t>DX-D500 GALVANIC USB SEPARATOR</t>
  </si>
  <si>
    <t>DX-D500 CIRCUIT BREAKER</t>
  </si>
  <si>
    <t>DX-D100 SERVICE TOOLS</t>
  </si>
  <si>
    <t>DX-D100 ITOUCH STYLUS PEN</t>
  </si>
  <si>
    <t>DX-D100 Service toolkit Clean install</t>
  </si>
  <si>
    <t>CM+6040417</t>
  </si>
  <si>
    <t>137K8</t>
  </si>
  <si>
    <t>DX-D100 STYLUS PEN + CABLE</t>
  </si>
  <si>
    <t>DX-D300 COMMERCIAL LABEL SET</t>
  </si>
  <si>
    <t>DX-D100 WIFI CARD WUBR-507N (M)</t>
  </si>
  <si>
    <t>CM+6056330</t>
  </si>
  <si>
    <t>6TRFF</t>
  </si>
  <si>
    <t>DX-D100 COMMERCIAL LABELS</t>
  </si>
  <si>
    <t>CM+6056331</t>
  </si>
  <si>
    <t>135JX</t>
  </si>
  <si>
    <t>DX-D100 V UPGRADE:WIFI Oo+Ant.+Lic Win7</t>
  </si>
  <si>
    <t>DX-D800 COMMERCIAL LABELLING SET</t>
  </si>
  <si>
    <t>DR400 GENERATOR V1 400V 65KW HSS</t>
  </si>
  <si>
    <t>CM+6101662</t>
  </si>
  <si>
    <t>13F12</t>
  </si>
  <si>
    <t>TABLE TOP 2,20 M</t>
  </si>
  <si>
    <t>DISPLAY 5IN - TUBE HEAD DISPLAY 5IN</t>
  </si>
  <si>
    <t>CM+6106692</t>
  </si>
  <si>
    <t>13AT1</t>
  </si>
  <si>
    <t>DR400 GENERATOR V1 400V 50KW HSS</t>
  </si>
  <si>
    <t>CM+6117911</t>
  </si>
  <si>
    <t>13AU3</t>
  </si>
  <si>
    <t>CM+6117931</t>
  </si>
  <si>
    <t>137MD</t>
  </si>
  <si>
    <t>ABS. DRAW-WIRE ENC. UPG. R1-&gt;2</t>
  </si>
  <si>
    <t>CM+6118683</t>
  </si>
  <si>
    <t>7B9UP</t>
  </si>
  <si>
    <t>XP TO WIN7 NX8900SU2 HP RP5810 PC</t>
  </si>
  <si>
    <t>CM+6120071</t>
  </si>
  <si>
    <t>13DFM</t>
  </si>
  <si>
    <t>CR MD4.0R GENERAL SET 24X30</t>
  </si>
  <si>
    <t>CM+6120081</t>
  </si>
  <si>
    <t>13DZR</t>
  </si>
  <si>
    <t>CR MD4.0R GENERAL SET 18X24CM</t>
  </si>
  <si>
    <t>CM+6120091</t>
  </si>
  <si>
    <t>13E68</t>
  </si>
  <si>
    <t>CM+6120101</t>
  </si>
  <si>
    <t>13EL1</t>
  </si>
  <si>
    <t>CM+6122401</t>
  </si>
  <si>
    <t>137LB</t>
  </si>
  <si>
    <t>ABS. DRAW-WIRE ENC. INS. R1-&gt;2</t>
  </si>
  <si>
    <t>DR600 GENERATOR V2 400/480V 65KW HSS</t>
  </si>
  <si>
    <t>CM+6130967</t>
  </si>
  <si>
    <t>13VGQ</t>
  </si>
  <si>
    <t>DR600 GENERATOR V2 400/480V 50KW LSS</t>
  </si>
  <si>
    <t>CM+6131627</t>
  </si>
  <si>
    <t>13VHS</t>
  </si>
  <si>
    <t>DR600 GENERATOR V2 400/480V 50KW HSS</t>
  </si>
  <si>
    <t>CM+6131637</t>
  </si>
  <si>
    <t>13VJU</t>
  </si>
  <si>
    <t>DR600 GENERATOR V2 400/480V 80KW HSS</t>
  </si>
  <si>
    <t>CM+6131647</t>
  </si>
  <si>
    <t>13VLY</t>
  </si>
  <si>
    <t>DR400 GENERATOR V2 400/480V 40KW LSS</t>
  </si>
  <si>
    <t>DR400 GENERATOR V2 400/480V 40KW HSS</t>
  </si>
  <si>
    <t>CM+6131746</t>
  </si>
  <si>
    <t>13VQA</t>
  </si>
  <si>
    <t>DR400 GENERATOR V2 400/480V 50KW LSS</t>
  </si>
  <si>
    <t>CM+6131756</t>
  </si>
  <si>
    <t>13VRC</t>
  </si>
  <si>
    <t>DR400 GENERATOR V2 400/480V 50KW HSS</t>
  </si>
  <si>
    <t>CM+6131766</t>
  </si>
  <si>
    <t>13VVL</t>
  </si>
  <si>
    <t>DR400 GENERATOR V2 400/480V 65KW HSS</t>
  </si>
  <si>
    <t>CM+6131776</t>
  </si>
  <si>
    <t>13UP3</t>
  </si>
  <si>
    <t>DR400 GENERATOR V2 400/480V 80KW HSS</t>
  </si>
  <si>
    <t>CM+6131786</t>
  </si>
  <si>
    <t>13UTC</t>
  </si>
  <si>
    <t>INVERTER DR400 X-RAY GENERATOR V2, 400V</t>
  </si>
  <si>
    <t>INVERTER DR400 X-RAY GENERATOR V2, 480V</t>
  </si>
  <si>
    <t>INVERTER DR600 X-RAY GENERATOR V2 400V</t>
  </si>
  <si>
    <t>INVERTER DR600 X-RAY GENERATOR V2 480V</t>
  </si>
  <si>
    <t>LINE INPUT BOARD 480V</t>
  </si>
  <si>
    <t>CM+6139872</t>
  </si>
  <si>
    <t>13V2X</t>
  </si>
  <si>
    <t>ZST2 - CENTRAL CONTROLLER BOARD- 40KW</t>
  </si>
  <si>
    <t>CM+6139882</t>
  </si>
  <si>
    <t>13V3Z</t>
  </si>
  <si>
    <t>CM+6139892</t>
  </si>
  <si>
    <t>13V42</t>
  </si>
  <si>
    <t>ZST2 - CENTRAL CONTROLLER BOARD- 65KW</t>
  </si>
  <si>
    <t>CM+6139902</t>
  </si>
  <si>
    <t>13V78</t>
  </si>
  <si>
    <t>ZST2 - CENTRAL CONTROLLER BOARD- 80KW</t>
  </si>
  <si>
    <t>CM+6146222</t>
  </si>
  <si>
    <t>13F8H</t>
  </si>
  <si>
    <t>KEYPAD (ON-OFF) FOR DX-D100</t>
  </si>
  <si>
    <t>CM+6168354</t>
  </si>
  <si>
    <t>13F24</t>
  </si>
  <si>
    <t>CM+6175960</t>
  </si>
  <si>
    <t>13GPJ</t>
  </si>
  <si>
    <t>CABLE: 06292136</t>
  </si>
  <si>
    <t>DR400 USER DOCUMENTATION CD</t>
  </si>
  <si>
    <t>CM+6178636</t>
  </si>
  <si>
    <t>13F48</t>
  </si>
  <si>
    <t>DR600 USER DOCUMENTATION CD</t>
  </si>
  <si>
    <t>CM+6178647</t>
  </si>
  <si>
    <t>13F5B</t>
  </si>
  <si>
    <t>(DR600) CS TELESCOPE ADJUSTMENT GAUGE</t>
  </si>
  <si>
    <t>AUXILIARY BALANCING WEIGHTS DR400</t>
  </si>
  <si>
    <t>CM+6221090</t>
  </si>
  <si>
    <t>124ZK</t>
  </si>
  <si>
    <t>FRAME GRABBER SOLIOS ECL/SCL-B CAM. LINK</t>
  </si>
  <si>
    <t>CM+6221100</t>
  </si>
  <si>
    <t>1251Q</t>
  </si>
  <si>
    <t>CAN BUS BOARD CAN-IB-100-PCIE</t>
  </si>
  <si>
    <t>DX-D100 RF-ID SPARE CARDS/TAGS (10 PC)</t>
  </si>
  <si>
    <t>CM+6231230</t>
  </si>
  <si>
    <t>12Z7H</t>
  </si>
  <si>
    <t>HP ENGAGE FLEX PRO WIN10 RESTORE USB FLA</t>
  </si>
  <si>
    <t>CM+6231240</t>
  </si>
  <si>
    <t>12Z8K</t>
  </si>
  <si>
    <t>HP Z6 G4 WIN10 RESTORE USB FLASH DRIVE</t>
  </si>
  <si>
    <t>CM+6231530</t>
  </si>
  <si>
    <t>12UD6</t>
  </si>
  <si>
    <t>CM+6232790</t>
  </si>
  <si>
    <t>1374E</t>
  </si>
  <si>
    <t>BRAKE SOLENOID - Y3 (TABLE / LEFT)</t>
  </si>
  <si>
    <t>CM+6232800</t>
  </si>
  <si>
    <t>1375G</t>
  </si>
  <si>
    <t>BRAKE SOLENOID - Y4 (TABLE / RIGHT)</t>
  </si>
  <si>
    <t>CM+6232860</t>
  </si>
  <si>
    <t>1378N</t>
  </si>
  <si>
    <t>CM+6233521</t>
  </si>
  <si>
    <t>13GWX</t>
  </si>
  <si>
    <t>CM+6234150</t>
  </si>
  <si>
    <t>13GXZ</t>
  </si>
  <si>
    <t>CM+6234160</t>
  </si>
  <si>
    <t>13GG1</t>
  </si>
  <si>
    <t>FUSE T1A 5X20MM</t>
  </si>
  <si>
    <t>CM+6234170</t>
  </si>
  <si>
    <t>13GH3</t>
  </si>
  <si>
    <t>CABLE: A623027.X</t>
  </si>
  <si>
    <t>CM+6234180</t>
  </si>
  <si>
    <t>13GJ5</t>
  </si>
  <si>
    <t>CABLE: A623136.X</t>
  </si>
  <si>
    <t>CM+6234190</t>
  </si>
  <si>
    <t>13GK7</t>
  </si>
  <si>
    <t>CABLE: A611199.X</t>
  </si>
  <si>
    <t>CM+6234200</t>
  </si>
  <si>
    <t>13GY2</t>
  </si>
  <si>
    <t>CM+6234390</t>
  </si>
  <si>
    <t>13GFY</t>
  </si>
  <si>
    <t>CABLE: A623026.X</t>
  </si>
  <si>
    <t>LED FOR R221</t>
  </si>
  <si>
    <t>LED FOR R225</t>
  </si>
  <si>
    <t>CM+6235360</t>
  </si>
  <si>
    <t>137AP</t>
  </si>
  <si>
    <t>CM+6235710</t>
  </si>
  <si>
    <t>1379P</t>
  </si>
  <si>
    <t>TUBE ARM FIXING TOOL</t>
  </si>
  <si>
    <t>CM+6235890</t>
  </si>
  <si>
    <t>137CT</t>
  </si>
  <si>
    <t>CM+6235900</t>
  </si>
  <si>
    <t>12Z9M</t>
  </si>
  <si>
    <t>NX22.00 CLEAN INSTALL KIT (USB STICK)</t>
  </si>
  <si>
    <t>CM+6236030</t>
  </si>
  <si>
    <t>1377L</t>
  </si>
  <si>
    <t>CLEAN INSTALLATION USB FLASHDRIVE DR100S</t>
  </si>
  <si>
    <t>CM+6237350</t>
  </si>
  <si>
    <t>1376J</t>
  </si>
  <si>
    <t>ADAPTOR FOR 25MM ALU FILTER FOR DR100S</t>
  </si>
  <si>
    <t>CM+6237910</t>
  </si>
  <si>
    <t>137WY</t>
  </si>
  <si>
    <t>CABLE: A611207</t>
  </si>
  <si>
    <t>CM+6238530</t>
  </si>
  <si>
    <t>137X1</t>
  </si>
  <si>
    <t>CABLE: 06292017</t>
  </si>
  <si>
    <t>CM+6238540</t>
  </si>
  <si>
    <t>137Y3</t>
  </si>
  <si>
    <t>CABLE: 06292039B</t>
  </si>
  <si>
    <t>CM+6238550</t>
  </si>
  <si>
    <t>137Z5</t>
  </si>
  <si>
    <t>CABLE: 06292050B</t>
  </si>
  <si>
    <t>CM+6238560</t>
  </si>
  <si>
    <t>1381C</t>
  </si>
  <si>
    <t>CABLE: 06292054A</t>
  </si>
  <si>
    <t>CM+6238570</t>
  </si>
  <si>
    <t>1382E</t>
  </si>
  <si>
    <t>CABLE: 06292056B</t>
  </si>
  <si>
    <t>CM+6238580</t>
  </si>
  <si>
    <t>1383G</t>
  </si>
  <si>
    <t>CABLE: 06292072</t>
  </si>
  <si>
    <t>CM+6238590</t>
  </si>
  <si>
    <t>1384J</t>
  </si>
  <si>
    <t>CABLE: 03732002B</t>
  </si>
  <si>
    <t>CM+6238600</t>
  </si>
  <si>
    <t>1385L</t>
  </si>
  <si>
    <t>CABLE: 03732111</t>
  </si>
  <si>
    <t>CM+6238610</t>
  </si>
  <si>
    <t>1386N</t>
  </si>
  <si>
    <t>CABLE: 04102209D</t>
  </si>
  <si>
    <t>CM+6238620</t>
  </si>
  <si>
    <t>1387P</t>
  </si>
  <si>
    <t>CABLE: 06292050H</t>
  </si>
  <si>
    <t>CM+6238630</t>
  </si>
  <si>
    <t>1388R</t>
  </si>
  <si>
    <t>CABLE: A611166.X</t>
  </si>
  <si>
    <t>CM+6238640</t>
  </si>
  <si>
    <t>1389T</t>
  </si>
  <si>
    <t>CABLE: A611165.X</t>
  </si>
  <si>
    <t>CM+6239210</t>
  </si>
  <si>
    <t>13EXR</t>
  </si>
  <si>
    <t>SELF-ADHESIVE LABEL NO SITTING (10 PCS)</t>
  </si>
  <si>
    <t>CM+6240230</t>
  </si>
  <si>
    <t>13BD8</t>
  </si>
  <si>
    <t>TOMOSYNTHESIS RECONSTRUCTION B. P1000</t>
  </si>
  <si>
    <t>CM+6242240</t>
  </si>
  <si>
    <t>13GSP</t>
  </si>
  <si>
    <t>CABLE: A620971.X</t>
  </si>
  <si>
    <t>CM+6242250</t>
  </si>
  <si>
    <t>13GTR</t>
  </si>
  <si>
    <t>CABLE: A621016.X</t>
  </si>
  <si>
    <t>CM+6243020</t>
  </si>
  <si>
    <t>13H5K</t>
  </si>
  <si>
    <t>CABLE: 06292012</t>
  </si>
  <si>
    <t>CM+6243030</t>
  </si>
  <si>
    <t>13H6M</t>
  </si>
  <si>
    <t>6GEY5</t>
  </si>
  <si>
    <t>TOP COVER CR30-X label_</t>
  </si>
  <si>
    <t>CM+9518258001</t>
  </si>
  <si>
    <t>13DHQ</t>
  </si>
  <si>
    <t>CM+9518290201</t>
  </si>
  <si>
    <t>13DYP</t>
  </si>
  <si>
    <t>CR MD4.0 GENERAL CASSETTE 24X30</t>
  </si>
  <si>
    <t>CM+9518290801</t>
  </si>
  <si>
    <t>13DQ7</t>
  </si>
  <si>
    <t>CR HD5.0 DETECTOR 24X30 (ABC=ERMQC)</t>
  </si>
  <si>
    <t>CM+9518358001</t>
  </si>
  <si>
    <t>13E44</t>
  </si>
  <si>
    <t>CM+9518390201</t>
  </si>
  <si>
    <t>13E2Z</t>
  </si>
  <si>
    <t>CM+9518390801</t>
  </si>
  <si>
    <t>13E56</t>
  </si>
  <si>
    <t>CR HD5.0 DETECTOR 18X24</t>
  </si>
  <si>
    <t>CM+9519054001</t>
  </si>
  <si>
    <t>13E7B</t>
  </si>
  <si>
    <t>CR HM5.0 MAMMO CASSETTE 24X30</t>
  </si>
  <si>
    <t>CM+9519090102</t>
  </si>
  <si>
    <t>13EEO</t>
  </si>
  <si>
    <t>CR HM5.0 MAMMO DETECTOR 24X30 (ABC=E49QW</t>
  </si>
  <si>
    <t>CM+9519090701</t>
  </si>
  <si>
    <t>13EJW</t>
  </si>
  <si>
    <t>CM+9519154001</t>
  </si>
  <si>
    <t>13EM3</t>
  </si>
  <si>
    <t>CR HM5.0 MAMMO CASSETTE 18X24</t>
  </si>
  <si>
    <t>CM+9519190102</t>
  </si>
  <si>
    <t>13EN5</t>
  </si>
  <si>
    <t>CR HM5.0 MAMMO DETECTOR 18X24 (E49PU)</t>
  </si>
  <si>
    <t>CM+9519190701</t>
  </si>
  <si>
    <t>13EKY</t>
  </si>
  <si>
    <t>CR MM3.0R MAMMO CASSETTE 18X24</t>
  </si>
  <si>
    <t>EPROM PROG IC4 MNDT1102</t>
  </si>
  <si>
    <t>DD+QA-CHECK01</t>
  </si>
  <si>
    <t>WWTAQ</t>
  </si>
  <si>
    <t>AGFA-QUALITY CHECK LABEL DIN A7,VERP.25X</t>
  </si>
  <si>
    <t>DR800 COMPRESSION BELT</t>
  </si>
  <si>
    <t>GM+44227B</t>
  </si>
  <si>
    <t>137PK</t>
  </si>
  <si>
    <t>GM+57458A</t>
  </si>
  <si>
    <t>13VDK</t>
  </si>
  <si>
    <t>CABLE FOR NEW THERMAL SWITCH TUBE IAE</t>
  </si>
  <si>
    <t>GM+72490</t>
  </si>
  <si>
    <t>13F6D</t>
  </si>
  <si>
    <t>REAR METAL COVER</t>
  </si>
  <si>
    <t>GM+73091</t>
  </si>
  <si>
    <t>13ANO</t>
  </si>
  <si>
    <t>MICROSWITCH KIT (CEILING SUSPENSION)</t>
  </si>
  <si>
    <t>GM+78617</t>
  </si>
  <si>
    <t>13AJF</t>
  </si>
  <si>
    <t>BALANCER SPRING</t>
  </si>
  <si>
    <t>I/P DISTRIBUTION BD PER 50KW</t>
  </si>
  <si>
    <t>GM+81485</t>
  </si>
  <si>
    <t>13GZ4</t>
  </si>
  <si>
    <t>ADHESIVE METAL STRIPES</t>
  </si>
  <si>
    <t>WHITE CARBON FIBER TABLETOP</t>
  </si>
  <si>
    <t>COLLIMATOR MOTORIZED COMPL W FILT NEWCAM</t>
  </si>
  <si>
    <t>GM+84906</t>
  </si>
  <si>
    <t>13G16</t>
  </si>
  <si>
    <t>COMPLETE TABLETOP ASSEMBLY</t>
  </si>
  <si>
    <t>GM+86128</t>
  </si>
  <si>
    <t>13ALK</t>
  </si>
  <si>
    <t>MICRO SWITCH (CEILING SUSPENSION)</t>
  </si>
  <si>
    <t>GM+87540</t>
  </si>
  <si>
    <t>137FZ</t>
  </si>
  <si>
    <t>GM+89042</t>
  </si>
  <si>
    <t>137EX</t>
  </si>
  <si>
    <t>UPGR. KIT SWAN NECK SPACER(CEILING SUS.)</t>
  </si>
  <si>
    <t>GM+90354</t>
  </si>
  <si>
    <t>13EWP</t>
  </si>
  <si>
    <t>CHAIN (CAT.FLEYER AL666 PRE.P19,05 11PA)</t>
  </si>
  <si>
    <t>GM+R161515</t>
  </si>
  <si>
    <t>139XA</t>
  </si>
  <si>
    <t>WHOLE UPPER HINGE WITH RELEASE BUTTON</t>
  </si>
  <si>
    <t>GM+R57253</t>
  </si>
  <si>
    <t>12X2X</t>
  </si>
  <si>
    <t>POLYRES POTTER BOARD</t>
  </si>
  <si>
    <t>GM+R79198</t>
  </si>
  <si>
    <t>139ZE</t>
  </si>
  <si>
    <t>GM+R81466</t>
  </si>
  <si>
    <t>13FZZ</t>
  </si>
  <si>
    <t>LOWER TABLETOP FRAME ASSEMBLY</t>
  </si>
  <si>
    <t>RF+01643/A</t>
  </si>
  <si>
    <t>137H4</t>
  </si>
  <si>
    <t>B4 CHARGER BOARD REP.</t>
  </si>
  <si>
    <t>RF+01646/E</t>
  </si>
  <si>
    <t>13BQY</t>
  </si>
  <si>
    <t>B3 BOARD STARTER + ON/OFF REP.</t>
  </si>
  <si>
    <t>RF+01672/B</t>
  </si>
  <si>
    <t>13BNS</t>
  </si>
  <si>
    <t>B2 PROCESSOR CONTROL BOARD REP.</t>
  </si>
  <si>
    <t>RF+12926</t>
  </si>
  <si>
    <t>13BLO</t>
  </si>
  <si>
    <t>DAP CHAMBER DR100E REP.</t>
  </si>
  <si>
    <t>RF+12926/1</t>
  </si>
  <si>
    <t>13BMQ</t>
  </si>
  <si>
    <t>DAP CHAMBER DR100S REP.</t>
  </si>
  <si>
    <t>RF+12935</t>
  </si>
  <si>
    <t>13ARW</t>
  </si>
  <si>
    <t>DOSIMETRIC PRINTER REP.</t>
  </si>
  <si>
    <t>RF+213373</t>
  </si>
  <si>
    <t>13BJK</t>
  </si>
  <si>
    <t>COMPLETE CAPACITOR POWER UNIT REP.</t>
  </si>
  <si>
    <t>RF+213478/1</t>
  </si>
  <si>
    <t>13BEB</t>
  </si>
  <si>
    <t>B7 FILAMENT BOARD + SOFTWARE REP.</t>
  </si>
  <si>
    <t>RF+218865</t>
  </si>
  <si>
    <t>13BR1</t>
  </si>
  <si>
    <t>COMPLETE KEY PANEL UNIT REP.</t>
  </si>
  <si>
    <t>RF+218943</t>
  </si>
  <si>
    <t>13AOQ</t>
  </si>
  <si>
    <t>COLLIMATOR R 108/027E/F WITH LASER REP.</t>
  </si>
  <si>
    <t>RF+218944</t>
  </si>
  <si>
    <t>13APS</t>
  </si>
  <si>
    <t>COLLIMATOR R 108/027F/F REP.</t>
  </si>
  <si>
    <t>RF+221144</t>
  </si>
  <si>
    <t>13AZE</t>
  </si>
  <si>
    <t>MONOBLOC, X-RAY TUBE FOCUS 0.8/1.3 REP.</t>
  </si>
  <si>
    <t>RF+221283</t>
  </si>
  <si>
    <t>13ASY</t>
  </si>
  <si>
    <t>MONOBLOC, X-RAY TUBE FOCUS 0.6/1.3 REP</t>
  </si>
  <si>
    <t>RF+222662</t>
  </si>
  <si>
    <t>13BFD</t>
  </si>
  <si>
    <t>DR100E ALL-IN-ONE PC (CYBERNET) REP.</t>
  </si>
  <si>
    <t>RF+40205A</t>
  </si>
  <si>
    <t>138ZA</t>
  </si>
  <si>
    <t>X RAY TUBE RT600 - C100 HOUSING, REP</t>
  </si>
  <si>
    <t>RF+40838</t>
  </si>
  <si>
    <t>138NK</t>
  </si>
  <si>
    <t>DETECTION CHAMBER 46X46 CM, REP.</t>
  </si>
  <si>
    <t>CVA COMPUTER FOR MOBILE W10 A REP</t>
  </si>
  <si>
    <t>RF+55973</t>
  </si>
  <si>
    <t>138BV</t>
  </si>
  <si>
    <t>HOST CPU BOARD 25S1 US1529, REP.</t>
  </si>
  <si>
    <t>RF+55974</t>
  </si>
  <si>
    <t>138CX</t>
  </si>
  <si>
    <t>ASSI BOARD 25S2, REP.</t>
  </si>
  <si>
    <t>RF+56985A</t>
  </si>
  <si>
    <t>138DZ</t>
  </si>
  <si>
    <t>CPU CONSOLE BOARD US1535, REP.</t>
  </si>
  <si>
    <t>RF+57310</t>
  </si>
  <si>
    <t>138F4</t>
  </si>
  <si>
    <t>PLC 600 (PLC FOR 27AZ1-2-3) , REP.</t>
  </si>
  <si>
    <t>RF+6119654</t>
  </si>
  <si>
    <t>12XSE</t>
  </si>
  <si>
    <t>COLLIMATOR R225/480B/ACS/DHHS COMPLETE</t>
  </si>
  <si>
    <t>RF+6135020</t>
  </si>
  <si>
    <t>13HDY</t>
  </si>
  <si>
    <t>RF+6135030</t>
  </si>
  <si>
    <t>13HE1</t>
  </si>
  <si>
    <t>RF+6139891</t>
  </si>
  <si>
    <t>13L2Q</t>
  </si>
  <si>
    <t>ZST2 - CENTRAL CONTROLLER BD - 65KW REP</t>
  </si>
  <si>
    <t>RF+6168360</t>
  </si>
  <si>
    <t>13H1B</t>
  </si>
  <si>
    <t>RADIOLOGY DIAGNOSTIC KIT 4343 R/F,US REP</t>
  </si>
  <si>
    <t>RF+6231070</t>
  </si>
  <si>
    <t>12XO5</t>
  </si>
  <si>
    <t>COLLIMATOR R225/480/ACS COMPLETE</t>
  </si>
  <si>
    <t>RF+63110244</t>
  </si>
  <si>
    <t>139AX</t>
  </si>
  <si>
    <t>DR 10SC (PIXIUM 2430 EZ-C), REP.</t>
  </si>
  <si>
    <t>RF+63387/7</t>
  </si>
  <si>
    <t>137J6</t>
  </si>
  <si>
    <t>MONOBLOC REP.</t>
  </si>
  <si>
    <t>DR 14S C EPS DETECTOR REP.</t>
  </si>
  <si>
    <t>RF+63656</t>
  </si>
  <si>
    <t>13BHH</t>
  </si>
  <si>
    <t>8 CAPACITORS BANK REP.</t>
  </si>
  <si>
    <t>RF+63737</t>
  </si>
  <si>
    <t>13BGF</t>
  </si>
  <si>
    <t>INVERTER ASSEMBLY REP.</t>
  </si>
  <si>
    <t>RF+6695-55</t>
  </si>
  <si>
    <t>135ZW</t>
  </si>
  <si>
    <t>DAP ION CHAMBER HS 120-131 CAN REP.</t>
  </si>
  <si>
    <t>RF+72501</t>
  </si>
  <si>
    <t>138H8</t>
  </si>
  <si>
    <t>MOTOR M3 ( MOTOR ONLY ) , REP.</t>
  </si>
  <si>
    <t>RF+72528</t>
  </si>
  <si>
    <t>138JB</t>
  </si>
  <si>
    <t>RF+79194</t>
  </si>
  <si>
    <t>138KD</t>
  </si>
  <si>
    <t>I/P DISTRIBUTION BD PER 65/80/100KW REP.</t>
  </si>
  <si>
    <t>RF+79197</t>
  </si>
  <si>
    <t>138LF</t>
  </si>
  <si>
    <t>GEN CPU BOARD, REP.</t>
  </si>
  <si>
    <t>RF+79198</t>
  </si>
  <si>
    <t>138MH</t>
  </si>
  <si>
    <t>GENERATOR CONTROL BOARD, REP.</t>
  </si>
  <si>
    <t>RF+79201</t>
  </si>
  <si>
    <t>1391G</t>
  </si>
  <si>
    <t>ROOM I/O BOARD, REP</t>
  </si>
  <si>
    <t>RF+79206</t>
  </si>
  <si>
    <t>138OM</t>
  </si>
  <si>
    <t>INVERTER BOARD - 50KW/80KW, REP.</t>
  </si>
  <si>
    <t>RF+79207</t>
  </si>
  <si>
    <t>138AT</t>
  </si>
  <si>
    <t>INVERTER BOARD - 65KW/100KW, REP.</t>
  </si>
  <si>
    <t>RF+79212</t>
  </si>
  <si>
    <t>138QQ</t>
  </si>
  <si>
    <t>HV MODULE ASSEMBLY (CPL)2-TUBE,50KW REP.</t>
  </si>
  <si>
    <t>RF+79213</t>
  </si>
  <si>
    <t>138RS</t>
  </si>
  <si>
    <t>HV MODULE ASSEMBLY (CPL)2-TUBE,65KW REP.</t>
  </si>
  <si>
    <t>RF+79214</t>
  </si>
  <si>
    <t>138SU</t>
  </si>
  <si>
    <t>HV MODULE ASSEMBLY (CPL)2-TUBE,80KW REP.</t>
  </si>
  <si>
    <t>RF+79216</t>
  </si>
  <si>
    <t>138TW</t>
  </si>
  <si>
    <t>HV MODULE ASSEMBLY (CPL)1-TUBE,50KW REP.</t>
  </si>
  <si>
    <t>RF+79217</t>
  </si>
  <si>
    <t>138UY</t>
  </si>
  <si>
    <t>HV MODULE ASSEMBLY (CPL)1-TUBE,65KW REP.</t>
  </si>
  <si>
    <t>RF+79218</t>
  </si>
  <si>
    <t>138V1</t>
  </si>
  <si>
    <t>HV MODULE ASSEMBLY (CPL)1-TUBE,80KW REP.</t>
  </si>
  <si>
    <t>RF+79223</t>
  </si>
  <si>
    <t>138X5</t>
  </si>
  <si>
    <t>I/P DISTRIBUTION BD PER 50KW, REP</t>
  </si>
  <si>
    <t>RF+79224</t>
  </si>
  <si>
    <t>138Y7</t>
  </si>
  <si>
    <t>DUAL SPEED STARTER, REP</t>
  </si>
  <si>
    <t>PCB, HT CONTROLLER, REVB , REP</t>
  </si>
  <si>
    <t>INVERTER MOTOR BATTERY CHARGER REV.C rep</t>
  </si>
  <si>
    <t>RF+A3539-01-191</t>
  </si>
  <si>
    <t>136AL</t>
  </si>
  <si>
    <t>DIGITAL MOTION CONTROL BD. AGFA rep.</t>
  </si>
  <si>
    <t>RF+A3669-01G</t>
  </si>
  <si>
    <t>13C1P</t>
  </si>
  <si>
    <t>ALPHA-BETA POWER BOARD (REV G) REP.</t>
  </si>
  <si>
    <t>DX-D600 CS CONSOLE rep.</t>
  </si>
  <si>
    <t>REMOTE CONTROL DX-D600 rep.</t>
  </si>
  <si>
    <t>DR 18M DETECTOR REP.</t>
  </si>
  <si>
    <t>DR 24M DETECTOR REP.</t>
  </si>
  <si>
    <t>RF+GR219EPS-C</t>
  </si>
  <si>
    <t>12T1E</t>
  </si>
  <si>
    <t>DR 14E C EPS DETECTOR, REPAIRED</t>
  </si>
  <si>
    <t>RF+GR219EPS-G</t>
  </si>
  <si>
    <t>12T3J</t>
  </si>
  <si>
    <t>DR 14E G EPS DETECTOR, REPAIRED</t>
  </si>
  <si>
    <t>DR 10E CSI DETECTOR REPAIRED</t>
  </si>
  <si>
    <t>RF+R82173C</t>
  </si>
  <si>
    <t>138PO</t>
  </si>
  <si>
    <t>COLLIMAT KIT MOT. COMPL W FILT NEWC REP.</t>
  </si>
  <si>
    <t>SC+20833-01</t>
  </si>
  <si>
    <t>139E6</t>
  </si>
  <si>
    <t>CABLE TOOLS FOR TELESCOPIC COLUMN MOBILE</t>
  </si>
  <si>
    <t>FRONT/BACK LOWER COVER F. TABLE DX-D600</t>
  </si>
  <si>
    <t>BACK UPPER COVER FOR TABLE DX-D600</t>
  </si>
  <si>
    <t>FRONT UPPER COVER FOR TABLE DX-D600</t>
  </si>
  <si>
    <t>LATERAL LOWER COVER FOR TABLE DX-D600</t>
  </si>
  <si>
    <t>LATERAL UPPER COVER FOR TABLE DX-D600</t>
  </si>
  <si>
    <t>UPPER FRONT COVER FOR TABLE DX-D600</t>
  </si>
  <si>
    <t>SC+50512020G</t>
  </si>
  <si>
    <t>13G5F</t>
  </si>
  <si>
    <t>SC+51403074</t>
  </si>
  <si>
    <t>6U9SG</t>
  </si>
  <si>
    <t>RELAY TYCO RT424012 (12 VDC)</t>
  </si>
  <si>
    <t>SC+55801421C</t>
  </si>
  <si>
    <t>13BZJ</t>
  </si>
  <si>
    <t>OVERLAY REMOTE CONTROL DX-D600</t>
  </si>
  <si>
    <t>CAT6 CABLE ON WHEEL FOR DX-D100</t>
  </si>
  <si>
    <t>Manual Collimator w.filters for DX-D100</t>
  </si>
  <si>
    <t>SC+6695-55_S</t>
  </si>
  <si>
    <t>135XS</t>
  </si>
  <si>
    <t>SC+6695-56_S</t>
  </si>
  <si>
    <t>135YU</t>
  </si>
  <si>
    <t>COVERS SET FOR TABLE DX-D600</t>
  </si>
  <si>
    <t>Foot Pedals table DX-D600 (up,dwn,brak)</t>
  </si>
  <si>
    <t>Double (rear) pedals for table DX-D600</t>
  </si>
  <si>
    <t>DX-D600 COVERS</t>
  </si>
  <si>
    <t>SC+A10659-03L</t>
  </si>
  <si>
    <t>13BYG</t>
  </si>
  <si>
    <t>TRIXELL DETECTOR ADAPTATION ON W/S LEFT</t>
  </si>
  <si>
    <t>SC+A10659-03R</t>
  </si>
  <si>
    <t>13BWC</t>
  </si>
  <si>
    <t>TRIXELL DETECTOR ADAPTATION ON W/S RIGHT</t>
  </si>
  <si>
    <t>CARRIAGE COVERS SET FOR CS DX-D600</t>
  </si>
  <si>
    <t>RAILS TAPE SET FOR DX-D600</t>
  </si>
  <si>
    <t>KIT REMOTE CONTROL DX-D600 (-FA)</t>
  </si>
  <si>
    <t>STORAGE BIN DX-D100 UPGRADE KIT</t>
  </si>
  <si>
    <t>SC+A13050-588</t>
  </si>
  <si>
    <t>1398V</t>
  </si>
  <si>
    <t>WS TRIXELL ROOM INTERF KIT 4343RC AGFA</t>
  </si>
  <si>
    <t>SC+A13050-591</t>
  </si>
  <si>
    <t>1395P</t>
  </si>
  <si>
    <t>INTERNAL CONNECTION IN W/S FOR TRIXELL</t>
  </si>
  <si>
    <t>SC+A16082-01</t>
  </si>
  <si>
    <t>13H2D</t>
  </si>
  <si>
    <t>HUBCAP KIT (FOR BACKWHEEL A16083 ONLY)</t>
  </si>
  <si>
    <t>SC+A21083-01</t>
  </si>
  <si>
    <t>1399X</t>
  </si>
  <si>
    <t>EMC LINE FILTER</t>
  </si>
  <si>
    <t>PCB, HT Controller</t>
  </si>
  <si>
    <t>PCB, HT CONTROLLER Mono-Phase Generators</t>
  </si>
  <si>
    <t>SC+A3000-81B</t>
  </si>
  <si>
    <t>136DR</t>
  </si>
  <si>
    <t>PCB HT CONTROLLER 3-Phase Generators</t>
  </si>
  <si>
    <t>SC+A3000-85</t>
  </si>
  <si>
    <t>136FV</t>
  </si>
  <si>
    <t>SC+A3138-03</t>
  </si>
  <si>
    <t>136VS</t>
  </si>
  <si>
    <t>STAND ALONE PCB (EMC KIT)</t>
  </si>
  <si>
    <t>SC+A3533-06</t>
  </si>
  <si>
    <t>136M8</t>
  </si>
  <si>
    <t>INVERTER BATTERY CHARGER 1 (EMC)</t>
  </si>
  <si>
    <t>SC+A3534-06</t>
  </si>
  <si>
    <t>136NB</t>
  </si>
  <si>
    <t>INVERTER BATTERY CHARGER 2 (EMC)</t>
  </si>
  <si>
    <t>SC+A3539-01-191</t>
  </si>
  <si>
    <t>1369L</t>
  </si>
  <si>
    <t>DIGITAL MOTION CONTROL BD. AGFA</t>
  </si>
  <si>
    <t>PFC 1000 BOARD REV. &gt;= J Non EMC KIT</t>
  </si>
  <si>
    <t>SC+A3578-41</t>
  </si>
  <si>
    <t>136TO</t>
  </si>
  <si>
    <t>PFC 1000 (EMC KIT)</t>
  </si>
  <si>
    <t>SC+A3669-01G</t>
  </si>
  <si>
    <t>13BS3</t>
  </si>
  <si>
    <t>ALPHA-BETA POWER BOARD (REV G)</t>
  </si>
  <si>
    <t>SC+A3689-02B</t>
  </si>
  <si>
    <t>136PF</t>
  </si>
  <si>
    <t>I2C SERVO Z VERT OTC DUNKER RIGID(-FA)</t>
  </si>
  <si>
    <t>SC+A3690-02B</t>
  </si>
  <si>
    <t>136OD</t>
  </si>
  <si>
    <t>PBA VERTICAL AT-TFT DUNKER RIGID(-AT)</t>
  </si>
  <si>
    <t>SC+A40122-01</t>
  </si>
  <si>
    <t>139PS</t>
  </si>
  <si>
    <t>PARKING INTERFACE PBA</t>
  </si>
  <si>
    <t>SC+A520203-01</t>
  </si>
  <si>
    <t>6WAD3</t>
  </si>
  <si>
    <t>DETECTOR BOX DX-D100 D 30-D 35</t>
  </si>
  <si>
    <t>SC+A521011-191</t>
  </si>
  <si>
    <t>6S6UQ</t>
  </si>
  <si>
    <t>70C Back Detector Guide</t>
  </si>
  <si>
    <t>SC+A521068-03R</t>
  </si>
  <si>
    <t>13CTA</t>
  </si>
  <si>
    <t>CORD REEL &amp; ROLLER UPGRADE, UK</t>
  </si>
  <si>
    <t>SC+A521068-04R</t>
  </si>
  <si>
    <t>13C84</t>
  </si>
  <si>
    <t>CORD REEL &amp; ROLLER UPGRADE, EU STR.PLUG</t>
  </si>
  <si>
    <t>SC+A521068-05R</t>
  </si>
  <si>
    <t>13CA6</t>
  </si>
  <si>
    <t>SC+A521068-06R</t>
  </si>
  <si>
    <t>13CB8</t>
  </si>
  <si>
    <t>CORD REEL &amp; ROLLER UPGRADE, BR</t>
  </si>
  <si>
    <t>SC+A521068-07R</t>
  </si>
  <si>
    <t>13CCB</t>
  </si>
  <si>
    <t>CORD REEL &amp; ROLLER UPGRADE, CH</t>
  </si>
  <si>
    <t>SC+A521068-08R</t>
  </si>
  <si>
    <t>13CDD</t>
  </si>
  <si>
    <t>CORD REEL &amp; ROLLER UPGRADE, CHILE</t>
  </si>
  <si>
    <t>SC+A521068-09R</t>
  </si>
  <si>
    <t>13CEF</t>
  </si>
  <si>
    <t>CORD REEL &amp; ROLLER UPGRADE, ISRAEL</t>
  </si>
  <si>
    <t>SC+A521068-103</t>
  </si>
  <si>
    <t>13CUC</t>
  </si>
  <si>
    <t>CORD REEL ONLY, UK</t>
  </si>
  <si>
    <t>SC+A521068-104</t>
  </si>
  <si>
    <t>13CWG</t>
  </si>
  <si>
    <t>CORD REEL ONLY, EU STRAIGHT PLUG</t>
  </si>
  <si>
    <t>SC+A521068-105</t>
  </si>
  <si>
    <t>13CXJ</t>
  </si>
  <si>
    <t>SC+A521068-106</t>
  </si>
  <si>
    <t>13CYL</t>
  </si>
  <si>
    <t>CORD REEL ONLY, BR</t>
  </si>
  <si>
    <t>SC+A521068-107</t>
  </si>
  <si>
    <t>13CZN</t>
  </si>
  <si>
    <t>CORD REEL ONLY, CH</t>
  </si>
  <si>
    <t>SC+A521068-108</t>
  </si>
  <si>
    <t>13D1T</t>
  </si>
  <si>
    <t>CORD REEL ONLY, CHILE</t>
  </si>
  <si>
    <t>SC+A521068-109</t>
  </si>
  <si>
    <t>13D3X</t>
  </si>
  <si>
    <t>CORD REEL ONLY, ISRAEL</t>
  </si>
  <si>
    <t>SC+A521068-10R</t>
  </si>
  <si>
    <t>13CKQ</t>
  </si>
  <si>
    <t>CORD REEL &amp; ROLLER UPGRADE, JP</t>
  </si>
  <si>
    <t>SC+A521068-110</t>
  </si>
  <si>
    <t>13D52</t>
  </si>
  <si>
    <t>CORD REEL ONLY, JP</t>
  </si>
  <si>
    <t>SC+A521068-111</t>
  </si>
  <si>
    <t>13D64</t>
  </si>
  <si>
    <t>CORD REEL ONLY, USA 3M</t>
  </si>
  <si>
    <t>SC+A521068-112</t>
  </si>
  <si>
    <t>13CR5</t>
  </si>
  <si>
    <t>CORD REEL ONLY, IN + ZA</t>
  </si>
  <si>
    <t>SC+A521068-113</t>
  </si>
  <si>
    <t>13HTV</t>
  </si>
  <si>
    <t>CORD REEL ONLY, AR</t>
  </si>
  <si>
    <t>SC+A521068-11R</t>
  </si>
  <si>
    <t>13CNW</t>
  </si>
  <si>
    <t>CORD REEL &amp; ROLLER UPGRADE, USA 3M</t>
  </si>
  <si>
    <t>SC+A521068-12R</t>
  </si>
  <si>
    <t>13CP1</t>
  </si>
  <si>
    <t>CORD REEL &amp; ROLLER UPGRADE, IN + ZA</t>
  </si>
  <si>
    <t>SC+A521068-13R</t>
  </si>
  <si>
    <t>13HUX</t>
  </si>
  <si>
    <t>CORD REEL &amp; ROLLER UPGRADE, AR</t>
  </si>
  <si>
    <t>UPGRADE KIT DX-D300 V.3 (w/o Dongle)</t>
  </si>
  <si>
    <t>SC+A521525-02</t>
  </si>
  <si>
    <t>135WQ</t>
  </si>
  <si>
    <t>REAR COVER FOR TUBE XPLUS</t>
  </si>
  <si>
    <t>SOFT KIT ATP 64KW HS 1T RAPIDT DX-D600</t>
  </si>
  <si>
    <t>SC+A522122-01G</t>
  </si>
  <si>
    <t>13G6H</t>
  </si>
  <si>
    <t>SC+A524035-01</t>
  </si>
  <si>
    <t>136L6</t>
  </si>
  <si>
    <t>PULLEY KIT WITH GEAR FOR POTENTIOMETER</t>
  </si>
  <si>
    <t>RS530 Knob (DX-D100)</t>
  </si>
  <si>
    <t>SC+A525182-01</t>
  </si>
  <si>
    <t>136HZ</t>
  </si>
  <si>
    <t>TIMER (LED BOARD)</t>
  </si>
  <si>
    <t>SC+A525183-01</t>
  </si>
  <si>
    <t>136GX</t>
  </si>
  <si>
    <t>SC+A525184-01</t>
  </si>
  <si>
    <t>136J2</t>
  </si>
  <si>
    <t>SC+A525187-01</t>
  </si>
  <si>
    <t>13BC6</t>
  </si>
  <si>
    <t>GLASS MIRROR (COLLIMATOR)</t>
  </si>
  <si>
    <t>SC+A525363-01</t>
  </si>
  <si>
    <t>12ZGY</t>
  </si>
  <si>
    <t>RS1492 PLASTIC FLANGE +/- 90 RALCO</t>
  </si>
  <si>
    <t>DX-D600 ST CONSOLE COMPLETE CM</t>
  </si>
  <si>
    <t>DX-D600 ST CONSOLE COMPLETE INCH</t>
  </si>
  <si>
    <t>DX-D600 ST CONSOLE CHASSIS CM</t>
  </si>
  <si>
    <t>DX-D600 ST CONSOLE CHASSIS INCH</t>
  </si>
  <si>
    <t>6YQP2</t>
  </si>
  <si>
    <t>FMI 2014 DX-D600 FULL AUTOMATIC (-FA)</t>
  </si>
  <si>
    <t>REMOTE CONTROL DX-D600</t>
  </si>
  <si>
    <t>DX-D300: DONGLE STITCHING X-PLUS</t>
  </si>
  <si>
    <t>SC+A8037-03</t>
  </si>
  <si>
    <t>136UQ</t>
  </si>
  <si>
    <t>BATTERY INTERCONNECTION CABLES (EMC KIT)</t>
  </si>
  <si>
    <t>SC+A8059-02</t>
  </si>
  <si>
    <t>6S7MD</t>
  </si>
  <si>
    <t>Bucky / Harness</t>
  </si>
  <si>
    <t>SC+A8076-02</t>
  </si>
  <si>
    <t>136RK</t>
  </si>
  <si>
    <t>SC+A8079-03</t>
  </si>
  <si>
    <t>136SM</t>
  </si>
  <si>
    <t>GENERATOR CHARGER INTERCONN (EMC KIT)</t>
  </si>
  <si>
    <t>SC+A9603-13-UP</t>
  </si>
  <si>
    <t>13G8M</t>
  </si>
  <si>
    <t>XPP PC UPGRADE WITH W10 LICENSE</t>
  </si>
  <si>
    <t>DX-D300 CEILING MOUNTING BRACKET</t>
  </si>
  <si>
    <t>SC+AS00586</t>
  </si>
  <si>
    <t>13COY</t>
  </si>
  <si>
    <t>ROLLER UPGRADE KIT FOR CABLE REELS</t>
  </si>
  <si>
    <t>SC+P00107</t>
  </si>
  <si>
    <t>136K4</t>
  </si>
  <si>
    <t>COLUMN PULLEY KIT</t>
  </si>
  <si>
    <t>SC+P00173B</t>
  </si>
  <si>
    <t>13BT5</t>
  </si>
  <si>
    <t>SC+P00404</t>
  </si>
  <si>
    <t>11YTC</t>
  </si>
  <si>
    <t>STEEL CABLE FIXED COLUMN</t>
  </si>
  <si>
    <t>SC+P00405</t>
  </si>
  <si>
    <t>11YVG</t>
  </si>
  <si>
    <t>STEEL CABLE SHORT COLUMN</t>
  </si>
  <si>
    <t>SC+P00406</t>
  </si>
  <si>
    <t>121EY</t>
  </si>
  <si>
    <t>Steel Cable Telescopic Column</t>
  </si>
  <si>
    <t>SEQUENCE DONGLE DX-D600</t>
  </si>
  <si>
    <t>SX+910050</t>
  </si>
  <si>
    <t>139GB</t>
  </si>
  <si>
    <t>TELESCOPIC RAIL ASN35-530-195</t>
  </si>
  <si>
    <t>SX+910150-14</t>
  </si>
  <si>
    <t>13AMM</t>
  </si>
  <si>
    <t>SCREEN TFT 8.4 LVDS</t>
  </si>
  <si>
    <t>SX+910325</t>
  </si>
  <si>
    <t>13C6Z</t>
  </si>
  <si>
    <t>SX+910339</t>
  </si>
  <si>
    <t>13GEW</t>
  </si>
  <si>
    <t>METAL MESH FILTER 80X80</t>
  </si>
  <si>
    <t>CONTROL DESK OVERLAY DX-D800</t>
  </si>
  <si>
    <t>REMOTE OVERLAY DX-D800</t>
  </si>
  <si>
    <t>SX+910642</t>
  </si>
  <si>
    <t>13C3T</t>
  </si>
  <si>
    <t>COMPACT FLASH SMART MOD INDUS FIXED 4GO</t>
  </si>
  <si>
    <t>DX-D800 DIGITAL REMOTE CONSOLE</t>
  </si>
  <si>
    <t>SEC.CONSOLE DYNAMIC REMOTETABLE DX-D800</t>
  </si>
  <si>
    <t>DX-D800 REMOTE Control</t>
  </si>
  <si>
    <t>TN+01805/30/A</t>
  </si>
  <si>
    <t>13B2N</t>
  </si>
  <si>
    <t>GENERAL PURPOSE DSP – 40KW (GSC)</t>
  </si>
  <si>
    <t>TN+01805/31/A</t>
  </si>
  <si>
    <t>13B4R</t>
  </si>
  <si>
    <t>GENERAL PURPOSE DSP – 32KW (GSC)</t>
  </si>
  <si>
    <t>GENERATOR 40KW TYPE HF1 G/29</t>
  </si>
  <si>
    <t>COLLIMATOR R221/027A/ACS</t>
  </si>
  <si>
    <t>TN+222018/1/C</t>
  </si>
  <si>
    <t>13B7X</t>
  </si>
  <si>
    <t>TN+222018/1/D</t>
  </si>
  <si>
    <t>139W7</t>
  </si>
  <si>
    <t>TN+222018/2/C</t>
  </si>
  <si>
    <t>13B5T</t>
  </si>
  <si>
    <t>BATTERY PACK 6x 12V/18AH</t>
  </si>
  <si>
    <t>TR+63110244</t>
  </si>
  <si>
    <t>1392J</t>
  </si>
  <si>
    <t>VR+1841341002A</t>
  </si>
  <si>
    <t>13EYT</t>
  </si>
  <si>
    <t>DX-D 45 / DX-D 60 TETHER CABLE</t>
  </si>
  <si>
    <t>Dhruva Imaging Pvt Ltd</t>
  </si>
  <si>
    <t>Link Biomed Services</t>
  </si>
  <si>
    <t>Sharp Medical Enterprises</t>
  </si>
  <si>
    <t>M B Service</t>
  </si>
  <si>
    <t>10+9999913670</t>
  </si>
  <si>
    <t>137VW</t>
  </si>
  <si>
    <t>10+9999913305</t>
  </si>
  <si>
    <t>13B1L</t>
  </si>
  <si>
    <t>CM+6041102</t>
  </si>
  <si>
    <t>13F9K</t>
  </si>
  <si>
    <t>RF+6100091</t>
  </si>
  <si>
    <t>13KOT</t>
  </si>
  <si>
    <t>RF+6100101</t>
  </si>
  <si>
    <t>13KQX</t>
  </si>
  <si>
    <t>RF+6100121</t>
  </si>
  <si>
    <t>13HBU</t>
  </si>
  <si>
    <t>RF+6100190</t>
  </si>
  <si>
    <t>13KT4</t>
  </si>
  <si>
    <t>RF+6100202</t>
  </si>
  <si>
    <t>13K4Q</t>
  </si>
  <si>
    <t>CM+6118682</t>
  </si>
  <si>
    <t>CM+6148260</t>
  </si>
  <si>
    <t>7CE87</t>
  </si>
  <si>
    <t>7BYBE</t>
  </si>
  <si>
    <t>RF+6119653</t>
  </si>
  <si>
    <t>12TPQ</t>
  </si>
  <si>
    <t>CM+6122755</t>
  </si>
  <si>
    <t>13HKC</t>
  </si>
  <si>
    <t>RF+6130967</t>
  </si>
  <si>
    <t>13W1Z</t>
  </si>
  <si>
    <t>RF+6131627</t>
  </si>
  <si>
    <t>13W22</t>
  </si>
  <si>
    <t>RF+6131637</t>
  </si>
  <si>
    <t>13W46</t>
  </si>
  <si>
    <t>RF+6131647</t>
  </si>
  <si>
    <t>13W6B</t>
  </si>
  <si>
    <t>CM+6131736</t>
  </si>
  <si>
    <t>RF+6131736</t>
  </si>
  <si>
    <t>13W7D</t>
  </si>
  <si>
    <t>RF+6131746</t>
  </si>
  <si>
    <t>13W9H</t>
  </si>
  <si>
    <t>RF+6131756</t>
  </si>
  <si>
    <t>13WEQ</t>
  </si>
  <si>
    <t>RF+6131766</t>
  </si>
  <si>
    <t>13WFS</t>
  </si>
  <si>
    <t>RF+6131776</t>
  </si>
  <si>
    <t>13WGU</t>
  </si>
  <si>
    <t>RF+6131786</t>
  </si>
  <si>
    <t>13WHW</t>
  </si>
  <si>
    <t>RF+6132620</t>
  </si>
  <si>
    <t>13K91</t>
  </si>
  <si>
    <t>RF+6132630</t>
  </si>
  <si>
    <t>13KA1</t>
  </si>
  <si>
    <t>RF+6132644</t>
  </si>
  <si>
    <t>13K8Y</t>
  </si>
  <si>
    <t>RF+6133552</t>
  </si>
  <si>
    <t>13KU6</t>
  </si>
  <si>
    <t>RF+6135040</t>
  </si>
  <si>
    <t>13HCW</t>
  </si>
  <si>
    <t>RF+6139872</t>
  </si>
  <si>
    <t>13WJY</t>
  </si>
  <si>
    <t>RF+6139882</t>
  </si>
  <si>
    <t>13WVP</t>
  </si>
  <si>
    <t>RF+6139892</t>
  </si>
  <si>
    <t>13X14</t>
  </si>
  <si>
    <t>RF+6139902</t>
  </si>
  <si>
    <t>13X38</t>
  </si>
  <si>
    <t>CM+6232861</t>
  </si>
  <si>
    <t>13VWN</t>
  </si>
  <si>
    <t>CM+9517536000</t>
  </si>
  <si>
    <t>6CVPL</t>
  </si>
  <si>
    <t>RF+A3024-121X</t>
  </si>
  <si>
    <t>RF+A3024-221W</t>
  </si>
  <si>
    <t>RF+A3024-297G</t>
  </si>
  <si>
    <t>RF+A3532-16C</t>
  </si>
  <si>
    <t>RF+A3533-16C</t>
  </si>
  <si>
    <t>RF+A3534-16C</t>
  </si>
  <si>
    <t>SC+A6095-37P</t>
  </si>
  <si>
    <t>SC+A6097-16F</t>
  </si>
  <si>
    <t>SC+A6097-17F</t>
  </si>
  <si>
    <t>SC+A6097-18F</t>
  </si>
  <si>
    <t>SC+50605028</t>
  </si>
  <si>
    <t>139U3</t>
  </si>
  <si>
    <t>RF+A11700-90</t>
  </si>
  <si>
    <t>135FR</t>
  </si>
  <si>
    <t>SC+A16624-01</t>
  </si>
  <si>
    <t>13LCA</t>
  </si>
  <si>
    <t>SC+A10682-01</t>
  </si>
  <si>
    <t>139C2</t>
  </si>
  <si>
    <t>SAT-A3000-33</t>
  </si>
  <si>
    <t>6UMSS</t>
  </si>
  <si>
    <t>RF+A3000-85</t>
  </si>
  <si>
    <t>136ET</t>
  </si>
  <si>
    <t>RF+A3000-81B</t>
  </si>
  <si>
    <t>136CP</t>
  </si>
  <si>
    <t>13XSN</t>
  </si>
  <si>
    <t>13XTP</t>
  </si>
  <si>
    <t>13XUR</t>
  </si>
  <si>
    <t>13XH1</t>
  </si>
  <si>
    <t>RF+A3533-06</t>
  </si>
  <si>
    <t>13LKP</t>
  </si>
  <si>
    <t>13XNC</t>
  </si>
  <si>
    <t>RF+A3534-06</t>
  </si>
  <si>
    <t>13LLR</t>
  </si>
  <si>
    <t>13XPG</t>
  </si>
  <si>
    <t>SC+A521139-02</t>
  </si>
  <si>
    <t>13VXP</t>
  </si>
  <si>
    <t>RF+A525145-01</t>
  </si>
  <si>
    <t>131YD</t>
  </si>
  <si>
    <t>SC+A525618-02</t>
  </si>
  <si>
    <t>13LB7</t>
  </si>
  <si>
    <t>RF+A6095-37P</t>
  </si>
  <si>
    <t>13G28</t>
  </si>
  <si>
    <t>SC+A6095-38P</t>
  </si>
  <si>
    <t>RF+A6095-38P</t>
  </si>
  <si>
    <t>13G3B</t>
  </si>
  <si>
    <t>SC+A6097-11F</t>
  </si>
  <si>
    <t>RF+A6097-11F</t>
  </si>
  <si>
    <t>13G4D</t>
  </si>
  <si>
    <t>RF+A6097-16F</t>
  </si>
  <si>
    <t>13G9O</t>
  </si>
  <si>
    <t>RF+A6097-17F</t>
  </si>
  <si>
    <t>13GAO</t>
  </si>
  <si>
    <t>RF+A6097-18F</t>
  </si>
  <si>
    <t>13GBQ</t>
  </si>
  <si>
    <t>SC+A6097-19E</t>
  </si>
  <si>
    <t>RF+A6097-19E</t>
  </si>
  <si>
    <t>13GCS</t>
  </si>
  <si>
    <t>SC+A11769-04</t>
  </si>
  <si>
    <t>13LFG</t>
  </si>
  <si>
    <t>RF+A9603-13-UP</t>
  </si>
  <si>
    <t>13HNJ</t>
  </si>
  <si>
    <t>RF+216094</t>
  </si>
  <si>
    <t>13VCH</t>
  </si>
  <si>
    <t>TN+223872</t>
  </si>
  <si>
    <t>13VYR</t>
  </si>
  <si>
    <t>RF+222564</t>
  </si>
  <si>
    <t>13VBF</t>
  </si>
  <si>
    <t>A616808</t>
  </si>
  <si>
    <t>Zip Hose table</t>
  </si>
  <si>
    <t>OPTICS MODULE NIMBUS,</t>
  </si>
  <si>
    <t>Pay to VPA:
agfaindia@hsbc</t>
  </si>
  <si>
    <t>Pay to VPA:
agfaindia@  hsbc</t>
  </si>
  <si>
    <t>Biswas Trading</t>
  </si>
  <si>
    <t>F7P8U</t>
  </si>
  <si>
    <t>CR Application / Training</t>
  </si>
  <si>
    <t>DR14S CLICK ON GRID 14X17,6:1,215 5716P</t>
  </si>
  <si>
    <t>DR14S CLICK ON GRID 215 LP 6:1 SD 587Y8</t>
  </si>
  <si>
    <t>10+9999913720</t>
  </si>
  <si>
    <t>13B8Z</t>
  </si>
  <si>
    <t>USB TO DVI ADAPTER (MAMJF)</t>
  </si>
  <si>
    <t>10+9999913730</t>
  </si>
  <si>
    <t>142SD</t>
  </si>
  <si>
    <t>USB TO SERIAL ADAPTER (MAO84)</t>
  </si>
  <si>
    <t>CF+6041082</t>
  </si>
  <si>
    <t>1449L</t>
  </si>
  <si>
    <t>CM+3392678</t>
  </si>
  <si>
    <t>145EX</t>
  </si>
  <si>
    <t>GEAR WHEEL 34T</t>
  </si>
  <si>
    <t>CM+3433325</t>
  </si>
  <si>
    <t>145FZ</t>
  </si>
  <si>
    <t>CM+3433400</t>
  </si>
  <si>
    <t>V85NY</t>
  </si>
  <si>
    <t>VILIS COOLING FAN</t>
  </si>
  <si>
    <t>CM+3499352</t>
  </si>
  <si>
    <t>Y6PZU</t>
  </si>
  <si>
    <t>PULLEY XL 32TPULLEY XL 12T</t>
  </si>
  <si>
    <t>CM+3589081</t>
  </si>
  <si>
    <t>6RPLZ</t>
  </si>
  <si>
    <t>CM+6015931</t>
  </si>
  <si>
    <t>6SUJQ</t>
  </si>
  <si>
    <t>PUMP COMPL. WITH COOLING FAN ASSEMBLY</t>
  </si>
  <si>
    <t>CM+6016000</t>
  </si>
  <si>
    <t>6VCYB</t>
  </si>
  <si>
    <t>DMC- BOARD</t>
  </si>
  <si>
    <t>CM+6061500</t>
  </si>
  <si>
    <t>6WG27</t>
  </si>
  <si>
    <t>SERVICEPART HALOGENLAMP ADJUSTABLE</t>
  </si>
  <si>
    <t>CM+6096464</t>
  </si>
  <si>
    <t>142TF</t>
  </si>
  <si>
    <t>CM+6096474</t>
  </si>
  <si>
    <t>142UH</t>
  </si>
  <si>
    <t>WALLSTAND BUCKY LEFT CASSETTE SIZE DETEC</t>
  </si>
  <si>
    <t>CM+6096484</t>
  </si>
  <si>
    <t>142VK</t>
  </si>
  <si>
    <t>WALLSTAND BUCKY RIGHT CASSETTE SIZE DETE</t>
  </si>
  <si>
    <t>X-RAY TUBE E7884X</t>
  </si>
  <si>
    <t>X-RAY TUBE E7252X</t>
  </si>
  <si>
    <t>X-RAY TUBE E7254FX</t>
  </si>
  <si>
    <t>CM+6111221</t>
  </si>
  <si>
    <t>13Y5H</t>
  </si>
  <si>
    <t>CM+6112742</t>
  </si>
  <si>
    <t>145CT</t>
  </si>
  <si>
    <t>CM+6113002</t>
  </si>
  <si>
    <t>142WM</t>
  </si>
  <si>
    <t>CM+6113012</t>
  </si>
  <si>
    <t>142XO</t>
  </si>
  <si>
    <t>WALLSTAND BUCKY LEFT FOR FIXED DR DETECT</t>
  </si>
  <si>
    <t>CM+6113022</t>
  </si>
  <si>
    <t>142YQ</t>
  </si>
  <si>
    <t>WALLSTAND BUCKY RIGHT FOR FIXED DR DETEC</t>
  </si>
  <si>
    <t>CM+6119065</t>
  </si>
  <si>
    <t>142ZS</t>
  </si>
  <si>
    <t>CM+6119074</t>
  </si>
  <si>
    <t>1431Y</t>
  </si>
  <si>
    <t>WALLSTAND BUCKY LEFT ACSS CASS SIZE DETE</t>
  </si>
  <si>
    <t>CM+6119084</t>
  </si>
  <si>
    <t>1436A</t>
  </si>
  <si>
    <t>WALLSTAND BUCKY RIGHT ACSS CAS SIZE DETE</t>
  </si>
  <si>
    <t>X-RAY TUBE E7869XX</t>
  </si>
  <si>
    <t>13VO5</t>
  </si>
  <si>
    <t>CM+6132621</t>
  </si>
  <si>
    <t>145TS</t>
  </si>
  <si>
    <t>INVERTER DR 400 X-RAY GENERATOR V2 400V</t>
  </si>
  <si>
    <t>CM+6132631</t>
  </si>
  <si>
    <t>145SQ</t>
  </si>
  <si>
    <t>INVERTER DR 400 X-RAY GENERATOR V2, 480V</t>
  </si>
  <si>
    <t>CM+6135021</t>
  </si>
  <si>
    <t>145QM</t>
  </si>
  <si>
    <t>CM+6135031</t>
  </si>
  <si>
    <t>145RO</t>
  </si>
  <si>
    <t>CM+6140593</t>
  </si>
  <si>
    <t>1437C</t>
  </si>
  <si>
    <t>TABLE BUCKY FOR FIXED TRIXELL DR600</t>
  </si>
  <si>
    <t>CM+6140604</t>
  </si>
  <si>
    <t>1438E</t>
  </si>
  <si>
    <t>CM+6140614</t>
  </si>
  <si>
    <t>1439G</t>
  </si>
  <si>
    <t>WALLSTAND BUCKY RIGHT F. FIXED DR TRIXEL</t>
  </si>
  <si>
    <t>CM+6150864</t>
  </si>
  <si>
    <t>143AG</t>
  </si>
  <si>
    <t>CM+6150873</t>
  </si>
  <si>
    <t>143BJ</t>
  </si>
  <si>
    <t>WALLSTAND BUCKY LEFT GSS CASSETTE SIZE D</t>
  </si>
  <si>
    <t>CM+6150883</t>
  </si>
  <si>
    <t>143CL</t>
  </si>
  <si>
    <t>WALLSTAND BUCKY RIGHT GSS CASSETTE SIZE</t>
  </si>
  <si>
    <t>CM+6164974</t>
  </si>
  <si>
    <t>143DN</t>
  </si>
  <si>
    <t>TABLE BUCKY W/O ACSS INCL DET CHARGER</t>
  </si>
  <si>
    <t>CM+6165014</t>
  </si>
  <si>
    <t>143EP</t>
  </si>
  <si>
    <t>CM+6165033</t>
  </si>
  <si>
    <t>143FR</t>
  </si>
  <si>
    <t>CASS BUCKY WS LL GSS INCL DET CHARGER</t>
  </si>
  <si>
    <t>CM+6165063</t>
  </si>
  <si>
    <t>143GT</t>
  </si>
  <si>
    <t>CM+6165073</t>
  </si>
  <si>
    <t>143M4</t>
  </si>
  <si>
    <t>CM+6165103</t>
  </si>
  <si>
    <t>143N6</t>
  </si>
  <si>
    <t>CM+6168361</t>
  </si>
  <si>
    <t>11EXA</t>
  </si>
  <si>
    <t>CM+6175940</t>
  </si>
  <si>
    <t>13GNE</t>
  </si>
  <si>
    <t>CABLE: 06292137</t>
  </si>
  <si>
    <t>CM+6175950</t>
  </si>
  <si>
    <t>142O4</t>
  </si>
  <si>
    <t>DAP-BIG RAIL BASEPLATE</t>
  </si>
  <si>
    <t>CM+6176000</t>
  </si>
  <si>
    <t>1446E</t>
  </si>
  <si>
    <t>WALLSTAND VERTICAL TILT LOCK</t>
  </si>
  <si>
    <t>CM+6180521</t>
  </si>
  <si>
    <t>143O8</t>
  </si>
  <si>
    <t>TABLE BUCKY FIXED TRIXELL DR400</t>
  </si>
  <si>
    <t>CM+6210231</t>
  </si>
  <si>
    <t>142HR</t>
  </si>
  <si>
    <t>ARUBA AP-303 WIRELESS ACCESS POINT (ROW)</t>
  </si>
  <si>
    <t>CM+6210241</t>
  </si>
  <si>
    <t>142AC</t>
  </si>
  <si>
    <t>ARUBA AP-303 WIRELESS ACCESSPOINT (US)</t>
  </si>
  <si>
    <t>CM+6222121</t>
  </si>
  <si>
    <t>143RF</t>
  </si>
  <si>
    <t>CM+6222131</t>
  </si>
  <si>
    <t>143SH</t>
  </si>
  <si>
    <t>CM+6222791</t>
  </si>
  <si>
    <t>145DV</t>
  </si>
  <si>
    <t>DR100E CLEAN INSTALL CYBERMED-NB19-NX22</t>
  </si>
  <si>
    <t>CM+6236031</t>
  </si>
  <si>
    <t>141A7</t>
  </si>
  <si>
    <t>CM+6242220</t>
  </si>
  <si>
    <t>13GQL</t>
  </si>
  <si>
    <t>CABLE: A624067.X</t>
  </si>
  <si>
    <t>CM+6242230</t>
  </si>
  <si>
    <t>13GRN</t>
  </si>
  <si>
    <t>CABLE: A624068.X</t>
  </si>
  <si>
    <t>CM+6242260</t>
  </si>
  <si>
    <t>13GUT</t>
  </si>
  <si>
    <t>CABLE: A623964.X</t>
  </si>
  <si>
    <t>CM+6242270</t>
  </si>
  <si>
    <t>13GVV</t>
  </si>
  <si>
    <t>CABLE: A623965.X</t>
  </si>
  <si>
    <t>CM+6243040</t>
  </si>
  <si>
    <t>13H8Q</t>
  </si>
  <si>
    <t>CABLE: 03732002C</t>
  </si>
  <si>
    <t>CM+6243050</t>
  </si>
  <si>
    <t>13H9S</t>
  </si>
  <si>
    <t>CABLE: 03732002D</t>
  </si>
  <si>
    <t>CM+6243900</t>
  </si>
  <si>
    <t>13ZHA</t>
  </si>
  <si>
    <t>DAP-CHAMBER 120-131 HS/RS485</t>
  </si>
  <si>
    <t>CM+6244660</t>
  </si>
  <si>
    <t>13YSR</t>
  </si>
  <si>
    <t>DC MOTOR CONTROLLER PCB VER 2</t>
  </si>
  <si>
    <t>CM+6244750</t>
  </si>
  <si>
    <t>13ZJC</t>
  </si>
  <si>
    <t>ADAPTER KERMAX</t>
  </si>
  <si>
    <t>CM+6244751</t>
  </si>
  <si>
    <t>145OH</t>
  </si>
  <si>
    <t>CM+6244760</t>
  </si>
  <si>
    <t>13ZLG</t>
  </si>
  <si>
    <t>CABLE FOR ADAPTER KERMAX</t>
  </si>
  <si>
    <t>CM+6244770</t>
  </si>
  <si>
    <t>13ZMJ</t>
  </si>
  <si>
    <t>CABLE: A624361.X (GEN KERMAX - IBA-DAP)</t>
  </si>
  <si>
    <t>CM+6244780</t>
  </si>
  <si>
    <t>13ZNL</t>
  </si>
  <si>
    <t>CABLE: A624363.X (16M SET)</t>
  </si>
  <si>
    <t>CM+6244790</t>
  </si>
  <si>
    <t>13ZON</t>
  </si>
  <si>
    <t>CABLE: A624364.X (20M SET)</t>
  </si>
  <si>
    <t>CM+6244800</t>
  </si>
  <si>
    <t>13ZPP</t>
  </si>
  <si>
    <t>CABLE: A624365.X (24M SET)</t>
  </si>
  <si>
    <t>CM+6247140</t>
  </si>
  <si>
    <t>142JT</t>
  </si>
  <si>
    <t>ARUBA AP-207 WIRELESS ACCESS PT US-OSHPD</t>
  </si>
  <si>
    <t>CM+6248920</t>
  </si>
  <si>
    <t>1459P</t>
  </si>
  <si>
    <t>FELT STRIP 50X20</t>
  </si>
  <si>
    <t>CM+6250160</t>
  </si>
  <si>
    <t>145PK</t>
  </si>
  <si>
    <t>TPH/DRUM (ROHS)</t>
  </si>
  <si>
    <t>CM+9516212301</t>
  </si>
  <si>
    <t>13YH5</t>
  </si>
  <si>
    <t>RIBBON CABLE RESET-BOARD/ID-BOARD</t>
  </si>
  <si>
    <t>6VYJX</t>
  </si>
  <si>
    <t>CM+9517590104</t>
  </si>
  <si>
    <t>6RNCA</t>
  </si>
  <si>
    <t>PMT + LISA</t>
  </si>
  <si>
    <t>CM+9517840004</t>
  </si>
  <si>
    <t>147C2</t>
  </si>
  <si>
    <t>CM+9517845102</t>
  </si>
  <si>
    <t>147D4</t>
  </si>
  <si>
    <t>ZAHNRIEMEN 6T2.5X177.5</t>
  </si>
  <si>
    <t>CM+9999992840</t>
  </si>
  <si>
    <t>TQVC6</t>
  </si>
  <si>
    <t>FIXCLEAN 1X5 LTR, ABC=EV5SM</t>
  </si>
  <si>
    <t>GM+161602</t>
  </si>
  <si>
    <t>1453C</t>
  </si>
  <si>
    <t>MOTOR FOR LATERAL TABLE TOP SEISM/VIRT</t>
  </si>
  <si>
    <t>GM+162291</t>
  </si>
  <si>
    <t>143YU</t>
  </si>
  <si>
    <t>LEVER UPGRADE KIT WITH TOOLS</t>
  </si>
  <si>
    <t>GM+162298</t>
  </si>
  <si>
    <t>142RB</t>
  </si>
  <si>
    <t>LEVER UPGRADE KIT WITHOUT TOOLS</t>
  </si>
  <si>
    <t>GM+164630</t>
  </si>
  <si>
    <t>142KV</t>
  </si>
  <si>
    <t>KIT COVER TRN BUCKY MAN</t>
  </si>
  <si>
    <t>GM+42376A</t>
  </si>
  <si>
    <t>144TO</t>
  </si>
  <si>
    <t>ARM, BAR PLUS CONE ASSEMBLED</t>
  </si>
  <si>
    <t>FRONT COVER FOR COLUMN S TROLLEY</t>
  </si>
  <si>
    <t>GM+55280A</t>
  </si>
  <si>
    <t>13Z1D</t>
  </si>
  <si>
    <t>GM+78582</t>
  </si>
  <si>
    <t>145BR</t>
  </si>
  <si>
    <t>CAMMA DI POSIZIONE CS3 - OTC DETENT</t>
  </si>
  <si>
    <t>I/P DISTRIBUTION BD PER 65/80/100kW</t>
  </si>
  <si>
    <t>GM+79210A</t>
  </si>
  <si>
    <t>13ZUZ</t>
  </si>
  <si>
    <t>UPPER FRAME , RUN +/-800MM 803 MM WIDE</t>
  </si>
  <si>
    <t>GM+81573</t>
  </si>
  <si>
    <t>13YRP</t>
  </si>
  <si>
    <t>GM+81577</t>
  </si>
  <si>
    <t>144VS</t>
  </si>
  <si>
    <t>STICKER</t>
  </si>
  <si>
    <t>GM+82277</t>
  </si>
  <si>
    <t>1455G</t>
  </si>
  <si>
    <t>GM+85435A</t>
  </si>
  <si>
    <t>142LX</t>
  </si>
  <si>
    <t>OVERLAY FRONT AN 459,5X459,5</t>
  </si>
  <si>
    <t>GM+90362</t>
  </si>
  <si>
    <t>1448J</t>
  </si>
  <si>
    <t>DOUBLE PEDAL FIXING BRACKET</t>
  </si>
  <si>
    <t>GM+R40205A</t>
  </si>
  <si>
    <t>13YUV</t>
  </si>
  <si>
    <t>GM+R41537A</t>
  </si>
  <si>
    <t>13YX2</t>
  </si>
  <si>
    <t>X RAY TUBE RTM101 - C100 HOUSING</t>
  </si>
  <si>
    <t>GM+R55973</t>
  </si>
  <si>
    <t>147F8</t>
  </si>
  <si>
    <t>GM+R82173C_</t>
  </si>
  <si>
    <t>142Q8</t>
  </si>
  <si>
    <t>GM+R82494</t>
  </si>
  <si>
    <t>13YWZ</t>
  </si>
  <si>
    <t>X RAY TUBE RTC1000 - C100 HOUSING</t>
  </si>
  <si>
    <t>GM+R85358</t>
  </si>
  <si>
    <t>144YY</t>
  </si>
  <si>
    <t>KR16 PIN BEARING</t>
  </si>
  <si>
    <t>RF+100-00-01N</t>
  </si>
  <si>
    <t>13XZ2</t>
  </si>
  <si>
    <t>RF+221294/A</t>
  </si>
  <si>
    <t>146NK</t>
  </si>
  <si>
    <t>COLL.R221/027B/ACS W LASER+FILTER REP.</t>
  </si>
  <si>
    <t>RF+221529/A</t>
  </si>
  <si>
    <t>146OM</t>
  </si>
  <si>
    <t>COLLIMATOR R221/027C/ACS REP.</t>
  </si>
  <si>
    <t>INVERTER HF1 FOR 40KW VERSION REP.</t>
  </si>
  <si>
    <t>RF+55001398</t>
  </si>
  <si>
    <t>1415Y</t>
  </si>
  <si>
    <t>TOUCH SCREEN 17 IN, REP</t>
  </si>
  <si>
    <t>RF+55280A</t>
  </si>
  <si>
    <t>13ZCY</t>
  </si>
  <si>
    <t>MAXI BUS FOR DC MOTOR CONTROL B REP.</t>
  </si>
  <si>
    <t>RF+55902023S</t>
  </si>
  <si>
    <t>1414W</t>
  </si>
  <si>
    <t>ION CHAMBER DAP, rep.</t>
  </si>
  <si>
    <t>HSS2 HIGH SPEED STARTER 9000 RPM 1T REP</t>
  </si>
  <si>
    <t>LINE INPUT BOARD 480V REP.</t>
  </si>
  <si>
    <t>RF+6168361</t>
  </si>
  <si>
    <t>13LDC</t>
  </si>
  <si>
    <t>POWER SUPPLY V2 (B)</t>
  </si>
  <si>
    <t>PROCESSING UNIT RF 4343 FL REP.</t>
  </si>
  <si>
    <t>RF+9517098055</t>
  </si>
  <si>
    <t>6WCHL</t>
  </si>
  <si>
    <t>RF+A3012-21</t>
  </si>
  <si>
    <t>1478V</t>
  </si>
  <si>
    <t>PCB,AEC CONTROL (OPT.) RAPID TERMIN REP.</t>
  </si>
  <si>
    <t>PCB, ATP CONSOLE CPU, REV. X</t>
  </si>
  <si>
    <t>PCB, ATP CONSOLE CPU, REV. W</t>
  </si>
  <si>
    <t>PCB, ATP CONSOLE CPU, REV. G</t>
  </si>
  <si>
    <t>RF+A3243-04K</t>
  </si>
  <si>
    <t>1456J</t>
  </si>
  <si>
    <t>CONTROL DRAC PCB REV. K REP.</t>
  </si>
  <si>
    <t>INVERTER MOTOR BATTERY CHARGER,REV.C rep</t>
  </si>
  <si>
    <t>INVERTER BATTERY CHARGER 1, REV C rep.</t>
  </si>
  <si>
    <t>INVERTER BATTERY CHARGER 2 rep.</t>
  </si>
  <si>
    <t>INVERTER BATTERY CHARGER 2, REV C rep.</t>
  </si>
  <si>
    <t>RF+A3580-12B</t>
  </si>
  <si>
    <t>141S8</t>
  </si>
  <si>
    <t>MONITOR BOARD 15AH BATTERY REP.</t>
  </si>
  <si>
    <t>RF+A3580-15B</t>
  </si>
  <si>
    <t>141TB</t>
  </si>
  <si>
    <t>MONITOR BOARD LEAD CRYST. BATT.14AH REP</t>
  </si>
  <si>
    <t>RF+A3580-22</t>
  </si>
  <si>
    <t>1429C</t>
  </si>
  <si>
    <t>RF+A3580-25</t>
  </si>
  <si>
    <t>1422W</t>
  </si>
  <si>
    <t>H V TANK (150 KV)/ 2TUBE 480V REV.P REP.</t>
  </si>
  <si>
    <t>H V TANK (125 KV)/ 1TUBE 220V REV.F REP.</t>
  </si>
  <si>
    <t>RF+R40205A</t>
  </si>
  <si>
    <t>13Z8S</t>
  </si>
  <si>
    <t>X RAY TUBE RT600 - C100 HOUSING REP.</t>
  </si>
  <si>
    <t>RF+R41537A</t>
  </si>
  <si>
    <t>13ZBW</t>
  </si>
  <si>
    <t>X RAY TUBE RTM101 - C100 HOUSING REP.</t>
  </si>
  <si>
    <t>RF+R82173C_</t>
  </si>
  <si>
    <t>143TK</t>
  </si>
  <si>
    <t>COLLIMAT KIT MOT. COMPL W FILT NEWC REP</t>
  </si>
  <si>
    <t>RF+R82494</t>
  </si>
  <si>
    <t>13Z9U</t>
  </si>
  <si>
    <t>X RAY TUBE RT1000 - C100 HOUSING REP.</t>
  </si>
  <si>
    <t>SC+14653-01</t>
  </si>
  <si>
    <t>13YOJ</t>
  </si>
  <si>
    <t>HAND SWITCH SUPPORT DX-D400</t>
  </si>
  <si>
    <t>SC+19560-01</t>
  </si>
  <si>
    <t>144RK</t>
  </si>
  <si>
    <t>DMC COVER</t>
  </si>
  <si>
    <t>SC+19619-02</t>
  </si>
  <si>
    <t>1468R</t>
  </si>
  <si>
    <t>DISCHARGER (FROM SEP 2019 ON)</t>
  </si>
  <si>
    <t>SC+30231-01</t>
  </si>
  <si>
    <t>1447G</t>
  </si>
  <si>
    <t>COBER</t>
  </si>
  <si>
    <t>X-RAY TUBE: E7252X</t>
  </si>
  <si>
    <t>X-RAY TUBE: E7254FX</t>
  </si>
  <si>
    <t>X-Ray Tube: E7865X</t>
  </si>
  <si>
    <t>X-RAY TUBE: E7884X</t>
  </si>
  <si>
    <t>X-RAY TUBE: E7886X</t>
  </si>
  <si>
    <t>X-RAY TUBE: E7869XX</t>
  </si>
  <si>
    <t>TUBE SUPPORT FOR Tube 7252</t>
  </si>
  <si>
    <t>SPARE NOVA ADAP. TUBO 7869 (CUBI</t>
  </si>
  <si>
    <t>SC+A11769-03</t>
  </si>
  <si>
    <t>13LEE</t>
  </si>
  <si>
    <t>INPUT FILTER FOR ONE PHASE</t>
  </si>
  <si>
    <t>SC+A12142-01</t>
  </si>
  <si>
    <t>144HZ</t>
  </si>
  <si>
    <t>LATERAL DETECTOR HOLDER (CASSETTE SIZE)</t>
  </si>
  <si>
    <t>SC+A12205-06</t>
  </si>
  <si>
    <t>139LK</t>
  </si>
  <si>
    <t>SC+A12222-05</t>
  </si>
  <si>
    <t>139NO</t>
  </si>
  <si>
    <t>CLUTCH (UNIT W. REINF. FRAME)</t>
  </si>
  <si>
    <t>SC+A16083-01</t>
  </si>
  <si>
    <t>139HD</t>
  </si>
  <si>
    <t>SC+A16182-02</t>
  </si>
  <si>
    <t>141MV</t>
  </si>
  <si>
    <t>DX-D600 COVERS WALLSTAND (UPGRADE)</t>
  </si>
  <si>
    <t>INTERFACE BOX</t>
  </si>
  <si>
    <t>SC+A20307-02</t>
  </si>
  <si>
    <t>13ZY8</t>
  </si>
  <si>
    <t>DX-D600 COVERS WALLSTAND</t>
  </si>
  <si>
    <t>SC+A21167-01</t>
  </si>
  <si>
    <t>144FV</t>
  </si>
  <si>
    <t>SC+A3024-121X</t>
  </si>
  <si>
    <t>13X7H</t>
  </si>
  <si>
    <t>SC+A3024-221W</t>
  </si>
  <si>
    <t>13Y2B</t>
  </si>
  <si>
    <t>SC+A3024-297G</t>
  </si>
  <si>
    <t>13X9M</t>
  </si>
  <si>
    <t>SC+A3243-04K</t>
  </si>
  <si>
    <t>1454E</t>
  </si>
  <si>
    <t>CONTROL DRAC PCB REV. K</t>
  </si>
  <si>
    <t>SC+A3532-16C</t>
  </si>
  <si>
    <t>13XBO</t>
  </si>
  <si>
    <t>INVERTER MOTOR BATTERY CHARGER, REV C</t>
  </si>
  <si>
    <t>SC+A3533-16C</t>
  </si>
  <si>
    <t>13XCQ</t>
  </si>
  <si>
    <t>INVERTER BATTERY CHARGER 1, REV C</t>
  </si>
  <si>
    <t>SC+A3534-16C</t>
  </si>
  <si>
    <t>13XFW</t>
  </si>
  <si>
    <t>INVERTER BATTERY CHARGER 2, REV C</t>
  </si>
  <si>
    <t>SC+A3580-12B</t>
  </si>
  <si>
    <t>13ZX6</t>
  </si>
  <si>
    <t>MONITOR BOARD 15AH BATTERY</t>
  </si>
  <si>
    <t>SC+A3580-15B</t>
  </si>
  <si>
    <t>1412S</t>
  </si>
  <si>
    <t>MONITOR BOARD LEAD CRYST. BATTERY 14AH</t>
  </si>
  <si>
    <t>SC+A3580-22</t>
  </si>
  <si>
    <t>1423Y</t>
  </si>
  <si>
    <t>SC+A3580-25</t>
  </si>
  <si>
    <t>1421U</t>
  </si>
  <si>
    <t>MONITOR BOARD LEAD CRYST. BATT. 14AH</t>
  </si>
  <si>
    <t>SC+A40042-02</t>
  </si>
  <si>
    <t>13YNG</t>
  </si>
  <si>
    <t>PCB INTERFACE DX-D400</t>
  </si>
  <si>
    <t>SC+A520093-02</t>
  </si>
  <si>
    <t>139D4</t>
  </si>
  <si>
    <t>FANS KIT ( FOR UNITS WITH RELAY K12 )</t>
  </si>
  <si>
    <t>SC+A520206-05</t>
  </si>
  <si>
    <t>146MH</t>
  </si>
  <si>
    <t>Power Cord REEL CN, AUS, NZ, AR</t>
  </si>
  <si>
    <t>CORD REEL &amp; ROLLER UPGRADE, CN, AU, NZ</t>
  </si>
  <si>
    <t>CORD REEL ONLY: CN, AU, NZ</t>
  </si>
  <si>
    <t>SC+A521182-01</t>
  </si>
  <si>
    <t>142DJ</t>
  </si>
  <si>
    <t>MAIN CONTACTOR 110VAC / 10A (2NO+2NC) K8</t>
  </si>
  <si>
    <t>SC+A525408-01</t>
  </si>
  <si>
    <t>137UU</t>
  </si>
  <si>
    <t>HANDLE SCREWS WITH CAPS KIT</t>
  </si>
  <si>
    <t>SC+A526522-01</t>
  </si>
  <si>
    <t>139JF</t>
  </si>
  <si>
    <t>TRANSMISSION GROUP</t>
  </si>
  <si>
    <t>SC+A527067-01</t>
  </si>
  <si>
    <t>136BN</t>
  </si>
  <si>
    <t>FAN KIT</t>
  </si>
  <si>
    <t>13FPE</t>
  </si>
  <si>
    <t>H V TANK (150 KV)/ 2TUBE 400V REV. P</t>
  </si>
  <si>
    <t>13FTN</t>
  </si>
  <si>
    <t>H V TANK (150 KV)/ 2TUBE 480V REV. P</t>
  </si>
  <si>
    <t>13FUP</t>
  </si>
  <si>
    <t>H V TANK (125 KV)/ 1TUBE 220V REV. F</t>
  </si>
  <si>
    <t>13FVR</t>
  </si>
  <si>
    <t>H V TANK (150 KV)/ 1TUBE 220V REV. F</t>
  </si>
  <si>
    <t>13FWT</t>
  </si>
  <si>
    <t>H V TANK (150 KV)/ 1TUBE 400V REV. F</t>
  </si>
  <si>
    <t>13FXV</t>
  </si>
  <si>
    <t>H V TANK (150 KV)/ 1TUBE 480V REV. F</t>
  </si>
  <si>
    <t>13FYX</t>
  </si>
  <si>
    <t>H V TANK (150 KV)/ 1TUBE 530V REV. E</t>
  </si>
  <si>
    <t>SC+A6805-16</t>
  </si>
  <si>
    <t>13YPL</t>
  </si>
  <si>
    <t>HAND SWITCH EQUIPPED DX-D400</t>
  </si>
  <si>
    <t>SC+A7980-04</t>
  </si>
  <si>
    <t>13LHL</t>
  </si>
  <si>
    <t>TELESCOPIC COLUMN ARM F. STANDARD COLUMN</t>
  </si>
  <si>
    <t>SC+A8052-02</t>
  </si>
  <si>
    <t>145MD</t>
  </si>
  <si>
    <t>REUSABLE PACKAGING MOBILE STD COLUMN</t>
  </si>
  <si>
    <t>SC+A8052-06</t>
  </si>
  <si>
    <t>145NF</t>
  </si>
  <si>
    <t>REUSABLE PACKAG. MOBILE TELESCOP. COLUMN</t>
  </si>
  <si>
    <t>SC+A8568-02</t>
  </si>
  <si>
    <t>1411Q</t>
  </si>
  <si>
    <t>SC+A8600-06</t>
  </si>
  <si>
    <t>144GX</t>
  </si>
  <si>
    <t>VERTICAL COLUMN</t>
  </si>
  <si>
    <t>SC+A9052-04</t>
  </si>
  <si>
    <t>1466N</t>
  </si>
  <si>
    <t>ARRESTOR STRAP KIT (FROM SEP. 2019 ON)</t>
  </si>
  <si>
    <t>SC+AS00500</t>
  </si>
  <si>
    <t>139MM</t>
  </si>
  <si>
    <t>BRAKE KIT (FOR COLUMN CARR. A12205-06)</t>
  </si>
  <si>
    <t>SC+AS00519</t>
  </si>
  <si>
    <t>13YME</t>
  </si>
  <si>
    <t>INTERFACE BOX PC DX-D400</t>
  </si>
  <si>
    <t>SC+AS00532</t>
  </si>
  <si>
    <t>13ZZB</t>
  </si>
  <si>
    <t>LED SET</t>
  </si>
  <si>
    <t>SC+AS00597</t>
  </si>
  <si>
    <t>139RW</t>
  </si>
  <si>
    <t>KEY SET W. SUPPORT (F.WHEELS 1951801003)</t>
  </si>
  <si>
    <t>SC+AS00598</t>
  </si>
  <si>
    <t>139T1</t>
  </si>
  <si>
    <t>KEY SET W. SUPPORT (F.WHEELS A16083)</t>
  </si>
  <si>
    <t>SC+AS00953</t>
  </si>
  <si>
    <t>147AX</t>
  </si>
  <si>
    <t>FRONT WHEEL KIT ANTISTATIC (WHITE)</t>
  </si>
  <si>
    <t>SC+CC00923</t>
  </si>
  <si>
    <t>146H8</t>
  </si>
  <si>
    <t>ACCESS POINT ARUBA AP-303 (EGYPT)</t>
  </si>
  <si>
    <t>SC+CC00924</t>
  </si>
  <si>
    <t>146JB</t>
  </si>
  <si>
    <t>ACCESS POINT ARUBA AP-303 (ISRAEL)</t>
  </si>
  <si>
    <t>SC+CC00926</t>
  </si>
  <si>
    <t>146KD</t>
  </si>
  <si>
    <t>ACCESS POINT ARUBA AP-303 (ROW)</t>
  </si>
  <si>
    <t>SC+CC00927</t>
  </si>
  <si>
    <t>146LF</t>
  </si>
  <si>
    <t>ACCESS POINT ARUBA AP-303 (USA)</t>
  </si>
  <si>
    <t>SC+K00087-01</t>
  </si>
  <si>
    <t>142BE</t>
  </si>
  <si>
    <t>MAIN CONTACTOR 24V / 15A (2NO/2NC)+AUX</t>
  </si>
  <si>
    <t>SC+K00090-01</t>
  </si>
  <si>
    <t>142CG</t>
  </si>
  <si>
    <t>MAIN CONTACTOR 110VAC / 18A (4NO+AUX)</t>
  </si>
  <si>
    <t>SC+P01148</t>
  </si>
  <si>
    <t>139KH</t>
  </si>
  <si>
    <t>CABLE COVER ARM MOBILE ( W. CYL. BRAKE)</t>
  </si>
  <si>
    <t>SC+P01620</t>
  </si>
  <si>
    <t>139OQ</t>
  </si>
  <si>
    <t>CHAIN (UNIT W. REINF. FRAME)</t>
  </si>
  <si>
    <t>TOOTH.BELT T5/3,2MM - (per lfm)</t>
  </si>
  <si>
    <t>SX+0912000EN</t>
  </si>
  <si>
    <t>144AL</t>
  </si>
  <si>
    <t>UNINTERRUPTIBLE POWER SUPPLY</t>
  </si>
  <si>
    <t>SX+98115</t>
  </si>
  <si>
    <t>13YQN</t>
  </si>
  <si>
    <t>PUSH-BUTTON SPRING</t>
  </si>
  <si>
    <t>SX+RA-RS1162</t>
  </si>
  <si>
    <t>13Z7Q</t>
  </si>
  <si>
    <t>TN+01805/30/B</t>
  </si>
  <si>
    <t>141DE</t>
  </si>
  <si>
    <t>TN+01805/31/B</t>
  </si>
  <si>
    <t>141EG</t>
  </si>
  <si>
    <t>TN+210485/1/C</t>
  </si>
  <si>
    <t>141FJ</t>
  </si>
  <si>
    <t>TN+213988/A</t>
  </si>
  <si>
    <t>13ZW4</t>
  </si>
  <si>
    <t>TN+221294/A</t>
  </si>
  <si>
    <t>146BV</t>
  </si>
  <si>
    <t>COLL.R221/027B/ACS W LASER+FILTER</t>
  </si>
  <si>
    <t>TN+221529/A</t>
  </si>
  <si>
    <t>146CX</t>
  </si>
  <si>
    <t>COLLIMATOR R221/027C/ACS</t>
  </si>
  <si>
    <t>TN+221536/A</t>
  </si>
  <si>
    <t>145AP</t>
  </si>
  <si>
    <t>COLLIMATOR ROTATION BRAKE (for 40KW)</t>
  </si>
  <si>
    <t>TN+221685/A</t>
  </si>
  <si>
    <t>146SU</t>
  </si>
  <si>
    <t>TN+221811/1/A</t>
  </si>
  <si>
    <t>141UD</t>
  </si>
  <si>
    <t>TN+221813/1/A</t>
  </si>
  <si>
    <t>141GL</t>
  </si>
  <si>
    <t>TN+222008/A</t>
  </si>
  <si>
    <t>146AT</t>
  </si>
  <si>
    <t>COLLIMATOR ROTATION BRAKE (for 32KW)</t>
  </si>
  <si>
    <t>TN+222018/1/E</t>
  </si>
  <si>
    <t>141BA</t>
  </si>
  <si>
    <t>TN+222018/2/D</t>
  </si>
  <si>
    <t>141CC</t>
  </si>
  <si>
    <t>TN+222196</t>
  </si>
  <si>
    <t>13VEM</t>
  </si>
  <si>
    <t>ROUTER ARUBA AP-303 RW</t>
  </si>
  <si>
    <t>TN+222891</t>
  </si>
  <si>
    <t>146RS</t>
  </si>
  <si>
    <t>EXTERNAL PLATE OF DETECTOR HOLDER</t>
  </si>
  <si>
    <t>TN+224430</t>
  </si>
  <si>
    <t>146DZ</t>
  </si>
  <si>
    <t>FRONT GLASS AIO-PC CYBERNET 22 INCH</t>
  </si>
  <si>
    <t>TN+71404</t>
  </si>
  <si>
    <t>1464J</t>
  </si>
  <si>
    <t>BLACK PLUG DP-1375</t>
  </si>
  <si>
    <t>HV6044 FXRD-1417WB DX-D 40G AGFA</t>
  </si>
  <si>
    <t>RIBBON CABLE  RESET-BOARD/ID-BOARD</t>
  </si>
  <si>
    <t>DR 14E G DETECTOR</t>
  </si>
  <si>
    <t>HV5111 FXRS-03A SCU</t>
  </si>
  <si>
    <t>10+9999912971</t>
  </si>
  <si>
    <t>1472J</t>
  </si>
  <si>
    <t>CM+3499351</t>
  </si>
  <si>
    <t>CM+3499353</t>
  </si>
  <si>
    <t>6LD14</t>
  </si>
  <si>
    <t>YYOK4</t>
  </si>
  <si>
    <t>CM+3589080</t>
  </si>
  <si>
    <t>CM+3589082</t>
  </si>
  <si>
    <t>6R5DE</t>
  </si>
  <si>
    <t>6LGSZ</t>
  </si>
  <si>
    <t>CM+6015930</t>
  </si>
  <si>
    <t>6VCPR</t>
  </si>
  <si>
    <t>CM+6015921</t>
  </si>
  <si>
    <t>6VCOP</t>
  </si>
  <si>
    <t>CM+6099995</t>
  </si>
  <si>
    <t>1482N</t>
  </si>
  <si>
    <t>RF+6101572</t>
  </si>
  <si>
    <t>13L4U</t>
  </si>
  <si>
    <t>RF+6111032</t>
  </si>
  <si>
    <t>13L5W</t>
  </si>
  <si>
    <t>CM+6119655</t>
  </si>
  <si>
    <t>RF+6119655</t>
  </si>
  <si>
    <t>1487X</t>
  </si>
  <si>
    <t>RF+6119663</t>
  </si>
  <si>
    <t>12XN3</t>
  </si>
  <si>
    <t>CM+6132651</t>
  </si>
  <si>
    <t>147XA</t>
  </si>
  <si>
    <t>RF+6139871</t>
  </si>
  <si>
    <t>13KV8</t>
  </si>
  <si>
    <t>RF+6139881</t>
  </si>
  <si>
    <t>13KYF</t>
  </si>
  <si>
    <t>RF+6139901</t>
  </si>
  <si>
    <t>13L3S</t>
  </si>
  <si>
    <t>CM+6173921</t>
  </si>
  <si>
    <t>142EL</t>
  </si>
  <si>
    <t>CM+6180181</t>
  </si>
  <si>
    <t>142GP</t>
  </si>
  <si>
    <t>RF+6231071</t>
  </si>
  <si>
    <t>1484R</t>
  </si>
  <si>
    <t>RF+9517030702</t>
  </si>
  <si>
    <t>6TAMU</t>
  </si>
  <si>
    <t>CM+9517590103</t>
  </si>
  <si>
    <t>6DQO5</t>
  </si>
  <si>
    <t>CM+9999992640</t>
  </si>
  <si>
    <t>7QAXA</t>
  </si>
  <si>
    <t>RF+R55973</t>
  </si>
  <si>
    <t>147GB</t>
  </si>
  <si>
    <t>GM+91522</t>
  </si>
  <si>
    <t>144WU</t>
  </si>
  <si>
    <t>147ZE</t>
  </si>
  <si>
    <t>CM+6231071</t>
  </si>
  <si>
    <t>1481L</t>
  </si>
  <si>
    <t>RF+9517098054</t>
  </si>
  <si>
    <t>6TBLW</t>
  </si>
  <si>
    <t>SC+C00834</t>
  </si>
  <si>
    <t>144Z1</t>
  </si>
  <si>
    <t>SX+ST-0911000EN</t>
  </si>
  <si>
    <t>144UQ</t>
  </si>
  <si>
    <t>SX+0192000EN</t>
  </si>
  <si>
    <t>142P6</t>
  </si>
  <si>
    <t>TR+CONN_MOD_E</t>
  </si>
  <si>
    <t>145G2</t>
  </si>
  <si>
    <t>IN+999991276A</t>
  </si>
  <si>
    <t>Medade Health Service</t>
  </si>
  <si>
    <t>NX HP FLEX PRO G5400 8GB/1TB PC</t>
  </si>
  <si>
    <t>HP RP 5800 NX SERVER REFURB</t>
  </si>
  <si>
    <t>Jagandeep Kamboh</t>
  </si>
  <si>
    <t>Cust GSTIN:_________________________</t>
  </si>
  <si>
    <t>2021/001</t>
  </si>
  <si>
    <t>10+33765</t>
  </si>
  <si>
    <t>14JFG</t>
  </si>
  <si>
    <t>Solmentar C4 degreaser 20l</t>
  </si>
  <si>
    <t>CR STANDARD MONITOR DELL E2220H (MAR48)</t>
  </si>
  <si>
    <t>10+9999913201</t>
  </si>
  <si>
    <t>14HT4</t>
  </si>
  <si>
    <t>POCKET EXTERNAL ACCESS POINT</t>
  </si>
  <si>
    <t>10+9999913740</t>
  </si>
  <si>
    <t>14DAK</t>
  </si>
  <si>
    <t>CR IP CLEANER 1 X 0,5L, ABC=MARCO</t>
  </si>
  <si>
    <t>10+9999913750</t>
  </si>
  <si>
    <t>14GML</t>
  </si>
  <si>
    <t>HP USB-C G5 DOCKING STATION (5TW10AA)</t>
  </si>
  <si>
    <t>10+9999913780</t>
  </si>
  <si>
    <t>14GAW</t>
  </si>
  <si>
    <t>10+9999913790</t>
  </si>
  <si>
    <t>14GBY</t>
  </si>
  <si>
    <t>NX-MW HP ELITEBOOK 850 G7 US</t>
  </si>
  <si>
    <t>10+9999913800</t>
  </si>
  <si>
    <t>14GC1</t>
  </si>
  <si>
    <t>NX-MW HP ELITEBOOK 850 G7 BE</t>
  </si>
  <si>
    <t>10+9999913810</t>
  </si>
  <si>
    <t>14GD3</t>
  </si>
  <si>
    <t>NX-MW HP ELITEBOOK 850 G7 FR</t>
  </si>
  <si>
    <t>10+9999913820</t>
  </si>
  <si>
    <t>14GE5</t>
  </si>
  <si>
    <t>NX-MW HP ELITEBOOK 850 G7 DE</t>
  </si>
  <si>
    <t>10+9999913830</t>
  </si>
  <si>
    <t>14GF7</t>
  </si>
  <si>
    <t>NX-MW HP ELITEBOOK 850 G7 IT</t>
  </si>
  <si>
    <t>10+9999913840</t>
  </si>
  <si>
    <t>14GGA</t>
  </si>
  <si>
    <t>NX-MW HP ELITEBOOK 850 G7 RU</t>
  </si>
  <si>
    <t>10+9999913850</t>
  </si>
  <si>
    <t>14GHC</t>
  </si>
  <si>
    <t>NX-MW HP ELITEBOOK 850 G7 ES</t>
  </si>
  <si>
    <t>10+9999913860</t>
  </si>
  <si>
    <t>14GJE</t>
  </si>
  <si>
    <t>NX-MW HP ELITEBOOK 850 G7 SE</t>
  </si>
  <si>
    <t>10+9999913870</t>
  </si>
  <si>
    <t>14GLJ</t>
  </si>
  <si>
    <t>NX-MW HP ELITEBOOK 850 G7 GB</t>
  </si>
  <si>
    <t>CF+9514827003</t>
  </si>
  <si>
    <t>14JJN</t>
  </si>
  <si>
    <t>CM+0000064158</t>
  </si>
  <si>
    <t>TCWYF</t>
  </si>
  <si>
    <t>HOSE 3+-0,2X1+0,2 SI TRANS</t>
  </si>
  <si>
    <t>6CQR3</t>
  </si>
  <si>
    <t>COLLIMATOR R221 DHHS / 480C / COMPLETE</t>
  </si>
  <si>
    <t>GRID RAIL - WALLSTAND LEFT</t>
  </si>
  <si>
    <t>CM+6113201</t>
  </si>
  <si>
    <t>148U7</t>
  </si>
  <si>
    <t>CM+6119255</t>
  </si>
  <si>
    <t>14BUG</t>
  </si>
  <si>
    <t>CM+6119332</t>
  </si>
  <si>
    <t>14C1X</t>
  </si>
  <si>
    <t>CM+6119581</t>
  </si>
  <si>
    <t>148EB</t>
  </si>
  <si>
    <t>2 KEYS AND 1 SWITCH</t>
  </si>
  <si>
    <t>COLLIMATOR R225/480/ACS/DHHS CPL WO DAP</t>
  </si>
  <si>
    <t>CM+61227110</t>
  </si>
  <si>
    <t>14BXN</t>
  </si>
  <si>
    <t>CM+61227111</t>
  </si>
  <si>
    <t>14C2Z</t>
  </si>
  <si>
    <t>CM+6130968</t>
  </si>
  <si>
    <t>14J5W</t>
  </si>
  <si>
    <t>CM+6131628</t>
  </si>
  <si>
    <t>14J4U</t>
  </si>
  <si>
    <t>CM+6131638</t>
  </si>
  <si>
    <t>14J2Q</t>
  </si>
  <si>
    <t>CM+6131648</t>
  </si>
  <si>
    <t>14J6Y</t>
  </si>
  <si>
    <t>CM+6131737</t>
  </si>
  <si>
    <t>14HV8</t>
  </si>
  <si>
    <t>DR 400 GENERATOR v2 400/480V 40 kW LSS</t>
  </si>
  <si>
    <t>CM+6131747</t>
  </si>
  <si>
    <t>14HWB</t>
  </si>
  <si>
    <t>DR 400 GENERATOR v2 400/480V 40 kW HSS</t>
  </si>
  <si>
    <t>CM+6131757</t>
  </si>
  <si>
    <t>14HXD</t>
  </si>
  <si>
    <t>DR 400 GENERATOR v2 400/480V 50 kW LSS</t>
  </si>
  <si>
    <t>CM+6131767</t>
  </si>
  <si>
    <t>14HYF</t>
  </si>
  <si>
    <t>DR 400 GENERATOR v2 400/480V 50 kW HSS</t>
  </si>
  <si>
    <t>CM+6131777</t>
  </si>
  <si>
    <t>14HZH</t>
  </si>
  <si>
    <t>DR 400 GENERATOR v2 400/480V 65 kW HSS</t>
  </si>
  <si>
    <t>CM+6131787</t>
  </si>
  <si>
    <t>14J1O</t>
  </si>
  <si>
    <t>CM+6139873</t>
  </si>
  <si>
    <t>14HU6</t>
  </si>
  <si>
    <t>ZST2 - CENTRAL CONTROLLER BOARD - 40 kW</t>
  </si>
  <si>
    <t>CM+6139883</t>
  </si>
  <si>
    <t>14JDC</t>
  </si>
  <si>
    <t>ZST2 - CENTRAL CONTROLLER BOARD - 50 kW</t>
  </si>
  <si>
    <t>CM+6139893</t>
  </si>
  <si>
    <t>14JCA</t>
  </si>
  <si>
    <t>ZST2 - CENTRAL CONTROLLER BOARD - 65 kW</t>
  </si>
  <si>
    <t>CM+6139903</t>
  </si>
  <si>
    <t>14JB7</t>
  </si>
  <si>
    <t>ZST2 - CENTRAL CONTROLLER BOARD - 80 kW</t>
  </si>
  <si>
    <t>LARGE ENERGY CHAIN WS RIGHT CHARGING</t>
  </si>
  <si>
    <t>CM+6168355</t>
  </si>
  <si>
    <t>14H7W</t>
  </si>
  <si>
    <t>CM+6168411</t>
  </si>
  <si>
    <t>148YG</t>
  </si>
  <si>
    <t>CM+6173961</t>
  </si>
  <si>
    <t>142FN</t>
  </si>
  <si>
    <t>FIXATION UNIT COMPLETE</t>
  </si>
  <si>
    <t>CM+6175930</t>
  </si>
  <si>
    <t>1495X</t>
  </si>
  <si>
    <t>CABLE: 06292138-BUCKY-AEC2</t>
  </si>
  <si>
    <t>CM+6200330</t>
  </si>
  <si>
    <t>147YC</t>
  </si>
  <si>
    <t>SPACER RINGS 1.0MM - SET OF 4PCS</t>
  </si>
  <si>
    <t>SHACKLE WLL=1T (4 pieces)</t>
  </si>
  <si>
    <t>ARUBA IAP-207 WIRELESS ACCESSPOINT (ROW)</t>
  </si>
  <si>
    <t>ARUBA IAP-207 WIRELESS ACCESSPOINT (US)</t>
  </si>
  <si>
    <t>POE POWER INJECTOR ARUBA IAP-207/AP-303</t>
  </si>
  <si>
    <t>COLLIMATOR R225/480/ACS COMPL (WO DAP)</t>
  </si>
  <si>
    <t>CM+6243410</t>
  </si>
  <si>
    <t>141ZO</t>
  </si>
  <si>
    <t>DOOR SWING UPGRADE KIT</t>
  </si>
  <si>
    <t>CM+6243970</t>
  </si>
  <si>
    <t>13UJQ</t>
  </si>
  <si>
    <t>LEFT, RIGHT &amp; FRONT COVER (DRY PRTR B DP</t>
  </si>
  <si>
    <t>CM+6244040</t>
  </si>
  <si>
    <t>13UMW</t>
  </si>
  <si>
    <t>LABELS FRONT COVER DRY PRTR B (DP3800)</t>
  </si>
  <si>
    <t>CM+6247840</t>
  </si>
  <si>
    <t>14BTE</t>
  </si>
  <si>
    <t>LOWER HINGE WITH THE PIN FACE MILLING</t>
  </si>
  <si>
    <t>CM+6250320</t>
  </si>
  <si>
    <t>147W7</t>
  </si>
  <si>
    <t>PROTECTION CAP MINICONSOLE EXP. BUTTON</t>
  </si>
  <si>
    <t>CM+6252930</t>
  </si>
  <si>
    <t>148D8</t>
  </si>
  <si>
    <t>CM+6254590</t>
  </si>
  <si>
    <t>14D36</t>
  </si>
  <si>
    <t>BETA 1 END STOP</t>
  </si>
  <si>
    <t>QABXZ</t>
  </si>
  <si>
    <t>UAF5U</t>
  </si>
  <si>
    <t>6VYPB</t>
  </si>
  <si>
    <t>CM+9836059003</t>
  </si>
  <si>
    <t>Y1J8E</t>
  </si>
  <si>
    <t>HOLDER MONTAGE RIGHT</t>
  </si>
  <si>
    <t>CM+9836060002</t>
  </si>
  <si>
    <t>Y1J9G</t>
  </si>
  <si>
    <t>HOLDER MONTAGE, LEFT</t>
  </si>
  <si>
    <t>VINYL GLOVE NR.1286 MEDIUM</t>
  </si>
  <si>
    <t>CO+BC-1A</t>
  </si>
  <si>
    <t>148VA</t>
  </si>
  <si>
    <t>CHARGER (CANON EUROPE)</t>
  </si>
  <si>
    <t>CO+Y67-3026-030</t>
  </si>
  <si>
    <t>14DZZ</t>
  </si>
  <si>
    <t>DR+C16050703</t>
  </si>
  <si>
    <t>14BWL</t>
  </si>
  <si>
    <t>DR+C19050702</t>
  </si>
  <si>
    <t>14BVJ</t>
  </si>
  <si>
    <t>GM+161254</t>
  </si>
  <si>
    <t>147JF</t>
  </si>
  <si>
    <t>CONTRAKOR FLUID H1 SPRAY - KLUBER</t>
  </si>
  <si>
    <t>GM+164636</t>
  </si>
  <si>
    <t>148QY</t>
  </si>
  <si>
    <t>KIT BUCKY COVER LEFT LOAD F. TRT430/GMA</t>
  </si>
  <si>
    <t>GM+33765</t>
  </si>
  <si>
    <t>147KH</t>
  </si>
  <si>
    <t>SOLMENTAR C4 DEGREASER 0,5l</t>
  </si>
  <si>
    <t>GM+40251</t>
  </si>
  <si>
    <t>147QU</t>
  </si>
  <si>
    <t>GREASE SYSTEM GBM2 AL MOS2 GR.950</t>
  </si>
  <si>
    <t>GM+45181</t>
  </si>
  <si>
    <t>14E6H</t>
  </si>
  <si>
    <t>SUPPORT OF CABLE HOLDER</t>
  </si>
  <si>
    <t>GM+55174A</t>
  </si>
  <si>
    <t>148WC</t>
  </si>
  <si>
    <t>GM+55181A</t>
  </si>
  <si>
    <t>14EY2</t>
  </si>
  <si>
    <t>GM+55209</t>
  </si>
  <si>
    <t>14C8D</t>
  </si>
  <si>
    <t>TRANSVERSAL TABLE TOP GND CABLE</t>
  </si>
  <si>
    <t>GM+55785</t>
  </si>
  <si>
    <t>14CCK</t>
  </si>
  <si>
    <t>GND</t>
  </si>
  <si>
    <t>GM+55993</t>
  </si>
  <si>
    <t>14HB3</t>
  </si>
  <si>
    <t>CABLE VACUDAP-GEN.CPI 25M</t>
  </si>
  <si>
    <t>GM+57307A</t>
  </si>
  <si>
    <t>14F2D</t>
  </si>
  <si>
    <t>GM+57374</t>
  </si>
  <si>
    <t>14CEO</t>
  </si>
  <si>
    <t>GM+72431</t>
  </si>
  <si>
    <t>14F5K</t>
  </si>
  <si>
    <t>SFD BACK COVER</t>
  </si>
  <si>
    <t>GM+72491</t>
  </si>
  <si>
    <t>14EJ5</t>
  </si>
  <si>
    <t>GM+78461</t>
  </si>
  <si>
    <t>14JKP</t>
  </si>
  <si>
    <t>single fuse 60A (for 79195 only)</t>
  </si>
  <si>
    <t>GM+79195A</t>
  </si>
  <si>
    <t>14FJA</t>
  </si>
  <si>
    <t>MEZZANINE/INPUT DISTRIBUTION BOARD 80A</t>
  </si>
  <si>
    <t>GM+79196A</t>
  </si>
  <si>
    <t>14E7K</t>
  </si>
  <si>
    <t>GM+79244</t>
  </si>
  <si>
    <t>14E16</t>
  </si>
  <si>
    <t>KIT 3 FUSES 80A (for 79195A only)</t>
  </si>
  <si>
    <t>GM+79507</t>
  </si>
  <si>
    <t>14FY6</t>
  </si>
  <si>
    <t>RIGHT GUIDE FOR RALCO R302 SINGLE RAIL</t>
  </si>
  <si>
    <t>GM+79508</t>
  </si>
  <si>
    <t>14G1F</t>
  </si>
  <si>
    <t>LEFT GUIDE FOR RALCO R302 SINGLE RAIL</t>
  </si>
  <si>
    <t>GM+81440</t>
  </si>
  <si>
    <t>14E28</t>
  </si>
  <si>
    <t>COVER FLAT PLATE</t>
  </si>
  <si>
    <t>GM+81471</t>
  </si>
  <si>
    <t>14F7O</t>
  </si>
  <si>
    <t>ROLL COVER COMPLETE ASSEMBLY</t>
  </si>
  <si>
    <t>GM+81579A</t>
  </si>
  <si>
    <t>14HC5</t>
  </si>
  <si>
    <t>CONSOLE TOP PANEL AGFA CUSTOMIZATION</t>
  </si>
  <si>
    <t>GM+90343</t>
  </si>
  <si>
    <t>147T1</t>
  </si>
  <si>
    <t>VIRT SCANNING UPG KIT F. TABLE W/O SEISM</t>
  </si>
  <si>
    <t>GM+90370</t>
  </si>
  <si>
    <t>147SY</t>
  </si>
  <si>
    <t>VIRT SCANNING UPG KIT F. TABLE W. SEISM</t>
  </si>
  <si>
    <t>GM+91571</t>
  </si>
  <si>
    <t>14FKC</t>
  </si>
  <si>
    <t>SPACER KIT COLLIMATOR DOUBLE RAIL GUIDE</t>
  </si>
  <si>
    <t>GM+R43427</t>
  </si>
  <si>
    <t>14E9O</t>
  </si>
  <si>
    <t>RUBBER KIT</t>
  </si>
  <si>
    <t>GM+R79550</t>
  </si>
  <si>
    <t>14F6M</t>
  </si>
  <si>
    <t>LED POWER SUPPLY BOARD FOR COLLIMATOR</t>
  </si>
  <si>
    <t>GM+R79554</t>
  </si>
  <si>
    <t>14FG5</t>
  </si>
  <si>
    <t>LED LAMP ASSY FOR X RAY FIELD</t>
  </si>
  <si>
    <t>GM+R82649</t>
  </si>
  <si>
    <t>14HD7</t>
  </si>
  <si>
    <t>COMPLETE CONSOLE ASSEMBLY</t>
  </si>
  <si>
    <t>GM+R90220</t>
  </si>
  <si>
    <t>14FF3</t>
  </si>
  <si>
    <t>STICKY PAD ASSY ITEM13</t>
  </si>
  <si>
    <t>ID+6901B0000H</t>
  </si>
  <si>
    <t>14FCW</t>
  </si>
  <si>
    <t>AC ADAPTOR</t>
  </si>
  <si>
    <t>ID+7803B000HR</t>
  </si>
  <si>
    <t>14F9S</t>
  </si>
  <si>
    <t>ANTISLIP PAD (PLUG) DR10</t>
  </si>
  <si>
    <t>ID+7804B000LA</t>
  </si>
  <si>
    <t>14F8Q</t>
  </si>
  <si>
    <t>ANTISLIP PAD (PLUG) DR 14/DR17E</t>
  </si>
  <si>
    <t>RF+210485/1/C</t>
  </si>
  <si>
    <t>14CO7</t>
  </si>
  <si>
    <t>CURRENT SENSE BOARD WITH SW REP.</t>
  </si>
  <si>
    <t>RF+212695</t>
  </si>
  <si>
    <t>14CPA</t>
  </si>
  <si>
    <t>GENERATOR 40KW TYPE HF1 G/29 REP.</t>
  </si>
  <si>
    <t>RF+216126/1/B</t>
  </si>
  <si>
    <t>14FQP</t>
  </si>
  <si>
    <t>BATTERY CHARGER+DSP BOARD W.SW REP.</t>
  </si>
  <si>
    <t>RF+219918</t>
  </si>
  <si>
    <t>14CRE</t>
  </si>
  <si>
    <t>WHEEL MOTOR WITH GEAR REP.</t>
  </si>
  <si>
    <t>RF+221366</t>
  </si>
  <si>
    <t>14CSG</t>
  </si>
  <si>
    <t>MONOBLOC W. FOCAL SPOT 0.6/1.3 REP.</t>
  </si>
  <si>
    <t>RF+221513</t>
  </si>
  <si>
    <t>14CTJ</t>
  </si>
  <si>
    <t>ARM LOCK/UNLOCK ASSEMBLY REP.</t>
  </si>
  <si>
    <t>RF+221811/1/A</t>
  </si>
  <si>
    <t>148T5</t>
  </si>
  <si>
    <t>B1 INTERFACE BOARD REP.</t>
  </si>
  <si>
    <t>RF+221812/1</t>
  </si>
  <si>
    <t>14CUL</t>
  </si>
  <si>
    <t>GENERATOR SYSTEM CONTR. BOARD REP.</t>
  </si>
  <si>
    <t>RF+222015</t>
  </si>
  <si>
    <t>14CVN</t>
  </si>
  <si>
    <t>COLLIMATOR R108/027 F/F W L+F REP.</t>
  </si>
  <si>
    <t>RF+222018/1/E</t>
  </si>
  <si>
    <t>14CWP</t>
  </si>
  <si>
    <t>CENTRAL SYSTEM CONTROL 40KW REP.</t>
  </si>
  <si>
    <t>RF+222018/2/D</t>
  </si>
  <si>
    <t>14CXR</t>
  </si>
  <si>
    <t>CENTRAL SYSTEM CONTROL 32KW REP.</t>
  </si>
  <si>
    <t>RF+222048</t>
  </si>
  <si>
    <t>14CZV</t>
  </si>
  <si>
    <t>RF+222095</t>
  </si>
  <si>
    <t>14D12</t>
  </si>
  <si>
    <t>POWER SUPPLY 24V 350W REP.</t>
  </si>
  <si>
    <t>RF+222188</t>
  </si>
  <si>
    <t>14D24</t>
  </si>
  <si>
    <t>RF+3391924</t>
  </si>
  <si>
    <t>14D5B</t>
  </si>
  <si>
    <t>RF+42146</t>
  </si>
  <si>
    <t>14CGS</t>
  </si>
  <si>
    <t>RETRACTABLE COMPRESSOR ARM (WHOLE AS)REP</t>
  </si>
  <si>
    <t>RF+6139893</t>
  </si>
  <si>
    <t>14J83</t>
  </si>
  <si>
    <t>COLLIMATOR R225/480/ACS COMPLETE WO DAP</t>
  </si>
  <si>
    <t>RF+72500</t>
  </si>
  <si>
    <t>14CHU</t>
  </si>
  <si>
    <t>MOTOR M1/M2 (MOTOR ONLY) REP.</t>
  </si>
  <si>
    <t>RF+72520</t>
  </si>
  <si>
    <t>14CJW</t>
  </si>
  <si>
    <t>MOTOR + GEAR BOX M1 LEFT SIDE REP.</t>
  </si>
  <si>
    <t>RF+72521</t>
  </si>
  <si>
    <t>14CKY</t>
  </si>
  <si>
    <t>MOTOR+GEAR BOX M2 RIGHT SIDE REP.</t>
  </si>
  <si>
    <t>RF+84900</t>
  </si>
  <si>
    <t>14CL1</t>
  </si>
  <si>
    <t>DRIVER BOARD FOR MOTOR 4M1 (27AZ1) REP.</t>
  </si>
  <si>
    <t>RF+9514822202</t>
  </si>
  <si>
    <t>14JS6</t>
  </si>
  <si>
    <t>PCB HT CONTROLLER REP.</t>
  </si>
  <si>
    <t>RF+A3532-16D</t>
  </si>
  <si>
    <t>14ESP</t>
  </si>
  <si>
    <t>INVERTER MOTOR BATTERY CHARGER REV.D REP</t>
  </si>
  <si>
    <t>RF+A3533-16D</t>
  </si>
  <si>
    <t>14EUT</t>
  </si>
  <si>
    <t>INVERTER BATTERY CHARGER 1, REV.D, REP.</t>
  </si>
  <si>
    <t>RF+A3534-16D</t>
  </si>
  <si>
    <t>14ENE</t>
  </si>
  <si>
    <t>INVERTER BATTERY CHARGER 2, REV.D,REP.</t>
  </si>
  <si>
    <t>RF+A72470</t>
  </si>
  <si>
    <t>14CN5</t>
  </si>
  <si>
    <t>MOTOR + GEAR BOX M3 REP.</t>
  </si>
  <si>
    <t>XPP PC UPGRADE WITH W10 REP</t>
  </si>
  <si>
    <t>HOST CPU BOARD 25S1 US1529 REP.</t>
  </si>
  <si>
    <t>SC+55001313</t>
  </si>
  <si>
    <t>1492R</t>
  </si>
  <si>
    <t>SC+55001403</t>
  </si>
  <si>
    <t>148ZJ</t>
  </si>
  <si>
    <t>SSHD 1TB/8GB 2,5", SATA III (WIN10)</t>
  </si>
  <si>
    <t>High Voltage CABLES short</t>
  </si>
  <si>
    <t>High Voltage CABLE long</t>
  </si>
  <si>
    <t>SC+A12219-01</t>
  </si>
  <si>
    <t>14DJ1</t>
  </si>
  <si>
    <t>WIFI PC</t>
  </si>
  <si>
    <t>SC+A3532-16D</t>
  </si>
  <si>
    <t>14ELA</t>
  </si>
  <si>
    <t>INVERTER MOTOR BATTERY CHARGER, REV.D</t>
  </si>
  <si>
    <t>SC+A3533-16D</t>
  </si>
  <si>
    <t>14EMC</t>
  </si>
  <si>
    <t>INVERTER BATTERY CHARGER 1, REV.D</t>
  </si>
  <si>
    <t>SC+A3534-16D</t>
  </si>
  <si>
    <t>14EK7</t>
  </si>
  <si>
    <t>INVERTER BATTERY CHARGER 2, REV.D</t>
  </si>
  <si>
    <t>SC+A520499-17</t>
  </si>
  <si>
    <t>14EG1</t>
  </si>
  <si>
    <t>SOFT KIT 80KW 1000MA HS 1T RAP. DX-D600</t>
  </si>
  <si>
    <t>SC+A521178-01</t>
  </si>
  <si>
    <t>14HGE</t>
  </si>
  <si>
    <t>SC+A521512-05</t>
  </si>
  <si>
    <t>11OFC</t>
  </si>
  <si>
    <t>SOFT ATP U24 50KW HS RAPIDT D300 V7r2b94</t>
  </si>
  <si>
    <t>SOFT ATP U24 64KW HS RAPIDT D300 V7r2b94</t>
  </si>
  <si>
    <t>SOFT ATP U24 80KW HS RAPIDT D300 V7r2b94</t>
  </si>
  <si>
    <t>SC+A521516-05</t>
  </si>
  <si>
    <t>11OJJ</t>
  </si>
  <si>
    <t>SOFT ATP U24 50KW LS RAPIDT D300 V7r2b94</t>
  </si>
  <si>
    <t>SC+A522020-05</t>
  </si>
  <si>
    <t>14FST</t>
  </si>
  <si>
    <t>SOFT ATP 50KW HS 1T RAPIDT D600 V7R2B94</t>
  </si>
  <si>
    <t>SC+A522021-05</t>
  </si>
  <si>
    <t>14FUX</t>
  </si>
  <si>
    <t>SOFT ATP 64KW HS 1T RAPIDT D600 V7R2B94</t>
  </si>
  <si>
    <t>SC+A522022-05</t>
  </si>
  <si>
    <t>14FW2</t>
  </si>
  <si>
    <t>SOFT ATP 80KW HS 1T RAPIDT D600 V7R2B94</t>
  </si>
  <si>
    <t>SC+A522023-05</t>
  </si>
  <si>
    <t>14FX4</t>
  </si>
  <si>
    <t>SOFT ATP 50KW LS 1T RAPIDT D600 V7R2B94</t>
  </si>
  <si>
    <t>SC+A525578-01</t>
  </si>
  <si>
    <t>14F4H</t>
  </si>
  <si>
    <t>SCREEN FRAME SUPPORTS</t>
  </si>
  <si>
    <t>SC+A6517-11</t>
  </si>
  <si>
    <t>144XW</t>
  </si>
  <si>
    <t>KIT INTERFACE BOX PC</t>
  </si>
  <si>
    <t>SC+A6704-03</t>
  </si>
  <si>
    <t>148FD</t>
  </si>
  <si>
    <t>SERIAL CABLE CLAYMOUNT ION CHAMBER 4,9M</t>
  </si>
  <si>
    <t>U24 PROM V7R2b94</t>
  </si>
  <si>
    <t>SK+01786995</t>
  </si>
  <si>
    <t>Y1PKQ</t>
  </si>
  <si>
    <t>GASKET</t>
  </si>
  <si>
    <t>SX+910229</t>
  </si>
  <si>
    <t>14HPV</t>
  </si>
  <si>
    <t>Cooling unit magnet</t>
  </si>
  <si>
    <t>SX+9RSCH150SE35</t>
  </si>
  <si>
    <t>14HHG</t>
  </si>
  <si>
    <t>CAMERA + cover D2RS DCS-932L</t>
  </si>
  <si>
    <t>SX+9RSCHFUSE01</t>
  </si>
  <si>
    <t>14CBH</t>
  </si>
  <si>
    <t>FUSE KIT DX-D800</t>
  </si>
  <si>
    <t>PC CXDI 50RF W/O KEYBOARD WIN10</t>
  </si>
  <si>
    <t>SX+ST-0911027EN</t>
  </si>
  <si>
    <t>14C68</t>
  </si>
  <si>
    <t>PC CXDI 50RF W/O KEYB. (WIN10)</t>
  </si>
  <si>
    <t>TN+01805/30/C</t>
  </si>
  <si>
    <t>14EPJ</t>
  </si>
  <si>
    <t>TN+210777</t>
  </si>
  <si>
    <t>14GQT</t>
  </si>
  <si>
    <t>BRIDGE RECTIFIER 1000 V / 35 A</t>
  </si>
  <si>
    <t>TN+214698</t>
  </si>
  <si>
    <t>14CFQ</t>
  </si>
  <si>
    <t>Column rotation reference</t>
  </si>
  <si>
    <t>TN+216126/1/B</t>
  </si>
  <si>
    <t>14FH7</t>
  </si>
  <si>
    <t>TRANSMITTER FOR REMOTECONTROL</t>
  </si>
  <si>
    <t>SINGLE BATTERY 12V/18AH AGM</t>
  </si>
  <si>
    <t>TN+220731</t>
  </si>
  <si>
    <t>14EXZ</t>
  </si>
  <si>
    <t>UPGRADE KIT 2ND CAPACITOR BANK</t>
  </si>
  <si>
    <t>TN+221774-V61</t>
  </si>
  <si>
    <t>14FPN</t>
  </si>
  <si>
    <t>LATERAL COVERS OF DRIVE HANDLE</t>
  </si>
  <si>
    <t>TN+222018/1/_E</t>
  </si>
  <si>
    <t>14EQL</t>
  </si>
  <si>
    <t>TN+222018/2/_D</t>
  </si>
  <si>
    <t>14ERN</t>
  </si>
  <si>
    <t>ROUTER IAP-207 RW</t>
  </si>
  <si>
    <t>MAINS CABLE SPOOL 3M (CABLE REEL)</t>
  </si>
  <si>
    <t>TN+222319</t>
  </si>
  <si>
    <t>14GRV</t>
  </si>
  <si>
    <t>TN+222848</t>
  </si>
  <si>
    <t>14GNN</t>
  </si>
  <si>
    <t>RIGHT MECHANISM OF DRIVE HANDLE DR100S</t>
  </si>
  <si>
    <t>TN+222849</t>
  </si>
  <si>
    <t>14GOP</t>
  </si>
  <si>
    <t>LEFT MECHANISM OF DRIVE HANDLE DR100S</t>
  </si>
  <si>
    <t>TN+222857/B</t>
  </si>
  <si>
    <t>14HMP</t>
  </si>
  <si>
    <t>TN+222858/B</t>
  </si>
  <si>
    <t>14HNR</t>
  </si>
  <si>
    <t>TN+222859</t>
  </si>
  <si>
    <t>14F3F</t>
  </si>
  <si>
    <t>MICROSWITCHES OF DRIVE HANDLE</t>
  </si>
  <si>
    <t>TN+222933</t>
  </si>
  <si>
    <t>14H1K</t>
  </si>
  <si>
    <t>TUBE CABLE HARNESS 40KW &amp; COLLIM. R221</t>
  </si>
  <si>
    <t>TN+222950</t>
  </si>
  <si>
    <t>14G9W</t>
  </si>
  <si>
    <t>KIT FUSES DR100S</t>
  </si>
  <si>
    <t>TN+223121</t>
  </si>
  <si>
    <t>14GW6</t>
  </si>
  <si>
    <t>BRAKE OF HORIZONTAL ARM (TUBE HEAD ROT)</t>
  </si>
  <si>
    <t>TN+223127</t>
  </si>
  <si>
    <t>14GYB</t>
  </si>
  <si>
    <t>LATERAL TUBE HEAD SUPPORT WITH BRAKE</t>
  </si>
  <si>
    <t>TN+223311</t>
  </si>
  <si>
    <t>14H2M</t>
  </si>
  <si>
    <t>TUBE CABLE HARNESS 32KW &amp; COLLIM. R108</t>
  </si>
  <si>
    <t>TN+223879</t>
  </si>
  <si>
    <t>14GU2</t>
  </si>
  <si>
    <t>MAGNETIC COVER OF CONNECTOR PANEL</t>
  </si>
  <si>
    <t>TN+224039</t>
  </si>
  <si>
    <t>147RW</t>
  </si>
  <si>
    <t>KIT ROUTER HPE ARUBA MOD. AP-303 US</t>
  </si>
  <si>
    <t>TN+224126</t>
  </si>
  <si>
    <t>1493T</t>
  </si>
  <si>
    <t>HORIZONTAL ARM WITH BRAKE</t>
  </si>
  <si>
    <t>TN+224430-01</t>
  </si>
  <si>
    <t>14K75</t>
  </si>
  <si>
    <t>FRONT GLASS CYBERNET 22 INCH w. PCB</t>
  </si>
  <si>
    <t>TN+224753</t>
  </si>
  <si>
    <t>14DFU</t>
  </si>
  <si>
    <t>KIT OVERCHARGE BATTERY SAFETY PATCH</t>
  </si>
  <si>
    <t>TN+225125</t>
  </si>
  <si>
    <t>14DES</t>
  </si>
  <si>
    <t>KNOBS FOR COLLIMATOR R 221/027A/ACS DHHS</t>
  </si>
  <si>
    <t>TN+225145</t>
  </si>
  <si>
    <t>14GZD</t>
  </si>
  <si>
    <t>TUBE CABLE HARNESS 40KW &amp; COLLIM. R108</t>
  </si>
  <si>
    <t>TN+225146</t>
  </si>
  <si>
    <t>14C56</t>
  </si>
  <si>
    <t>Vertical Column DR100S</t>
  </si>
  <si>
    <t>TN+225230</t>
  </si>
  <si>
    <t>14H4Q</t>
  </si>
  <si>
    <t>COMPLETE BATTERY SET</t>
  </si>
  <si>
    <t>TN+225342</t>
  </si>
  <si>
    <t>14GTZ</t>
  </si>
  <si>
    <t>TOUCHSCREEN PEN CYBERNET</t>
  </si>
  <si>
    <t>TN+225344</t>
  </si>
  <si>
    <t>14H3O</t>
  </si>
  <si>
    <t>TOOL FOR TILT FIXATION OF PC</t>
  </si>
  <si>
    <t>TN+225347</t>
  </si>
  <si>
    <t>14GV4</t>
  </si>
  <si>
    <t>CONNECTOR PANEL WITH MAGNETIC COVER</t>
  </si>
  <si>
    <t>TN+225349</t>
  </si>
  <si>
    <t>14JPZ</t>
  </si>
  <si>
    <t>BRAKE CABLE ASSY</t>
  </si>
  <si>
    <t>TN+225637</t>
  </si>
  <si>
    <t>14JQ2</t>
  </si>
  <si>
    <t>TN+63779/11</t>
  </si>
  <si>
    <t>14GSX</t>
  </si>
  <si>
    <t>GONIOMETER FRONT OF TUBE HEAD</t>
  </si>
  <si>
    <t>VC+950-00-75</t>
  </si>
  <si>
    <t>14H5S</t>
  </si>
  <si>
    <t>UNIV. POW.SUPPL.ACC.MDD FOR DISPLAY UNIT</t>
  </si>
  <si>
    <t>10+9999913451</t>
  </si>
  <si>
    <t>14K63</t>
  </si>
  <si>
    <t>CM+3492780</t>
  </si>
  <si>
    <t>YOT6L</t>
  </si>
  <si>
    <t>CM+3492865</t>
  </si>
  <si>
    <t>6UFJJ</t>
  </si>
  <si>
    <t>CM+6137202</t>
  </si>
  <si>
    <t>CF+6137202</t>
  </si>
  <si>
    <t>14JNV</t>
  </si>
  <si>
    <t>RF+6139873</t>
  </si>
  <si>
    <t>14JA5</t>
  </si>
  <si>
    <t>RF+6139883</t>
  </si>
  <si>
    <t>14J95</t>
  </si>
  <si>
    <t>RF+6139903</t>
  </si>
  <si>
    <t>14J71</t>
  </si>
  <si>
    <t>CM+6173960</t>
  </si>
  <si>
    <t>11BNB</t>
  </si>
  <si>
    <t>CM+9517098051</t>
  </si>
  <si>
    <t>6UFEA</t>
  </si>
  <si>
    <t>CM+9836059002</t>
  </si>
  <si>
    <t>V9N7B</t>
  </si>
  <si>
    <t>CM+9836060001</t>
  </si>
  <si>
    <t>V9N8D</t>
  </si>
  <si>
    <t>7EGS1</t>
  </si>
  <si>
    <t>7EGV7</t>
  </si>
  <si>
    <t>RF+AS00843</t>
  </si>
  <si>
    <t>14H91</t>
  </si>
  <si>
    <t>RF+216126/A/1</t>
  </si>
  <si>
    <t>14CQC</t>
  </si>
  <si>
    <t>A616257.0</t>
  </si>
  <si>
    <t>WIRE HARNESS ASSY</t>
  </si>
  <si>
    <t>IN+030303010</t>
  </si>
  <si>
    <t>SPARE PART KIT XPE POWER PCB</t>
  </si>
  <si>
    <t>X-Ray Tube:  E7865X</t>
  </si>
  <si>
    <t>SC+AS00533</t>
  </si>
  <si>
    <t>KIT INTERFACE BOX</t>
  </si>
  <si>
    <t>IN+HDSATA1T</t>
  </si>
  <si>
    <t>IN+MONITO</t>
  </si>
  <si>
    <t>IN+999991286</t>
  </si>
  <si>
    <t>CR Application / Trainin</t>
  </si>
  <si>
    <t>IN+999991276</t>
  </si>
  <si>
    <t>10+9999912991</t>
  </si>
  <si>
    <t>14LLZ</t>
  </si>
  <si>
    <t>STD QUALITY WIDE TOUCH MONITOR (MAZN8)</t>
  </si>
  <si>
    <t>10+9999913321</t>
  </si>
  <si>
    <t>14LM2</t>
  </si>
  <si>
    <t>DIAGN. BARCO NIO 2MP COLOR LED (MAZOB)</t>
  </si>
  <si>
    <t>10+9999913331</t>
  </si>
  <si>
    <t>14LN4</t>
  </si>
  <si>
    <t>DIAGN. BARCO NIO 3MP COLOR LED (MAYXQ)</t>
  </si>
  <si>
    <t>NX-MW HP ENGAGE RAID1 WIN10 PC (MAEOV)</t>
  </si>
  <si>
    <t>HP 850 G7 WWAN MODULE (3FB01AA) MAT8Q</t>
  </si>
  <si>
    <t>10+9999913950</t>
  </si>
  <si>
    <t>14KYO</t>
  </si>
  <si>
    <t>Barco DC MXRT 2700 (MAYYS)</t>
  </si>
  <si>
    <t>10+9999914030</t>
  </si>
  <si>
    <t>14ONH</t>
  </si>
  <si>
    <t>DX-D Grid 215, 12:1 FFD 1m (58SQ2)</t>
  </si>
  <si>
    <t>10+9999914040</t>
  </si>
  <si>
    <t>14OOK</t>
  </si>
  <si>
    <t>DX-D Grid 215, 12:1 FFD 1,5m (58SR4)</t>
  </si>
  <si>
    <t>10+9999914050</t>
  </si>
  <si>
    <t>14OPM</t>
  </si>
  <si>
    <t>DX-D Grid 215, 12:1 FFD 1,8m (58SS6)</t>
  </si>
  <si>
    <t>CM+3515253</t>
  </si>
  <si>
    <t>14NTQ</t>
  </si>
  <si>
    <t>CM+3632100</t>
  </si>
  <si>
    <t>6RV94</t>
  </si>
  <si>
    <t>Replacement Coin Cell Battery CR 2032</t>
  </si>
  <si>
    <t>CM+6068870</t>
  </si>
  <si>
    <t>7CA5K</t>
  </si>
  <si>
    <t>ADAPTOR PLATE</t>
  </si>
  <si>
    <t>CM+6102111</t>
  </si>
  <si>
    <t>14MBL</t>
  </si>
  <si>
    <t>CM+6106731</t>
  </si>
  <si>
    <t>14NK6</t>
  </si>
  <si>
    <t>RS1862 KNOB</t>
  </si>
  <si>
    <t>RS1862 KNOB set</t>
  </si>
  <si>
    <t>CM+6119256</t>
  </si>
  <si>
    <t>14KO2</t>
  </si>
  <si>
    <t>CM+6119333</t>
  </si>
  <si>
    <t>14KP4</t>
  </si>
  <si>
    <t>CM+61227112</t>
  </si>
  <si>
    <t>14KQ6</t>
  </si>
  <si>
    <t>DR600 Generator v2 400/480V 65 kW HSS</t>
  </si>
  <si>
    <t>CM+6130969</t>
  </si>
  <si>
    <t>14N15</t>
  </si>
  <si>
    <t>DR600 Generator v2 400/480V 50 kW LSS</t>
  </si>
  <si>
    <t>CM+6131629</t>
  </si>
  <si>
    <t>14MYW</t>
  </si>
  <si>
    <t>DR600 Generator v2 400/480V 50 kW HSS</t>
  </si>
  <si>
    <t>CM+6131639</t>
  </si>
  <si>
    <t>14MXU</t>
  </si>
  <si>
    <t>DR600 Generator v2 400/480V 80 kW HSS</t>
  </si>
  <si>
    <t>CM+6131649</t>
  </si>
  <si>
    <t>14N27</t>
  </si>
  <si>
    <t>CM+6131738</t>
  </si>
  <si>
    <t>14MRH</t>
  </si>
  <si>
    <t>CM+6131748</t>
  </si>
  <si>
    <t>14MSK</t>
  </si>
  <si>
    <t>CM+6131758</t>
  </si>
  <si>
    <t>14MTM</t>
  </si>
  <si>
    <t>CM+6131768</t>
  </si>
  <si>
    <t>14MUO</t>
  </si>
  <si>
    <t>CM+6131778</t>
  </si>
  <si>
    <t>14MVQ</t>
  </si>
  <si>
    <t>DR400 GENERATOR v2 400/480V 80 kW HSS</t>
  </si>
  <si>
    <t>CM+6131788</t>
  </si>
  <si>
    <t>14MWS</t>
  </si>
  <si>
    <t>CM+6135260</t>
  </si>
  <si>
    <t>64KFZ</t>
  </si>
  <si>
    <t>LEFT,RIGHT&amp;FRONTCOVER(DR5302XL/DR AXYS</t>
  </si>
  <si>
    <t>14JMT</t>
  </si>
  <si>
    <t>CM+6139874</t>
  </si>
  <si>
    <t>14MK2</t>
  </si>
  <si>
    <t>CM+6139884</t>
  </si>
  <si>
    <t>14MJZ</t>
  </si>
  <si>
    <t>CM+6139894</t>
  </si>
  <si>
    <t>14MGV</t>
  </si>
  <si>
    <t>CM+6139904</t>
  </si>
  <si>
    <t>14MFT</t>
  </si>
  <si>
    <t>CM+6157411</t>
  </si>
  <si>
    <t>14KAA</t>
  </si>
  <si>
    <t>Plastic hook (snapper), securing Tablet</t>
  </si>
  <si>
    <t>FRONT LABEL 81584A</t>
  </si>
  <si>
    <t>CM+6168356</t>
  </si>
  <si>
    <t>14QOS</t>
  </si>
  <si>
    <t>CM+6169231</t>
  </si>
  <si>
    <t>14V6F</t>
  </si>
  <si>
    <t>Z1 Pulley Screw set</t>
  </si>
  <si>
    <t>CM+6175970</t>
  </si>
  <si>
    <t>14P1E</t>
  </si>
  <si>
    <t>USB3 Adapter: A626054.x</t>
  </si>
  <si>
    <t>CM+6175980</t>
  </si>
  <si>
    <t>14P3J</t>
  </si>
  <si>
    <t>Cable: A626055.x</t>
  </si>
  <si>
    <t>CM+6222111</t>
  </si>
  <si>
    <t>14S4X</t>
  </si>
  <si>
    <t>LABEL HEAD POSITION (DR800 FLFS)</t>
  </si>
  <si>
    <t>CM+6232862</t>
  </si>
  <si>
    <t>14L55</t>
  </si>
  <si>
    <t>DR100E CLEAN INST. CYBERM. NB19-NX22-SU1</t>
  </si>
  <si>
    <t>NX-MW HP ENGAGE RAID1 UPG WIN10 MAEPX</t>
  </si>
  <si>
    <t>NX-MW HP ENGAGE CR UPG WIN10 PC(MAER2)</t>
  </si>
  <si>
    <t>SmartXR COMPUTER</t>
  </si>
  <si>
    <t>CM+6234201</t>
  </si>
  <si>
    <t>14Q5R</t>
  </si>
  <si>
    <t>SmartXR 3D Camera</t>
  </si>
  <si>
    <t>CM+6236032</t>
  </si>
  <si>
    <t>14KNZ</t>
  </si>
  <si>
    <t>CM+6237351</t>
  </si>
  <si>
    <t>14NZ3</t>
  </si>
  <si>
    <t>ADAPTOR FOR 25MM ALU FILTER FOR DR100</t>
  </si>
  <si>
    <t>TP-LINK KIT FOR DR100E</t>
  </si>
  <si>
    <t>CM+6257230</t>
  </si>
  <si>
    <t>14G8U</t>
  </si>
  <si>
    <t>RESTORE USB FLASH DRIVE (HP850 G7) W10</t>
  </si>
  <si>
    <t>CM+6257270</t>
  </si>
  <si>
    <t>14L9E</t>
  </si>
  <si>
    <t>DELL7410 Win10 LTSC restore USB Flashdrv</t>
  </si>
  <si>
    <t>CM+6258340</t>
  </si>
  <si>
    <t>14K9A</t>
  </si>
  <si>
    <t>UPGRADE MAGNETIC HOLDER RETROFIT (MAX9A)</t>
  </si>
  <si>
    <t>CM+6259180</t>
  </si>
  <si>
    <t>14NEV</t>
  </si>
  <si>
    <t>MOTOR OF PICK UP MODULE</t>
  </si>
  <si>
    <t>CM+6259190</t>
  </si>
  <si>
    <t>14NFX</t>
  </si>
  <si>
    <t>GEARS OF GEAR BOX</t>
  </si>
  <si>
    <t>CM+6259200</t>
  </si>
  <si>
    <t>14NGZ</t>
  </si>
  <si>
    <t>GEARS OF OUTPUT MODULE</t>
  </si>
  <si>
    <t>CM+6259960</t>
  </si>
  <si>
    <t>14M11</t>
  </si>
  <si>
    <t>Locating Pins</t>
  </si>
  <si>
    <t>CM+6259980</t>
  </si>
  <si>
    <t>14MDP</t>
  </si>
  <si>
    <t>Spring Plate</t>
  </si>
  <si>
    <t>CM+6260000</t>
  </si>
  <si>
    <t>14LDL</t>
  </si>
  <si>
    <t>COIL SPRINGS CASSETTE UNIT</t>
  </si>
  <si>
    <t>CM+6260020</t>
  </si>
  <si>
    <t>14LEN</t>
  </si>
  <si>
    <t>COIL SPRINGS Cassette UNIT MULTIFORMAT</t>
  </si>
  <si>
    <t>CM+6261640</t>
  </si>
  <si>
    <t>14LFP</t>
  </si>
  <si>
    <t>COVER CASSETTE UNIT MULTIFORMAT FOR NIP</t>
  </si>
  <si>
    <t>CM+6262210</t>
  </si>
  <si>
    <t>14LZU</t>
  </si>
  <si>
    <t>Cover+plug support (Det.Batt.Chg DR10/14</t>
  </si>
  <si>
    <t>CM+6262530</t>
  </si>
  <si>
    <t>14LAE</t>
  </si>
  <si>
    <t>PROGRAMMED SD CARD PSB PCB</t>
  </si>
  <si>
    <t>CM+6263430</t>
  </si>
  <si>
    <t>14O8P</t>
  </si>
  <si>
    <t>Vibration Absorber</t>
  </si>
  <si>
    <t>CM+6263490</t>
  </si>
  <si>
    <t>14N9N</t>
  </si>
  <si>
    <t>Cassette Stop</t>
  </si>
  <si>
    <t>CM+6263610</t>
  </si>
  <si>
    <t>14NAN</t>
  </si>
  <si>
    <t>Calibration Board Cable</t>
  </si>
  <si>
    <t>CM+6263950</t>
  </si>
  <si>
    <t>14P4L</t>
  </si>
  <si>
    <t>SmartXR Camera Cover</t>
  </si>
  <si>
    <t>CM+6263960</t>
  </si>
  <si>
    <t>14P5N</t>
  </si>
  <si>
    <t>SmartXR Camera Dummy</t>
  </si>
  <si>
    <t>CM+6263970</t>
  </si>
  <si>
    <t>14P6P</t>
  </si>
  <si>
    <t>SmartXR Camera Mounting frame</t>
  </si>
  <si>
    <t>CM+6265470</t>
  </si>
  <si>
    <t>14OX3</t>
  </si>
  <si>
    <t>NX-MW23 HP Engage RAID1 UPG Win10 PC</t>
  </si>
  <si>
    <t>CM+6265480</t>
  </si>
  <si>
    <t>14OW1</t>
  </si>
  <si>
    <t>NX-MW23 HP ENGAGE CR UPG WIN10 PC</t>
  </si>
  <si>
    <t>CM+6265490</t>
  </si>
  <si>
    <t>14OVY</t>
  </si>
  <si>
    <t>NX-MW23 CLEAN INSTALLATION KIT (USB st.)</t>
  </si>
  <si>
    <t>CM+6265550</t>
  </si>
  <si>
    <t>14OKB</t>
  </si>
  <si>
    <t>NX-MW23 HP RP5810 CR UPG Win10 PC (MAEDA</t>
  </si>
  <si>
    <t>CM+6268450</t>
  </si>
  <si>
    <t>14VH1</t>
  </si>
  <si>
    <t>CABLE SET DRYSTAR 5302/AXYS TRACK B</t>
  </si>
  <si>
    <t>CM+6268460</t>
  </si>
  <si>
    <t>14VJ3</t>
  </si>
  <si>
    <t>CABLE SET DRYSTAR 5301 TRACK B</t>
  </si>
  <si>
    <t>CM+9045231870</t>
  </si>
  <si>
    <t>YLSU2</t>
  </si>
  <si>
    <t>FUSE INSET 6,3A TREGE 6,3X32</t>
  </si>
  <si>
    <t>CM+9045231880</t>
  </si>
  <si>
    <t>YLSV4</t>
  </si>
  <si>
    <t>FUSE INSET TRAEGE 5A 6,3X32UL</t>
  </si>
  <si>
    <t>CM+9515777711</t>
  </si>
  <si>
    <t>6AN75</t>
  </si>
  <si>
    <t>CM+9515777922</t>
  </si>
  <si>
    <t>6OFAL</t>
  </si>
  <si>
    <t>CM+9517098056</t>
  </si>
  <si>
    <t>14KDG</t>
  </si>
  <si>
    <t>CO+BY3-5062-000</t>
  </si>
  <si>
    <t>14VQJ</t>
  </si>
  <si>
    <t>RETURN LABEL/VERSION 05</t>
  </si>
  <si>
    <t>DM+H010101761</t>
  </si>
  <si>
    <t>14QWA</t>
  </si>
  <si>
    <t>END STOP CEILING RAIL</t>
  </si>
  <si>
    <t>DM+H010102867</t>
  </si>
  <si>
    <t>14TFO</t>
  </si>
  <si>
    <t>GUIDE BEARING ASSY</t>
  </si>
  <si>
    <t>DM+H010102989</t>
  </si>
  <si>
    <t>14QXC</t>
  </si>
  <si>
    <t>POTENTIOMETER ASSEMBLY</t>
  </si>
  <si>
    <t>DM+H010102992</t>
  </si>
  <si>
    <t>14QYE</t>
  </si>
  <si>
    <t>TABLETOP ASSEMBLY</t>
  </si>
  <si>
    <t>DM+H010102994</t>
  </si>
  <si>
    <t>14TGQ</t>
  </si>
  <si>
    <t>BUCKY MOT ASSY</t>
  </si>
  <si>
    <t>DM+H010102995</t>
  </si>
  <si>
    <t>14R1N</t>
  </si>
  <si>
    <t>BUCKY ASSEMBLY TABLE WITH COVER</t>
  </si>
  <si>
    <t>DM+H010102996</t>
  </si>
  <si>
    <t>14TJU</t>
  </si>
  <si>
    <t>BUCKY ASSY</t>
  </si>
  <si>
    <t>DM+H010102998</t>
  </si>
  <si>
    <t>14R2P</t>
  </si>
  <si>
    <t>FOOT SWITCH ASSEMBLY</t>
  </si>
  <si>
    <t>DM+H010103001</t>
  </si>
  <si>
    <t>14TKW</t>
  </si>
  <si>
    <t>COLUMN PULLEY ASS'Y(A)</t>
  </si>
  <si>
    <t>DM+H010103008</t>
  </si>
  <si>
    <t>14TLY</t>
  </si>
  <si>
    <t>DTR COVER ASS'Y (A)</t>
  </si>
  <si>
    <t>DM+H010103009</t>
  </si>
  <si>
    <t>14TM1</t>
  </si>
  <si>
    <t>TRAY(TE-90A) ASS'Y</t>
  </si>
  <si>
    <t>DM+H010103010</t>
  </si>
  <si>
    <t>14TN3</t>
  </si>
  <si>
    <t>TRAY(DS-90A) ASS'Y</t>
  </si>
  <si>
    <t>DM+H010103011</t>
  </si>
  <si>
    <t>14R3R</t>
  </si>
  <si>
    <t>BUCKY ASSEMBLY WALLSTAND</t>
  </si>
  <si>
    <t>DM+H010103012</t>
  </si>
  <si>
    <t>14TO5</t>
  </si>
  <si>
    <t>AEC RG FXD ASS'Y</t>
  </si>
  <si>
    <t>DM+H010103015</t>
  </si>
  <si>
    <t>14TP7</t>
  </si>
  <si>
    <t>PMB(50) ASS'Y</t>
  </si>
  <si>
    <t>DM+H010103016</t>
  </si>
  <si>
    <t>14TQA</t>
  </si>
  <si>
    <t>PMB(42) ASS'Y</t>
  </si>
  <si>
    <t>DM+H010103021</t>
  </si>
  <si>
    <t>14TRC</t>
  </si>
  <si>
    <t>CEILING COLUMN ASSY(T4A)</t>
  </si>
  <si>
    <t>DM+H010103029</t>
  </si>
  <si>
    <t>14TSE</t>
  </si>
  <si>
    <t>Y-OFF-CNT BR (SIDE) ASS'Y</t>
  </si>
  <si>
    <t>DM+H010103030</t>
  </si>
  <si>
    <t>14TTG</t>
  </si>
  <si>
    <t>Y-CNT BR ASS'Y</t>
  </si>
  <si>
    <t>DM+H010103031</t>
  </si>
  <si>
    <t>14TUJ</t>
  </si>
  <si>
    <t>Y-OFF-CNT BR ASS'Y</t>
  </si>
  <si>
    <t>DM+H010103032</t>
  </si>
  <si>
    <t>14TVL</t>
  </si>
  <si>
    <t>X-OFF-CNT BR ASS'Y</t>
  </si>
  <si>
    <t>DM+H010103152</t>
  </si>
  <si>
    <t>14R82</t>
  </si>
  <si>
    <t>MAIN CONTROL BOARD</t>
  </si>
  <si>
    <t>DM+H010103182</t>
  </si>
  <si>
    <t>14R4T</t>
  </si>
  <si>
    <t>DM+H010103185</t>
  </si>
  <si>
    <t>14TYR</t>
  </si>
  <si>
    <t>SID (6000) ASS'Y</t>
  </si>
  <si>
    <t>DM+H010103211</t>
  </si>
  <si>
    <t>14QS1</t>
  </si>
  <si>
    <t>CENTER STOP DETENT</t>
  </si>
  <si>
    <t>DM+H010103212</t>
  </si>
  <si>
    <t>14RXG</t>
  </si>
  <si>
    <t>SID ASSEMBLY 3600</t>
  </si>
  <si>
    <t>DM+H010103222</t>
  </si>
  <si>
    <t>14VL7</t>
  </si>
  <si>
    <t>RS-232 LCD_Debug(ELIN-T4A) Harness</t>
  </si>
  <si>
    <t>DM+H030100018</t>
  </si>
  <si>
    <t>14TZT</t>
  </si>
  <si>
    <t>CNT STP ASS'Y</t>
  </si>
  <si>
    <t>DM+H030100067</t>
  </si>
  <si>
    <t>14U1Z</t>
  </si>
  <si>
    <t>LATERAL FPD HOLDER (TABLE TYPE)</t>
  </si>
  <si>
    <t>DM+H030400183</t>
  </si>
  <si>
    <t>14QU5</t>
  </si>
  <si>
    <t>ADAPTOR X-RAY TUBE E7254FX</t>
  </si>
  <si>
    <t>DM+H030400187</t>
  </si>
  <si>
    <t>14QQW</t>
  </si>
  <si>
    <t>LIFTING JIG</t>
  </si>
  <si>
    <t>DM+H030400210</t>
  </si>
  <si>
    <t>14QRY</t>
  </si>
  <si>
    <t>CABLE HOSE CURTAIN GLIDER ASSY (10PCS)</t>
  </si>
  <si>
    <t>DM+H040400077</t>
  </si>
  <si>
    <t>14R7Z</t>
  </si>
  <si>
    <t>MOTOR CONTROLLER BOARD</t>
  </si>
  <si>
    <t>DM+H040400100</t>
  </si>
  <si>
    <t>14R94</t>
  </si>
  <si>
    <t>IR SENSOR</t>
  </si>
  <si>
    <t>DM+M01020004</t>
  </si>
  <si>
    <t>14U22</t>
  </si>
  <si>
    <t>DM+M01210004</t>
  </si>
  <si>
    <t>14U46</t>
  </si>
  <si>
    <t>DM+M01210008</t>
  </si>
  <si>
    <t>14U58</t>
  </si>
  <si>
    <t>BEARING 6200</t>
  </si>
  <si>
    <t>DM+M01210024</t>
  </si>
  <si>
    <t>14U6B</t>
  </si>
  <si>
    <t>DM+M01210026</t>
  </si>
  <si>
    <t>14U7D</t>
  </si>
  <si>
    <t>BEARING 6900</t>
  </si>
  <si>
    <t>DM+M01210029</t>
  </si>
  <si>
    <t>14U8F</t>
  </si>
  <si>
    <t>DM+M01210073</t>
  </si>
  <si>
    <t>14U9H</t>
  </si>
  <si>
    <t>DM+M01210082</t>
  </si>
  <si>
    <t>14UBK</t>
  </si>
  <si>
    <t>DM+M01210085</t>
  </si>
  <si>
    <t>14UCM</t>
  </si>
  <si>
    <t>BEARING 638</t>
  </si>
  <si>
    <t>DM+M01220031</t>
  </si>
  <si>
    <t>14UDO</t>
  </si>
  <si>
    <t>DM+M01220053</t>
  </si>
  <si>
    <t>14UEQ</t>
  </si>
  <si>
    <t>DM+M01300005</t>
  </si>
  <si>
    <t>14UFS</t>
  </si>
  <si>
    <t>SPRING BALANCE (3kg,high-press. Cable)</t>
  </si>
  <si>
    <t>DM+M02140215</t>
  </si>
  <si>
    <t>14RA4</t>
  </si>
  <si>
    <t>THU DISPLAY</t>
  </si>
  <si>
    <t>DM+M03180329001</t>
  </si>
  <si>
    <t>14UGU</t>
  </si>
  <si>
    <t>CHAIN SPROCKET</t>
  </si>
  <si>
    <t>DM+M03180420001</t>
  </si>
  <si>
    <t>14UHW</t>
  </si>
  <si>
    <t>DM+M04020408</t>
  </si>
  <si>
    <t>14RB6</t>
  </si>
  <si>
    <t>THU FOIL SWITCH ASSEMBLY</t>
  </si>
  <si>
    <t>DM+M0502250001</t>
  </si>
  <si>
    <t>14RDB</t>
  </si>
  <si>
    <t>THU CONNECTOR PLATE</t>
  </si>
  <si>
    <t>DM+M0502250002</t>
  </si>
  <si>
    <t>14RED</t>
  </si>
  <si>
    <t>THU LCD BACK PLATE</t>
  </si>
  <si>
    <t>DM+M05030006001</t>
  </si>
  <si>
    <t>14RGH</t>
  </si>
  <si>
    <t>BUCKY FRONT PANEL</t>
  </si>
  <si>
    <t>DM+M05040040</t>
  </si>
  <si>
    <t>14UJY</t>
  </si>
  <si>
    <t>PROTECTION RUBBER 2T*1920*70 (TE-90S)</t>
  </si>
  <si>
    <t>DM+M05110044</t>
  </si>
  <si>
    <t>14TDK</t>
  </si>
  <si>
    <t>STEEL ROPE WALLSTAND WIRE-A(DS-90A)</t>
  </si>
  <si>
    <t>DM+M05220002</t>
  </si>
  <si>
    <t>14UN7</t>
  </si>
  <si>
    <t>TP Sandwich</t>
  </si>
  <si>
    <t>DM+M06010001</t>
  </si>
  <si>
    <t>14RKO</t>
  </si>
  <si>
    <t>POTENTIOMETER 3590S-6-202L</t>
  </si>
  <si>
    <t>DM+M06010027</t>
  </si>
  <si>
    <t>14RLQ</t>
  </si>
  <si>
    <t>POTENTIOMETER 535-4115-202</t>
  </si>
  <si>
    <t>DM+M06010030</t>
  </si>
  <si>
    <t>14RMS</t>
  </si>
  <si>
    <t>POTENTIOMETER 6639S-1-502</t>
  </si>
  <si>
    <t>DM+M06040018</t>
  </si>
  <si>
    <t>14UOA</t>
  </si>
  <si>
    <t>NOISE FILTER</t>
  </si>
  <si>
    <t>DM+M06090032</t>
  </si>
  <si>
    <t>14RNU</t>
  </si>
  <si>
    <t>PHOTOELECTRIC SENSOR</t>
  </si>
  <si>
    <t>DM+M06100012</t>
  </si>
  <si>
    <t>14UPC</t>
  </si>
  <si>
    <t>ELECTROMAGNETIC BRAKE D42</t>
  </si>
  <si>
    <t>DM+M06100014</t>
  </si>
  <si>
    <t>14UQE</t>
  </si>
  <si>
    <t>ELECTROMAGNETIC BRAKE D50</t>
  </si>
  <si>
    <t>DM+M06120018</t>
  </si>
  <si>
    <t>14USJ</t>
  </si>
  <si>
    <t>PUSH BUTTON SWITCH</t>
  </si>
  <si>
    <t>DM+M06120044</t>
  </si>
  <si>
    <t>14ROW</t>
  </si>
  <si>
    <t>MICRO SWITCH KH-9015-RP</t>
  </si>
  <si>
    <t>DM+M06120085</t>
  </si>
  <si>
    <t>14UTL</t>
  </si>
  <si>
    <t>DM+M06120115</t>
  </si>
  <si>
    <t>14RPY</t>
  </si>
  <si>
    <t>MICRO SWITCH KH-9012-HRMC</t>
  </si>
  <si>
    <t>DM+M06120124</t>
  </si>
  <si>
    <t>14UUN</t>
  </si>
  <si>
    <t>DM+M06160035</t>
  </si>
  <si>
    <t>14RQ1</t>
  </si>
  <si>
    <t>ACTUATOR COLUMN</t>
  </si>
  <si>
    <t>DM+M06160040</t>
  </si>
  <si>
    <t>14RR3</t>
  </si>
  <si>
    <t>ACTUATOR SWITCH CONNECTOR</t>
  </si>
  <si>
    <t>DM+M06160054</t>
  </si>
  <si>
    <t>14UWR</t>
  </si>
  <si>
    <t>ATR POWER CABLE</t>
  </si>
  <si>
    <t>DM+M06160055</t>
  </si>
  <si>
    <t>14UXT</t>
  </si>
  <si>
    <t>ATR BK CONTROL BOX</t>
  </si>
  <si>
    <t>DM+M06160056</t>
  </si>
  <si>
    <t>14UZX</t>
  </si>
  <si>
    <t>ATR COLUMN CABLE</t>
  </si>
  <si>
    <t>DM+M06160057</t>
  </si>
  <si>
    <t>14RS5</t>
  </si>
  <si>
    <t>ACTUATOR CONTROL BOX</t>
  </si>
  <si>
    <t>DM+M06420039</t>
  </si>
  <si>
    <t>14RT7</t>
  </si>
  <si>
    <t>DM+M06420040</t>
  </si>
  <si>
    <t>14V14</t>
  </si>
  <si>
    <t>Z1 DRIVE</t>
  </si>
  <si>
    <t>DM+M06420052</t>
  </si>
  <si>
    <t>14V26</t>
  </si>
  <si>
    <t>BUCKY DRIVE</t>
  </si>
  <si>
    <t>DM+M06420084</t>
  </si>
  <si>
    <t>14RUA</t>
  </si>
  <si>
    <t>DM+M06470067</t>
  </si>
  <si>
    <t>14RVC</t>
  </si>
  <si>
    <t>POWER SUPPLY 24VDC/425W</t>
  </si>
  <si>
    <t>DM+M40601090001</t>
  </si>
  <si>
    <t>14S3V</t>
  </si>
  <si>
    <t>BUCKY FRONT PANEL FRAME</t>
  </si>
  <si>
    <t>DM+M51100060005</t>
  </si>
  <si>
    <t>14UK1</t>
  </si>
  <si>
    <t>MAIN WIRE</t>
  </si>
  <si>
    <t>DM+M51400030335</t>
  </si>
  <si>
    <t>14UL3</t>
  </si>
  <si>
    <t>PMB42BK</t>
  </si>
  <si>
    <t>DM+M51800080004</t>
  </si>
  <si>
    <t>14UM5</t>
  </si>
  <si>
    <t>END STOP</t>
  </si>
  <si>
    <t>GM+10985</t>
  </si>
  <si>
    <t>14LYS</t>
  </si>
  <si>
    <t>Degreaser cleaning product (OKS-2611)</t>
  </si>
  <si>
    <t>GM+13294</t>
  </si>
  <si>
    <t>14KVH</t>
  </si>
  <si>
    <t>Joint</t>
  </si>
  <si>
    <t>GM+160648A</t>
  </si>
  <si>
    <t>14FBU</t>
  </si>
  <si>
    <t>MANUAL COLLIMATOR FOR CEILING SUSPENSION</t>
  </si>
  <si>
    <t>DR800 Fuses Kit</t>
  </si>
  <si>
    <t>GM+34162</t>
  </si>
  <si>
    <t>13F7F</t>
  </si>
  <si>
    <t>Lubricant Oil for chains (OKS-451)</t>
  </si>
  <si>
    <t>GM+34193</t>
  </si>
  <si>
    <t>14NL8</t>
  </si>
  <si>
    <t>White Grease for bearings (OKS-470)</t>
  </si>
  <si>
    <t>GM+40357A</t>
  </si>
  <si>
    <t>14K4Y</t>
  </si>
  <si>
    <t>CAMERA DOSE AREA VACUTEC 70 157</t>
  </si>
  <si>
    <t>GM+40358</t>
  </si>
  <si>
    <t>14K51</t>
  </si>
  <si>
    <t>CABLE VACUDAP-GEN.CPI 15 MT</t>
  </si>
  <si>
    <t>GM+43069</t>
  </si>
  <si>
    <t>14V5D</t>
  </si>
  <si>
    <t>Label</t>
  </si>
  <si>
    <t>DR800 COMPRESSION BELT (XCTVT)</t>
  </si>
  <si>
    <t>GM+49688</t>
  </si>
  <si>
    <t>14QMO</t>
  </si>
  <si>
    <t>Metal frame for grid</t>
  </si>
  <si>
    <t>JOLLY JOYSTICK OR ELEVATION/TILTING OR</t>
  </si>
  <si>
    <t>GM+70759</t>
  </si>
  <si>
    <t>14KXM</t>
  </si>
  <si>
    <t>ARM HEADSET RIGHT</t>
  </si>
  <si>
    <t>GM+70761</t>
  </si>
  <si>
    <t>14KWK</t>
  </si>
  <si>
    <t>ARM HEADSET LEFT</t>
  </si>
  <si>
    <t>GM+78526</t>
  </si>
  <si>
    <t>14MER</t>
  </si>
  <si>
    <t>cassette tray for wall bucky (manual)</t>
  </si>
  <si>
    <t>CS -ON RAILS (HOSE SUPPORT)</t>
  </si>
  <si>
    <t>GM+81459</t>
  </si>
  <si>
    <t>14V38</t>
  </si>
  <si>
    <t>Cover Long</t>
  </si>
  <si>
    <t>DR800 WS FIXED WS ARM SUPPORT (XHE82)</t>
  </si>
  <si>
    <t>GM+86416</t>
  </si>
  <si>
    <t>14OLD</t>
  </si>
  <si>
    <t>plastic cover for tube arm, ceiling susp</t>
  </si>
  <si>
    <t>GM+86523</t>
  </si>
  <si>
    <t>14NWW</t>
  </si>
  <si>
    <t>Cable cover up. Outlet</t>
  </si>
  <si>
    <t>GM+87172</t>
  </si>
  <si>
    <t>14L31</t>
  </si>
  <si>
    <t>TUBE COVER CEILING SUSPENSION</t>
  </si>
  <si>
    <t>Mounting kit COVER OTC TUBEHEAD (IAE100)</t>
  </si>
  <si>
    <t>GM+90065A</t>
  </si>
  <si>
    <t>14NBP</t>
  </si>
  <si>
    <t>Bumper/Damper kit f. reverse configurat.</t>
  </si>
  <si>
    <t>GM+90220A</t>
  </si>
  <si>
    <t>14KMX</t>
  </si>
  <si>
    <t>STICKY PAD for rear barrier</t>
  </si>
  <si>
    <t>GM+91552</t>
  </si>
  <si>
    <t>14NCR</t>
  </si>
  <si>
    <t>pin KR16-PP</t>
  </si>
  <si>
    <t>GM+R166213</t>
  </si>
  <si>
    <t>14NOF</t>
  </si>
  <si>
    <t>IN ROOM FOOTPEDAL X-RAY INTERLOOCK PCB</t>
  </si>
  <si>
    <t>GM+R42253</t>
  </si>
  <si>
    <t>14O3E</t>
  </si>
  <si>
    <t>BLACK bar assy</t>
  </si>
  <si>
    <t>ID+BATPIN17</t>
  </si>
  <si>
    <t>14M9J</t>
  </si>
  <si>
    <t>Battery Pin Kit</t>
  </si>
  <si>
    <t>MV+OT95-120150</t>
  </si>
  <si>
    <t>14V8K</t>
  </si>
  <si>
    <t>PSS extension/spring arm</t>
  </si>
  <si>
    <t>RF+219293</t>
  </si>
  <si>
    <t>14N5E</t>
  </si>
  <si>
    <t>Remote Control rep.</t>
  </si>
  <si>
    <t>RF+221888</t>
  </si>
  <si>
    <t>14OEZ</t>
  </si>
  <si>
    <t>KEYPAD DR100S repaired</t>
  </si>
  <si>
    <t>DR100S ALL-IN-ONE PC REP.</t>
  </si>
  <si>
    <t>RF+3589115</t>
  </si>
  <si>
    <t>14LP8</t>
  </si>
  <si>
    <t>PC BOARD BA7 REP.</t>
  </si>
  <si>
    <t>HZG1 - FILAMENT HEATING BOARD REP.</t>
  </si>
  <si>
    <t>HSS1 - HIGH SPEED STARTER REP.</t>
  </si>
  <si>
    <t>IFC1 - INTERFACE BOARD REP.</t>
  </si>
  <si>
    <t>RF+6139874</t>
  </si>
  <si>
    <t>14MQF</t>
  </si>
  <si>
    <t>RF+6139884</t>
  </si>
  <si>
    <t>14MPD</t>
  </si>
  <si>
    <t>RF+6139894</t>
  </si>
  <si>
    <t>14MOB</t>
  </si>
  <si>
    <t>RF+6139904</t>
  </si>
  <si>
    <t>14MN8</t>
  </si>
  <si>
    <t>Pixium RF4343 FL rep.</t>
  </si>
  <si>
    <t>RF+79138</t>
  </si>
  <si>
    <t>14NJ4</t>
  </si>
  <si>
    <t>RF+9515821000</t>
  </si>
  <si>
    <t>14VAM</t>
  </si>
  <si>
    <t>RF+9517098056</t>
  </si>
  <si>
    <t>14KCE</t>
  </si>
  <si>
    <t>RF+A3580-12D</t>
  </si>
  <si>
    <t>14QGD</t>
  </si>
  <si>
    <t>Battery Monitor Board (15 Ah Batt.) rep.</t>
  </si>
  <si>
    <t>RF+A3580-15D</t>
  </si>
  <si>
    <t>14QKK</t>
  </si>
  <si>
    <t>14Ah MONITOR BOARD F. LEAD BATT OPT rep.</t>
  </si>
  <si>
    <t>RF+A3580-22D</t>
  </si>
  <si>
    <t>14QHF</t>
  </si>
  <si>
    <t>Monitor Board 15Ah Battery rep.</t>
  </si>
  <si>
    <t>RF+A3580-25D</t>
  </si>
  <si>
    <t>14QLM</t>
  </si>
  <si>
    <t>MONITOR BOARD LEAD CRYST. BATT. 14AH rep</t>
  </si>
  <si>
    <t>XPC BOX WIN10 REP.</t>
  </si>
  <si>
    <t>Processing Unit for Mobile W7 Rep</t>
  </si>
  <si>
    <t>RF+HV8032-CSI</t>
  </si>
  <si>
    <t>14PCZ</t>
  </si>
  <si>
    <t>XD 10 Detector repaired</t>
  </si>
  <si>
    <t>RF+HV9029-CSI+</t>
  </si>
  <si>
    <t>14PJD</t>
  </si>
  <si>
    <t>XD 10 PLUS Detector repaired</t>
  </si>
  <si>
    <t>RF+HVE025-CSI</t>
  </si>
  <si>
    <t>14P8T</t>
  </si>
  <si>
    <t>XD 14 Detector repaired</t>
  </si>
  <si>
    <t>RF+HVF029-CSI+</t>
  </si>
  <si>
    <t>14PE4</t>
  </si>
  <si>
    <t>XD 14 PLUS Detector repaired</t>
  </si>
  <si>
    <t>RF+HVI023-CSI</t>
  </si>
  <si>
    <t>14PAV</t>
  </si>
  <si>
    <t>XD 17 Detector repaired</t>
  </si>
  <si>
    <t>RF+HVJ029-CSI+</t>
  </si>
  <si>
    <t>14PG8</t>
  </si>
  <si>
    <t>XD 17 PLUS Detector repaired</t>
  </si>
  <si>
    <t>SC+17451-02</t>
  </si>
  <si>
    <t>14Q8X</t>
  </si>
  <si>
    <t>Lower Protection Cable 3.1</t>
  </si>
  <si>
    <t>Lock Shaft s</t>
  </si>
  <si>
    <t>ACCESS POINT - POWER SUPPLY CISCO</t>
  </si>
  <si>
    <t>PARKING RUBBER STOP 10 PCS PER</t>
  </si>
  <si>
    <t>90 degrees cable CISCCO Antenna (need 3)</t>
  </si>
  <si>
    <t>SSHD 500GB/8GB 2,5", SATA III (WIN7)</t>
  </si>
  <si>
    <t>ATP CONSOLE CPU PCB</t>
  </si>
  <si>
    <t>SC+A3580-12D</t>
  </si>
  <si>
    <t>14QC4</t>
  </si>
  <si>
    <t>Battery Monitor Board (15 Ah Battery)</t>
  </si>
  <si>
    <t>SC+A3580-15D</t>
  </si>
  <si>
    <t>14QE8</t>
  </si>
  <si>
    <t>14Ah MONITOR BOARD F. LEAD BATT OPT</t>
  </si>
  <si>
    <t>SC+A3580-22D</t>
  </si>
  <si>
    <t>14QD6</t>
  </si>
  <si>
    <t>Monitor Board 15Ah Battery</t>
  </si>
  <si>
    <t>SC+A3580-25D</t>
  </si>
  <si>
    <t>14QFB</t>
  </si>
  <si>
    <t>MONITOR BOARD F. LEAD CRYST. BATT 14Ah</t>
  </si>
  <si>
    <t>SC+A520110-02</t>
  </si>
  <si>
    <t>14L7A</t>
  </si>
  <si>
    <t>SC+A520184-01</t>
  </si>
  <si>
    <t>14O9R</t>
  </si>
  <si>
    <t>Tube Rotation Lock Kit</t>
  </si>
  <si>
    <t>CONVERSION KIT TO LEAD-ACID BATTERIES</t>
  </si>
  <si>
    <t>SC+A521187-01</t>
  </si>
  <si>
    <t>14L2Y</t>
  </si>
  <si>
    <t>Plug Kit for mobile 3.x</t>
  </si>
  <si>
    <t>SC+A521188-01</t>
  </si>
  <si>
    <t>14NUS</t>
  </si>
  <si>
    <t>USB HUB incl. mod. Power Supply</t>
  </si>
  <si>
    <t>SC+A522041-01</t>
  </si>
  <si>
    <t>14L67</t>
  </si>
  <si>
    <t>SC+A525040-01</t>
  </si>
  <si>
    <t>14ODX</t>
  </si>
  <si>
    <t>RS391 PUSHBUTT.BD Front Pan.R309LMRalco</t>
  </si>
  <si>
    <t>RS1130 KNOB white 32mm</t>
  </si>
  <si>
    <t>SC+A525329-191</t>
  </si>
  <si>
    <t>14DHY</t>
  </si>
  <si>
    <t>FRAME FOR COLLIMATOR FRONT</t>
  </si>
  <si>
    <t>RS1675 Collimator-KNOB WHITE (DX-D400)</t>
  </si>
  <si>
    <t>Front Panel Collimator R225</t>
  </si>
  <si>
    <t>SC+A8190-03</t>
  </si>
  <si>
    <t>14OUW</t>
  </si>
  <si>
    <t>Supply Cable 10 m</t>
  </si>
  <si>
    <t>DX-D 40 / DX-D 45 FRONT COVER SUPPORT</t>
  </si>
  <si>
    <t>14KHP</t>
  </si>
  <si>
    <t>SC+AS01082</t>
  </si>
  <si>
    <t>14HFC</t>
  </si>
  <si>
    <t>UPGRADE KIT ONLY FOR ROLLS</t>
  </si>
  <si>
    <t>Processing Unit for Mobile W7</t>
  </si>
  <si>
    <t>SC+K00011-01</t>
  </si>
  <si>
    <t>13LJN</t>
  </si>
  <si>
    <t>KIT MINI--PCIE WIFI --AC</t>
  </si>
  <si>
    <t>SC+P04158</t>
  </si>
  <si>
    <t>14MAJ</t>
  </si>
  <si>
    <t>Mylar protection for Omni-Switch</t>
  </si>
  <si>
    <t>SC+P04271</t>
  </si>
  <si>
    <t>14HKL</t>
  </si>
  <si>
    <t>Protection stickers kit (0.001 M2/ea)</t>
  </si>
  <si>
    <t>SC+S0001768</t>
  </si>
  <si>
    <t>14M5A</t>
  </si>
  <si>
    <t>Lateral Cassette Holder f.Table MILLENIU</t>
  </si>
  <si>
    <t>SC+S0016124</t>
  </si>
  <si>
    <t>14JR4</t>
  </si>
  <si>
    <t>CABLE TOUCH PANEL-PUERTO SERIE</t>
  </si>
  <si>
    <t>SK+10359210</t>
  </si>
  <si>
    <t>14LVM</t>
  </si>
  <si>
    <t>Filament driver board</t>
  </si>
  <si>
    <t>SX+908109027</t>
  </si>
  <si>
    <t>14N4C</t>
  </si>
  <si>
    <t>Bend central support</t>
  </si>
  <si>
    <t>SX+9RSCH150SE45</t>
  </si>
  <si>
    <t>14RYJ</t>
  </si>
  <si>
    <t>Tube Head Assembly Rotation Support</t>
  </si>
  <si>
    <t>TN+11002/B</t>
  </si>
  <si>
    <t>14S2T</t>
  </si>
  <si>
    <t>Circuit Breaker</t>
  </si>
  <si>
    <t>TN+11002/B-K</t>
  </si>
  <si>
    <t>14S1R</t>
  </si>
  <si>
    <t>Kit Circuit Breaker</t>
  </si>
  <si>
    <t>TN+11943/A</t>
  </si>
  <si>
    <t>14NRM</t>
  </si>
  <si>
    <t>K2 relay</t>
  </si>
  <si>
    <t>DAP CHAMBER DR100e</t>
  </si>
  <si>
    <t>DAP CHAMBER DR100s</t>
  </si>
  <si>
    <t>TN+12932/1</t>
  </si>
  <si>
    <t>14LUK</t>
  </si>
  <si>
    <t>ETHERNET PANEL SOCKET for ARBOR AIO-PC</t>
  </si>
  <si>
    <t>TN+216614</t>
  </si>
  <si>
    <t>14OJ8</t>
  </si>
  <si>
    <t>Ground Cable</t>
  </si>
  <si>
    <t>TN+218430</t>
  </si>
  <si>
    <t>14LO6</t>
  </si>
  <si>
    <t>Wheel Parking Brake</t>
  </si>
  <si>
    <t>TN+218706-V61</t>
  </si>
  <si>
    <t>14QAZ</t>
  </si>
  <si>
    <t>Support PanelPC unit w. rotating Column</t>
  </si>
  <si>
    <t>TN+218895</t>
  </si>
  <si>
    <t>14VPG</t>
  </si>
  <si>
    <t>ETHERNET PANEL SOCKET FOR AIO-PC's</t>
  </si>
  <si>
    <t>TN+218939/D</t>
  </si>
  <si>
    <t>14OQO</t>
  </si>
  <si>
    <t>FIRMWARE DR100e ANALOG FOCAL SPOT .8/1.3</t>
  </si>
  <si>
    <t>TN+218942/C</t>
  </si>
  <si>
    <t>14ORQ</t>
  </si>
  <si>
    <t>FIRMWARE DR100e DIGIT. FOCAL SPOT .8/1.3</t>
  </si>
  <si>
    <t>TN+221774/A</t>
  </si>
  <si>
    <t>14OAR</t>
  </si>
  <si>
    <t>TN+222018/1/G</t>
  </si>
  <si>
    <t>14OBT</t>
  </si>
  <si>
    <t>TN+222018/2/F</t>
  </si>
  <si>
    <t>14OCV</t>
  </si>
  <si>
    <t>TN+222052/A</t>
  </si>
  <si>
    <t>14OSS</t>
  </si>
  <si>
    <t>FIRMWARE DR100e DIGIT. FOCAL SPOT .6/1.3</t>
  </si>
  <si>
    <t>TN+222053/A</t>
  </si>
  <si>
    <t>14OTU</t>
  </si>
  <si>
    <t>FIRMWARE DR100e ANALOG FOCAL SPOT .6/1.3</t>
  </si>
  <si>
    <t>DR100S ALL-IN-ONE PC</t>
  </si>
  <si>
    <t>TN+222244</t>
  </si>
  <si>
    <t>14OY5</t>
  </si>
  <si>
    <t>CAVO PROLUNGA OMRON MOD.C2UW-WH</t>
  </si>
  <si>
    <t>ETHERNET PANEL SOCKET F. CYBERMED AIO-PC</t>
  </si>
  <si>
    <t>TN+222857/C</t>
  </si>
  <si>
    <t>14LBG</t>
  </si>
  <si>
    <t>TN+222858/C</t>
  </si>
  <si>
    <t>14LCJ</t>
  </si>
  <si>
    <t>TN+222892</t>
  </si>
  <si>
    <t>14OZ7</t>
  </si>
  <si>
    <t>BT button, receiver, cable</t>
  </si>
  <si>
    <t>ROUTER KIT ARUBA AP-303 RW FOR DR100E</t>
  </si>
  <si>
    <t>TN+225444</t>
  </si>
  <si>
    <t>14NSO</t>
  </si>
  <si>
    <t>Storage Bin Spacer</t>
  </si>
  <si>
    <t>Monobloc Frame</t>
  </si>
  <si>
    <t>TN+226371</t>
  </si>
  <si>
    <t>14OH6</t>
  </si>
  <si>
    <t>DETECTOR Storage Assy</t>
  </si>
  <si>
    <t>TN+RS1756</t>
  </si>
  <si>
    <t>14NPH</t>
  </si>
  <si>
    <t>SUPPORT KIT WITH SPACERS - ALPINE WHITE</t>
  </si>
  <si>
    <t>TN+RS755</t>
  </si>
  <si>
    <t>14NQK</t>
  </si>
  <si>
    <t>KIT LEFT ACCESSORY RAIL</t>
  </si>
  <si>
    <t>VR+1192620201A</t>
  </si>
  <si>
    <t>14Q3N</t>
  </si>
  <si>
    <t>General Direct Lan Cable</t>
  </si>
  <si>
    <t>VR+1831610301A</t>
  </si>
  <si>
    <t>14Q4P</t>
  </si>
  <si>
    <t>General AC/DC Adapter (24V, 2.7A)</t>
  </si>
  <si>
    <t>VR+FXRB-04A</t>
  </si>
  <si>
    <t>14POO</t>
  </si>
  <si>
    <t>Battery (1 pcs+opener) 30o/o charged</t>
  </si>
  <si>
    <t>VR+FXRC-04A</t>
  </si>
  <si>
    <t>14PNM</t>
  </si>
  <si>
    <t>Battery Charger</t>
  </si>
  <si>
    <t>VR+FXRP-02A</t>
  </si>
  <si>
    <t>14PKF</t>
  </si>
  <si>
    <t>SCU LITE</t>
  </si>
  <si>
    <t>VR+FXRR01A</t>
  </si>
  <si>
    <t>14PLH</t>
  </si>
  <si>
    <t>Charger Cradles</t>
  </si>
  <si>
    <t>VR+HV8032-CSI</t>
  </si>
  <si>
    <t>14PBX</t>
  </si>
  <si>
    <t>XD 10 Detector</t>
  </si>
  <si>
    <t>VR+HV8039</t>
  </si>
  <si>
    <t>14PSW</t>
  </si>
  <si>
    <t>Duraline Tether Cable (7m)</t>
  </si>
  <si>
    <t>VR+HV8042</t>
  </si>
  <si>
    <t>14PPQ</t>
  </si>
  <si>
    <t>USB-C charger</t>
  </si>
  <si>
    <t>VR+HV8044</t>
  </si>
  <si>
    <t>14PMK</t>
  </si>
  <si>
    <t>AC/DC Adapter for cradle</t>
  </si>
  <si>
    <t>VR+HV8045</t>
  </si>
  <si>
    <t>14PTY</t>
  </si>
  <si>
    <t>AC/DC Adaptor, 24V, 1.33A (SCU Lite)</t>
  </si>
  <si>
    <t>VR+HV8046</t>
  </si>
  <si>
    <t>14PQS</t>
  </si>
  <si>
    <t>XD 10 Battery Cover</t>
  </si>
  <si>
    <t>VR+HV8047</t>
  </si>
  <si>
    <t>14PRU</t>
  </si>
  <si>
    <t>XD 14, XD 17 Battery Cover</t>
  </si>
  <si>
    <t>VR+HV9029-CSI+</t>
  </si>
  <si>
    <t>14PHB</t>
  </si>
  <si>
    <t>XD 10 PLUS Detector</t>
  </si>
  <si>
    <t>VR+HVE025-CSI</t>
  </si>
  <si>
    <t>14P7R</t>
  </si>
  <si>
    <t>XD 14 Detector</t>
  </si>
  <si>
    <t>VR+HVF029-CSI+</t>
  </si>
  <si>
    <t>14PD2</t>
  </si>
  <si>
    <t>XD 14 PLUS Detector</t>
  </si>
  <si>
    <t>VR+HVI023-CSI</t>
  </si>
  <si>
    <t>14P9V</t>
  </si>
  <si>
    <t>XD 17 Detector</t>
  </si>
  <si>
    <t>VR+HVJ029-CSI+</t>
  </si>
  <si>
    <t>14PF6</t>
  </si>
  <si>
    <t>XD 17 PLUS Detector</t>
  </si>
  <si>
    <t>Pragya HealthCare</t>
  </si>
  <si>
    <t>CM+6268440</t>
  </si>
  <si>
    <t>14VTP</t>
  </si>
  <si>
    <t>EB+53580880</t>
  </si>
  <si>
    <t>9EKLX</t>
  </si>
  <si>
    <t>CM+9515777710</t>
  </si>
  <si>
    <t>W2OHR</t>
  </si>
  <si>
    <t>CM+9515777921</t>
  </si>
  <si>
    <t>Y1ARG</t>
  </si>
  <si>
    <t>GM+34133</t>
  </si>
  <si>
    <t>14LXQ</t>
  </si>
  <si>
    <t>SC+CC00452</t>
  </si>
  <si>
    <t>14V7H</t>
  </si>
  <si>
    <t>TN+226614</t>
  </si>
  <si>
    <t>14OF2</t>
  </si>
  <si>
    <t>TN+222213/A</t>
  </si>
  <si>
    <t>14VYZ</t>
  </si>
  <si>
    <t>TN+226364</t>
  </si>
  <si>
    <t>14VK5</t>
  </si>
  <si>
    <t>PEL_CODE</t>
  </si>
  <si>
    <t>4788</t>
  </si>
  <si>
    <t>0020</t>
  </si>
  <si>
    <t>0000</t>
  </si>
  <si>
    <t>0085</t>
  </si>
  <si>
    <t>4730</t>
  </si>
  <si>
    <t>0040</t>
  </si>
  <si>
    <t>4719</t>
  </si>
  <si>
    <t>4728</t>
  </si>
  <si>
    <t>0095</t>
  </si>
  <si>
    <t>4739</t>
  </si>
  <si>
    <t>4483</t>
  </si>
  <si>
    <t>4725</t>
  </si>
  <si>
    <t>4716</t>
  </si>
  <si>
    <t>4774</t>
  </si>
  <si>
    <t>4734</t>
  </si>
  <si>
    <t>4740</t>
  </si>
  <si>
    <t>4750</t>
  </si>
  <si>
    <t>4755</t>
  </si>
  <si>
    <t>4761</t>
  </si>
  <si>
    <t>4769</t>
  </si>
  <si>
    <t>4756</t>
  </si>
  <si>
    <t>4743</t>
  </si>
  <si>
    <t>4748</t>
  </si>
  <si>
    <t>4764</t>
  </si>
  <si>
    <t>4768</t>
  </si>
  <si>
    <t>4752</t>
  </si>
  <si>
    <t>4733</t>
  </si>
  <si>
    <t>4745</t>
  </si>
  <si>
    <t>4767</t>
  </si>
  <si>
    <t>4735</t>
  </si>
  <si>
    <t>4741</t>
  </si>
  <si>
    <t>4462</t>
  </si>
  <si>
    <t>4707</t>
  </si>
  <si>
    <t>4200</t>
  </si>
  <si>
    <t>4723</t>
  </si>
  <si>
    <t>4718</t>
  </si>
  <si>
    <t>4753</t>
  </si>
  <si>
    <t>4737</t>
  </si>
  <si>
    <t>4742</t>
  </si>
  <si>
    <t>4772</t>
  </si>
  <si>
    <t>4744</t>
  </si>
  <si>
    <t>4760</t>
  </si>
  <si>
    <t>4762</t>
  </si>
  <si>
    <t>4763</t>
  </si>
  <si>
    <t>4765</t>
  </si>
  <si>
    <t>4780</t>
  </si>
  <si>
    <t>4771</t>
  </si>
  <si>
    <t>0030</t>
  </si>
  <si>
    <t>4776</t>
  </si>
  <si>
    <t>3399</t>
  </si>
  <si>
    <t>4751</t>
  </si>
  <si>
    <t>4714</t>
  </si>
  <si>
    <t>4773</t>
  </si>
  <si>
    <t>4783</t>
  </si>
  <si>
    <t>0080</t>
  </si>
  <si>
    <t>4464</t>
  </si>
  <si>
    <t>4703</t>
  </si>
  <si>
    <t>0595</t>
  </si>
  <si>
    <t>4777</t>
  </si>
  <si>
    <t>4781</t>
  </si>
  <si>
    <t>4779</t>
  </si>
  <si>
    <t>4778</t>
  </si>
  <si>
    <t>4784</t>
  </si>
  <si>
    <t>4757</t>
  </si>
  <si>
    <t>4758</t>
  </si>
  <si>
    <t>4747</t>
  </si>
  <si>
    <t>4749</t>
  </si>
  <si>
    <t>4775</t>
  </si>
  <si>
    <t>4754</t>
  </si>
  <si>
    <t>4782</t>
  </si>
  <si>
    <t>4759</t>
  </si>
  <si>
    <t>4766</t>
  </si>
  <si>
    <t>Agfa Healthcare India Pvt. Ltd. 
Unit No. 301, Quantum,
Hiranandani Business Park, 
Hiranandani Estate, 
Thane (West) - 400 607
Tel. No.: 022 - 6908 2900</t>
  </si>
  <si>
    <t>Regd Office: Agfa Healthcare India Pvt. Ltd. 301, Quantum, Hiranandani Business Park, Hiranandani Estate, Ghodbunder Road, Thane (West)- 400 607</t>
  </si>
  <si>
    <t>Dr. Abhijeet G. Thombare - Samarth Diagnostic Centre</t>
  </si>
  <si>
    <t>Dr. Abhijeet G. Thombare</t>
  </si>
  <si>
    <t>Indapur</t>
  </si>
  <si>
    <t>Pune</t>
  </si>
  <si>
    <t xml:space="preserve">CM+9517590500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</si>
</sst>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_ * #,##0.00_ ;_ * \-#,##0.00_ ;_ * &quot;-&quot;??_ ;_ @_ "/>
    <numFmt numFmtId="165" formatCode="_(* #,##0_);_(* \(#,##0\);_(* &quot;-&quot;??_);_(@_)"/>
    <numFmt numFmtId="166" formatCode="dd\.mm\.yyyy"/>
    <numFmt numFmtId="167" formatCode="000\-0000"/>
    <numFmt numFmtId="168" formatCode="0_ ;\-0\ "/>
    <numFmt numFmtId="169" formatCode="000\-000"/>
    <numFmt numFmtId="170" formatCode="_-* #,##0\ _€_-;\-* #,##0\ _€_-;_-* &quot;-&quot;??\ _€_-;_-@_-"/>
  </numFmts>
  <fonts count="5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sz val="1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u/>
      <sz val="8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7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0"/>
      <name val="MS Sans Serif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sz val="11"/>
      <color indexed="63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indexed="55"/>
      <name val="Arial"/>
      <family val="2"/>
    </font>
    <font>
      <b/>
      <sz val="8"/>
      <color indexed="81"/>
      <name val="Tahoma"/>
      <family val="2"/>
    </font>
    <font>
      <vertAlign val="subscript"/>
      <sz val="11"/>
      <name val="Arial"/>
      <family val="2"/>
    </font>
    <font>
      <b/>
      <u/>
      <sz val="16"/>
      <name val="Arial"/>
      <family val="2"/>
    </font>
    <font>
      <b/>
      <sz val="11"/>
      <color rgb="FF222426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10"/>
      <color rgb="FFFF0000"/>
      <name val="Arial"/>
      <family val="2"/>
    </font>
    <font>
      <sz val="9"/>
      <color theme="0"/>
      <name val="Arial"/>
      <family val="2"/>
    </font>
    <font>
      <b/>
      <sz val="12"/>
      <color rgb="FFFF0000"/>
      <name val="Arial"/>
      <family val="2"/>
    </font>
    <font>
      <sz val="10"/>
      <color rgb="FF000000"/>
      <name val="Arial"/>
      <family val="2"/>
    </font>
    <font>
      <i/>
      <sz val="8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0"/>
      <name val="MS Sans Serif"/>
      <family val="2"/>
    </font>
    <font>
      <b/>
      <sz val="9"/>
      <color indexed="81"/>
      <name val="Tahoma"/>
      <family val="2"/>
    </font>
    <font>
      <sz val="10"/>
      <color indexed="8"/>
      <name val="Arial"/>
      <family val="2"/>
    </font>
    <font>
      <sz val="12"/>
      <color rgb="FFFF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indexed="22"/>
        <bgColor indexed="64"/>
      </patternFill>
    </fill>
  </fills>
  <borders count="36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5">
    <xf numFmtId="0" fontId="0" fillId="0" borderId="0"/>
    <xf numFmtId="0" fontId="17" fillId="2" borderId="0" applyNumberFormat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5" borderId="0" applyNumberFormat="0" applyBorder="0" applyAlignment="0" applyProtection="0"/>
    <xf numFmtId="0" fontId="17" fillId="8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9" borderId="0" applyNumberFormat="0" applyBorder="0" applyAlignment="0" applyProtection="0"/>
    <xf numFmtId="0" fontId="19" fillId="20" borderId="1" applyNumberFormat="0" applyAlignment="0" applyProtection="0"/>
    <xf numFmtId="0" fontId="20" fillId="20" borderId="2" applyNumberFormat="0" applyAlignment="0" applyProtection="0"/>
    <xf numFmtId="43" fontId="2" fillId="0" borderId="0" applyFont="0" applyFill="0" applyBorder="0" applyAlignment="0" applyProtection="0"/>
    <xf numFmtId="0" fontId="22" fillId="7" borderId="2" applyNumberFormat="0" applyAlignment="0" applyProtection="0"/>
    <xf numFmtId="0" fontId="23" fillId="0" borderId="4" applyNumberFormat="0" applyFill="0" applyAlignment="0" applyProtection="0"/>
    <xf numFmtId="0" fontId="24" fillId="0" borderId="0" applyNumberFormat="0" applyFill="0" applyBorder="0" applyAlignment="0" applyProtection="0"/>
    <xf numFmtId="0" fontId="25" fillId="4" borderId="0" applyNumberFormat="0" applyBorder="0" applyAlignment="0" applyProtection="0"/>
    <xf numFmtId="0" fontId="26" fillId="22" borderId="0" applyNumberFormat="0" applyBorder="0" applyAlignment="0" applyProtection="0"/>
    <xf numFmtId="0" fontId="21" fillId="23" borderId="9" applyNumberFormat="0" applyFont="0" applyAlignment="0" applyProtection="0"/>
    <xf numFmtId="9" fontId="2" fillId="0" borderId="0" applyFont="0" applyFill="0" applyBorder="0" applyAlignment="0" applyProtection="0"/>
    <xf numFmtId="0" fontId="27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0" borderId="8" applyNumberFormat="0" applyFill="0" applyAlignment="0" applyProtection="0"/>
    <xf numFmtId="0" fontId="33" fillId="0" borderId="0" applyNumberFormat="0" applyFill="0" applyBorder="0" applyAlignment="0" applyProtection="0"/>
    <xf numFmtId="0" fontId="34" fillId="21" borderId="3" applyNumberFormat="0" applyAlignment="0" applyProtection="0"/>
    <xf numFmtId="0" fontId="54" fillId="0" borderId="0"/>
  </cellStyleXfs>
  <cellXfs count="372">
    <xf numFmtId="0" fontId="0" fillId="0" borderId="0" xfId="0"/>
    <xf numFmtId="0" fontId="0" fillId="0" borderId="10" xfId="0" applyBorder="1" applyProtection="1"/>
    <xf numFmtId="0" fontId="0" fillId="0" borderId="0" xfId="0" applyBorder="1" applyProtection="1"/>
    <xf numFmtId="0" fontId="0" fillId="0" borderId="11" xfId="0" applyBorder="1" applyProtection="1"/>
    <xf numFmtId="0" fontId="7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6" fillId="0" borderId="0" xfId="0" applyFont="1" applyBorder="1" applyAlignment="1" applyProtection="1">
      <alignment vertical="center"/>
    </xf>
    <xf numFmtId="0" fontId="3" fillId="0" borderId="0" xfId="0" applyFont="1" applyBorder="1" applyAlignment="1" applyProtection="1">
      <alignment vertical="center"/>
    </xf>
    <xf numFmtId="0" fontId="3" fillId="0" borderId="0" xfId="0" applyFont="1" applyBorder="1" applyAlignment="1" applyProtection="1">
      <alignment horizontal="right" vertical="center"/>
    </xf>
    <xf numFmtId="14" fontId="4" fillId="0" borderId="0" xfId="0" applyNumberFormat="1" applyFont="1" applyBorder="1" applyAlignment="1" applyProtection="1">
      <alignment vertical="center"/>
    </xf>
    <xf numFmtId="0" fontId="12" fillId="0" borderId="0" xfId="0" applyFont="1" applyBorder="1" applyAlignment="1" applyProtection="1">
      <alignment vertical="center"/>
    </xf>
    <xf numFmtId="0" fontId="10" fillId="0" borderId="0" xfId="0" applyFont="1" applyBorder="1" applyAlignment="1" applyProtection="1">
      <alignment vertical="center"/>
    </xf>
    <xf numFmtId="0" fontId="10" fillId="0" borderId="0" xfId="0" applyFont="1" applyBorder="1" applyAlignment="1" applyProtection="1">
      <alignment horizontal="right" vertical="center"/>
    </xf>
    <xf numFmtId="0" fontId="13" fillId="0" borderId="0" xfId="0" applyFont="1" applyBorder="1" applyAlignment="1" applyProtection="1"/>
    <xf numFmtId="0" fontId="13" fillId="0" borderId="0" xfId="0" applyFont="1" applyBorder="1" applyAlignment="1" applyProtection="1">
      <alignment vertical="center"/>
    </xf>
    <xf numFmtId="0" fontId="13" fillId="0" borderId="0" xfId="0" applyFont="1" applyBorder="1" applyAlignment="1" applyProtection="1">
      <alignment vertical="top"/>
    </xf>
    <xf numFmtId="0" fontId="3" fillId="0" borderId="12" xfId="0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16" fillId="0" borderId="0" xfId="0" applyFont="1" applyAlignment="1">
      <alignment vertical="center" wrapText="1"/>
    </xf>
    <xf numFmtId="0" fontId="0" fillId="0" borderId="13" xfId="0" applyBorder="1" applyAlignment="1" applyProtection="1">
      <alignment vertical="center"/>
      <protection locked="0"/>
    </xf>
    <xf numFmtId="0" fontId="13" fillId="0" borderId="0" xfId="0" applyFont="1" applyBorder="1" applyAlignment="1" applyProtection="1">
      <alignment horizontal="left" vertical="top"/>
    </xf>
    <xf numFmtId="0" fontId="10" fillId="0" borderId="0" xfId="0" applyFont="1" applyBorder="1" applyAlignment="1" applyProtection="1">
      <alignment vertical="top" wrapText="1"/>
    </xf>
    <xf numFmtId="0" fontId="10" fillId="0" borderId="0" xfId="0" applyFont="1" applyBorder="1" applyAlignment="1" applyProtection="1">
      <alignment vertical="top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3" fillId="0" borderId="18" xfId="0" applyFont="1" applyBorder="1" applyAlignment="1" applyProtection="1">
      <alignment vertical="center"/>
      <protection locked="0"/>
    </xf>
    <xf numFmtId="0" fontId="3" fillId="0" borderId="19" xfId="0" applyFont="1" applyBorder="1" applyAlignment="1" applyProtection="1">
      <alignment vertical="center"/>
      <protection locked="0"/>
    </xf>
    <xf numFmtId="0" fontId="13" fillId="0" borderId="0" xfId="0" applyFont="1" applyBorder="1" applyAlignment="1" applyProtection="1">
      <alignment horizontal="left" vertical="top"/>
      <protection locked="0"/>
    </xf>
    <xf numFmtId="0" fontId="10" fillId="0" borderId="0" xfId="0" applyFont="1" applyBorder="1" applyAlignment="1" applyProtection="1">
      <alignment vertical="top"/>
      <protection locked="0"/>
    </xf>
    <xf numFmtId="0" fontId="0" fillId="0" borderId="14" xfId="0" applyBorder="1" applyProtection="1"/>
    <xf numFmtId="0" fontId="0" fillId="0" borderId="16" xfId="0" applyBorder="1" applyProtection="1"/>
    <xf numFmtId="0" fontId="3" fillId="0" borderId="16" xfId="0" applyFont="1" applyBorder="1" applyAlignment="1" applyProtection="1">
      <alignment vertical="center"/>
    </xf>
    <xf numFmtId="0" fontId="0" fillId="0" borderId="15" xfId="0" applyBorder="1" applyProtection="1"/>
    <xf numFmtId="0" fontId="0" fillId="0" borderId="0" xfId="0" applyProtection="1"/>
    <xf numFmtId="0" fontId="0" fillId="0" borderId="17" xfId="0" applyBorder="1" applyProtection="1"/>
    <xf numFmtId="0" fontId="3" fillId="0" borderId="17" xfId="0" applyFont="1" applyBorder="1" applyAlignment="1" applyProtection="1">
      <alignment vertical="center"/>
    </xf>
    <xf numFmtId="0" fontId="3" fillId="0" borderId="19" xfId="0" applyFont="1" applyBorder="1" applyAlignment="1" applyProtection="1">
      <alignment vertical="center"/>
    </xf>
    <xf numFmtId="14" fontId="10" fillId="0" borderId="0" xfId="0" applyNumberFormat="1" applyFont="1" applyBorder="1" applyAlignment="1" applyProtection="1">
      <alignment horizontal="left"/>
    </xf>
    <xf numFmtId="2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right"/>
    </xf>
    <xf numFmtId="0" fontId="4" fillId="0" borderId="0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vertical="center"/>
    </xf>
    <xf numFmtId="0" fontId="14" fillId="0" borderId="0" xfId="0" applyFont="1" applyBorder="1" applyAlignment="1" applyProtection="1">
      <alignment horizontal="left" vertical="center"/>
      <protection locked="0"/>
    </xf>
    <xf numFmtId="0" fontId="8" fillId="0" borderId="0" xfId="0" applyFont="1" applyBorder="1" applyAlignment="1" applyProtection="1">
      <alignment horizontal="left" vertical="center"/>
      <protection locked="0"/>
    </xf>
    <xf numFmtId="0" fontId="13" fillId="0" borderId="0" xfId="0" applyFont="1" applyProtection="1">
      <protection locked="0"/>
    </xf>
    <xf numFmtId="0" fontId="6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10" fillId="0" borderId="0" xfId="0" applyFont="1" applyAlignment="1">
      <alignment vertical="center" wrapText="1"/>
    </xf>
    <xf numFmtId="0" fontId="36" fillId="0" borderId="13" xfId="0" applyFont="1" applyBorder="1" applyAlignment="1" applyProtection="1">
      <alignment horizontal="center" vertical="center" wrapText="1"/>
    </xf>
    <xf numFmtId="0" fontId="36" fillId="0" borderId="20" xfId="0" applyFont="1" applyBorder="1" applyAlignment="1" applyProtection="1">
      <alignment horizontal="center" vertical="center" wrapText="1"/>
      <protection locked="0"/>
    </xf>
    <xf numFmtId="0" fontId="36" fillId="0" borderId="22" xfId="0" applyFont="1" applyBorder="1" applyAlignment="1" applyProtection="1">
      <alignment horizontal="center" vertical="center" wrapText="1"/>
    </xf>
    <xf numFmtId="0" fontId="37" fillId="0" borderId="0" xfId="0" applyFont="1" applyBorder="1" applyAlignment="1" applyProtection="1">
      <alignment vertical="center"/>
    </xf>
    <xf numFmtId="0" fontId="36" fillId="0" borderId="0" xfId="0" applyFont="1" applyBorder="1" applyAlignment="1" applyProtection="1">
      <alignment horizontal="right" vertical="center"/>
    </xf>
    <xf numFmtId="0" fontId="9" fillId="0" borderId="22" xfId="0" applyFont="1" applyBorder="1" applyAlignment="1" applyProtection="1">
      <alignment horizontal="center" vertical="center" wrapText="1"/>
    </xf>
    <xf numFmtId="0" fontId="36" fillId="0" borderId="20" xfId="0" applyFont="1" applyBorder="1" applyAlignment="1" applyProtection="1">
      <alignment horizontal="center" vertical="center" wrapText="1"/>
    </xf>
    <xf numFmtId="0" fontId="42" fillId="0" borderId="0" xfId="0" applyFont="1" applyAlignment="1">
      <alignment horizontal="left" vertical="center" wrapText="1"/>
    </xf>
    <xf numFmtId="0" fontId="2" fillId="0" borderId="0" xfId="0" applyFont="1"/>
    <xf numFmtId="0" fontId="10" fillId="0" borderId="0" xfId="0" applyFont="1" applyBorder="1" applyAlignment="1" applyProtection="1">
      <alignment vertical="center" wrapText="1"/>
    </xf>
    <xf numFmtId="0" fontId="36" fillId="0" borderId="0" xfId="0" applyFont="1" applyFill="1" applyBorder="1" applyAlignment="1" applyProtection="1">
      <alignment horizontal="center" vertical="center" wrapText="1"/>
    </xf>
    <xf numFmtId="164" fontId="0" fillId="0" borderId="0" xfId="0" applyNumberFormat="1" applyProtection="1"/>
    <xf numFmtId="0" fontId="0" fillId="0" borderId="0" xfId="0" applyAlignment="1">
      <alignment horizontal="right" vertical="center"/>
    </xf>
    <xf numFmtId="0" fontId="37" fillId="0" borderId="0" xfId="0" applyFont="1" applyBorder="1" applyAlignment="1" applyProtection="1">
      <alignment vertical="center"/>
      <protection hidden="1"/>
    </xf>
    <xf numFmtId="0" fontId="0" fillId="0" borderId="0" xfId="0" applyProtection="1">
      <protection hidden="1"/>
    </xf>
    <xf numFmtId="0" fontId="10" fillId="0" borderId="0" xfId="0" applyFont="1" applyBorder="1" applyAlignment="1" applyProtection="1">
      <alignment horizontal="left" vertical="top"/>
    </xf>
    <xf numFmtId="0" fontId="2" fillId="0" borderId="0" xfId="0" applyFont="1" applyProtection="1">
      <protection hidden="1"/>
    </xf>
    <xf numFmtId="0" fontId="3" fillId="0" borderId="0" xfId="0" applyFont="1" applyBorder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vertical="center"/>
    </xf>
    <xf numFmtId="0" fontId="43" fillId="0" borderId="13" xfId="0" applyFont="1" applyBorder="1" applyAlignment="1" applyProtection="1">
      <alignment vertical="center"/>
      <protection locked="0"/>
    </xf>
    <xf numFmtId="167" fontId="0" fillId="0" borderId="13" xfId="0" applyNumberFormat="1" applyBorder="1" applyAlignment="1" applyProtection="1">
      <alignment horizontal="left" vertical="center"/>
      <protection locked="0"/>
    </xf>
    <xf numFmtId="0" fontId="3" fillId="0" borderId="0" xfId="0" applyFont="1" applyBorder="1" applyAlignment="1" applyProtection="1">
      <alignment vertical="center" wrapText="1"/>
      <protection locked="0"/>
    </xf>
    <xf numFmtId="0" fontId="41" fillId="0" borderId="0" xfId="0" applyFont="1" applyAlignment="1" applyProtection="1">
      <protection hidden="1"/>
    </xf>
    <xf numFmtId="0" fontId="41" fillId="0" borderId="0" xfId="0" applyFont="1" applyFill="1" applyAlignment="1" applyProtection="1">
      <protection hidden="1"/>
    </xf>
    <xf numFmtId="0" fontId="6" fillId="25" borderId="21" xfId="0" applyFont="1" applyFill="1" applyBorder="1" applyAlignment="1" applyProtection="1">
      <alignment vertical="center"/>
      <protection hidden="1"/>
    </xf>
    <xf numFmtId="0" fontId="6" fillId="25" borderId="22" xfId="0" applyFont="1" applyFill="1" applyBorder="1" applyAlignment="1" applyProtection="1">
      <protection hidden="1"/>
    </xf>
    <xf numFmtId="0" fontId="44" fillId="0" borderId="0" xfId="0" applyFont="1" applyProtection="1">
      <protection hidden="1"/>
    </xf>
    <xf numFmtId="1" fontId="0" fillId="25" borderId="0" xfId="0" applyNumberFormat="1" applyFill="1" applyProtection="1">
      <protection locked="0" hidden="1"/>
    </xf>
    <xf numFmtId="14" fontId="0" fillId="0" borderId="0" xfId="0" applyNumberFormat="1" applyFill="1" applyProtection="1">
      <protection locked="0" hidden="1"/>
    </xf>
    <xf numFmtId="14" fontId="44" fillId="0" borderId="0" xfId="0" applyNumberFormat="1" applyFont="1" applyFill="1" applyProtection="1">
      <protection locked="0" hidden="1"/>
    </xf>
    <xf numFmtId="14" fontId="44" fillId="0" borderId="0" xfId="0" applyNumberFormat="1" applyFont="1" applyProtection="1">
      <protection hidden="1"/>
    </xf>
    <xf numFmtId="43" fontId="44" fillId="0" borderId="0" xfId="27" applyFont="1" applyProtection="1">
      <protection hidden="1"/>
    </xf>
    <xf numFmtId="0" fontId="0" fillId="0" borderId="0" xfId="0" applyFill="1" applyProtection="1">
      <protection hidden="1"/>
    </xf>
    <xf numFmtId="0" fontId="6" fillId="26" borderId="21" xfId="0" applyFont="1" applyFill="1" applyBorder="1" applyAlignment="1" applyProtection="1">
      <alignment vertical="center" wrapText="1"/>
      <protection hidden="1"/>
    </xf>
    <xf numFmtId="0" fontId="6" fillId="26" borderId="22" xfId="0" applyFont="1" applyFill="1" applyBorder="1" applyAlignment="1" applyProtection="1">
      <alignment wrapText="1"/>
      <protection hidden="1"/>
    </xf>
    <xf numFmtId="0" fontId="2" fillId="0" borderId="0" xfId="0" applyFont="1" applyBorder="1" applyAlignment="1" applyProtection="1">
      <protection hidden="1"/>
    </xf>
    <xf numFmtId="0" fontId="0" fillId="0" borderId="0" xfId="0" applyFill="1" applyBorder="1" applyAlignment="1" applyProtection="1">
      <alignment horizontal="left"/>
      <protection hidden="1"/>
    </xf>
    <xf numFmtId="0" fontId="0" fillId="0" borderId="0" xfId="0" applyBorder="1" applyAlignment="1" applyProtection="1">
      <protection hidden="1"/>
    </xf>
    <xf numFmtId="14" fontId="0" fillId="0" borderId="0" xfId="0" applyNumberFormat="1" applyProtection="1">
      <protection hidden="1"/>
    </xf>
    <xf numFmtId="4" fontId="0" fillId="0" borderId="0" xfId="0" applyNumberFormat="1" applyProtection="1">
      <protection hidden="1"/>
    </xf>
    <xf numFmtId="0" fontId="2" fillId="26" borderId="0" xfId="0" applyFont="1" applyFill="1" applyProtection="1">
      <protection hidden="1"/>
    </xf>
    <xf numFmtId="0" fontId="10" fillId="0" borderId="0" xfId="0" applyFont="1" applyFill="1" applyAlignment="1" applyProtection="1">
      <alignment wrapText="1"/>
      <protection hidden="1"/>
    </xf>
    <xf numFmtId="0" fontId="10" fillId="0" borderId="0" xfId="0" applyFont="1" applyAlignment="1" applyProtection="1">
      <alignment wrapText="1"/>
      <protection hidden="1"/>
    </xf>
    <xf numFmtId="168" fontId="0" fillId="25" borderId="23" xfId="0" applyNumberFormat="1" applyFill="1" applyBorder="1" applyAlignment="1" applyProtection="1">
      <alignment horizontal="left"/>
      <protection hidden="1"/>
    </xf>
    <xf numFmtId="0" fontId="0" fillId="25" borderId="23" xfId="0" applyFill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25" borderId="23" xfId="0" applyFill="1" applyBorder="1" applyProtection="1">
      <protection hidden="1"/>
    </xf>
    <xf numFmtId="0" fontId="0" fillId="26" borderId="0" xfId="0" applyFill="1" applyProtection="1">
      <protection locked="0" hidden="1"/>
    </xf>
    <xf numFmtId="14" fontId="0" fillId="0" borderId="0" xfId="0" applyNumberFormat="1" applyAlignment="1" applyProtection="1">
      <alignment horizontal="center"/>
      <protection hidden="1"/>
    </xf>
    <xf numFmtId="0" fontId="45" fillId="0" borderId="0" xfId="0" applyFont="1" applyProtection="1">
      <protection hidden="1"/>
    </xf>
    <xf numFmtId="0" fontId="6" fillId="0" borderId="0" xfId="0" applyFont="1" applyFill="1" applyAlignment="1" applyProtection="1">
      <alignment horizontal="left"/>
      <protection hidden="1"/>
    </xf>
    <xf numFmtId="0" fontId="46" fillId="0" borderId="0" xfId="0" applyFont="1" applyFill="1" applyAlignment="1" applyProtection="1">
      <alignment horizontal="left"/>
      <protection hidden="1"/>
    </xf>
    <xf numFmtId="0" fontId="2" fillId="0" borderId="0" xfId="0" applyFont="1" applyFill="1" applyProtection="1">
      <protection hidden="1"/>
    </xf>
    <xf numFmtId="0" fontId="46" fillId="0" borderId="0" xfId="0" applyFont="1" applyFill="1" applyAlignment="1" applyProtection="1">
      <alignment wrapText="1"/>
      <protection hidden="1"/>
    </xf>
    <xf numFmtId="166" fontId="0" fillId="0" borderId="0" xfId="0" applyNumberFormat="1" applyProtection="1">
      <protection hidden="1"/>
    </xf>
    <xf numFmtId="166" fontId="46" fillId="0" borderId="0" xfId="0" applyNumberFormat="1" applyFont="1" applyFill="1" applyAlignment="1" applyProtection="1">
      <alignment wrapText="1"/>
      <protection hidden="1"/>
    </xf>
    <xf numFmtId="0" fontId="0" fillId="0" borderId="0" xfId="0" applyFont="1" applyProtection="1">
      <protection hidden="1"/>
    </xf>
    <xf numFmtId="166" fontId="10" fillId="0" borderId="0" xfId="0" applyNumberFormat="1" applyFont="1" applyAlignment="1" applyProtection="1">
      <alignment wrapText="1"/>
      <protection hidden="1"/>
    </xf>
    <xf numFmtId="166" fontId="9" fillId="0" borderId="0" xfId="0" applyNumberFormat="1" applyFont="1" applyFill="1" applyAlignment="1" applyProtection="1">
      <alignment wrapText="1"/>
      <protection hidden="1"/>
    </xf>
    <xf numFmtId="0" fontId="6" fillId="0" borderId="0" xfId="0" applyFont="1" applyProtection="1">
      <protection hidden="1"/>
    </xf>
    <xf numFmtId="166" fontId="36" fillId="0" borderId="0" xfId="0" applyNumberFormat="1" applyFont="1" applyFill="1" applyAlignment="1" applyProtection="1">
      <alignment wrapText="1"/>
      <protection hidden="1"/>
    </xf>
    <xf numFmtId="0" fontId="6" fillId="0" borderId="23" xfId="0" applyFont="1" applyBorder="1" applyAlignment="1" applyProtection="1">
      <alignment horizontal="center"/>
      <protection hidden="1"/>
    </xf>
    <xf numFmtId="166" fontId="10" fillId="0" borderId="0" xfId="0" applyNumberFormat="1" applyFont="1" applyFill="1" applyBorder="1" applyAlignment="1" applyProtection="1">
      <alignment wrapText="1"/>
      <protection locked="0" hidden="1"/>
    </xf>
    <xf numFmtId="169" fontId="2" fillId="0" borderId="23" xfId="0" applyNumberFormat="1" applyFont="1" applyFill="1" applyBorder="1" applyAlignment="1" applyProtection="1">
      <alignment horizontal="center"/>
      <protection locked="0" hidden="1"/>
    </xf>
    <xf numFmtId="15" fontId="0" fillId="0" borderId="23" xfId="0" applyNumberFormat="1" applyFill="1" applyBorder="1" applyAlignment="1" applyProtection="1">
      <alignment horizontal="center"/>
      <protection locked="0" hidden="1"/>
    </xf>
    <xf numFmtId="3" fontId="2" fillId="0" borderId="23" xfId="27" applyNumberFormat="1" applyFont="1" applyFill="1" applyBorder="1" applyAlignment="1" applyProtection="1">
      <alignment horizontal="center"/>
      <protection locked="0" hidden="1"/>
    </xf>
    <xf numFmtId="15" fontId="2" fillId="0" borderId="23" xfId="0" applyNumberFormat="1" applyFont="1" applyFill="1" applyBorder="1" applyAlignment="1" applyProtection="1">
      <alignment horizontal="center"/>
      <protection locked="0" hidden="1"/>
    </xf>
    <xf numFmtId="0" fontId="10" fillId="0" borderId="0" xfId="0" applyFont="1" applyFill="1" applyBorder="1" applyAlignment="1" applyProtection="1">
      <alignment wrapText="1"/>
      <protection locked="0" hidden="1"/>
    </xf>
    <xf numFmtId="0" fontId="3" fillId="0" borderId="0" xfId="0" applyFont="1" applyBorder="1" applyAlignment="1" applyProtection="1">
      <alignment horizontal="left" vertical="center" wrapText="1"/>
    </xf>
    <xf numFmtId="0" fontId="0" fillId="0" borderId="0" xfId="0" applyAlignment="1" applyProtection="1">
      <alignment horizontal="left"/>
      <protection hidden="1"/>
    </xf>
    <xf numFmtId="14" fontId="0" fillId="0" borderId="0" xfId="0" applyNumberFormat="1" applyAlignment="1" applyProtection="1">
      <alignment horizontal="left"/>
      <protection hidden="1"/>
    </xf>
    <xf numFmtId="0" fontId="0" fillId="0" borderId="24" xfId="0" applyBorder="1" applyProtection="1">
      <protection hidden="1"/>
    </xf>
    <xf numFmtId="43" fontId="0" fillId="0" borderId="25" xfId="27" applyFont="1" applyBorder="1" applyProtection="1">
      <protection hidden="1"/>
    </xf>
    <xf numFmtId="43" fontId="0" fillId="0" borderId="24" xfId="27" applyFont="1" applyBorder="1" applyProtection="1">
      <protection hidden="1"/>
    </xf>
    <xf numFmtId="43" fontId="0" fillId="0" borderId="26" xfId="27" applyFont="1" applyBorder="1" applyProtection="1">
      <protection hidden="1"/>
    </xf>
    <xf numFmtId="164" fontId="0" fillId="0" borderId="24" xfId="0" applyNumberFormat="1" applyBorder="1" applyProtection="1">
      <protection hidden="1"/>
    </xf>
    <xf numFmtId="164" fontId="0" fillId="0" borderId="26" xfId="0" applyNumberFormat="1" applyBorder="1" applyProtection="1">
      <protection hidden="1"/>
    </xf>
    <xf numFmtId="43" fontId="36" fillId="0" borderId="13" xfId="27" applyFont="1" applyBorder="1" applyAlignment="1" applyProtection="1">
      <alignment horizontal="right" vertic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0" fillId="0" borderId="24" xfId="0" applyBorder="1" applyAlignment="1" applyProtection="1">
      <alignment horizontal="center"/>
      <protection hidden="1"/>
    </xf>
    <xf numFmtId="0" fontId="0" fillId="0" borderId="26" xfId="0" applyBorder="1" applyAlignment="1" applyProtection="1">
      <alignment horizontal="center"/>
      <protection hidden="1"/>
    </xf>
    <xf numFmtId="43" fontId="36" fillId="0" borderId="13" xfId="27" applyFont="1" applyBorder="1" applyAlignment="1" applyProtection="1">
      <alignment horizontal="right" vertical="center"/>
    </xf>
    <xf numFmtId="164" fontId="0" fillId="0" borderId="0" xfId="0" applyNumberFormat="1" applyFill="1" applyProtection="1">
      <protection hidden="1"/>
    </xf>
    <xf numFmtId="43" fontId="0" fillId="0" borderId="0" xfId="0" applyNumberFormat="1" applyProtection="1">
      <protection hidden="1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13" xfId="0" applyFont="1" applyBorder="1" applyAlignment="1" applyProtection="1">
      <alignment horizontal="center"/>
      <protection hidden="1"/>
    </xf>
    <xf numFmtId="0" fontId="6" fillId="0" borderId="20" xfId="0" applyFont="1" applyBorder="1" applyAlignment="1" applyProtection="1">
      <alignment horizontal="center"/>
      <protection hidden="1"/>
    </xf>
    <xf numFmtId="0" fontId="6" fillId="0" borderId="22" xfId="0" applyFont="1" applyBorder="1" applyAlignment="1" applyProtection="1">
      <alignment horizontal="center"/>
      <protection hidden="1"/>
    </xf>
    <xf numFmtId="0" fontId="37" fillId="24" borderId="18" xfId="0" applyFont="1" applyFill="1" applyBorder="1" applyAlignment="1" applyProtection="1">
      <alignment horizontal="left" vertical="center"/>
      <protection locked="0"/>
    </xf>
    <xf numFmtId="0" fontId="37" fillId="24" borderId="12" xfId="0" applyFont="1" applyFill="1" applyBorder="1" applyAlignment="1" applyProtection="1">
      <alignment horizontal="left" vertical="center"/>
      <protection locked="0"/>
    </xf>
    <xf numFmtId="0" fontId="10" fillId="0" borderId="12" xfId="0" applyFont="1" applyBorder="1" applyAlignment="1" applyProtection="1">
      <alignment vertical="center"/>
    </xf>
    <xf numFmtId="0" fontId="10" fillId="0" borderId="26" xfId="0" applyFont="1" applyBorder="1" applyProtection="1">
      <protection hidden="1"/>
    </xf>
    <xf numFmtId="0" fontId="10" fillId="0" borderId="24" xfId="0" applyFont="1" applyBorder="1" applyProtection="1">
      <protection hidden="1"/>
    </xf>
    <xf numFmtId="0" fontId="10" fillId="0" borderId="25" xfId="0" applyFont="1" applyBorder="1" applyProtection="1">
      <protection hidden="1"/>
    </xf>
    <xf numFmtId="0" fontId="0" fillId="0" borderId="25" xfId="0" applyBorder="1" applyAlignment="1" applyProtection="1">
      <alignment horizontal="left"/>
      <protection hidden="1"/>
    </xf>
    <xf numFmtId="0" fontId="0" fillId="0" borderId="24" xfId="0" applyBorder="1" applyAlignment="1" applyProtection="1">
      <alignment horizontal="left"/>
      <protection hidden="1"/>
    </xf>
    <xf numFmtId="0" fontId="0" fillId="0" borderId="26" xfId="0" applyBorder="1" applyAlignment="1" applyProtection="1">
      <alignment horizontal="left"/>
      <protection hidden="1"/>
    </xf>
    <xf numFmtId="0" fontId="47" fillId="26" borderId="0" xfId="0" applyFont="1" applyFill="1" applyAlignment="1">
      <alignment vertical="center"/>
    </xf>
    <xf numFmtId="0" fontId="3" fillId="26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6" fillId="0" borderId="0" xfId="0" applyFont="1"/>
    <xf numFmtId="0" fontId="2" fillId="0" borderId="0" xfId="0" applyFont="1" applyAlignment="1">
      <alignment vertical="center"/>
    </xf>
    <xf numFmtId="0" fontId="44" fillId="0" borderId="0" xfId="0" applyFont="1"/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top" wrapText="1"/>
      <protection hidden="1"/>
    </xf>
    <xf numFmtId="9" fontId="2" fillId="0" borderId="0" xfId="34" applyFont="1" applyProtection="1">
      <protection locked="0"/>
    </xf>
    <xf numFmtId="9" fontId="0" fillId="0" borderId="25" xfId="34" applyFont="1" applyBorder="1" applyProtection="1">
      <protection hidden="1"/>
    </xf>
    <xf numFmtId="0" fontId="13" fillId="0" borderId="0" xfId="0" applyFont="1" applyBorder="1" applyAlignment="1" applyProtection="1">
      <alignment vertical="center"/>
      <protection locked="0" hidden="1"/>
    </xf>
    <xf numFmtId="0" fontId="36" fillId="0" borderId="0" xfId="0" applyFont="1" applyBorder="1" applyAlignment="1" applyProtection="1">
      <alignment horizontal="right" vertical="center"/>
      <protection hidden="1"/>
    </xf>
    <xf numFmtId="14" fontId="10" fillId="0" borderId="0" xfId="0" applyNumberFormat="1" applyFont="1" applyBorder="1" applyAlignment="1" applyProtection="1">
      <alignment horizontal="left"/>
    </xf>
    <xf numFmtId="0" fontId="7" fillId="0" borderId="0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36" fillId="0" borderId="22" xfId="0" applyFont="1" applyBorder="1" applyAlignment="1" applyProtection="1">
      <alignment horizontal="center" vertical="center" wrapText="1"/>
    </xf>
    <xf numFmtId="0" fontId="0" fillId="0" borderId="29" xfId="0" applyBorder="1" applyProtection="1"/>
    <xf numFmtId="0" fontId="0" fillId="0" borderId="16" xfId="0" applyBorder="1" applyAlignment="1" applyProtection="1">
      <alignment vertical="center"/>
    </xf>
    <xf numFmtId="0" fontId="6" fillId="0" borderId="16" xfId="0" applyFont="1" applyBorder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center" wrapText="1"/>
      <protection locked="0"/>
    </xf>
    <xf numFmtId="0" fontId="3" fillId="0" borderId="16" xfId="0" applyFont="1" applyBorder="1" applyAlignment="1" applyProtection="1">
      <alignment horizontal="left" vertical="center" wrapText="1"/>
    </xf>
    <xf numFmtId="0" fontId="37" fillId="0" borderId="16" xfId="0" applyFont="1" applyBorder="1" applyAlignment="1" applyProtection="1">
      <alignment vertical="center"/>
    </xf>
    <xf numFmtId="0" fontId="12" fillId="0" borderId="16" xfId="0" applyFont="1" applyBorder="1" applyAlignment="1" applyProtection="1">
      <alignment vertical="center"/>
    </xf>
    <xf numFmtId="0" fontId="10" fillId="0" borderId="16" xfId="0" applyFont="1" applyBorder="1" applyAlignment="1" applyProtection="1">
      <alignment vertical="center"/>
    </xf>
    <xf numFmtId="0" fontId="13" fillId="0" borderId="16" xfId="0" applyFont="1" applyBorder="1" applyAlignment="1" applyProtection="1"/>
    <xf numFmtId="0" fontId="13" fillId="0" borderId="16" xfId="0" applyFont="1" applyBorder="1" applyAlignment="1" applyProtection="1">
      <alignment vertical="top"/>
    </xf>
    <xf numFmtId="0" fontId="13" fillId="0" borderId="16" xfId="0" applyFont="1" applyBorder="1" applyAlignment="1" applyProtection="1">
      <alignment vertical="center"/>
      <protection locked="0" hidden="1"/>
    </xf>
    <xf numFmtId="0" fontId="13" fillId="0" borderId="16" xfId="0" applyFont="1" applyBorder="1" applyAlignment="1" applyProtection="1">
      <alignment horizontal="left" vertical="top"/>
      <protection locked="0"/>
    </xf>
    <xf numFmtId="0" fontId="10" fillId="0" borderId="16" xfId="0" applyFont="1" applyBorder="1" applyAlignment="1" applyProtection="1">
      <alignment vertical="top" wrapText="1"/>
      <protection locked="0"/>
    </xf>
    <xf numFmtId="0" fontId="10" fillId="0" borderId="16" xfId="0" applyFont="1" applyBorder="1" applyAlignment="1" applyProtection="1">
      <alignment vertical="top"/>
    </xf>
    <xf numFmtId="0" fontId="10" fillId="0" borderId="16" xfId="0" applyFont="1" applyBorder="1" applyAlignment="1" applyProtection="1">
      <alignment horizontal="left" vertical="top"/>
    </xf>
    <xf numFmtId="0" fontId="10" fillId="0" borderId="18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5" fillId="0" borderId="16" xfId="0" applyFont="1" applyBorder="1" applyProtection="1"/>
    <xf numFmtId="0" fontId="5" fillId="0" borderId="0" xfId="0" applyFont="1" applyBorder="1" applyAlignment="1" applyProtection="1">
      <alignment vertical="center"/>
      <protection locked="0"/>
    </xf>
    <xf numFmtId="0" fontId="5" fillId="0" borderId="0" xfId="0" applyFont="1" applyBorder="1" applyProtection="1"/>
    <xf numFmtId="0" fontId="2" fillId="0" borderId="0" xfId="0" applyFont="1" applyBorder="1" applyAlignment="1" applyProtection="1">
      <alignment vertical="center"/>
      <protection locked="0" hidden="1"/>
    </xf>
    <xf numFmtId="3" fontId="0" fillId="0" borderId="0" xfId="0" applyNumberForma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2" fontId="2" fillId="0" borderId="0" xfId="0" applyNumberFormat="1" applyFont="1" applyAlignment="1">
      <alignment horizontal="center" vertical="center"/>
    </xf>
    <xf numFmtId="0" fontId="36" fillId="0" borderId="21" xfId="0" applyFont="1" applyBorder="1" applyAlignment="1" applyProtection="1">
      <alignment horizontal="center" vertical="center" wrapText="1"/>
    </xf>
    <xf numFmtId="0" fontId="36" fillId="0" borderId="22" xfId="0" applyFont="1" applyBorder="1" applyAlignment="1" applyProtection="1">
      <alignment horizontal="center" vertical="center" wrapText="1"/>
    </xf>
    <xf numFmtId="165" fontId="0" fillId="0" borderId="0" xfId="27" applyNumberFormat="1" applyFont="1"/>
    <xf numFmtId="9" fontId="0" fillId="0" borderId="0" xfId="0" applyNumberFormat="1" applyFill="1" applyProtection="1">
      <protection hidden="1"/>
    </xf>
    <xf numFmtId="0" fontId="49" fillId="0" borderId="0" xfId="0" applyFont="1" applyProtection="1">
      <protection hidden="1"/>
    </xf>
    <xf numFmtId="0" fontId="50" fillId="27" borderId="0" xfId="0" applyFont="1" applyFill="1" applyBorder="1" applyProtection="1">
      <protection hidden="1"/>
    </xf>
    <xf numFmtId="9" fontId="0" fillId="0" borderId="0" xfId="0" applyNumberFormat="1" applyFont="1"/>
    <xf numFmtId="0" fontId="0" fillId="0" borderId="0" xfId="0" applyFill="1" applyProtection="1">
      <protection locked="0" hidden="1"/>
    </xf>
    <xf numFmtId="0" fontId="0" fillId="0" borderId="0" xfId="0" applyFill="1" applyAlignment="1" applyProtection="1">
      <alignment horizontal="center"/>
      <protection locked="0" hidden="1"/>
    </xf>
    <xf numFmtId="0" fontId="0" fillId="0" borderId="0" xfId="0" applyFill="1" applyProtection="1"/>
    <xf numFmtId="0" fontId="2" fillId="0" borderId="0" xfId="0" applyFont="1" applyFill="1" applyProtection="1"/>
    <xf numFmtId="9" fontId="0" fillId="0" borderId="0" xfId="34" applyFont="1" applyFill="1" applyProtection="1"/>
    <xf numFmtId="0" fontId="0" fillId="0" borderId="0" xfId="0" applyFill="1" applyAlignment="1" applyProtection="1">
      <alignment horizontal="left"/>
    </xf>
    <xf numFmtId="0" fontId="0" fillId="0" borderId="0" xfId="0" applyFont="1" applyFill="1" applyBorder="1" applyAlignment="1">
      <alignment horizontal="right"/>
    </xf>
    <xf numFmtId="9" fontId="0" fillId="0" borderId="0" xfId="34" applyFont="1" applyFill="1" applyAlignment="1" applyProtection="1">
      <alignment horizontal="right"/>
    </xf>
    <xf numFmtId="0" fontId="0" fillId="0" borderId="0" xfId="0" applyFont="1"/>
    <xf numFmtId="0" fontId="0" fillId="0" borderId="0" xfId="0" applyFont="1" applyFill="1"/>
    <xf numFmtId="0" fontId="51" fillId="0" borderId="0" xfId="0" applyFont="1" applyFill="1" applyBorder="1" applyAlignment="1">
      <alignment horizontal="right" vertical="center"/>
    </xf>
    <xf numFmtId="0" fontId="0" fillId="0" borderId="0" xfId="0" applyFont="1" applyBorder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Protection="1"/>
    <xf numFmtId="0" fontId="52" fillId="28" borderId="0" xfId="0" quotePrefix="1" applyNumberFormat="1" applyFont="1" applyFill="1"/>
    <xf numFmtId="0" fontId="52" fillId="0" borderId="0" xfId="0" applyFont="1" applyFill="1" applyAlignment="1">
      <alignment horizontal="center"/>
    </xf>
    <xf numFmtId="0" fontId="52" fillId="0" borderId="0" xfId="0" applyNumberFormat="1" applyFont="1" applyFill="1" applyAlignment="1">
      <alignment horizontal="center"/>
    </xf>
    <xf numFmtId="3" fontId="52" fillId="0" borderId="0" xfId="27" applyNumberFormat="1" applyFont="1" applyFill="1" applyAlignment="1">
      <alignment horizontal="center"/>
    </xf>
    <xf numFmtId="170" fontId="52" fillId="0" borderId="0" xfId="27" applyNumberFormat="1" applyFont="1" applyFill="1" applyAlignment="1">
      <alignment horizontal="center"/>
    </xf>
    <xf numFmtId="170" fontId="0" fillId="0" borderId="0" xfId="27" applyNumberFormat="1" applyFont="1"/>
    <xf numFmtId="3" fontId="0" fillId="0" borderId="0" xfId="0" applyNumberFormat="1"/>
    <xf numFmtId="0" fontId="0" fillId="0" borderId="0" xfId="0" applyAlignment="1">
      <alignment vertical="top"/>
    </xf>
    <xf numFmtId="0" fontId="50" fillId="0" borderId="32" xfId="0" applyFont="1" applyFill="1" applyBorder="1" applyAlignment="1" applyProtection="1">
      <alignment horizontal="center" vertical="center"/>
      <protection locked="0"/>
    </xf>
    <xf numFmtId="9" fontId="50" fillId="0" borderId="0" xfId="34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hidden="1"/>
    </xf>
    <xf numFmtId="170" fontId="2" fillId="0" borderId="0" xfId="27" applyNumberFormat="1" applyFont="1"/>
    <xf numFmtId="0" fontId="54" fillId="0" borderId="0" xfId="44" applyFont="1" applyFill="1" applyBorder="1" applyAlignment="1">
      <alignment wrapText="1"/>
    </xf>
    <xf numFmtId="0" fontId="2" fillId="0" borderId="9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54" fillId="0" borderId="9" xfId="44" applyFont="1" applyFill="1" applyBorder="1" applyAlignment="1">
      <alignment wrapText="1"/>
    </xf>
    <xf numFmtId="166" fontId="36" fillId="0" borderId="0" xfId="0" applyNumberFormat="1" applyFont="1" applyBorder="1" applyAlignment="1" applyProtection="1">
      <alignment vertical="center" wrapText="1"/>
      <protection hidden="1"/>
    </xf>
    <xf numFmtId="0" fontId="0" fillId="0" borderId="0" xfId="0" applyFont="1" applyAlignment="1">
      <alignment vertical="top"/>
    </xf>
    <xf numFmtId="9" fontId="0" fillId="0" borderId="0" xfId="0" applyNumberFormat="1" applyFont="1" applyFill="1"/>
    <xf numFmtId="0" fontId="52" fillId="28" borderId="0" xfId="0" applyNumberFormat="1" applyFont="1" applyFill="1"/>
    <xf numFmtId="9" fontId="1" fillId="0" borderId="0" xfId="34" applyFont="1"/>
    <xf numFmtId="9" fontId="1" fillId="0" borderId="0" xfId="34" applyFont="1" applyFill="1" applyBorder="1"/>
    <xf numFmtId="9" fontId="1" fillId="0" borderId="0" xfId="34" applyFont="1" applyBorder="1"/>
    <xf numFmtId="0" fontId="0" fillId="0" borderId="0" xfId="0" applyFont="1" applyBorder="1"/>
    <xf numFmtId="0" fontId="0" fillId="0" borderId="0" xfId="0" applyBorder="1"/>
    <xf numFmtId="0" fontId="0" fillId="0" borderId="0" xfId="0" applyAlignment="1" applyProtection="1">
      <alignment vertical="top"/>
    </xf>
    <xf numFmtId="0" fontId="0" fillId="0" borderId="0" xfId="0" applyFont="1" applyAlignment="1" applyProtection="1">
      <alignment vertical="top"/>
    </xf>
    <xf numFmtId="0" fontId="41" fillId="0" borderId="0" xfId="0" applyFont="1" applyAlignment="1" applyProtection="1">
      <alignment horizontal="left"/>
      <protection hidden="1"/>
    </xf>
    <xf numFmtId="0" fontId="43" fillId="0" borderId="0" xfId="0" applyFont="1" applyAlignment="1" applyProtection="1">
      <alignment horizontal="left" vertical="center" wrapText="1"/>
      <protection hidden="1"/>
    </xf>
    <xf numFmtId="14" fontId="0" fillId="25" borderId="0" xfId="0" applyNumberFormat="1" applyFill="1" applyBorder="1" applyAlignment="1" applyProtection="1">
      <alignment horizontal="left"/>
      <protection hidden="1"/>
    </xf>
    <xf numFmtId="0" fontId="0" fillId="25" borderId="0" xfId="0" applyFill="1" applyBorder="1" applyAlignment="1" applyProtection="1">
      <alignment horizontal="left"/>
      <protection hidden="1"/>
    </xf>
    <xf numFmtId="0" fontId="2" fillId="0" borderId="11" xfId="0" applyFont="1" applyBorder="1" applyAlignment="1" applyProtection="1">
      <alignment horizontal="left"/>
      <protection locked="0" hidden="1"/>
    </xf>
    <xf numFmtId="0" fontId="0" fillId="0" borderId="11" xfId="0" applyBorder="1" applyAlignment="1" applyProtection="1">
      <alignment horizontal="left"/>
      <protection locked="0" hidden="1"/>
    </xf>
    <xf numFmtId="0" fontId="0" fillId="0" borderId="27" xfId="0" applyBorder="1" applyAlignment="1" applyProtection="1">
      <alignment horizontal="left"/>
      <protection hidden="1"/>
    </xf>
    <xf numFmtId="0" fontId="0" fillId="0" borderId="28" xfId="0" applyBorder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166" fontId="46" fillId="0" borderId="23" xfId="0" applyNumberFormat="1" applyFont="1" applyFill="1" applyBorder="1" applyAlignment="1" applyProtection="1">
      <alignment horizontal="left" vertical="top" wrapText="1"/>
      <protection hidden="1"/>
    </xf>
    <xf numFmtId="0" fontId="0" fillId="0" borderId="23" xfId="0" applyFill="1" applyBorder="1" applyAlignment="1" applyProtection="1">
      <alignment horizontal="left" vertical="top"/>
      <protection locked="0" hidden="1"/>
    </xf>
    <xf numFmtId="0" fontId="10" fillId="0" borderId="0" xfId="0" applyFont="1" applyAlignment="1" applyProtection="1">
      <alignment horizontal="left" wrapText="1"/>
      <protection hidden="1"/>
    </xf>
    <xf numFmtId="166" fontId="36" fillId="0" borderId="23" xfId="0" applyNumberFormat="1" applyFont="1" applyBorder="1" applyAlignment="1" applyProtection="1">
      <alignment horizontal="center" wrapText="1"/>
      <protection hidden="1"/>
    </xf>
    <xf numFmtId="166" fontId="36" fillId="0" borderId="23" xfId="0" applyNumberFormat="1" applyFont="1" applyBorder="1" applyAlignment="1" applyProtection="1">
      <alignment horizontal="left" vertical="top" wrapText="1"/>
      <protection hidden="1"/>
    </xf>
    <xf numFmtId="0" fontId="42" fillId="0" borderId="0" xfId="0" applyFont="1" applyAlignment="1">
      <alignment horizontal="left" vertical="center" wrapText="1"/>
    </xf>
    <xf numFmtId="0" fontId="36" fillId="0" borderId="30" xfId="0" applyFont="1" applyBorder="1" applyAlignment="1" applyProtection="1">
      <alignment horizontal="left" vertical="center"/>
    </xf>
    <xf numFmtId="0" fontId="36" fillId="0" borderId="23" xfId="0" applyFont="1" applyBorder="1" applyAlignment="1" applyProtection="1">
      <alignment horizontal="left" vertical="center"/>
    </xf>
    <xf numFmtId="0" fontId="6" fillId="0" borderId="16" xfId="0" applyFont="1" applyBorder="1" applyAlignment="1" applyProtection="1">
      <alignment horizontal="left" vertical="top"/>
    </xf>
    <xf numFmtId="0" fontId="6" fillId="0" borderId="0" xfId="0" applyFont="1" applyBorder="1" applyAlignment="1" applyProtection="1">
      <alignment horizontal="left" vertical="top"/>
    </xf>
    <xf numFmtId="14" fontId="4" fillId="0" borderId="0" xfId="0" applyNumberFormat="1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14" fontId="4" fillId="0" borderId="0" xfId="0" applyNumberFormat="1" applyFont="1" applyBorder="1" applyAlignment="1" applyProtection="1">
      <alignment horizontal="right" vertical="center"/>
    </xf>
    <xf numFmtId="0" fontId="55" fillId="0" borderId="29" xfId="0" applyFont="1" applyBorder="1" applyAlignment="1" applyProtection="1">
      <alignment horizontal="left" vertical="center" wrapText="1"/>
      <protection locked="0"/>
    </xf>
    <xf numFmtId="0" fontId="55" fillId="0" borderId="11" xfId="0" applyFont="1" applyBorder="1" applyAlignment="1" applyProtection="1">
      <alignment horizontal="left" vertical="center" wrapText="1"/>
      <protection locked="0"/>
    </xf>
    <xf numFmtId="0" fontId="10" fillId="0" borderId="21" xfId="0" applyFont="1" applyBorder="1" applyAlignment="1" applyProtection="1">
      <alignment horizontal="center" vertical="top"/>
    </xf>
    <xf numFmtId="0" fontId="10" fillId="0" borderId="20" xfId="0" applyFont="1" applyBorder="1" applyAlignment="1" applyProtection="1">
      <alignment horizontal="center" vertical="top"/>
    </xf>
    <xf numFmtId="0" fontId="6" fillId="0" borderId="0" xfId="0" applyFont="1" applyBorder="1" applyAlignment="1" applyProtection="1">
      <alignment horizontal="center" vertical="top" wrapText="1"/>
    </xf>
    <xf numFmtId="0" fontId="10" fillId="0" borderId="0" xfId="0" applyFont="1" applyBorder="1" applyAlignment="1" applyProtection="1">
      <alignment horizontal="center" vertical="center" wrapText="1"/>
      <protection locked="0"/>
    </xf>
    <xf numFmtId="0" fontId="10" fillId="0" borderId="12" xfId="0" applyFont="1" applyBorder="1" applyAlignment="1" applyProtection="1">
      <alignment horizontal="center" vertical="center" wrapText="1"/>
      <protection locked="0"/>
    </xf>
    <xf numFmtId="0" fontId="6" fillId="0" borderId="16" xfId="0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/>
      <protection locked="0"/>
    </xf>
    <xf numFmtId="0" fontId="13" fillId="0" borderId="16" xfId="0" applyFont="1" applyBorder="1" applyAlignment="1" applyProtection="1">
      <alignment horizontal="left" vertical="top"/>
    </xf>
    <xf numFmtId="0" fontId="13" fillId="0" borderId="0" xfId="0" applyFont="1" applyBorder="1" applyAlignment="1" applyProtection="1">
      <alignment horizontal="left" vertical="top"/>
    </xf>
    <xf numFmtId="0" fontId="12" fillId="0" borderId="10" xfId="0" applyFont="1" applyBorder="1" applyAlignment="1" applyProtection="1">
      <alignment horizontal="left" vertical="top" wrapText="1"/>
    </xf>
    <xf numFmtId="0" fontId="12" fillId="0" borderId="0" xfId="0" applyFont="1" applyBorder="1" applyAlignment="1" applyProtection="1">
      <alignment horizontal="left" vertical="top" wrapText="1"/>
    </xf>
    <xf numFmtId="0" fontId="10" fillId="0" borderId="0" xfId="0" applyFont="1" applyFill="1" applyBorder="1" applyAlignment="1" applyProtection="1">
      <alignment horizontal="center" vertical="center" wrapText="1"/>
    </xf>
    <xf numFmtId="0" fontId="3" fillId="0" borderId="30" xfId="0" applyFont="1" applyBorder="1" applyAlignment="1" applyProtection="1">
      <alignment horizontal="left" vertical="center"/>
      <protection locked="0"/>
    </xf>
    <xf numFmtId="0" fontId="3" fillId="0" borderId="23" xfId="0" applyFont="1" applyBorder="1" applyAlignment="1" applyProtection="1">
      <alignment horizontal="left" vertical="center"/>
      <protection locked="0"/>
    </xf>
    <xf numFmtId="0" fontId="36" fillId="0" borderId="23" xfId="0" applyFont="1" applyBorder="1" applyAlignment="1" applyProtection="1">
      <alignment horizontal="center" vertical="center"/>
    </xf>
    <xf numFmtId="0" fontId="36" fillId="0" borderId="23" xfId="0" applyFont="1" applyBorder="1" applyAlignment="1" applyProtection="1">
      <alignment horizontal="center" vertical="center" wrapText="1"/>
    </xf>
    <xf numFmtId="0" fontId="3" fillId="0" borderId="23" xfId="0" applyFont="1" applyBorder="1" applyAlignment="1" applyProtection="1">
      <alignment horizontal="center" vertical="center"/>
      <protection locked="0"/>
    </xf>
    <xf numFmtId="0" fontId="10" fillId="0" borderId="16" xfId="0" applyFont="1" applyBorder="1" applyAlignment="1" applyProtection="1">
      <alignment horizontal="left" vertical="center" wrapText="1"/>
    </xf>
    <xf numFmtId="0" fontId="10" fillId="0" borderId="0" xfId="0" applyFont="1" applyBorder="1" applyAlignment="1" applyProtection="1">
      <alignment horizontal="left" vertical="center" wrapText="1"/>
    </xf>
    <xf numFmtId="0" fontId="36" fillId="0" borderId="0" xfId="0" applyFont="1" applyBorder="1" applyAlignment="1" applyProtection="1">
      <alignment horizontal="right" vertical="center"/>
      <protection hidden="1"/>
    </xf>
    <xf numFmtId="9" fontId="37" fillId="0" borderId="15" xfId="34" applyFont="1" applyBorder="1" applyAlignment="1" applyProtection="1">
      <alignment horizontal="center" vertical="center"/>
      <protection hidden="1"/>
    </xf>
    <xf numFmtId="9" fontId="37" fillId="0" borderId="19" xfId="34" applyFont="1" applyBorder="1" applyAlignment="1" applyProtection="1">
      <alignment horizontal="center" vertical="center"/>
      <protection hidden="1"/>
    </xf>
    <xf numFmtId="2" fontId="37" fillId="0" borderId="25" xfId="34" applyNumberFormat="1" applyFont="1" applyBorder="1" applyAlignment="1" applyProtection="1">
      <alignment horizontal="center" vertical="center"/>
      <protection hidden="1"/>
    </xf>
    <xf numFmtId="2" fontId="37" fillId="0" borderId="24" xfId="34" applyNumberFormat="1" applyFont="1" applyBorder="1" applyAlignment="1" applyProtection="1">
      <alignment horizontal="center" vertical="center"/>
      <protection hidden="1"/>
    </xf>
    <xf numFmtId="0" fontId="36" fillId="0" borderId="10" xfId="0" applyFont="1" applyBorder="1" applyAlignment="1" applyProtection="1">
      <alignment horizontal="center" vertical="center"/>
      <protection hidden="1"/>
    </xf>
    <xf numFmtId="0" fontId="36" fillId="0" borderId="15" xfId="0" applyFont="1" applyBorder="1" applyAlignment="1" applyProtection="1">
      <alignment horizontal="center" vertical="center"/>
      <protection hidden="1"/>
    </xf>
    <xf numFmtId="14" fontId="10" fillId="0" borderId="0" xfId="0" applyNumberFormat="1" applyFont="1" applyBorder="1" applyAlignment="1" applyProtection="1">
      <alignment horizontal="left"/>
    </xf>
    <xf numFmtId="0" fontId="10" fillId="0" borderId="11" xfId="0" applyFont="1" applyFill="1" applyBorder="1" applyAlignment="1" applyProtection="1">
      <alignment horizontal="left" vertical="center" wrapText="1"/>
      <protection locked="0"/>
    </xf>
    <xf numFmtId="0" fontId="15" fillId="0" borderId="0" xfId="0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right" vertical="center"/>
    </xf>
    <xf numFmtId="43" fontId="37" fillId="0" borderId="25" xfId="27" applyFont="1" applyBorder="1" applyAlignment="1" applyProtection="1">
      <alignment horizontal="center" vertical="center"/>
      <protection hidden="1"/>
    </xf>
    <xf numFmtId="43" fontId="37" fillId="0" borderId="24" xfId="27" applyFont="1" applyBorder="1" applyAlignment="1" applyProtection="1">
      <alignment horizontal="center" vertical="center"/>
      <protection hidden="1"/>
    </xf>
    <xf numFmtId="166" fontId="36" fillId="0" borderId="33" xfId="0" applyNumberFormat="1" applyFont="1" applyBorder="1" applyAlignment="1" applyProtection="1">
      <alignment horizontal="center" vertical="center" wrapText="1"/>
      <protection hidden="1"/>
    </xf>
    <xf numFmtId="166" fontId="36" fillId="0" borderId="35" xfId="0" applyNumberFormat="1" applyFont="1" applyBorder="1" applyAlignment="1" applyProtection="1">
      <alignment horizontal="center" vertical="center" wrapText="1"/>
      <protection hidden="1"/>
    </xf>
    <xf numFmtId="166" fontId="36" fillId="0" borderId="31" xfId="0" applyNumberFormat="1" applyFont="1" applyBorder="1" applyAlignment="1" applyProtection="1">
      <alignment horizontal="center" vertical="center" wrapText="1"/>
      <protection hidden="1"/>
    </xf>
    <xf numFmtId="166" fontId="36" fillId="0" borderId="0" xfId="0" applyNumberFormat="1" applyFont="1" applyBorder="1" applyAlignment="1" applyProtection="1">
      <alignment horizontal="center" vertical="center" wrapText="1"/>
      <protection hidden="1"/>
    </xf>
    <xf numFmtId="166" fontId="36" fillId="0" borderId="34" xfId="0" applyNumberFormat="1" applyFont="1" applyBorder="1" applyAlignment="1" applyProtection="1">
      <alignment horizontal="center" vertical="center" wrapText="1"/>
      <protection hidden="1"/>
    </xf>
    <xf numFmtId="166" fontId="36" fillId="0" borderId="11" xfId="0" applyNumberFormat="1" applyFont="1" applyBorder="1" applyAlignment="1" applyProtection="1">
      <alignment horizontal="center" vertical="center" wrapText="1"/>
      <protection hidden="1"/>
    </xf>
    <xf numFmtId="0" fontId="37" fillId="24" borderId="25" xfId="0" applyFont="1" applyFill="1" applyBorder="1" applyAlignment="1" applyProtection="1">
      <alignment horizontal="center" vertical="center"/>
      <protection locked="0" hidden="1"/>
    </xf>
    <xf numFmtId="0" fontId="37" fillId="24" borderId="24" xfId="0" applyFont="1" applyFill="1" applyBorder="1" applyAlignment="1" applyProtection="1">
      <alignment horizontal="center" vertical="center"/>
      <protection locked="0" hidden="1"/>
    </xf>
    <xf numFmtId="165" fontId="37" fillId="0" borderId="14" xfId="27" applyNumberFormat="1" applyFont="1" applyBorder="1" applyAlignment="1" applyProtection="1">
      <alignment horizontal="center" vertical="center"/>
      <protection hidden="1"/>
    </xf>
    <xf numFmtId="165" fontId="37" fillId="0" borderId="16" xfId="27" applyNumberFormat="1" applyFont="1" applyBorder="1" applyAlignment="1" applyProtection="1">
      <alignment horizontal="center" vertical="center"/>
      <protection hidden="1"/>
    </xf>
    <xf numFmtId="0" fontId="37" fillId="0" borderId="14" xfId="0" applyFont="1" applyBorder="1" applyAlignment="1" applyProtection="1">
      <alignment horizontal="center" vertical="center"/>
      <protection locked="0" hidden="1"/>
    </xf>
    <xf numFmtId="0" fontId="37" fillId="0" borderId="18" xfId="0" applyFont="1" applyBorder="1" applyAlignment="1" applyProtection="1">
      <alignment horizontal="center" vertical="center"/>
      <protection locked="0" hidden="1"/>
    </xf>
    <xf numFmtId="165" fontId="37" fillId="0" borderId="18" xfId="27" applyNumberFormat="1" applyFont="1" applyBorder="1" applyAlignment="1" applyProtection="1">
      <alignment horizontal="center" vertical="center"/>
      <protection hidden="1"/>
    </xf>
    <xf numFmtId="0" fontId="37" fillId="0" borderId="25" xfId="0" applyFont="1" applyBorder="1" applyAlignment="1" applyProtection="1">
      <alignment horizontal="center" vertical="center"/>
    </xf>
    <xf numFmtId="0" fontId="37" fillId="0" borderId="24" xfId="0" applyFont="1" applyBorder="1" applyAlignment="1" applyProtection="1">
      <alignment horizontal="center" vertical="center"/>
    </xf>
    <xf numFmtId="0" fontId="37" fillId="0" borderId="21" xfId="0" applyFont="1" applyBorder="1" applyAlignment="1" applyProtection="1">
      <alignment horizontal="left"/>
      <protection hidden="1"/>
    </xf>
    <xf numFmtId="0" fontId="37" fillId="0" borderId="20" xfId="0" applyFont="1" applyBorder="1" applyAlignment="1" applyProtection="1">
      <alignment horizontal="left"/>
      <protection hidden="1"/>
    </xf>
    <xf numFmtId="0" fontId="37" fillId="0" borderId="22" xfId="0" applyFont="1" applyBorder="1" applyAlignment="1" applyProtection="1">
      <alignment horizontal="left"/>
      <protection hidden="1"/>
    </xf>
    <xf numFmtId="0" fontId="37" fillId="0" borderId="21" xfId="0" applyFont="1" applyBorder="1" applyAlignment="1" applyProtection="1">
      <alignment horizontal="center"/>
      <protection hidden="1"/>
    </xf>
    <xf numFmtId="0" fontId="37" fillId="0" borderId="22" xfId="0" applyFont="1" applyBorder="1" applyAlignment="1" applyProtection="1">
      <alignment horizontal="center"/>
      <protection hidden="1"/>
    </xf>
    <xf numFmtId="0" fontId="0" fillId="0" borderId="10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7" fillId="0" borderId="16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left" vertical="top" wrapText="1"/>
    </xf>
    <xf numFmtId="0" fontId="14" fillId="0" borderId="0" xfId="0" applyFont="1" applyBorder="1" applyAlignment="1" applyProtection="1">
      <alignment horizontal="left" vertical="center"/>
    </xf>
    <xf numFmtId="0" fontId="8" fillId="0" borderId="11" xfId="0" applyFont="1" applyBorder="1" applyAlignment="1" applyProtection="1">
      <alignment horizontal="left" vertical="center"/>
      <protection locked="0"/>
    </xf>
    <xf numFmtId="0" fontId="4" fillId="0" borderId="0" xfId="0" quotePrefix="1" applyFont="1" applyBorder="1" applyAlignment="1" applyProtection="1">
      <alignment horizontal="left" vertical="center"/>
      <protection locked="0"/>
    </xf>
    <xf numFmtId="0" fontId="4" fillId="0" borderId="0" xfId="0" applyFont="1" applyBorder="1" applyAlignment="1" applyProtection="1">
      <alignment horizontal="left" vertical="center"/>
    </xf>
    <xf numFmtId="0" fontId="3" fillId="0" borderId="29" xfId="0" applyFont="1" applyBorder="1" applyAlignment="1" applyProtection="1">
      <alignment horizontal="left" vertical="center" wrapText="1"/>
      <protection locked="0"/>
    </xf>
    <xf numFmtId="0" fontId="3" fillId="0" borderId="11" xfId="0" applyFont="1" applyBorder="1" applyAlignment="1" applyProtection="1">
      <alignment horizontal="left" vertical="center" wrapText="1"/>
      <protection locked="0"/>
    </xf>
    <xf numFmtId="1" fontId="40" fillId="0" borderId="15" xfId="34" applyNumberFormat="1" applyFont="1" applyBorder="1" applyAlignment="1" applyProtection="1">
      <alignment horizontal="center" vertical="center"/>
      <protection locked="0" hidden="1"/>
    </xf>
    <xf numFmtId="1" fontId="40" fillId="0" borderId="19" xfId="34" applyNumberFormat="1" applyFont="1" applyBorder="1" applyAlignment="1" applyProtection="1">
      <alignment horizontal="center" vertical="center"/>
      <protection locked="0" hidden="1"/>
    </xf>
    <xf numFmtId="0" fontId="8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14" fontId="10" fillId="0" borderId="11" xfId="0" applyNumberFormat="1" applyFont="1" applyBorder="1" applyAlignment="1" applyProtection="1">
      <alignment horizontal="left" vertical="center"/>
      <protection locked="0"/>
    </xf>
    <xf numFmtId="0" fontId="10" fillId="0" borderId="11" xfId="0" applyFont="1" applyBorder="1" applyAlignment="1" applyProtection="1">
      <alignment horizontal="left" vertical="center"/>
      <protection locked="0"/>
    </xf>
    <xf numFmtId="0" fontId="36" fillId="0" borderId="21" xfId="0" applyFont="1" applyBorder="1" applyAlignment="1" applyProtection="1">
      <alignment horizontal="center" vertical="center" wrapText="1"/>
    </xf>
    <xf numFmtId="0" fontId="36" fillId="0" borderId="22" xfId="0" applyFont="1" applyBorder="1" applyAlignment="1" applyProtection="1">
      <alignment horizontal="center" vertical="center" wrapText="1"/>
    </xf>
    <xf numFmtId="0" fontId="36" fillId="0" borderId="20" xfId="0" applyFont="1" applyBorder="1" applyAlignment="1" applyProtection="1">
      <alignment horizontal="center" vertical="center" wrapText="1"/>
    </xf>
    <xf numFmtId="0" fontId="44" fillId="0" borderId="0" xfId="0" applyFont="1" applyAlignment="1" applyProtection="1">
      <alignment horizontal="center" vertical="center"/>
      <protection hidden="1"/>
    </xf>
    <xf numFmtId="165" fontId="0" fillId="0" borderId="0" xfId="27" applyNumberFormat="1" applyFont="1" applyAlignment="1" applyProtection="1">
      <alignment horizontal="center" vertical="center"/>
      <protection hidden="1"/>
    </xf>
    <xf numFmtId="0" fontId="36" fillId="0" borderId="0" xfId="0" applyFont="1" applyBorder="1" applyAlignment="1" applyProtection="1">
      <alignment horizontal="right" vertical="center"/>
    </xf>
    <xf numFmtId="0" fontId="6" fillId="0" borderId="0" xfId="0" applyFont="1" applyBorder="1" applyAlignment="1" applyProtection="1">
      <alignment horizontal="left"/>
    </xf>
    <xf numFmtId="165" fontId="37" fillId="0" borderId="16" xfId="27" applyNumberFormat="1" applyFont="1" applyBorder="1" applyAlignment="1" applyProtection="1">
      <alignment horizontal="center" vertical="center"/>
    </xf>
    <xf numFmtId="165" fontId="37" fillId="0" borderId="18" xfId="27" applyNumberFormat="1" applyFont="1" applyBorder="1" applyAlignment="1" applyProtection="1">
      <alignment horizontal="center" vertical="center"/>
    </xf>
    <xf numFmtId="2" fontId="38" fillId="0" borderId="25" xfId="34" applyNumberFormat="1" applyFont="1" applyBorder="1" applyAlignment="1" applyProtection="1">
      <alignment horizontal="center" vertical="center"/>
    </xf>
    <xf numFmtId="2" fontId="38" fillId="0" borderId="24" xfId="34" applyNumberFormat="1" applyFont="1" applyBorder="1" applyAlignment="1" applyProtection="1">
      <alignment horizontal="center" vertical="center"/>
    </xf>
    <xf numFmtId="0" fontId="37" fillId="0" borderId="18" xfId="0" applyFont="1" applyBorder="1" applyAlignment="1" applyProtection="1">
      <alignment horizontal="left" vertical="center"/>
    </xf>
    <xf numFmtId="0" fontId="37" fillId="0" borderId="12" xfId="0" applyFont="1" applyBorder="1" applyAlignment="1" applyProtection="1">
      <alignment horizontal="left" vertical="center"/>
    </xf>
    <xf numFmtId="0" fontId="37" fillId="0" borderId="19" xfId="0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horizontal="left" vertical="center"/>
    </xf>
    <xf numFmtId="0" fontId="3" fillId="0" borderId="0" xfId="0" applyFont="1" applyBorder="1" applyAlignment="1" applyProtection="1">
      <alignment horizontal="left" vertical="top" wrapText="1"/>
    </xf>
    <xf numFmtId="0" fontId="8" fillId="0" borderId="11" xfId="0" applyFont="1" applyBorder="1" applyAlignment="1" applyProtection="1">
      <alignment horizontal="center" vertical="center"/>
      <protection locked="0"/>
    </xf>
    <xf numFmtId="43" fontId="37" fillId="0" borderId="25" xfId="27" applyFont="1" applyBorder="1" applyAlignment="1" applyProtection="1">
      <alignment horizontal="center" vertical="center"/>
    </xf>
    <xf numFmtId="43" fontId="37" fillId="0" borderId="24" xfId="27" applyFont="1" applyBorder="1" applyAlignment="1" applyProtection="1">
      <alignment horizontal="center" vertical="center"/>
    </xf>
    <xf numFmtId="9" fontId="37" fillId="0" borderId="15" xfId="34" applyFont="1" applyBorder="1" applyAlignment="1" applyProtection="1">
      <alignment horizontal="center" vertical="center"/>
    </xf>
    <xf numFmtId="9" fontId="37" fillId="0" borderId="19" xfId="34" applyFont="1" applyBorder="1" applyAlignment="1" applyProtection="1">
      <alignment horizontal="center" vertical="center"/>
    </xf>
    <xf numFmtId="1" fontId="37" fillId="0" borderId="15" xfId="34" applyNumberFormat="1" applyFont="1" applyBorder="1" applyAlignment="1" applyProtection="1">
      <alignment horizontal="center" vertical="center"/>
      <protection locked="0"/>
    </xf>
    <xf numFmtId="1" fontId="37" fillId="0" borderId="19" xfId="34" applyNumberFormat="1" applyFont="1" applyBorder="1" applyAlignment="1" applyProtection="1">
      <alignment horizontal="center" vertical="center"/>
      <protection locked="0"/>
    </xf>
    <xf numFmtId="0" fontId="37" fillId="0" borderId="14" xfId="0" applyFont="1" applyBorder="1" applyAlignment="1" applyProtection="1">
      <alignment horizontal="center" vertical="center"/>
      <protection locked="0"/>
    </xf>
    <xf numFmtId="0" fontId="37" fillId="0" borderId="18" xfId="0" applyFont="1" applyBorder="1" applyAlignment="1" applyProtection="1">
      <alignment horizontal="center" vertical="center"/>
      <protection locked="0"/>
    </xf>
    <xf numFmtId="0" fontId="36" fillId="0" borderId="10" xfId="0" applyFont="1" applyBorder="1" applyAlignment="1" applyProtection="1">
      <alignment horizontal="center" vertical="center"/>
    </xf>
    <xf numFmtId="0" fontId="36" fillId="0" borderId="15" xfId="0" applyFont="1" applyBorder="1" applyAlignment="1" applyProtection="1">
      <alignment horizontal="center" vertical="center"/>
    </xf>
    <xf numFmtId="1" fontId="37" fillId="0" borderId="17" xfId="34" applyNumberFormat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left" vertical="center"/>
    </xf>
    <xf numFmtId="14" fontId="3" fillId="0" borderId="0" xfId="0" applyNumberFormat="1" applyFont="1" applyBorder="1" applyAlignment="1" applyProtection="1">
      <alignment horizontal="left" vertical="center"/>
    </xf>
    <xf numFmtId="0" fontId="3" fillId="0" borderId="0" xfId="0" applyFont="1" applyBorder="1" applyAlignment="1" applyProtection="1">
      <alignment horizontal="left" vertical="center"/>
    </xf>
    <xf numFmtId="14" fontId="8" fillId="0" borderId="11" xfId="0" applyNumberFormat="1" applyFont="1" applyBorder="1" applyAlignment="1" applyProtection="1">
      <alignment horizontal="left" vertical="center"/>
      <protection locked="0"/>
    </xf>
    <xf numFmtId="0" fontId="3" fillId="0" borderId="0" xfId="0" applyFont="1" applyBorder="1" applyAlignment="1" applyProtection="1">
      <alignment horizontal="left" vertical="center" wrapText="1"/>
      <protection locked="0"/>
    </xf>
    <xf numFmtId="0" fontId="37" fillId="0" borderId="21" xfId="0" applyFont="1" applyFill="1" applyBorder="1" applyAlignment="1" applyProtection="1">
      <alignment horizontal="center" vertical="center"/>
      <protection locked="0"/>
    </xf>
    <xf numFmtId="0" fontId="37" fillId="0" borderId="22" xfId="0" applyFont="1" applyFill="1" applyBorder="1" applyAlignment="1" applyProtection="1">
      <alignment horizontal="center" vertical="center"/>
      <protection locked="0"/>
    </xf>
    <xf numFmtId="0" fontId="44" fillId="0" borderId="0" xfId="0" applyFon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/>
      <protection locked="0"/>
    </xf>
  </cellXfs>
  <cellStyles count="45">
    <cellStyle name="20 % - Akzent1" xfId="1"/>
    <cellStyle name="20 % - Akzent2" xfId="2"/>
    <cellStyle name="20 % - Akzent3" xfId="3"/>
    <cellStyle name="20 % - Akzent4" xfId="4"/>
    <cellStyle name="20 % - Akzent5" xfId="5"/>
    <cellStyle name="20 % - Akzent6" xfId="6"/>
    <cellStyle name="40 % - Akzent1" xfId="7"/>
    <cellStyle name="40 % - Akzent2" xfId="8"/>
    <cellStyle name="40 % - Akzent3" xfId="9"/>
    <cellStyle name="40 % - Akzent4" xfId="10"/>
    <cellStyle name="40 % - Akzent5" xfId="11"/>
    <cellStyle name="40 % - Akzent6" xfId="12"/>
    <cellStyle name="60 % - Akzent1" xfId="13"/>
    <cellStyle name="60 % - Akzent2" xfId="14"/>
    <cellStyle name="60 % - Akzent3" xfId="15"/>
    <cellStyle name="60 % - Akzent4" xfId="16"/>
    <cellStyle name="60 % - Akzent5" xfId="17"/>
    <cellStyle name="60 % - Akzent6" xfId="18"/>
    <cellStyle name="Akzent1" xfId="19"/>
    <cellStyle name="Akzent2" xfId="20"/>
    <cellStyle name="Akzent3" xfId="21"/>
    <cellStyle name="Akzent4" xfId="22"/>
    <cellStyle name="Akzent5" xfId="23"/>
    <cellStyle name="Akzent6" xfId="24"/>
    <cellStyle name="Ausgabe" xfId="25"/>
    <cellStyle name="Berechnung" xfId="26"/>
    <cellStyle name="Comma" xfId="27" builtinId="3"/>
    <cellStyle name="Eingabe" xfId="28"/>
    <cellStyle name="Ergebnis" xfId="29"/>
    <cellStyle name="Erklärender Text" xfId="30"/>
    <cellStyle name="Gut" xfId="31"/>
    <cellStyle name="Neutral" xfId="32" builtinId="28" customBuiltin="1"/>
    <cellStyle name="Normal" xfId="0" builtinId="0"/>
    <cellStyle name="Normal_Information" xfId="44"/>
    <cellStyle name="Notiz" xfId="33"/>
    <cellStyle name="Percent" xfId="34" builtinId="5"/>
    <cellStyle name="Schlecht" xfId="35"/>
    <cellStyle name="Überschrift" xfId="36"/>
    <cellStyle name="Überschrift 1" xfId="37"/>
    <cellStyle name="Überschrift 2" xfId="38"/>
    <cellStyle name="Überschrift 3" xfId="39"/>
    <cellStyle name="Überschrift 4" xfId="40"/>
    <cellStyle name="Verknüpfte Zelle" xfId="41"/>
    <cellStyle name="Warnender Text" xfId="42"/>
    <cellStyle name="Zelle überprüfen" xfId="43"/>
  </cellStyles>
  <dxfs count="70">
    <dxf>
      <fill>
        <patternFill>
          <bgColor theme="6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00B0F0"/>
        </patternFill>
      </fill>
    </dxf>
    <dxf>
      <fill>
        <patternFill>
          <bgColor rgb="FFFFFFCC"/>
        </patternFill>
      </fill>
    </dxf>
    <dxf>
      <fill>
        <patternFill>
          <bgColor rgb="FF00B0F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C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76200</xdr:rowOff>
        </xdr:from>
        <xdr:to>
          <xdr:col>5</xdr:col>
          <xdr:colOff>819150</xdr:colOff>
          <xdr:row>0</xdr:row>
          <xdr:rowOff>314325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SAVE-OPS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76200</xdr:rowOff>
        </xdr:from>
        <xdr:to>
          <xdr:col>5</xdr:col>
          <xdr:colOff>819150</xdr:colOff>
          <xdr:row>1</xdr:row>
          <xdr:rowOff>342900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SAVE-SVC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259080</xdr:colOff>
      <xdr:row>0</xdr:row>
      <xdr:rowOff>71411</xdr:rowOff>
    </xdr:from>
    <xdr:to>
      <xdr:col>12</xdr:col>
      <xdr:colOff>685800</xdr:colOff>
      <xdr:row>1</xdr:row>
      <xdr:rowOff>299161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9680" y="71411"/>
          <a:ext cx="1577340" cy="403010"/>
        </a:xfrm>
        <a:prstGeom prst="rect">
          <a:avLst/>
        </a:prstGeom>
      </xdr:spPr>
    </xdr:pic>
    <xdr:clientData/>
  </xdr:twoCellAnchor>
  <xdr:twoCellAnchor editAs="oneCell">
    <xdr:from>
      <xdr:col>11</xdr:col>
      <xdr:colOff>274320</xdr:colOff>
      <xdr:row>52</xdr:row>
      <xdr:rowOff>137160</xdr:rowOff>
    </xdr:from>
    <xdr:to>
      <xdr:col>12</xdr:col>
      <xdr:colOff>548640</xdr:colOff>
      <xdr:row>57</xdr:row>
      <xdr:rowOff>137160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2120" y="8671560"/>
          <a:ext cx="967740" cy="9677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34</xdr:row>
          <xdr:rowOff>95250</xdr:rowOff>
        </xdr:from>
        <xdr:to>
          <xdr:col>12</xdr:col>
          <xdr:colOff>704850</xdr:colOff>
          <xdr:row>38</xdr:row>
          <xdr:rowOff>9525</xdr:rowOff>
        </xdr:to>
        <xdr:sp macro="" textlink="">
          <xdr:nvSpPr>
            <xdr:cNvPr id="14338" name="Object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311785</xdr:colOff>
      <xdr:row>0</xdr:row>
      <xdr:rowOff>52705</xdr:rowOff>
    </xdr:from>
    <xdr:to>
      <xdr:col>12</xdr:col>
      <xdr:colOff>517525</xdr:colOff>
      <xdr:row>1</xdr:row>
      <xdr:rowOff>364275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9010" y="52705"/>
          <a:ext cx="1539240" cy="406820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320040</xdr:colOff>
      <xdr:row>51</xdr:row>
      <xdr:rowOff>175260</xdr:rowOff>
    </xdr:from>
    <xdr:to>
      <xdr:col>12</xdr:col>
      <xdr:colOff>601980</xdr:colOff>
      <xdr:row>56</xdr:row>
      <xdr:rowOff>137160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8320" y="8282940"/>
          <a:ext cx="967740" cy="9677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35</xdr:row>
          <xdr:rowOff>19050</xdr:rowOff>
        </xdr:from>
        <xdr:to>
          <xdr:col>12</xdr:col>
          <xdr:colOff>647700</xdr:colOff>
          <xdr:row>38</xdr:row>
          <xdr:rowOff>95250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Word_97_-_2003_Document1.doc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oleObject" Target="../embeddings/Microsoft_Word_97_-_2003_Document2.doc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F0"/>
  </sheetPr>
  <dimension ref="A1:AK110"/>
  <sheetViews>
    <sheetView zoomScale="90" zoomScaleNormal="90" workbookViewId="0">
      <selection activeCell="B11" sqref="B11"/>
    </sheetView>
  </sheetViews>
  <sheetFormatPr defaultColWidth="9.140625" defaultRowHeight="12.75" x14ac:dyDescent="0.2"/>
  <cols>
    <col min="1" max="1" width="22.28515625" style="70" customWidth="1"/>
    <col min="2" max="2" width="25.7109375" style="70" customWidth="1"/>
    <col min="3" max="3" width="13.7109375" style="70" customWidth="1"/>
    <col min="4" max="4" width="3.5703125" style="70" customWidth="1"/>
    <col min="5" max="5" width="11.28515625" style="98" customWidth="1"/>
    <col min="6" max="6" width="12.28515625" style="97" customWidth="1"/>
    <col min="7" max="7" width="14.28515625" style="70" customWidth="1"/>
    <col min="8" max="8" width="10.85546875" style="70" bestFit="1" customWidth="1"/>
    <col min="9" max="9" width="11.7109375" style="70" bestFit="1" customWidth="1"/>
    <col min="10" max="10" width="13.7109375" style="70" bestFit="1" customWidth="1"/>
    <col min="11" max="11" width="15.28515625" style="70" bestFit="1" customWidth="1"/>
    <col min="12" max="12" width="11.140625" style="70" customWidth="1"/>
    <col min="13" max="13" width="11.28515625" style="70" customWidth="1"/>
    <col min="14" max="14" width="5.140625" style="70" bestFit="1" customWidth="1"/>
    <col min="15" max="15" width="11.28515625" style="70" bestFit="1" customWidth="1"/>
    <col min="16" max="16" width="9.85546875" style="70" bestFit="1" customWidth="1"/>
    <col min="17" max="17" width="9.140625" style="70"/>
    <col min="18" max="18" width="9.85546875" style="70" bestFit="1" customWidth="1"/>
    <col min="19" max="19" width="10.28515625" style="70" bestFit="1" customWidth="1"/>
    <col min="20" max="23" width="9.140625" style="70"/>
    <col min="24" max="24" width="9.140625" style="70" customWidth="1"/>
    <col min="25" max="25" width="14.140625" style="70" customWidth="1"/>
    <col min="26" max="36" width="9.140625" style="70" customWidth="1"/>
    <col min="37" max="37" width="16.7109375" style="70" customWidth="1"/>
    <col min="38" max="38" width="9.140625" style="70" customWidth="1"/>
    <col min="39" max="16384" width="9.140625" style="70"/>
  </cols>
  <sheetData>
    <row r="1" spans="1:37" ht="27" customHeight="1" thickBot="1" x14ac:dyDescent="0.35">
      <c r="A1" s="242" t="str">
        <f>"Order Sheet for "&amp;B11</f>
        <v>Order Sheet for Spares</v>
      </c>
      <c r="B1" s="242"/>
      <c r="C1" s="78"/>
      <c r="D1" s="79"/>
      <c r="E1" s="80" t="s">
        <v>19022</v>
      </c>
      <c r="F1" s="81"/>
      <c r="I1" s="82">
        <f>IF(B11="Labour",1,IF(B11="Comprehensive",2,IF(B11="Per Call",5,3)))</f>
        <v>3</v>
      </c>
      <c r="J1" s="83"/>
      <c r="K1" s="84"/>
      <c r="L1" s="85">
        <f>K1</f>
        <v>0</v>
      </c>
      <c r="M1" s="86">
        <f>K1</f>
        <v>0</v>
      </c>
      <c r="N1" s="82" t="s">
        <v>18973</v>
      </c>
      <c r="O1" s="87" t="e">
        <f>G30</f>
        <v>#N/A</v>
      </c>
      <c r="Y1" s="72" t="s">
        <v>19018</v>
      </c>
      <c r="AA1" s="72" t="s">
        <v>18974</v>
      </c>
    </row>
    <row r="2" spans="1:37" ht="30" customHeight="1" thickBot="1" x14ac:dyDescent="0.25">
      <c r="A2" s="243" t="str">
        <f>"SPARES: "&amp;B7&amp;" "&amp;B11&amp;" "</f>
        <v xml:space="preserve">SPARES: 3080389 Spares </v>
      </c>
      <c r="B2" s="243"/>
      <c r="C2" s="243"/>
      <c r="D2" s="88"/>
      <c r="E2" s="89" t="s">
        <v>19023</v>
      </c>
      <c r="F2" s="90"/>
      <c r="G2" s="82" t="s">
        <v>18975</v>
      </c>
      <c r="H2" s="70" t="s">
        <v>18976</v>
      </c>
      <c r="I2" s="70" t="s">
        <v>18977</v>
      </c>
      <c r="J2" s="70" t="s">
        <v>18978</v>
      </c>
      <c r="K2" s="70" t="s">
        <v>18979</v>
      </c>
      <c r="L2" s="70" t="s">
        <v>18980</v>
      </c>
      <c r="M2" s="70" t="s">
        <v>18981</v>
      </c>
      <c r="N2" s="70" t="s">
        <v>18982</v>
      </c>
      <c r="O2" s="70" t="s">
        <v>18939</v>
      </c>
      <c r="P2" s="70" t="s">
        <v>18983</v>
      </c>
      <c r="Q2" s="70" t="s">
        <v>18984</v>
      </c>
      <c r="R2" s="70" t="s">
        <v>18985</v>
      </c>
      <c r="S2" s="70" t="s">
        <v>18986</v>
      </c>
      <c r="T2" s="70" t="s">
        <v>18987</v>
      </c>
      <c r="Y2" s="72" t="s">
        <v>19019</v>
      </c>
      <c r="AA2" s="72" t="s">
        <v>18988</v>
      </c>
    </row>
    <row r="3" spans="1:37" x14ac:dyDescent="0.2">
      <c r="A3" s="91" t="s">
        <v>18989</v>
      </c>
      <c r="B3" s="244" t="str">
        <f>"AHIPL/"&amp;Information!F4&amp;"/"&amp;IF(Information!E6="",TEXT(Information!E4,"000"),TEXT(Information!E6,"000"))&amp;"/Spares/"&amp;IF('Quotation ABC Codewise'!B13:F13="",'Quotation Part No wise'!F10,'Quotation ABC Codewise'!F10)</f>
        <v>AHIPL/W/368/Spares/2021/001</v>
      </c>
      <c r="C3" s="245"/>
      <c r="D3" s="245"/>
      <c r="E3" s="245"/>
      <c r="F3" s="92"/>
      <c r="G3" s="93"/>
      <c r="H3" s="70">
        <f>B13</f>
        <v>3555</v>
      </c>
      <c r="I3" s="70">
        <v>9</v>
      </c>
      <c r="J3" s="70" t="str">
        <f>IF(OR(H3="",$J$1=""),"",$J$1)</f>
        <v/>
      </c>
      <c r="K3" s="94">
        <f>IF(H3="","",$K$1)</f>
        <v>0</v>
      </c>
      <c r="L3" s="94">
        <f>IF(H3="","",$L$1)</f>
        <v>0</v>
      </c>
      <c r="M3" s="94">
        <f>IF(H3="","",$M$1)</f>
        <v>0</v>
      </c>
      <c r="N3" s="70">
        <f>IF(H3="","",1)</f>
        <v>1</v>
      </c>
      <c r="O3" s="95" t="e">
        <f>O1</f>
        <v>#N/A</v>
      </c>
      <c r="Q3" s="70" t="str">
        <f>IF(H3="","","Yes")</f>
        <v>Yes</v>
      </c>
      <c r="R3" s="70">
        <f>IF(H3="","",1)</f>
        <v>1</v>
      </c>
      <c r="S3" s="70" t="str">
        <f>IF(H3="","","No")</f>
        <v>No</v>
      </c>
      <c r="T3" s="70" t="str">
        <f>IF(H3="","","No")</f>
        <v>No</v>
      </c>
      <c r="Y3" s="72"/>
      <c r="AA3" s="72" t="s">
        <v>18990</v>
      </c>
      <c r="AC3" s="70" t="s">
        <v>19029</v>
      </c>
      <c r="AG3" s="70" t="s">
        <v>47</v>
      </c>
      <c r="AH3" s="70" t="s">
        <v>18991</v>
      </c>
      <c r="AI3" s="74" t="s">
        <v>18992</v>
      </c>
      <c r="AK3" s="72" t="s">
        <v>18932</v>
      </c>
    </row>
    <row r="4" spans="1:37" x14ac:dyDescent="0.2">
      <c r="A4" s="96" t="s">
        <v>18993</v>
      </c>
      <c r="B4" s="246"/>
      <c r="C4" s="247"/>
      <c r="D4" s="247"/>
      <c r="E4" s="247"/>
      <c r="K4" s="94"/>
      <c r="L4" s="94"/>
      <c r="M4" s="94"/>
      <c r="Y4" s="72"/>
      <c r="AA4" s="72" t="s">
        <v>18994</v>
      </c>
      <c r="AC4" s="70" t="s">
        <v>19030</v>
      </c>
      <c r="AG4" s="72" t="s">
        <v>19838</v>
      </c>
      <c r="AH4" s="70" t="s">
        <v>18995</v>
      </c>
      <c r="AI4" s="74" t="s">
        <v>18996</v>
      </c>
      <c r="AK4" s="72" t="s">
        <v>18933</v>
      </c>
    </row>
    <row r="5" spans="1:37" x14ac:dyDescent="0.2">
      <c r="A5" s="70" t="s">
        <v>18997</v>
      </c>
      <c r="B5" s="248" t="str">
        <f>IF('Quotation ABC Codewise'!B13:F13="",'Quotation Part No wise'!B13:F13,'Quotation ABC Codewise'!B13:F13)</f>
        <v>Dr. Abhijeet G. Thombare - Samarth Diagnostic Centre</v>
      </c>
      <c r="C5" s="249"/>
      <c r="D5" s="249"/>
      <c r="E5" s="249"/>
      <c r="F5" s="92"/>
      <c r="K5" s="94"/>
      <c r="L5" s="94"/>
      <c r="M5" s="94"/>
      <c r="AA5" s="72" t="s">
        <v>18998</v>
      </c>
      <c r="AC5" s="70" t="s">
        <v>19031</v>
      </c>
      <c r="AG5" s="70" t="s">
        <v>48</v>
      </c>
      <c r="AH5" s="70" t="s">
        <v>18999</v>
      </c>
      <c r="AI5" s="74" t="s">
        <v>19000</v>
      </c>
      <c r="AK5" s="72" t="s">
        <v>18934</v>
      </c>
    </row>
    <row r="6" spans="1:37" x14ac:dyDescent="0.2">
      <c r="K6" s="94"/>
      <c r="L6" s="94"/>
      <c r="M6" s="94"/>
      <c r="AA6" s="70" t="s">
        <v>19001</v>
      </c>
      <c r="AC6" s="70" t="s">
        <v>19032</v>
      </c>
      <c r="AG6" s="70" t="s">
        <v>11934</v>
      </c>
      <c r="AH6" s="70" t="s">
        <v>19002</v>
      </c>
      <c r="AI6" s="74" t="s">
        <v>19003</v>
      </c>
      <c r="AK6" s="72" t="s">
        <v>5001</v>
      </c>
    </row>
    <row r="7" spans="1:37" ht="20.65" customHeight="1" x14ac:dyDescent="0.2">
      <c r="A7" s="70" t="s">
        <v>18971</v>
      </c>
      <c r="B7" s="99">
        <f>Information!C11</f>
        <v>3080389</v>
      </c>
      <c r="E7" s="253" t="s">
        <v>19837</v>
      </c>
      <c r="F7" s="253"/>
      <c r="K7" s="94"/>
      <c r="L7" s="94"/>
      <c r="M7" s="94"/>
      <c r="AC7" s="70" t="s">
        <v>19033</v>
      </c>
      <c r="AG7" s="70" t="s">
        <v>49</v>
      </c>
      <c r="AH7" s="70" t="s">
        <v>19004</v>
      </c>
      <c r="AK7" s="72" t="s">
        <v>18935</v>
      </c>
    </row>
    <row r="8" spans="1:37" x14ac:dyDescent="0.2">
      <c r="A8" s="70" t="s">
        <v>18972</v>
      </c>
      <c r="B8" s="100">
        <f>Information!C12</f>
        <v>3080389</v>
      </c>
      <c r="C8" s="101" t="str">
        <f>IF(B7-B8&lt;&gt;0,"Diff Location","")</f>
        <v/>
      </c>
      <c r="K8" s="94"/>
      <c r="L8" s="94"/>
      <c r="M8" s="94"/>
      <c r="AC8" s="70" t="s">
        <v>19034</v>
      </c>
      <c r="AG8" s="70" t="s">
        <v>46</v>
      </c>
      <c r="AH8" s="70" t="s">
        <v>19005</v>
      </c>
    </row>
    <row r="9" spans="1:37" ht="16.149999999999999" customHeight="1" x14ac:dyDescent="0.2">
      <c r="A9" s="72" t="s">
        <v>19006</v>
      </c>
      <c r="B9" s="102" t="str">
        <f>IF(Information!C8="","",Information!C8)</f>
        <v>Bhiwandi</v>
      </c>
      <c r="C9" s="101" t="str">
        <f>IF(B9="","",VLOOKUP(B9,AG3:AH9,2,FALSE))</f>
        <v>IN30</v>
      </c>
      <c r="E9" s="253" t="s">
        <v>19007</v>
      </c>
      <c r="F9" s="253"/>
      <c r="K9" s="94"/>
      <c r="L9" s="94"/>
      <c r="M9" s="94"/>
      <c r="AC9" s="70" t="s">
        <v>19008</v>
      </c>
      <c r="AG9" s="70" t="s">
        <v>11933</v>
      </c>
      <c r="AH9" s="70" t="s">
        <v>19009</v>
      </c>
    </row>
    <row r="10" spans="1:37" x14ac:dyDescent="0.2">
      <c r="K10" s="94"/>
      <c r="L10" s="94"/>
      <c r="M10" s="94"/>
      <c r="AC10" s="70" t="s">
        <v>19010</v>
      </c>
    </row>
    <row r="11" spans="1:37" ht="15" customHeight="1" x14ac:dyDescent="0.2">
      <c r="A11" s="72" t="s">
        <v>19017</v>
      </c>
      <c r="B11" s="103" t="s">
        <v>19018</v>
      </c>
      <c r="E11" s="253" t="s">
        <v>19011</v>
      </c>
      <c r="F11" s="253"/>
      <c r="K11" s="94"/>
      <c r="L11" s="94"/>
      <c r="M11" s="94"/>
    </row>
    <row r="12" spans="1:37" x14ac:dyDescent="0.2">
      <c r="K12" s="94"/>
      <c r="L12" s="94"/>
      <c r="M12" s="94"/>
    </row>
    <row r="13" spans="1:37" x14ac:dyDescent="0.2">
      <c r="A13" s="72" t="s">
        <v>19027</v>
      </c>
      <c r="B13" s="125">
        <f>IF('Quotation ABC Codewise'!$B$13:$F$13="",'Quotation Part No wise'!J13,'Quotation ABC Codewise'!J13)</f>
        <v>3555</v>
      </c>
      <c r="K13" s="94"/>
      <c r="L13" s="94"/>
      <c r="M13" s="94"/>
    </row>
    <row r="14" spans="1:37" x14ac:dyDescent="0.2">
      <c r="A14" s="72"/>
      <c r="B14" s="225"/>
      <c r="K14" s="94"/>
      <c r="L14" s="94"/>
      <c r="M14" s="94"/>
    </row>
    <row r="15" spans="1:37" x14ac:dyDescent="0.2">
      <c r="A15" s="72"/>
      <c r="B15" s="225"/>
      <c r="K15" s="94"/>
      <c r="L15" s="94"/>
      <c r="M15" s="94"/>
    </row>
    <row r="16" spans="1:37" s="101" customFormat="1" ht="18.399999999999999" customHeight="1" x14ac:dyDescent="0.2">
      <c r="A16" s="72" t="s">
        <v>19021</v>
      </c>
      <c r="B16" s="126">
        <f>IF('Quotation ABC Codewise'!$B$13:$F$13="",'Quotation Part No wise'!J17,'Quotation ABC Codewise'!J17)</f>
        <v>44625</v>
      </c>
      <c r="C16" s="70"/>
      <c r="D16" s="70"/>
      <c r="E16" s="98"/>
      <c r="F16" s="97"/>
      <c r="G16" s="70"/>
      <c r="K16" s="104"/>
      <c r="L16" s="104"/>
      <c r="M16" s="104"/>
    </row>
    <row r="17" spans="1:20" ht="13.9" customHeight="1" thickBot="1" x14ac:dyDescent="0.25">
      <c r="I17" s="250" t="e">
        <f>IF(AND('Quotation ABC Codewise'!Q22="",'Quotation Part No wise'!Q22=""),"","Discounted Price")</f>
        <v>#N/A</v>
      </c>
      <c r="J17" s="250"/>
      <c r="K17" s="94"/>
      <c r="L17" s="94"/>
      <c r="M17" s="94"/>
    </row>
    <row r="18" spans="1:20" ht="13.9" customHeight="1" thickBot="1" x14ac:dyDescent="0.25">
      <c r="A18" s="140" t="s">
        <v>4955</v>
      </c>
      <c r="B18" s="141" t="s">
        <v>4956</v>
      </c>
      <c r="C18" s="142" t="s">
        <v>1379</v>
      </c>
      <c r="D18" s="141" t="s">
        <v>19020</v>
      </c>
      <c r="E18" s="142" t="s">
        <v>19907</v>
      </c>
      <c r="F18" s="141" t="s">
        <v>19908</v>
      </c>
      <c r="G18" s="143" t="s">
        <v>19906</v>
      </c>
      <c r="K18" s="94"/>
      <c r="L18" s="94"/>
      <c r="M18" s="94"/>
    </row>
    <row r="19" spans="1:20" x14ac:dyDescent="0.2">
      <c r="A19" s="152" t="str">
        <f>IF('Quotation ABC Codewise'!$B$13&lt;&gt;"",'Quotation ABC Codewise'!C22,'Quotation Part No wise'!C22)</f>
        <v>6CWBW</v>
      </c>
      <c r="B19" s="147" t="str">
        <f>IF('Quotation ABC Codewise'!$B$13&lt;&gt;"",'Quotation ABC Codewise'!D22,'Quotation Part No wise'!D22)</f>
        <v>TOOTHED BELT FOR CASS.UNIT</v>
      </c>
      <c r="C19" s="128" t="e">
        <f>IF(AND('Quotation ABC Codewise'!C22="",'Quotation Part No wise'!C22=""),0, IF('Quotation ABC Codewise'!$B$13&lt;&gt;"",'Quotation ABC Codewise'!I22,'Quotation Part No wise'!I22))</f>
        <v>#N/A</v>
      </c>
      <c r="D19" s="136">
        <f>IF('Quotation ABC Codewise'!$B$13&lt;&gt;"",'Quotation ABC Codewise'!H22,'Quotation Part No wise'!H22)</f>
        <v>1</v>
      </c>
      <c r="E19" s="162" t="e">
        <f>IF(C19=0,0,IF('Quotation ABC Codewise'!$B$13&lt;&gt;"",'Quotation ABC Codewise'!L22,'Quotation Part No wise'!L22))</f>
        <v>#N/A</v>
      </c>
      <c r="F19" s="130" t="e">
        <f>IF(C19=0,0,IF('Quotation ABC Codewise'!$B$13&lt;&gt;"",'Quotation ABC Codewise'!L22/1*(C19*D19),'Quotation Part No wise'!L22/1*(C19*D19)))</f>
        <v>#N/A</v>
      </c>
      <c r="G19" s="132" t="e">
        <f>IF(C19="",0,C19*D19+F19)</f>
        <v>#N/A</v>
      </c>
      <c r="I19" s="250" t="str">
        <f>IF(AND('Quotation ABC Codewise'!Q24="",'Quotation Part No wise'!Q24=""),"","Discounted Price")</f>
        <v/>
      </c>
      <c r="J19" s="250"/>
      <c r="K19" s="94"/>
      <c r="L19" s="94"/>
      <c r="M19" s="94"/>
    </row>
    <row r="20" spans="1:20" ht="13.5" thickBot="1" x14ac:dyDescent="0.25">
      <c r="A20" s="127"/>
      <c r="B20" s="148" t="str">
        <f>IF('Quotation ABC Codewise'!$B$13&lt;&gt;"",'Quotation ABC Codewise'!D23,'Quotation Part No wise'!D23)</f>
        <v>CM+9517590500</v>
      </c>
      <c r="C20" s="129"/>
      <c r="D20" s="135"/>
      <c r="E20" s="129"/>
      <c r="F20" s="129"/>
      <c r="G20" s="131"/>
      <c r="K20" s="94"/>
      <c r="L20" s="94"/>
      <c r="M20" s="94"/>
    </row>
    <row r="21" spans="1:20" x14ac:dyDescent="0.2">
      <c r="A21" s="150">
        <f>IF('Quotation ABC Codewise'!$B$13&lt;&gt;"",'Quotation ABC Codewise'!C24,'Quotation Part No wise'!C24)</f>
        <v>0</v>
      </c>
      <c r="B21" s="149" t="str">
        <f>IF('Quotation ABC Codewise'!$B$13&lt;&gt;"",'Quotation ABC Codewise'!D24,'Quotation Part No wise'!D24)</f>
        <v/>
      </c>
      <c r="C21" s="128">
        <f>IF(AND('Quotation ABC Codewise'!C24="",'Quotation Part No wise'!C24=""),0, IF('Quotation ABC Codewise'!$B$13&lt;&gt;"",'Quotation ABC Codewise'!I24,'Quotation Part No wise'!I24))</f>
        <v>0</v>
      </c>
      <c r="D21" s="134">
        <f>IF('Quotation ABC Codewise'!$B$13&lt;&gt;"",'Quotation ABC Codewise'!H24,'Quotation Part No wise'!H24)</f>
        <v>0</v>
      </c>
      <c r="E21" s="162">
        <f>IF(C21=0,0,IF('Quotation ABC Codewise'!$B$13&lt;&gt;"",'Quotation ABC Codewise'!L24,'Quotation Part No wise'!L24))</f>
        <v>0</v>
      </c>
      <c r="F21" s="130">
        <f>IF(C21=0,0,IF('Quotation ABC Codewise'!$B$13&lt;&gt;"",'Quotation ABC Codewise'!L24/1*(C21*D21),'Quotation Part No wise'!L24/1*(C21*D21)))</f>
        <v>0</v>
      </c>
      <c r="G21" s="132">
        <f>IF(C21="",0,C21*D21+F21)</f>
        <v>0</v>
      </c>
      <c r="I21" s="250" t="str">
        <f>IF(AND('Quotation ABC Codewise'!Q26="",'Quotation Part No wise'!Q26=""),"","Discounted Price")</f>
        <v/>
      </c>
      <c r="J21" s="250"/>
      <c r="K21" s="94"/>
      <c r="L21" s="94"/>
      <c r="M21" s="94"/>
    </row>
    <row r="22" spans="1:20" ht="13.5" thickBot="1" x14ac:dyDescent="0.25">
      <c r="A22" s="151"/>
      <c r="B22" s="148" t="str">
        <f>IF('Quotation ABC Codewise'!$B$13&lt;&gt;"",'Quotation ABC Codewise'!D25,'Quotation Part No wise'!D25)</f>
        <v/>
      </c>
      <c r="C22" s="129"/>
      <c r="D22" s="135"/>
      <c r="E22" s="129"/>
      <c r="F22" s="129"/>
      <c r="G22" s="131"/>
      <c r="K22" s="94"/>
      <c r="L22" s="94"/>
      <c r="M22" s="94"/>
    </row>
    <row r="23" spans="1:20" x14ac:dyDescent="0.2">
      <c r="A23" s="150">
        <f>IF('Quotation ABC Codewise'!$B$13&lt;&gt;"",'Quotation ABC Codewise'!C26,'Quotation Part No wise'!C26)</f>
        <v>0</v>
      </c>
      <c r="B23" s="149" t="str">
        <f>IF('Quotation ABC Codewise'!$B$13&lt;&gt;"",'Quotation ABC Codewise'!D26,'Quotation Part No wise'!D26)</f>
        <v/>
      </c>
      <c r="C23" s="128">
        <f>IF(AND('Quotation ABC Codewise'!C26="",'Quotation Part No wise'!C26=""),0, IF('Quotation ABC Codewise'!$B$13&lt;&gt;"",'Quotation ABC Codewise'!I26,'Quotation Part No wise'!I26))</f>
        <v>0</v>
      </c>
      <c r="D23" s="134">
        <f>IF('Quotation ABC Codewise'!$B$13&lt;&gt;"",'Quotation ABC Codewise'!H26,'Quotation Part No wise'!H26)</f>
        <v>0</v>
      </c>
      <c r="E23" s="162">
        <f>IF(C23=0,0,IF('Quotation ABC Codewise'!$B$13&lt;&gt;"",'Quotation ABC Codewise'!L26,'Quotation Part No wise'!L26))</f>
        <v>0</v>
      </c>
      <c r="F23" s="130">
        <f>IF(C23=0,0,IF('Quotation ABC Codewise'!$B$13&lt;&gt;"",'Quotation ABC Codewise'!L26/1*(C23*D23),'Quotation Part No wise'!L26/1*(C23*D23)))</f>
        <v>0</v>
      </c>
      <c r="G23" s="132">
        <f>IF(C23="",0,C23*D23+F23)</f>
        <v>0</v>
      </c>
      <c r="I23" s="250" t="str">
        <f>IF(AND('Quotation ABC Codewise'!Q28="",'Quotation Part No wise'!Q28=""),"","Discounted Price")</f>
        <v/>
      </c>
      <c r="J23" s="250"/>
      <c r="K23" s="94"/>
      <c r="L23" s="94"/>
      <c r="M23" s="94"/>
    </row>
    <row r="24" spans="1:20" s="105" customFormat="1" ht="13.5" thickBot="1" x14ac:dyDescent="0.25">
      <c r="A24" s="151"/>
      <c r="B24" s="148" t="str">
        <f>IF('Quotation ABC Codewise'!$B$13&lt;&gt;"",'Quotation ABC Codewise'!D27,'Quotation Part No wise'!D27)</f>
        <v/>
      </c>
      <c r="C24" s="129"/>
      <c r="D24" s="135"/>
      <c r="E24" s="129"/>
      <c r="F24" s="129"/>
      <c r="G24" s="131"/>
      <c r="H24" s="70"/>
      <c r="I24" s="70"/>
      <c r="J24" s="70"/>
      <c r="K24" s="94"/>
      <c r="L24" s="94"/>
      <c r="M24" s="94"/>
      <c r="N24" s="70"/>
      <c r="O24" s="70"/>
      <c r="P24" s="70"/>
      <c r="Q24" s="70"/>
      <c r="R24" s="70"/>
      <c r="S24" s="70"/>
      <c r="T24" s="70"/>
    </row>
    <row r="25" spans="1:20" x14ac:dyDescent="0.2">
      <c r="A25" s="150">
        <f>IF('Quotation ABC Codewise'!$B$13&lt;&gt;"",'Quotation ABC Codewise'!C28,'Quotation Part No wise'!C28)</f>
        <v>0</v>
      </c>
      <c r="B25" s="149" t="str">
        <f>IF('Quotation ABC Codewise'!$B$13&lt;&gt;"",'Quotation ABC Codewise'!D28,'Quotation Part No wise'!D28)</f>
        <v/>
      </c>
      <c r="C25" s="128">
        <f>IF(AND('Quotation ABC Codewise'!C28="",'Quotation Part No wise'!C28=""),0, IF('Quotation ABC Codewise'!$B$13&lt;&gt;"",'Quotation ABC Codewise'!I28,'Quotation Part No wise'!I28))</f>
        <v>0</v>
      </c>
      <c r="D25" s="134">
        <f>IF('Quotation ABC Codewise'!$B$13&lt;&gt;"",'Quotation ABC Codewise'!H28,'Quotation Part No wise'!H28)</f>
        <v>0</v>
      </c>
      <c r="E25" s="162">
        <f>IF(C25=0,0,IF('Quotation ABC Codewise'!$B$13&lt;&gt;"",'Quotation ABC Codewise'!L28,'Quotation Part No wise'!L28))</f>
        <v>0</v>
      </c>
      <c r="F25" s="130">
        <f>IF(C25=0,0,IF('Quotation ABC Codewise'!$B$13&lt;&gt;"",'Quotation ABC Codewise'!L28/1*(C25*D25),'Quotation Part No wise'!L28/1*(C25*D25)))</f>
        <v>0</v>
      </c>
      <c r="G25" s="132">
        <f>IF(C25="",0,C25*D25+F25)</f>
        <v>0</v>
      </c>
      <c r="I25" s="250" t="str">
        <f>IF(AND('Quotation ABC Codewise'!Q30="",'Quotation Part No wise'!Q30=""),"","Discounted Price")</f>
        <v/>
      </c>
      <c r="J25" s="250"/>
      <c r="K25" s="94"/>
      <c r="L25" s="94"/>
      <c r="M25" s="94"/>
    </row>
    <row r="26" spans="1:20" ht="13.5" thickBot="1" x14ac:dyDescent="0.25">
      <c r="A26" s="151"/>
      <c r="B26" s="148" t="str">
        <f>IF('Quotation ABC Codewise'!$B$13&lt;&gt;"",'Quotation ABC Codewise'!D29,'Quotation Part No wise'!D29)</f>
        <v/>
      </c>
      <c r="C26" s="129"/>
      <c r="D26" s="135"/>
      <c r="E26" s="129"/>
      <c r="F26" s="129"/>
      <c r="G26" s="131"/>
      <c r="K26" s="94"/>
      <c r="L26" s="94"/>
      <c r="M26" s="94"/>
    </row>
    <row r="27" spans="1:20" s="105" customFormat="1" x14ac:dyDescent="0.2">
      <c r="A27" s="152">
        <f>IF('Quotation ABC Codewise'!$B$13&lt;&gt;"",'Quotation ABC Codewise'!C30,'Quotation Part No wise'!C30)</f>
        <v>0</v>
      </c>
      <c r="B27" s="147" t="str">
        <f>IF('Quotation ABC Codewise'!$B$13&lt;&gt;"",'Quotation ABC Codewise'!D30,'Quotation Part No wise'!D30)</f>
        <v/>
      </c>
      <c r="C27" s="128">
        <f>IF(AND('Quotation ABC Codewise'!C30="",'Quotation Part No wise'!C30=""),0, IF('Quotation ABC Codewise'!$B$13&lt;&gt;"",'Quotation ABC Codewise'!I30,'Quotation Part No wise'!I30))</f>
        <v>0</v>
      </c>
      <c r="D27" s="136">
        <f>IF('Quotation ABC Codewise'!$B$13&lt;&gt;"",'Quotation ABC Codewise'!H30,'Quotation Part No wise'!H30)</f>
        <v>0</v>
      </c>
      <c r="E27" s="162">
        <f>IF(C27=0,0,IF('Quotation ABC Codewise'!$B$13&lt;&gt;"",'Quotation ABC Codewise'!L30,'Quotation Part No wise'!L30))</f>
        <v>0</v>
      </c>
      <c r="F27" s="130">
        <f>IF(C27=0,0,IF('Quotation ABC Codewise'!$B$13&lt;&gt;"",'Quotation ABC Codewise'!L30/1*(C27*D27),'Quotation Part No wise'!L30/1*(C27*D27)))</f>
        <v>0</v>
      </c>
      <c r="G27" s="132">
        <f>IF(C27="",0,C27*D27+F27)</f>
        <v>0</v>
      </c>
      <c r="H27" s="70"/>
      <c r="I27" s="70"/>
      <c r="J27" s="70"/>
      <c r="K27" s="94"/>
      <c r="L27" s="94"/>
      <c r="M27" s="94"/>
      <c r="N27" s="70"/>
      <c r="O27" s="70"/>
      <c r="P27" s="70"/>
      <c r="Q27" s="70"/>
      <c r="R27" s="70"/>
      <c r="S27" s="70"/>
      <c r="T27" s="70"/>
    </row>
    <row r="28" spans="1:20" ht="13.5" thickBot="1" x14ac:dyDescent="0.25">
      <c r="A28" s="127"/>
      <c r="B28" s="148" t="str">
        <f>IF('Quotation ABC Codewise'!$B$13&lt;&gt;"",'Quotation ABC Codewise'!D31,'Quotation Part No wise'!D31)</f>
        <v/>
      </c>
      <c r="C28" s="129"/>
      <c r="D28" s="127"/>
      <c r="E28" s="129"/>
      <c r="F28" s="129"/>
      <c r="G28" s="131"/>
      <c r="K28" s="94"/>
      <c r="L28" s="94"/>
      <c r="M28" s="94"/>
    </row>
    <row r="29" spans="1:20" s="88" customFormat="1" x14ac:dyDescent="0.2">
      <c r="A29" s="70"/>
      <c r="B29" s="70"/>
      <c r="C29" s="70"/>
      <c r="D29" s="70"/>
      <c r="E29" s="98"/>
      <c r="F29" s="97"/>
      <c r="G29" s="70"/>
      <c r="H29" s="70"/>
      <c r="I29" s="70"/>
      <c r="J29" s="70"/>
      <c r="K29" s="94"/>
      <c r="L29" s="94"/>
      <c r="M29" s="94"/>
      <c r="N29" s="70"/>
      <c r="O29" s="70"/>
      <c r="P29" s="70"/>
      <c r="Q29" s="70"/>
      <c r="R29" s="70"/>
      <c r="S29" s="70"/>
      <c r="T29" s="70"/>
    </row>
    <row r="30" spans="1:20" s="108" customFormat="1" x14ac:dyDescent="0.2">
      <c r="A30" s="70"/>
      <c r="B30" s="70"/>
      <c r="C30" s="70"/>
      <c r="D30" s="70"/>
      <c r="E30" s="98"/>
      <c r="F30" s="97"/>
      <c r="G30" s="87" t="e">
        <f>C19*D19+C21*D21+C23*D23+C25*D25+C27*D27</f>
        <v>#N/A</v>
      </c>
      <c r="H30" s="70"/>
      <c r="I30" s="70"/>
      <c r="J30" s="70"/>
      <c r="K30" s="94"/>
      <c r="L30" s="94"/>
      <c r="M30" s="94"/>
      <c r="N30" s="70"/>
      <c r="O30" s="70"/>
      <c r="P30" s="70"/>
      <c r="Q30" s="70"/>
      <c r="R30" s="70"/>
      <c r="S30" s="70"/>
      <c r="T30" s="70"/>
    </row>
    <row r="31" spans="1:20" x14ac:dyDescent="0.2">
      <c r="G31" s="139"/>
      <c r="K31" s="94"/>
      <c r="L31" s="94"/>
      <c r="M31" s="94"/>
    </row>
    <row r="32" spans="1:20" x14ac:dyDescent="0.2">
      <c r="G32" s="139"/>
      <c r="K32" s="94"/>
      <c r="L32" s="94"/>
      <c r="M32" s="94"/>
    </row>
    <row r="33" spans="1:24" x14ac:dyDescent="0.2">
      <c r="F33" s="106" t="s">
        <v>19024</v>
      </c>
      <c r="G33" s="138" t="e">
        <f>SUM(G19:G28)</f>
        <v>#N/A</v>
      </c>
      <c r="K33" s="94"/>
      <c r="L33" s="94"/>
      <c r="M33" s="94"/>
    </row>
    <row r="34" spans="1:24" x14ac:dyDescent="0.2">
      <c r="F34" s="107" t="s">
        <v>18973</v>
      </c>
      <c r="G34" s="108"/>
      <c r="K34" s="94"/>
      <c r="L34" s="94"/>
      <c r="M34" s="94"/>
    </row>
    <row r="35" spans="1:24" ht="13.15" customHeight="1" x14ac:dyDescent="0.2">
      <c r="F35" s="109"/>
      <c r="K35" s="94"/>
      <c r="L35" s="94"/>
      <c r="M35" s="94"/>
    </row>
    <row r="36" spans="1:24" x14ac:dyDescent="0.2">
      <c r="A36" s="115" t="s">
        <v>18936</v>
      </c>
      <c r="B36" s="110"/>
      <c r="C36" s="110"/>
      <c r="E36" s="113"/>
      <c r="F36" s="111" t="s">
        <v>19012</v>
      </c>
      <c r="K36" s="94"/>
      <c r="L36" s="94"/>
      <c r="M36" s="94"/>
    </row>
    <row r="37" spans="1:24" ht="12.4" customHeight="1" x14ac:dyDescent="0.2">
      <c r="A37" s="117" t="s">
        <v>18937</v>
      </c>
      <c r="B37" s="117" t="s">
        <v>18938</v>
      </c>
      <c r="C37" s="117" t="s">
        <v>18939</v>
      </c>
      <c r="D37" s="254" t="s">
        <v>18940</v>
      </c>
      <c r="E37" s="254"/>
      <c r="F37" s="254"/>
      <c r="G37" s="254"/>
      <c r="K37" s="94"/>
      <c r="L37" s="94"/>
      <c r="M37" s="94"/>
      <c r="X37" s="72"/>
    </row>
    <row r="38" spans="1:24" x14ac:dyDescent="0.2">
      <c r="A38" s="119" t="s">
        <v>18932</v>
      </c>
      <c r="B38" s="120"/>
      <c r="C38" s="121"/>
      <c r="D38" s="252"/>
      <c r="E38" s="252"/>
      <c r="F38" s="252"/>
      <c r="G38" s="252"/>
      <c r="K38" s="94"/>
      <c r="L38" s="94"/>
      <c r="M38" s="94"/>
      <c r="X38" s="72"/>
    </row>
    <row r="39" spans="1:24" x14ac:dyDescent="0.2">
      <c r="A39" s="119" t="s">
        <v>18933</v>
      </c>
      <c r="B39" s="122"/>
      <c r="C39" s="121"/>
      <c r="D39" s="255" t="s">
        <v>19016</v>
      </c>
      <c r="E39" s="255"/>
      <c r="F39" s="255"/>
      <c r="G39" s="255"/>
      <c r="K39" s="94"/>
      <c r="L39" s="94"/>
      <c r="M39" s="94"/>
    </row>
    <row r="40" spans="1:24" x14ac:dyDescent="0.2">
      <c r="A40" s="119" t="s">
        <v>18932</v>
      </c>
      <c r="B40" s="120"/>
      <c r="C40" s="121"/>
      <c r="D40" s="251" t="s">
        <v>19013</v>
      </c>
      <c r="E40" s="251"/>
      <c r="F40" s="251"/>
      <c r="G40" s="251"/>
      <c r="K40" s="94"/>
      <c r="L40" s="94"/>
      <c r="M40" s="94"/>
    </row>
    <row r="41" spans="1:24" x14ac:dyDescent="0.2">
      <c r="A41" s="119" t="s">
        <v>5001</v>
      </c>
      <c r="B41" s="120"/>
      <c r="C41" s="121"/>
      <c r="D41" s="251" t="s">
        <v>19014</v>
      </c>
      <c r="E41" s="251"/>
      <c r="F41" s="251"/>
      <c r="G41" s="251"/>
      <c r="K41" s="94"/>
      <c r="L41" s="94"/>
      <c r="M41" s="94"/>
    </row>
    <row r="42" spans="1:24" x14ac:dyDescent="0.2">
      <c r="A42" s="119" t="s">
        <v>18935</v>
      </c>
      <c r="B42" s="120"/>
      <c r="C42" s="121"/>
      <c r="D42" s="252"/>
      <c r="E42" s="252"/>
      <c r="F42" s="252"/>
      <c r="G42" s="252"/>
      <c r="K42" s="94"/>
      <c r="L42" s="94"/>
      <c r="M42" s="94"/>
    </row>
    <row r="43" spans="1:24" x14ac:dyDescent="0.2">
      <c r="A43" s="119"/>
      <c r="B43" s="120"/>
      <c r="C43" s="121"/>
      <c r="D43" s="251" t="s">
        <v>19012</v>
      </c>
      <c r="E43" s="251"/>
      <c r="F43" s="251"/>
      <c r="G43" s="251"/>
      <c r="K43" s="94"/>
      <c r="L43" s="94"/>
      <c r="M43" s="94"/>
    </row>
    <row r="44" spans="1:24" x14ac:dyDescent="0.2">
      <c r="F44" s="111" t="s">
        <v>19013</v>
      </c>
      <c r="G44" s="112"/>
      <c r="K44" s="94"/>
      <c r="L44" s="94"/>
      <c r="M44" s="94"/>
    </row>
    <row r="45" spans="1:24" x14ac:dyDescent="0.2">
      <c r="F45" s="111" t="s">
        <v>19014</v>
      </c>
      <c r="K45" s="94"/>
      <c r="L45" s="94"/>
      <c r="M45" s="94"/>
    </row>
    <row r="46" spans="1:24" x14ac:dyDescent="0.2">
      <c r="F46" s="111" t="s">
        <v>19015</v>
      </c>
      <c r="K46" s="94"/>
      <c r="L46" s="94"/>
      <c r="M46" s="94"/>
    </row>
    <row r="47" spans="1:24" x14ac:dyDescent="0.2">
      <c r="F47" s="114"/>
      <c r="K47" s="94"/>
      <c r="L47" s="94"/>
      <c r="M47" s="94"/>
    </row>
    <row r="48" spans="1:24" x14ac:dyDescent="0.2">
      <c r="F48" s="116"/>
      <c r="K48" s="94"/>
      <c r="L48" s="94"/>
      <c r="M48" s="94"/>
    </row>
    <row r="49" spans="6:13" x14ac:dyDescent="0.2">
      <c r="F49" s="118"/>
      <c r="K49" s="94"/>
      <c r="L49" s="94"/>
      <c r="M49" s="94"/>
    </row>
    <row r="50" spans="6:13" x14ac:dyDescent="0.2">
      <c r="F50" s="118"/>
      <c r="K50" s="94"/>
      <c r="L50" s="94"/>
      <c r="M50" s="94"/>
    </row>
    <row r="51" spans="6:13" x14ac:dyDescent="0.2">
      <c r="F51" s="123"/>
      <c r="K51" s="94"/>
      <c r="L51" s="94"/>
      <c r="M51" s="94"/>
    </row>
    <row r="52" spans="6:13" x14ac:dyDescent="0.2">
      <c r="F52" s="123"/>
      <c r="K52" s="94"/>
      <c r="L52" s="94"/>
      <c r="M52" s="94"/>
    </row>
    <row r="53" spans="6:13" x14ac:dyDescent="0.2">
      <c r="F53" s="123"/>
      <c r="K53" s="94"/>
      <c r="L53" s="94"/>
      <c r="M53" s="94"/>
    </row>
    <row r="54" spans="6:13" x14ac:dyDescent="0.2">
      <c r="F54" s="123"/>
      <c r="K54" s="94"/>
      <c r="L54" s="94"/>
      <c r="M54" s="94"/>
    </row>
    <row r="55" spans="6:13" x14ac:dyDescent="0.2">
      <c r="K55" s="94"/>
      <c r="L55" s="94"/>
      <c r="M55" s="94"/>
    </row>
    <row r="56" spans="6:13" x14ac:dyDescent="0.2">
      <c r="K56" s="94"/>
      <c r="L56" s="94"/>
      <c r="M56" s="94"/>
    </row>
    <row r="57" spans="6:13" x14ac:dyDescent="0.2">
      <c r="K57" s="94"/>
      <c r="L57" s="94"/>
      <c r="M57" s="94"/>
    </row>
    <row r="58" spans="6:13" x14ac:dyDescent="0.2">
      <c r="K58" s="94"/>
      <c r="L58" s="94"/>
      <c r="M58" s="94"/>
    </row>
    <row r="59" spans="6:13" x14ac:dyDescent="0.2">
      <c r="K59" s="94"/>
      <c r="L59" s="94"/>
      <c r="M59" s="94"/>
    </row>
    <row r="60" spans="6:13" x14ac:dyDescent="0.2">
      <c r="K60" s="94"/>
      <c r="L60" s="94"/>
      <c r="M60" s="94"/>
    </row>
    <row r="61" spans="6:13" x14ac:dyDescent="0.2">
      <c r="K61" s="94"/>
      <c r="L61" s="94"/>
      <c r="M61" s="94"/>
    </row>
    <row r="62" spans="6:13" x14ac:dyDescent="0.2">
      <c r="K62" s="94"/>
      <c r="L62" s="94"/>
      <c r="M62" s="94"/>
    </row>
    <row r="63" spans="6:13" x14ac:dyDescent="0.2">
      <c r="K63" s="94"/>
      <c r="L63" s="94"/>
      <c r="M63" s="94"/>
    </row>
    <row r="64" spans="6:13" x14ac:dyDescent="0.2">
      <c r="K64" s="94"/>
      <c r="L64" s="94"/>
      <c r="M64" s="94"/>
    </row>
    <row r="65" spans="11:13" x14ac:dyDescent="0.2">
      <c r="K65" s="94"/>
      <c r="L65" s="94"/>
      <c r="M65" s="94"/>
    </row>
    <row r="66" spans="11:13" x14ac:dyDescent="0.2">
      <c r="K66" s="94"/>
      <c r="L66" s="94"/>
      <c r="M66" s="94"/>
    </row>
    <row r="67" spans="11:13" x14ac:dyDescent="0.2">
      <c r="K67" s="94"/>
      <c r="L67" s="94"/>
      <c r="M67" s="94"/>
    </row>
    <row r="68" spans="11:13" x14ac:dyDescent="0.2">
      <c r="K68" s="94"/>
      <c r="L68" s="94"/>
      <c r="M68" s="94"/>
    </row>
    <row r="69" spans="11:13" x14ac:dyDescent="0.2">
      <c r="K69" s="94"/>
      <c r="L69" s="94"/>
      <c r="M69" s="94"/>
    </row>
    <row r="70" spans="11:13" x14ac:dyDescent="0.2">
      <c r="K70" s="94"/>
      <c r="L70" s="94"/>
      <c r="M70" s="94"/>
    </row>
    <row r="71" spans="11:13" x14ac:dyDescent="0.2">
      <c r="K71" s="94"/>
      <c r="L71" s="94"/>
      <c r="M71" s="94"/>
    </row>
    <row r="72" spans="11:13" x14ac:dyDescent="0.2">
      <c r="K72" s="94"/>
      <c r="L72" s="94"/>
      <c r="M72" s="94"/>
    </row>
    <row r="73" spans="11:13" x14ac:dyDescent="0.2">
      <c r="K73" s="94"/>
      <c r="L73" s="94"/>
      <c r="M73" s="94"/>
    </row>
    <row r="74" spans="11:13" x14ac:dyDescent="0.2">
      <c r="K74" s="94"/>
      <c r="L74" s="94"/>
      <c r="M74" s="94"/>
    </row>
    <row r="75" spans="11:13" x14ac:dyDescent="0.2">
      <c r="K75" s="94"/>
      <c r="L75" s="94"/>
      <c r="M75" s="94"/>
    </row>
    <row r="76" spans="11:13" x14ac:dyDescent="0.2">
      <c r="K76" s="94"/>
      <c r="L76" s="94"/>
      <c r="M76" s="94"/>
    </row>
    <row r="77" spans="11:13" x14ac:dyDescent="0.2">
      <c r="K77" s="94"/>
      <c r="L77" s="94"/>
      <c r="M77" s="94"/>
    </row>
    <row r="78" spans="11:13" x14ac:dyDescent="0.2">
      <c r="K78" s="94"/>
      <c r="L78" s="94"/>
      <c r="M78" s="94"/>
    </row>
    <row r="79" spans="11:13" x14ac:dyDescent="0.2">
      <c r="K79" s="94"/>
      <c r="L79" s="94"/>
      <c r="M79" s="94"/>
    </row>
    <row r="80" spans="11:13" x14ac:dyDescent="0.2">
      <c r="K80" s="94"/>
      <c r="L80" s="94"/>
      <c r="M80" s="94"/>
    </row>
    <row r="81" spans="11:13" x14ac:dyDescent="0.2">
      <c r="K81" s="94"/>
      <c r="L81" s="94"/>
      <c r="M81" s="94"/>
    </row>
    <row r="82" spans="11:13" x14ac:dyDescent="0.2">
      <c r="K82" s="94"/>
      <c r="L82" s="94"/>
      <c r="M82" s="94"/>
    </row>
    <row r="83" spans="11:13" x14ac:dyDescent="0.2">
      <c r="K83" s="94"/>
      <c r="L83" s="94"/>
      <c r="M83" s="94"/>
    </row>
    <row r="84" spans="11:13" x14ac:dyDescent="0.2">
      <c r="K84" s="94"/>
      <c r="L84" s="94"/>
      <c r="M84" s="94"/>
    </row>
    <row r="85" spans="11:13" x14ac:dyDescent="0.2">
      <c r="K85" s="94"/>
      <c r="L85" s="94"/>
      <c r="M85" s="94"/>
    </row>
    <row r="86" spans="11:13" x14ac:dyDescent="0.2">
      <c r="K86" s="94"/>
      <c r="L86" s="94"/>
      <c r="M86" s="94"/>
    </row>
    <row r="87" spans="11:13" x14ac:dyDescent="0.2">
      <c r="K87" s="94"/>
      <c r="L87" s="94"/>
      <c r="M87" s="94"/>
    </row>
    <row r="88" spans="11:13" x14ac:dyDescent="0.2">
      <c r="K88" s="94"/>
      <c r="L88" s="94"/>
      <c r="M88" s="94"/>
    </row>
    <row r="89" spans="11:13" x14ac:dyDescent="0.2">
      <c r="K89" s="94"/>
      <c r="L89" s="94"/>
      <c r="M89" s="94"/>
    </row>
    <row r="90" spans="11:13" x14ac:dyDescent="0.2">
      <c r="K90" s="94"/>
      <c r="L90" s="94"/>
      <c r="M90" s="94"/>
    </row>
    <row r="91" spans="11:13" x14ac:dyDescent="0.2">
      <c r="K91" s="94"/>
      <c r="L91" s="94"/>
      <c r="M91" s="94"/>
    </row>
    <row r="92" spans="11:13" x14ac:dyDescent="0.2">
      <c r="K92" s="94"/>
      <c r="L92" s="94"/>
      <c r="M92" s="94"/>
    </row>
    <row r="93" spans="11:13" x14ac:dyDescent="0.2">
      <c r="K93" s="94"/>
      <c r="L93" s="94"/>
      <c r="M93" s="94"/>
    </row>
    <row r="94" spans="11:13" x14ac:dyDescent="0.2">
      <c r="K94" s="94"/>
      <c r="L94" s="94"/>
      <c r="M94" s="94"/>
    </row>
    <row r="95" spans="11:13" x14ac:dyDescent="0.2">
      <c r="K95" s="94"/>
      <c r="L95" s="94"/>
      <c r="M95" s="94"/>
    </row>
    <row r="96" spans="11:13" x14ac:dyDescent="0.2">
      <c r="K96" s="94"/>
      <c r="L96" s="94"/>
      <c r="M96" s="94"/>
    </row>
    <row r="97" spans="11:13" x14ac:dyDescent="0.2">
      <c r="K97" s="94"/>
      <c r="L97" s="94"/>
      <c r="M97" s="94"/>
    </row>
    <row r="98" spans="11:13" x14ac:dyDescent="0.2">
      <c r="K98" s="94"/>
      <c r="L98" s="94"/>
      <c r="M98" s="94"/>
    </row>
    <row r="99" spans="11:13" x14ac:dyDescent="0.2">
      <c r="K99" s="94"/>
      <c r="L99" s="94"/>
      <c r="M99" s="94"/>
    </row>
    <row r="100" spans="11:13" x14ac:dyDescent="0.2">
      <c r="K100" s="94"/>
      <c r="L100" s="94"/>
      <c r="M100" s="94"/>
    </row>
    <row r="101" spans="11:13" x14ac:dyDescent="0.2">
      <c r="K101" s="94"/>
      <c r="L101" s="94"/>
      <c r="M101" s="94"/>
    </row>
    <row r="102" spans="11:13" x14ac:dyDescent="0.2">
      <c r="K102" s="94"/>
      <c r="L102" s="94"/>
      <c r="M102" s="94"/>
    </row>
    <row r="103" spans="11:13" x14ac:dyDescent="0.2">
      <c r="K103" s="94"/>
      <c r="L103" s="94"/>
      <c r="M103" s="94"/>
    </row>
    <row r="104" spans="11:13" x14ac:dyDescent="0.2">
      <c r="K104" s="94"/>
      <c r="L104" s="94"/>
      <c r="M104" s="94"/>
    </row>
    <row r="105" spans="11:13" x14ac:dyDescent="0.2">
      <c r="K105" s="94"/>
      <c r="L105" s="94"/>
      <c r="M105" s="94"/>
    </row>
    <row r="106" spans="11:13" x14ac:dyDescent="0.2">
      <c r="K106" s="94"/>
      <c r="L106" s="94"/>
      <c r="M106" s="94"/>
    </row>
    <row r="107" spans="11:13" x14ac:dyDescent="0.2">
      <c r="K107" s="94"/>
      <c r="L107" s="94"/>
      <c r="M107" s="94"/>
    </row>
    <row r="108" spans="11:13" x14ac:dyDescent="0.2">
      <c r="K108" s="94"/>
      <c r="L108" s="94"/>
      <c r="M108" s="94"/>
    </row>
    <row r="109" spans="11:13" x14ac:dyDescent="0.2">
      <c r="K109" s="94"/>
      <c r="L109" s="94"/>
      <c r="M109" s="94"/>
    </row>
    <row r="110" spans="11:13" x14ac:dyDescent="0.2">
      <c r="L110" s="94"/>
      <c r="M110" s="94"/>
    </row>
  </sheetData>
  <sheetProtection password="EE41" sheet="1" objects="1" scenarios="1"/>
  <mergeCells count="20">
    <mergeCell ref="D41:G41"/>
    <mergeCell ref="D42:G42"/>
    <mergeCell ref="D43:G43"/>
    <mergeCell ref="E7:F7"/>
    <mergeCell ref="E9:F9"/>
    <mergeCell ref="E11:F11"/>
    <mergeCell ref="D37:G37"/>
    <mergeCell ref="D38:G38"/>
    <mergeCell ref="D39:G39"/>
    <mergeCell ref="D40:G40"/>
    <mergeCell ref="I17:J17"/>
    <mergeCell ref="I19:J19"/>
    <mergeCell ref="I21:J21"/>
    <mergeCell ref="I23:J23"/>
    <mergeCell ref="I25:J25"/>
    <mergeCell ref="A1:B1"/>
    <mergeCell ref="A2:C2"/>
    <mergeCell ref="B3:E3"/>
    <mergeCell ref="B4:E4"/>
    <mergeCell ref="B5:E5"/>
  </mergeCells>
  <conditionalFormatting sqref="K1">
    <cfRule type="notContainsBlanks" dxfId="69" priority="19" stopIfTrue="1">
      <formula>LEN(TRIM(K1))&gt;0</formula>
    </cfRule>
    <cfRule type="containsBlanks" dxfId="68" priority="20" stopIfTrue="1">
      <formula>LEN(TRIM(K1))=0</formula>
    </cfRule>
  </conditionalFormatting>
  <conditionalFormatting sqref="J1">
    <cfRule type="notContainsBlanks" dxfId="67" priority="16" stopIfTrue="1">
      <formula>LEN(TRIM(J1))&gt;0</formula>
    </cfRule>
    <cfRule type="containsBlanks" dxfId="66" priority="17" stopIfTrue="1">
      <formula>LEN(TRIM(J1))=0</formula>
    </cfRule>
  </conditionalFormatting>
  <conditionalFormatting sqref="B4:E4">
    <cfRule type="notContainsBlanks" dxfId="65" priority="14" stopIfTrue="1">
      <formula>LEN(TRIM(B4))&gt;0</formula>
    </cfRule>
  </conditionalFormatting>
  <conditionalFormatting sqref="B38:B43">
    <cfRule type="cellIs" dxfId="64" priority="7" stopIfTrue="1" operator="between">
      <formula>42370</formula>
      <formula>TODAY()</formula>
    </cfRule>
  </conditionalFormatting>
  <conditionalFormatting sqref="A38:A43">
    <cfRule type="containsText" dxfId="63" priority="4" stopIfTrue="1" operator="containsText" text="Post-dated Cheque">
      <formula>NOT(ISERROR(SEARCH("Post-dated Cheque",A38)))</formula>
    </cfRule>
    <cfRule type="containsText" dxfId="62" priority="5" stopIfTrue="1" operator="containsText" text="Payment Cleared">
      <formula>NOT(ISERROR(SEARCH("Payment Cleared",A38)))</formula>
    </cfRule>
    <cfRule type="containsText" dxfId="61" priority="6" stopIfTrue="1" operator="containsText" text="Payment Cleared">
      <formula>NOT(ISERROR(SEARCH("Payment Cleared",A38)))</formula>
    </cfRule>
  </conditionalFormatting>
  <conditionalFormatting sqref="B8">
    <cfRule type="cellIs" dxfId="60" priority="3" stopIfTrue="1" operator="notEqual">
      <formula>B7</formula>
    </cfRule>
  </conditionalFormatting>
  <conditionalFormatting sqref="C8">
    <cfRule type="notContainsBlanks" dxfId="59" priority="23" stopIfTrue="1">
      <formula>LEN(TRIM(C8))&gt;0</formula>
    </cfRule>
  </conditionalFormatting>
  <conditionalFormatting sqref="B19:B28">
    <cfRule type="containsText" dxfId="58" priority="2" operator="containsText" text="Per Call">
      <formula>NOT(ISERROR(SEARCH("Per Call",B19)))</formula>
    </cfRule>
  </conditionalFormatting>
  <conditionalFormatting sqref="I17:J26">
    <cfRule type="containsText" dxfId="57" priority="1" stopIfTrue="1" operator="containsText" text="Discounted Price">
      <formula>NOT(ISERROR(SEARCH("Discounted Price",I17)))</formula>
    </cfRule>
  </conditionalFormatting>
  <dataValidations count="6">
    <dataValidation type="list" allowBlank="1" showInputMessage="1" showErrorMessage="1" sqref="A38:A43">
      <formula1>$AK$3:$AK$8</formula1>
    </dataValidation>
    <dataValidation type="list" allowBlank="1" showInputMessage="1" showErrorMessage="1" sqref="B65526">
      <formula1>$AI$3:$AI$6</formula1>
    </dataValidation>
    <dataValidation type="date" allowBlank="1" showInputMessage="1" showErrorMessage="1" errorTitle="Enter a date within range" error="Enter a date within range" promptTitle="Enter SAP Invoice Date" sqref="K1 K65536">
      <formula1>TODAY()-15</formula1>
      <formula2>TODAY()</formula2>
    </dataValidation>
    <dataValidation type="list" allowBlank="1" showInputMessage="1" showErrorMessage="1" sqref="B65532">
      <formula1>$AC$3:$AC$10</formula1>
    </dataValidation>
    <dataValidation type="list" allowBlank="1" showInputMessage="1" showErrorMessage="1" sqref="B65522">
      <formula1>$AA$1:$AA$6</formula1>
    </dataValidation>
    <dataValidation type="list" allowBlank="1" showInputMessage="1" showErrorMessage="1" sqref="B65520 B11">
      <formula1>$Y$1:$Y$4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3" r:id="rId4" name="Button 15">
              <controlPr defaultSize="0" print="0" autoFill="0" autoPict="0" macro="[0]!Button15_Click">
                <anchor moveWithCells="1" sizeWithCells="1">
                  <from>
                    <xdr:col>5</xdr:col>
                    <xdr:colOff>57150</xdr:colOff>
                    <xdr:row>0</xdr:row>
                    <xdr:rowOff>76200</xdr:rowOff>
                  </from>
                  <to>
                    <xdr:col>5</xdr:col>
                    <xdr:colOff>819150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5" name="Button 19">
              <controlPr defaultSize="0" print="0" autoFill="0" autoPict="0" macro="[0]!Button19_Click">
                <anchor moveWithCells="1" sizeWithCells="1">
                  <from>
                    <xdr:col>5</xdr:col>
                    <xdr:colOff>57150</xdr:colOff>
                    <xdr:row>1</xdr:row>
                    <xdr:rowOff>76200</xdr:rowOff>
                  </from>
                  <to>
                    <xdr:col>5</xdr:col>
                    <xdr:colOff>819150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B1:IS38"/>
  <sheetViews>
    <sheetView zoomScale="90" zoomScaleNormal="90" workbookViewId="0">
      <selection activeCell="C12" sqref="C12"/>
    </sheetView>
  </sheetViews>
  <sheetFormatPr defaultColWidth="2.7109375" defaultRowHeight="13.7" customHeight="1" x14ac:dyDescent="0.2"/>
  <cols>
    <col min="1" max="1" width="2.5703125" style="17" customWidth="1"/>
    <col min="2" max="2" width="29.42578125" style="17" customWidth="1"/>
    <col min="3" max="3" width="22.140625" style="17" bestFit="1" customWidth="1"/>
    <col min="4" max="4" width="8.7109375" style="17" customWidth="1"/>
    <col min="5" max="5" width="9.140625" style="17" customWidth="1"/>
    <col min="6" max="6" width="2.140625" style="17" bestFit="1" customWidth="1"/>
    <col min="7" max="238" width="9.140625" style="17" customWidth="1"/>
    <col min="239" max="239" width="24.7109375" style="157" customWidth="1"/>
    <col min="240" max="241" width="6.7109375" style="157" customWidth="1"/>
    <col min="242" max="242" width="3.140625" style="157" customWidth="1"/>
    <col min="243" max="243" width="16.7109375" style="157" customWidth="1"/>
    <col min="244" max="244" width="0.7109375" style="157" customWidth="1"/>
    <col min="245" max="245" width="9.7109375" style="157" customWidth="1"/>
    <col min="246" max="246" width="0.7109375" style="157" customWidth="1"/>
    <col min="247" max="247" width="10.85546875" style="157" customWidth="1"/>
    <col min="248" max="248" width="18.28515625" style="157" customWidth="1"/>
    <col min="249" max="249" width="0.7109375" style="157" customWidth="1"/>
    <col min="250" max="250" width="20.5703125" style="64" customWidth="1"/>
    <col min="251" max="251" width="2.7109375" style="157" customWidth="1"/>
    <col min="252" max="252" width="3.85546875" style="157" customWidth="1"/>
    <col min="253" max="253" width="2.7109375" style="157" customWidth="1"/>
    <col min="254" max="16384" width="2.7109375" style="17"/>
  </cols>
  <sheetData>
    <row r="1" spans="2:253" ht="3.75" customHeight="1" x14ac:dyDescent="0.2">
      <c r="IP1" s="157"/>
    </row>
    <row r="2" spans="2:253" ht="12.75" customHeight="1" x14ac:dyDescent="0.2">
      <c r="IP2" s="157"/>
    </row>
    <row r="3" spans="2:253" ht="12.75" customHeight="1" thickBot="1" x14ac:dyDescent="0.25">
      <c r="IP3" s="157"/>
    </row>
    <row r="4" spans="2:253" ht="13.7" customHeight="1" thickBot="1" x14ac:dyDescent="0.25">
      <c r="B4" s="49" t="s">
        <v>18969</v>
      </c>
      <c r="C4" s="19" t="s">
        <v>41</v>
      </c>
      <c r="E4" s="17">
        <f>IF(C4="","",VLOOKUP(C4,IP4:IR31,3,FALSE))</f>
        <v>89</v>
      </c>
      <c r="F4" s="17" t="str">
        <f>IF(C4="","",VLOOKUP(C4,IP4:IR31,2,FALSE))</f>
        <v>W</v>
      </c>
      <c r="IE4" s="74" t="s">
        <v>18943</v>
      </c>
      <c r="IF4" s="74" t="s">
        <v>18944</v>
      </c>
      <c r="IG4" s="74" t="s">
        <v>18945</v>
      </c>
      <c r="II4" s="72" t="s">
        <v>18932</v>
      </c>
      <c r="IK4" s="157" t="s">
        <v>50</v>
      </c>
      <c r="IM4" s="49" t="s">
        <v>47</v>
      </c>
      <c r="IN4" s="49" t="s">
        <v>19840</v>
      </c>
      <c r="IP4" s="157" t="s">
        <v>9946</v>
      </c>
      <c r="IQ4" s="157" t="s">
        <v>18947</v>
      </c>
      <c r="IR4" s="157">
        <v>208</v>
      </c>
    </row>
    <row r="5" spans="2:253" ht="13.7" customHeight="1" thickBot="1" x14ac:dyDescent="0.25">
      <c r="B5" s="49"/>
      <c r="IE5" s="227" t="s">
        <v>23898</v>
      </c>
      <c r="IF5" s="74" t="s">
        <v>18947</v>
      </c>
      <c r="IG5" s="74">
        <v>320</v>
      </c>
      <c r="II5" s="72" t="s">
        <v>18933</v>
      </c>
      <c r="IK5" s="157" t="s">
        <v>5001</v>
      </c>
      <c r="IM5" s="49" t="s">
        <v>48</v>
      </c>
      <c r="IN5" s="49" t="s">
        <v>19841</v>
      </c>
      <c r="IP5" s="157" t="s">
        <v>41</v>
      </c>
      <c r="IQ5" s="157" t="s">
        <v>18947</v>
      </c>
      <c r="IR5" s="157">
        <v>89</v>
      </c>
    </row>
    <row r="6" spans="2:253" ht="13.7" customHeight="1" thickBot="1" x14ac:dyDescent="0.25">
      <c r="B6" s="74" t="s">
        <v>18970</v>
      </c>
      <c r="C6" s="19" t="s">
        <v>23900</v>
      </c>
      <c r="E6" s="17">
        <f>IF(C6="","",VLOOKUP(C6,IE5:IG38,3,FALSE))</f>
        <v>368</v>
      </c>
      <c r="F6" s="17" t="str">
        <f>IF(C6="","",VLOOKUP(C6,IE5:IG38,2,FALSE))</f>
        <v>W</v>
      </c>
      <c r="IE6" s="227" t="s">
        <v>23900</v>
      </c>
      <c r="IF6" s="74" t="s">
        <v>18947</v>
      </c>
      <c r="IG6" s="74">
        <v>368</v>
      </c>
      <c r="II6" s="72" t="s">
        <v>18934</v>
      </c>
      <c r="IK6" s="157" t="s">
        <v>35</v>
      </c>
      <c r="IM6" s="49" t="s">
        <v>49</v>
      </c>
      <c r="IN6" s="49" t="s">
        <v>19843</v>
      </c>
      <c r="IP6" s="157" t="s">
        <v>7906</v>
      </c>
      <c r="IQ6" s="157" t="s">
        <v>18949</v>
      </c>
      <c r="IR6" s="157">
        <v>68</v>
      </c>
    </row>
    <row r="7" spans="2:253" ht="13.7" customHeight="1" thickBot="1" x14ac:dyDescent="0.25">
      <c r="IE7" s="74" t="s">
        <v>18946</v>
      </c>
      <c r="IF7" s="74" t="s">
        <v>18947</v>
      </c>
      <c r="IG7" s="74">
        <v>206</v>
      </c>
      <c r="II7" s="72" t="s">
        <v>5001</v>
      </c>
      <c r="IM7" s="49" t="s">
        <v>46</v>
      </c>
      <c r="IN7" s="49" t="s">
        <v>19844</v>
      </c>
      <c r="IP7" s="157" t="s">
        <v>40</v>
      </c>
      <c r="IQ7" s="157" t="s">
        <v>18947</v>
      </c>
      <c r="IR7" s="157">
        <v>88</v>
      </c>
    </row>
    <row r="8" spans="2:253" ht="13.7" customHeight="1" thickBot="1" x14ac:dyDescent="0.25">
      <c r="B8" s="17" t="s">
        <v>18942</v>
      </c>
      <c r="C8" s="75" t="s">
        <v>47</v>
      </c>
      <c r="E8" s="17" t="str">
        <f>IF(C8="","",VLOOKUP(C8,IM4:IN10,2,FALSE))</f>
        <v>27AAGCA3797D1ZK</v>
      </c>
      <c r="IE8" s="74" t="s">
        <v>18948</v>
      </c>
      <c r="IF8" s="74" t="s">
        <v>18949</v>
      </c>
      <c r="IG8" s="74">
        <v>21</v>
      </c>
      <c r="II8" s="72" t="s">
        <v>18935</v>
      </c>
      <c r="IP8" s="157" t="s">
        <v>22973</v>
      </c>
      <c r="IQ8" s="157" t="s">
        <v>18955</v>
      </c>
      <c r="IR8" s="157">
        <v>124</v>
      </c>
    </row>
    <row r="9" spans="2:253" ht="13.7" customHeight="1" thickBot="1" x14ac:dyDescent="0.25">
      <c r="IE9" s="74" t="s">
        <v>18950</v>
      </c>
      <c r="IF9" s="74" t="s">
        <v>18947</v>
      </c>
      <c r="IG9" s="74">
        <v>370</v>
      </c>
      <c r="IP9" s="157" t="s">
        <v>43</v>
      </c>
      <c r="IQ9" s="157" t="s">
        <v>18947</v>
      </c>
    </row>
    <row r="10" spans="2:253" ht="13.7" customHeight="1" thickBot="1" x14ac:dyDescent="0.25">
      <c r="B10" s="17" t="s">
        <v>36</v>
      </c>
      <c r="C10" s="19" t="s">
        <v>50</v>
      </c>
      <c r="IE10" s="74" t="s">
        <v>25702</v>
      </c>
      <c r="IF10" s="74" t="s">
        <v>18949</v>
      </c>
      <c r="IG10" s="74">
        <v>191</v>
      </c>
      <c r="IM10" s="49"/>
      <c r="IN10" s="49"/>
      <c r="IP10" s="157" t="s">
        <v>26314</v>
      </c>
      <c r="IQ10" s="157" t="s">
        <v>18953</v>
      </c>
      <c r="IR10" s="157">
        <v>417</v>
      </c>
    </row>
    <row r="11" spans="2:253" ht="13.7" customHeight="1" thickBot="1" x14ac:dyDescent="0.25">
      <c r="B11" s="74" t="s">
        <v>18971</v>
      </c>
      <c r="C11" s="76">
        <v>3080389</v>
      </c>
      <c r="IE11" s="74" t="s">
        <v>18951</v>
      </c>
      <c r="IF11" s="74" t="s">
        <v>18947</v>
      </c>
      <c r="IG11" s="74">
        <v>245</v>
      </c>
      <c r="IP11" s="157" t="s">
        <v>38</v>
      </c>
      <c r="IQ11" s="157" t="s">
        <v>18947</v>
      </c>
      <c r="IR11" s="157">
        <v>91</v>
      </c>
    </row>
    <row r="12" spans="2:253" ht="13.7" customHeight="1" thickBot="1" x14ac:dyDescent="0.25">
      <c r="B12" s="74" t="s">
        <v>18972</v>
      </c>
      <c r="C12" s="76">
        <v>3080389</v>
      </c>
      <c r="IE12" s="74" t="s">
        <v>25559</v>
      </c>
      <c r="IF12" s="74" t="s">
        <v>18955</v>
      </c>
      <c r="IG12" s="74">
        <v>321</v>
      </c>
      <c r="IP12" s="157" t="s">
        <v>7909</v>
      </c>
      <c r="IQ12" s="157" t="s">
        <v>18953</v>
      </c>
      <c r="IR12" s="157">
        <v>98</v>
      </c>
    </row>
    <row r="13" spans="2:253" ht="13.7" customHeight="1" x14ac:dyDescent="0.2">
      <c r="IE13" s="74" t="s">
        <v>21273</v>
      </c>
      <c r="IF13" s="74" t="s">
        <v>18953</v>
      </c>
      <c r="IG13" s="74">
        <v>292</v>
      </c>
      <c r="IP13" s="157" t="s">
        <v>37</v>
      </c>
      <c r="IQ13" s="157" t="s">
        <v>18947</v>
      </c>
      <c r="IR13" s="157">
        <v>76</v>
      </c>
    </row>
    <row r="14" spans="2:253" ht="13.7" customHeight="1" x14ac:dyDescent="0.2">
      <c r="IE14" s="74" t="s">
        <v>18952</v>
      </c>
      <c r="IF14" s="74" t="s">
        <v>18953</v>
      </c>
      <c r="IG14" s="74">
        <v>280</v>
      </c>
      <c r="IP14" s="157" t="s">
        <v>7908</v>
      </c>
      <c r="IQ14" s="157" t="s">
        <v>18953</v>
      </c>
      <c r="IR14" s="157">
        <v>87</v>
      </c>
    </row>
    <row r="15" spans="2:253" s="155" customFormat="1" ht="13.7" customHeight="1" x14ac:dyDescent="0.2">
      <c r="B15" s="153" t="s">
        <v>19028</v>
      </c>
      <c r="C15" s="154"/>
      <c r="D15" s="154"/>
      <c r="E15" s="154"/>
      <c r="F15" s="154"/>
      <c r="G15" s="154"/>
      <c r="H15" s="154"/>
      <c r="I15" s="154"/>
      <c r="J15" s="154"/>
      <c r="K15" s="154"/>
      <c r="IE15" s="74" t="s">
        <v>18954</v>
      </c>
      <c r="IF15" s="74" t="s">
        <v>18955</v>
      </c>
      <c r="IG15" s="74">
        <v>61</v>
      </c>
      <c r="IH15" s="157"/>
      <c r="II15" s="157"/>
      <c r="IJ15" s="157"/>
      <c r="IK15" s="157"/>
      <c r="IL15" s="157"/>
      <c r="IM15" s="157"/>
      <c r="IN15" s="157"/>
      <c r="IO15" s="157"/>
      <c r="IP15" s="157" t="s">
        <v>39</v>
      </c>
      <c r="IQ15" s="157" t="s">
        <v>18947</v>
      </c>
      <c r="IR15" s="157"/>
      <c r="IS15" s="157"/>
    </row>
    <row r="16" spans="2:253" ht="13.7" customHeight="1" x14ac:dyDescent="0.2">
      <c r="IE16" s="74" t="s">
        <v>23901</v>
      </c>
      <c r="IF16" s="74" t="s">
        <v>18953</v>
      </c>
      <c r="IG16" s="74">
        <v>501</v>
      </c>
      <c r="IP16" s="157" t="s">
        <v>7907</v>
      </c>
      <c r="IQ16" s="157" t="s">
        <v>18949</v>
      </c>
      <c r="IR16" s="157">
        <v>12</v>
      </c>
    </row>
    <row r="17" spans="2:252" ht="13.7" customHeight="1" x14ac:dyDescent="0.2">
      <c r="IE17" s="74" t="s">
        <v>18956</v>
      </c>
      <c r="IF17" s="74" t="s">
        <v>18953</v>
      </c>
      <c r="IG17" s="74">
        <v>359</v>
      </c>
      <c r="IP17" s="157" t="s">
        <v>21263</v>
      </c>
      <c r="IQ17" s="157" t="s">
        <v>18953</v>
      </c>
      <c r="IR17" s="157">
        <v>462</v>
      </c>
    </row>
    <row r="18" spans="2:252" ht="13.7" customHeight="1" x14ac:dyDescent="0.2">
      <c r="B18" s="17" t="s">
        <v>15005</v>
      </c>
      <c r="IE18" s="227" t="s">
        <v>25560</v>
      </c>
      <c r="IF18" s="74" t="s">
        <v>18953</v>
      </c>
      <c r="IG18" s="74">
        <v>432</v>
      </c>
      <c r="IP18" s="157" t="s">
        <v>7902</v>
      </c>
      <c r="IQ18" s="157" t="s">
        <v>18955</v>
      </c>
      <c r="IR18" s="157">
        <v>118</v>
      </c>
    </row>
    <row r="19" spans="2:252" ht="13.7" customHeight="1" x14ac:dyDescent="0.2">
      <c r="B19" s="68" t="s">
        <v>15000</v>
      </c>
      <c r="C19" s="17" t="s">
        <v>15001</v>
      </c>
      <c r="D19" s="17" t="s">
        <v>18873</v>
      </c>
      <c r="IE19" s="229" t="s">
        <v>25562</v>
      </c>
      <c r="IF19" s="74" t="s">
        <v>18949</v>
      </c>
      <c r="IG19" s="74">
        <v>25</v>
      </c>
      <c r="IP19" s="157" t="s">
        <v>7905</v>
      </c>
      <c r="IQ19" s="157" t="s">
        <v>18947</v>
      </c>
      <c r="IR19" s="157">
        <v>108</v>
      </c>
    </row>
    <row r="20" spans="2:252" ht="13.7" customHeight="1" x14ac:dyDescent="0.2">
      <c r="B20" s="47" t="s">
        <v>15002</v>
      </c>
      <c r="C20" t="s">
        <v>15003</v>
      </c>
      <c r="D20" t="s">
        <v>15004</v>
      </c>
      <c r="IE20" s="227" t="s">
        <v>23897</v>
      </c>
      <c r="IF20" s="74" t="s">
        <v>18947</v>
      </c>
      <c r="IG20" s="74">
        <v>86</v>
      </c>
      <c r="IP20" s="157" t="s">
        <v>7904</v>
      </c>
      <c r="IQ20" s="157" t="s">
        <v>18947</v>
      </c>
      <c r="IR20" s="157">
        <v>69</v>
      </c>
    </row>
    <row r="21" spans="2:252" ht="13.7" customHeight="1" x14ac:dyDescent="0.2">
      <c r="B21" s="47" t="s">
        <v>18492</v>
      </c>
      <c r="C21" t="s">
        <v>18872</v>
      </c>
      <c r="D21" t="s">
        <v>18493</v>
      </c>
      <c r="IE21" s="228" t="s">
        <v>26311</v>
      </c>
      <c r="IF21" s="74" t="s">
        <v>18955</v>
      </c>
      <c r="IG21" s="74">
        <v>579</v>
      </c>
      <c r="IP21" s="157" t="s">
        <v>17104</v>
      </c>
      <c r="IQ21" s="157" t="s">
        <v>18949</v>
      </c>
      <c r="IR21" s="157">
        <v>289</v>
      </c>
    </row>
    <row r="22" spans="2:252" ht="13.7" customHeight="1" x14ac:dyDescent="0.2">
      <c r="B22" s="68" t="s">
        <v>18870</v>
      </c>
      <c r="C22" s="17" t="s">
        <v>18871</v>
      </c>
      <c r="D22" s="17" t="s">
        <v>18493</v>
      </c>
      <c r="IE22" s="229" t="s">
        <v>18957</v>
      </c>
      <c r="IF22" s="74" t="s">
        <v>18953</v>
      </c>
      <c r="IG22" s="74">
        <v>97</v>
      </c>
      <c r="IP22" s="157" t="s">
        <v>45</v>
      </c>
      <c r="IQ22" s="157" t="s">
        <v>18955</v>
      </c>
      <c r="IR22" s="157">
        <v>75</v>
      </c>
    </row>
    <row r="23" spans="2:252" ht="13.7" customHeight="1" x14ac:dyDescent="0.2">
      <c r="B23" s="47" t="s">
        <v>18868</v>
      </c>
      <c r="C23" t="s">
        <v>18869</v>
      </c>
      <c r="D23" t="s">
        <v>18493</v>
      </c>
      <c r="IE23" s="229" t="s">
        <v>18958</v>
      </c>
      <c r="IF23" s="74" t="s">
        <v>18947</v>
      </c>
      <c r="IG23" s="74">
        <v>13</v>
      </c>
      <c r="IP23" s="157" t="s">
        <v>22971</v>
      </c>
      <c r="IQ23" s="157" t="s">
        <v>18949</v>
      </c>
      <c r="IR23" s="157">
        <v>508</v>
      </c>
    </row>
    <row r="24" spans="2:252" ht="13.7" customHeight="1" x14ac:dyDescent="0.2">
      <c r="IE24" s="74" t="s">
        <v>18959</v>
      </c>
      <c r="IF24" s="74" t="s">
        <v>18955</v>
      </c>
      <c r="IG24" s="74">
        <v>58</v>
      </c>
      <c r="IP24" s="157" t="s">
        <v>7901</v>
      </c>
      <c r="IQ24" s="157" t="s">
        <v>18955</v>
      </c>
      <c r="IR24" s="157">
        <v>114</v>
      </c>
    </row>
    <row r="25" spans="2:252" ht="13.7" customHeight="1" x14ac:dyDescent="0.2">
      <c r="IE25" s="74" t="s">
        <v>18960</v>
      </c>
      <c r="IF25" s="74" t="s">
        <v>18955</v>
      </c>
      <c r="IG25" s="74">
        <v>236</v>
      </c>
      <c r="IP25" s="157" t="s">
        <v>44</v>
      </c>
      <c r="IQ25" s="157" t="s">
        <v>18949</v>
      </c>
      <c r="IR25" s="157">
        <v>26</v>
      </c>
    </row>
    <row r="26" spans="2:252" ht="13.7" customHeight="1" x14ac:dyDescent="0.2">
      <c r="IE26" s="74" t="s">
        <v>18961</v>
      </c>
      <c r="IF26" s="74" t="s">
        <v>18953</v>
      </c>
      <c r="IG26" s="74">
        <v>7</v>
      </c>
      <c r="IP26" s="157" t="s">
        <v>22974</v>
      </c>
      <c r="IQ26" s="157" t="s">
        <v>18949</v>
      </c>
      <c r="IR26" s="157">
        <v>509</v>
      </c>
    </row>
    <row r="27" spans="2:252" ht="13.7" customHeight="1" x14ac:dyDescent="0.2">
      <c r="B27" s="53" t="s">
        <v>17112</v>
      </c>
      <c r="IE27" s="230" t="s">
        <v>23904</v>
      </c>
      <c r="IF27" s="74" t="s">
        <v>18949</v>
      </c>
      <c r="IG27" s="74">
        <v>373</v>
      </c>
      <c r="IP27" s="157" t="s">
        <v>42</v>
      </c>
      <c r="IQ27" s="157" t="s">
        <v>18947</v>
      </c>
    </row>
    <row r="28" spans="2:252" ht="13.7" customHeight="1" x14ac:dyDescent="0.2">
      <c r="B28" s="256" t="s">
        <v>17109</v>
      </c>
      <c r="C28" s="256"/>
      <c r="D28" s="256"/>
      <c r="IE28" s="229" t="s">
        <v>27635</v>
      </c>
      <c r="IF28" s="74" t="s">
        <v>18955</v>
      </c>
      <c r="IG28" s="74">
        <v>134</v>
      </c>
      <c r="IP28" s="157" t="s">
        <v>21262</v>
      </c>
      <c r="IQ28" s="157" t="s">
        <v>18949</v>
      </c>
      <c r="IR28" s="157">
        <v>453</v>
      </c>
    </row>
    <row r="29" spans="2:252" ht="13.7" customHeight="1" x14ac:dyDescent="0.2">
      <c r="B29" s="256" t="s">
        <v>17110</v>
      </c>
      <c r="C29" s="256"/>
      <c r="D29" s="256"/>
      <c r="E29" s="256"/>
      <c r="F29" s="256"/>
      <c r="G29" s="256"/>
      <c r="IE29" s="229" t="s">
        <v>18962</v>
      </c>
      <c r="IF29" s="74" t="s">
        <v>18947</v>
      </c>
      <c r="IG29" s="74">
        <v>265</v>
      </c>
      <c r="IP29" s="157" t="s">
        <v>23906</v>
      </c>
      <c r="IQ29" s="157" t="s">
        <v>18947</v>
      </c>
      <c r="IR29" s="157">
        <v>235</v>
      </c>
    </row>
    <row r="30" spans="2:252" ht="13.7" customHeight="1" x14ac:dyDescent="0.2">
      <c r="B30" s="63" t="s">
        <v>17111</v>
      </c>
      <c r="C30" s="63"/>
      <c r="D30" s="63"/>
      <c r="E30" s="63"/>
      <c r="F30" s="63"/>
      <c r="G30" s="63"/>
      <c r="IE30" s="228" t="s">
        <v>18963</v>
      </c>
      <c r="IF30" s="74" t="s">
        <v>18953</v>
      </c>
      <c r="IG30" s="74">
        <v>4</v>
      </c>
      <c r="IP30" s="157" t="s">
        <v>7903</v>
      </c>
      <c r="IQ30" s="157" t="s">
        <v>18955</v>
      </c>
      <c r="IR30" s="157">
        <v>128</v>
      </c>
    </row>
    <row r="31" spans="2:252" ht="13.7" customHeight="1" x14ac:dyDescent="0.2">
      <c r="IE31" s="229" t="s">
        <v>25561</v>
      </c>
      <c r="IF31" s="74" t="s">
        <v>18955</v>
      </c>
      <c r="IG31" s="74">
        <v>294</v>
      </c>
      <c r="IP31" s="157" t="s">
        <v>9947</v>
      </c>
      <c r="IQ31" s="157" t="s">
        <v>18953</v>
      </c>
      <c r="IR31" s="157">
        <v>207</v>
      </c>
    </row>
    <row r="32" spans="2:252" ht="13.7" customHeight="1" x14ac:dyDescent="0.2">
      <c r="IE32" s="228" t="s">
        <v>18964</v>
      </c>
      <c r="IF32" s="74" t="s">
        <v>18949</v>
      </c>
      <c r="IG32" s="74">
        <v>20</v>
      </c>
    </row>
    <row r="33" spans="239:241" ht="13.7" customHeight="1" x14ac:dyDescent="0.2">
      <c r="IE33" s="230" t="s">
        <v>23899</v>
      </c>
      <c r="IF33" s="74" t="s">
        <v>18947</v>
      </c>
      <c r="IG33" s="74">
        <v>302</v>
      </c>
    </row>
    <row r="34" spans="239:241" ht="13.7" customHeight="1" x14ac:dyDescent="0.2">
      <c r="IE34" s="228" t="s">
        <v>18965</v>
      </c>
      <c r="IF34" s="74" t="s">
        <v>18947</v>
      </c>
      <c r="IG34" s="74">
        <v>372</v>
      </c>
    </row>
    <row r="35" spans="239:241" ht="13.7" customHeight="1" x14ac:dyDescent="0.2">
      <c r="IE35" s="228" t="s">
        <v>18966</v>
      </c>
      <c r="IF35" s="74" t="s">
        <v>18953</v>
      </c>
      <c r="IG35" s="74">
        <v>42</v>
      </c>
    </row>
    <row r="36" spans="239:241" ht="13.7" customHeight="1" x14ac:dyDescent="0.2">
      <c r="IE36" s="227" t="s">
        <v>23905</v>
      </c>
      <c r="IF36" s="74" t="s">
        <v>18949</v>
      </c>
      <c r="IG36" s="74">
        <v>60</v>
      </c>
    </row>
    <row r="37" spans="239:241" ht="13.7" customHeight="1" x14ac:dyDescent="0.2">
      <c r="IE37" s="229" t="s">
        <v>18967</v>
      </c>
      <c r="IF37" s="74" t="s">
        <v>18949</v>
      </c>
      <c r="IG37" s="74">
        <v>29</v>
      </c>
    </row>
    <row r="38" spans="239:241" ht="13.7" customHeight="1" x14ac:dyDescent="0.2">
      <c r="IE38" s="229" t="s">
        <v>18968</v>
      </c>
      <c r="IF38" s="74" t="s">
        <v>18947</v>
      </c>
      <c r="IG38" s="74">
        <v>129</v>
      </c>
    </row>
  </sheetData>
  <sheetProtection password="EE41" sheet="1" selectLockedCells="1"/>
  <sortState ref="IE5:IG38">
    <sortCondition ref="IE6"/>
  </sortState>
  <mergeCells count="2">
    <mergeCell ref="B28:D28"/>
    <mergeCell ref="B29:G29"/>
  </mergeCells>
  <phoneticPr fontId="16" type="noConversion"/>
  <dataValidations count="4">
    <dataValidation type="list" allowBlank="1" showInputMessage="1" showErrorMessage="1" errorTitle="Customer Type" error="Please Select Only" promptTitle="Type of Customer" prompt="Please Select type of customer" sqref="C10">
      <formula1>$IK$4:$IK$6</formula1>
    </dataValidation>
    <dataValidation type="list" allowBlank="1" showInputMessage="1" showErrorMessage="1" errorTitle="Warehouse" error="Please Select Only" promptTitle="Warehouse" prompt="Please Select Warehouse" sqref="C8">
      <formula1>$IM$4:$IM$7</formula1>
    </dataValidation>
    <dataValidation type="list" allowBlank="1" showInputMessage="1" showErrorMessage="1" sqref="C6">
      <formula1>$IE$5:$IE$38</formula1>
    </dataValidation>
    <dataValidation type="list" allowBlank="1" showInputMessage="1" showErrorMessage="1" errorTitle="Your Name" error="Please Select Only" promptTitle="Name" prompt="Please Select Your Name" sqref="C4">
      <formula1>$IP$4:$IP$31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7030A0"/>
    <pageSetUpPr fitToPage="1"/>
  </sheetPr>
  <dimension ref="A1:AE60"/>
  <sheetViews>
    <sheetView tabSelected="1" topLeftCell="A10" workbookViewId="0">
      <selection activeCell="J17" sqref="J17:M17"/>
    </sheetView>
  </sheetViews>
  <sheetFormatPr defaultColWidth="9.140625" defaultRowHeight="12.75" x14ac:dyDescent="0.2"/>
  <cols>
    <col min="1" max="1" width="0.7109375" style="25" customWidth="1"/>
    <col min="2" max="2" width="4.7109375" style="25" customWidth="1"/>
    <col min="3" max="4" width="12.28515625" style="25" customWidth="1"/>
    <col min="5" max="5" width="9.7109375" style="25" customWidth="1"/>
    <col min="6" max="6" width="7.42578125" style="25" customWidth="1"/>
    <col min="7" max="7" width="3.140625" style="25" customWidth="1"/>
    <col min="8" max="8" width="5.42578125" style="25" customWidth="1"/>
    <col min="9" max="9" width="10" style="25" customWidth="1"/>
    <col min="10" max="10" width="4.140625" style="25" hidden="1" customWidth="1"/>
    <col min="11" max="11" width="6.7109375" style="25" customWidth="1"/>
    <col min="12" max="12" width="10.140625" style="25" bestFit="1" customWidth="1"/>
    <col min="13" max="13" width="11.7109375" style="25" customWidth="1"/>
    <col min="14" max="14" width="0.7109375" style="41" hidden="1" customWidth="1"/>
    <col min="15" max="15" width="9.140625" style="41"/>
    <col min="16" max="16" width="11.28515625" style="41" customWidth="1"/>
    <col min="17" max="17" width="15.85546875" style="41" bestFit="1" customWidth="1"/>
    <col min="18" max="18" width="10.28515625" style="41" bestFit="1" customWidth="1"/>
    <col min="19" max="19" width="11.85546875" style="41" bestFit="1" customWidth="1"/>
    <col min="20" max="31" width="9.140625" style="41"/>
    <col min="32" max="16384" width="9.140625" style="25"/>
  </cols>
  <sheetData>
    <row r="1" spans="1:31" ht="13.9" customHeight="1" x14ac:dyDescent="0.2">
      <c r="A1" s="37"/>
      <c r="B1" s="37"/>
      <c r="C1" s="1"/>
      <c r="D1" s="1"/>
      <c r="E1" s="1"/>
      <c r="F1" s="1"/>
      <c r="G1" s="1"/>
      <c r="H1" s="1"/>
      <c r="I1" s="318"/>
      <c r="J1" s="318"/>
      <c r="K1" s="318"/>
      <c r="L1" s="318"/>
      <c r="M1" s="318"/>
      <c r="N1" s="40"/>
    </row>
    <row r="2" spans="1:31" ht="30.2" customHeight="1" x14ac:dyDescent="0.2">
      <c r="A2" s="38"/>
      <c r="B2" s="38"/>
      <c r="C2" s="2"/>
      <c r="D2" s="2"/>
      <c r="E2" s="2"/>
      <c r="F2" s="2"/>
      <c r="G2" s="2"/>
      <c r="H2" s="2"/>
      <c r="I2" s="319"/>
      <c r="J2" s="319"/>
      <c r="K2" s="319"/>
      <c r="L2" s="319"/>
      <c r="M2" s="319"/>
      <c r="N2" s="42"/>
    </row>
    <row r="3" spans="1:31" ht="3.2" customHeight="1" x14ac:dyDescent="0.2">
      <c r="A3" s="38"/>
      <c r="B3" s="170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42"/>
    </row>
    <row r="4" spans="1:31" ht="3.2" customHeight="1" x14ac:dyDescent="0.2">
      <c r="A4" s="38"/>
      <c r="B4" s="38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42"/>
    </row>
    <row r="5" spans="1:31" ht="13.7" customHeight="1" x14ac:dyDescent="0.2">
      <c r="A5" s="38"/>
      <c r="B5" s="320" t="s">
        <v>4953</v>
      </c>
      <c r="C5" s="321"/>
      <c r="D5" s="166"/>
      <c r="E5" s="166"/>
      <c r="F5" s="166"/>
      <c r="G5" s="2"/>
      <c r="H5" s="322" t="str">
        <f>IF(Information!C8="","",VLOOKUP(Information!C8,'Other - Need Not Visit'!E1:I7,5,FALSE))</f>
        <v>Agfa Healthcare India Pvt. Ltd. 
MM-2 Shree Rajlaxmi Complex
Kalher Village, Taluka Bhiwandi, 
Thane - 421302 Maharashtra</v>
      </c>
      <c r="I5" s="322"/>
      <c r="J5" s="322"/>
      <c r="K5" s="322"/>
      <c r="L5" s="322"/>
      <c r="M5" s="322"/>
      <c r="N5" s="42"/>
    </row>
    <row r="6" spans="1:31" ht="13.7" customHeight="1" x14ac:dyDescent="0.2">
      <c r="A6" s="38"/>
      <c r="B6" s="320"/>
      <c r="C6" s="321"/>
      <c r="D6" s="166"/>
      <c r="E6" s="166"/>
      <c r="F6" s="166"/>
      <c r="G6" s="2"/>
      <c r="H6" s="322"/>
      <c r="I6" s="322"/>
      <c r="J6" s="322"/>
      <c r="K6" s="322"/>
      <c r="L6" s="322"/>
      <c r="M6" s="322"/>
      <c r="N6" s="42"/>
    </row>
    <row r="7" spans="1:31" ht="13.7" customHeight="1" x14ac:dyDescent="0.2">
      <c r="A7" s="38"/>
      <c r="B7" s="171"/>
      <c r="C7" s="5"/>
      <c r="D7" s="5" t="s">
        <v>3617</v>
      </c>
      <c r="E7" s="5"/>
      <c r="F7" s="5"/>
      <c r="G7" s="6"/>
      <c r="H7" s="322"/>
      <c r="I7" s="322"/>
      <c r="J7" s="322"/>
      <c r="K7" s="322"/>
      <c r="L7" s="322"/>
      <c r="M7" s="322"/>
      <c r="N7" s="42"/>
    </row>
    <row r="8" spans="1:31" ht="16.149999999999999" customHeight="1" x14ac:dyDescent="0.25">
      <c r="A8" s="38"/>
      <c r="B8" s="187" t="s">
        <v>3539</v>
      </c>
      <c r="C8" s="2"/>
      <c r="D8" s="2"/>
      <c r="E8" s="2"/>
      <c r="F8" s="2"/>
      <c r="G8" s="2"/>
      <c r="H8" s="322"/>
      <c r="I8" s="322"/>
      <c r="J8" s="322"/>
      <c r="K8" s="322"/>
      <c r="L8" s="322"/>
      <c r="M8" s="322"/>
      <c r="N8" s="42"/>
    </row>
    <row r="9" spans="1:31" ht="25.5" customHeight="1" x14ac:dyDescent="0.2">
      <c r="A9" s="38"/>
      <c r="B9" s="38"/>
      <c r="C9" s="2"/>
      <c r="D9" s="2"/>
      <c r="E9" s="2" t="s">
        <v>3617</v>
      </c>
      <c r="F9" s="2"/>
      <c r="G9" s="2"/>
      <c r="H9" s="322"/>
      <c r="I9" s="322"/>
      <c r="J9" s="322"/>
      <c r="K9" s="322"/>
      <c r="L9" s="322"/>
      <c r="M9" s="322"/>
      <c r="N9" s="42"/>
    </row>
    <row r="10" spans="1:31" ht="15" customHeight="1" x14ac:dyDescent="0.2">
      <c r="A10" s="39"/>
      <c r="B10" s="39" t="s">
        <v>4957</v>
      </c>
      <c r="C10" s="7"/>
      <c r="D10" s="326" t="str">
        <f>"AHIPL/"&amp;Information!F4&amp;"/"&amp;IF(Information!E6="",TEXT(Information!E4,"000"),TEXT(Information!E6,"000"))&amp;"/Spares/"</f>
        <v>AHIPL/W/368/Spares/</v>
      </c>
      <c r="E10" s="326"/>
      <c r="F10" s="325" t="s">
        <v>26316</v>
      </c>
      <c r="G10" s="325"/>
      <c r="H10" s="325"/>
      <c r="I10" s="8"/>
      <c r="J10" s="263" t="s">
        <v>3537</v>
      </c>
      <c r="K10" s="263"/>
      <c r="L10" s="261">
        <f ca="1">TODAY()</f>
        <v>44625</v>
      </c>
      <c r="M10" s="262"/>
      <c r="N10" s="42"/>
    </row>
    <row r="11" spans="1:31" ht="15" customHeight="1" x14ac:dyDescent="0.2">
      <c r="A11" s="29"/>
      <c r="B11" s="172" t="s">
        <v>3538</v>
      </c>
      <c r="C11" s="30"/>
      <c r="D11" s="30"/>
      <c r="E11" s="30"/>
      <c r="F11" s="30"/>
      <c r="G11" s="30"/>
      <c r="H11" s="323" t="s">
        <v>3619</v>
      </c>
      <c r="I11" s="323"/>
      <c r="J11" s="324" t="s">
        <v>27730</v>
      </c>
      <c r="K11" s="324"/>
      <c r="L11" s="324"/>
      <c r="M11" s="324"/>
      <c r="N11" s="31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</row>
    <row r="12" spans="1:31" ht="5.25" customHeight="1" x14ac:dyDescent="0.2">
      <c r="A12" s="29"/>
      <c r="B12" s="173" t="s">
        <v>15006</v>
      </c>
      <c r="C12" s="77"/>
      <c r="D12" s="77"/>
      <c r="E12" s="77"/>
      <c r="F12" s="77"/>
      <c r="G12" s="30"/>
      <c r="H12" s="331" t="s">
        <v>3617</v>
      </c>
      <c r="I12" s="331"/>
      <c r="J12" s="331"/>
      <c r="K12" s="331"/>
      <c r="L12" s="331"/>
      <c r="M12" s="331"/>
      <c r="N12" s="31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</row>
    <row r="13" spans="1:31" ht="15" customHeight="1" x14ac:dyDescent="0.2">
      <c r="A13" s="29"/>
      <c r="B13" s="327" t="s">
        <v>27729</v>
      </c>
      <c r="C13" s="328"/>
      <c r="D13" s="328"/>
      <c r="E13" s="328"/>
      <c r="F13" s="328"/>
      <c r="G13" s="30"/>
      <c r="H13" s="323" t="s">
        <v>17106</v>
      </c>
      <c r="I13" s="323"/>
      <c r="J13" s="324">
        <v>3555</v>
      </c>
      <c r="K13" s="324"/>
      <c r="L13" s="324"/>
      <c r="M13" s="324"/>
      <c r="N13" s="31"/>
      <c r="O13" s="25"/>
      <c r="P13" s="25"/>
      <c r="Q13" s="25"/>
      <c r="R13" s="52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</row>
    <row r="14" spans="1:31" ht="5.25" customHeight="1" x14ac:dyDescent="0.2">
      <c r="A14" s="29"/>
      <c r="B14" s="174"/>
      <c r="C14" s="124"/>
      <c r="D14" s="124"/>
      <c r="E14" s="124"/>
      <c r="F14" s="124"/>
      <c r="G14" s="30"/>
      <c r="H14" s="332"/>
      <c r="I14" s="332"/>
      <c r="J14" s="168"/>
      <c r="K14" s="168"/>
      <c r="L14" s="168"/>
      <c r="M14" s="30"/>
      <c r="N14" s="31"/>
      <c r="O14" s="25"/>
      <c r="P14" s="25"/>
      <c r="Q14" s="25"/>
      <c r="R14" s="52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</row>
    <row r="15" spans="1:31" ht="15" customHeight="1" x14ac:dyDescent="0.2">
      <c r="A15" s="29"/>
      <c r="B15" s="327" t="s">
        <v>27731</v>
      </c>
      <c r="C15" s="328"/>
      <c r="D15" s="328"/>
      <c r="E15" s="328"/>
      <c r="F15" s="328"/>
      <c r="G15" s="30"/>
      <c r="H15" s="323" t="s">
        <v>17107</v>
      </c>
      <c r="I15" s="323"/>
      <c r="J15" s="324">
        <v>8025</v>
      </c>
      <c r="K15" s="324"/>
      <c r="L15" s="324"/>
      <c r="M15" s="324"/>
      <c r="N15" s="31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</row>
    <row r="16" spans="1:31" ht="3.75" customHeight="1" x14ac:dyDescent="0.2">
      <c r="A16" s="29"/>
      <c r="B16" s="174"/>
      <c r="C16" s="124"/>
      <c r="D16" s="124"/>
      <c r="E16" s="124"/>
      <c r="F16" s="124"/>
      <c r="G16" s="30"/>
      <c r="H16" s="50"/>
      <c r="I16" s="50"/>
      <c r="J16" s="167"/>
      <c r="K16" s="167"/>
      <c r="L16" s="167"/>
      <c r="M16" s="167"/>
      <c r="N16" s="31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</row>
    <row r="17" spans="1:31" ht="15" customHeight="1" x14ac:dyDescent="0.2">
      <c r="A17" s="29"/>
      <c r="B17" s="327" t="s">
        <v>27732</v>
      </c>
      <c r="C17" s="328"/>
      <c r="D17" s="328"/>
      <c r="E17" s="328"/>
      <c r="F17" s="328"/>
      <c r="G17" s="30"/>
      <c r="H17" s="323" t="s">
        <v>17108</v>
      </c>
      <c r="I17" s="323"/>
      <c r="J17" s="333">
        <v>44625</v>
      </c>
      <c r="K17" s="334"/>
      <c r="L17" s="334"/>
      <c r="M17" s="334"/>
      <c r="N17" s="31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</row>
    <row r="18" spans="1:31" ht="3.75" customHeight="1" x14ac:dyDescent="0.2">
      <c r="A18" s="29"/>
      <c r="B18" s="39"/>
      <c r="C18" s="7"/>
      <c r="D18" s="7"/>
      <c r="E18" s="7"/>
      <c r="F18" s="7"/>
      <c r="G18" s="30"/>
      <c r="H18" s="30"/>
      <c r="I18" s="30"/>
      <c r="J18" s="30"/>
      <c r="K18" s="30"/>
      <c r="L18" s="30"/>
      <c r="M18" s="30"/>
      <c r="N18" s="43"/>
    </row>
    <row r="19" spans="1:31" ht="15" customHeight="1" x14ac:dyDescent="0.2">
      <c r="A19" s="29"/>
      <c r="B19" s="264" t="s">
        <v>26315</v>
      </c>
      <c r="C19" s="265"/>
      <c r="D19" s="265"/>
      <c r="E19" s="265"/>
      <c r="F19" s="265"/>
      <c r="G19" s="186"/>
      <c r="H19" s="186"/>
      <c r="I19" s="186"/>
      <c r="J19" s="186"/>
      <c r="K19" s="186"/>
      <c r="L19" s="186"/>
      <c r="M19" s="186"/>
      <c r="N19" s="43"/>
    </row>
    <row r="20" spans="1:31" ht="3.75" customHeight="1" thickBot="1" x14ac:dyDescent="0.25">
      <c r="A20" s="29"/>
      <c r="B20" s="29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43"/>
    </row>
    <row r="21" spans="1:31" ht="27.75" customHeight="1" thickBot="1" x14ac:dyDescent="0.25">
      <c r="A21" s="29"/>
      <c r="B21" s="56" t="s">
        <v>4954</v>
      </c>
      <c r="C21" s="57" t="s">
        <v>4955</v>
      </c>
      <c r="D21" s="335" t="s">
        <v>4956</v>
      </c>
      <c r="E21" s="336"/>
      <c r="F21" s="337" t="s">
        <v>21265</v>
      </c>
      <c r="G21" s="336"/>
      <c r="H21" s="57" t="s">
        <v>3540</v>
      </c>
      <c r="I21" s="194" t="s">
        <v>1379</v>
      </c>
      <c r="J21" s="61" t="str">
        <f>IF(AND(J22="",J24="",J26="",J28="",J30=""),"","Discount%")</f>
        <v/>
      </c>
      <c r="K21" s="195"/>
      <c r="L21" s="195" t="s">
        <v>19905</v>
      </c>
      <c r="M21" s="169" t="s">
        <v>19906</v>
      </c>
      <c r="N21" s="43"/>
      <c r="P21" s="66" t="s">
        <v>18874</v>
      </c>
      <c r="R21" s="74" t="s">
        <v>21264</v>
      </c>
    </row>
    <row r="22" spans="1:31" ht="15" customHeight="1" thickBot="1" x14ac:dyDescent="0.25">
      <c r="A22" s="29"/>
      <c r="B22" s="311">
        <v>1</v>
      </c>
      <c r="C22" s="304" t="s">
        <v>1137</v>
      </c>
      <c r="D22" s="313" t="str">
        <f>IF(C22="","", VLOOKUP(C22,'Price List - Need Not Visit'!$C$1:$E$21278,3,FALSE))</f>
        <v>TOOTHED BELT FOR CASS.UNIT</v>
      </c>
      <c r="E22" s="314"/>
      <c r="F22" s="314"/>
      <c r="G22" s="315"/>
      <c r="H22" s="308">
        <v>1</v>
      </c>
      <c r="I22" s="306">
        <f>IF(C22="","",(VLOOKUP(C22,'Price List - Need Not Visit'!$C$1:$I$21278,'Price List - Need Not Visit'!$N$13,FALSE)*(1-J22/100)))</f>
        <v>2007</v>
      </c>
      <c r="J22" s="329"/>
      <c r="K22" s="288">
        <f>IF(OR(Information!$C$8="",C22=""),"",IF(OR(C22="FP1GH",C22="LW66O",C22="5O43J",C22="57HDV",C22="57HLB"),0,VLOOKUP(Information!$C$8,'Other - Need Not Visit'!$E$1:$H$11,3,FALSE)))</f>
        <v>0</v>
      </c>
      <c r="L22" s="286">
        <f>IF(D23="","",VLOOKUP(D23,'Price List - Need Not Visit'!D:J,7,FALSE))</f>
        <v>0.18</v>
      </c>
      <c r="M22" s="296">
        <f>IF(OR(Information!$C$8="",C22=""),"",I22*H22*(1+K22/100)*(1+L22/1))</f>
        <v>2368.2599999999998</v>
      </c>
      <c r="N22" s="43"/>
      <c r="P22" s="339">
        <f>IF(C22="","",I22)</f>
        <v>2007</v>
      </c>
      <c r="Q22" s="338" t="str">
        <f>IF(C22="","",IF(P22&lt;VLOOKUP(C22,'Price List - Need Not Visit'!C:I,7,FALSE),"Requires Approval",""))</f>
        <v/>
      </c>
      <c r="R22" s="67"/>
    </row>
    <row r="23" spans="1:31" ht="15" customHeight="1" thickBot="1" x14ac:dyDescent="0.25">
      <c r="A23" s="29"/>
      <c r="B23" s="312"/>
      <c r="C23" s="305"/>
      <c r="D23" s="313" t="str">
        <f>IF(C22="","", VLOOKUP(C22,'Price List - Need Not Visit'!$C$1:$E$21278,2,FALSE))</f>
        <v>CM+9517590500</v>
      </c>
      <c r="E23" s="314"/>
      <c r="F23" s="316">
        <f>IF(D23="","",VLOOKUP(D23,GST!A:C,3,FALSE))</f>
        <v>40103999</v>
      </c>
      <c r="G23" s="317"/>
      <c r="H23" s="309"/>
      <c r="I23" s="307"/>
      <c r="J23" s="330"/>
      <c r="K23" s="289"/>
      <c r="L23" s="287"/>
      <c r="M23" s="297"/>
      <c r="N23" s="43"/>
      <c r="P23" s="339"/>
      <c r="Q23" s="338"/>
      <c r="R23" s="41">
        <f>IF(C22="","",VLOOKUP(C22,'ABC successor'!C:G,5,FALSE))</f>
        <v>0</v>
      </c>
      <c r="S23" s="41">
        <f>IF(C22="","",VLOOKUP(C22,'ABC successor'!C:G,3,FALSE))</f>
        <v>0</v>
      </c>
    </row>
    <row r="24" spans="1:31" ht="15" customHeight="1" thickBot="1" x14ac:dyDescent="0.25">
      <c r="A24" s="29"/>
      <c r="B24" s="311">
        <v>2</v>
      </c>
      <c r="C24" s="304"/>
      <c r="D24" s="313" t="str">
        <f>IF(C24="","", VLOOKUP(C24,'Price List - Need Not Visit'!$C$1:$E$21278,3,FALSE))</f>
        <v/>
      </c>
      <c r="E24" s="314"/>
      <c r="F24" s="314"/>
      <c r="G24" s="315"/>
      <c r="H24" s="308"/>
      <c r="I24" s="306" t="str">
        <f>IF(C24="","",(VLOOKUP(C24,'Price List - Need Not Visit'!$C$1:$I$21278,'Price List - Need Not Visit'!$N$13,FALSE)*(1-J24/100)))</f>
        <v/>
      </c>
      <c r="J24" s="329"/>
      <c r="K24" s="288" t="str">
        <f>IF(OR(Information!$C$8="",C24=""),"",IF(OR(C24="FP1GH",C24="LW66O",C24="5O43J",C24="57HDV",C24="57HLB"),0,VLOOKUP(Information!$C$8,'Other - Need Not Visit'!$E$1:$H$11,3,FALSE)))</f>
        <v/>
      </c>
      <c r="L24" s="286" t="str">
        <f>IF(D25="","",VLOOKUP(D25,'Price List - Need Not Visit'!D:J,7,FALSE))</f>
        <v/>
      </c>
      <c r="M24" s="296" t="str">
        <f>IF(OR(Information!$C$8="",C24=""),"",I24*H24*(1+K24/100)*(1+L24/1))</f>
        <v/>
      </c>
      <c r="N24" s="43"/>
      <c r="P24" s="339" t="str">
        <f>IF(C24="","",I24)</f>
        <v/>
      </c>
      <c r="Q24" s="338" t="str">
        <f>IF(C24="","",IF(P24&lt;VLOOKUP(C24,'Price List - Need Not Visit'!C:I,7,FALSE),"Requires Approval",""))</f>
        <v/>
      </c>
    </row>
    <row r="25" spans="1:31" ht="15" customHeight="1" thickBot="1" x14ac:dyDescent="0.25">
      <c r="A25" s="29"/>
      <c r="B25" s="312"/>
      <c r="C25" s="305"/>
      <c r="D25" s="313" t="str">
        <f>IF(C24="","", VLOOKUP(C24,'Price List - Need Not Visit'!$C$1:$E$21278,2,FALSE))</f>
        <v/>
      </c>
      <c r="E25" s="314"/>
      <c r="F25" s="316" t="str">
        <f>IF(D25="","",VLOOKUP(D25,GST!A:C,3,FALSE))</f>
        <v/>
      </c>
      <c r="G25" s="317"/>
      <c r="H25" s="309"/>
      <c r="I25" s="307"/>
      <c r="J25" s="330"/>
      <c r="K25" s="289"/>
      <c r="L25" s="287"/>
      <c r="M25" s="297"/>
      <c r="N25" s="43"/>
      <c r="P25" s="339"/>
      <c r="Q25" s="338"/>
      <c r="R25" s="41" t="str">
        <f>IF(C24="","",VLOOKUP(C24,'ABC successor'!C:G,5,FALSE))</f>
        <v/>
      </c>
      <c r="S25" s="41" t="str">
        <f>IF(C24="","",VLOOKUP(C24,'ABC successor'!C:G,3,FALSE))</f>
        <v/>
      </c>
    </row>
    <row r="26" spans="1:31" ht="15" customHeight="1" thickBot="1" x14ac:dyDescent="0.25">
      <c r="A26" s="29"/>
      <c r="B26" s="311">
        <v>3</v>
      </c>
      <c r="C26" s="304"/>
      <c r="D26" s="313" t="str">
        <f>IF(C26="","", VLOOKUP(C26,'Price List - Need Not Visit'!$C$1:$E$21278,3,FALSE))</f>
        <v/>
      </c>
      <c r="E26" s="314"/>
      <c r="F26" s="314"/>
      <c r="G26" s="315"/>
      <c r="H26" s="308"/>
      <c r="I26" s="306" t="str">
        <f>IF(C26="","",(VLOOKUP(C26,'Price List - Need Not Visit'!$C$1:$I$21278,'Price List - Need Not Visit'!$N$13,FALSE)*(1-J26/100)))</f>
        <v/>
      </c>
      <c r="J26" s="329"/>
      <c r="K26" s="288" t="str">
        <f>IF(OR(Information!$C$8="",C26=""),"",IF(OR(C26="FP1GH",C26="LW66O",C26="5O43J",C26="57HDV",C26="57HLB"),0,VLOOKUP(Information!$C$8,'Other - Need Not Visit'!$E$1:$H$11,3,FALSE)))</f>
        <v/>
      </c>
      <c r="L26" s="286" t="str">
        <f>IF(D27="","",VLOOKUP(D27,'Price List - Need Not Visit'!D:J,7,FALSE))</f>
        <v/>
      </c>
      <c r="M26" s="296" t="str">
        <f>IF(OR(Information!$C$8="",C26=""),"",I26*H26*(1+K26/100)*(1+L26/1))</f>
        <v/>
      </c>
      <c r="N26" s="43"/>
      <c r="P26" s="339" t="str">
        <f>IF(C26="","",I26)</f>
        <v/>
      </c>
      <c r="Q26" s="338" t="str">
        <f>IF(C26="","",IF(P26&lt;VLOOKUP(C26,'Price List - Need Not Visit'!C:I,7,FALSE),"Requires Approval",""))</f>
        <v/>
      </c>
    </row>
    <row r="27" spans="1:31" ht="15" customHeight="1" thickBot="1" x14ac:dyDescent="0.25">
      <c r="A27" s="29"/>
      <c r="B27" s="312"/>
      <c r="C27" s="305"/>
      <c r="D27" s="313" t="str">
        <f>IF(C26="","", VLOOKUP(C26,'Price List - Need Not Visit'!$C$1:$E$21278,2,FALSE))</f>
        <v/>
      </c>
      <c r="E27" s="314"/>
      <c r="F27" s="316" t="str">
        <f>IF(D27="","",VLOOKUP(D27,GST!A:C,3,FALSE))</f>
        <v/>
      </c>
      <c r="G27" s="317"/>
      <c r="H27" s="309"/>
      <c r="I27" s="307"/>
      <c r="J27" s="330"/>
      <c r="K27" s="289"/>
      <c r="L27" s="287"/>
      <c r="M27" s="297"/>
      <c r="N27" s="43"/>
      <c r="P27" s="339"/>
      <c r="Q27" s="338"/>
      <c r="R27" s="41" t="str">
        <f>IF(C26="","",VLOOKUP(C26,'ABC successor'!C:G,5,FALSE))</f>
        <v/>
      </c>
      <c r="S27" s="41" t="str">
        <f>IF(C26="","",VLOOKUP(C26,'ABC successor'!C:G,3,FALSE))</f>
        <v/>
      </c>
    </row>
    <row r="28" spans="1:31" ht="15" customHeight="1" thickBot="1" x14ac:dyDescent="0.25">
      <c r="A28" s="29"/>
      <c r="B28" s="311">
        <v>4</v>
      </c>
      <c r="C28" s="304"/>
      <c r="D28" s="313" t="str">
        <f>IF(C28="","", VLOOKUP(C28,'Price List - Need Not Visit'!$C$1:$E$21278,3,FALSE))</f>
        <v/>
      </c>
      <c r="E28" s="314"/>
      <c r="F28" s="314"/>
      <c r="G28" s="315"/>
      <c r="H28" s="308"/>
      <c r="I28" s="306" t="str">
        <f>IF(C28="","",(VLOOKUP(C28,'Price List - Need Not Visit'!$C$1:$I$21278,'Price List - Need Not Visit'!$N$13,FALSE)*(1-J28/100)))</f>
        <v/>
      </c>
      <c r="J28" s="329"/>
      <c r="K28" s="288" t="str">
        <f>IF(OR(Information!$C$8="",C28=""),"",IF(OR(C28="FP1GH",C28="LW66O",C28="5O43J",C28="57HDV",C28="57HLB"),0,VLOOKUP(Information!$C$8,'Other - Need Not Visit'!$E$1:$H$11,3,FALSE)))</f>
        <v/>
      </c>
      <c r="L28" s="286" t="str">
        <f>IF(D29="","",VLOOKUP(D29,'Price List - Need Not Visit'!D:J,7,FALSE))</f>
        <v/>
      </c>
      <c r="M28" s="296" t="str">
        <f>IF(OR(Information!$C$8="",C28=""),"",I28*H28*(1+K28/100)*(1+L28/1))</f>
        <v/>
      </c>
      <c r="N28" s="43"/>
      <c r="P28" s="339" t="str">
        <f>IF(C28="","",I28)</f>
        <v/>
      </c>
      <c r="Q28" s="338" t="str">
        <f>IF(C28="","",IF(P28&lt;VLOOKUP(C28,'Price List - Need Not Visit'!C:I,7,FALSE),"Requires Approval",""))</f>
        <v/>
      </c>
    </row>
    <row r="29" spans="1:31" ht="15" customHeight="1" thickBot="1" x14ac:dyDescent="0.25">
      <c r="A29" s="29"/>
      <c r="B29" s="312"/>
      <c r="C29" s="305"/>
      <c r="D29" s="313" t="str">
        <f>IF(C28="","", VLOOKUP(C28,'Price List - Need Not Visit'!$C$1:$E$21278,2,FALSE))</f>
        <v/>
      </c>
      <c r="E29" s="314"/>
      <c r="F29" s="316" t="str">
        <f>IF(D29="","",VLOOKUP(D29,GST!A:C,3,FALSE))</f>
        <v/>
      </c>
      <c r="G29" s="317"/>
      <c r="H29" s="309"/>
      <c r="I29" s="307"/>
      <c r="J29" s="330"/>
      <c r="K29" s="289"/>
      <c r="L29" s="287"/>
      <c r="M29" s="297"/>
      <c r="N29" s="43"/>
      <c r="P29" s="339"/>
      <c r="Q29" s="338"/>
      <c r="R29" s="41" t="str">
        <f>IF(C28="","",VLOOKUP(C28,'ABC successor'!C:G,5,FALSE))</f>
        <v/>
      </c>
      <c r="S29" s="41" t="str">
        <f>IF(C28="","",VLOOKUP(C28,'ABC successor'!C:G,3,FALSE))</f>
        <v/>
      </c>
    </row>
    <row r="30" spans="1:31" ht="15" customHeight="1" thickBot="1" x14ac:dyDescent="0.25">
      <c r="A30" s="29"/>
      <c r="B30" s="311">
        <v>5</v>
      </c>
      <c r="C30" s="304"/>
      <c r="D30" s="313" t="str">
        <f>IF(C30="","", VLOOKUP(C30,'Price List - Need Not Visit'!$C$1:$E$21278,3,FALSE))</f>
        <v/>
      </c>
      <c r="E30" s="314"/>
      <c r="F30" s="314"/>
      <c r="G30" s="315"/>
      <c r="H30" s="308"/>
      <c r="I30" s="306" t="str">
        <f>IF(C30="","",(VLOOKUP(C30,'Price List - Need Not Visit'!$C$1:$I$21278,'Price List - Need Not Visit'!$N$13,FALSE)*(1-J30/100)))</f>
        <v/>
      </c>
      <c r="J30" s="329"/>
      <c r="K30" s="288" t="str">
        <f>IF(OR(Information!$C$8="",C30=""),"",IF(OR(C30="FP1GH",C30="LW66O",C30="5O43J",C30="57HDV",C30="57HLB"),0,VLOOKUP(Information!$C$8,'Other - Need Not Visit'!$E$1:$H$11,3,FALSE)))</f>
        <v/>
      </c>
      <c r="L30" s="286" t="str">
        <f>IF(D31="","",VLOOKUP(D31,'Price List - Need Not Visit'!D:J,7,FALSE))</f>
        <v/>
      </c>
      <c r="M30" s="296" t="str">
        <f>IF(OR(Information!$C$8="",C30=""),"",I30*H30*(1+K30/100)*(1+L30/1))</f>
        <v/>
      </c>
      <c r="N30" s="43"/>
      <c r="P30" s="339" t="str">
        <f>IF(C30="","",I30)</f>
        <v/>
      </c>
      <c r="Q30" s="338" t="str">
        <f>IF(C30="","",IF(P30&lt;VLOOKUP(C30,'Price List - Need Not Visit'!C:I,7,FALSE),"Requires Approval",""))</f>
        <v/>
      </c>
    </row>
    <row r="31" spans="1:31" ht="15" customHeight="1" thickBot="1" x14ac:dyDescent="0.25">
      <c r="A31" s="29"/>
      <c r="B31" s="312"/>
      <c r="C31" s="305"/>
      <c r="D31" s="313" t="str">
        <f>IF(C30="","", VLOOKUP(C30,'Price List - Need Not Visit'!$C$1:$E$21278,2,FALSE))</f>
        <v/>
      </c>
      <c r="E31" s="314"/>
      <c r="F31" s="316" t="str">
        <f>IF(D31="","",VLOOKUP(D31,GST!A:C,3,FALSE))</f>
        <v/>
      </c>
      <c r="G31" s="317"/>
      <c r="H31" s="309"/>
      <c r="I31" s="310"/>
      <c r="J31" s="330"/>
      <c r="K31" s="289"/>
      <c r="L31" s="287"/>
      <c r="M31" s="297"/>
      <c r="N31" s="43"/>
      <c r="P31" s="339"/>
      <c r="Q31" s="338"/>
      <c r="R31" s="41" t="str">
        <f>IF(C30="","",VLOOKUP(C30,'ABC successor'!C:G,5,FALSE))</f>
        <v/>
      </c>
      <c r="S31" s="41" t="str">
        <f>IF(C30="","",VLOOKUP(C30,'ABC successor'!C:G,3,FALSE))</f>
        <v/>
      </c>
    </row>
    <row r="32" spans="1:31" ht="12.75" customHeight="1" thickBot="1" x14ac:dyDescent="0.25">
      <c r="A32" s="29"/>
      <c r="B32" s="175"/>
      <c r="C32" s="69"/>
      <c r="D32" s="69"/>
      <c r="E32" s="69"/>
      <c r="F32" s="69"/>
      <c r="G32" s="69"/>
      <c r="H32" s="285"/>
      <c r="I32" s="285"/>
      <c r="J32" s="164"/>
      <c r="K32" s="290" t="s">
        <v>18495</v>
      </c>
      <c r="L32" s="291"/>
      <c r="M32" s="133">
        <f>SUM(M22:M31)</f>
        <v>2368.2599999999998</v>
      </c>
      <c r="N32" s="43"/>
      <c r="P32" s="70"/>
      <c r="Q32" s="70"/>
    </row>
    <row r="33" spans="1:17" ht="3.75" customHeight="1" x14ac:dyDescent="0.2">
      <c r="A33" s="29"/>
      <c r="B33" s="39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43"/>
      <c r="P33" s="70"/>
      <c r="Q33" s="70"/>
    </row>
    <row r="34" spans="1:17" ht="9.75" customHeight="1" x14ac:dyDescent="0.2">
      <c r="A34" s="29"/>
      <c r="B34" s="39"/>
      <c r="C34" s="7"/>
      <c r="D34" s="7"/>
      <c r="E34" s="7"/>
      <c r="F34" s="295" t="s">
        <v>8511</v>
      </c>
      <c r="G34" s="295"/>
      <c r="H34" s="295"/>
      <c r="I34" s="295"/>
      <c r="J34" s="295"/>
      <c r="K34" s="295"/>
      <c r="L34" s="295"/>
      <c r="M34" s="295"/>
      <c r="N34" s="43"/>
    </row>
    <row r="35" spans="1:17" ht="10.15" customHeight="1" x14ac:dyDescent="0.2">
      <c r="A35" s="29"/>
      <c r="B35" s="176" t="s">
        <v>3541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43"/>
    </row>
    <row r="36" spans="1:17" ht="10.15" customHeight="1" x14ac:dyDescent="0.2">
      <c r="A36" s="29"/>
      <c r="B36" s="177" t="s">
        <v>3542</v>
      </c>
      <c r="C36" s="12" t="s">
        <v>3543</v>
      </c>
      <c r="D36" s="11" t="s">
        <v>19909</v>
      </c>
      <c r="E36" s="11"/>
      <c r="F36" s="11"/>
      <c r="G36" s="11"/>
      <c r="H36" s="11"/>
      <c r="I36" s="11"/>
      <c r="J36" s="11"/>
      <c r="K36" s="11"/>
      <c r="L36" s="11"/>
      <c r="M36" s="11"/>
      <c r="N36" s="43"/>
    </row>
    <row r="37" spans="1:17" ht="10.15" customHeight="1" x14ac:dyDescent="0.2">
      <c r="A37" s="29"/>
      <c r="B37" s="177" t="s">
        <v>3544</v>
      </c>
      <c r="C37" s="12"/>
      <c r="D37" s="11" t="s">
        <v>19913</v>
      </c>
      <c r="E37" s="11"/>
      <c r="F37" s="11"/>
      <c r="G37" s="11"/>
      <c r="H37" s="11"/>
      <c r="I37" s="11"/>
      <c r="J37" s="11"/>
      <c r="K37" s="11"/>
      <c r="L37" s="11"/>
      <c r="M37" s="11"/>
      <c r="N37" s="43"/>
    </row>
    <row r="38" spans="1:17" ht="10.15" customHeight="1" x14ac:dyDescent="0.2">
      <c r="A38" s="29"/>
      <c r="B38" s="177" t="s">
        <v>3610</v>
      </c>
      <c r="C38" s="11"/>
      <c r="D38" s="11" t="s">
        <v>19910</v>
      </c>
      <c r="E38" s="11"/>
      <c r="F38" s="11"/>
      <c r="G38" s="11"/>
      <c r="H38" s="11"/>
      <c r="I38" s="11"/>
      <c r="J38" s="11"/>
      <c r="K38" s="11"/>
      <c r="L38" s="11"/>
      <c r="M38" s="11"/>
      <c r="N38" s="43"/>
    </row>
    <row r="39" spans="1:17" ht="10.15" customHeight="1" x14ac:dyDescent="0.2">
      <c r="A39" s="29"/>
      <c r="B39" s="177" t="s">
        <v>3611</v>
      </c>
      <c r="C39" s="11"/>
      <c r="D39" s="11" t="s">
        <v>18941</v>
      </c>
      <c r="E39" s="11"/>
      <c r="F39" s="11"/>
      <c r="G39" s="292">
        <f ca="1">TODAY()+30</f>
        <v>44655</v>
      </c>
      <c r="H39" s="292"/>
      <c r="I39" s="292"/>
      <c r="J39" s="165"/>
      <c r="K39" s="165"/>
      <c r="L39" s="165"/>
      <c r="M39" s="11"/>
      <c r="N39" s="43"/>
    </row>
    <row r="40" spans="1:17" ht="10.15" customHeight="1" x14ac:dyDescent="0.2">
      <c r="A40" s="29"/>
      <c r="B40" s="177" t="s">
        <v>3612</v>
      </c>
      <c r="C40" s="11"/>
      <c r="D40" s="11" t="s">
        <v>3613</v>
      </c>
      <c r="E40" s="11"/>
      <c r="F40" s="11"/>
      <c r="G40" s="11"/>
      <c r="H40" s="11"/>
      <c r="I40" s="11"/>
      <c r="J40" s="11"/>
      <c r="K40" s="11"/>
      <c r="L40" s="11"/>
      <c r="M40" s="11"/>
      <c r="N40" s="43"/>
    </row>
    <row r="41" spans="1:17" ht="10.15" customHeight="1" x14ac:dyDescent="0.2">
      <c r="A41" s="29"/>
      <c r="B41" s="177" t="s">
        <v>3614</v>
      </c>
      <c r="C41" s="11"/>
      <c r="D41" s="11" t="s">
        <v>3615</v>
      </c>
      <c r="E41" s="11"/>
      <c r="F41" s="11"/>
      <c r="G41" s="11"/>
      <c r="H41" s="11"/>
      <c r="I41" s="11"/>
      <c r="J41" s="11"/>
      <c r="K41" s="11"/>
      <c r="L41" s="11"/>
      <c r="M41" s="11"/>
      <c r="N41" s="43"/>
    </row>
    <row r="42" spans="1:17" ht="3.75" customHeight="1" x14ac:dyDescent="0.2">
      <c r="A42" s="29"/>
      <c r="B42" s="177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43"/>
    </row>
    <row r="43" spans="1:17" ht="4.9000000000000004" customHeight="1" x14ac:dyDescent="0.2">
      <c r="A43" s="29"/>
      <c r="B43" s="177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43"/>
    </row>
    <row r="44" spans="1:17" ht="13.5" customHeight="1" x14ac:dyDescent="0.2">
      <c r="A44" s="29"/>
      <c r="B44" s="178" t="s">
        <v>3616</v>
      </c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43"/>
    </row>
    <row r="45" spans="1:17" ht="16.5" customHeight="1" x14ac:dyDescent="0.2">
      <c r="A45" s="29"/>
      <c r="B45" s="179" t="s">
        <v>3618</v>
      </c>
      <c r="C45" s="14"/>
      <c r="D45" s="14"/>
      <c r="E45" s="14"/>
      <c r="F45" s="14"/>
      <c r="G45" s="268" t="s">
        <v>8512</v>
      </c>
      <c r="H45" s="268"/>
      <c r="I45" s="268"/>
      <c r="J45" s="268"/>
      <c r="K45" s="268"/>
      <c r="L45" s="268"/>
      <c r="M45" s="268"/>
      <c r="N45" s="43"/>
    </row>
    <row r="46" spans="1:17" ht="16.5" customHeight="1" x14ac:dyDescent="0.2">
      <c r="A46" s="29"/>
      <c r="B46" s="180"/>
      <c r="C46" s="163"/>
      <c r="D46" s="163"/>
      <c r="E46" s="32"/>
      <c r="F46" s="32"/>
      <c r="G46" s="269"/>
      <c r="H46" s="269"/>
      <c r="I46" s="269"/>
      <c r="J46" s="269"/>
      <c r="K46" s="269"/>
      <c r="L46" s="269"/>
      <c r="M46" s="269"/>
      <c r="N46" s="43"/>
    </row>
    <row r="47" spans="1:17" ht="27.75" customHeight="1" thickBot="1" x14ac:dyDescent="0.25">
      <c r="A47" s="29"/>
      <c r="B47" s="180"/>
      <c r="C47" s="163"/>
      <c r="D47" s="163"/>
      <c r="E47" s="32"/>
      <c r="F47" s="32"/>
      <c r="G47" s="270"/>
      <c r="H47" s="270"/>
      <c r="I47" s="270"/>
      <c r="J47" s="270"/>
      <c r="K47" s="270"/>
      <c r="L47" s="270"/>
      <c r="M47" s="270"/>
      <c r="N47" s="43"/>
    </row>
    <row r="48" spans="1:17" ht="15" customHeight="1" x14ac:dyDescent="0.2">
      <c r="A48" s="29"/>
      <c r="B48" s="271" t="str">
        <f>IF(Information!C4="","",Information!C4)</f>
        <v>Ambarish Dalvi</v>
      </c>
      <c r="C48" s="272"/>
      <c r="D48" s="272"/>
      <c r="E48" s="7"/>
      <c r="F48" s="7"/>
      <c r="G48" s="275" t="s">
        <v>5003</v>
      </c>
      <c r="H48" s="275"/>
      <c r="I48" s="275"/>
      <c r="J48" s="275"/>
      <c r="K48" s="275"/>
      <c r="L48" s="275"/>
      <c r="M48" s="275"/>
      <c r="N48" s="43"/>
    </row>
    <row r="49" spans="1:14" ht="15" customHeight="1" x14ac:dyDescent="0.2">
      <c r="A49" s="29"/>
      <c r="B49" s="273" t="str">
        <f>IF(B48="","",VLOOKUP(B48,'Other - Need Not Visit'!A1:C28,2,FALSE))</f>
        <v>Service Manager (India - West)</v>
      </c>
      <c r="C49" s="274"/>
      <c r="D49" s="274"/>
      <c r="E49" s="7"/>
      <c r="F49" s="7"/>
      <c r="G49" s="276"/>
      <c r="H49" s="276"/>
      <c r="I49" s="276"/>
      <c r="J49" s="276"/>
      <c r="K49" s="276"/>
      <c r="L49" s="276"/>
      <c r="M49" s="276"/>
      <c r="N49" s="43"/>
    </row>
    <row r="50" spans="1:14" ht="15" customHeight="1" x14ac:dyDescent="0.2">
      <c r="A50" s="29"/>
      <c r="B50" s="181"/>
      <c r="C50" s="35"/>
      <c r="D50" s="35"/>
      <c r="E50" s="7"/>
      <c r="F50" s="7"/>
      <c r="G50" s="276"/>
      <c r="H50" s="276"/>
      <c r="I50" s="276"/>
      <c r="J50" s="276"/>
      <c r="K50" s="276"/>
      <c r="L50" s="276"/>
      <c r="M50" s="276"/>
      <c r="N50" s="43"/>
    </row>
    <row r="51" spans="1:14" ht="15" customHeight="1" x14ac:dyDescent="0.2">
      <c r="A51" s="29"/>
      <c r="B51" s="182"/>
      <c r="C51" s="36"/>
      <c r="D51" s="36"/>
      <c r="E51" s="22"/>
      <c r="F51" s="7"/>
      <c r="G51" s="276"/>
      <c r="H51" s="276"/>
      <c r="I51" s="276"/>
      <c r="J51" s="276"/>
      <c r="K51" s="276"/>
      <c r="L51" s="276"/>
      <c r="M51" s="276"/>
      <c r="N51" s="43"/>
    </row>
    <row r="52" spans="1:14" ht="15" customHeight="1" x14ac:dyDescent="0.2">
      <c r="A52" s="29"/>
      <c r="B52" s="283" t="s">
        <v>19911</v>
      </c>
      <c r="C52" s="284"/>
      <c r="D52" s="284"/>
      <c r="E52" s="284"/>
      <c r="F52" s="7"/>
      <c r="G52" s="277" t="s">
        <v>18866</v>
      </c>
      <c r="H52" s="277"/>
      <c r="I52" s="293">
        <f>IF(Information!C11="","",Information!C11)</f>
        <v>3080389</v>
      </c>
      <c r="J52" s="293"/>
      <c r="K52" s="293"/>
      <c r="L52" s="294" t="s">
        <v>18867</v>
      </c>
      <c r="M52" s="294"/>
      <c r="N52" s="43"/>
    </row>
    <row r="53" spans="1:14" ht="18" customHeight="1" x14ac:dyDescent="0.2">
      <c r="A53" s="29"/>
      <c r="B53" s="183" t="str">
        <f>"GSTIN:  "&amp;Information!E8</f>
        <v>GSTIN:  27AAGCA3797D1ZK</v>
      </c>
      <c r="C53" s="22"/>
      <c r="D53" s="22"/>
      <c r="E53" s="22"/>
      <c r="F53" s="7"/>
      <c r="G53" s="21"/>
      <c r="H53" s="21"/>
      <c r="I53" s="21"/>
      <c r="J53" s="21"/>
      <c r="K53" s="21"/>
      <c r="L53" s="21"/>
      <c r="M53" s="21"/>
      <c r="N53" s="43"/>
    </row>
    <row r="54" spans="1:14" ht="7.15" customHeight="1" x14ac:dyDescent="0.2">
      <c r="A54" s="29"/>
      <c r="B54" s="184"/>
      <c r="C54" s="71"/>
      <c r="D54" s="71"/>
      <c r="E54" s="71"/>
      <c r="F54" s="7"/>
      <c r="G54" s="21"/>
      <c r="H54" s="21"/>
      <c r="I54" s="21"/>
      <c r="J54" s="21"/>
      <c r="K54" s="21"/>
      <c r="L54" s="21"/>
      <c r="M54" s="21"/>
      <c r="N54" s="43"/>
    </row>
    <row r="55" spans="1:14" ht="18" customHeight="1" x14ac:dyDescent="0.2">
      <c r="A55" s="29"/>
      <c r="B55" s="259" t="s">
        <v>21195</v>
      </c>
      <c r="C55" s="260"/>
      <c r="D55" s="260"/>
      <c r="E55" s="71"/>
      <c r="F55" s="7"/>
      <c r="G55" s="21"/>
      <c r="H55" s="21"/>
      <c r="I55" s="21"/>
      <c r="J55" s="21"/>
      <c r="K55" s="21"/>
      <c r="L55" s="21"/>
      <c r="M55" s="21"/>
      <c r="N55" s="43"/>
    </row>
    <row r="56" spans="1:14" ht="18" customHeight="1" x14ac:dyDescent="0.2">
      <c r="A56" s="29"/>
      <c r="B56" s="257" t="s">
        <v>18937</v>
      </c>
      <c r="C56" s="258"/>
      <c r="D56" s="258"/>
      <c r="E56" s="280" t="s">
        <v>21194</v>
      </c>
      <c r="F56" s="280"/>
      <c r="G56" s="280"/>
      <c r="H56" s="281" t="s">
        <v>18939</v>
      </c>
      <c r="I56" s="281"/>
      <c r="J56" s="298" t="s">
        <v>25701</v>
      </c>
      <c r="K56" s="299"/>
      <c r="L56" s="231"/>
      <c r="M56" s="231"/>
      <c r="N56" s="43"/>
    </row>
    <row r="57" spans="1:14" ht="15" x14ac:dyDescent="0.2">
      <c r="A57" s="29"/>
      <c r="B57" s="278"/>
      <c r="C57" s="279"/>
      <c r="D57" s="279"/>
      <c r="E57" s="279"/>
      <c r="F57" s="279"/>
      <c r="G57" s="279"/>
      <c r="H57" s="282"/>
      <c r="I57" s="282"/>
      <c r="J57" s="300"/>
      <c r="K57" s="301"/>
      <c r="L57" s="30"/>
      <c r="M57" s="30"/>
      <c r="N57" s="43"/>
    </row>
    <row r="58" spans="1:14" ht="15" x14ac:dyDescent="0.2">
      <c r="A58" s="29"/>
      <c r="B58" s="278"/>
      <c r="C58" s="279"/>
      <c r="D58" s="279"/>
      <c r="E58" s="279"/>
      <c r="F58" s="279"/>
      <c r="G58" s="279"/>
      <c r="H58" s="282"/>
      <c r="I58" s="282"/>
      <c r="J58" s="302"/>
      <c r="K58" s="303"/>
      <c r="L58" s="30"/>
      <c r="M58" s="30"/>
      <c r="N58" s="43"/>
    </row>
    <row r="59" spans="1:14" ht="11.65" customHeight="1" thickBot="1" x14ac:dyDescent="0.25">
      <c r="A59" s="29"/>
      <c r="B59" s="185" t="str">
        <f>IF(Information!C6="","","Submitted through M/s. "&amp;Information!C6)</f>
        <v>Submitted through M/s. Akanksha Medical Systems</v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43"/>
    </row>
    <row r="60" spans="1:14" ht="14.25" customHeight="1" thickBot="1" x14ac:dyDescent="0.25">
      <c r="A60" s="33"/>
      <c r="B60" s="266" t="s">
        <v>27728</v>
      </c>
      <c r="C60" s="267"/>
      <c r="D60" s="267"/>
      <c r="E60" s="267"/>
      <c r="F60" s="267"/>
      <c r="G60" s="267"/>
      <c r="H60" s="267"/>
      <c r="I60" s="267"/>
      <c r="J60" s="267"/>
      <c r="K60" s="267"/>
      <c r="L60" s="267"/>
      <c r="M60" s="267"/>
      <c r="N60" s="44"/>
    </row>
  </sheetData>
  <sheetProtection password="EE41" sheet="1" formatColumns="0" formatRows="0"/>
  <mergeCells count="113">
    <mergeCell ref="Q26:Q27"/>
    <mergeCell ref="Q28:Q29"/>
    <mergeCell ref="J24:J25"/>
    <mergeCell ref="K22:K23"/>
    <mergeCell ref="K24:K25"/>
    <mergeCell ref="D23:E23"/>
    <mergeCell ref="F23:G23"/>
    <mergeCell ref="D25:E25"/>
    <mergeCell ref="F25:G25"/>
    <mergeCell ref="D27:E27"/>
    <mergeCell ref="F27:G27"/>
    <mergeCell ref="D29:E29"/>
    <mergeCell ref="F29:G29"/>
    <mergeCell ref="I24:I25"/>
    <mergeCell ref="I22:I23"/>
    <mergeCell ref="J17:M17"/>
    <mergeCell ref="B15:F15"/>
    <mergeCell ref="H15:I15"/>
    <mergeCell ref="B17:F17"/>
    <mergeCell ref="D21:E21"/>
    <mergeCell ref="F21:G21"/>
    <mergeCell ref="Q30:Q31"/>
    <mergeCell ref="M24:M25"/>
    <mergeCell ref="M26:M27"/>
    <mergeCell ref="M28:M29"/>
    <mergeCell ref="J15:M15"/>
    <mergeCell ref="P22:P23"/>
    <mergeCell ref="P24:P25"/>
    <mergeCell ref="P26:P27"/>
    <mergeCell ref="P28:P29"/>
    <mergeCell ref="P30:P31"/>
    <mergeCell ref="L26:L27"/>
    <mergeCell ref="L24:L25"/>
    <mergeCell ref="J28:J29"/>
    <mergeCell ref="J30:J31"/>
    <mergeCell ref="J26:J27"/>
    <mergeCell ref="K26:K27"/>
    <mergeCell ref="Q22:Q23"/>
    <mergeCell ref="Q24:Q25"/>
    <mergeCell ref="I1:M2"/>
    <mergeCell ref="B5:C6"/>
    <mergeCell ref="H5:M9"/>
    <mergeCell ref="M22:M23"/>
    <mergeCell ref="C22:C23"/>
    <mergeCell ref="L22:L23"/>
    <mergeCell ref="B24:B25"/>
    <mergeCell ref="D24:G24"/>
    <mergeCell ref="H24:H25"/>
    <mergeCell ref="C24:C25"/>
    <mergeCell ref="B22:B23"/>
    <mergeCell ref="D22:G22"/>
    <mergeCell ref="H22:H23"/>
    <mergeCell ref="H11:I11"/>
    <mergeCell ref="J11:M11"/>
    <mergeCell ref="F10:H10"/>
    <mergeCell ref="D10:E10"/>
    <mergeCell ref="B13:F13"/>
    <mergeCell ref="J13:M13"/>
    <mergeCell ref="J22:J23"/>
    <mergeCell ref="H12:M12"/>
    <mergeCell ref="H13:I13"/>
    <mergeCell ref="H14:I14"/>
    <mergeCell ref="H17:I17"/>
    <mergeCell ref="C26:C27"/>
    <mergeCell ref="C28:C29"/>
    <mergeCell ref="I26:I27"/>
    <mergeCell ref="H26:H27"/>
    <mergeCell ref="I28:I29"/>
    <mergeCell ref="C30:C31"/>
    <mergeCell ref="I30:I31"/>
    <mergeCell ref="B30:B31"/>
    <mergeCell ref="D30:G30"/>
    <mergeCell ref="H30:H31"/>
    <mergeCell ref="B26:B27"/>
    <mergeCell ref="D26:G26"/>
    <mergeCell ref="B28:B29"/>
    <mergeCell ref="D28:G28"/>
    <mergeCell ref="H28:H29"/>
    <mergeCell ref="D31:E31"/>
    <mergeCell ref="F31:G31"/>
    <mergeCell ref="K30:K31"/>
    <mergeCell ref="K32:L32"/>
    <mergeCell ref="G39:I39"/>
    <mergeCell ref="I52:K52"/>
    <mergeCell ref="L52:M52"/>
    <mergeCell ref="F34:M34"/>
    <mergeCell ref="M30:M31"/>
    <mergeCell ref="K28:K29"/>
    <mergeCell ref="J56:K58"/>
    <mergeCell ref="B56:D56"/>
    <mergeCell ref="B55:D55"/>
    <mergeCell ref="L10:M10"/>
    <mergeCell ref="J10:K10"/>
    <mergeCell ref="B19:F19"/>
    <mergeCell ref="B60:M60"/>
    <mergeCell ref="G45:M45"/>
    <mergeCell ref="G46:M47"/>
    <mergeCell ref="B48:D48"/>
    <mergeCell ref="B49:D49"/>
    <mergeCell ref="G48:M51"/>
    <mergeCell ref="G52:H52"/>
    <mergeCell ref="B57:D57"/>
    <mergeCell ref="B58:D58"/>
    <mergeCell ref="E56:G56"/>
    <mergeCell ref="E57:G57"/>
    <mergeCell ref="E58:G58"/>
    <mergeCell ref="H56:I56"/>
    <mergeCell ref="H57:I57"/>
    <mergeCell ref="H58:I58"/>
    <mergeCell ref="B52:E52"/>
    <mergeCell ref="H32:I32"/>
    <mergeCell ref="L30:L31"/>
    <mergeCell ref="L28:L29"/>
  </mergeCells>
  <phoneticPr fontId="16" type="noConversion"/>
  <conditionalFormatting sqref="K22:K31">
    <cfRule type="cellIs" dxfId="56" priority="7" operator="equal">
      <formula>0</formula>
    </cfRule>
    <cfRule type="cellIs" dxfId="55" priority="8" operator="equal">
      <formula>0</formula>
    </cfRule>
  </conditionalFormatting>
  <conditionalFormatting sqref="Q22:Q31">
    <cfRule type="notContainsBlanks" dxfId="54" priority="4">
      <formula>LEN(TRIM(Q22))&gt;0</formula>
    </cfRule>
    <cfRule type="notContainsBlanks" dxfId="53" priority="6">
      <formula>LEN(TRIM(Q22))&gt;0</formula>
    </cfRule>
  </conditionalFormatting>
  <conditionalFormatting sqref="Q22:Q23">
    <cfRule type="notContainsBlanks" dxfId="52" priority="5">
      <formula>LEN(TRIM(Q22))&gt;0</formula>
    </cfRule>
  </conditionalFormatting>
  <conditionalFormatting sqref="G52:K52">
    <cfRule type="containsBlanks" priority="3">
      <formula>LEN(TRIM(G52))=0</formula>
    </cfRule>
  </conditionalFormatting>
  <conditionalFormatting sqref="I52:K52">
    <cfRule type="containsBlanks" dxfId="51" priority="2">
      <formula>LEN(TRIM(I52))=0</formula>
    </cfRule>
  </conditionalFormatting>
  <conditionalFormatting sqref="J13:M13 J15:M15 J17:M17">
    <cfRule type="containsBlanks" dxfId="50" priority="1">
      <formula>LEN(TRIM(J13))=0</formula>
    </cfRule>
  </conditionalFormatting>
  <pageMargins left="0.43307086614173229" right="0.23622047244094491" top="0.35433070866141736" bottom="0.35433070866141736" header="0.51181102362204722" footer="0.31496062992125984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Document" dvAspect="DVASPECT_ICON" shapeId="14338" r:id="rId4">
          <objectPr defaultSize="0" autoPict="0" r:id="rId5">
            <anchor moveWithCells="1">
              <from>
                <xdr:col>12</xdr:col>
                <xdr:colOff>123825</xdr:colOff>
                <xdr:row>34</xdr:row>
                <xdr:rowOff>95250</xdr:rowOff>
              </from>
              <to>
                <xdr:col>12</xdr:col>
                <xdr:colOff>704850</xdr:colOff>
                <xdr:row>38</xdr:row>
                <xdr:rowOff>9525</xdr:rowOff>
              </to>
            </anchor>
          </objectPr>
        </oleObject>
      </mc:Choice>
      <mc:Fallback>
        <oleObject progId="Document" dvAspect="DVASPECT_ICON" shapeId="14338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11"/>
  </sheetPr>
  <dimension ref="A1:S88"/>
  <sheetViews>
    <sheetView workbookViewId="0">
      <selection activeCell="D23" sqref="D23"/>
    </sheetView>
  </sheetViews>
  <sheetFormatPr defaultColWidth="9.140625" defaultRowHeight="12.75" x14ac:dyDescent="0.2"/>
  <cols>
    <col min="1" max="1" width="1.42578125" style="25" customWidth="1"/>
    <col min="2" max="2" width="5.42578125" style="25" customWidth="1"/>
    <col min="3" max="3" width="8.85546875" style="25" bestFit="1" customWidth="1"/>
    <col min="4" max="4" width="12.85546875" style="25" customWidth="1"/>
    <col min="5" max="5" width="9.28515625" style="25" customWidth="1"/>
    <col min="6" max="6" width="8.28515625" style="25" customWidth="1"/>
    <col min="7" max="7" width="2.28515625" style="25" customWidth="1"/>
    <col min="8" max="8" width="3.7109375" style="25" customWidth="1"/>
    <col min="9" max="9" width="10" style="25" customWidth="1"/>
    <col min="10" max="10" width="4.85546875" style="25" customWidth="1"/>
    <col min="11" max="12" width="10" style="25" customWidth="1"/>
    <col min="13" max="13" width="12.7109375" style="25" bestFit="1" customWidth="1"/>
    <col min="14" max="14" width="1.42578125" style="25" customWidth="1"/>
    <col min="15" max="15" width="9.140625" style="25"/>
    <col min="16" max="16" width="9.42578125" style="191" customWidth="1"/>
    <col min="17" max="17" width="15.85546875" style="25" bestFit="1" customWidth="1"/>
    <col min="18" max="16384" width="9.140625" style="25"/>
  </cols>
  <sheetData>
    <row r="1" spans="1:14" ht="7.5" customHeight="1" x14ac:dyDescent="0.2">
      <c r="A1" s="23"/>
      <c r="B1" s="1"/>
      <c r="C1" s="1"/>
      <c r="D1" s="1"/>
      <c r="E1" s="1"/>
      <c r="F1" s="1"/>
      <c r="G1" s="1"/>
      <c r="H1" s="1"/>
      <c r="I1" s="318"/>
      <c r="J1" s="318"/>
      <c r="K1" s="318"/>
      <c r="L1" s="318"/>
      <c r="M1" s="318"/>
      <c r="N1" s="24"/>
    </row>
    <row r="2" spans="1:14" ht="30.2" customHeight="1" x14ac:dyDescent="0.2">
      <c r="A2" s="26"/>
      <c r="B2" s="2"/>
      <c r="C2" s="2"/>
      <c r="D2" s="2"/>
      <c r="E2" s="2"/>
      <c r="F2" s="2"/>
      <c r="G2" s="2"/>
      <c r="H2" s="2"/>
      <c r="I2" s="319"/>
      <c r="J2" s="319"/>
      <c r="K2" s="319"/>
      <c r="L2" s="319"/>
      <c r="M2" s="319"/>
      <c r="N2" s="27"/>
    </row>
    <row r="3" spans="1:14" ht="3.2" customHeight="1" x14ac:dyDescent="0.2">
      <c r="A3" s="26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27"/>
    </row>
    <row r="4" spans="1:14" ht="3.2" customHeight="1" x14ac:dyDescent="0.2">
      <c r="A4" s="26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7"/>
    </row>
    <row r="5" spans="1:14" ht="13.7" customHeight="1" x14ac:dyDescent="0.2">
      <c r="A5" s="26"/>
      <c r="B5" s="363" t="s">
        <v>4953</v>
      </c>
      <c r="C5" s="363"/>
      <c r="D5" s="363"/>
      <c r="E5" s="4"/>
      <c r="F5" s="4"/>
      <c r="G5" s="2"/>
      <c r="H5" s="350" t="str">
        <f>IF(Information!C8="","",VLOOKUP(Information!C8,'Other - Need Not Visit'!E1:I7,5,FALSE))</f>
        <v>Agfa Healthcare India Pvt. Ltd. 
MM-2 Shree Rajlaxmi Complex
Kalher Village, Taluka Bhiwandi, 
Thane - 421302 Maharashtra</v>
      </c>
      <c r="I5" s="350"/>
      <c r="J5" s="350"/>
      <c r="K5" s="350"/>
      <c r="L5" s="350"/>
      <c r="M5" s="350"/>
      <c r="N5" s="27"/>
    </row>
    <row r="6" spans="1:14" ht="13.7" customHeight="1" x14ac:dyDescent="0.2">
      <c r="A6" s="26"/>
      <c r="B6" s="363"/>
      <c r="C6" s="363"/>
      <c r="D6" s="363"/>
      <c r="E6" s="4"/>
      <c r="F6" s="4"/>
      <c r="G6" s="2"/>
      <c r="H6" s="350"/>
      <c r="I6" s="350"/>
      <c r="J6" s="350"/>
      <c r="K6" s="350"/>
      <c r="L6" s="350"/>
      <c r="M6" s="350"/>
      <c r="N6" s="27"/>
    </row>
    <row r="7" spans="1:14" ht="13.7" customHeight="1" x14ac:dyDescent="0.2">
      <c r="A7" s="26"/>
      <c r="B7" s="5"/>
      <c r="C7" s="5"/>
      <c r="D7" s="5" t="s">
        <v>3617</v>
      </c>
      <c r="E7" s="5"/>
      <c r="F7" s="5"/>
      <c r="G7" s="6"/>
      <c r="H7" s="350"/>
      <c r="I7" s="350"/>
      <c r="J7" s="350"/>
      <c r="K7" s="350"/>
      <c r="L7" s="350"/>
      <c r="M7" s="350"/>
      <c r="N7" s="27"/>
    </row>
    <row r="8" spans="1:14" ht="15" customHeight="1" x14ac:dyDescent="0.25">
      <c r="A8" s="26"/>
      <c r="B8" s="189" t="s">
        <v>3539</v>
      </c>
      <c r="C8" s="2"/>
      <c r="D8" s="2"/>
      <c r="E8" s="2"/>
      <c r="F8" s="2"/>
      <c r="G8" s="2"/>
      <c r="H8" s="350"/>
      <c r="I8" s="350"/>
      <c r="J8" s="350"/>
      <c r="K8" s="350"/>
      <c r="L8" s="350"/>
      <c r="M8" s="350"/>
      <c r="N8" s="27"/>
    </row>
    <row r="9" spans="1:14" ht="25.5" customHeight="1" x14ac:dyDescent="0.2">
      <c r="A9" s="26"/>
      <c r="B9" s="2"/>
      <c r="C9" s="2"/>
      <c r="D9" s="2"/>
      <c r="E9" s="2" t="s">
        <v>3617</v>
      </c>
      <c r="F9" s="2"/>
      <c r="G9" s="2"/>
      <c r="H9" s="350"/>
      <c r="I9" s="350"/>
      <c r="J9" s="350"/>
      <c r="K9" s="350"/>
      <c r="L9" s="350"/>
      <c r="M9" s="350"/>
      <c r="N9" s="27"/>
    </row>
    <row r="10" spans="1:14" ht="15" customHeight="1" x14ac:dyDescent="0.2">
      <c r="A10" s="29"/>
      <c r="B10" s="7" t="s">
        <v>4957</v>
      </c>
      <c r="C10" s="7"/>
      <c r="D10" s="326" t="str">
        <f>"AHIPL/"&amp;Information!F4&amp;"/"&amp;IF(Information!E6="",TEXT(Information!E4,"000"),TEXT(Information!E6,"000"))&amp;"/Spares/"</f>
        <v>AHIPL/W/368/Spares/</v>
      </c>
      <c r="E10" s="326"/>
      <c r="F10" s="325" t="s">
        <v>26316</v>
      </c>
      <c r="G10" s="325"/>
      <c r="H10" s="325"/>
      <c r="I10" s="8"/>
      <c r="J10" s="364"/>
      <c r="K10" s="365"/>
      <c r="L10" s="8" t="s">
        <v>3537</v>
      </c>
      <c r="M10" s="9">
        <f ca="1">TODAY()</f>
        <v>44625</v>
      </c>
      <c r="N10" s="31" t="s">
        <v>3617</v>
      </c>
    </row>
    <row r="11" spans="1:14" ht="15" customHeight="1" x14ac:dyDescent="0.2">
      <c r="A11" s="29"/>
      <c r="B11" s="28" t="s">
        <v>3538</v>
      </c>
      <c r="C11" s="30"/>
      <c r="D11" s="30"/>
      <c r="E11" s="30"/>
      <c r="F11" s="30"/>
      <c r="G11" s="30"/>
      <c r="H11" s="323" t="s">
        <v>3619</v>
      </c>
      <c r="I11" s="323"/>
      <c r="J11" s="351" t="s">
        <v>27730</v>
      </c>
      <c r="K11" s="351"/>
      <c r="L11" s="351"/>
      <c r="M11" s="351"/>
      <c r="N11" s="31"/>
    </row>
    <row r="12" spans="1:14" ht="5.25" customHeight="1" x14ac:dyDescent="0.2">
      <c r="A12" s="29"/>
      <c r="B12" s="77" t="s">
        <v>15006</v>
      </c>
      <c r="C12" s="77"/>
      <c r="D12" s="77"/>
      <c r="E12" s="77"/>
      <c r="F12" s="77"/>
      <c r="G12" s="30"/>
      <c r="H12" s="331" t="s">
        <v>3617</v>
      </c>
      <c r="I12" s="331"/>
      <c r="J12" s="331"/>
      <c r="K12" s="331"/>
      <c r="L12" s="331"/>
      <c r="M12" s="331"/>
      <c r="N12" s="31"/>
    </row>
    <row r="13" spans="1:14" ht="15" customHeight="1" x14ac:dyDescent="0.2">
      <c r="A13" s="29"/>
      <c r="B13" s="328" t="s">
        <v>27729</v>
      </c>
      <c r="C13" s="328"/>
      <c r="D13" s="328"/>
      <c r="E13" s="328"/>
      <c r="F13" s="328"/>
      <c r="G13" s="30"/>
      <c r="H13" s="323" t="s">
        <v>17106</v>
      </c>
      <c r="I13" s="323"/>
      <c r="J13" s="324">
        <v>3555</v>
      </c>
      <c r="K13" s="324"/>
      <c r="L13" s="324"/>
      <c r="M13" s="324"/>
      <c r="N13" s="31"/>
    </row>
    <row r="14" spans="1:14" ht="5.25" customHeight="1" x14ac:dyDescent="0.2">
      <c r="A14" s="29"/>
      <c r="B14" s="73"/>
      <c r="C14" s="73"/>
      <c r="D14" s="73"/>
      <c r="E14" s="73"/>
      <c r="F14" s="73"/>
      <c r="G14" s="30"/>
      <c r="H14" s="332"/>
      <c r="I14" s="332"/>
      <c r="J14" s="48"/>
      <c r="K14" s="48"/>
      <c r="L14" s="48"/>
      <c r="M14" s="30"/>
      <c r="N14" s="31"/>
    </row>
    <row r="15" spans="1:14" ht="15" customHeight="1" x14ac:dyDescent="0.2">
      <c r="A15" s="29"/>
      <c r="B15" s="328" t="s">
        <v>27731</v>
      </c>
      <c r="C15" s="328"/>
      <c r="D15" s="328"/>
      <c r="E15" s="328"/>
      <c r="F15" s="328"/>
      <c r="G15" s="30"/>
      <c r="H15" s="323" t="s">
        <v>17107</v>
      </c>
      <c r="I15" s="323"/>
      <c r="J15" s="324"/>
      <c r="K15" s="324"/>
      <c r="L15" s="324"/>
      <c r="M15" s="324"/>
      <c r="N15" s="31"/>
    </row>
    <row r="16" spans="1:14" ht="3.75" customHeight="1" x14ac:dyDescent="0.2">
      <c r="A16" s="29"/>
      <c r="B16" s="73"/>
      <c r="C16" s="73"/>
      <c r="D16" s="73"/>
      <c r="E16" s="73"/>
      <c r="F16" s="73"/>
      <c r="G16" s="30"/>
      <c r="H16" s="50"/>
      <c r="I16" s="50"/>
      <c r="J16" s="51"/>
      <c r="K16" s="51"/>
      <c r="L16" s="51"/>
      <c r="M16" s="51"/>
      <c r="N16" s="31"/>
    </row>
    <row r="17" spans="1:19" ht="15" customHeight="1" x14ac:dyDescent="0.2">
      <c r="A17" s="29"/>
      <c r="B17" s="328" t="s">
        <v>27732</v>
      </c>
      <c r="C17" s="328"/>
      <c r="D17" s="328"/>
      <c r="E17" s="328"/>
      <c r="F17" s="328"/>
      <c r="G17" s="30"/>
      <c r="H17" s="323" t="s">
        <v>17108</v>
      </c>
      <c r="I17" s="323"/>
      <c r="J17" s="366">
        <v>44625</v>
      </c>
      <c r="K17" s="324"/>
      <c r="L17" s="324"/>
      <c r="M17" s="324"/>
      <c r="N17" s="31"/>
    </row>
    <row r="18" spans="1:19" ht="3.75" customHeight="1" x14ac:dyDescent="0.2">
      <c r="A18" s="29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1"/>
    </row>
    <row r="19" spans="1:19" ht="15" customHeight="1" x14ac:dyDescent="0.2">
      <c r="A19" s="29"/>
      <c r="B19" s="367" t="s">
        <v>19914</v>
      </c>
      <c r="C19" s="367"/>
      <c r="D19" s="367"/>
      <c r="E19" s="367"/>
      <c r="F19" s="367"/>
      <c r="G19" s="188"/>
      <c r="H19" s="188"/>
      <c r="I19" s="188"/>
      <c r="J19" s="188"/>
      <c r="K19" s="188"/>
      <c r="L19" s="188"/>
      <c r="M19" s="188"/>
      <c r="N19" s="31"/>
    </row>
    <row r="20" spans="1:19" ht="3.75" customHeight="1" thickBot="1" x14ac:dyDescent="0.25">
      <c r="A20" s="29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1"/>
    </row>
    <row r="21" spans="1:19" ht="27.75" customHeight="1" thickBot="1" x14ac:dyDescent="0.25">
      <c r="A21" s="29"/>
      <c r="B21" s="56" t="s">
        <v>4954</v>
      </c>
      <c r="C21" s="62" t="s">
        <v>4955</v>
      </c>
      <c r="D21" s="335" t="s">
        <v>4956</v>
      </c>
      <c r="E21" s="336"/>
      <c r="F21" s="337" t="s">
        <v>21265</v>
      </c>
      <c r="G21" s="336"/>
      <c r="H21" s="62" t="s">
        <v>19020</v>
      </c>
      <c r="I21" s="194" t="s">
        <v>1379</v>
      </c>
      <c r="J21" s="61" t="str">
        <f>IF(AND(J22="",J24="",J26="",J28="",J30=""),"","Discount%")</f>
        <v/>
      </c>
      <c r="K21" s="195"/>
      <c r="L21" s="195" t="s">
        <v>19907</v>
      </c>
      <c r="M21" s="58" t="s">
        <v>19906</v>
      </c>
      <c r="N21" s="31"/>
      <c r="R21" s="192" t="s">
        <v>21264</v>
      </c>
    </row>
    <row r="22" spans="1:19" ht="12.75" customHeight="1" thickBot="1" x14ac:dyDescent="0.25">
      <c r="A22" s="29"/>
      <c r="B22" s="311" t="e">
        <f>IF(C22&lt;&gt;"",1,"")</f>
        <v>#N/A</v>
      </c>
      <c r="C22" s="311" t="e">
        <f>IF(D23="","",VLOOKUP(D23,'Price List - Need Not Visit'!$B$1:$E$21278,2,FALSE))</f>
        <v>#N/A</v>
      </c>
      <c r="D22" s="346" t="e">
        <f>IF(D23="","",VLOOKUP(D23,'Price List - Need Not Visit'!$B$1:$E$21278,4,FALSE))</f>
        <v>#N/A</v>
      </c>
      <c r="E22" s="347"/>
      <c r="F22" s="347"/>
      <c r="G22" s="348"/>
      <c r="H22" s="358">
        <v>1</v>
      </c>
      <c r="I22" s="342" t="e">
        <f>IF(D23="","",(VLOOKUP(D23,'Price List - Need Not Visit'!$B$1:$I$21278,'Price List - Need Not Visit'!$N$13+1,FALSE)*(1-J22/100)))</f>
        <v>#N/A</v>
      </c>
      <c r="J22" s="362"/>
      <c r="K22" s="344" t="e">
        <f>IF(OR(Information!$C$8="",C22=""),"",IF(OR(C22="FP1GH",C22="LW66O",C22="5O43J",C22="57HDV",C22="57HLB"),0,VLOOKUP(Information!$C$8,'Other - Need Not Visit'!$E$1:$H$11,3,FALSE)))</f>
        <v>#N/A</v>
      </c>
      <c r="L22" s="354" t="e">
        <f>IF(D23="","",VLOOKUP(D23,'Price List - Need Not Visit'!D:J,7,FALSE))</f>
        <v>#N/A</v>
      </c>
      <c r="M22" s="352" t="e">
        <f>IF(OR(Information!$C$8="",C22=""),"",I22*H22*(1+K22/100)*(1+L22/1))</f>
        <v>#N/A</v>
      </c>
      <c r="N22" s="31"/>
      <c r="P22" s="371" t="e">
        <f>I22</f>
        <v>#N/A</v>
      </c>
      <c r="Q22" s="370" t="e">
        <f>IF(C22="","",IF(P22&lt;VLOOKUP(C22,'Price List - Need Not Visit'!C:I,7,FALSE),"Requires Approval",""))</f>
        <v>#N/A</v>
      </c>
    </row>
    <row r="23" spans="1:19" ht="12.75" customHeight="1" thickBot="1" x14ac:dyDescent="0.25">
      <c r="A23" s="29"/>
      <c r="B23" s="312"/>
      <c r="C23" s="312"/>
      <c r="D23" s="144" t="s">
        <v>27733</v>
      </c>
      <c r="E23" s="145"/>
      <c r="F23" s="368" t="e">
        <f>IF(D23="","",VLOOKUP(D23,GST!A:C,3,FALSE))</f>
        <v>#N/A</v>
      </c>
      <c r="G23" s="369"/>
      <c r="H23" s="359"/>
      <c r="I23" s="343"/>
      <c r="J23" s="357"/>
      <c r="K23" s="345"/>
      <c r="L23" s="355"/>
      <c r="M23" s="353"/>
      <c r="N23" s="31"/>
      <c r="P23" s="371"/>
      <c r="Q23" s="370"/>
      <c r="R23" s="25" t="e">
        <f>IF(D23="","",VLOOKUP(C22,'ABC successor'!C:G,5,FALSE))</f>
        <v>#N/A</v>
      </c>
      <c r="S23" s="25" t="e">
        <f>IF(D23="","",VLOOKUP(C22,'ABC successor'!C:G,3,FALSE))</f>
        <v>#N/A</v>
      </c>
    </row>
    <row r="24" spans="1:19" ht="12.75" customHeight="1" thickBot="1" x14ac:dyDescent="0.25">
      <c r="A24" s="29"/>
      <c r="B24" s="311" t="str">
        <f>IF(C24&lt;&gt;"",2,"")</f>
        <v/>
      </c>
      <c r="C24" s="311" t="str">
        <f>IF(D25="","",VLOOKUP(D25,'Price List - Need Not Visit'!$B$1:$E$21278,2,FALSE))</f>
        <v/>
      </c>
      <c r="D24" s="346" t="str">
        <f>IF(D25="","",VLOOKUP(D25,'Price List - Need Not Visit'!$B$1:$E$21278,4,FALSE))</f>
        <v/>
      </c>
      <c r="E24" s="347"/>
      <c r="F24" s="347"/>
      <c r="G24" s="348"/>
      <c r="H24" s="358"/>
      <c r="I24" s="342" t="str">
        <f>IF(D25="","",(VLOOKUP(D25,'Price List - Need Not Visit'!$B$1:$I$21278,'Price List - Need Not Visit'!$N$13+1,FALSE)*(1-J24/100)))</f>
        <v/>
      </c>
      <c r="J24" s="356"/>
      <c r="K24" s="344" t="str">
        <f>IF(OR(Information!$C$8="",C24=""),"",IF(OR(C24="FP1GH",C24="LW66O",C24="5O43J",C24="57HDV",C24="57HLB"),0,VLOOKUP(Information!$C$8,'Other - Need Not Visit'!$E$1:$H$11,3,FALSE)))</f>
        <v/>
      </c>
      <c r="L24" s="354" t="str">
        <f>IF(D25="","",VLOOKUP(D25,'Price List - Need Not Visit'!D:J,7,FALSE))</f>
        <v/>
      </c>
      <c r="M24" s="352" t="str">
        <f>IF(OR(Information!$C$8="",C24=""),"",I24*H24*(1+K24/100)*(1+L24/1))</f>
        <v/>
      </c>
      <c r="N24" s="31"/>
      <c r="P24" s="371" t="str">
        <f>I24</f>
        <v/>
      </c>
      <c r="Q24" s="370" t="str">
        <f>IF(C24="","",IF(P24&lt;VLOOKUP(C24,'Price List - Need Not Visit'!C:I,7,FALSE),"Requires Approval",""))</f>
        <v/>
      </c>
    </row>
    <row r="25" spans="1:19" ht="12.75" customHeight="1" thickBot="1" x14ac:dyDescent="0.25">
      <c r="A25" s="29"/>
      <c r="B25" s="312"/>
      <c r="C25" s="312"/>
      <c r="D25" s="144"/>
      <c r="E25" s="145"/>
      <c r="F25" s="368" t="str">
        <f>IF(D25="","",VLOOKUP(D25,GST!A:C,3,FALSE))</f>
        <v/>
      </c>
      <c r="G25" s="369"/>
      <c r="H25" s="359"/>
      <c r="I25" s="343"/>
      <c r="J25" s="357"/>
      <c r="K25" s="345"/>
      <c r="L25" s="355"/>
      <c r="M25" s="353"/>
      <c r="N25" s="31"/>
      <c r="P25" s="371"/>
      <c r="Q25" s="370"/>
      <c r="R25" s="25" t="str">
        <f>IF(D25="","",VLOOKUP(C24,'ABC successor'!C:G,5,FALSE))</f>
        <v/>
      </c>
      <c r="S25" s="25" t="str">
        <f>IF(D25="","",VLOOKUP(C24,'ABC successor'!C:G,3,FALSE))</f>
        <v/>
      </c>
    </row>
    <row r="26" spans="1:19" ht="12.75" customHeight="1" thickBot="1" x14ac:dyDescent="0.25">
      <c r="A26" s="29"/>
      <c r="B26" s="311" t="str">
        <f>IF(C26&lt;&gt;"",3,"")</f>
        <v/>
      </c>
      <c r="C26" s="311" t="str">
        <f>IF(D27="","",VLOOKUP(D27,'Price List - Need Not Visit'!$B$1:$E$21278,2,FALSE))</f>
        <v/>
      </c>
      <c r="D26" s="346" t="str">
        <f>IF(D27="","",VLOOKUP(D27,'Price List - Need Not Visit'!$B$1:$E$21278,4,FALSE))</f>
        <v/>
      </c>
      <c r="E26" s="347"/>
      <c r="F26" s="347"/>
      <c r="G26" s="348"/>
      <c r="H26" s="358"/>
      <c r="I26" s="342" t="str">
        <f>IF(D27="","",(VLOOKUP(D27,'Price List - Need Not Visit'!$B$1:$I$21278,'Price List - Need Not Visit'!$N$13+1,FALSE)*(1-J26/100)))</f>
        <v/>
      </c>
      <c r="J26" s="356"/>
      <c r="K26" s="344" t="str">
        <f>IF(OR(Information!$C$8="",C26=""),"",IF(OR(C26="FP1GH",C26="LW66O",C26="5O43J",C26="57HDV",C26="57HLB"),0,VLOOKUP(Information!$C$8,'Other - Need Not Visit'!$E$1:$H$11,3,FALSE)))</f>
        <v/>
      </c>
      <c r="L26" s="354" t="str">
        <f>IF(D27="","",VLOOKUP(D27,'Price List - Need Not Visit'!D:J,7,FALSE))</f>
        <v/>
      </c>
      <c r="M26" s="352" t="str">
        <f>IF(OR(Information!$C$8="",C26=""),"",I26*H26*(1+K26/100)*(1+L26/1))</f>
        <v/>
      </c>
      <c r="N26" s="31"/>
      <c r="P26" s="371" t="str">
        <f>I26</f>
        <v/>
      </c>
      <c r="Q26" s="370" t="str">
        <f>IF(C26="","",IF(P26&lt;VLOOKUP(C26,'Price List - Need Not Visit'!C:I,7,FALSE),"Requires Approval",""))</f>
        <v/>
      </c>
    </row>
    <row r="27" spans="1:19" ht="12.75" customHeight="1" thickBot="1" x14ac:dyDescent="0.25">
      <c r="A27" s="29"/>
      <c r="B27" s="312"/>
      <c r="C27" s="312"/>
      <c r="D27" s="144"/>
      <c r="E27" s="145"/>
      <c r="F27" s="368" t="str">
        <f>IF(D27="","",VLOOKUP(D27,GST!A:C,3,FALSE))</f>
        <v/>
      </c>
      <c r="G27" s="369"/>
      <c r="H27" s="359"/>
      <c r="I27" s="343"/>
      <c r="J27" s="357"/>
      <c r="K27" s="345"/>
      <c r="L27" s="355"/>
      <c r="M27" s="353"/>
      <c r="N27" s="31"/>
      <c r="P27" s="371"/>
      <c r="Q27" s="370"/>
      <c r="R27" s="25" t="str">
        <f>IF(D27="","",VLOOKUP(C26,'ABC successor'!C:G,5,FALSE))</f>
        <v/>
      </c>
      <c r="S27" s="25" t="str">
        <f>IF(D27="","",VLOOKUP(C26,'ABC successor'!C:G,3,FALSE))</f>
        <v/>
      </c>
    </row>
    <row r="28" spans="1:19" ht="12.75" customHeight="1" thickBot="1" x14ac:dyDescent="0.25">
      <c r="A28" s="29"/>
      <c r="B28" s="311" t="str">
        <f>IF(C28&lt;&gt;"",4,"")</f>
        <v/>
      </c>
      <c r="C28" s="311" t="str">
        <f>IF(D29="","",VLOOKUP(D29,'Price List - Need Not Visit'!$B$1:$E$21278,2,FALSE))</f>
        <v/>
      </c>
      <c r="D28" s="346" t="str">
        <f>IF(D29="","",VLOOKUP(D29,'Price List - Need Not Visit'!$B$1:$E$21278,4,FALSE))</f>
        <v/>
      </c>
      <c r="E28" s="347"/>
      <c r="F28" s="347"/>
      <c r="G28" s="348"/>
      <c r="H28" s="358"/>
      <c r="I28" s="342" t="str">
        <f>IF(D29="","",(VLOOKUP(D29,'Price List - Need Not Visit'!$B$1:$I$21278,'Price List - Need Not Visit'!$N$13+1,FALSE)*(1-J28/100)))</f>
        <v/>
      </c>
      <c r="J28" s="356"/>
      <c r="K28" s="344" t="str">
        <f>IF(OR(Information!$C$8="",C28=""),"",IF(OR(C28="FP1GH",C28="LW66O",C28="5O43J",C28="57HDV",C28="57HLB"),0,VLOOKUP(Information!$C$8,'Other - Need Not Visit'!$E$1:$H$11,3,FALSE)))</f>
        <v/>
      </c>
      <c r="L28" s="354" t="str">
        <f>IF(D29="","",VLOOKUP(D29,'Price List - Need Not Visit'!D:J,7,FALSE))</f>
        <v/>
      </c>
      <c r="M28" s="352" t="str">
        <f>IF(OR(Information!$C$8="",C28=""),"",I28*H28*(1+K28/100)*(1+L28/1))</f>
        <v/>
      </c>
      <c r="N28" s="31"/>
      <c r="P28" s="371" t="str">
        <f>I28</f>
        <v/>
      </c>
      <c r="Q28" s="370" t="str">
        <f>IF(C28="","",IF(P28&lt;VLOOKUP(C28,'Price List - Need Not Visit'!C:I,7,FALSE),"Requires Approval",""))</f>
        <v/>
      </c>
    </row>
    <row r="29" spans="1:19" ht="12.75" customHeight="1" thickBot="1" x14ac:dyDescent="0.25">
      <c r="A29" s="29"/>
      <c r="B29" s="312"/>
      <c r="C29" s="312"/>
      <c r="D29" s="144"/>
      <c r="E29" s="145"/>
      <c r="F29" s="368" t="str">
        <f>IF(D29="","",VLOOKUP(D29,GST!A:C,3,FALSE))</f>
        <v/>
      </c>
      <c r="G29" s="369"/>
      <c r="H29" s="359"/>
      <c r="I29" s="343"/>
      <c r="J29" s="357"/>
      <c r="K29" s="345"/>
      <c r="L29" s="355"/>
      <c r="M29" s="353"/>
      <c r="N29" s="31"/>
      <c r="P29" s="371"/>
      <c r="Q29" s="370"/>
      <c r="R29" s="25" t="str">
        <f>IF(D29="","",VLOOKUP(C28,'ABC successor'!C:G,5,FALSE))</f>
        <v/>
      </c>
      <c r="S29" s="25" t="str">
        <f>IF(D29="","",VLOOKUP(C28,'ABC successor'!C:G,3,FALSE))</f>
        <v/>
      </c>
    </row>
    <row r="30" spans="1:19" ht="12.75" customHeight="1" thickBot="1" x14ac:dyDescent="0.25">
      <c r="A30" s="29"/>
      <c r="B30" s="311" t="str">
        <f>IF(C30&lt;&gt;"",5,"")</f>
        <v/>
      </c>
      <c r="C30" s="311" t="str">
        <f>IF(D31="","",VLOOKUP(D31,'Price List - Need Not Visit'!$B$1:$E$21278,2,FALSE))</f>
        <v/>
      </c>
      <c r="D30" s="346" t="str">
        <f>IF(D31="","",VLOOKUP(D31,'Price List - Need Not Visit'!$B$1:$E$21278,4,FALSE))</f>
        <v/>
      </c>
      <c r="E30" s="347"/>
      <c r="F30" s="347"/>
      <c r="G30" s="348"/>
      <c r="H30" s="358"/>
      <c r="I30" s="342" t="str">
        <f>IF(D31="","",(VLOOKUP(D31,'Price List - Need Not Visit'!$B$1:$I$21278,'Price List - Need Not Visit'!$N$13+1,FALSE)*(1-J30/100)))</f>
        <v/>
      </c>
      <c r="J30" s="356"/>
      <c r="K30" s="344" t="str">
        <f>IF(OR(Information!$C$8="",C30=""),"",IF(OR(C30="FP1GH",C30="LW66O",C30="5O43J",C30="57HDV",C30="57HLB"),0,VLOOKUP(Information!$C$8,'Other - Need Not Visit'!$E$1:$H$11,3,FALSE)))</f>
        <v/>
      </c>
      <c r="L30" s="354" t="str">
        <f>IF(D31="","",VLOOKUP(D31,'Price List - Need Not Visit'!D:J,7,FALSE))</f>
        <v/>
      </c>
      <c r="M30" s="352" t="str">
        <f>IF(OR(Information!$C$8="",C30=""),"",I30*H30*(1+K30/100)*(1+L30/1))</f>
        <v/>
      </c>
      <c r="N30" s="31"/>
      <c r="P30" s="371" t="str">
        <f>I30</f>
        <v/>
      </c>
      <c r="Q30" s="370" t="str">
        <f>IF(C30="","",IF(P30&lt;VLOOKUP(C30,'Price List - Need Not Visit'!C:I,7,FALSE),"Requires Approval",""))</f>
        <v/>
      </c>
    </row>
    <row r="31" spans="1:19" ht="12.75" customHeight="1" thickBot="1" x14ac:dyDescent="0.25">
      <c r="A31" s="29"/>
      <c r="B31" s="312"/>
      <c r="C31" s="312"/>
      <c r="D31" s="144"/>
      <c r="E31" s="145"/>
      <c r="F31" s="368" t="str">
        <f>IF(D31="","",VLOOKUP(D31,GST!A:C,3,FALSE))</f>
        <v/>
      </c>
      <c r="G31" s="369"/>
      <c r="H31" s="359"/>
      <c r="I31" s="343"/>
      <c r="J31" s="357"/>
      <c r="K31" s="345"/>
      <c r="L31" s="355"/>
      <c r="M31" s="353"/>
      <c r="N31" s="31"/>
      <c r="P31" s="371"/>
      <c r="Q31" s="370"/>
      <c r="R31" s="25" t="str">
        <f>IF(D31="","",VLOOKUP(C30,'ABC successor'!C:G,5,FALSE))</f>
        <v/>
      </c>
      <c r="S31" s="25" t="str">
        <f>IF(D31="","",VLOOKUP(C30,'ABC successor'!C:G,3,FALSE))</f>
        <v/>
      </c>
    </row>
    <row r="32" spans="1:19" ht="12.75" customHeight="1" thickBot="1" x14ac:dyDescent="0.25">
      <c r="A32" s="29"/>
      <c r="B32" s="59"/>
      <c r="C32" s="59"/>
      <c r="D32" s="59"/>
      <c r="E32" s="59"/>
      <c r="F32" s="59"/>
      <c r="G32" s="59"/>
      <c r="H32" s="340"/>
      <c r="I32" s="340"/>
      <c r="J32" s="60"/>
      <c r="K32" s="360" t="s">
        <v>18495</v>
      </c>
      <c r="L32" s="361"/>
      <c r="M32" s="137" t="e">
        <f>IF(C22="","",SUM(M22:M31))</f>
        <v>#N/A</v>
      </c>
      <c r="N32" s="31"/>
    </row>
    <row r="33" spans="1:14" ht="3.75" customHeight="1" x14ac:dyDescent="0.2">
      <c r="A33" s="29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31"/>
    </row>
    <row r="34" spans="1:14" ht="9.75" customHeight="1" x14ac:dyDescent="0.2">
      <c r="A34" s="29"/>
      <c r="B34" s="7"/>
      <c r="C34" s="7"/>
      <c r="D34" s="7"/>
      <c r="E34" s="7"/>
      <c r="F34" s="295" t="s">
        <v>8511</v>
      </c>
      <c r="G34" s="295"/>
      <c r="H34" s="295"/>
      <c r="I34" s="295"/>
      <c r="J34" s="295"/>
      <c r="K34" s="295"/>
      <c r="L34" s="295"/>
      <c r="M34" s="295"/>
      <c r="N34" s="31"/>
    </row>
    <row r="35" spans="1:14" ht="10.15" customHeight="1" x14ac:dyDescent="0.2">
      <c r="A35" s="29"/>
      <c r="B35" s="10" t="s">
        <v>3541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31"/>
    </row>
    <row r="36" spans="1:14" ht="10.15" customHeight="1" x14ac:dyDescent="0.2">
      <c r="A36" s="29"/>
      <c r="B36" s="11" t="s">
        <v>3542</v>
      </c>
      <c r="C36" s="12" t="s">
        <v>3543</v>
      </c>
      <c r="D36" s="11" t="s">
        <v>18496</v>
      </c>
      <c r="E36" s="11"/>
      <c r="F36" s="11"/>
      <c r="G36" s="11"/>
      <c r="H36" s="11"/>
      <c r="I36" s="11"/>
      <c r="J36" s="11"/>
      <c r="K36" s="21"/>
      <c r="L36" s="21"/>
      <c r="M36" s="21"/>
      <c r="N36" s="31"/>
    </row>
    <row r="37" spans="1:14" ht="10.15" customHeight="1" x14ac:dyDescent="0.2">
      <c r="A37" s="29"/>
      <c r="B37" s="11" t="s">
        <v>3544</v>
      </c>
      <c r="C37" s="12"/>
      <c r="D37" s="11" t="s">
        <v>19913</v>
      </c>
      <c r="E37" s="11"/>
      <c r="F37" s="11"/>
      <c r="G37" s="11"/>
      <c r="H37" s="11"/>
      <c r="I37" s="11"/>
      <c r="J37" s="11"/>
      <c r="K37" s="21"/>
      <c r="L37" s="21"/>
      <c r="M37" s="21"/>
      <c r="N37" s="31"/>
    </row>
    <row r="38" spans="1:14" ht="10.15" customHeight="1" x14ac:dyDescent="0.2">
      <c r="A38" s="29"/>
      <c r="B38" s="11" t="s">
        <v>3610</v>
      </c>
      <c r="C38" s="11"/>
      <c r="D38" s="11" t="s">
        <v>19910</v>
      </c>
      <c r="E38" s="11"/>
      <c r="F38" s="11"/>
      <c r="G38" s="11"/>
      <c r="H38" s="11"/>
      <c r="I38" s="11"/>
      <c r="J38" s="11"/>
      <c r="K38" s="21"/>
      <c r="L38" s="21"/>
      <c r="M38" s="21"/>
      <c r="N38" s="31"/>
    </row>
    <row r="39" spans="1:14" ht="10.15" customHeight="1" x14ac:dyDescent="0.2">
      <c r="A39" s="29"/>
      <c r="B39" s="11" t="s">
        <v>3611</v>
      </c>
      <c r="C39" s="11"/>
      <c r="D39" s="11" t="s">
        <v>8510</v>
      </c>
      <c r="E39" s="11"/>
      <c r="F39" s="11"/>
      <c r="G39" s="292">
        <f ca="1">TODAY()+30</f>
        <v>44655</v>
      </c>
      <c r="H39" s="292"/>
      <c r="I39" s="292"/>
      <c r="J39" s="45"/>
      <c r="K39" s="21"/>
      <c r="L39" s="21"/>
      <c r="M39" s="21"/>
      <c r="N39" s="31"/>
    </row>
    <row r="40" spans="1:14" ht="10.15" customHeight="1" x14ac:dyDescent="0.2">
      <c r="A40" s="29"/>
      <c r="B40" s="11" t="s">
        <v>3612</v>
      </c>
      <c r="C40" s="11"/>
      <c r="D40" s="11" t="s">
        <v>19026</v>
      </c>
      <c r="E40" s="11"/>
      <c r="F40" s="11"/>
      <c r="G40" s="11"/>
      <c r="H40" s="11"/>
      <c r="I40" s="11"/>
      <c r="J40" s="11"/>
      <c r="K40" s="21"/>
      <c r="L40" s="21"/>
      <c r="M40" s="21"/>
      <c r="N40" s="31"/>
    </row>
    <row r="41" spans="1:14" ht="10.15" customHeight="1" x14ac:dyDescent="0.2">
      <c r="A41" s="29"/>
      <c r="B41" s="11" t="s">
        <v>3614</v>
      </c>
      <c r="C41" s="11"/>
      <c r="D41" s="11" t="s">
        <v>19025</v>
      </c>
      <c r="E41" s="11"/>
      <c r="F41" s="11"/>
      <c r="G41" s="11"/>
      <c r="H41" s="11"/>
      <c r="I41" s="11"/>
      <c r="J41" s="11"/>
      <c r="K41" s="21"/>
      <c r="L41" s="21"/>
      <c r="M41" s="21"/>
      <c r="N41" s="31"/>
    </row>
    <row r="42" spans="1:14" ht="3.75" customHeight="1" x14ac:dyDescent="0.2">
      <c r="A42" s="29"/>
      <c r="B42" s="11"/>
      <c r="C42" s="11"/>
      <c r="D42" s="11"/>
      <c r="E42" s="11"/>
      <c r="F42" s="11"/>
      <c r="G42" s="11"/>
      <c r="H42" s="11"/>
      <c r="I42" s="11"/>
      <c r="J42" s="11"/>
      <c r="K42" s="21"/>
      <c r="L42" s="21"/>
      <c r="M42" s="21"/>
      <c r="N42" s="31"/>
    </row>
    <row r="43" spans="1:14" ht="16.149999999999999" customHeight="1" x14ac:dyDescent="0.2">
      <c r="A43" s="29"/>
      <c r="B43" s="13" t="s">
        <v>3616</v>
      </c>
      <c r="C43" s="14"/>
      <c r="D43" s="14"/>
      <c r="E43" s="14"/>
      <c r="F43" s="14"/>
      <c r="G43" s="14"/>
      <c r="H43" s="14"/>
      <c r="I43" s="14"/>
      <c r="J43" s="14"/>
      <c r="K43" s="21"/>
      <c r="L43" s="21"/>
      <c r="M43" s="21"/>
      <c r="N43" s="31"/>
    </row>
    <row r="44" spans="1:14" ht="16.5" customHeight="1" x14ac:dyDescent="0.2">
      <c r="A44" s="29"/>
      <c r="B44" s="15" t="s">
        <v>3618</v>
      </c>
      <c r="C44" s="14"/>
      <c r="D44" s="14"/>
      <c r="E44" s="14"/>
      <c r="F44" s="14"/>
      <c r="G44" s="268" t="s">
        <v>8512</v>
      </c>
      <c r="H44" s="268"/>
      <c r="I44" s="268"/>
      <c r="J44" s="268"/>
      <c r="K44" s="268"/>
      <c r="L44" s="268"/>
      <c r="M44" s="268"/>
      <c r="N44" s="31"/>
    </row>
    <row r="45" spans="1:14" ht="16.5" customHeight="1" x14ac:dyDescent="0.2">
      <c r="A45" s="29"/>
      <c r="B45" s="190"/>
      <c r="C45" s="32"/>
      <c r="D45" s="32"/>
      <c r="E45" s="32"/>
      <c r="F45" s="32"/>
      <c r="G45" s="269"/>
      <c r="H45" s="269"/>
      <c r="I45" s="269"/>
      <c r="J45" s="269"/>
      <c r="K45" s="269"/>
      <c r="L45" s="269"/>
      <c r="M45" s="269"/>
      <c r="N45" s="31"/>
    </row>
    <row r="46" spans="1:14" ht="27.75" customHeight="1" thickBot="1" x14ac:dyDescent="0.25">
      <c r="A46" s="29"/>
      <c r="B46" s="32"/>
      <c r="C46" s="32"/>
      <c r="D46" s="32"/>
      <c r="E46" s="32"/>
      <c r="F46" s="32"/>
      <c r="G46" s="270"/>
      <c r="H46" s="270"/>
      <c r="I46" s="270"/>
      <c r="J46" s="270"/>
      <c r="K46" s="270"/>
      <c r="L46" s="270"/>
      <c r="M46" s="270"/>
      <c r="N46" s="31"/>
    </row>
    <row r="47" spans="1:14" ht="15" customHeight="1" x14ac:dyDescent="0.2">
      <c r="A47" s="29"/>
      <c r="B47" s="341" t="str">
        <f>IF(Information!C4="","",Information!C4)</f>
        <v>Ambarish Dalvi</v>
      </c>
      <c r="C47" s="341"/>
      <c r="D47" s="341"/>
      <c r="E47" s="7"/>
      <c r="F47" s="7"/>
      <c r="G47" s="275" t="s">
        <v>5003</v>
      </c>
      <c r="H47" s="275"/>
      <c r="I47" s="275"/>
      <c r="J47" s="275"/>
      <c r="K47" s="275"/>
      <c r="L47" s="275"/>
      <c r="M47" s="275"/>
      <c r="N47" s="31"/>
    </row>
    <row r="48" spans="1:14" ht="15" customHeight="1" x14ac:dyDescent="0.2">
      <c r="A48" s="29"/>
      <c r="B48" s="274" t="str">
        <f>IF(B47="","",VLOOKUP(B47,'Other - Need Not Visit'!A1:C28,2,FALSE))</f>
        <v>Service Manager (India - West)</v>
      </c>
      <c r="C48" s="274"/>
      <c r="D48" s="274"/>
      <c r="E48" s="7"/>
      <c r="F48" s="7"/>
      <c r="G48" s="276"/>
      <c r="H48" s="276"/>
      <c r="I48" s="276"/>
      <c r="J48" s="276"/>
      <c r="K48" s="276"/>
      <c r="L48" s="276"/>
      <c r="M48" s="276"/>
      <c r="N48" s="31"/>
    </row>
    <row r="49" spans="1:14" ht="15" customHeight="1" x14ac:dyDescent="0.2">
      <c r="A49" s="29"/>
      <c r="B49" s="20"/>
      <c r="C49" s="20"/>
      <c r="D49" s="20"/>
      <c r="E49" s="7"/>
      <c r="F49" s="7"/>
      <c r="G49" s="276"/>
      <c r="H49" s="276"/>
      <c r="I49" s="276"/>
      <c r="J49" s="276"/>
      <c r="K49" s="276"/>
      <c r="L49" s="276"/>
      <c r="M49" s="276"/>
      <c r="N49" s="31"/>
    </row>
    <row r="50" spans="1:14" ht="15" customHeight="1" x14ac:dyDescent="0.2">
      <c r="A50" s="29"/>
      <c r="B50" s="21"/>
      <c r="C50" s="22"/>
      <c r="D50" s="22"/>
      <c r="E50" s="22"/>
      <c r="F50" s="7"/>
      <c r="G50" s="276"/>
      <c r="H50" s="276"/>
      <c r="I50" s="276"/>
      <c r="J50" s="276"/>
      <c r="K50" s="276"/>
      <c r="L50" s="276"/>
      <c r="M50" s="276"/>
      <c r="N50" s="31"/>
    </row>
    <row r="51" spans="1:14" ht="15" customHeight="1" x14ac:dyDescent="0.2">
      <c r="A51" s="29"/>
      <c r="B51" s="284" t="s">
        <v>19911</v>
      </c>
      <c r="C51" s="284"/>
      <c r="D51" s="284"/>
      <c r="E51" s="65"/>
      <c r="F51" s="7"/>
      <c r="G51" s="277" t="s">
        <v>18866</v>
      </c>
      <c r="H51" s="277"/>
      <c r="I51" s="293">
        <f>IF(Information!C11="","",Information!C11)</f>
        <v>3080389</v>
      </c>
      <c r="J51" s="293"/>
      <c r="K51" s="293"/>
      <c r="L51" s="294" t="s">
        <v>18867</v>
      </c>
      <c r="M51" s="294"/>
      <c r="N51" s="31"/>
    </row>
    <row r="52" spans="1:14" ht="18" customHeight="1" x14ac:dyDescent="0.2">
      <c r="A52" s="29"/>
      <c r="B52" s="349" t="str">
        <f>"GSTIN:  "&amp;Information!E8</f>
        <v>GSTIN:  27AAGCA3797D1ZK</v>
      </c>
      <c r="C52" s="349"/>
      <c r="D52" s="349"/>
      <c r="E52" s="22"/>
      <c r="F52" s="7"/>
      <c r="G52" s="65"/>
      <c r="H52" s="65"/>
      <c r="I52" s="65"/>
      <c r="J52" s="65"/>
      <c r="K52" s="65"/>
      <c r="L52" s="65"/>
      <c r="M52" s="65"/>
      <c r="N52" s="31"/>
    </row>
    <row r="53" spans="1:14" ht="7.15" customHeight="1" x14ac:dyDescent="0.2">
      <c r="A53" s="29"/>
      <c r="B53" s="71"/>
      <c r="C53" s="71"/>
      <c r="D53" s="71"/>
      <c r="E53" s="71"/>
      <c r="F53" s="7"/>
      <c r="G53" s="65"/>
      <c r="H53" s="65"/>
      <c r="I53" s="65"/>
      <c r="J53" s="65"/>
      <c r="K53" s="65"/>
      <c r="L53" s="65"/>
      <c r="M53" s="65"/>
      <c r="N53" s="31"/>
    </row>
    <row r="54" spans="1:14" ht="18" customHeight="1" x14ac:dyDescent="0.2">
      <c r="A54" s="29"/>
      <c r="B54" s="260" t="s">
        <v>21195</v>
      </c>
      <c r="C54" s="260"/>
      <c r="D54" s="260"/>
      <c r="E54" s="71"/>
      <c r="F54" s="7"/>
      <c r="G54" s="21"/>
      <c r="H54" s="21"/>
      <c r="I54" s="21"/>
      <c r="J54" s="21"/>
      <c r="K54" s="21"/>
      <c r="L54" s="21"/>
      <c r="M54" s="21"/>
      <c r="N54" s="31"/>
    </row>
    <row r="55" spans="1:14" ht="18" customHeight="1" x14ac:dyDescent="0.2">
      <c r="A55" s="29"/>
      <c r="B55" s="258" t="s">
        <v>18937</v>
      </c>
      <c r="C55" s="258"/>
      <c r="D55" s="258"/>
      <c r="E55" s="280" t="s">
        <v>21194</v>
      </c>
      <c r="F55" s="280"/>
      <c r="G55" s="280"/>
      <c r="H55" s="281" t="s">
        <v>18939</v>
      </c>
      <c r="I55" s="281"/>
      <c r="J55" s="298" t="s">
        <v>25700</v>
      </c>
      <c r="K55" s="299"/>
      <c r="L55" s="231"/>
      <c r="M55" s="231"/>
      <c r="N55" s="31"/>
    </row>
    <row r="56" spans="1:14" ht="18" customHeight="1" x14ac:dyDescent="0.2">
      <c r="A56" s="29"/>
      <c r="B56" s="279"/>
      <c r="C56" s="279"/>
      <c r="D56" s="279"/>
      <c r="E56" s="279"/>
      <c r="F56" s="279"/>
      <c r="G56" s="279"/>
      <c r="H56" s="282"/>
      <c r="I56" s="282"/>
      <c r="J56" s="300"/>
      <c r="K56" s="301"/>
      <c r="L56" s="30"/>
      <c r="M56" s="30"/>
      <c r="N56" s="31"/>
    </row>
    <row r="57" spans="1:14" ht="18" customHeight="1" x14ac:dyDescent="0.2">
      <c r="A57" s="29"/>
      <c r="B57" s="279"/>
      <c r="C57" s="279"/>
      <c r="D57" s="279"/>
      <c r="E57" s="279"/>
      <c r="F57" s="279"/>
      <c r="G57" s="279"/>
      <c r="H57" s="282"/>
      <c r="I57" s="282"/>
      <c r="J57" s="302"/>
      <c r="K57" s="303"/>
      <c r="L57" s="30"/>
      <c r="M57" s="30"/>
      <c r="N57" s="31"/>
    </row>
    <row r="58" spans="1:14" ht="3.75" customHeight="1" x14ac:dyDescent="0.2">
      <c r="A58" s="29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31"/>
    </row>
    <row r="59" spans="1:14" ht="14.65" customHeight="1" thickBot="1" x14ac:dyDescent="0.25">
      <c r="A59" s="29"/>
      <c r="B59" s="146" t="str">
        <f>IF(Information!C6="","","Submitted through M/s. "&amp;Information!C6)</f>
        <v>Submitted through M/s. Akanksha Medical Systems</v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31"/>
    </row>
    <row r="60" spans="1:14" ht="12.75" customHeight="1" thickBot="1" x14ac:dyDescent="0.25">
      <c r="A60" s="33"/>
      <c r="B60" s="267" t="s">
        <v>27728</v>
      </c>
      <c r="C60" s="267"/>
      <c r="D60" s="267"/>
      <c r="E60" s="267"/>
      <c r="F60" s="267"/>
      <c r="G60" s="267"/>
      <c r="H60" s="267"/>
      <c r="I60" s="267"/>
      <c r="J60" s="267"/>
      <c r="K60" s="267"/>
      <c r="L60" s="267"/>
      <c r="M60" s="267"/>
      <c r="N60" s="34"/>
    </row>
    <row r="88" spans="4:4" x14ac:dyDescent="0.2">
      <c r="D88" s="52"/>
    </row>
  </sheetData>
  <sheetProtection password="EE41" sheet="1" formatRows="0"/>
  <mergeCells count="108">
    <mergeCell ref="F25:G25"/>
    <mergeCell ref="F27:G27"/>
    <mergeCell ref="F29:G29"/>
    <mergeCell ref="F31:G31"/>
    <mergeCell ref="D21:E21"/>
    <mergeCell ref="F21:G21"/>
    <mergeCell ref="B24:B25"/>
    <mergeCell ref="K24:K25"/>
    <mergeCell ref="P30:P31"/>
    <mergeCell ref="M28:M29"/>
    <mergeCell ref="H30:H31"/>
    <mergeCell ref="L30:L31"/>
    <mergeCell ref="B30:B31"/>
    <mergeCell ref="J26:J27"/>
    <mergeCell ref="J28:J29"/>
    <mergeCell ref="J30:J31"/>
    <mergeCell ref="D26:G26"/>
    <mergeCell ref="D28:G28"/>
    <mergeCell ref="C26:C27"/>
    <mergeCell ref="M26:M27"/>
    <mergeCell ref="D24:G24"/>
    <mergeCell ref="D22:G22"/>
    <mergeCell ref="H22:H23"/>
    <mergeCell ref="I22:I23"/>
    <mergeCell ref="Q22:Q23"/>
    <mergeCell ref="Q24:Q25"/>
    <mergeCell ref="Q26:Q27"/>
    <mergeCell ref="Q28:Q29"/>
    <mergeCell ref="Q30:Q31"/>
    <mergeCell ref="P22:P23"/>
    <mergeCell ref="P24:P25"/>
    <mergeCell ref="P26:P27"/>
    <mergeCell ref="P28:P29"/>
    <mergeCell ref="C22:C23"/>
    <mergeCell ref="M22:M23"/>
    <mergeCell ref="L22:L23"/>
    <mergeCell ref="B22:B23"/>
    <mergeCell ref="J10:K10"/>
    <mergeCell ref="K22:K23"/>
    <mergeCell ref="H15:I15"/>
    <mergeCell ref="J15:M15"/>
    <mergeCell ref="F10:H10"/>
    <mergeCell ref="B13:F13"/>
    <mergeCell ref="B15:F15"/>
    <mergeCell ref="H17:I17"/>
    <mergeCell ref="J17:M17"/>
    <mergeCell ref="H11:I11"/>
    <mergeCell ref="D10:E10"/>
    <mergeCell ref="B17:F17"/>
    <mergeCell ref="B19:F19"/>
    <mergeCell ref="F23:G23"/>
    <mergeCell ref="C24:C25"/>
    <mergeCell ref="H57:I57"/>
    <mergeCell ref="I1:M2"/>
    <mergeCell ref="H5:M9"/>
    <mergeCell ref="H12:M12"/>
    <mergeCell ref="H13:I13"/>
    <mergeCell ref="H14:I14"/>
    <mergeCell ref="J11:M11"/>
    <mergeCell ref="J13:M13"/>
    <mergeCell ref="H55:I55"/>
    <mergeCell ref="M24:M25"/>
    <mergeCell ref="L24:L25"/>
    <mergeCell ref="J24:J25"/>
    <mergeCell ref="H26:H27"/>
    <mergeCell ref="H28:H29"/>
    <mergeCell ref="L26:L27"/>
    <mergeCell ref="L28:L29"/>
    <mergeCell ref="I26:I27"/>
    <mergeCell ref="H24:H25"/>
    <mergeCell ref="I24:I25"/>
    <mergeCell ref="M30:M31"/>
    <mergeCell ref="K32:L32"/>
    <mergeCell ref="J22:J23"/>
    <mergeCell ref="B5:D6"/>
    <mergeCell ref="K28:K29"/>
    <mergeCell ref="I28:I29"/>
    <mergeCell ref="D30:G30"/>
    <mergeCell ref="C28:C29"/>
    <mergeCell ref="B26:B27"/>
    <mergeCell ref="B28:B29"/>
    <mergeCell ref="K26:K27"/>
    <mergeCell ref="B51:D51"/>
    <mergeCell ref="B52:D52"/>
    <mergeCell ref="J55:K57"/>
    <mergeCell ref="B60:M60"/>
    <mergeCell ref="F34:M34"/>
    <mergeCell ref="G39:I39"/>
    <mergeCell ref="G44:M44"/>
    <mergeCell ref="G45:M46"/>
    <mergeCell ref="H32:I32"/>
    <mergeCell ref="C30:C31"/>
    <mergeCell ref="B47:D47"/>
    <mergeCell ref="B48:D48"/>
    <mergeCell ref="G47:M50"/>
    <mergeCell ref="G51:H51"/>
    <mergeCell ref="I51:K51"/>
    <mergeCell ref="L51:M51"/>
    <mergeCell ref="B56:D56"/>
    <mergeCell ref="E56:G56"/>
    <mergeCell ref="H56:I56"/>
    <mergeCell ref="B54:D54"/>
    <mergeCell ref="B55:D55"/>
    <mergeCell ref="E55:G55"/>
    <mergeCell ref="B57:D57"/>
    <mergeCell ref="E57:G57"/>
    <mergeCell ref="I30:I31"/>
    <mergeCell ref="K30:K31"/>
  </mergeCells>
  <phoneticPr fontId="0" type="noConversion"/>
  <conditionalFormatting sqref="Q22:Q31">
    <cfRule type="notContainsBlanks" dxfId="49" priority="5">
      <formula>LEN(TRIM(Q22))&gt;0</formula>
    </cfRule>
  </conditionalFormatting>
  <conditionalFormatting sqref="Q24:Q31">
    <cfRule type="notContainsBlanks" dxfId="48" priority="4">
      <formula>LEN(TRIM(Q24))&gt;0</formula>
    </cfRule>
  </conditionalFormatting>
  <conditionalFormatting sqref="K22:K31">
    <cfRule type="cellIs" dxfId="47" priority="3" operator="equal">
      <formula>0</formula>
    </cfRule>
  </conditionalFormatting>
  <conditionalFormatting sqref="I51:K51">
    <cfRule type="containsBlanks" dxfId="46" priority="2">
      <formula>LEN(TRIM(I51))=0</formula>
    </cfRule>
  </conditionalFormatting>
  <conditionalFormatting sqref="J13 J15 J17">
    <cfRule type="containsBlanks" dxfId="45" priority="1">
      <formula>LEN(TRIM(J13))=0</formula>
    </cfRule>
  </conditionalFormatting>
  <printOptions horizontalCentered="1" verticalCentered="1"/>
  <pageMargins left="0.43307086614173229" right="3.937007874015748E-2" top="0.35433070866141736" bottom="0.35433070866141736" header="0.31496062992125984" footer="0.31496062992125984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Document" dvAspect="DVASPECT_ICON" shapeId="15361" r:id="rId4">
          <objectPr defaultSize="0" autoPict="0" r:id="rId5">
            <anchor moveWithCells="1">
              <from>
                <xdr:col>12</xdr:col>
                <xdr:colOff>28575</xdr:colOff>
                <xdr:row>35</xdr:row>
                <xdr:rowOff>19050</xdr:rowOff>
              </from>
              <to>
                <xdr:col>12</xdr:col>
                <xdr:colOff>647700</xdr:colOff>
                <xdr:row>38</xdr:row>
                <xdr:rowOff>95250</xdr:rowOff>
              </to>
            </anchor>
          </objectPr>
        </oleObject>
      </mc:Choice>
      <mc:Fallback>
        <oleObject progId="Document" dvAspect="DVASPECT_ICON" shapeId="15361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8614"/>
  <sheetViews>
    <sheetView workbookViewId="0">
      <pane ySplit="1" topLeftCell="A2" activePane="bottomLeft" state="frozen"/>
      <selection pane="bottomLeft" activeCell="C14" sqref="C14"/>
    </sheetView>
  </sheetViews>
  <sheetFormatPr defaultColWidth="8.28515625" defaultRowHeight="12.75" x14ac:dyDescent="0.2"/>
  <cols>
    <col min="1" max="1" width="9.42578125" bestFit="1" customWidth="1"/>
    <col min="2" max="2" width="22.7109375" bestFit="1" customWidth="1"/>
    <col min="3" max="3" width="16" customWidth="1"/>
    <col min="4" max="4" width="22.7109375" bestFit="1" customWidth="1"/>
    <col min="5" max="5" width="33.28515625" customWidth="1"/>
    <col min="6" max="6" width="20" style="220" hidden="1" customWidth="1"/>
    <col min="7" max="7" width="14.140625" style="220" hidden="1" customWidth="1"/>
    <col min="8" max="8" width="14" style="220" hidden="1" customWidth="1"/>
    <col min="9" max="9" width="14.140625" style="220" hidden="1" customWidth="1"/>
    <col min="10" max="10" width="8.28515625" style="161"/>
    <col min="11" max="11" width="10.28515625" style="64" hidden="1" customWidth="1"/>
    <col min="12" max="16384" width="8.28515625" style="64"/>
  </cols>
  <sheetData>
    <row r="1" spans="1:14" ht="13.7" customHeight="1" x14ac:dyDescent="0.2">
      <c r="A1" s="216" t="s">
        <v>4954</v>
      </c>
      <c r="B1" s="217" t="s">
        <v>23913</v>
      </c>
      <c r="C1" s="217" t="s">
        <v>4955</v>
      </c>
      <c r="D1" s="217" t="s">
        <v>23913</v>
      </c>
      <c r="E1" s="217" t="s">
        <v>4956</v>
      </c>
      <c r="F1" s="218" t="s">
        <v>5001</v>
      </c>
      <c r="G1" s="218" t="s">
        <v>35</v>
      </c>
      <c r="H1" s="218" t="s">
        <v>23914</v>
      </c>
      <c r="I1" s="219" t="s">
        <v>18865</v>
      </c>
      <c r="J1" s="156" t="s">
        <v>19915</v>
      </c>
      <c r="K1" s="196" t="s">
        <v>23903</v>
      </c>
    </row>
    <row r="2" spans="1:14" x14ac:dyDescent="0.2">
      <c r="A2">
        <v>1</v>
      </c>
      <c r="B2" t="s">
        <v>26317</v>
      </c>
      <c r="C2" t="s">
        <v>26318</v>
      </c>
      <c r="D2" t="s">
        <v>26317</v>
      </c>
      <c r="E2" t="s">
        <v>26319</v>
      </c>
      <c r="F2" s="220">
        <v>158633.35278584389</v>
      </c>
      <c r="G2" s="220">
        <v>158633.35278584389</v>
      </c>
      <c r="H2" s="220">
        <v>166982.4766166778</v>
      </c>
      <c r="I2" s="220">
        <v>150701.6851465517</v>
      </c>
      <c r="J2" s="161" t="e">
        <f>VLOOKUP(D2,GST!A:D,4,FALSE)</f>
        <v>#N/A</v>
      </c>
      <c r="K2" s="64" t="str">
        <f>VLOOKUP(B2,'ABC successor'!A:J,10,FALSE)</f>
        <v>4788</v>
      </c>
    </row>
    <row r="3" spans="1:14" x14ac:dyDescent="0.2">
      <c r="A3">
        <v>2</v>
      </c>
      <c r="B3" t="s">
        <v>3620</v>
      </c>
      <c r="C3" t="s">
        <v>3621</v>
      </c>
      <c r="D3" t="s">
        <v>3620</v>
      </c>
      <c r="E3" t="s">
        <v>3622</v>
      </c>
      <c r="F3" s="220">
        <v>444.69032758620671</v>
      </c>
      <c r="G3" s="220">
        <v>444.69032758620671</v>
      </c>
      <c r="H3" s="220">
        <v>468.0950816696913</v>
      </c>
      <c r="I3" s="220">
        <v>400.22129482758606</v>
      </c>
      <c r="J3" s="161" t="e">
        <f>VLOOKUP(D3,GST!A:D,4,FALSE)</f>
        <v>#N/A</v>
      </c>
      <c r="K3" s="64" t="str">
        <f>VLOOKUP(B3,'ABC successor'!A:J,10,FALSE)</f>
        <v>0020</v>
      </c>
    </row>
    <row r="4" spans="1:14" x14ac:dyDescent="0.2">
      <c r="A4">
        <v>3</v>
      </c>
      <c r="B4" t="s">
        <v>3623</v>
      </c>
      <c r="C4" t="s">
        <v>3624</v>
      </c>
      <c r="D4" t="s">
        <v>3623</v>
      </c>
      <c r="E4" t="s">
        <v>3625</v>
      </c>
      <c r="F4" s="220">
        <v>32.22393678160919</v>
      </c>
      <c r="G4" s="220">
        <v>32.22393678160919</v>
      </c>
      <c r="H4" s="220">
        <v>33.919933454325466</v>
      </c>
      <c r="I4" s="220">
        <v>29.001543103448274</v>
      </c>
      <c r="J4" s="161" t="e">
        <f>VLOOKUP(D4,GST!A:D,4,FALSE)</f>
        <v>#N/A</v>
      </c>
      <c r="K4" s="64" t="str">
        <f>VLOOKUP(B4,'ABC successor'!A:J,10,FALSE)</f>
        <v>0020</v>
      </c>
    </row>
    <row r="5" spans="1:14" x14ac:dyDescent="0.2">
      <c r="A5">
        <v>4</v>
      </c>
      <c r="B5" t="s">
        <v>3628</v>
      </c>
      <c r="C5" t="s">
        <v>3629</v>
      </c>
      <c r="D5" t="s">
        <v>3628</v>
      </c>
      <c r="E5" t="s">
        <v>3630</v>
      </c>
      <c r="F5" s="220">
        <v>2.1482624521072795</v>
      </c>
      <c r="G5" s="220">
        <v>2.1482624521072795</v>
      </c>
      <c r="H5" s="220">
        <v>2.2613288969550314</v>
      </c>
      <c r="I5" s="220">
        <v>1.9334362068965516</v>
      </c>
      <c r="J5" s="161" t="e">
        <f>VLOOKUP(D5,GST!A:D,4,FALSE)</f>
        <v>#N/A</v>
      </c>
      <c r="K5" s="64" t="str">
        <f>VLOOKUP(B5,'ABC successor'!A:J,10,FALSE)</f>
        <v>0000</v>
      </c>
    </row>
    <row r="6" spans="1:14" x14ac:dyDescent="0.2">
      <c r="A6">
        <v>5</v>
      </c>
      <c r="B6" t="s">
        <v>3631</v>
      </c>
      <c r="C6" t="s">
        <v>3632</v>
      </c>
      <c r="D6" t="s">
        <v>3631</v>
      </c>
      <c r="E6" t="s">
        <v>3633</v>
      </c>
      <c r="F6" s="220">
        <v>36.520461685823754</v>
      </c>
      <c r="G6" s="220">
        <v>36.520461685823754</v>
      </c>
      <c r="H6" s="220">
        <v>38.44259124823553</v>
      </c>
      <c r="I6" s="220">
        <v>32.868415517241381</v>
      </c>
      <c r="J6" s="161" t="e">
        <f>VLOOKUP(D6,GST!A:D,4,FALSE)</f>
        <v>#N/A</v>
      </c>
      <c r="K6" s="64" t="str">
        <f>VLOOKUP(B6,'ABC successor'!A:J,10,FALSE)</f>
        <v>0020</v>
      </c>
    </row>
    <row r="7" spans="1:14" x14ac:dyDescent="0.2">
      <c r="A7">
        <v>6</v>
      </c>
      <c r="B7" t="s">
        <v>8942</v>
      </c>
      <c r="C7" t="s">
        <v>8943</v>
      </c>
      <c r="D7" t="s">
        <v>8942</v>
      </c>
      <c r="E7" t="s">
        <v>21274</v>
      </c>
      <c r="F7" s="220">
        <v>78235.421980842904</v>
      </c>
      <c r="G7" s="220">
        <v>78235.421980842904</v>
      </c>
      <c r="H7" s="220">
        <v>82353.075769308329</v>
      </c>
      <c r="I7" s="220">
        <v>70411.87978275861</v>
      </c>
      <c r="J7" s="161" t="e">
        <f>VLOOKUP(D7,GST!A:D,4,FALSE)</f>
        <v>#N/A</v>
      </c>
      <c r="K7" s="64" t="str">
        <f>VLOOKUP(B7,'ABC successor'!A:J,10,FALSE)</f>
        <v>0085</v>
      </c>
    </row>
    <row r="8" spans="1:14" x14ac:dyDescent="0.2">
      <c r="A8">
        <v>7</v>
      </c>
      <c r="B8" t="s">
        <v>8944</v>
      </c>
      <c r="C8" t="s">
        <v>8945</v>
      </c>
      <c r="D8" t="s">
        <v>8944</v>
      </c>
      <c r="E8" t="s">
        <v>5005</v>
      </c>
      <c r="F8" s="220">
        <v>74909.911704980826</v>
      </c>
      <c r="G8" s="220">
        <v>74909.911704980826</v>
      </c>
      <c r="H8" s="220">
        <v>78852.538636821933</v>
      </c>
      <c r="I8" s="220">
        <v>67418.92053448275</v>
      </c>
      <c r="J8" s="161" t="e">
        <f>VLOOKUP(D8,GST!A:D,4,FALSE)</f>
        <v>#N/A</v>
      </c>
      <c r="K8" s="64" t="str">
        <f>VLOOKUP(B8,'ABC successor'!A:J,10,FALSE)</f>
        <v>0085</v>
      </c>
    </row>
    <row r="9" spans="1:14" x14ac:dyDescent="0.2">
      <c r="A9">
        <v>8</v>
      </c>
      <c r="B9" t="s">
        <v>5007</v>
      </c>
      <c r="C9" t="s">
        <v>5006</v>
      </c>
      <c r="D9" t="s">
        <v>5007</v>
      </c>
      <c r="E9" t="s">
        <v>5008</v>
      </c>
      <c r="F9" s="220">
        <v>32038.613340740736</v>
      </c>
      <c r="G9" s="220">
        <v>32038.613340740736</v>
      </c>
      <c r="H9" s="220">
        <v>33724.856148148145</v>
      </c>
      <c r="I9" s="220">
        <v>28834.752006666662</v>
      </c>
      <c r="J9" s="161" t="e">
        <f>VLOOKUP(D9,GST!A:D,4,FALSE)</f>
        <v>#N/A</v>
      </c>
      <c r="K9" s="64" t="str">
        <f>VLOOKUP(B9,'ABC successor'!A:J,10,FALSE)</f>
        <v>4730</v>
      </c>
    </row>
    <row r="10" spans="1:14" x14ac:dyDescent="0.2">
      <c r="A10">
        <v>9</v>
      </c>
      <c r="B10" t="s">
        <v>8946</v>
      </c>
      <c r="C10" t="s">
        <v>8947</v>
      </c>
      <c r="D10" t="s">
        <v>8946</v>
      </c>
      <c r="E10" t="s">
        <v>8948</v>
      </c>
      <c r="F10" s="220">
        <v>1063.3899137931035</v>
      </c>
      <c r="G10" s="220">
        <v>1063.3899137931035</v>
      </c>
      <c r="H10" s="220">
        <v>1119.3578039927406</v>
      </c>
      <c r="I10" s="220">
        <v>957.05092241379316</v>
      </c>
      <c r="J10" s="161" t="e">
        <f>VLOOKUP(D10,GST!A:D,4,FALSE)</f>
        <v>#N/A</v>
      </c>
      <c r="K10" s="64" t="str">
        <f>VLOOKUP(B10,'ABC successor'!A:J,10,FALSE)</f>
        <v>0000</v>
      </c>
    </row>
    <row r="11" spans="1:14" x14ac:dyDescent="0.2">
      <c r="A11">
        <v>10</v>
      </c>
      <c r="B11" t="s">
        <v>8949</v>
      </c>
      <c r="C11" t="s">
        <v>8950</v>
      </c>
      <c r="D11" t="s">
        <v>8949</v>
      </c>
      <c r="E11" t="s">
        <v>8951</v>
      </c>
      <c r="F11" s="220">
        <v>40.658693567251461</v>
      </c>
      <c r="G11" s="220">
        <v>40.658693567251461</v>
      </c>
      <c r="H11" s="220">
        <v>42.798624807633118</v>
      </c>
      <c r="I11" s="220">
        <v>36.592824210526317</v>
      </c>
      <c r="J11" s="161" t="e">
        <f>VLOOKUP(D11,GST!A:D,4,FALSE)</f>
        <v>#N/A</v>
      </c>
      <c r="K11" s="64" t="str">
        <f>VLOOKUP(B11,'ABC successor'!A:J,10,FALSE)</f>
        <v>0000</v>
      </c>
    </row>
    <row r="12" spans="1:14" x14ac:dyDescent="0.2">
      <c r="A12">
        <v>11</v>
      </c>
      <c r="B12" t="s">
        <v>8952</v>
      </c>
      <c r="C12" t="s">
        <v>8953</v>
      </c>
      <c r="D12" t="s">
        <v>8952</v>
      </c>
      <c r="E12" t="s">
        <v>8954</v>
      </c>
      <c r="F12" s="220">
        <v>657.36831034482748</v>
      </c>
      <c r="G12" s="220">
        <v>657.36831034482748</v>
      </c>
      <c r="H12" s="220">
        <v>691.96664246823946</v>
      </c>
      <c r="I12" s="220">
        <v>591.63147931034473</v>
      </c>
      <c r="J12" s="161" t="e">
        <f>VLOOKUP(D12,GST!A:D,4,FALSE)</f>
        <v>#N/A</v>
      </c>
      <c r="K12" s="64" t="str">
        <f>VLOOKUP(B12,'ABC successor'!A:J,10,FALSE)</f>
        <v>0000</v>
      </c>
    </row>
    <row r="13" spans="1:14" x14ac:dyDescent="0.2">
      <c r="A13">
        <v>12</v>
      </c>
      <c r="B13" t="s">
        <v>8958</v>
      </c>
      <c r="C13" t="s">
        <v>8959</v>
      </c>
      <c r="D13" t="s">
        <v>8958</v>
      </c>
      <c r="E13" t="s">
        <v>8960</v>
      </c>
      <c r="F13" s="220">
        <v>27.927411877394633</v>
      </c>
      <c r="G13" s="220">
        <v>27.927411877394633</v>
      </c>
      <c r="H13" s="220">
        <v>29.397275660415403</v>
      </c>
      <c r="I13" s="220">
        <v>25.13467068965517</v>
      </c>
      <c r="J13" s="161" t="e">
        <f>VLOOKUP(D13,GST!A:D,4,FALSE)</f>
        <v>#N/A</v>
      </c>
      <c r="K13" s="64" t="str">
        <f>VLOOKUP(B13,'ABC successor'!A:J,10,FALSE)</f>
        <v>0040</v>
      </c>
      <c r="N13" s="158">
        <f>IF(Information!C10="Luminary",4,IF(Information!C10="OEM",5,6))</f>
        <v>6</v>
      </c>
    </row>
    <row r="14" spans="1:14" x14ac:dyDescent="0.2">
      <c r="A14">
        <v>13</v>
      </c>
      <c r="B14" t="s">
        <v>8961</v>
      </c>
      <c r="C14" t="s">
        <v>8962</v>
      </c>
      <c r="D14" t="s">
        <v>8961</v>
      </c>
      <c r="E14" t="s">
        <v>8963</v>
      </c>
      <c r="F14" s="220">
        <v>415.33074074074085</v>
      </c>
      <c r="G14" s="220">
        <v>415.33074074074085</v>
      </c>
      <c r="H14" s="220">
        <v>437.19025341130617</v>
      </c>
      <c r="I14" s="220">
        <v>373.79766666666677</v>
      </c>
      <c r="J14" s="161" t="e">
        <f>VLOOKUP(D14,GST!A:D,4,FALSE)</f>
        <v>#N/A</v>
      </c>
      <c r="K14" s="64" t="str">
        <f>VLOOKUP(B14,'ABC successor'!A:J,10,FALSE)</f>
        <v>4719</v>
      </c>
    </row>
    <row r="15" spans="1:14" x14ac:dyDescent="0.2">
      <c r="A15">
        <v>14</v>
      </c>
      <c r="B15" t="s">
        <v>8968</v>
      </c>
      <c r="C15" t="s">
        <v>8121</v>
      </c>
      <c r="D15" t="s">
        <v>8968</v>
      </c>
      <c r="E15" t="s">
        <v>883</v>
      </c>
      <c r="F15" s="220">
        <v>35552.311407407411</v>
      </c>
      <c r="G15" s="220">
        <v>35552.311407407411</v>
      </c>
      <c r="H15" s="220">
        <v>37423.485692007802</v>
      </c>
      <c r="I15" s="220">
        <v>31997.080266666671</v>
      </c>
      <c r="J15" s="161" t="e">
        <f>VLOOKUP(D15,GST!A:D,4,FALSE)</f>
        <v>#N/A</v>
      </c>
      <c r="K15" s="64" t="str">
        <f>VLOOKUP(B15,'ABC successor'!A:J,10,FALSE)</f>
        <v>4730</v>
      </c>
    </row>
    <row r="16" spans="1:14" x14ac:dyDescent="0.2">
      <c r="A16">
        <v>15</v>
      </c>
      <c r="B16" t="s">
        <v>8122</v>
      </c>
      <c r="C16" t="s">
        <v>8123</v>
      </c>
      <c r="D16" t="s">
        <v>8122</v>
      </c>
      <c r="E16" t="s">
        <v>8124</v>
      </c>
      <c r="F16" s="220">
        <v>14144.15998467433</v>
      </c>
      <c r="G16" s="220">
        <v>14144.15998467433</v>
      </c>
      <c r="H16" s="220">
        <v>14888.589457551927</v>
      </c>
      <c r="I16" s="220">
        <v>12729.743986206897</v>
      </c>
      <c r="J16" s="161" t="e">
        <f>VLOOKUP(D16,GST!A:D,4,FALSE)</f>
        <v>#N/A</v>
      </c>
      <c r="K16" s="64" t="str">
        <f>VLOOKUP(B16,'ABC successor'!A:J,10,FALSE)</f>
        <v>0085</v>
      </c>
    </row>
    <row r="17" spans="1:11" x14ac:dyDescent="0.2">
      <c r="A17">
        <v>16</v>
      </c>
      <c r="B17" t="s">
        <v>8125</v>
      </c>
      <c r="C17" t="s">
        <v>8126</v>
      </c>
      <c r="D17" t="s">
        <v>8125</v>
      </c>
      <c r="E17" t="s">
        <v>8127</v>
      </c>
      <c r="F17" s="220">
        <v>16870.305036398469</v>
      </c>
      <c r="G17" s="220">
        <v>16870.305036398469</v>
      </c>
      <c r="H17" s="220">
        <v>17758.215827787863</v>
      </c>
      <c r="I17" s="220">
        <v>15183.274532758622</v>
      </c>
      <c r="J17" s="161" t="e">
        <f>VLOOKUP(D17,GST!A:D,4,FALSE)</f>
        <v>#N/A</v>
      </c>
      <c r="K17" s="64" t="str">
        <f>VLOOKUP(B17,'ABC successor'!A:J,10,FALSE)</f>
        <v>0085</v>
      </c>
    </row>
    <row r="18" spans="1:11" x14ac:dyDescent="0.2">
      <c r="A18">
        <v>17</v>
      </c>
      <c r="B18" t="s">
        <v>8128</v>
      </c>
      <c r="C18" t="s">
        <v>8129</v>
      </c>
      <c r="D18" t="s">
        <v>8128</v>
      </c>
      <c r="E18" t="s">
        <v>8130</v>
      </c>
      <c r="F18" s="220">
        <v>11241.857411877394</v>
      </c>
      <c r="G18" s="220">
        <v>11241.857411877394</v>
      </c>
      <c r="H18" s="220">
        <v>11833.534117765679</v>
      </c>
      <c r="I18" s="220">
        <v>10117.671670689655</v>
      </c>
      <c r="J18" s="161" t="e">
        <f>VLOOKUP(D18,GST!A:D,4,FALSE)</f>
        <v>#N/A</v>
      </c>
      <c r="K18" s="64" t="str">
        <f>VLOOKUP(B18,'ABC successor'!A:J,10,FALSE)</f>
        <v>0085</v>
      </c>
    </row>
    <row r="19" spans="1:11" x14ac:dyDescent="0.2">
      <c r="A19">
        <v>18</v>
      </c>
      <c r="B19" t="s">
        <v>8131</v>
      </c>
      <c r="C19" t="s">
        <v>8132</v>
      </c>
      <c r="D19" t="s">
        <v>8131</v>
      </c>
      <c r="E19" t="s">
        <v>884</v>
      </c>
      <c r="F19" s="220">
        <v>55440.20910153255</v>
      </c>
      <c r="G19" s="220">
        <v>55440.20910153255</v>
      </c>
      <c r="H19" s="220">
        <v>58358.114843718475</v>
      </c>
      <c r="I19" s="220">
        <v>49896.188191379297</v>
      </c>
      <c r="J19" s="161" t="e">
        <f>VLOOKUP(D19,GST!A:D,4,FALSE)</f>
        <v>#N/A</v>
      </c>
      <c r="K19" s="64" t="str">
        <f>VLOOKUP(B19,'ABC successor'!A:J,10,FALSE)</f>
        <v>0085</v>
      </c>
    </row>
    <row r="20" spans="1:11" x14ac:dyDescent="0.2">
      <c r="A20">
        <v>19</v>
      </c>
      <c r="B20" t="s">
        <v>8133</v>
      </c>
      <c r="C20" t="s">
        <v>8134</v>
      </c>
      <c r="D20" t="s">
        <v>8133</v>
      </c>
      <c r="E20" t="s">
        <v>5009</v>
      </c>
      <c r="F20" s="220">
        <v>28740.887259259263</v>
      </c>
      <c r="G20" s="220">
        <v>28740.887259259263</v>
      </c>
      <c r="H20" s="220">
        <v>30253.565536062382</v>
      </c>
      <c r="I20" s="220">
        <v>25866.798533333338</v>
      </c>
      <c r="J20" s="161" t="e">
        <f>VLOOKUP(D20,GST!A:D,4,FALSE)</f>
        <v>#N/A</v>
      </c>
      <c r="K20" s="64" t="str">
        <f>VLOOKUP(B20,'ABC successor'!A:J,10,FALSE)</f>
        <v>4728</v>
      </c>
    </row>
    <row r="21" spans="1:11" x14ac:dyDescent="0.2">
      <c r="A21">
        <v>20</v>
      </c>
      <c r="B21" t="s">
        <v>8135</v>
      </c>
      <c r="C21" t="s">
        <v>8136</v>
      </c>
      <c r="D21" t="s">
        <v>8135</v>
      </c>
      <c r="E21" t="s">
        <v>5010</v>
      </c>
      <c r="F21" s="220">
        <v>22095.595407407411</v>
      </c>
      <c r="G21" s="220">
        <v>22095.595407407411</v>
      </c>
      <c r="H21" s="220">
        <v>23258.521481481486</v>
      </c>
      <c r="I21" s="220">
        <v>19886.035866666669</v>
      </c>
      <c r="J21" s="161" t="e">
        <f>VLOOKUP(D21,GST!A:D,4,FALSE)</f>
        <v>#N/A</v>
      </c>
      <c r="K21" s="64" t="str">
        <f>VLOOKUP(B21,'ABC successor'!A:J,10,FALSE)</f>
        <v>4728</v>
      </c>
    </row>
    <row r="22" spans="1:11" x14ac:dyDescent="0.2">
      <c r="A22">
        <v>21</v>
      </c>
      <c r="B22" t="s">
        <v>3992</v>
      </c>
      <c r="C22" t="s">
        <v>3993</v>
      </c>
      <c r="D22" t="s">
        <v>3992</v>
      </c>
      <c r="E22" t="s">
        <v>5011</v>
      </c>
      <c r="F22" s="220">
        <v>18606.817185185184</v>
      </c>
      <c r="G22" s="220">
        <v>18606.817185185184</v>
      </c>
      <c r="H22" s="220">
        <v>19586.123352826511</v>
      </c>
      <c r="I22" s="220">
        <v>16746.135466666667</v>
      </c>
      <c r="J22" s="161" t="e">
        <f>VLOOKUP(D22,GST!A:D,4,FALSE)</f>
        <v>#N/A</v>
      </c>
      <c r="K22" s="64" t="str">
        <f>VLOOKUP(B22,'ABC successor'!A:J,10,FALSE)</f>
        <v>4728</v>
      </c>
    </row>
    <row r="23" spans="1:11" x14ac:dyDescent="0.2">
      <c r="A23">
        <v>22</v>
      </c>
      <c r="B23" t="s">
        <v>3994</v>
      </c>
      <c r="C23" t="s">
        <v>3995</v>
      </c>
      <c r="D23" t="s">
        <v>3994</v>
      </c>
      <c r="E23" t="s">
        <v>5012</v>
      </c>
      <c r="F23" s="220">
        <v>55820.451555555555</v>
      </c>
      <c r="G23" s="220">
        <v>55820.451555555555</v>
      </c>
      <c r="H23" s="220">
        <v>58758.370058479537</v>
      </c>
      <c r="I23" s="220">
        <v>50238.4064</v>
      </c>
      <c r="J23" s="161" t="e">
        <f>VLOOKUP(D23,GST!A:D,4,FALSE)</f>
        <v>#N/A</v>
      </c>
      <c r="K23" s="64" t="str">
        <f>VLOOKUP(B23,'ABC successor'!A:J,10,FALSE)</f>
        <v>4728</v>
      </c>
    </row>
    <row r="24" spans="1:11" x14ac:dyDescent="0.2">
      <c r="A24">
        <v>23</v>
      </c>
      <c r="B24" t="s">
        <v>3996</v>
      </c>
      <c r="C24" t="s">
        <v>3997</v>
      </c>
      <c r="D24" t="s">
        <v>3996</v>
      </c>
      <c r="E24" t="s">
        <v>5013</v>
      </c>
      <c r="F24" s="220">
        <v>4178.2272518518521</v>
      </c>
      <c r="G24" s="220">
        <v>4178.2272518518521</v>
      </c>
      <c r="H24" s="220">
        <v>4398.1339493177393</v>
      </c>
      <c r="I24" s="220">
        <v>3760.4045266666672</v>
      </c>
      <c r="J24" s="161" t="e">
        <f>VLOOKUP(D24,GST!A:D,4,FALSE)</f>
        <v>#N/A</v>
      </c>
      <c r="K24" s="64" t="str">
        <f>VLOOKUP(B24,'ABC successor'!A:J,10,FALSE)</f>
        <v>0095</v>
      </c>
    </row>
    <row r="25" spans="1:11" x14ac:dyDescent="0.2">
      <c r="A25">
        <v>24</v>
      </c>
      <c r="B25" t="s">
        <v>3998</v>
      </c>
      <c r="C25" t="s">
        <v>3999</v>
      </c>
      <c r="D25" t="s">
        <v>3998</v>
      </c>
      <c r="E25" t="s">
        <v>5014</v>
      </c>
      <c r="F25" s="220">
        <v>28408.622666666666</v>
      </c>
      <c r="G25" s="220">
        <v>28408.622666666666</v>
      </c>
      <c r="H25" s="220">
        <v>29903.813333333335</v>
      </c>
      <c r="I25" s="220">
        <v>25567.760399999999</v>
      </c>
      <c r="J25" s="161" t="e">
        <f>VLOOKUP(D25,GST!A:D,4,FALSE)</f>
        <v>#N/A</v>
      </c>
      <c r="K25" s="64" t="str">
        <f>VLOOKUP(B25,'ABC successor'!A:J,10,FALSE)</f>
        <v>4728</v>
      </c>
    </row>
    <row r="26" spans="1:11" x14ac:dyDescent="0.2">
      <c r="A26">
        <v>25</v>
      </c>
      <c r="B26" t="s">
        <v>13202</v>
      </c>
      <c r="C26" t="s">
        <v>13203</v>
      </c>
      <c r="D26" t="s">
        <v>13202</v>
      </c>
      <c r="E26" t="s">
        <v>16357</v>
      </c>
      <c r="F26" s="220">
        <v>33226.459259259253</v>
      </c>
      <c r="G26" s="220">
        <v>33226.459259259253</v>
      </c>
      <c r="H26" s="220">
        <v>34975.22027290448</v>
      </c>
      <c r="I26" s="220">
        <v>29903.813333333328</v>
      </c>
      <c r="J26" s="161" t="e">
        <f>VLOOKUP(D26,GST!A:D,4,FALSE)</f>
        <v>#N/A</v>
      </c>
      <c r="K26" s="64" t="str">
        <f>VLOOKUP(B26,'ABC successor'!A:J,10,FALSE)</f>
        <v>4739</v>
      </c>
    </row>
    <row r="27" spans="1:11" x14ac:dyDescent="0.2">
      <c r="A27">
        <v>26</v>
      </c>
      <c r="B27" t="s">
        <v>4000</v>
      </c>
      <c r="C27" t="s">
        <v>4001</v>
      </c>
      <c r="D27" t="s">
        <v>4000</v>
      </c>
      <c r="E27" t="s">
        <v>4002</v>
      </c>
      <c r="F27" s="220">
        <v>2741.1828888888886</v>
      </c>
      <c r="G27" s="220">
        <v>2741.1828888888886</v>
      </c>
      <c r="H27" s="220">
        <v>2885.4556725146199</v>
      </c>
      <c r="I27" s="220">
        <v>2467.0645999999997</v>
      </c>
      <c r="J27" s="161" t="e">
        <f>VLOOKUP(D27,GST!A:D,4,FALSE)</f>
        <v>#N/A</v>
      </c>
      <c r="K27" s="64" t="str">
        <f>VLOOKUP(B27,'ABC successor'!A:J,10,FALSE)</f>
        <v>4483</v>
      </c>
    </row>
    <row r="28" spans="1:11" x14ac:dyDescent="0.2">
      <c r="A28">
        <v>27</v>
      </c>
      <c r="B28" t="s">
        <v>24776</v>
      </c>
      <c r="C28" t="s">
        <v>24777</v>
      </c>
      <c r="D28" t="s">
        <v>24776</v>
      </c>
      <c r="E28" t="s">
        <v>24778</v>
      </c>
      <c r="F28" s="220">
        <v>18606.817185185184</v>
      </c>
      <c r="G28" s="220">
        <v>18606.817185185184</v>
      </c>
      <c r="H28" s="220">
        <v>19586.123352826511</v>
      </c>
      <c r="I28" s="220">
        <v>16746.135466666667</v>
      </c>
      <c r="J28" s="161" t="e">
        <f>VLOOKUP(D28,GST!A:D,4,FALSE)</f>
        <v>#N/A</v>
      </c>
      <c r="K28" s="64" t="str">
        <f>VLOOKUP(B28,'ABC successor'!A:J,10,FALSE)</f>
        <v>4728</v>
      </c>
    </row>
    <row r="29" spans="1:11" x14ac:dyDescent="0.2">
      <c r="A29">
        <v>28</v>
      </c>
      <c r="B29" t="s">
        <v>19916</v>
      </c>
      <c r="C29" t="s">
        <v>19917</v>
      </c>
      <c r="D29" t="s">
        <v>19916</v>
      </c>
      <c r="E29" t="s">
        <v>19918</v>
      </c>
      <c r="F29" s="220">
        <v>28741</v>
      </c>
      <c r="G29" s="220">
        <v>28741</v>
      </c>
      <c r="H29" s="220">
        <v>30254</v>
      </c>
      <c r="I29" s="220">
        <v>25866.798533333338</v>
      </c>
      <c r="J29" s="161" t="e">
        <f>VLOOKUP(D29,GST!A:D,4,FALSE)</f>
        <v>#N/A</v>
      </c>
      <c r="K29" s="64" t="str">
        <f>VLOOKUP(B29,'ABC successor'!A:J,10,FALSE)</f>
        <v>4728</v>
      </c>
    </row>
    <row r="30" spans="1:11" x14ac:dyDescent="0.2">
      <c r="A30">
        <v>29</v>
      </c>
      <c r="B30" t="s">
        <v>4003</v>
      </c>
      <c r="C30" t="s">
        <v>4004</v>
      </c>
      <c r="D30" t="s">
        <v>4003</v>
      </c>
      <c r="E30" t="s">
        <v>5915</v>
      </c>
      <c r="F30" s="220">
        <v>43527</v>
      </c>
      <c r="G30" s="220">
        <v>43527</v>
      </c>
      <c r="H30" s="220">
        <v>45818</v>
      </c>
      <c r="I30" s="220">
        <v>39173.995466666667</v>
      </c>
      <c r="J30" s="161" t="e">
        <f>VLOOKUP(D30,GST!A:D,4,FALSE)</f>
        <v>#N/A</v>
      </c>
      <c r="K30" s="64" t="str">
        <f>VLOOKUP(B30,'ABC successor'!A:J,10,FALSE)</f>
        <v>4728</v>
      </c>
    </row>
    <row r="31" spans="1:11" x14ac:dyDescent="0.2">
      <c r="A31">
        <v>30</v>
      </c>
      <c r="B31" t="s">
        <v>4005</v>
      </c>
      <c r="C31" t="s">
        <v>4006</v>
      </c>
      <c r="D31" t="s">
        <v>4005</v>
      </c>
      <c r="E31" t="s">
        <v>5916</v>
      </c>
      <c r="F31" s="220">
        <v>55322</v>
      </c>
      <c r="G31" s="220">
        <v>55322</v>
      </c>
      <c r="H31" s="220">
        <v>58234</v>
      </c>
      <c r="I31" s="220">
        <v>49789.849199999997</v>
      </c>
      <c r="J31" s="161" t="e">
        <f>VLOOKUP(D31,GST!A:D,4,FALSE)</f>
        <v>#N/A</v>
      </c>
      <c r="K31" s="64" t="str">
        <f>VLOOKUP(B31,'ABC successor'!A:J,10,FALSE)</f>
        <v>4728</v>
      </c>
    </row>
    <row r="32" spans="1:11" x14ac:dyDescent="0.2">
      <c r="A32">
        <v>31</v>
      </c>
      <c r="B32" t="s">
        <v>4007</v>
      </c>
      <c r="C32" t="s">
        <v>4008</v>
      </c>
      <c r="D32" t="s">
        <v>4007</v>
      </c>
      <c r="E32" t="s">
        <v>5917</v>
      </c>
      <c r="F32" s="220">
        <v>27080</v>
      </c>
      <c r="G32" s="220">
        <v>27080</v>
      </c>
      <c r="H32" s="220">
        <v>28505</v>
      </c>
      <c r="I32" s="220">
        <v>24371.607866666669</v>
      </c>
      <c r="J32" s="161" t="e">
        <f>VLOOKUP(D32,GST!A:D,4,FALSE)</f>
        <v>#N/A</v>
      </c>
      <c r="K32" s="64" t="str">
        <f>VLOOKUP(B32,'ABC successor'!A:J,10,FALSE)</f>
        <v>4728</v>
      </c>
    </row>
    <row r="33" spans="1:11" x14ac:dyDescent="0.2">
      <c r="A33">
        <v>32</v>
      </c>
      <c r="B33" t="s">
        <v>4009</v>
      </c>
      <c r="C33" t="s">
        <v>4010</v>
      </c>
      <c r="D33" t="s">
        <v>4009</v>
      </c>
      <c r="E33" t="s">
        <v>885</v>
      </c>
      <c r="F33" s="220">
        <v>37214</v>
      </c>
      <c r="G33" s="220">
        <v>37214</v>
      </c>
      <c r="H33" s="220">
        <v>39173</v>
      </c>
      <c r="I33" s="220">
        <v>33492.270933333333</v>
      </c>
      <c r="J33" s="161" t="e">
        <f>VLOOKUP(D33,GST!A:D,4,FALSE)</f>
        <v>#N/A</v>
      </c>
      <c r="K33" s="64" t="str">
        <f>VLOOKUP(B33,'ABC successor'!A:J,10,FALSE)</f>
        <v>4728</v>
      </c>
    </row>
    <row r="34" spans="1:11" x14ac:dyDescent="0.2">
      <c r="A34">
        <v>33</v>
      </c>
      <c r="B34" t="s">
        <v>4015</v>
      </c>
      <c r="C34" t="s">
        <v>4016</v>
      </c>
      <c r="D34" t="s">
        <v>4015</v>
      </c>
      <c r="E34" t="s">
        <v>5918</v>
      </c>
      <c r="F34" s="220">
        <v>9114</v>
      </c>
      <c r="G34" s="220">
        <v>9114</v>
      </c>
      <c r="H34" s="220">
        <v>9594</v>
      </c>
      <c r="I34" s="220">
        <v>8202.6159973333324</v>
      </c>
      <c r="J34" s="161" t="e">
        <f>VLOOKUP(D34,GST!A:D,4,FALSE)</f>
        <v>#N/A</v>
      </c>
      <c r="K34" s="64" t="str">
        <f>VLOOKUP(B34,'ABC successor'!A:J,10,FALSE)</f>
        <v>4728</v>
      </c>
    </row>
    <row r="35" spans="1:11" x14ac:dyDescent="0.2">
      <c r="A35">
        <v>34</v>
      </c>
      <c r="B35" t="s">
        <v>4017</v>
      </c>
      <c r="C35" t="s">
        <v>4018</v>
      </c>
      <c r="D35" t="s">
        <v>4017</v>
      </c>
      <c r="E35" t="s">
        <v>5919</v>
      </c>
      <c r="F35" s="220">
        <v>30954</v>
      </c>
      <c r="G35" s="220">
        <v>30954</v>
      </c>
      <c r="H35" s="220">
        <v>32583</v>
      </c>
      <c r="I35" s="220">
        <v>27858.882305172414</v>
      </c>
      <c r="J35" s="161" t="e">
        <f>VLOOKUP(D35,GST!A:D,4,FALSE)</f>
        <v>#N/A</v>
      </c>
      <c r="K35" s="64" t="str">
        <f>VLOOKUP(B35,'ABC successor'!A:J,10,FALSE)</f>
        <v>4725</v>
      </c>
    </row>
    <row r="36" spans="1:11" x14ac:dyDescent="0.2">
      <c r="A36">
        <v>35</v>
      </c>
      <c r="B36" t="s">
        <v>4019</v>
      </c>
      <c r="C36" t="s">
        <v>4020</v>
      </c>
      <c r="D36" t="s">
        <v>4019</v>
      </c>
      <c r="E36" t="s">
        <v>5920</v>
      </c>
      <c r="F36" s="220">
        <v>23938</v>
      </c>
      <c r="G36" s="220">
        <v>23938</v>
      </c>
      <c r="H36" s="220">
        <v>25198</v>
      </c>
      <c r="I36" s="220">
        <v>21544.202316000003</v>
      </c>
      <c r="J36" s="161" t="e">
        <f>VLOOKUP(D36,GST!A:D,4,FALSE)</f>
        <v>#N/A</v>
      </c>
      <c r="K36" s="64" t="str">
        <f>VLOOKUP(B36,'ABC successor'!A:J,10,FALSE)</f>
        <v>4725</v>
      </c>
    </row>
    <row r="37" spans="1:11" x14ac:dyDescent="0.2">
      <c r="A37">
        <v>36</v>
      </c>
      <c r="B37" t="s">
        <v>21275</v>
      </c>
      <c r="C37" t="s">
        <v>21276</v>
      </c>
      <c r="D37" t="s">
        <v>21275</v>
      </c>
      <c r="E37" t="s">
        <v>21277</v>
      </c>
      <c r="F37" s="220">
        <v>24724</v>
      </c>
      <c r="G37" s="220">
        <v>24724</v>
      </c>
      <c r="H37" s="220">
        <v>26025</v>
      </c>
      <c r="I37" s="220">
        <v>22251.427501333328</v>
      </c>
      <c r="J37" s="161" t="e">
        <f>VLOOKUP(D37,GST!A:D,4,FALSE)</f>
        <v>#N/A</v>
      </c>
      <c r="K37" s="64" t="str">
        <f>VLOOKUP(B37,'ABC successor'!A:J,10,FALSE)</f>
        <v>4725</v>
      </c>
    </row>
    <row r="38" spans="1:11" x14ac:dyDescent="0.2">
      <c r="A38">
        <v>37</v>
      </c>
      <c r="B38" t="s">
        <v>4022</v>
      </c>
      <c r="C38" t="s">
        <v>4023</v>
      </c>
      <c r="D38" t="s">
        <v>4022</v>
      </c>
      <c r="E38" t="s">
        <v>886</v>
      </c>
      <c r="F38" s="220">
        <v>135719</v>
      </c>
      <c r="G38" s="220">
        <v>135719</v>
      </c>
      <c r="H38" s="220">
        <v>142862</v>
      </c>
      <c r="I38" s="220">
        <v>128933.12689310346</v>
      </c>
      <c r="J38" s="161" t="e">
        <f>VLOOKUP(D38,GST!A:D,4,FALSE)</f>
        <v>#N/A</v>
      </c>
      <c r="K38" s="64" t="str">
        <f>VLOOKUP(B38,'ABC successor'!A:J,10,FALSE)</f>
        <v>0085</v>
      </c>
    </row>
    <row r="39" spans="1:11" x14ac:dyDescent="0.2">
      <c r="A39">
        <v>38</v>
      </c>
      <c r="B39" t="s">
        <v>4024</v>
      </c>
      <c r="C39" t="s">
        <v>4025</v>
      </c>
      <c r="D39" t="s">
        <v>4024</v>
      </c>
      <c r="E39" t="s">
        <v>4026</v>
      </c>
      <c r="F39" s="220">
        <v>98609</v>
      </c>
      <c r="G39" s="220">
        <v>98609</v>
      </c>
      <c r="H39" s="220">
        <v>103799</v>
      </c>
      <c r="I39" s="220">
        <v>93678.85109655172</v>
      </c>
      <c r="J39" s="161" t="e">
        <f>VLOOKUP(D39,GST!A:D,4,FALSE)</f>
        <v>#N/A</v>
      </c>
      <c r="K39" s="64" t="str">
        <f>VLOOKUP(B39,'ABC successor'!A:J,10,FALSE)</f>
        <v>0085</v>
      </c>
    </row>
    <row r="40" spans="1:11" x14ac:dyDescent="0.2">
      <c r="A40">
        <v>39</v>
      </c>
      <c r="B40" t="s">
        <v>4027</v>
      </c>
      <c r="C40" t="s">
        <v>4028</v>
      </c>
      <c r="D40" t="s">
        <v>4027</v>
      </c>
      <c r="E40" t="s">
        <v>22976</v>
      </c>
      <c r="F40" s="220">
        <v>65883</v>
      </c>
      <c r="G40" s="220">
        <v>65883</v>
      </c>
      <c r="H40" s="220">
        <v>69351</v>
      </c>
      <c r="I40" s="220">
        <v>62589.19688965517</v>
      </c>
      <c r="J40" s="161" t="e">
        <f>VLOOKUP(D40,GST!A:D,4,FALSE)</f>
        <v>#N/A</v>
      </c>
      <c r="K40" s="64" t="str">
        <f>VLOOKUP(B40,'ABC successor'!A:J,10,FALSE)</f>
        <v>0085</v>
      </c>
    </row>
    <row r="41" spans="1:11" x14ac:dyDescent="0.2">
      <c r="A41">
        <v>40</v>
      </c>
      <c r="B41" t="s">
        <v>4029</v>
      </c>
      <c r="C41" t="s">
        <v>4030</v>
      </c>
      <c r="D41" t="s">
        <v>4029</v>
      </c>
      <c r="E41" t="s">
        <v>4031</v>
      </c>
      <c r="F41" s="220">
        <v>23264</v>
      </c>
      <c r="G41" s="220">
        <v>23264</v>
      </c>
      <c r="H41" s="220">
        <v>24488</v>
      </c>
      <c r="I41" s="220">
        <v>22101.109281034485</v>
      </c>
      <c r="J41" s="161" t="e">
        <f>VLOOKUP(D41,GST!A:D,4,FALSE)</f>
        <v>#N/A</v>
      </c>
      <c r="K41" s="64" t="str">
        <f>VLOOKUP(B41,'ABC successor'!A:J,10,FALSE)</f>
        <v>0085</v>
      </c>
    </row>
    <row r="42" spans="1:11" x14ac:dyDescent="0.2">
      <c r="A42">
        <v>41</v>
      </c>
      <c r="B42" t="s">
        <v>4032</v>
      </c>
      <c r="C42" t="s">
        <v>4033</v>
      </c>
      <c r="D42" t="s">
        <v>4032</v>
      </c>
      <c r="E42" t="s">
        <v>16358</v>
      </c>
      <c r="F42" s="220">
        <v>5788</v>
      </c>
      <c r="G42" s="220">
        <v>5788</v>
      </c>
      <c r="H42" s="220">
        <v>6093</v>
      </c>
      <c r="I42" s="220">
        <v>5498.6925724137936</v>
      </c>
      <c r="J42" s="161" t="e">
        <f>VLOOKUP(D42,GST!A:D,4,FALSE)</f>
        <v>#N/A</v>
      </c>
      <c r="K42" s="64" t="str">
        <f>VLOOKUP(B42,'ABC successor'!A:J,10,FALSE)</f>
        <v>0085</v>
      </c>
    </row>
    <row r="43" spans="1:11" x14ac:dyDescent="0.2">
      <c r="A43">
        <v>42</v>
      </c>
      <c r="B43" t="s">
        <v>4034</v>
      </c>
      <c r="C43" t="s">
        <v>4035</v>
      </c>
      <c r="D43" t="s">
        <v>4034</v>
      </c>
      <c r="E43" t="s">
        <v>18497</v>
      </c>
      <c r="F43" s="220">
        <v>1767</v>
      </c>
      <c r="G43" s="220">
        <v>1767</v>
      </c>
      <c r="H43" s="220">
        <v>1860</v>
      </c>
      <c r="I43" s="220">
        <v>1678.2226275862065</v>
      </c>
      <c r="J43" s="161" t="e">
        <f>VLOOKUP(D43,GST!A:D,4,FALSE)</f>
        <v>#N/A</v>
      </c>
      <c r="K43" s="64" t="str">
        <f>VLOOKUP(B43,'ABC successor'!A:J,10,FALSE)</f>
        <v>0085</v>
      </c>
    </row>
    <row r="44" spans="1:11" x14ac:dyDescent="0.2">
      <c r="A44">
        <v>43</v>
      </c>
      <c r="B44" t="s">
        <v>887</v>
      </c>
      <c r="C44" t="s">
        <v>888</v>
      </c>
      <c r="D44" t="s">
        <v>887</v>
      </c>
      <c r="E44" t="s">
        <v>889</v>
      </c>
      <c r="F44" s="220">
        <v>15616</v>
      </c>
      <c r="G44" s="220">
        <v>15616</v>
      </c>
      <c r="H44" s="220">
        <v>16438</v>
      </c>
      <c r="I44" s="220">
        <v>14054.792266666669</v>
      </c>
      <c r="J44" s="161" t="e">
        <f>VLOOKUP(D44,GST!A:D,4,FALSE)</f>
        <v>#N/A</v>
      </c>
      <c r="K44" s="64" t="str">
        <f>VLOOKUP(B44,'ABC successor'!A:J,10,FALSE)</f>
        <v>4728</v>
      </c>
    </row>
    <row r="45" spans="1:11" x14ac:dyDescent="0.2">
      <c r="A45">
        <v>44</v>
      </c>
      <c r="B45" t="s">
        <v>890</v>
      </c>
      <c r="C45" t="s">
        <v>891</v>
      </c>
      <c r="D45" t="s">
        <v>890</v>
      </c>
      <c r="E45" t="s">
        <v>892</v>
      </c>
      <c r="F45" s="220">
        <v>18441</v>
      </c>
      <c r="G45" s="220">
        <v>18441</v>
      </c>
      <c r="H45" s="220">
        <v>19412</v>
      </c>
      <c r="I45" s="220">
        <v>16596.616399999999</v>
      </c>
      <c r="J45" s="161" t="e">
        <f>VLOOKUP(D45,GST!A:D,4,FALSE)</f>
        <v>#N/A</v>
      </c>
      <c r="K45" s="64" t="str">
        <f>VLOOKUP(B45,'ABC successor'!A:J,10,FALSE)</f>
        <v>4728</v>
      </c>
    </row>
    <row r="46" spans="1:11" x14ac:dyDescent="0.2">
      <c r="A46">
        <v>45</v>
      </c>
      <c r="B46" t="s">
        <v>15603</v>
      </c>
      <c r="C46" t="s">
        <v>15604</v>
      </c>
      <c r="D46" t="s">
        <v>15603</v>
      </c>
      <c r="E46" t="s">
        <v>15605</v>
      </c>
      <c r="F46" s="220">
        <v>49507</v>
      </c>
      <c r="G46" s="220">
        <v>49507</v>
      </c>
      <c r="H46" s="220">
        <v>52113</v>
      </c>
      <c r="I46" s="220">
        <v>44556.681866666659</v>
      </c>
      <c r="J46" s="161" t="e">
        <f>VLOOKUP(D46,GST!A:D,4,FALSE)</f>
        <v>#N/A</v>
      </c>
      <c r="K46" s="64" t="str">
        <f>VLOOKUP(B46,'ABC successor'!A:J,10,FALSE)</f>
        <v>4728</v>
      </c>
    </row>
    <row r="47" spans="1:11" x14ac:dyDescent="0.2">
      <c r="A47">
        <v>46</v>
      </c>
      <c r="B47" t="s">
        <v>15606</v>
      </c>
      <c r="C47" t="s">
        <v>15607</v>
      </c>
      <c r="D47" t="s">
        <v>15606</v>
      </c>
      <c r="E47" t="s">
        <v>15608</v>
      </c>
      <c r="F47" s="220">
        <v>56485</v>
      </c>
      <c r="G47" s="220">
        <v>56485</v>
      </c>
      <c r="H47" s="220">
        <v>59458</v>
      </c>
      <c r="I47" s="220">
        <v>50836.482666666656</v>
      </c>
      <c r="J47" s="161" t="e">
        <f>VLOOKUP(D47,GST!A:D,4,FALSE)</f>
        <v>#N/A</v>
      </c>
      <c r="K47" s="64" t="str">
        <f>VLOOKUP(B47,'ABC successor'!A:J,10,FALSE)</f>
        <v>4728</v>
      </c>
    </row>
    <row r="48" spans="1:11" x14ac:dyDescent="0.2">
      <c r="A48">
        <v>47</v>
      </c>
      <c r="B48" t="s">
        <v>8228</v>
      </c>
      <c r="C48" t="s">
        <v>8229</v>
      </c>
      <c r="D48" t="s">
        <v>8228</v>
      </c>
      <c r="E48" t="s">
        <v>8230</v>
      </c>
      <c r="F48" s="220">
        <v>12788</v>
      </c>
      <c r="G48" s="220">
        <v>12788</v>
      </c>
      <c r="H48" s="220">
        <v>13461</v>
      </c>
      <c r="I48" s="220">
        <v>11509.033421052633</v>
      </c>
      <c r="J48" s="161" t="e">
        <f>VLOOKUP(D48,GST!A:D,4,FALSE)</f>
        <v>#N/A</v>
      </c>
      <c r="K48" s="64" t="str">
        <f>VLOOKUP(B48,'ABC successor'!A:J,10,FALSE)</f>
        <v>4716</v>
      </c>
    </row>
    <row r="49" spans="1:11" x14ac:dyDescent="0.2">
      <c r="A49">
        <v>48</v>
      </c>
      <c r="B49" t="s">
        <v>8231</v>
      </c>
      <c r="C49" t="s">
        <v>8232</v>
      </c>
      <c r="D49" t="s">
        <v>8231</v>
      </c>
      <c r="E49" t="s">
        <v>8233</v>
      </c>
      <c r="F49" s="220">
        <v>72732</v>
      </c>
      <c r="G49" s="220">
        <v>72732</v>
      </c>
      <c r="H49" s="220">
        <v>76560</v>
      </c>
      <c r="I49" s="220">
        <v>69095.209725862049</v>
      </c>
      <c r="J49" s="161" t="e">
        <f>VLOOKUP(D49,GST!A:D,4,FALSE)</f>
        <v>#N/A</v>
      </c>
      <c r="K49" s="64" t="str">
        <f>VLOOKUP(B49,'ABC successor'!A:J,10,FALSE)</f>
        <v>0085</v>
      </c>
    </row>
    <row r="50" spans="1:11" x14ac:dyDescent="0.2">
      <c r="A50">
        <v>49</v>
      </c>
      <c r="B50" t="s">
        <v>8234</v>
      </c>
      <c r="C50" t="s">
        <v>8235</v>
      </c>
      <c r="D50" t="s">
        <v>8234</v>
      </c>
      <c r="E50" t="s">
        <v>5921</v>
      </c>
      <c r="F50" s="220">
        <v>61056</v>
      </c>
      <c r="G50" s="220">
        <v>61056</v>
      </c>
      <c r="H50" s="220">
        <v>64269</v>
      </c>
      <c r="I50" s="220">
        <v>58003.086206896543</v>
      </c>
      <c r="J50" s="161" t="e">
        <f>VLOOKUP(D50,GST!A:D,4,FALSE)</f>
        <v>#N/A</v>
      </c>
      <c r="K50" s="64" t="str">
        <f>VLOOKUP(B50,'ABC successor'!A:J,10,FALSE)</f>
        <v>4774</v>
      </c>
    </row>
    <row r="51" spans="1:11" x14ac:dyDescent="0.2">
      <c r="A51">
        <v>50</v>
      </c>
      <c r="B51" t="s">
        <v>19919</v>
      </c>
      <c r="C51" t="s">
        <v>19920</v>
      </c>
      <c r="D51" t="s">
        <v>19919</v>
      </c>
      <c r="E51" t="s">
        <v>19921</v>
      </c>
      <c r="F51" s="220">
        <v>124758</v>
      </c>
      <c r="G51" s="220">
        <v>124758</v>
      </c>
      <c r="H51" s="220">
        <v>131324</v>
      </c>
      <c r="I51" s="220">
        <v>118519.63948275863</v>
      </c>
      <c r="J51" s="161" t="e">
        <f>VLOOKUP(D51,GST!A:D,4,FALSE)</f>
        <v>#N/A</v>
      </c>
      <c r="K51" s="64" t="str">
        <f>VLOOKUP(B51,'ABC successor'!A:J,10,FALSE)</f>
        <v>4774</v>
      </c>
    </row>
    <row r="52" spans="1:11" x14ac:dyDescent="0.2">
      <c r="A52">
        <v>51</v>
      </c>
      <c r="B52" t="s">
        <v>10152</v>
      </c>
      <c r="C52" t="s">
        <v>10153</v>
      </c>
      <c r="D52" t="s">
        <v>10152</v>
      </c>
      <c r="E52" t="s">
        <v>4037</v>
      </c>
      <c r="F52" s="220">
        <v>4265</v>
      </c>
      <c r="G52" s="220">
        <v>4265</v>
      </c>
      <c r="H52" s="220">
        <v>4489</v>
      </c>
      <c r="I52" s="220">
        <v>3838.1544413333336</v>
      </c>
      <c r="J52" s="161" t="e">
        <f>VLOOKUP(D52,GST!A:D,4,FALSE)</f>
        <v>#N/A</v>
      </c>
      <c r="K52" s="64" t="str">
        <f>VLOOKUP(B52,'ABC successor'!A:J,10,FALSE)</f>
        <v>4734</v>
      </c>
    </row>
    <row r="53" spans="1:11" x14ac:dyDescent="0.2">
      <c r="A53">
        <v>52</v>
      </c>
      <c r="B53" t="s">
        <v>5923</v>
      </c>
      <c r="C53" t="s">
        <v>5922</v>
      </c>
      <c r="D53" t="s">
        <v>5923</v>
      </c>
      <c r="E53" t="s">
        <v>5924</v>
      </c>
      <c r="F53" s="220">
        <v>147991</v>
      </c>
      <c r="G53" s="220">
        <v>147991</v>
      </c>
      <c r="H53" s="220">
        <v>155780</v>
      </c>
      <c r="I53" s="220">
        <v>133191.58458666666</v>
      </c>
      <c r="J53" s="161" t="e">
        <f>VLOOKUP(D53,GST!A:D,4,FALSE)</f>
        <v>#N/A</v>
      </c>
      <c r="K53" s="64" t="str">
        <f>VLOOKUP(B53,'ABC successor'!A:J,10,FALSE)</f>
        <v>0085</v>
      </c>
    </row>
    <row r="54" spans="1:11" x14ac:dyDescent="0.2">
      <c r="A54">
        <v>53</v>
      </c>
      <c r="B54" t="s">
        <v>8923</v>
      </c>
      <c r="C54" t="s">
        <v>8922</v>
      </c>
      <c r="D54" t="s">
        <v>8923</v>
      </c>
      <c r="E54" t="s">
        <v>8924</v>
      </c>
      <c r="F54" s="220">
        <v>840194</v>
      </c>
      <c r="G54" s="220">
        <v>840194</v>
      </c>
      <c r="H54" s="220">
        <v>884415</v>
      </c>
      <c r="I54" s="220">
        <v>798184.33616551722</v>
      </c>
      <c r="J54" s="161" t="e">
        <f>VLOOKUP(D54,GST!A:D,4,FALSE)</f>
        <v>#N/A</v>
      </c>
      <c r="K54" s="64" t="str">
        <f>VLOOKUP(B54,'ABC successor'!A:J,10,FALSE)</f>
        <v>4740</v>
      </c>
    </row>
    <row r="55" spans="1:11" x14ac:dyDescent="0.2">
      <c r="A55">
        <v>54</v>
      </c>
      <c r="B55" t="s">
        <v>8926</v>
      </c>
      <c r="C55" t="s">
        <v>8925</v>
      </c>
      <c r="D55" t="s">
        <v>8926</v>
      </c>
      <c r="E55" t="s">
        <v>8927</v>
      </c>
      <c r="F55" s="220">
        <v>8019</v>
      </c>
      <c r="G55" s="220">
        <v>8019</v>
      </c>
      <c r="H55" s="220">
        <v>8441</v>
      </c>
      <c r="I55" s="220">
        <v>7217.2853480000012</v>
      </c>
      <c r="J55" s="161" t="e">
        <f>VLOOKUP(D55,GST!A:D,4,FALSE)</f>
        <v>#N/A</v>
      </c>
      <c r="K55" s="64" t="str">
        <f>VLOOKUP(B55,'ABC successor'!A:J,10,FALSE)</f>
        <v>4739</v>
      </c>
    </row>
    <row r="56" spans="1:11" x14ac:dyDescent="0.2">
      <c r="A56">
        <v>55</v>
      </c>
      <c r="B56" t="s">
        <v>8929</v>
      </c>
      <c r="C56" t="s">
        <v>8928</v>
      </c>
      <c r="D56" t="s">
        <v>8929</v>
      </c>
      <c r="E56" t="s">
        <v>9568</v>
      </c>
      <c r="F56" s="220">
        <v>28741</v>
      </c>
      <c r="G56" s="220">
        <v>28741</v>
      </c>
      <c r="H56" s="220">
        <v>30254</v>
      </c>
      <c r="I56" s="220">
        <v>25866.798533333338</v>
      </c>
      <c r="J56" s="161" t="e">
        <f>VLOOKUP(D56,GST!A:D,4,FALSE)</f>
        <v>#N/A</v>
      </c>
      <c r="K56" s="64" t="str">
        <f>VLOOKUP(B56,'ABC successor'!A:J,10,FALSE)</f>
        <v>4728</v>
      </c>
    </row>
    <row r="57" spans="1:11" x14ac:dyDescent="0.2">
      <c r="A57">
        <v>56</v>
      </c>
      <c r="B57" t="s">
        <v>8931</v>
      </c>
      <c r="C57" t="s">
        <v>8930</v>
      </c>
      <c r="D57" t="s">
        <v>8931</v>
      </c>
      <c r="E57" t="s">
        <v>895</v>
      </c>
      <c r="F57" s="220">
        <v>22096</v>
      </c>
      <c r="G57" s="220">
        <v>22096</v>
      </c>
      <c r="H57" s="220">
        <v>23259</v>
      </c>
      <c r="I57" s="220">
        <v>19886.035866666669</v>
      </c>
      <c r="J57" s="161" t="e">
        <f>VLOOKUP(D57,GST!A:D,4,FALSE)</f>
        <v>#N/A</v>
      </c>
      <c r="K57" s="64" t="str">
        <f>VLOOKUP(B57,'ABC successor'!A:J,10,FALSE)</f>
        <v>4728</v>
      </c>
    </row>
    <row r="58" spans="1:11" x14ac:dyDescent="0.2">
      <c r="A58">
        <v>57</v>
      </c>
      <c r="B58" t="s">
        <v>8933</v>
      </c>
      <c r="C58" t="s">
        <v>8932</v>
      </c>
      <c r="D58" t="s">
        <v>8933</v>
      </c>
      <c r="E58" t="s">
        <v>16359</v>
      </c>
      <c r="F58" s="220">
        <v>20268</v>
      </c>
      <c r="G58" s="220">
        <v>20268</v>
      </c>
      <c r="H58" s="220">
        <v>21335</v>
      </c>
      <c r="I58" s="220">
        <v>18241.326133333332</v>
      </c>
      <c r="J58" s="161" t="e">
        <f>VLOOKUP(D58,GST!A:D,4,FALSE)</f>
        <v>#N/A</v>
      </c>
      <c r="K58" s="64" t="str">
        <f>VLOOKUP(B58,'ABC successor'!A:J,10,FALSE)</f>
        <v>4728</v>
      </c>
    </row>
    <row r="59" spans="1:11" x14ac:dyDescent="0.2">
      <c r="A59">
        <v>58</v>
      </c>
      <c r="B59" t="s">
        <v>8935</v>
      </c>
      <c r="C59" t="s">
        <v>8934</v>
      </c>
      <c r="D59" t="s">
        <v>8935</v>
      </c>
      <c r="E59" t="s">
        <v>896</v>
      </c>
      <c r="F59" s="220">
        <v>14287</v>
      </c>
      <c r="G59" s="220">
        <v>14287</v>
      </c>
      <c r="H59" s="220">
        <v>15039</v>
      </c>
      <c r="I59" s="220">
        <v>12858.639733333332</v>
      </c>
      <c r="J59" s="161" t="e">
        <f>VLOOKUP(D59,GST!A:D,4,FALSE)</f>
        <v>#N/A</v>
      </c>
      <c r="K59" s="64" t="str">
        <f>VLOOKUP(B59,'ABC successor'!A:J,10,FALSE)</f>
        <v>4728</v>
      </c>
    </row>
    <row r="60" spans="1:11" x14ac:dyDescent="0.2">
      <c r="A60">
        <v>59</v>
      </c>
      <c r="B60" t="s">
        <v>8937</v>
      </c>
      <c r="C60" t="s">
        <v>8936</v>
      </c>
      <c r="D60" t="s">
        <v>8937</v>
      </c>
      <c r="E60" t="s">
        <v>897</v>
      </c>
      <c r="F60" s="220">
        <v>30901</v>
      </c>
      <c r="G60" s="220">
        <v>30901</v>
      </c>
      <c r="H60" s="220">
        <v>32527</v>
      </c>
      <c r="I60" s="220">
        <v>27810.546400000003</v>
      </c>
      <c r="J60" s="161" t="e">
        <f>VLOOKUP(D60,GST!A:D,4,FALSE)</f>
        <v>#N/A</v>
      </c>
      <c r="K60" s="64" t="str">
        <f>VLOOKUP(B60,'ABC successor'!A:J,10,FALSE)</f>
        <v>4728</v>
      </c>
    </row>
    <row r="61" spans="1:11" x14ac:dyDescent="0.2">
      <c r="A61">
        <v>60</v>
      </c>
      <c r="B61" t="s">
        <v>8939</v>
      </c>
      <c r="C61" t="s">
        <v>8938</v>
      </c>
      <c r="D61" t="s">
        <v>8939</v>
      </c>
      <c r="E61" t="s">
        <v>16360</v>
      </c>
      <c r="F61" s="220">
        <v>23008</v>
      </c>
      <c r="G61" s="220">
        <v>23008</v>
      </c>
      <c r="H61" s="220">
        <v>24219</v>
      </c>
      <c r="I61" s="220">
        <v>20706.895542666669</v>
      </c>
      <c r="J61" s="161" t="e">
        <f>VLOOKUP(D61,GST!A:D,4,FALSE)</f>
        <v>#N/A</v>
      </c>
      <c r="K61" s="64" t="str">
        <f>VLOOKUP(B61,'ABC successor'!A:J,10,FALSE)</f>
        <v>4728</v>
      </c>
    </row>
    <row r="62" spans="1:11" x14ac:dyDescent="0.2">
      <c r="A62">
        <v>61</v>
      </c>
      <c r="B62" t="s">
        <v>8941</v>
      </c>
      <c r="C62" t="s">
        <v>8940</v>
      </c>
      <c r="D62" t="s">
        <v>8941</v>
      </c>
      <c r="E62" t="s">
        <v>898</v>
      </c>
      <c r="F62" s="220">
        <v>35946</v>
      </c>
      <c r="G62" s="220">
        <v>35946</v>
      </c>
      <c r="H62" s="220">
        <v>37838</v>
      </c>
      <c r="I62" s="220">
        <v>32351.440454666666</v>
      </c>
      <c r="J62" s="161" t="e">
        <f>VLOOKUP(D62,GST!A:D,4,FALSE)</f>
        <v>#N/A</v>
      </c>
      <c r="K62" s="64" t="str">
        <f>VLOOKUP(B62,'ABC successor'!A:J,10,FALSE)</f>
        <v>4728</v>
      </c>
    </row>
    <row r="63" spans="1:11" x14ac:dyDescent="0.2">
      <c r="A63">
        <v>62</v>
      </c>
      <c r="B63" t="s">
        <v>2716</v>
      </c>
      <c r="C63" t="s">
        <v>2715</v>
      </c>
      <c r="D63" t="s">
        <v>2716</v>
      </c>
      <c r="E63" t="s">
        <v>2717</v>
      </c>
      <c r="F63" s="220">
        <v>49840</v>
      </c>
      <c r="G63" s="220">
        <v>49840</v>
      </c>
      <c r="H63" s="220">
        <v>52463</v>
      </c>
      <c r="I63" s="220">
        <v>44855.72</v>
      </c>
      <c r="J63" s="161" t="e">
        <f>VLOOKUP(D63,GST!A:D,4,FALSE)</f>
        <v>#N/A</v>
      </c>
      <c r="K63" s="64" t="str">
        <f>VLOOKUP(B63,'ABC successor'!A:J,10,FALSE)</f>
        <v>4774</v>
      </c>
    </row>
    <row r="64" spans="1:11" x14ac:dyDescent="0.2">
      <c r="A64">
        <v>63</v>
      </c>
      <c r="B64" t="s">
        <v>2719</v>
      </c>
      <c r="C64" t="s">
        <v>2718</v>
      </c>
      <c r="D64" t="s">
        <v>2719</v>
      </c>
      <c r="E64" t="s">
        <v>899</v>
      </c>
      <c r="F64" s="220">
        <v>49840</v>
      </c>
      <c r="G64" s="220">
        <v>49840</v>
      </c>
      <c r="H64" s="220">
        <v>52463</v>
      </c>
      <c r="I64" s="220">
        <v>44855.72</v>
      </c>
      <c r="J64" s="161" t="e">
        <f>VLOOKUP(D64,GST!A:D,4,FALSE)</f>
        <v>#N/A</v>
      </c>
      <c r="K64" s="64" t="str">
        <f>VLOOKUP(B64,'ABC successor'!A:J,10,FALSE)</f>
        <v>4728</v>
      </c>
    </row>
    <row r="65" spans="1:11" x14ac:dyDescent="0.2">
      <c r="A65">
        <v>64</v>
      </c>
      <c r="B65" t="s">
        <v>2721</v>
      </c>
      <c r="C65" t="s">
        <v>2720</v>
      </c>
      <c r="D65" t="s">
        <v>2721</v>
      </c>
      <c r="E65" t="s">
        <v>900</v>
      </c>
      <c r="F65" s="220">
        <v>49840</v>
      </c>
      <c r="G65" s="220">
        <v>49840</v>
      </c>
      <c r="H65" s="220">
        <v>52463</v>
      </c>
      <c r="I65" s="220">
        <v>44855.72</v>
      </c>
      <c r="J65" s="161" t="e">
        <f>VLOOKUP(D65,GST!A:D,4,FALSE)</f>
        <v>#N/A</v>
      </c>
      <c r="K65" s="64" t="str">
        <f>VLOOKUP(B65,'ABC successor'!A:J,10,FALSE)</f>
        <v>4728</v>
      </c>
    </row>
    <row r="66" spans="1:11" x14ac:dyDescent="0.2">
      <c r="A66">
        <v>65</v>
      </c>
      <c r="B66" t="s">
        <v>2723</v>
      </c>
      <c r="C66" t="s">
        <v>2722</v>
      </c>
      <c r="D66" t="s">
        <v>2723</v>
      </c>
      <c r="E66" t="s">
        <v>901</v>
      </c>
      <c r="F66" s="220">
        <v>57482</v>
      </c>
      <c r="G66" s="220">
        <v>57482</v>
      </c>
      <c r="H66" s="220">
        <v>60507</v>
      </c>
      <c r="I66" s="220">
        <v>51733.597066666676</v>
      </c>
      <c r="J66" s="161" t="e">
        <f>VLOOKUP(D66,GST!A:D,4,FALSE)</f>
        <v>#N/A</v>
      </c>
      <c r="K66" s="64" t="str">
        <f>VLOOKUP(B66,'ABC successor'!A:J,10,FALSE)</f>
        <v>4728</v>
      </c>
    </row>
    <row r="67" spans="1:11" x14ac:dyDescent="0.2">
      <c r="A67">
        <v>66</v>
      </c>
      <c r="B67" t="s">
        <v>2725</v>
      </c>
      <c r="C67" t="s">
        <v>2724</v>
      </c>
      <c r="D67" t="s">
        <v>2725</v>
      </c>
      <c r="E67" t="s">
        <v>16361</v>
      </c>
      <c r="F67" s="220">
        <v>37878</v>
      </c>
      <c r="G67" s="220">
        <v>37878</v>
      </c>
      <c r="H67" s="220">
        <v>39872</v>
      </c>
      <c r="I67" s="220">
        <v>34090.347200000004</v>
      </c>
      <c r="J67" s="161" t="e">
        <f>VLOOKUP(D67,GST!A:D,4,FALSE)</f>
        <v>#N/A</v>
      </c>
      <c r="K67" s="64" t="str">
        <f>VLOOKUP(B67,'ABC successor'!A:J,10,FALSE)</f>
        <v>4728</v>
      </c>
    </row>
    <row r="68" spans="1:11" x14ac:dyDescent="0.2">
      <c r="A68">
        <v>67</v>
      </c>
      <c r="B68" t="s">
        <v>1947</v>
      </c>
      <c r="C68" t="s">
        <v>1948</v>
      </c>
      <c r="D68" t="s">
        <v>1947</v>
      </c>
      <c r="E68" t="s">
        <v>1949</v>
      </c>
      <c r="F68" s="220">
        <v>21929</v>
      </c>
      <c r="G68" s="220">
        <v>21929</v>
      </c>
      <c r="H68" s="220">
        <v>23083</v>
      </c>
      <c r="I68" s="220">
        <v>19736.516800000001</v>
      </c>
      <c r="J68" s="161" t="e">
        <f>VLOOKUP(D68,GST!A:D,4,FALSE)</f>
        <v>#N/A</v>
      </c>
      <c r="K68" s="64" t="str">
        <f>VLOOKUP(B68,'ABC successor'!A:J,10,FALSE)</f>
        <v>4774</v>
      </c>
    </row>
    <row r="69" spans="1:11" x14ac:dyDescent="0.2">
      <c r="A69">
        <v>68</v>
      </c>
      <c r="B69" t="s">
        <v>26248</v>
      </c>
      <c r="C69" t="s">
        <v>26249</v>
      </c>
      <c r="D69" t="s">
        <v>26248</v>
      </c>
      <c r="E69" t="s">
        <v>26320</v>
      </c>
      <c r="F69" s="220">
        <v>21929</v>
      </c>
      <c r="G69" s="220">
        <v>21929</v>
      </c>
      <c r="H69" s="220">
        <v>23083</v>
      </c>
      <c r="I69" s="220">
        <v>19736.516800000001</v>
      </c>
      <c r="J69" s="161" t="e">
        <f>VLOOKUP(D69,GST!A:D,4,FALSE)</f>
        <v>#N/A</v>
      </c>
      <c r="K69" s="64" t="str">
        <f>VLOOKUP(B69,'ABC successor'!A:J,10,FALSE)</f>
        <v>4774</v>
      </c>
    </row>
    <row r="70" spans="1:11" x14ac:dyDescent="0.2">
      <c r="A70">
        <v>69</v>
      </c>
      <c r="B70" t="s">
        <v>21278</v>
      </c>
      <c r="C70" t="s">
        <v>21279</v>
      </c>
      <c r="D70" t="s">
        <v>21278</v>
      </c>
      <c r="E70" t="s">
        <v>21280</v>
      </c>
      <c r="F70" s="220">
        <v>2</v>
      </c>
      <c r="G70" s="220">
        <v>2</v>
      </c>
      <c r="H70" s="220">
        <v>2</v>
      </c>
      <c r="I70" s="220">
        <v>1.4951906666666668</v>
      </c>
      <c r="J70" s="161" t="e">
        <f>VLOOKUP(D70,GST!A:D,4,FALSE)</f>
        <v>#N/A</v>
      </c>
      <c r="K70" s="64" t="str">
        <f>VLOOKUP(B70,'ABC successor'!A:J,10,FALSE)</f>
        <v>4774</v>
      </c>
    </row>
    <row r="71" spans="1:11" x14ac:dyDescent="0.2">
      <c r="A71">
        <v>70</v>
      </c>
      <c r="B71" t="s">
        <v>16362</v>
      </c>
      <c r="C71" t="s">
        <v>16363</v>
      </c>
      <c r="D71" t="s">
        <v>16362</v>
      </c>
      <c r="E71" t="s">
        <v>16364</v>
      </c>
      <c r="F71" s="220">
        <v>76320</v>
      </c>
      <c r="G71" s="220">
        <v>76320</v>
      </c>
      <c r="H71" s="220">
        <v>80337</v>
      </c>
      <c r="I71" s="220">
        <v>72503.857758620681</v>
      </c>
      <c r="J71" s="161" t="e">
        <f>VLOOKUP(D71,GST!A:D,4,FALSE)</f>
        <v>#N/A</v>
      </c>
      <c r="K71" s="64" t="str">
        <f>VLOOKUP(B71,'ABC successor'!A:J,10,FALSE)</f>
        <v>4774</v>
      </c>
    </row>
    <row r="72" spans="1:11" x14ac:dyDescent="0.2">
      <c r="A72">
        <v>71</v>
      </c>
      <c r="B72" t="s">
        <v>26861</v>
      </c>
      <c r="C72" t="s">
        <v>26862</v>
      </c>
      <c r="D72" t="s">
        <v>26861</v>
      </c>
      <c r="E72" t="s">
        <v>26863</v>
      </c>
      <c r="F72" s="220">
        <v>57741</v>
      </c>
      <c r="G72" s="220">
        <v>57741</v>
      </c>
      <c r="H72" s="220">
        <v>60780</v>
      </c>
      <c r="I72" s="220">
        <v>54853.518625862052</v>
      </c>
      <c r="J72" s="161" t="e">
        <f>VLOOKUP(D72,GST!A:D,4,FALSE)</f>
        <v>#N/A</v>
      </c>
      <c r="K72" s="64" t="str">
        <f>VLOOKUP(B72,'ABC successor'!A:J,10,FALSE)</f>
        <v>4774</v>
      </c>
    </row>
    <row r="73" spans="1:11" x14ac:dyDescent="0.2">
      <c r="A73">
        <v>72</v>
      </c>
      <c r="B73" t="s">
        <v>23915</v>
      </c>
      <c r="C73" t="s">
        <v>23916</v>
      </c>
      <c r="D73" t="s">
        <v>23915</v>
      </c>
      <c r="E73" t="s">
        <v>23917</v>
      </c>
      <c r="F73" s="220">
        <v>13617</v>
      </c>
      <c r="G73" s="220">
        <v>13617</v>
      </c>
      <c r="H73" s="220">
        <v>14334</v>
      </c>
      <c r="I73" s="220">
        <v>12936.621660344823</v>
      </c>
      <c r="J73" s="161" t="e">
        <f>VLOOKUP(D73,GST!A:D,4,FALSE)</f>
        <v>#N/A</v>
      </c>
      <c r="K73" s="64" t="str">
        <f>VLOOKUP(B73,'ABC successor'!A:J,10,FALSE)</f>
        <v>4750</v>
      </c>
    </row>
    <row r="74" spans="1:11" x14ac:dyDescent="0.2">
      <c r="A74">
        <v>73</v>
      </c>
      <c r="B74" t="s">
        <v>16365</v>
      </c>
      <c r="C74" t="s">
        <v>16366</v>
      </c>
      <c r="D74" t="s">
        <v>16365</v>
      </c>
      <c r="E74" t="s">
        <v>16367</v>
      </c>
      <c r="F74" s="220">
        <v>253992</v>
      </c>
      <c r="G74" s="220">
        <v>253992</v>
      </c>
      <c r="H74" s="220">
        <v>267360</v>
      </c>
      <c r="I74" s="220">
        <v>241292.83862068964</v>
      </c>
      <c r="J74" s="161" t="e">
        <f>VLOOKUP(D74,GST!A:D,4,FALSE)</f>
        <v>#N/A</v>
      </c>
      <c r="K74" s="64" t="str">
        <f>VLOOKUP(B74,'ABC successor'!A:J,10,FALSE)</f>
        <v>4755</v>
      </c>
    </row>
    <row r="75" spans="1:11" x14ac:dyDescent="0.2">
      <c r="A75">
        <v>74</v>
      </c>
      <c r="B75" t="s">
        <v>17113</v>
      </c>
      <c r="C75" t="s">
        <v>17114</v>
      </c>
      <c r="D75" t="s">
        <v>17113</v>
      </c>
      <c r="E75" t="s">
        <v>17115</v>
      </c>
      <c r="F75" s="220">
        <v>220735</v>
      </c>
      <c r="G75" s="220">
        <v>220735</v>
      </c>
      <c r="H75" s="220">
        <v>232353</v>
      </c>
      <c r="I75" s="220">
        <v>198661.49830800001</v>
      </c>
      <c r="J75" s="161" t="e">
        <f>VLOOKUP(D75,GST!A:D,4,FALSE)</f>
        <v>#N/A</v>
      </c>
      <c r="K75" s="64" t="str">
        <f>VLOOKUP(B75,'ABC successor'!A:J,10,FALSE)</f>
        <v>4774</v>
      </c>
    </row>
    <row r="76" spans="1:11" x14ac:dyDescent="0.2">
      <c r="A76">
        <v>75</v>
      </c>
      <c r="B76" t="s">
        <v>22996</v>
      </c>
      <c r="C76" t="s">
        <v>22997</v>
      </c>
      <c r="D76" t="s">
        <v>22996</v>
      </c>
      <c r="E76" t="s">
        <v>22998</v>
      </c>
      <c r="F76" s="220">
        <v>217416</v>
      </c>
      <c r="G76" s="220">
        <v>217416</v>
      </c>
      <c r="H76" s="220">
        <v>228859</v>
      </c>
      <c r="I76" s="220">
        <v>195674.10735599999</v>
      </c>
      <c r="J76" s="161" t="e">
        <f>VLOOKUP(D76,GST!A:D,4,FALSE)</f>
        <v>#N/A</v>
      </c>
      <c r="K76" s="64" t="str">
        <f>VLOOKUP(B76,'ABC successor'!A:J,10,FALSE)</f>
        <v>4774</v>
      </c>
    </row>
    <row r="77" spans="1:11" x14ac:dyDescent="0.2">
      <c r="A77">
        <v>76</v>
      </c>
      <c r="B77" t="s">
        <v>19922</v>
      </c>
      <c r="C77" t="s">
        <v>19923</v>
      </c>
      <c r="D77" t="s">
        <v>19922</v>
      </c>
      <c r="E77" t="s">
        <v>19924</v>
      </c>
      <c r="F77" s="220">
        <v>24422</v>
      </c>
      <c r="G77" s="220">
        <v>24422</v>
      </c>
      <c r="H77" s="220">
        <v>25707</v>
      </c>
      <c r="I77" s="220">
        <v>23201.234482758617</v>
      </c>
      <c r="J77" s="161" t="e">
        <f>VLOOKUP(D77,GST!A:D,4,FALSE)</f>
        <v>#N/A</v>
      </c>
      <c r="K77" s="64" t="str">
        <f>VLOOKUP(B77,'ABC successor'!A:J,10,FALSE)</f>
        <v>4774</v>
      </c>
    </row>
    <row r="78" spans="1:11" x14ac:dyDescent="0.2">
      <c r="A78">
        <v>77</v>
      </c>
      <c r="B78" t="s">
        <v>19035</v>
      </c>
      <c r="C78" t="s">
        <v>19036</v>
      </c>
      <c r="D78" t="s">
        <v>19035</v>
      </c>
      <c r="E78" t="s">
        <v>19037</v>
      </c>
      <c r="F78" s="220">
        <v>278427</v>
      </c>
      <c r="G78" s="220">
        <v>278427</v>
      </c>
      <c r="H78" s="220">
        <v>293081</v>
      </c>
      <c r="I78" s="220">
        <v>264505.67372068961</v>
      </c>
      <c r="J78" s="161" t="e">
        <f>VLOOKUP(D78,GST!A:D,4,FALSE)</f>
        <v>#N/A</v>
      </c>
      <c r="K78" s="64" t="str">
        <f>VLOOKUP(B78,'ABC successor'!A:J,10,FALSE)</f>
        <v>4761</v>
      </c>
    </row>
    <row r="79" spans="1:11" x14ac:dyDescent="0.2">
      <c r="A79">
        <v>78</v>
      </c>
      <c r="B79" t="s">
        <v>17116</v>
      </c>
      <c r="C79" t="s">
        <v>17117</v>
      </c>
      <c r="D79" t="s">
        <v>17116</v>
      </c>
      <c r="E79" t="s">
        <v>24779</v>
      </c>
      <c r="F79" s="220">
        <v>406022</v>
      </c>
      <c r="G79" s="220">
        <v>406022</v>
      </c>
      <c r="H79" s="220">
        <v>427392</v>
      </c>
      <c r="I79" s="220">
        <v>385720.52327586198</v>
      </c>
      <c r="J79" s="161" t="e">
        <f>VLOOKUP(D79,GST!A:D,4,FALSE)</f>
        <v>#N/A</v>
      </c>
      <c r="K79" s="64" t="str">
        <f>VLOOKUP(B79,'ABC successor'!A:J,10,FALSE)</f>
        <v>4755</v>
      </c>
    </row>
    <row r="80" spans="1:11" x14ac:dyDescent="0.2">
      <c r="A80">
        <v>79</v>
      </c>
      <c r="B80" t="s">
        <v>17118</v>
      </c>
      <c r="C80" t="s">
        <v>17119</v>
      </c>
      <c r="D80" t="s">
        <v>17118</v>
      </c>
      <c r="E80" t="s">
        <v>24780</v>
      </c>
      <c r="F80" s="220">
        <v>401961</v>
      </c>
      <c r="G80" s="220">
        <v>401961</v>
      </c>
      <c r="H80" s="220">
        <v>423117</v>
      </c>
      <c r="I80" s="220">
        <v>381863.31804310338</v>
      </c>
      <c r="J80" s="161" t="e">
        <f>VLOOKUP(D80,GST!A:D,4,FALSE)</f>
        <v>#N/A</v>
      </c>
      <c r="K80" s="64" t="str">
        <f>VLOOKUP(B80,'ABC successor'!A:J,10,FALSE)</f>
        <v>4755</v>
      </c>
    </row>
    <row r="81" spans="1:11" x14ac:dyDescent="0.2">
      <c r="A81">
        <v>80</v>
      </c>
      <c r="B81" t="s">
        <v>17120</v>
      </c>
      <c r="C81" t="s">
        <v>17121</v>
      </c>
      <c r="D81" t="s">
        <v>17120</v>
      </c>
      <c r="E81" t="s">
        <v>24781</v>
      </c>
      <c r="F81" s="220">
        <v>676703</v>
      </c>
      <c r="G81" s="220">
        <v>676703</v>
      </c>
      <c r="H81" s="220">
        <v>712319</v>
      </c>
      <c r="I81" s="220">
        <v>642867.53879310342</v>
      </c>
      <c r="J81" s="161" t="e">
        <f>VLOOKUP(D81,GST!A:D,4,FALSE)</f>
        <v>#N/A</v>
      </c>
      <c r="K81" s="64" t="str">
        <f>VLOOKUP(B81,'ABC successor'!A:J,10,FALSE)</f>
        <v>4755</v>
      </c>
    </row>
    <row r="82" spans="1:11" x14ac:dyDescent="0.2">
      <c r="A82">
        <v>81</v>
      </c>
      <c r="B82" t="s">
        <v>17122</v>
      </c>
      <c r="C82" t="s">
        <v>17123</v>
      </c>
      <c r="D82" t="s">
        <v>17122</v>
      </c>
      <c r="E82" t="s">
        <v>24782</v>
      </c>
      <c r="F82" s="220">
        <v>487226</v>
      </c>
      <c r="G82" s="220">
        <v>487226</v>
      </c>
      <c r="H82" s="220">
        <v>512869</v>
      </c>
      <c r="I82" s="220">
        <v>462864.62793103443</v>
      </c>
      <c r="J82" s="161" t="e">
        <f>VLOOKUP(D82,GST!A:D,4,FALSE)</f>
        <v>#N/A</v>
      </c>
      <c r="K82" s="64" t="str">
        <f>VLOOKUP(B82,'ABC successor'!A:J,10,FALSE)</f>
        <v>4755</v>
      </c>
    </row>
    <row r="83" spans="1:11" x14ac:dyDescent="0.2">
      <c r="A83">
        <v>82</v>
      </c>
      <c r="B83" t="s">
        <v>17124</v>
      </c>
      <c r="C83" t="s">
        <v>17125</v>
      </c>
      <c r="D83" t="s">
        <v>17124</v>
      </c>
      <c r="E83" t="s">
        <v>17126</v>
      </c>
      <c r="F83" s="220">
        <v>42643</v>
      </c>
      <c r="G83" s="220">
        <v>42643</v>
      </c>
      <c r="H83" s="220">
        <v>44887</v>
      </c>
      <c r="I83" s="220">
        <v>40511.288843103444</v>
      </c>
      <c r="J83" s="161" t="e">
        <f>VLOOKUP(D83,GST!A:D,4,FALSE)</f>
        <v>#N/A</v>
      </c>
      <c r="K83" s="64" t="str">
        <f>VLOOKUP(B83,'ABC successor'!A:J,10,FALSE)</f>
        <v>4755</v>
      </c>
    </row>
    <row r="84" spans="1:11" x14ac:dyDescent="0.2">
      <c r="A84">
        <v>83</v>
      </c>
      <c r="B84" t="s">
        <v>17127</v>
      </c>
      <c r="C84" t="s">
        <v>17128</v>
      </c>
      <c r="D84" t="s">
        <v>17127</v>
      </c>
      <c r="E84" t="s">
        <v>17129</v>
      </c>
      <c r="F84" s="220">
        <v>33485</v>
      </c>
      <c r="G84" s="220">
        <v>33485</v>
      </c>
      <c r="H84" s="220">
        <v>35247</v>
      </c>
      <c r="I84" s="220">
        <v>31810.825912068958</v>
      </c>
      <c r="J84" s="161" t="e">
        <f>VLOOKUP(D84,GST!A:D,4,FALSE)</f>
        <v>#N/A</v>
      </c>
      <c r="K84" s="64" t="str">
        <f>VLOOKUP(B84,'ABC successor'!A:J,10,FALSE)</f>
        <v>4755</v>
      </c>
    </row>
    <row r="85" spans="1:11" x14ac:dyDescent="0.2">
      <c r="A85">
        <v>84</v>
      </c>
      <c r="B85" t="s">
        <v>17130</v>
      </c>
      <c r="C85" t="s">
        <v>17131</v>
      </c>
      <c r="D85" t="s">
        <v>17130</v>
      </c>
      <c r="E85" t="s">
        <v>17132</v>
      </c>
      <c r="F85" s="220">
        <v>49364</v>
      </c>
      <c r="G85" s="220">
        <v>49364</v>
      </c>
      <c r="H85" s="220">
        <v>51962</v>
      </c>
      <c r="I85" s="220">
        <v>46895.495198275858</v>
      </c>
      <c r="J85" s="161" t="e">
        <f>VLOOKUP(D85,GST!A:D,4,FALSE)</f>
        <v>#N/A</v>
      </c>
      <c r="K85" s="64" t="str">
        <f>VLOOKUP(B85,'ABC successor'!A:J,10,FALSE)</f>
        <v>4755</v>
      </c>
    </row>
    <row r="86" spans="1:11" x14ac:dyDescent="0.2">
      <c r="A86">
        <v>85</v>
      </c>
      <c r="B86" t="s">
        <v>18498</v>
      </c>
      <c r="C86" t="s">
        <v>18499</v>
      </c>
      <c r="D86" t="s">
        <v>18498</v>
      </c>
      <c r="E86" t="s">
        <v>18500</v>
      </c>
      <c r="F86" s="220">
        <v>10489</v>
      </c>
      <c r="G86" s="220">
        <v>10489</v>
      </c>
      <c r="H86" s="220">
        <v>11041</v>
      </c>
      <c r="I86" s="220">
        <v>9964.9302103448263</v>
      </c>
      <c r="J86" s="161" t="e">
        <f>VLOOKUP(D86,GST!A:D,4,FALSE)</f>
        <v>#N/A</v>
      </c>
      <c r="K86" s="64" t="str">
        <f>VLOOKUP(B86,'ABC successor'!A:J,10,FALSE)</f>
        <v>4769</v>
      </c>
    </row>
    <row r="87" spans="1:11" x14ac:dyDescent="0.2">
      <c r="A87">
        <v>86</v>
      </c>
      <c r="B87" t="s">
        <v>26321</v>
      </c>
      <c r="C87" t="s">
        <v>26322</v>
      </c>
      <c r="D87" t="s">
        <v>26321</v>
      </c>
      <c r="E87" t="s">
        <v>26323</v>
      </c>
      <c r="F87" s="220">
        <v>15044</v>
      </c>
      <c r="G87" s="220">
        <v>15044</v>
      </c>
      <c r="H87" s="220">
        <v>15836</v>
      </c>
      <c r="I87" s="220">
        <v>14291.960441379309</v>
      </c>
      <c r="J87" s="161" t="e">
        <f>VLOOKUP(D87,GST!A:D,4,FALSE)</f>
        <v>#N/A</v>
      </c>
      <c r="K87" s="64" t="str">
        <f>VLOOKUP(B87,'ABC successor'!A:J,10,FALSE)</f>
        <v>4769</v>
      </c>
    </row>
    <row r="88" spans="1:11" x14ac:dyDescent="0.2">
      <c r="A88">
        <v>87</v>
      </c>
      <c r="B88" t="s">
        <v>18501</v>
      </c>
      <c r="C88" t="s">
        <v>18502</v>
      </c>
      <c r="D88" t="s">
        <v>18501</v>
      </c>
      <c r="E88" t="s">
        <v>18503</v>
      </c>
      <c r="F88" s="220">
        <v>5031</v>
      </c>
      <c r="G88" s="220">
        <v>5031</v>
      </c>
      <c r="H88" s="220">
        <v>5296</v>
      </c>
      <c r="I88" s="220">
        <v>4779.4543034482758</v>
      </c>
      <c r="J88" s="161" t="e">
        <f>VLOOKUP(D88,GST!A:D,4,FALSE)</f>
        <v>#N/A</v>
      </c>
      <c r="K88" s="64" t="str">
        <f>VLOOKUP(B88,'ABC successor'!A:J,10,FALSE)</f>
        <v>4774</v>
      </c>
    </row>
    <row r="89" spans="1:11" x14ac:dyDescent="0.2">
      <c r="A89">
        <v>88</v>
      </c>
      <c r="B89" t="s">
        <v>18504</v>
      </c>
      <c r="C89" t="s">
        <v>18505</v>
      </c>
      <c r="D89" t="s">
        <v>18504</v>
      </c>
      <c r="E89" t="s">
        <v>18506</v>
      </c>
      <c r="F89" s="220">
        <v>3130</v>
      </c>
      <c r="G89" s="220">
        <v>3130</v>
      </c>
      <c r="H89" s="220">
        <v>3295</v>
      </c>
      <c r="I89" s="220">
        <v>2816.9392160000002</v>
      </c>
      <c r="J89" s="161" t="e">
        <f>VLOOKUP(D89,GST!A:D,4,FALSE)</f>
        <v>#N/A</v>
      </c>
      <c r="K89" s="64" t="str">
        <f>VLOOKUP(B89,'ABC successor'!A:J,10,FALSE)</f>
        <v>4739</v>
      </c>
    </row>
    <row r="90" spans="1:11" x14ac:dyDescent="0.2">
      <c r="A90">
        <v>89</v>
      </c>
      <c r="B90" t="s">
        <v>19038</v>
      </c>
      <c r="C90" t="s">
        <v>19039</v>
      </c>
      <c r="D90" t="s">
        <v>19038</v>
      </c>
      <c r="E90" t="s">
        <v>19040</v>
      </c>
      <c r="F90" s="220">
        <v>258173</v>
      </c>
      <c r="G90" s="220">
        <v>258173</v>
      </c>
      <c r="H90" s="220">
        <v>271761</v>
      </c>
      <c r="I90" s="220">
        <v>245264.1165896552</v>
      </c>
      <c r="J90" s="161" t="e">
        <f>VLOOKUP(D90,GST!A:D,4,FALSE)</f>
        <v>#N/A</v>
      </c>
      <c r="K90" s="64" t="str">
        <f>VLOOKUP(B90,'ABC successor'!A:J,10,FALSE)</f>
        <v>4756</v>
      </c>
    </row>
    <row r="91" spans="1:11" x14ac:dyDescent="0.2">
      <c r="A91">
        <v>90</v>
      </c>
      <c r="B91" t="s">
        <v>19043</v>
      </c>
      <c r="C91" t="s">
        <v>19044</v>
      </c>
      <c r="D91" t="s">
        <v>19043</v>
      </c>
      <c r="E91" t="s">
        <v>19045</v>
      </c>
      <c r="F91" s="220">
        <v>253585</v>
      </c>
      <c r="G91" s="220">
        <v>253585</v>
      </c>
      <c r="H91" s="220">
        <v>266932</v>
      </c>
      <c r="I91" s="220">
        <v>240906.15137931035</v>
      </c>
      <c r="J91" s="161" t="e">
        <f>VLOOKUP(D91,GST!A:D,4,FALSE)</f>
        <v>#N/A</v>
      </c>
      <c r="K91" s="64" t="str">
        <f>VLOOKUP(B91,'ABC successor'!A:J,10,FALSE)</f>
        <v>4756</v>
      </c>
    </row>
    <row r="92" spans="1:11" x14ac:dyDescent="0.2">
      <c r="A92">
        <v>91</v>
      </c>
      <c r="B92" t="s">
        <v>19046</v>
      </c>
      <c r="C92" t="s">
        <v>19047</v>
      </c>
      <c r="D92" t="s">
        <v>19046</v>
      </c>
      <c r="E92" t="s">
        <v>19048</v>
      </c>
      <c r="F92" s="220">
        <v>108472</v>
      </c>
      <c r="G92" s="220">
        <v>108472</v>
      </c>
      <c r="H92" s="220">
        <v>114181</v>
      </c>
      <c r="I92" s="220">
        <v>103048.2829551724</v>
      </c>
      <c r="J92" s="161" t="e">
        <f>VLOOKUP(D92,GST!A:D,4,FALSE)</f>
        <v>#N/A</v>
      </c>
      <c r="K92" s="64" t="str">
        <f>VLOOKUP(B92,'ABC successor'!A:J,10,FALSE)</f>
        <v>4756</v>
      </c>
    </row>
    <row r="93" spans="1:11" x14ac:dyDescent="0.2">
      <c r="A93">
        <v>92</v>
      </c>
      <c r="B93" t="s">
        <v>19049</v>
      </c>
      <c r="C93" t="s">
        <v>19050</v>
      </c>
      <c r="D93" t="s">
        <v>19049</v>
      </c>
      <c r="E93" t="s">
        <v>19051</v>
      </c>
      <c r="F93" s="220">
        <v>253585</v>
      </c>
      <c r="G93" s="220">
        <v>253585</v>
      </c>
      <c r="H93" s="220">
        <v>266932</v>
      </c>
      <c r="I93" s="220">
        <v>240906.15137931035</v>
      </c>
      <c r="J93" s="161" t="e">
        <f>VLOOKUP(D93,GST!A:D,4,FALSE)</f>
        <v>#N/A</v>
      </c>
      <c r="K93" s="64" t="str">
        <f>VLOOKUP(B93,'ABC successor'!A:J,10,FALSE)</f>
        <v>4761</v>
      </c>
    </row>
    <row r="94" spans="1:11" x14ac:dyDescent="0.2">
      <c r="A94">
        <v>93</v>
      </c>
      <c r="B94" t="s">
        <v>19925</v>
      </c>
      <c r="C94" t="s">
        <v>19926</v>
      </c>
      <c r="D94" t="s">
        <v>19925</v>
      </c>
      <c r="E94" t="s">
        <v>19927</v>
      </c>
      <c r="F94" s="220">
        <v>175943</v>
      </c>
      <c r="G94" s="220">
        <v>175943</v>
      </c>
      <c r="H94" s="220">
        <v>185203</v>
      </c>
      <c r="I94" s="220">
        <v>167145.56008620688</v>
      </c>
      <c r="J94" s="161" t="e">
        <f>VLOOKUP(D94,GST!A:D,4,FALSE)</f>
        <v>#N/A</v>
      </c>
      <c r="K94" s="64" t="str">
        <f>VLOOKUP(B94,'ABC successor'!A:J,10,FALSE)</f>
        <v>4774</v>
      </c>
    </row>
    <row r="95" spans="1:11" x14ac:dyDescent="0.2">
      <c r="A95">
        <v>94</v>
      </c>
      <c r="B95" t="s">
        <v>22150</v>
      </c>
      <c r="C95" t="s">
        <v>22151</v>
      </c>
      <c r="D95" t="s">
        <v>22150</v>
      </c>
      <c r="E95" t="s">
        <v>22152</v>
      </c>
      <c r="F95" s="220">
        <v>175943</v>
      </c>
      <c r="G95" s="220">
        <v>175943</v>
      </c>
      <c r="H95" s="220">
        <v>185203</v>
      </c>
      <c r="I95" s="220">
        <v>167145.56008620688</v>
      </c>
      <c r="J95" s="161" t="e">
        <f>VLOOKUP(D95,GST!A:D,4,FALSE)</f>
        <v>#N/A</v>
      </c>
      <c r="K95" s="64" t="str">
        <f>VLOOKUP(B95,'ABC successor'!A:J,10,FALSE)</f>
        <v>4774</v>
      </c>
    </row>
    <row r="96" spans="1:11" x14ac:dyDescent="0.2">
      <c r="A96">
        <v>95</v>
      </c>
      <c r="B96" t="s">
        <v>24706</v>
      </c>
      <c r="C96" t="s">
        <v>24707</v>
      </c>
      <c r="D96" t="s">
        <v>24706</v>
      </c>
      <c r="E96" t="s">
        <v>24783</v>
      </c>
      <c r="F96" s="220">
        <v>455137</v>
      </c>
      <c r="G96" s="220">
        <v>455137</v>
      </c>
      <c r="H96" s="220">
        <v>479092</v>
      </c>
      <c r="I96" s="220">
        <v>432380.13925689645</v>
      </c>
      <c r="J96" s="161" t="e">
        <f>VLOOKUP(D96,GST!A:D,4,FALSE)</f>
        <v>#N/A</v>
      </c>
      <c r="K96" s="64" t="str">
        <f>VLOOKUP(B96,'ABC successor'!A:J,10,FALSE)</f>
        <v>4774</v>
      </c>
    </row>
    <row r="97" spans="1:11" x14ac:dyDescent="0.2">
      <c r="A97">
        <v>96</v>
      </c>
      <c r="B97" t="s">
        <v>19928</v>
      </c>
      <c r="C97" t="s">
        <v>19929</v>
      </c>
      <c r="D97" t="s">
        <v>19928</v>
      </c>
      <c r="E97" t="s">
        <v>19930</v>
      </c>
      <c r="F97" s="220">
        <v>1826</v>
      </c>
      <c r="G97" s="220">
        <v>1826</v>
      </c>
      <c r="H97" s="220">
        <v>1922</v>
      </c>
      <c r="I97" s="220">
        <v>1643.2145426666666</v>
      </c>
      <c r="J97" s="161" t="e">
        <f>VLOOKUP(D97,GST!A:D,4,FALSE)</f>
        <v>#N/A</v>
      </c>
      <c r="K97" s="64" t="str">
        <f>VLOOKUP(B97,'ABC successor'!A:J,10,FALSE)</f>
        <v>4743</v>
      </c>
    </row>
    <row r="98" spans="1:11" x14ac:dyDescent="0.2">
      <c r="A98">
        <v>97</v>
      </c>
      <c r="B98" t="s">
        <v>22153</v>
      </c>
      <c r="C98" t="s">
        <v>22154</v>
      </c>
      <c r="D98" t="s">
        <v>22153</v>
      </c>
      <c r="E98" t="s">
        <v>22155</v>
      </c>
      <c r="F98" s="220">
        <v>400608</v>
      </c>
      <c r="G98" s="220">
        <v>400608</v>
      </c>
      <c r="H98" s="220">
        <v>421693</v>
      </c>
      <c r="I98" s="220">
        <v>380577.58296551718</v>
      </c>
      <c r="J98" s="161" t="e">
        <f>VLOOKUP(D98,GST!A:D,4,FALSE)</f>
        <v>#N/A</v>
      </c>
      <c r="K98" s="64" t="str">
        <f>VLOOKUP(B98,'ABC successor'!A:J,10,FALSE)</f>
        <v>4774</v>
      </c>
    </row>
    <row r="99" spans="1:11" x14ac:dyDescent="0.2">
      <c r="A99">
        <v>98</v>
      </c>
      <c r="B99" t="s">
        <v>26864</v>
      </c>
      <c r="C99" t="s">
        <v>26865</v>
      </c>
      <c r="D99" t="s">
        <v>26864</v>
      </c>
      <c r="E99" t="s">
        <v>26866</v>
      </c>
      <c r="F99" s="220">
        <v>319400</v>
      </c>
      <c r="G99" s="220">
        <v>319400</v>
      </c>
      <c r="H99" s="220">
        <v>336211</v>
      </c>
      <c r="I99" s="220">
        <v>303429.61143793102</v>
      </c>
      <c r="J99" s="161" t="e">
        <f>VLOOKUP(D99,GST!A:D,4,FALSE)</f>
        <v>#N/A</v>
      </c>
      <c r="K99" s="64" t="str">
        <f>VLOOKUP(B99,'ABC successor'!A:J,10,FALSE)</f>
        <v>4774</v>
      </c>
    </row>
    <row r="100" spans="1:11" x14ac:dyDescent="0.2">
      <c r="A100">
        <v>99</v>
      </c>
      <c r="B100" t="s">
        <v>19931</v>
      </c>
      <c r="C100" t="s">
        <v>19932</v>
      </c>
      <c r="D100" t="s">
        <v>19931</v>
      </c>
      <c r="E100" t="s">
        <v>19933</v>
      </c>
      <c r="F100" s="220">
        <v>643639</v>
      </c>
      <c r="G100" s="220">
        <v>643639</v>
      </c>
      <c r="H100" s="220">
        <v>677515</v>
      </c>
      <c r="I100" s="220">
        <v>611456.934175862</v>
      </c>
      <c r="J100" s="161" t="e">
        <f>VLOOKUP(D100,GST!A:D,4,FALSE)</f>
        <v>#N/A</v>
      </c>
      <c r="K100" s="64" t="str">
        <f>VLOOKUP(B100,'ABC successor'!A:J,10,FALSE)</f>
        <v>4774</v>
      </c>
    </row>
    <row r="101" spans="1:11" x14ac:dyDescent="0.2">
      <c r="A101">
        <v>100</v>
      </c>
      <c r="B101" t="s">
        <v>26867</v>
      </c>
      <c r="C101" t="s">
        <v>26868</v>
      </c>
      <c r="D101" t="s">
        <v>26867</v>
      </c>
      <c r="E101" t="s">
        <v>26869</v>
      </c>
      <c r="F101" s="220">
        <v>491897</v>
      </c>
      <c r="G101" s="220">
        <v>491897</v>
      </c>
      <c r="H101" s="220">
        <v>517786</v>
      </c>
      <c r="I101" s="220">
        <v>467301.8640258619</v>
      </c>
      <c r="J101" s="161" t="e">
        <f>VLOOKUP(D101,GST!A:D,4,FALSE)</f>
        <v>#N/A</v>
      </c>
      <c r="K101" s="64" t="str">
        <f>VLOOKUP(B101,'ABC successor'!A:J,10,FALSE)</f>
        <v>4774</v>
      </c>
    </row>
    <row r="102" spans="1:11" x14ac:dyDescent="0.2">
      <c r="A102">
        <v>101</v>
      </c>
      <c r="B102" t="s">
        <v>19934</v>
      </c>
      <c r="C102" t="s">
        <v>19935</v>
      </c>
      <c r="D102" t="s">
        <v>19934</v>
      </c>
      <c r="E102" t="s">
        <v>19936</v>
      </c>
      <c r="F102" s="220">
        <v>252572</v>
      </c>
      <c r="G102" s="220">
        <v>252572</v>
      </c>
      <c r="H102" s="220">
        <v>265865</v>
      </c>
      <c r="I102" s="220">
        <v>239943.3001482758</v>
      </c>
      <c r="J102" s="161" t="e">
        <f>VLOOKUP(D102,GST!A:D,4,FALSE)</f>
        <v>#N/A</v>
      </c>
      <c r="K102" s="64" t="str">
        <f>VLOOKUP(B102,'ABC successor'!A:J,10,FALSE)</f>
        <v>4755</v>
      </c>
    </row>
    <row r="103" spans="1:11" x14ac:dyDescent="0.2">
      <c r="A103">
        <v>102</v>
      </c>
      <c r="B103" t="s">
        <v>19937</v>
      </c>
      <c r="C103" t="s">
        <v>19938</v>
      </c>
      <c r="D103" t="s">
        <v>19937</v>
      </c>
      <c r="E103" t="s">
        <v>19939</v>
      </c>
      <c r="F103" s="220">
        <v>252572</v>
      </c>
      <c r="G103" s="220">
        <v>252572</v>
      </c>
      <c r="H103" s="220">
        <v>265865</v>
      </c>
      <c r="I103" s="220">
        <v>239943.3001482758</v>
      </c>
      <c r="J103" s="161" t="e">
        <f>VLOOKUP(D103,GST!A:D,4,FALSE)</f>
        <v>#N/A</v>
      </c>
      <c r="K103" s="64" t="str">
        <f>VLOOKUP(B103,'ABC successor'!A:J,10,FALSE)</f>
        <v>4755</v>
      </c>
    </row>
    <row r="104" spans="1:11" x14ac:dyDescent="0.2">
      <c r="A104">
        <v>103</v>
      </c>
      <c r="B104" t="s">
        <v>19940</v>
      </c>
      <c r="C104" t="s">
        <v>19941</v>
      </c>
      <c r="D104" t="s">
        <v>19940</v>
      </c>
      <c r="E104" t="s">
        <v>19942</v>
      </c>
      <c r="F104" s="220">
        <v>271082</v>
      </c>
      <c r="G104" s="220">
        <v>271082</v>
      </c>
      <c r="H104" s="220">
        <v>285349</v>
      </c>
      <c r="I104" s="220">
        <v>257527.90245000002</v>
      </c>
      <c r="J104" s="161" t="e">
        <f>VLOOKUP(D104,GST!A:D,4,FALSE)</f>
        <v>#N/A</v>
      </c>
      <c r="K104" s="64" t="str">
        <f>VLOOKUP(B104,'ABC successor'!A:J,10,FALSE)</f>
        <v>4755</v>
      </c>
    </row>
    <row r="105" spans="1:11" x14ac:dyDescent="0.2">
      <c r="A105">
        <v>104</v>
      </c>
      <c r="B105" t="s">
        <v>19943</v>
      </c>
      <c r="C105" t="s">
        <v>19944</v>
      </c>
      <c r="D105" t="s">
        <v>19943</v>
      </c>
      <c r="E105" t="s">
        <v>19945</v>
      </c>
      <c r="F105" s="220">
        <v>298535</v>
      </c>
      <c r="G105" s="220">
        <v>298535</v>
      </c>
      <c r="H105" s="220">
        <v>314247</v>
      </c>
      <c r="I105" s="220">
        <v>283608.02344482753</v>
      </c>
      <c r="J105" s="161" t="e">
        <f>VLOOKUP(D105,GST!A:D,4,FALSE)</f>
        <v>#N/A</v>
      </c>
      <c r="K105" s="64" t="str">
        <f>VLOOKUP(B105,'ABC successor'!A:J,10,FALSE)</f>
        <v>4755</v>
      </c>
    </row>
    <row r="106" spans="1:11" x14ac:dyDescent="0.2">
      <c r="A106">
        <v>105</v>
      </c>
      <c r="B106" t="s">
        <v>19946</v>
      </c>
      <c r="C106" t="s">
        <v>19947</v>
      </c>
      <c r="D106" t="s">
        <v>19946</v>
      </c>
      <c r="E106" t="s">
        <v>19948</v>
      </c>
      <c r="F106" s="220">
        <v>150997</v>
      </c>
      <c r="G106" s="220">
        <v>150997</v>
      </c>
      <c r="H106" s="220">
        <v>158944</v>
      </c>
      <c r="I106" s="220">
        <v>143447.43249827583</v>
      </c>
      <c r="J106" s="161" t="e">
        <f>VLOOKUP(D106,GST!A:D,4,FALSE)</f>
        <v>#N/A</v>
      </c>
      <c r="K106" s="64" t="str">
        <f>VLOOKUP(B106,'ABC successor'!A:J,10,FALSE)</f>
        <v>4755</v>
      </c>
    </row>
    <row r="107" spans="1:11" x14ac:dyDescent="0.2">
      <c r="A107">
        <v>106</v>
      </c>
      <c r="B107" t="s">
        <v>19949</v>
      </c>
      <c r="C107" t="s">
        <v>19950</v>
      </c>
      <c r="D107" t="s">
        <v>19949</v>
      </c>
      <c r="E107" t="s">
        <v>19951</v>
      </c>
      <c r="F107" s="220">
        <v>270319</v>
      </c>
      <c r="G107" s="220">
        <v>270319</v>
      </c>
      <c r="H107" s="220">
        <v>284546</v>
      </c>
      <c r="I107" s="220">
        <v>256802.86387241376</v>
      </c>
      <c r="J107" s="161" t="e">
        <f>VLOOKUP(D107,GST!A:D,4,FALSE)</f>
        <v>#N/A</v>
      </c>
      <c r="K107" s="64" t="str">
        <f>VLOOKUP(B107,'ABC successor'!A:J,10,FALSE)</f>
        <v>4748</v>
      </c>
    </row>
    <row r="108" spans="1:11" x14ac:dyDescent="0.2">
      <c r="A108">
        <v>107</v>
      </c>
      <c r="B108" t="s">
        <v>19952</v>
      </c>
      <c r="C108" t="s">
        <v>19953</v>
      </c>
      <c r="D108" t="s">
        <v>19952</v>
      </c>
      <c r="E108" t="s">
        <v>19954</v>
      </c>
      <c r="F108" s="220">
        <v>4569</v>
      </c>
      <c r="G108" s="220">
        <v>4569</v>
      </c>
      <c r="H108" s="220">
        <v>4809</v>
      </c>
      <c r="I108" s="220">
        <v>4111.7743333333328</v>
      </c>
      <c r="J108" s="161" t="e">
        <f>VLOOKUP(D108,GST!A:D,4,FALSE)</f>
        <v>#N/A</v>
      </c>
      <c r="K108" s="64" t="str">
        <f>VLOOKUP(B108,'ABC successor'!A:J,10,FALSE)</f>
        <v>4774</v>
      </c>
    </row>
    <row r="109" spans="1:11" x14ac:dyDescent="0.2">
      <c r="A109">
        <v>108</v>
      </c>
      <c r="B109" t="s">
        <v>21281</v>
      </c>
      <c r="C109" t="s">
        <v>21282</v>
      </c>
      <c r="D109" t="s">
        <v>21281</v>
      </c>
      <c r="E109" t="s">
        <v>21283</v>
      </c>
      <c r="F109" s="220">
        <v>91539</v>
      </c>
      <c r="G109" s="220">
        <v>91539</v>
      </c>
      <c r="H109" s="220">
        <v>96357</v>
      </c>
      <c r="I109" s="220">
        <v>82385.005733333324</v>
      </c>
      <c r="J109" s="161" t="e">
        <f>VLOOKUP(D109,GST!A:D,4,FALSE)</f>
        <v>#N/A</v>
      </c>
      <c r="K109" s="64" t="str">
        <f>VLOOKUP(B109,'ABC successor'!A:J,10,FALSE)</f>
        <v>4774</v>
      </c>
    </row>
    <row r="110" spans="1:11" x14ac:dyDescent="0.2">
      <c r="A110">
        <v>109</v>
      </c>
      <c r="B110" t="s">
        <v>21284</v>
      </c>
      <c r="C110" t="s">
        <v>21285</v>
      </c>
      <c r="D110" t="s">
        <v>21284</v>
      </c>
      <c r="E110" t="s">
        <v>21286</v>
      </c>
      <c r="F110" s="220">
        <v>37592</v>
      </c>
      <c r="G110" s="220">
        <v>37592</v>
      </c>
      <c r="H110" s="220">
        <v>39571</v>
      </c>
      <c r="I110" s="220">
        <v>35712.500177586197</v>
      </c>
      <c r="J110" s="161" t="e">
        <f>VLOOKUP(D110,GST!A:D,4,FALSE)</f>
        <v>#N/A</v>
      </c>
      <c r="K110" s="64" t="str">
        <f>VLOOKUP(B110,'ABC successor'!A:J,10,FALSE)</f>
        <v>4764</v>
      </c>
    </row>
    <row r="111" spans="1:11" x14ac:dyDescent="0.2">
      <c r="A111">
        <v>110</v>
      </c>
      <c r="B111" t="s">
        <v>22156</v>
      </c>
      <c r="C111" t="s">
        <v>22157</v>
      </c>
      <c r="D111" t="s">
        <v>22156</v>
      </c>
      <c r="E111" t="s">
        <v>22158</v>
      </c>
      <c r="F111" s="220">
        <v>12008</v>
      </c>
      <c r="G111" s="220">
        <v>12008</v>
      </c>
      <c r="H111" s="220">
        <v>12640</v>
      </c>
      <c r="I111" s="220">
        <v>11407.273620689655</v>
      </c>
      <c r="J111" s="161" t="e">
        <f>VLOOKUP(D111,GST!A:D,4,FALSE)</f>
        <v>#N/A</v>
      </c>
      <c r="K111" s="64" t="str">
        <f>VLOOKUP(B111,'ABC successor'!A:J,10,FALSE)</f>
        <v>4769</v>
      </c>
    </row>
    <row r="112" spans="1:11" x14ac:dyDescent="0.2">
      <c r="A112">
        <v>111</v>
      </c>
      <c r="B112" t="s">
        <v>22159</v>
      </c>
      <c r="C112" t="s">
        <v>22160</v>
      </c>
      <c r="D112" t="s">
        <v>22159</v>
      </c>
      <c r="E112" t="s">
        <v>22161</v>
      </c>
      <c r="F112" s="220">
        <v>36231</v>
      </c>
      <c r="G112" s="220">
        <v>36231</v>
      </c>
      <c r="H112" s="220">
        <v>38138</v>
      </c>
      <c r="I112" s="220">
        <v>34419.03135517241</v>
      </c>
      <c r="J112" s="161" t="e">
        <f>VLOOKUP(D112,GST!A:D,4,FALSE)</f>
        <v>#N/A</v>
      </c>
      <c r="K112" s="64" t="str">
        <f>VLOOKUP(B112,'ABC successor'!A:J,10,FALSE)</f>
        <v>4774</v>
      </c>
    </row>
    <row r="113" spans="1:11" x14ac:dyDescent="0.2">
      <c r="A113">
        <v>112</v>
      </c>
      <c r="B113" t="s">
        <v>22162</v>
      </c>
      <c r="C113" t="s">
        <v>22163</v>
      </c>
      <c r="D113" t="s">
        <v>22162</v>
      </c>
      <c r="E113" t="s">
        <v>22164</v>
      </c>
      <c r="F113" s="220">
        <v>265966</v>
      </c>
      <c r="G113" s="220">
        <v>265966</v>
      </c>
      <c r="H113" s="220">
        <v>279964</v>
      </c>
      <c r="I113" s="220">
        <v>252667.24382586204</v>
      </c>
      <c r="J113" s="161" t="e">
        <f>VLOOKUP(D113,GST!A:D,4,FALSE)</f>
        <v>#N/A</v>
      </c>
      <c r="K113" s="64" t="str">
        <f>VLOOKUP(B113,'ABC successor'!A:J,10,FALSE)</f>
        <v>4768</v>
      </c>
    </row>
    <row r="114" spans="1:11" x14ac:dyDescent="0.2">
      <c r="A114">
        <v>113</v>
      </c>
      <c r="B114" t="s">
        <v>22165</v>
      </c>
      <c r="C114" t="s">
        <v>22166</v>
      </c>
      <c r="D114" t="s">
        <v>22165</v>
      </c>
      <c r="E114" t="s">
        <v>25705</v>
      </c>
      <c r="F114" s="220">
        <v>262247</v>
      </c>
      <c r="G114" s="220">
        <v>262247</v>
      </c>
      <c r="H114" s="220">
        <v>276049</v>
      </c>
      <c r="I114" s="220">
        <v>249134.85587586201</v>
      </c>
      <c r="J114" s="161" t="e">
        <f>VLOOKUP(D114,GST!A:D,4,FALSE)</f>
        <v>#N/A</v>
      </c>
      <c r="K114" s="64" t="str">
        <f>VLOOKUP(B114,'ABC successor'!A:J,10,FALSE)</f>
        <v>4768</v>
      </c>
    </row>
    <row r="115" spans="1:11" x14ac:dyDescent="0.2">
      <c r="A115">
        <v>114</v>
      </c>
      <c r="B115" t="s">
        <v>22167</v>
      </c>
      <c r="C115" t="s">
        <v>22168</v>
      </c>
      <c r="D115" t="s">
        <v>22167</v>
      </c>
      <c r="E115" t="s">
        <v>25706</v>
      </c>
      <c r="F115" s="220">
        <v>248585</v>
      </c>
      <c r="G115" s="220">
        <v>248585</v>
      </c>
      <c r="H115" s="220">
        <v>261668</v>
      </c>
      <c r="I115" s="220">
        <v>236155.69861896549</v>
      </c>
      <c r="J115" s="161" t="e">
        <f>VLOOKUP(D115,GST!A:D,4,FALSE)</f>
        <v>#N/A</v>
      </c>
      <c r="K115" s="64" t="str">
        <f>VLOOKUP(B115,'ABC successor'!A:J,10,FALSE)</f>
        <v>4768</v>
      </c>
    </row>
    <row r="116" spans="1:11" x14ac:dyDescent="0.2">
      <c r="A116">
        <v>115</v>
      </c>
      <c r="B116" t="s">
        <v>22169</v>
      </c>
      <c r="C116" t="s">
        <v>22170</v>
      </c>
      <c r="D116" t="s">
        <v>22169</v>
      </c>
      <c r="E116" t="s">
        <v>22171</v>
      </c>
      <c r="F116" s="220">
        <v>134138</v>
      </c>
      <c r="G116" s="220">
        <v>134138</v>
      </c>
      <c r="H116" s="220">
        <v>141198</v>
      </c>
      <c r="I116" s="220">
        <v>127430.84696034482</v>
      </c>
      <c r="J116" s="161" t="e">
        <f>VLOOKUP(D116,GST!A:D,4,FALSE)</f>
        <v>#N/A</v>
      </c>
      <c r="K116" s="64" t="str">
        <f>VLOOKUP(B116,'ABC successor'!A:J,10,FALSE)</f>
        <v>4768</v>
      </c>
    </row>
    <row r="117" spans="1:11" x14ac:dyDescent="0.2">
      <c r="A117">
        <v>116</v>
      </c>
      <c r="B117" t="s">
        <v>23003</v>
      </c>
      <c r="C117" t="s">
        <v>23004</v>
      </c>
      <c r="D117" t="s">
        <v>23003</v>
      </c>
      <c r="E117" t="s">
        <v>23005</v>
      </c>
      <c r="F117" s="220">
        <v>6960</v>
      </c>
      <c r="G117" s="220">
        <v>6960</v>
      </c>
      <c r="H117" s="220">
        <v>7326</v>
      </c>
      <c r="I117" s="220">
        <v>6612.3518275862061</v>
      </c>
      <c r="J117" s="161" t="e">
        <f>VLOOKUP(D117,GST!A:D,4,FALSE)</f>
        <v>#N/A</v>
      </c>
      <c r="K117" s="64" t="str">
        <f>VLOOKUP(B117,'ABC successor'!A:J,10,FALSE)</f>
        <v>4774</v>
      </c>
    </row>
    <row r="118" spans="1:11" x14ac:dyDescent="0.2">
      <c r="A118">
        <v>117</v>
      </c>
      <c r="B118" t="s">
        <v>24784</v>
      </c>
      <c r="C118" t="s">
        <v>24785</v>
      </c>
      <c r="D118" t="s">
        <v>24784</v>
      </c>
      <c r="E118" t="s">
        <v>24786</v>
      </c>
      <c r="F118" s="220">
        <v>256455</v>
      </c>
      <c r="G118" s="220">
        <v>256455</v>
      </c>
      <c r="H118" s="220">
        <v>269953</v>
      </c>
      <c r="I118" s="220">
        <v>243632.29643103443</v>
      </c>
      <c r="J118" s="161" t="e">
        <f>VLOOKUP(D118,GST!A:D,4,FALSE)</f>
        <v>#N/A</v>
      </c>
      <c r="K118" s="64" t="str">
        <f>VLOOKUP(B118,'ABC successor'!A:J,10,FALSE)</f>
        <v>4752</v>
      </c>
    </row>
    <row r="119" spans="1:11" x14ac:dyDescent="0.2">
      <c r="A119">
        <v>118</v>
      </c>
      <c r="B119" t="s">
        <v>24787</v>
      </c>
      <c r="C119" t="s">
        <v>24788</v>
      </c>
      <c r="D119" t="s">
        <v>24787</v>
      </c>
      <c r="E119" t="s">
        <v>24789</v>
      </c>
      <c r="F119" s="220">
        <v>243228</v>
      </c>
      <c r="G119" s="220">
        <v>243228</v>
      </c>
      <c r="H119" s="220">
        <v>256029</v>
      </c>
      <c r="I119" s="220">
        <v>231066.89452241376</v>
      </c>
      <c r="J119" s="161" t="e">
        <f>VLOOKUP(D119,GST!A:D,4,FALSE)</f>
        <v>#N/A</v>
      </c>
      <c r="K119" s="64" t="str">
        <f>VLOOKUP(B119,'ABC successor'!A:J,10,FALSE)</f>
        <v>4752</v>
      </c>
    </row>
    <row r="120" spans="1:11" x14ac:dyDescent="0.2">
      <c r="A120">
        <v>119</v>
      </c>
      <c r="B120" t="s">
        <v>24790</v>
      </c>
      <c r="C120" t="s">
        <v>24791</v>
      </c>
      <c r="D120" t="s">
        <v>24790</v>
      </c>
      <c r="E120" t="s">
        <v>24792</v>
      </c>
      <c r="F120" s="220">
        <v>305430</v>
      </c>
      <c r="G120" s="220">
        <v>305430</v>
      </c>
      <c r="H120" s="220">
        <v>321505</v>
      </c>
      <c r="I120" s="220">
        <v>290158.50531379308</v>
      </c>
      <c r="J120" s="161" t="e">
        <f>VLOOKUP(D120,GST!A:D,4,FALSE)</f>
        <v>#N/A</v>
      </c>
      <c r="K120" s="64" t="str">
        <f>VLOOKUP(B120,'ABC successor'!A:J,10,FALSE)</f>
        <v>4752</v>
      </c>
    </row>
    <row r="121" spans="1:11" x14ac:dyDescent="0.2">
      <c r="A121">
        <v>120</v>
      </c>
      <c r="B121" t="s">
        <v>24793</v>
      </c>
      <c r="C121" t="s">
        <v>24794</v>
      </c>
      <c r="D121" t="s">
        <v>24793</v>
      </c>
      <c r="E121" t="s">
        <v>24795</v>
      </c>
      <c r="F121" s="220">
        <v>0</v>
      </c>
      <c r="G121" s="220">
        <v>0</v>
      </c>
      <c r="H121" s="220">
        <v>0</v>
      </c>
      <c r="I121" s="220">
        <v>0</v>
      </c>
      <c r="J121" s="161" t="e">
        <f>VLOOKUP(D121,GST!A:D,4,FALSE)</f>
        <v>#N/A</v>
      </c>
      <c r="K121" s="64" t="str">
        <f>VLOOKUP(B121,'ABC successor'!A:J,10,FALSE)</f>
        <v>4752</v>
      </c>
    </row>
    <row r="122" spans="1:11" x14ac:dyDescent="0.2">
      <c r="A122">
        <v>121</v>
      </c>
      <c r="B122" t="s">
        <v>24796</v>
      </c>
      <c r="C122" t="s">
        <v>24797</v>
      </c>
      <c r="D122" t="s">
        <v>24796</v>
      </c>
      <c r="E122" t="s">
        <v>24798</v>
      </c>
      <c r="F122" s="220">
        <v>142584</v>
      </c>
      <c r="G122" s="220">
        <v>142584</v>
      </c>
      <c r="H122" s="220">
        <v>150088</v>
      </c>
      <c r="I122" s="220">
        <v>135454.60721896548</v>
      </c>
      <c r="J122" s="161" t="e">
        <f>VLOOKUP(D122,GST!A:D,4,FALSE)</f>
        <v>#N/A</v>
      </c>
      <c r="K122" s="64" t="str">
        <f>VLOOKUP(B122,'ABC successor'!A:J,10,FALSE)</f>
        <v>4752</v>
      </c>
    </row>
    <row r="123" spans="1:11" x14ac:dyDescent="0.2">
      <c r="A123">
        <v>122</v>
      </c>
      <c r="B123" t="s">
        <v>24799</v>
      </c>
      <c r="C123" t="s">
        <v>24800</v>
      </c>
      <c r="D123" t="s">
        <v>24799</v>
      </c>
      <c r="E123" t="s">
        <v>24801</v>
      </c>
      <c r="F123" s="220">
        <v>0</v>
      </c>
      <c r="G123" s="220">
        <v>0</v>
      </c>
      <c r="H123" s="220">
        <v>0</v>
      </c>
      <c r="I123" s="220">
        <v>0</v>
      </c>
      <c r="J123" s="161" t="e">
        <f>VLOOKUP(D123,GST!A:D,4,FALSE)</f>
        <v>#N/A</v>
      </c>
      <c r="K123" s="64" t="str">
        <f>VLOOKUP(B123,'ABC successor'!A:J,10,FALSE)</f>
        <v>4752</v>
      </c>
    </row>
    <row r="124" spans="1:11" x14ac:dyDescent="0.2">
      <c r="A124">
        <v>123</v>
      </c>
      <c r="B124" t="s">
        <v>24802</v>
      </c>
      <c r="C124" t="s">
        <v>24803</v>
      </c>
      <c r="D124" t="s">
        <v>24802</v>
      </c>
      <c r="E124" t="s">
        <v>24804</v>
      </c>
      <c r="F124" s="220">
        <v>182148</v>
      </c>
      <c r="G124" s="220">
        <v>182148</v>
      </c>
      <c r="H124" s="220">
        <v>191735</v>
      </c>
      <c r="I124" s="220">
        <v>173040.60708103448</v>
      </c>
      <c r="J124" s="161" t="e">
        <f>VLOOKUP(D124,GST!A:D,4,FALSE)</f>
        <v>#N/A</v>
      </c>
      <c r="K124" s="64" t="str">
        <f>VLOOKUP(B124,'ABC successor'!A:J,10,FALSE)</f>
        <v>4752</v>
      </c>
    </row>
    <row r="125" spans="1:11" x14ac:dyDescent="0.2">
      <c r="A125">
        <v>124</v>
      </c>
      <c r="B125" t="s">
        <v>23918</v>
      </c>
      <c r="C125" t="s">
        <v>23919</v>
      </c>
      <c r="D125" t="s">
        <v>23918</v>
      </c>
      <c r="E125" t="s">
        <v>23920</v>
      </c>
      <c r="F125" s="220">
        <v>17775</v>
      </c>
      <c r="G125" s="220">
        <v>17775</v>
      </c>
      <c r="H125" s="220">
        <v>18711</v>
      </c>
      <c r="I125" s="220">
        <v>16886.631831034483</v>
      </c>
      <c r="J125" s="161" t="e">
        <f>VLOOKUP(D125,GST!A:D,4,FALSE)</f>
        <v>#N/A</v>
      </c>
      <c r="K125" s="64" t="str">
        <f>VLOOKUP(B125,'ABC successor'!A:J,10,FALSE)</f>
        <v>4755</v>
      </c>
    </row>
    <row r="126" spans="1:11" x14ac:dyDescent="0.2">
      <c r="A126">
        <v>125</v>
      </c>
      <c r="B126" t="s">
        <v>23921</v>
      </c>
      <c r="C126" t="s">
        <v>23922</v>
      </c>
      <c r="D126" t="s">
        <v>23921</v>
      </c>
      <c r="E126" t="s">
        <v>23923</v>
      </c>
      <c r="F126" s="220">
        <v>5554</v>
      </c>
      <c r="G126" s="220">
        <v>5554</v>
      </c>
      <c r="H126" s="220">
        <v>5846</v>
      </c>
      <c r="I126" s="220">
        <v>5276.3474086206888</v>
      </c>
      <c r="J126" s="161" t="e">
        <f>VLOOKUP(D126,GST!A:D,4,FALSE)</f>
        <v>#N/A</v>
      </c>
      <c r="K126" s="64" t="str">
        <f>VLOOKUP(B126,'ABC successor'!A:J,10,FALSE)</f>
        <v>4755</v>
      </c>
    </row>
    <row r="127" spans="1:11" x14ac:dyDescent="0.2">
      <c r="A127">
        <v>126</v>
      </c>
      <c r="B127" t="s">
        <v>23924</v>
      </c>
      <c r="C127" t="s">
        <v>23925</v>
      </c>
      <c r="D127" t="s">
        <v>23924</v>
      </c>
      <c r="E127" t="s">
        <v>23926</v>
      </c>
      <c r="F127" s="220">
        <v>3334</v>
      </c>
      <c r="G127" s="220">
        <v>3334</v>
      </c>
      <c r="H127" s="220">
        <v>3509</v>
      </c>
      <c r="I127" s="220">
        <v>3166.9685068965505</v>
      </c>
      <c r="J127" s="161" t="e">
        <f>VLOOKUP(D127,GST!A:D,4,FALSE)</f>
        <v>#N/A</v>
      </c>
      <c r="K127" s="64" t="str">
        <f>VLOOKUP(B127,'ABC successor'!A:J,10,FALSE)</f>
        <v>4755</v>
      </c>
    </row>
    <row r="128" spans="1:11" x14ac:dyDescent="0.2">
      <c r="A128">
        <v>127</v>
      </c>
      <c r="B128" t="s">
        <v>24708</v>
      </c>
      <c r="C128" t="s">
        <v>24709</v>
      </c>
      <c r="D128" t="s">
        <v>24708</v>
      </c>
      <c r="E128" t="s">
        <v>26870</v>
      </c>
      <c r="F128" s="220">
        <v>228930</v>
      </c>
      <c r="G128" s="220">
        <v>228930</v>
      </c>
      <c r="H128" s="220">
        <v>240979</v>
      </c>
      <c r="I128" s="220">
        <v>206037.27386666663</v>
      </c>
      <c r="J128" s="161" t="e">
        <f>VLOOKUP(D128,GST!A:D,4,FALSE)</f>
        <v>#N/A</v>
      </c>
      <c r="K128" s="64" t="str">
        <f>VLOOKUP(B128,'ABC successor'!A:J,10,FALSE)</f>
        <v>4774</v>
      </c>
    </row>
    <row r="129" spans="1:11" x14ac:dyDescent="0.2">
      <c r="A129">
        <v>128</v>
      </c>
      <c r="B129" t="s">
        <v>23927</v>
      </c>
      <c r="C129" t="s">
        <v>23928</v>
      </c>
      <c r="D129" t="s">
        <v>23927</v>
      </c>
      <c r="E129" t="s">
        <v>23929</v>
      </c>
      <c r="F129" s="220">
        <v>2718</v>
      </c>
      <c r="G129" s="220">
        <v>2718</v>
      </c>
      <c r="H129" s="220">
        <v>2861</v>
      </c>
      <c r="I129" s="220">
        <v>2446.1319306666669</v>
      </c>
      <c r="J129" s="161" t="e">
        <f>VLOOKUP(D129,GST!A:D,4,FALSE)</f>
        <v>#N/A</v>
      </c>
      <c r="K129" s="64" t="str">
        <f>VLOOKUP(B129,'ABC successor'!A:J,10,FALSE)</f>
        <v>4774</v>
      </c>
    </row>
    <row r="130" spans="1:11" x14ac:dyDescent="0.2">
      <c r="A130">
        <v>129</v>
      </c>
      <c r="B130" t="s">
        <v>24805</v>
      </c>
      <c r="C130" t="s">
        <v>24806</v>
      </c>
      <c r="D130" t="s">
        <v>24805</v>
      </c>
      <c r="E130" t="s">
        <v>24807</v>
      </c>
      <c r="F130" s="220">
        <v>169754</v>
      </c>
      <c r="G130" s="220">
        <v>169754</v>
      </c>
      <c r="H130" s="220">
        <v>178688</v>
      </c>
      <c r="I130" s="220">
        <v>152778.58232000002</v>
      </c>
      <c r="J130" s="161" t="e">
        <f>VLOOKUP(D130,GST!A:D,4,FALSE)</f>
        <v>#N/A</v>
      </c>
      <c r="K130" s="64" t="str">
        <f>VLOOKUP(B130,'ABC successor'!A:J,10,FALSE)</f>
        <v>4774</v>
      </c>
    </row>
    <row r="131" spans="1:11" x14ac:dyDescent="0.2">
      <c r="A131">
        <v>130</v>
      </c>
      <c r="B131" t="s">
        <v>24808</v>
      </c>
      <c r="C131" t="s">
        <v>24809</v>
      </c>
      <c r="D131" t="s">
        <v>24808</v>
      </c>
      <c r="E131" t="s">
        <v>24810</v>
      </c>
      <c r="F131" s="220">
        <v>141462</v>
      </c>
      <c r="G131" s="220">
        <v>141462</v>
      </c>
      <c r="H131" s="220">
        <v>148907</v>
      </c>
      <c r="I131" s="220">
        <v>127315.48526666667</v>
      </c>
      <c r="J131" s="161" t="e">
        <f>VLOOKUP(D131,GST!A:D,4,FALSE)</f>
        <v>#N/A</v>
      </c>
      <c r="K131" s="64" t="str">
        <f>VLOOKUP(B131,'ABC successor'!A:J,10,FALSE)</f>
        <v>4774</v>
      </c>
    </row>
    <row r="132" spans="1:11" x14ac:dyDescent="0.2">
      <c r="A132">
        <v>131</v>
      </c>
      <c r="B132" t="s">
        <v>24811</v>
      </c>
      <c r="C132" t="s">
        <v>24812</v>
      </c>
      <c r="D132" t="s">
        <v>24811</v>
      </c>
      <c r="E132" t="s">
        <v>24813</v>
      </c>
      <c r="F132" s="220">
        <v>152126</v>
      </c>
      <c r="G132" s="220">
        <v>152126</v>
      </c>
      <c r="H132" s="220">
        <v>160133</v>
      </c>
      <c r="I132" s="220">
        <v>136913.114156</v>
      </c>
      <c r="J132" s="161" t="e">
        <f>VLOOKUP(D132,GST!A:D,4,FALSE)</f>
        <v>#N/A</v>
      </c>
      <c r="K132" s="64" t="str">
        <f>VLOOKUP(B132,'ABC successor'!A:J,10,FALSE)</f>
        <v>4774</v>
      </c>
    </row>
    <row r="133" spans="1:11" x14ac:dyDescent="0.2">
      <c r="A133">
        <v>132</v>
      </c>
      <c r="B133" t="s">
        <v>24814</v>
      </c>
      <c r="C133" t="s">
        <v>24815</v>
      </c>
      <c r="D133" t="s">
        <v>24814</v>
      </c>
      <c r="E133" t="s">
        <v>24816</v>
      </c>
      <c r="F133" s="220">
        <v>120351</v>
      </c>
      <c r="G133" s="220">
        <v>120351</v>
      </c>
      <c r="H133" s="220">
        <v>126685</v>
      </c>
      <c r="I133" s="220">
        <v>108316.09746533331</v>
      </c>
      <c r="J133" s="161" t="e">
        <f>VLOOKUP(D133,GST!A:D,4,FALSE)</f>
        <v>#N/A</v>
      </c>
      <c r="K133" s="64" t="str">
        <f>VLOOKUP(B133,'ABC successor'!A:J,10,FALSE)</f>
        <v>4774</v>
      </c>
    </row>
    <row r="134" spans="1:11" x14ac:dyDescent="0.2">
      <c r="A134">
        <v>133</v>
      </c>
      <c r="B134" t="s">
        <v>25707</v>
      </c>
      <c r="C134" t="s">
        <v>25708</v>
      </c>
      <c r="D134" t="s">
        <v>25707</v>
      </c>
      <c r="E134" t="s">
        <v>25709</v>
      </c>
      <c r="F134" s="220">
        <v>11146</v>
      </c>
      <c r="G134" s="220">
        <v>11146</v>
      </c>
      <c r="H134" s="220">
        <v>11733</v>
      </c>
      <c r="I134" s="220">
        <v>10031.234182666669</v>
      </c>
      <c r="J134" s="161" t="e">
        <f>VLOOKUP(D134,GST!A:D,4,FALSE)</f>
        <v>#N/A</v>
      </c>
      <c r="K134" s="64" t="str">
        <f>VLOOKUP(B134,'ABC successor'!A:J,10,FALSE)</f>
        <v>4774</v>
      </c>
    </row>
    <row r="135" spans="1:11" x14ac:dyDescent="0.2">
      <c r="A135">
        <v>134</v>
      </c>
      <c r="B135" t="s">
        <v>25710</v>
      </c>
      <c r="C135" t="s">
        <v>25711</v>
      </c>
      <c r="D135" t="s">
        <v>25710</v>
      </c>
      <c r="E135" t="s">
        <v>25712</v>
      </c>
      <c r="F135" s="220">
        <v>5898</v>
      </c>
      <c r="G135" s="220">
        <v>5898</v>
      </c>
      <c r="H135" s="220">
        <v>6208</v>
      </c>
      <c r="I135" s="220">
        <v>5603.0981275862059</v>
      </c>
      <c r="J135" s="161" t="e">
        <f>VLOOKUP(D135,GST!A:D,4,FALSE)</f>
        <v>#N/A</v>
      </c>
      <c r="K135" s="64" t="str">
        <f>VLOOKUP(B135,'ABC successor'!A:J,10,FALSE)</f>
        <v>4774</v>
      </c>
    </row>
    <row r="136" spans="1:11" x14ac:dyDescent="0.2">
      <c r="A136">
        <v>135</v>
      </c>
      <c r="B136" t="s">
        <v>26324</v>
      </c>
      <c r="C136" t="s">
        <v>26325</v>
      </c>
      <c r="D136" t="s">
        <v>26324</v>
      </c>
      <c r="E136" t="s">
        <v>26326</v>
      </c>
      <c r="F136" s="220">
        <v>1665</v>
      </c>
      <c r="G136" s="220">
        <v>1665</v>
      </c>
      <c r="H136" s="220">
        <v>1753</v>
      </c>
      <c r="I136" s="220">
        <v>1498.1810479999997</v>
      </c>
      <c r="J136" s="161" t="e">
        <f>VLOOKUP(D136,GST!A:D,4,FALSE)</f>
        <v>#N/A</v>
      </c>
      <c r="K136" s="64" t="str">
        <f>VLOOKUP(B136,'ABC successor'!A:J,10,FALSE)</f>
        <v>0095</v>
      </c>
    </row>
    <row r="137" spans="1:11" x14ac:dyDescent="0.2">
      <c r="A137">
        <v>136</v>
      </c>
      <c r="B137" t="s">
        <v>26327</v>
      </c>
      <c r="C137" t="s">
        <v>26328</v>
      </c>
      <c r="D137" t="s">
        <v>26327</v>
      </c>
      <c r="E137" t="s">
        <v>26329</v>
      </c>
      <c r="F137" s="220">
        <v>23635</v>
      </c>
      <c r="G137" s="220">
        <v>23635</v>
      </c>
      <c r="H137" s="220">
        <v>24879</v>
      </c>
      <c r="I137" s="220">
        <v>22452.994670689652</v>
      </c>
      <c r="J137" s="161" t="e">
        <f>VLOOKUP(D137,GST!A:D,4,FALSE)</f>
        <v>#N/A</v>
      </c>
      <c r="K137" s="64" t="str">
        <f>VLOOKUP(B137,'ABC successor'!A:J,10,FALSE)</f>
        <v>4774</v>
      </c>
    </row>
    <row r="138" spans="1:11" x14ac:dyDescent="0.2">
      <c r="A138">
        <v>137</v>
      </c>
      <c r="B138" t="s">
        <v>26330</v>
      </c>
      <c r="C138" t="s">
        <v>26331</v>
      </c>
      <c r="D138" t="s">
        <v>26330</v>
      </c>
      <c r="E138" t="s">
        <v>26871</v>
      </c>
      <c r="F138" s="220">
        <v>23995</v>
      </c>
      <c r="G138" s="220">
        <v>23995</v>
      </c>
      <c r="H138" s="220">
        <v>25258</v>
      </c>
      <c r="I138" s="220">
        <v>22795.212879310344</v>
      </c>
      <c r="J138" s="161" t="e">
        <f>VLOOKUP(D138,GST!A:D,4,FALSE)</f>
        <v>#N/A</v>
      </c>
      <c r="K138" s="64" t="str">
        <f>VLOOKUP(B138,'ABC successor'!A:J,10,FALSE)</f>
        <v>4774</v>
      </c>
    </row>
    <row r="139" spans="1:11" x14ac:dyDescent="0.2">
      <c r="A139">
        <v>138</v>
      </c>
      <c r="B139" t="s">
        <v>26332</v>
      </c>
      <c r="C139" t="s">
        <v>26333</v>
      </c>
      <c r="D139" t="s">
        <v>26332</v>
      </c>
      <c r="E139" t="s">
        <v>26334</v>
      </c>
      <c r="F139" s="220">
        <v>318608</v>
      </c>
      <c r="G139" s="220">
        <v>318608</v>
      </c>
      <c r="H139" s="220">
        <v>335377</v>
      </c>
      <c r="I139" s="220">
        <v>302677.50475344824</v>
      </c>
      <c r="J139" s="161" t="e">
        <f>VLOOKUP(D139,GST!A:D,4,FALSE)</f>
        <v>#N/A</v>
      </c>
      <c r="K139" s="64" t="str">
        <f>VLOOKUP(B139,'ABC successor'!A:J,10,FALSE)</f>
        <v>4774</v>
      </c>
    </row>
    <row r="140" spans="1:11" x14ac:dyDescent="0.2">
      <c r="A140">
        <v>139</v>
      </c>
      <c r="B140" t="s">
        <v>26335</v>
      </c>
      <c r="C140" t="s">
        <v>26336</v>
      </c>
      <c r="D140" t="s">
        <v>26335</v>
      </c>
      <c r="E140" t="s">
        <v>26337</v>
      </c>
      <c r="F140" s="220">
        <v>316976</v>
      </c>
      <c r="G140" s="220">
        <v>316976</v>
      </c>
      <c r="H140" s="220">
        <v>333659</v>
      </c>
      <c r="I140" s="220">
        <v>301126.88891551725</v>
      </c>
      <c r="J140" s="161" t="e">
        <f>VLOOKUP(D140,GST!A:D,4,FALSE)</f>
        <v>#N/A</v>
      </c>
      <c r="K140" s="64" t="str">
        <f>VLOOKUP(B140,'ABC successor'!A:J,10,FALSE)</f>
        <v>4774</v>
      </c>
    </row>
    <row r="141" spans="1:11" x14ac:dyDescent="0.2">
      <c r="A141">
        <v>140</v>
      </c>
      <c r="B141" t="s">
        <v>26338</v>
      </c>
      <c r="C141" t="s">
        <v>26339</v>
      </c>
      <c r="D141" t="s">
        <v>26338</v>
      </c>
      <c r="E141" t="s">
        <v>26340</v>
      </c>
      <c r="F141" s="220">
        <v>316976</v>
      </c>
      <c r="G141" s="220">
        <v>316976</v>
      </c>
      <c r="H141" s="220">
        <v>333659</v>
      </c>
      <c r="I141" s="220">
        <v>301126.88891551725</v>
      </c>
      <c r="J141" s="161" t="e">
        <f>VLOOKUP(D141,GST!A:D,4,FALSE)</f>
        <v>#N/A</v>
      </c>
      <c r="K141" s="64" t="str">
        <f>VLOOKUP(B141,'ABC successor'!A:J,10,FALSE)</f>
        <v>4774</v>
      </c>
    </row>
    <row r="142" spans="1:11" x14ac:dyDescent="0.2">
      <c r="A142">
        <v>141</v>
      </c>
      <c r="B142" t="s">
        <v>26341</v>
      </c>
      <c r="C142" t="s">
        <v>26342</v>
      </c>
      <c r="D142" t="s">
        <v>26341</v>
      </c>
      <c r="E142" t="s">
        <v>26343</v>
      </c>
      <c r="F142" s="220">
        <v>316976</v>
      </c>
      <c r="G142" s="220">
        <v>316976</v>
      </c>
      <c r="H142" s="220">
        <v>333659</v>
      </c>
      <c r="I142" s="220">
        <v>301126.88891551725</v>
      </c>
      <c r="J142" s="161" t="e">
        <f>VLOOKUP(D142,GST!A:D,4,FALSE)</f>
        <v>#N/A</v>
      </c>
      <c r="K142" s="64" t="str">
        <f>VLOOKUP(B142,'ABC successor'!A:J,10,FALSE)</f>
        <v>4774</v>
      </c>
    </row>
    <row r="143" spans="1:11" x14ac:dyDescent="0.2">
      <c r="A143">
        <v>142</v>
      </c>
      <c r="B143" t="s">
        <v>26344</v>
      </c>
      <c r="C143" t="s">
        <v>26345</v>
      </c>
      <c r="D143" t="s">
        <v>26344</v>
      </c>
      <c r="E143" t="s">
        <v>26346</v>
      </c>
      <c r="F143" s="220">
        <v>316976</v>
      </c>
      <c r="G143" s="220">
        <v>316976</v>
      </c>
      <c r="H143" s="220">
        <v>333659</v>
      </c>
      <c r="I143" s="220">
        <v>301126.88891551725</v>
      </c>
      <c r="J143" s="161" t="e">
        <f>VLOOKUP(D143,GST!A:D,4,FALSE)</f>
        <v>#N/A</v>
      </c>
      <c r="K143" s="64" t="str">
        <f>VLOOKUP(B143,'ABC successor'!A:J,10,FALSE)</f>
        <v>4774</v>
      </c>
    </row>
    <row r="144" spans="1:11" x14ac:dyDescent="0.2">
      <c r="A144">
        <v>143</v>
      </c>
      <c r="B144" t="s">
        <v>26347</v>
      </c>
      <c r="C144" t="s">
        <v>26348</v>
      </c>
      <c r="D144" t="s">
        <v>26347</v>
      </c>
      <c r="E144" t="s">
        <v>26349</v>
      </c>
      <c r="F144" s="220">
        <v>316976</v>
      </c>
      <c r="G144" s="220">
        <v>316976</v>
      </c>
      <c r="H144" s="220">
        <v>333659</v>
      </c>
      <c r="I144" s="220">
        <v>301126.88891551725</v>
      </c>
      <c r="J144" s="161" t="e">
        <f>VLOOKUP(D144,GST!A:D,4,FALSE)</f>
        <v>#N/A</v>
      </c>
      <c r="K144" s="64" t="str">
        <f>VLOOKUP(B144,'ABC successor'!A:J,10,FALSE)</f>
        <v>4774</v>
      </c>
    </row>
    <row r="145" spans="1:11" x14ac:dyDescent="0.2">
      <c r="A145">
        <v>144</v>
      </c>
      <c r="B145" t="s">
        <v>26350</v>
      </c>
      <c r="C145" t="s">
        <v>26351</v>
      </c>
      <c r="D145" t="s">
        <v>26350</v>
      </c>
      <c r="E145" t="s">
        <v>26352</v>
      </c>
      <c r="F145" s="220">
        <v>316976</v>
      </c>
      <c r="G145" s="220">
        <v>316976</v>
      </c>
      <c r="H145" s="220">
        <v>333659</v>
      </c>
      <c r="I145" s="220">
        <v>301126.88891551725</v>
      </c>
      <c r="J145" s="161" t="e">
        <f>VLOOKUP(D145,GST!A:D,4,FALSE)</f>
        <v>#N/A</v>
      </c>
      <c r="K145" s="64" t="str">
        <f>VLOOKUP(B145,'ABC successor'!A:J,10,FALSE)</f>
        <v>4774</v>
      </c>
    </row>
    <row r="146" spans="1:11" x14ac:dyDescent="0.2">
      <c r="A146">
        <v>145</v>
      </c>
      <c r="B146" t="s">
        <v>26353</v>
      </c>
      <c r="C146" t="s">
        <v>26354</v>
      </c>
      <c r="D146" t="s">
        <v>26353</v>
      </c>
      <c r="E146" t="s">
        <v>26355</v>
      </c>
      <c r="F146" s="220">
        <v>316976</v>
      </c>
      <c r="G146" s="220">
        <v>316976</v>
      </c>
      <c r="H146" s="220">
        <v>333659</v>
      </c>
      <c r="I146" s="220">
        <v>301126.88891551725</v>
      </c>
      <c r="J146" s="161" t="e">
        <f>VLOOKUP(D146,GST!A:D,4,FALSE)</f>
        <v>#N/A</v>
      </c>
      <c r="K146" s="64" t="str">
        <f>VLOOKUP(B146,'ABC successor'!A:J,10,FALSE)</f>
        <v>4774</v>
      </c>
    </row>
    <row r="147" spans="1:11" x14ac:dyDescent="0.2">
      <c r="A147">
        <v>146</v>
      </c>
      <c r="B147" t="s">
        <v>26356</v>
      </c>
      <c r="C147" t="s">
        <v>26357</v>
      </c>
      <c r="D147" t="s">
        <v>26356</v>
      </c>
      <c r="E147" t="s">
        <v>26358</v>
      </c>
      <c r="F147" s="220">
        <v>316976</v>
      </c>
      <c r="G147" s="220">
        <v>316976</v>
      </c>
      <c r="H147" s="220">
        <v>333659</v>
      </c>
      <c r="I147" s="220">
        <v>301126.88891551725</v>
      </c>
      <c r="J147" s="161" t="e">
        <f>VLOOKUP(D147,GST!A:D,4,FALSE)</f>
        <v>#N/A</v>
      </c>
      <c r="K147" s="64" t="str">
        <f>VLOOKUP(B147,'ABC successor'!A:J,10,FALSE)</f>
        <v>4774</v>
      </c>
    </row>
    <row r="148" spans="1:11" x14ac:dyDescent="0.2">
      <c r="A148">
        <v>147</v>
      </c>
      <c r="B148" t="s">
        <v>26872</v>
      </c>
      <c r="C148" t="s">
        <v>26873</v>
      </c>
      <c r="D148" t="s">
        <v>26872</v>
      </c>
      <c r="E148" t="s">
        <v>26874</v>
      </c>
      <c r="F148" s="220">
        <v>74651</v>
      </c>
      <c r="G148" s="220">
        <v>74651</v>
      </c>
      <c r="H148" s="220">
        <v>78580</v>
      </c>
      <c r="I148" s="220">
        <v>70918.440068965516</v>
      </c>
      <c r="J148" s="161" t="e">
        <f>VLOOKUP(D148,GST!A:D,4,FALSE)</f>
        <v>#N/A</v>
      </c>
      <c r="K148" s="64" t="str">
        <f>VLOOKUP(B148,'ABC successor'!A:J,10,FALSE)</f>
        <v>4733</v>
      </c>
    </row>
    <row r="149" spans="1:11" x14ac:dyDescent="0.2">
      <c r="A149">
        <v>148</v>
      </c>
      <c r="B149" t="s">
        <v>26875</v>
      </c>
      <c r="C149" t="s">
        <v>26876</v>
      </c>
      <c r="D149" t="s">
        <v>26875</v>
      </c>
      <c r="E149" t="s">
        <v>26877</v>
      </c>
      <c r="F149" s="220">
        <v>233284</v>
      </c>
      <c r="G149" s="220">
        <v>233284</v>
      </c>
      <c r="H149" s="220">
        <v>245562</v>
      </c>
      <c r="I149" s="220">
        <v>221620.12521551721</v>
      </c>
      <c r="J149" s="161" t="e">
        <f>VLOOKUP(D149,GST!A:D,4,FALSE)</f>
        <v>#N/A</v>
      </c>
      <c r="K149" s="64" t="str">
        <f>VLOOKUP(B149,'ABC successor'!A:J,10,FALSE)</f>
        <v>4740</v>
      </c>
    </row>
    <row r="150" spans="1:11" x14ac:dyDescent="0.2">
      <c r="A150">
        <v>149</v>
      </c>
      <c r="B150" t="s">
        <v>26878</v>
      </c>
      <c r="C150" t="s">
        <v>26879</v>
      </c>
      <c r="D150" t="s">
        <v>26878</v>
      </c>
      <c r="E150" t="s">
        <v>26880</v>
      </c>
      <c r="F150" s="220">
        <v>233284</v>
      </c>
      <c r="G150" s="220">
        <v>233284</v>
      </c>
      <c r="H150" s="220">
        <v>245562</v>
      </c>
      <c r="I150" s="220">
        <v>221620.12521551721</v>
      </c>
      <c r="J150" s="161" t="e">
        <f>VLOOKUP(D150,GST!A:D,4,FALSE)</f>
        <v>#N/A</v>
      </c>
      <c r="K150" s="64" t="str">
        <f>VLOOKUP(B150,'ABC successor'!A:J,10,FALSE)</f>
        <v>4740</v>
      </c>
    </row>
    <row r="151" spans="1:11" x14ac:dyDescent="0.2">
      <c r="A151">
        <v>150</v>
      </c>
      <c r="B151" t="s">
        <v>26881</v>
      </c>
      <c r="C151" t="s">
        <v>26882</v>
      </c>
      <c r="D151" t="s">
        <v>26881</v>
      </c>
      <c r="E151" t="s">
        <v>26883</v>
      </c>
      <c r="F151" s="220">
        <v>233284</v>
      </c>
      <c r="G151" s="220">
        <v>233284</v>
      </c>
      <c r="H151" s="220">
        <v>245562</v>
      </c>
      <c r="I151" s="220">
        <v>221620.12521551721</v>
      </c>
      <c r="J151" s="161" t="e">
        <f>VLOOKUP(D151,GST!A:D,4,FALSE)</f>
        <v>#N/A</v>
      </c>
      <c r="K151" s="64" t="str">
        <f>VLOOKUP(B151,'ABC successor'!A:J,10,FALSE)</f>
        <v>4740</v>
      </c>
    </row>
    <row r="152" spans="1:11" x14ac:dyDescent="0.2">
      <c r="A152">
        <v>151</v>
      </c>
      <c r="B152" t="s">
        <v>1950</v>
      </c>
      <c r="C152" t="s">
        <v>1951</v>
      </c>
      <c r="D152" t="s">
        <v>1950</v>
      </c>
      <c r="E152" t="s">
        <v>1952</v>
      </c>
      <c r="F152" s="220">
        <v>17676</v>
      </c>
      <c r="G152" s="220">
        <v>17676</v>
      </c>
      <c r="H152" s="220">
        <v>18606</v>
      </c>
      <c r="I152" s="220">
        <v>15908.828693333331</v>
      </c>
      <c r="J152" s="161" t="e">
        <f>VLOOKUP(D152,GST!A:D,4,FALSE)</f>
        <v>#N/A</v>
      </c>
      <c r="K152" s="64" t="str">
        <f>VLOOKUP(B152,'ABC successor'!A:J,10,FALSE)</f>
        <v>4774</v>
      </c>
    </row>
    <row r="153" spans="1:11" x14ac:dyDescent="0.2">
      <c r="A153">
        <v>152</v>
      </c>
      <c r="B153" t="s">
        <v>19957</v>
      </c>
      <c r="C153" t="s">
        <v>19958</v>
      </c>
      <c r="D153" t="s">
        <v>19957</v>
      </c>
      <c r="E153" t="s">
        <v>19959</v>
      </c>
      <c r="F153" s="220">
        <v>20262</v>
      </c>
      <c r="G153" s="220">
        <v>20262</v>
      </c>
      <c r="H153" s="220">
        <v>21328</v>
      </c>
      <c r="I153" s="220">
        <v>19249.290875862069</v>
      </c>
      <c r="J153" s="161" t="e">
        <f>VLOOKUP(D153,GST!A:D,4,FALSE)</f>
        <v>#N/A</v>
      </c>
      <c r="K153" s="64" t="str">
        <f>VLOOKUP(B153,'ABC successor'!A:J,10,FALSE)</f>
        <v>4774</v>
      </c>
    </row>
    <row r="154" spans="1:11" x14ac:dyDescent="0.2">
      <c r="A154">
        <v>153</v>
      </c>
      <c r="B154" t="s">
        <v>2728</v>
      </c>
      <c r="C154" t="s">
        <v>2727</v>
      </c>
      <c r="D154" t="s">
        <v>2728</v>
      </c>
      <c r="E154" t="s">
        <v>16368</v>
      </c>
      <c r="F154" s="220">
        <v>13929</v>
      </c>
      <c r="G154" s="220">
        <v>13929</v>
      </c>
      <c r="H154" s="220">
        <v>14662</v>
      </c>
      <c r="I154" s="220">
        <v>12535.678549333335</v>
      </c>
      <c r="J154" s="161" t="e">
        <f>VLOOKUP(D154,GST!A:D,4,FALSE)</f>
        <v>#N/A</v>
      </c>
      <c r="K154" s="64" t="str">
        <f>VLOOKUP(B154,'ABC successor'!A:J,10,FALSE)</f>
        <v>4774</v>
      </c>
    </row>
    <row r="155" spans="1:11" x14ac:dyDescent="0.2">
      <c r="A155">
        <v>154</v>
      </c>
      <c r="B155" t="s">
        <v>19960</v>
      </c>
      <c r="C155" t="s">
        <v>19961</v>
      </c>
      <c r="D155" t="s">
        <v>19960</v>
      </c>
      <c r="E155" t="s">
        <v>19962</v>
      </c>
      <c r="F155" s="220">
        <v>49323</v>
      </c>
      <c r="G155" s="220">
        <v>49323</v>
      </c>
      <c r="H155" s="220">
        <v>51919</v>
      </c>
      <c r="I155" s="220">
        <v>46856.826474137917</v>
      </c>
      <c r="J155" s="161" t="e">
        <f>VLOOKUP(D155,GST!A:D,4,FALSE)</f>
        <v>#N/A</v>
      </c>
      <c r="K155" s="64" t="str">
        <f>VLOOKUP(B155,'ABC successor'!A:J,10,FALSE)</f>
        <v>4774</v>
      </c>
    </row>
    <row r="156" spans="1:11" x14ac:dyDescent="0.2">
      <c r="A156">
        <v>155</v>
      </c>
      <c r="B156" t="s">
        <v>16369</v>
      </c>
      <c r="C156" t="s">
        <v>16370</v>
      </c>
      <c r="D156" t="s">
        <v>16369</v>
      </c>
      <c r="E156" t="s">
        <v>16371</v>
      </c>
      <c r="F156" s="220">
        <v>41325</v>
      </c>
      <c r="G156" s="220">
        <v>41325</v>
      </c>
      <c r="H156" s="220">
        <v>43500</v>
      </c>
      <c r="I156" s="220">
        <v>39258.422181034475</v>
      </c>
      <c r="J156" s="161" t="e">
        <f>VLOOKUP(D156,GST!A:D,4,FALSE)</f>
        <v>#N/A</v>
      </c>
      <c r="K156" s="64" t="str">
        <f>VLOOKUP(B156,'ABC successor'!A:J,10,FALSE)</f>
        <v>4774</v>
      </c>
    </row>
    <row r="157" spans="1:11" x14ac:dyDescent="0.2">
      <c r="A157">
        <v>156</v>
      </c>
      <c r="B157" t="s">
        <v>19963</v>
      </c>
      <c r="C157" t="s">
        <v>19964</v>
      </c>
      <c r="D157" t="s">
        <v>19963</v>
      </c>
      <c r="E157" t="s">
        <v>19965</v>
      </c>
      <c r="F157" s="220">
        <v>19587</v>
      </c>
      <c r="G157" s="220">
        <v>19587</v>
      </c>
      <c r="H157" s="220">
        <v>20618</v>
      </c>
      <c r="I157" s="220">
        <v>17628.29796</v>
      </c>
      <c r="J157" s="161" t="e">
        <f>VLOOKUP(D157,GST!A:D,4,FALSE)</f>
        <v>#N/A</v>
      </c>
      <c r="K157" s="64" t="str">
        <f>VLOOKUP(B157,'ABC successor'!A:J,10,FALSE)</f>
        <v>4774</v>
      </c>
    </row>
    <row r="158" spans="1:11" x14ac:dyDescent="0.2">
      <c r="A158">
        <v>157</v>
      </c>
      <c r="B158" t="s">
        <v>17133</v>
      </c>
      <c r="C158" t="s">
        <v>17134</v>
      </c>
      <c r="D158" t="s">
        <v>17133</v>
      </c>
      <c r="E158" t="s">
        <v>1952</v>
      </c>
      <c r="F158" s="220">
        <v>31727</v>
      </c>
      <c r="G158" s="220">
        <v>31727</v>
      </c>
      <c r="H158" s="220">
        <v>33397</v>
      </c>
      <c r="I158" s="220">
        <v>30140.33702931034</v>
      </c>
      <c r="J158" s="161" t="e">
        <f>VLOOKUP(D158,GST!A:D,4,FALSE)</f>
        <v>#N/A</v>
      </c>
      <c r="K158" s="64" t="str">
        <f>VLOOKUP(B158,'ABC successor'!A:J,10,FALSE)</f>
        <v>4774</v>
      </c>
    </row>
    <row r="159" spans="1:11" x14ac:dyDescent="0.2">
      <c r="A159">
        <v>158</v>
      </c>
      <c r="B159" t="s">
        <v>19966</v>
      </c>
      <c r="C159" t="s">
        <v>19967</v>
      </c>
      <c r="D159" t="s">
        <v>19966</v>
      </c>
      <c r="E159" t="s">
        <v>19968</v>
      </c>
      <c r="F159" s="220">
        <v>23940</v>
      </c>
      <c r="G159" s="220">
        <v>23940</v>
      </c>
      <c r="H159" s="220">
        <v>25200</v>
      </c>
      <c r="I159" s="220">
        <v>21545.697506666667</v>
      </c>
      <c r="J159" s="161" t="e">
        <f>VLOOKUP(D159,GST!A:D,4,FALSE)</f>
        <v>#N/A</v>
      </c>
      <c r="K159" s="64" t="str">
        <f>VLOOKUP(B159,'ABC successor'!A:J,10,FALSE)</f>
        <v>4774</v>
      </c>
    </row>
    <row r="160" spans="1:11" x14ac:dyDescent="0.2">
      <c r="A160">
        <v>159</v>
      </c>
      <c r="B160" t="s">
        <v>19969</v>
      </c>
      <c r="C160" t="s">
        <v>19970</v>
      </c>
      <c r="D160" t="s">
        <v>19969</v>
      </c>
      <c r="E160" t="s">
        <v>19971</v>
      </c>
      <c r="F160" s="220">
        <v>33628</v>
      </c>
      <c r="G160" s="220">
        <v>33628</v>
      </c>
      <c r="H160" s="220">
        <v>35398</v>
      </c>
      <c r="I160" s="220">
        <v>30265.649474666669</v>
      </c>
      <c r="J160" s="161" t="e">
        <f>VLOOKUP(D160,GST!A:D,4,FALSE)</f>
        <v>#N/A</v>
      </c>
      <c r="K160" s="64" t="str">
        <f>VLOOKUP(B160,'ABC successor'!A:J,10,FALSE)</f>
        <v>4774</v>
      </c>
    </row>
    <row r="161" spans="1:11" x14ac:dyDescent="0.2">
      <c r="A161">
        <v>160</v>
      </c>
      <c r="B161" t="s">
        <v>18507</v>
      </c>
      <c r="C161" t="s">
        <v>18508</v>
      </c>
      <c r="D161" t="s">
        <v>18507</v>
      </c>
      <c r="E161" t="s">
        <v>18509</v>
      </c>
      <c r="F161" s="220">
        <v>23995</v>
      </c>
      <c r="G161" s="220">
        <v>23995</v>
      </c>
      <c r="H161" s="220">
        <v>25258</v>
      </c>
      <c r="I161" s="220">
        <v>22795.212879310344</v>
      </c>
      <c r="J161" s="161" t="e">
        <f>VLOOKUP(D161,GST!A:D,4,FALSE)</f>
        <v>#N/A</v>
      </c>
      <c r="K161" s="64" t="str">
        <f>VLOOKUP(B161,'ABC successor'!A:J,10,FALSE)</f>
        <v>4774</v>
      </c>
    </row>
    <row r="162" spans="1:11" x14ac:dyDescent="0.2">
      <c r="A162">
        <v>161</v>
      </c>
      <c r="B162" t="s">
        <v>19975</v>
      </c>
      <c r="C162" t="s">
        <v>19976</v>
      </c>
      <c r="D162" t="s">
        <v>19975</v>
      </c>
      <c r="E162" t="s">
        <v>5549</v>
      </c>
      <c r="F162" s="220">
        <v>230421</v>
      </c>
      <c r="G162" s="220">
        <v>230421</v>
      </c>
      <c r="H162" s="220">
        <v>242548</v>
      </c>
      <c r="I162" s="220">
        <v>207378.45989466668</v>
      </c>
      <c r="J162" s="161">
        <f>VLOOKUP(D162,GST!A:D,4,FALSE)</f>
        <v>0.12</v>
      </c>
      <c r="K162" s="64" t="str">
        <f>VLOOKUP(B162,'ABC successor'!A:J,10,FALSE)</f>
        <v>4743</v>
      </c>
    </row>
    <row r="163" spans="1:11" x14ac:dyDescent="0.2">
      <c r="A163">
        <v>162</v>
      </c>
      <c r="B163" t="s">
        <v>23910</v>
      </c>
      <c r="C163" t="s">
        <v>23930</v>
      </c>
      <c r="D163" t="s">
        <v>23910</v>
      </c>
      <c r="E163" t="s">
        <v>5549</v>
      </c>
      <c r="F163" s="220">
        <v>227541</v>
      </c>
      <c r="G163" s="220">
        <v>227541</v>
      </c>
      <c r="H163" s="220">
        <v>239517</v>
      </c>
      <c r="I163" s="220">
        <v>204787.29446933334</v>
      </c>
      <c r="J163" s="161">
        <f>VLOOKUP(D163,GST!A:D,4,FALSE)</f>
        <v>0.12</v>
      </c>
      <c r="K163" s="64" t="str">
        <f>VLOOKUP(B163,'ABC successor'!A:J,10,FALSE)</f>
        <v>4743</v>
      </c>
    </row>
    <row r="164" spans="1:11" x14ac:dyDescent="0.2">
      <c r="A164">
        <v>163</v>
      </c>
      <c r="B164" t="s">
        <v>24771</v>
      </c>
      <c r="C164" t="s">
        <v>24817</v>
      </c>
      <c r="D164" t="s">
        <v>24771</v>
      </c>
      <c r="E164" t="s">
        <v>24772</v>
      </c>
      <c r="F164" s="220">
        <v>214040</v>
      </c>
      <c r="G164" s="220">
        <v>214040</v>
      </c>
      <c r="H164" s="220">
        <v>225305</v>
      </c>
      <c r="I164" s="220">
        <v>192635.87992133328</v>
      </c>
      <c r="J164" s="161">
        <f>VLOOKUP(D164,GST!A:D,4,FALSE)</f>
        <v>0.12</v>
      </c>
      <c r="K164" s="64" t="str">
        <f>VLOOKUP(B164,'ABC successor'!A:J,10,FALSE)</f>
        <v>4743</v>
      </c>
    </row>
    <row r="165" spans="1:11" x14ac:dyDescent="0.2">
      <c r="A165">
        <v>164</v>
      </c>
      <c r="B165" t="s">
        <v>25713</v>
      </c>
      <c r="C165" t="s">
        <v>25714</v>
      </c>
      <c r="D165" t="s">
        <v>25713</v>
      </c>
      <c r="E165" t="s">
        <v>12594</v>
      </c>
      <c r="F165" s="220">
        <v>450243</v>
      </c>
      <c r="G165" s="220">
        <v>450243</v>
      </c>
      <c r="H165" s="220">
        <v>473940</v>
      </c>
      <c r="I165" s="220">
        <v>405219.09852666664</v>
      </c>
      <c r="J165" s="161">
        <f>VLOOKUP(D165,GST!A:D,4,FALSE)</f>
        <v>0.12</v>
      </c>
      <c r="K165" s="64" t="str">
        <f>VLOOKUP(B165,'ABC successor'!A:J,10,FALSE)</f>
        <v>4745</v>
      </c>
    </row>
    <row r="166" spans="1:11" x14ac:dyDescent="0.2">
      <c r="A166">
        <v>165</v>
      </c>
      <c r="B166" t="s">
        <v>26827</v>
      </c>
      <c r="C166" t="s">
        <v>26828</v>
      </c>
      <c r="D166" t="s">
        <v>26827</v>
      </c>
      <c r="E166" t="s">
        <v>17897</v>
      </c>
      <c r="F166" s="220">
        <v>720496</v>
      </c>
      <c r="G166" s="220">
        <v>720496</v>
      </c>
      <c r="H166" s="220">
        <v>758417</v>
      </c>
      <c r="I166" s="220">
        <v>684471.21909310343</v>
      </c>
      <c r="J166" s="161" t="e">
        <f>VLOOKUP(D166,GST!A:D,4,FALSE)</f>
        <v>#N/A</v>
      </c>
      <c r="K166" s="64" t="str">
        <f>VLOOKUP(B166,'ABC successor'!A:J,10,FALSE)</f>
        <v>4767</v>
      </c>
    </row>
    <row r="167" spans="1:11" x14ac:dyDescent="0.2">
      <c r="A167">
        <v>166</v>
      </c>
      <c r="B167" t="s">
        <v>19977</v>
      </c>
      <c r="C167" t="s">
        <v>19978</v>
      </c>
      <c r="D167" t="s">
        <v>19977</v>
      </c>
      <c r="E167" t="s">
        <v>6504</v>
      </c>
      <c r="F167" s="220">
        <v>87819</v>
      </c>
      <c r="G167" s="220">
        <v>87819</v>
      </c>
      <c r="H167" s="220">
        <v>92441</v>
      </c>
      <c r="I167" s="220">
        <v>79037.273830666672</v>
      </c>
      <c r="J167" s="161">
        <f>VLOOKUP(D167,GST!A:D,4,FALSE)</f>
        <v>0.12</v>
      </c>
      <c r="K167" s="64" t="str">
        <f>VLOOKUP(B167,'ABC successor'!A:J,10,FALSE)</f>
        <v>4730</v>
      </c>
    </row>
    <row r="168" spans="1:11" x14ac:dyDescent="0.2">
      <c r="A168">
        <v>167</v>
      </c>
      <c r="B168" t="s">
        <v>19979</v>
      </c>
      <c r="C168" t="s">
        <v>19980</v>
      </c>
      <c r="D168" t="s">
        <v>19979</v>
      </c>
      <c r="E168" t="s">
        <v>15007</v>
      </c>
      <c r="F168" s="220">
        <v>25651</v>
      </c>
      <c r="G168" s="220">
        <v>25651</v>
      </c>
      <c r="H168" s="220">
        <v>27001</v>
      </c>
      <c r="I168" s="220">
        <v>23085.743893333332</v>
      </c>
      <c r="J168" s="161">
        <f>VLOOKUP(D168,GST!A:D,4,FALSE)</f>
        <v>0.18</v>
      </c>
      <c r="K168" s="64" t="str">
        <f>VLOOKUP(B168,'ABC successor'!A:J,10,FALSE)</f>
        <v>4730</v>
      </c>
    </row>
    <row r="169" spans="1:11" x14ac:dyDescent="0.2">
      <c r="A169">
        <v>168</v>
      </c>
      <c r="B169" t="s">
        <v>26359</v>
      </c>
      <c r="C169" t="s">
        <v>26360</v>
      </c>
      <c r="D169" t="s">
        <v>26359</v>
      </c>
      <c r="E169" t="s">
        <v>4295</v>
      </c>
      <c r="F169" s="220">
        <v>647733</v>
      </c>
      <c r="G169" s="220">
        <v>647733</v>
      </c>
      <c r="H169" s="220">
        <v>681824</v>
      </c>
      <c r="I169" s="220">
        <v>582959.88902666664</v>
      </c>
      <c r="J169" s="161" t="e">
        <f>VLOOKUP(D169,GST!A:D,4,FALSE)</f>
        <v>#N/A</v>
      </c>
      <c r="K169" s="64" t="str">
        <f>VLOOKUP(B169,'ABC successor'!A:J,10,FALSE)</f>
        <v>4730</v>
      </c>
    </row>
    <row r="170" spans="1:11" x14ac:dyDescent="0.2">
      <c r="A170">
        <v>169</v>
      </c>
      <c r="B170" t="s">
        <v>19981</v>
      </c>
      <c r="C170" t="s">
        <v>19982</v>
      </c>
      <c r="D170" t="s">
        <v>19981</v>
      </c>
      <c r="E170" t="s">
        <v>112</v>
      </c>
      <c r="F170" s="220">
        <v>85012</v>
      </c>
      <c r="G170" s="220">
        <v>85012</v>
      </c>
      <c r="H170" s="220">
        <v>89486</v>
      </c>
      <c r="I170" s="220">
        <v>76510.401603999999</v>
      </c>
      <c r="J170" s="161">
        <f>VLOOKUP(D170,GST!A:D,4,FALSE)</f>
        <v>0.12</v>
      </c>
      <c r="K170" s="64" t="str">
        <f>VLOOKUP(B170,'ABC successor'!A:J,10,FALSE)</f>
        <v>4735</v>
      </c>
    </row>
    <row r="171" spans="1:11" x14ac:dyDescent="0.2">
      <c r="A171">
        <v>170</v>
      </c>
      <c r="B171" t="s">
        <v>24818</v>
      </c>
      <c r="C171" t="s">
        <v>24819</v>
      </c>
      <c r="D171" t="s">
        <v>24818</v>
      </c>
      <c r="E171" t="s">
        <v>24820</v>
      </c>
      <c r="F171" s="220">
        <v>468415</v>
      </c>
      <c r="G171" s="220">
        <v>468415</v>
      </c>
      <c r="H171" s="220">
        <v>493068</v>
      </c>
      <c r="I171" s="220">
        <v>421573.4940386666</v>
      </c>
      <c r="J171" s="161">
        <f>VLOOKUP(D171,GST!A:D,4,FALSE)</f>
        <v>0.12</v>
      </c>
      <c r="K171" s="64" t="str">
        <f>VLOOKUP(B171,'ABC successor'!A:J,10,FALSE)</f>
        <v>4739</v>
      </c>
    </row>
    <row r="172" spans="1:11" x14ac:dyDescent="0.2">
      <c r="A172">
        <v>171</v>
      </c>
      <c r="B172" t="s">
        <v>19983</v>
      </c>
      <c r="C172" t="s">
        <v>19984</v>
      </c>
      <c r="D172" t="s">
        <v>19983</v>
      </c>
      <c r="E172" t="s">
        <v>6740</v>
      </c>
      <c r="F172" s="220">
        <v>330100</v>
      </c>
      <c r="G172" s="220">
        <v>330100</v>
      </c>
      <c r="H172" s="220">
        <v>347474</v>
      </c>
      <c r="I172" s="220">
        <v>297089.89989466663</v>
      </c>
      <c r="J172" s="161">
        <f>VLOOKUP(D172,GST!A:D,4,FALSE)</f>
        <v>0.12</v>
      </c>
      <c r="K172" s="64" t="str">
        <f>VLOOKUP(B172,'ABC successor'!A:J,10,FALSE)</f>
        <v>4734</v>
      </c>
    </row>
    <row r="173" spans="1:11" x14ac:dyDescent="0.2">
      <c r="A173">
        <v>172</v>
      </c>
      <c r="B173" t="s">
        <v>19985</v>
      </c>
      <c r="C173" t="s">
        <v>19986</v>
      </c>
      <c r="D173" t="s">
        <v>19985</v>
      </c>
      <c r="E173" t="s">
        <v>5549</v>
      </c>
      <c r="F173" s="220">
        <v>330342</v>
      </c>
      <c r="G173" s="220">
        <v>330342</v>
      </c>
      <c r="H173" s="220">
        <v>347728</v>
      </c>
      <c r="I173" s="220">
        <v>297308.19773200003</v>
      </c>
      <c r="J173" s="161">
        <f>VLOOKUP(D173,GST!A:D,4,FALSE)</f>
        <v>0.12</v>
      </c>
      <c r="K173" s="64" t="str">
        <f>VLOOKUP(B173,'ABC successor'!A:J,10,FALSE)</f>
        <v>4741</v>
      </c>
    </row>
    <row r="174" spans="1:11" x14ac:dyDescent="0.2">
      <c r="A174">
        <v>173</v>
      </c>
      <c r="B174" t="s">
        <v>4039</v>
      </c>
      <c r="C174" t="s">
        <v>4040</v>
      </c>
      <c r="D174" t="s">
        <v>4039</v>
      </c>
      <c r="E174" t="s">
        <v>4041</v>
      </c>
      <c r="F174" s="220">
        <v>372</v>
      </c>
      <c r="G174" s="220">
        <v>372</v>
      </c>
      <c r="H174" s="220">
        <v>392</v>
      </c>
      <c r="I174" s="220">
        <v>334.48446379310343</v>
      </c>
      <c r="J174" s="161" t="e">
        <f>VLOOKUP(D174,GST!A:D,4,FALSE)</f>
        <v>#N/A</v>
      </c>
      <c r="K174" s="64" t="str">
        <f>VLOOKUP(B174,'ABC successor'!A:J,10,FALSE)</f>
        <v>4462</v>
      </c>
    </row>
    <row r="175" spans="1:11" x14ac:dyDescent="0.2">
      <c r="A175">
        <v>174</v>
      </c>
      <c r="B175" t="s">
        <v>4042</v>
      </c>
      <c r="C175" t="s">
        <v>4043</v>
      </c>
      <c r="D175" t="s">
        <v>4042</v>
      </c>
      <c r="E175" t="s">
        <v>4044</v>
      </c>
      <c r="F175" s="220">
        <v>462</v>
      </c>
      <c r="G175" s="220">
        <v>462</v>
      </c>
      <c r="H175" s="220">
        <v>486</v>
      </c>
      <c r="I175" s="220">
        <v>415.68878448275859</v>
      </c>
      <c r="J175" s="161" t="e">
        <f>VLOOKUP(D175,GST!A:D,4,FALSE)</f>
        <v>#N/A</v>
      </c>
      <c r="K175" s="64" t="str">
        <f>VLOOKUP(B175,'ABC successor'!A:J,10,FALSE)</f>
        <v>4483</v>
      </c>
    </row>
    <row r="176" spans="1:11" ht="12.6" customHeight="1" x14ac:dyDescent="0.2">
      <c r="A176">
        <v>175</v>
      </c>
      <c r="B176" t="s">
        <v>19987</v>
      </c>
      <c r="C176" t="s">
        <v>19988</v>
      </c>
      <c r="D176" t="s">
        <v>19987</v>
      </c>
      <c r="E176" t="s">
        <v>4045</v>
      </c>
      <c r="F176" s="220">
        <v>500</v>
      </c>
      <c r="G176" s="220">
        <v>500</v>
      </c>
      <c r="H176" s="220">
        <v>526</v>
      </c>
      <c r="I176" s="220">
        <v>450.05239066666655</v>
      </c>
      <c r="J176" s="161" t="e">
        <f>VLOOKUP(D176,GST!A:D,4,FALSE)</f>
        <v>#N/A</v>
      </c>
      <c r="K176" s="64" t="str">
        <f>VLOOKUP(B176,'ABC successor'!A:J,10,FALSE)</f>
        <v>4739</v>
      </c>
    </row>
    <row r="177" spans="1:11" x14ac:dyDescent="0.2">
      <c r="A177">
        <v>176</v>
      </c>
      <c r="B177" t="s">
        <v>4539</v>
      </c>
      <c r="C177" t="s">
        <v>4540</v>
      </c>
      <c r="D177" t="s">
        <v>4539</v>
      </c>
      <c r="E177" t="s">
        <v>4038</v>
      </c>
      <c r="F177" s="220">
        <v>122</v>
      </c>
      <c r="G177" s="220">
        <v>122</v>
      </c>
      <c r="H177" s="220">
        <v>128</v>
      </c>
      <c r="I177" s="220">
        <v>109.77847263157896</v>
      </c>
      <c r="J177" s="161" t="e">
        <f>VLOOKUP(D177,GST!A:D,4,FALSE)</f>
        <v>#N/A</v>
      </c>
      <c r="K177" s="64" t="str">
        <f>VLOOKUP(B177,'ABC successor'!A:J,10,FALSE)</f>
        <v>0000</v>
      </c>
    </row>
    <row r="178" spans="1:11" x14ac:dyDescent="0.2">
      <c r="A178">
        <v>177</v>
      </c>
      <c r="B178" t="s">
        <v>4541</v>
      </c>
      <c r="C178" t="s">
        <v>4542</v>
      </c>
      <c r="D178" t="s">
        <v>4541</v>
      </c>
      <c r="E178" t="s">
        <v>4543</v>
      </c>
      <c r="F178" s="220">
        <v>337</v>
      </c>
      <c r="G178" s="220">
        <v>337</v>
      </c>
      <c r="H178" s="220">
        <v>355</v>
      </c>
      <c r="I178" s="220">
        <v>303.5494844827586</v>
      </c>
      <c r="J178" s="161" t="e">
        <f>VLOOKUP(D178,GST!A:D,4,FALSE)</f>
        <v>#N/A</v>
      </c>
      <c r="K178" s="64" t="str">
        <f>VLOOKUP(B178,'ABC successor'!A:J,10,FALSE)</f>
        <v>4462</v>
      </c>
    </row>
    <row r="179" spans="1:11" x14ac:dyDescent="0.2">
      <c r="A179">
        <v>178</v>
      </c>
      <c r="B179" t="s">
        <v>4544</v>
      </c>
      <c r="C179" t="s">
        <v>4545</v>
      </c>
      <c r="D179" t="s">
        <v>4544</v>
      </c>
      <c r="E179" t="s">
        <v>4546</v>
      </c>
      <c r="F179" s="220">
        <v>423</v>
      </c>
      <c r="G179" s="220">
        <v>423</v>
      </c>
      <c r="H179" s="220">
        <v>445</v>
      </c>
      <c r="I179" s="220">
        <v>380.88693275862067</v>
      </c>
      <c r="J179" s="161" t="e">
        <f>VLOOKUP(D179,GST!A:D,4,FALSE)</f>
        <v>#N/A</v>
      </c>
      <c r="K179" s="64" t="str">
        <f>VLOOKUP(B179,'ABC successor'!A:J,10,FALSE)</f>
        <v>4462</v>
      </c>
    </row>
    <row r="180" spans="1:11" x14ac:dyDescent="0.2">
      <c r="A180">
        <v>179</v>
      </c>
      <c r="B180" t="s">
        <v>4547</v>
      </c>
      <c r="C180" t="s">
        <v>4548</v>
      </c>
      <c r="D180" t="s">
        <v>4547</v>
      </c>
      <c r="E180" t="s">
        <v>4549</v>
      </c>
      <c r="F180" s="220">
        <v>479</v>
      </c>
      <c r="G180" s="220">
        <v>479</v>
      </c>
      <c r="H180" s="220">
        <v>504</v>
      </c>
      <c r="I180" s="220">
        <v>431.15627413793101</v>
      </c>
      <c r="J180" s="161" t="e">
        <f>VLOOKUP(D180,GST!A:D,4,FALSE)</f>
        <v>#N/A</v>
      </c>
      <c r="K180" s="64" t="str">
        <f>VLOOKUP(B180,'ABC successor'!A:J,10,FALSE)</f>
        <v>4707</v>
      </c>
    </row>
    <row r="181" spans="1:11" x14ac:dyDescent="0.2">
      <c r="A181">
        <v>180</v>
      </c>
      <c r="B181" t="s">
        <v>4550</v>
      </c>
      <c r="C181" t="s">
        <v>4551</v>
      </c>
      <c r="D181" t="s">
        <v>4550</v>
      </c>
      <c r="E181" t="s">
        <v>4552</v>
      </c>
      <c r="F181" s="220">
        <v>696</v>
      </c>
      <c r="G181" s="220">
        <v>696</v>
      </c>
      <c r="H181" s="220">
        <v>733</v>
      </c>
      <c r="I181" s="220">
        <v>626.43333103448276</v>
      </c>
      <c r="J181" s="161" t="e">
        <f>VLOOKUP(D181,GST!A:D,4,FALSE)</f>
        <v>#N/A</v>
      </c>
      <c r="K181" s="64" t="str">
        <f>VLOOKUP(B181,'ABC successor'!A:J,10,FALSE)</f>
        <v>4707</v>
      </c>
    </row>
    <row r="182" spans="1:11" x14ac:dyDescent="0.2">
      <c r="A182">
        <v>181</v>
      </c>
      <c r="B182" t="s">
        <v>4553</v>
      </c>
      <c r="C182" t="s">
        <v>4554</v>
      </c>
      <c r="D182" t="s">
        <v>4553</v>
      </c>
      <c r="E182" t="s">
        <v>4555</v>
      </c>
      <c r="F182" s="220">
        <v>251</v>
      </c>
      <c r="G182" s="220">
        <v>251</v>
      </c>
      <c r="H182" s="220">
        <v>264</v>
      </c>
      <c r="I182" s="220">
        <v>226.21203620689653</v>
      </c>
      <c r="J182" s="161" t="e">
        <f>VLOOKUP(D182,GST!A:D,4,FALSE)</f>
        <v>#N/A</v>
      </c>
      <c r="K182" s="64" t="str">
        <f>VLOOKUP(B182,'ABC successor'!A:J,10,FALSE)</f>
        <v>4200</v>
      </c>
    </row>
    <row r="183" spans="1:11" x14ac:dyDescent="0.2">
      <c r="A183">
        <v>182</v>
      </c>
      <c r="B183" t="s">
        <v>4556</v>
      </c>
      <c r="C183" t="s">
        <v>4557</v>
      </c>
      <c r="D183" t="s">
        <v>4556</v>
      </c>
      <c r="E183" t="s">
        <v>16372</v>
      </c>
      <c r="F183" s="220">
        <v>2226</v>
      </c>
      <c r="G183" s="220">
        <v>2226</v>
      </c>
      <c r="H183" s="220">
        <v>2343</v>
      </c>
      <c r="I183" s="220">
        <v>2003.0399103448274</v>
      </c>
      <c r="J183" s="161" t="e">
        <f>VLOOKUP(D183,GST!A:D,4,FALSE)</f>
        <v>#N/A</v>
      </c>
      <c r="K183" s="64" t="str">
        <f>VLOOKUP(B183,'ABC successor'!A:J,10,FALSE)</f>
        <v>4483</v>
      </c>
    </row>
    <row r="184" spans="1:11" x14ac:dyDescent="0.2">
      <c r="A184">
        <v>183</v>
      </c>
      <c r="B184" t="s">
        <v>4558</v>
      </c>
      <c r="C184" t="s">
        <v>4559</v>
      </c>
      <c r="D184" t="s">
        <v>4558</v>
      </c>
      <c r="E184" t="s">
        <v>15609</v>
      </c>
      <c r="F184" s="220">
        <v>683</v>
      </c>
      <c r="G184" s="220">
        <v>683</v>
      </c>
      <c r="H184" s="220">
        <v>719</v>
      </c>
      <c r="I184" s="220">
        <v>614.83271379310338</v>
      </c>
      <c r="J184" s="161" t="e">
        <f>VLOOKUP(D184,GST!A:D,4,FALSE)</f>
        <v>#N/A</v>
      </c>
      <c r="K184" s="64" t="str">
        <f>VLOOKUP(B184,'ABC successor'!A:J,10,FALSE)</f>
        <v>4483</v>
      </c>
    </row>
    <row r="185" spans="1:11" x14ac:dyDescent="0.2">
      <c r="A185">
        <v>184</v>
      </c>
      <c r="B185" t="s">
        <v>4560</v>
      </c>
      <c r="C185" t="s">
        <v>4561</v>
      </c>
      <c r="D185" t="s">
        <v>4560</v>
      </c>
      <c r="E185" t="s">
        <v>4562</v>
      </c>
      <c r="F185" s="220">
        <v>599</v>
      </c>
      <c r="G185" s="220">
        <v>599</v>
      </c>
      <c r="H185" s="220">
        <v>631</v>
      </c>
      <c r="I185" s="220">
        <v>539.42870172413791</v>
      </c>
      <c r="J185" s="161" t="e">
        <f>VLOOKUP(D185,GST!A:D,4,FALSE)</f>
        <v>#N/A</v>
      </c>
      <c r="K185" s="64" t="str">
        <f>VLOOKUP(B185,'ABC successor'!A:J,10,FALSE)</f>
        <v>4483</v>
      </c>
    </row>
    <row r="186" spans="1:11" x14ac:dyDescent="0.2">
      <c r="A186">
        <v>185</v>
      </c>
      <c r="B186" t="s">
        <v>4563</v>
      </c>
      <c r="C186" t="s">
        <v>4564</v>
      </c>
      <c r="D186" t="s">
        <v>4563</v>
      </c>
      <c r="E186" t="s">
        <v>17135</v>
      </c>
      <c r="F186" s="220">
        <v>1349</v>
      </c>
      <c r="G186" s="220">
        <v>1349</v>
      </c>
      <c r="H186" s="220">
        <v>1420</v>
      </c>
      <c r="I186" s="220">
        <v>1214.0948213333334</v>
      </c>
      <c r="J186" s="161">
        <f>VLOOKUP(D186,GST!A:D,4,FALSE)</f>
        <v>0.18</v>
      </c>
      <c r="K186" s="64" t="str">
        <f>VLOOKUP(B186,'ABC successor'!A:J,10,FALSE)</f>
        <v>4735</v>
      </c>
    </row>
    <row r="187" spans="1:11" x14ac:dyDescent="0.2">
      <c r="A187">
        <v>186</v>
      </c>
      <c r="B187" t="s">
        <v>26361</v>
      </c>
      <c r="C187" t="s">
        <v>26362</v>
      </c>
      <c r="D187" t="s">
        <v>26361</v>
      </c>
      <c r="E187" t="s">
        <v>26363</v>
      </c>
      <c r="F187" s="220">
        <v>125</v>
      </c>
      <c r="G187" s="220">
        <v>125</v>
      </c>
      <c r="H187" s="220">
        <v>132</v>
      </c>
      <c r="I187" s="220">
        <v>112.13929999999999</v>
      </c>
      <c r="J187" s="161" t="e">
        <f>VLOOKUP(D187,GST!A:D,4,FALSE)</f>
        <v>#N/A</v>
      </c>
      <c r="K187" s="64" t="str">
        <f>VLOOKUP(B187,'ABC successor'!A:J,10,FALSE)</f>
        <v>4730</v>
      </c>
    </row>
    <row r="188" spans="1:11" x14ac:dyDescent="0.2">
      <c r="A188">
        <v>187</v>
      </c>
      <c r="B188" t="s">
        <v>4565</v>
      </c>
      <c r="C188" t="s">
        <v>4566</v>
      </c>
      <c r="D188" t="s">
        <v>4565</v>
      </c>
      <c r="E188" t="s">
        <v>4567</v>
      </c>
      <c r="F188" s="220">
        <v>821</v>
      </c>
      <c r="G188" s="220">
        <v>821</v>
      </c>
      <c r="H188" s="220">
        <v>864</v>
      </c>
      <c r="I188" s="220">
        <v>738.5726310344827</v>
      </c>
      <c r="J188" s="161" t="e">
        <f>VLOOKUP(D188,GST!A:D,4,FALSE)</f>
        <v>#N/A</v>
      </c>
      <c r="K188" s="64" t="str">
        <f>VLOOKUP(B188,'ABC successor'!A:J,10,FALSE)</f>
        <v>4462</v>
      </c>
    </row>
    <row r="189" spans="1:11" x14ac:dyDescent="0.2">
      <c r="A189">
        <v>188</v>
      </c>
      <c r="B189" t="s">
        <v>13427</v>
      </c>
      <c r="C189" t="s">
        <v>13428</v>
      </c>
      <c r="D189" t="s">
        <v>13427</v>
      </c>
      <c r="E189" t="s">
        <v>15610</v>
      </c>
      <c r="F189" s="220">
        <v>513</v>
      </c>
      <c r="G189" s="220">
        <v>513</v>
      </c>
      <c r="H189" s="220">
        <v>540</v>
      </c>
      <c r="I189" s="220">
        <v>461.54175052631587</v>
      </c>
      <c r="J189" s="161" t="e">
        <f>VLOOKUP(D189,GST!A:D,4,FALSE)</f>
        <v>#N/A</v>
      </c>
      <c r="K189" s="64" t="str">
        <f>VLOOKUP(B189,'ABC successor'!A:J,10,FALSE)</f>
        <v>4716</v>
      </c>
    </row>
    <row r="190" spans="1:11" x14ac:dyDescent="0.2">
      <c r="A190">
        <v>189</v>
      </c>
      <c r="B190" t="s">
        <v>4568</v>
      </c>
      <c r="C190" t="s">
        <v>4569</v>
      </c>
      <c r="D190" t="s">
        <v>4568</v>
      </c>
      <c r="E190" t="s">
        <v>4570</v>
      </c>
      <c r="F190" s="220">
        <v>1916</v>
      </c>
      <c r="G190" s="220">
        <v>1916</v>
      </c>
      <c r="H190" s="220">
        <v>2017</v>
      </c>
      <c r="I190" s="220">
        <v>1724.584392631579</v>
      </c>
      <c r="J190" s="161">
        <f>VLOOKUP(D190,GST!A:D,4,FALSE)</f>
        <v>0.18</v>
      </c>
      <c r="K190" s="64" t="str">
        <f>VLOOKUP(B190,'ABC successor'!A:J,10,FALSE)</f>
        <v>4716</v>
      </c>
    </row>
    <row r="191" spans="1:11" x14ac:dyDescent="0.2">
      <c r="A191">
        <v>190</v>
      </c>
      <c r="B191" t="s">
        <v>13429</v>
      </c>
      <c r="C191" t="s">
        <v>13430</v>
      </c>
      <c r="D191" t="s">
        <v>13429</v>
      </c>
      <c r="E191" t="s">
        <v>4571</v>
      </c>
      <c r="F191" s="220">
        <v>2670</v>
      </c>
      <c r="G191" s="220">
        <v>2670</v>
      </c>
      <c r="H191" s="220">
        <v>2811</v>
      </c>
      <c r="I191" s="220">
        <v>2403.3222610526323</v>
      </c>
      <c r="J191" s="161" t="e">
        <f>VLOOKUP(D191,GST!A:D,4,FALSE)</f>
        <v>#N/A</v>
      </c>
      <c r="K191" s="64" t="str">
        <f>VLOOKUP(B191,'ABC successor'!A:J,10,FALSE)</f>
        <v>4716</v>
      </c>
    </row>
    <row r="192" spans="1:11" x14ac:dyDescent="0.2">
      <c r="A192">
        <v>191</v>
      </c>
      <c r="B192" t="s">
        <v>2730</v>
      </c>
      <c r="C192" t="s">
        <v>2729</v>
      </c>
      <c r="D192" t="s">
        <v>2730</v>
      </c>
      <c r="E192" t="s">
        <v>2731</v>
      </c>
      <c r="F192" s="220">
        <v>5182</v>
      </c>
      <c r="G192" s="220">
        <v>5182</v>
      </c>
      <c r="H192" s="220">
        <v>5455</v>
      </c>
      <c r="I192" s="220">
        <v>4663.81446631579</v>
      </c>
      <c r="J192" s="161">
        <f>VLOOKUP(D192,GST!A:D,4,FALSE)</f>
        <v>0.18</v>
      </c>
      <c r="K192" s="64" t="str">
        <f>VLOOKUP(B192,'ABC successor'!A:J,10,FALSE)</f>
        <v>4716</v>
      </c>
    </row>
    <row r="193" spans="1:11" x14ac:dyDescent="0.2">
      <c r="A193">
        <v>192</v>
      </c>
      <c r="B193" t="s">
        <v>13431</v>
      </c>
      <c r="C193" t="s">
        <v>13432</v>
      </c>
      <c r="D193" t="s">
        <v>13431</v>
      </c>
      <c r="E193" t="s">
        <v>15362</v>
      </c>
      <c r="F193" s="220">
        <v>934</v>
      </c>
      <c r="G193" s="220">
        <v>934</v>
      </c>
      <c r="H193" s="220">
        <v>983</v>
      </c>
      <c r="I193" s="220">
        <v>840.4545431578947</v>
      </c>
      <c r="J193" s="161" t="e">
        <f>VLOOKUP(D193,GST!A:D,4,FALSE)</f>
        <v>#N/A</v>
      </c>
      <c r="K193" s="64" t="str">
        <f>VLOOKUP(B193,'ABC successor'!A:J,10,FALSE)</f>
        <v>4716</v>
      </c>
    </row>
    <row r="194" spans="1:11" x14ac:dyDescent="0.2">
      <c r="A194">
        <v>193</v>
      </c>
      <c r="B194" t="s">
        <v>4572</v>
      </c>
      <c r="C194" t="s">
        <v>4573</v>
      </c>
      <c r="D194" t="s">
        <v>4572</v>
      </c>
      <c r="E194" t="s">
        <v>4574</v>
      </c>
      <c r="F194" s="220">
        <v>2446</v>
      </c>
      <c r="G194" s="220">
        <v>2446</v>
      </c>
      <c r="H194" s="220">
        <v>2575</v>
      </c>
      <c r="I194" s="220">
        <v>2201.4715210526315</v>
      </c>
      <c r="J194" s="161" t="e">
        <f>VLOOKUP(D194,GST!A:D,4,FALSE)</f>
        <v>#N/A</v>
      </c>
      <c r="K194" s="64" t="str">
        <f>VLOOKUP(B194,'ABC successor'!A:J,10,FALSE)</f>
        <v>4716</v>
      </c>
    </row>
    <row r="195" spans="1:11" x14ac:dyDescent="0.2">
      <c r="A195">
        <v>194</v>
      </c>
      <c r="B195" t="s">
        <v>13294</v>
      </c>
      <c r="C195" t="s">
        <v>13295</v>
      </c>
      <c r="D195" t="s">
        <v>13294</v>
      </c>
      <c r="E195" t="s">
        <v>15365</v>
      </c>
      <c r="F195" s="220">
        <v>1436</v>
      </c>
      <c r="G195" s="220">
        <v>1436</v>
      </c>
      <c r="H195" s="220">
        <v>1512</v>
      </c>
      <c r="I195" s="220">
        <v>1292.5529842105263</v>
      </c>
      <c r="J195" s="161" t="e">
        <f>VLOOKUP(D195,GST!A:D,4,FALSE)</f>
        <v>#N/A</v>
      </c>
      <c r="K195" s="64" t="str">
        <f>VLOOKUP(B195,'ABC successor'!A:J,10,FALSE)</f>
        <v>4716</v>
      </c>
    </row>
    <row r="196" spans="1:11" x14ac:dyDescent="0.2">
      <c r="A196">
        <v>195</v>
      </c>
      <c r="B196" t="s">
        <v>4582</v>
      </c>
      <c r="C196" t="s">
        <v>4583</v>
      </c>
      <c r="D196" t="s">
        <v>4582</v>
      </c>
      <c r="E196" t="s">
        <v>4584</v>
      </c>
      <c r="F196" s="220">
        <v>3430</v>
      </c>
      <c r="G196" s="220">
        <v>3430</v>
      </c>
      <c r="H196" s="220">
        <v>3611</v>
      </c>
      <c r="I196" s="220">
        <v>3086.7817842105264</v>
      </c>
      <c r="J196" s="161">
        <f>VLOOKUP(D196,GST!A:D,4,FALSE)</f>
        <v>0.18</v>
      </c>
      <c r="K196" s="64" t="str">
        <f>VLOOKUP(B196,'ABC successor'!A:J,10,FALSE)</f>
        <v>4716</v>
      </c>
    </row>
    <row r="197" spans="1:11" x14ac:dyDescent="0.2">
      <c r="A197">
        <v>196</v>
      </c>
      <c r="B197" t="s">
        <v>13296</v>
      </c>
      <c r="C197" t="s">
        <v>13297</v>
      </c>
      <c r="D197" t="s">
        <v>13296</v>
      </c>
      <c r="E197" t="s">
        <v>21287</v>
      </c>
      <c r="F197" s="220">
        <v>908</v>
      </c>
      <c r="G197" s="220">
        <v>908</v>
      </c>
      <c r="H197" s="220">
        <v>956</v>
      </c>
      <c r="I197" s="220">
        <v>816.84626947368429</v>
      </c>
      <c r="J197" s="161" t="e">
        <f>VLOOKUP(D197,GST!A:D,4,FALSE)</f>
        <v>#N/A</v>
      </c>
      <c r="K197" s="64" t="str">
        <f>VLOOKUP(B197,'ABC successor'!A:J,10,FALSE)</f>
        <v>4716</v>
      </c>
    </row>
    <row r="198" spans="1:11" x14ac:dyDescent="0.2">
      <c r="A198">
        <v>197</v>
      </c>
      <c r="B198" t="s">
        <v>4585</v>
      </c>
      <c r="C198" t="s">
        <v>4586</v>
      </c>
      <c r="D198" t="s">
        <v>4585</v>
      </c>
      <c r="E198" t="s">
        <v>4587</v>
      </c>
      <c r="F198" s="220">
        <v>3141</v>
      </c>
      <c r="G198" s="220">
        <v>3141</v>
      </c>
      <c r="H198" s="220">
        <v>3306</v>
      </c>
      <c r="I198" s="220">
        <v>2827.0907736842105</v>
      </c>
      <c r="J198" s="161">
        <f>VLOOKUP(D198,GST!A:D,4,FALSE)</f>
        <v>0.18</v>
      </c>
      <c r="K198" s="64" t="str">
        <f>VLOOKUP(B198,'ABC successor'!A:J,10,FALSE)</f>
        <v>4716</v>
      </c>
    </row>
    <row r="199" spans="1:11" x14ac:dyDescent="0.2">
      <c r="A199">
        <v>198</v>
      </c>
      <c r="B199" t="s">
        <v>4589</v>
      </c>
      <c r="C199" t="s">
        <v>4590</v>
      </c>
      <c r="D199" t="s">
        <v>4589</v>
      </c>
      <c r="E199" t="s">
        <v>4588</v>
      </c>
      <c r="F199" s="220">
        <v>1403</v>
      </c>
      <c r="G199" s="220">
        <v>1403</v>
      </c>
      <c r="H199" s="220">
        <v>1477</v>
      </c>
      <c r="I199" s="220">
        <v>1263.0426421052634</v>
      </c>
      <c r="J199" s="161" t="e">
        <f>VLOOKUP(D199,GST!A:D,4,FALSE)</f>
        <v>#N/A</v>
      </c>
      <c r="K199" s="64" t="str">
        <f>VLOOKUP(B199,'ABC successor'!A:J,10,FALSE)</f>
        <v>4723</v>
      </c>
    </row>
    <row r="200" spans="1:11" x14ac:dyDescent="0.2">
      <c r="A200">
        <v>199</v>
      </c>
      <c r="B200" t="s">
        <v>13300</v>
      </c>
      <c r="C200" t="s">
        <v>13301</v>
      </c>
      <c r="D200" t="s">
        <v>13300</v>
      </c>
      <c r="E200" t="s">
        <v>4591</v>
      </c>
      <c r="F200" s="220">
        <v>390</v>
      </c>
      <c r="G200" s="220">
        <v>390</v>
      </c>
      <c r="H200" s="220">
        <v>411</v>
      </c>
      <c r="I200" s="220">
        <v>350.5828642105264</v>
      </c>
      <c r="J200" s="161" t="e">
        <f>VLOOKUP(D200,GST!A:D,4,FALSE)</f>
        <v>#N/A</v>
      </c>
      <c r="K200" s="64" t="str">
        <f>VLOOKUP(B200,'ABC successor'!A:J,10,FALSE)</f>
        <v>4716</v>
      </c>
    </row>
    <row r="201" spans="1:11" x14ac:dyDescent="0.2">
      <c r="A201">
        <v>200</v>
      </c>
      <c r="B201" t="s">
        <v>4592</v>
      </c>
      <c r="C201" t="s">
        <v>4593</v>
      </c>
      <c r="D201" t="s">
        <v>4592</v>
      </c>
      <c r="E201" t="s">
        <v>4594</v>
      </c>
      <c r="F201" s="220">
        <v>1674</v>
      </c>
      <c r="G201" s="220">
        <v>1674</v>
      </c>
      <c r="H201" s="220">
        <v>1762</v>
      </c>
      <c r="I201" s="220">
        <v>1506.2078610526319</v>
      </c>
      <c r="J201" s="161">
        <f>VLOOKUP(D201,GST!A:D,4,FALSE)</f>
        <v>0.18</v>
      </c>
      <c r="K201" s="64" t="str">
        <f>VLOOKUP(B201,'ABC successor'!A:J,10,FALSE)</f>
        <v>4716</v>
      </c>
    </row>
    <row r="202" spans="1:11" x14ac:dyDescent="0.2">
      <c r="A202">
        <v>201</v>
      </c>
      <c r="B202" t="s">
        <v>13473</v>
      </c>
      <c r="C202" t="s">
        <v>13474</v>
      </c>
      <c r="D202" t="s">
        <v>13473</v>
      </c>
      <c r="E202" t="s">
        <v>21290</v>
      </c>
      <c r="F202" s="220">
        <v>1738</v>
      </c>
      <c r="G202" s="220">
        <v>1738</v>
      </c>
      <c r="H202" s="220">
        <v>1829</v>
      </c>
      <c r="I202" s="220">
        <v>1564.0481315789475</v>
      </c>
      <c r="J202" s="161" t="e">
        <f>VLOOKUP(D202,GST!A:D,4,FALSE)</f>
        <v>#N/A</v>
      </c>
      <c r="K202" s="64" t="str">
        <f>VLOOKUP(B202,'ABC successor'!A:J,10,FALSE)</f>
        <v>4716</v>
      </c>
    </row>
    <row r="203" spans="1:11" x14ac:dyDescent="0.2">
      <c r="A203">
        <v>202</v>
      </c>
      <c r="B203" t="s">
        <v>4596</v>
      </c>
      <c r="C203" t="s">
        <v>4597</v>
      </c>
      <c r="D203" t="s">
        <v>4596</v>
      </c>
      <c r="E203" t="s">
        <v>2277</v>
      </c>
      <c r="F203" s="220">
        <v>2720</v>
      </c>
      <c r="G203" s="220">
        <v>2720</v>
      </c>
      <c r="H203" s="220">
        <v>2863</v>
      </c>
      <c r="I203" s="220">
        <v>2448.1779810526314</v>
      </c>
      <c r="J203" s="161" t="e">
        <f>VLOOKUP(D203,GST!A:D,4,FALSE)</f>
        <v>#N/A</v>
      </c>
      <c r="K203" s="64" t="str">
        <f>VLOOKUP(B203,'ABC successor'!A:J,10,FALSE)</f>
        <v>4716</v>
      </c>
    </row>
    <row r="204" spans="1:11" x14ac:dyDescent="0.2">
      <c r="A204">
        <v>203</v>
      </c>
      <c r="B204" t="s">
        <v>2278</v>
      </c>
      <c r="C204" t="s">
        <v>2279</v>
      </c>
      <c r="D204" t="s">
        <v>2278</v>
      </c>
      <c r="E204" t="s">
        <v>2280</v>
      </c>
      <c r="F204" s="220">
        <v>13657</v>
      </c>
      <c r="G204" s="220">
        <v>13657</v>
      </c>
      <c r="H204" s="220">
        <v>14376</v>
      </c>
      <c r="I204" s="220">
        <v>12291.64769368421</v>
      </c>
      <c r="J204" s="161">
        <f>VLOOKUP(D204,GST!A:D,4,FALSE)</f>
        <v>0.18</v>
      </c>
      <c r="K204" s="64" t="str">
        <f>VLOOKUP(B204,'ABC successor'!A:J,10,FALSE)</f>
        <v>4716</v>
      </c>
    </row>
    <row r="205" spans="1:11" x14ac:dyDescent="0.2">
      <c r="A205">
        <v>204</v>
      </c>
      <c r="B205" t="s">
        <v>6492</v>
      </c>
      <c r="C205" t="s">
        <v>6493</v>
      </c>
      <c r="D205" t="s">
        <v>6492</v>
      </c>
      <c r="E205" t="s">
        <v>22172</v>
      </c>
      <c r="F205" s="220">
        <v>1727</v>
      </c>
      <c r="G205" s="220">
        <v>1727</v>
      </c>
      <c r="H205" s="220">
        <v>1818</v>
      </c>
      <c r="I205" s="220">
        <v>1554.6048221052633</v>
      </c>
      <c r="J205" s="161">
        <f>VLOOKUP(D205,GST!A:D,4,FALSE)</f>
        <v>0.18</v>
      </c>
      <c r="K205" s="64" t="str">
        <f>VLOOKUP(B205,'ABC successor'!A:J,10,FALSE)</f>
        <v>4716</v>
      </c>
    </row>
    <row r="206" spans="1:11" x14ac:dyDescent="0.2">
      <c r="A206">
        <v>205</v>
      </c>
      <c r="B206" t="s">
        <v>6495</v>
      </c>
      <c r="C206" t="s">
        <v>6496</v>
      </c>
      <c r="D206" t="s">
        <v>6495</v>
      </c>
      <c r="E206" t="s">
        <v>6497</v>
      </c>
      <c r="F206" s="220">
        <v>5192</v>
      </c>
      <c r="G206" s="220">
        <v>5192</v>
      </c>
      <c r="H206" s="220">
        <v>5465</v>
      </c>
      <c r="I206" s="220">
        <v>4673.115312068966</v>
      </c>
      <c r="J206" s="161" t="e">
        <f>VLOOKUP(D206,GST!A:D,4,FALSE)</f>
        <v>#N/A</v>
      </c>
      <c r="K206" s="64" t="str">
        <f>VLOOKUP(B206,'ABC successor'!A:J,10,FALSE)</f>
        <v>0095</v>
      </c>
    </row>
    <row r="207" spans="1:11" x14ac:dyDescent="0.2">
      <c r="A207">
        <v>206</v>
      </c>
      <c r="B207" t="s">
        <v>13477</v>
      </c>
      <c r="C207" t="s">
        <v>13478</v>
      </c>
      <c r="D207" t="s">
        <v>13477</v>
      </c>
      <c r="E207" t="s">
        <v>21291</v>
      </c>
      <c r="F207" s="220">
        <v>3895</v>
      </c>
      <c r="G207" s="220">
        <v>3895</v>
      </c>
      <c r="H207" s="220">
        <v>4100</v>
      </c>
      <c r="I207" s="220">
        <v>3505.8286421052635</v>
      </c>
      <c r="J207" s="161" t="e">
        <f>VLOOKUP(D207,GST!A:D,4,FALSE)</f>
        <v>#N/A</v>
      </c>
      <c r="K207" s="64" t="str">
        <f>VLOOKUP(B207,'ABC successor'!A:J,10,FALSE)</f>
        <v>4716</v>
      </c>
    </row>
    <row r="208" spans="1:11" x14ac:dyDescent="0.2">
      <c r="A208">
        <v>207</v>
      </c>
      <c r="B208" t="s">
        <v>2733</v>
      </c>
      <c r="C208" t="s">
        <v>2732</v>
      </c>
      <c r="D208" t="s">
        <v>2733</v>
      </c>
      <c r="E208" t="s">
        <v>2734</v>
      </c>
      <c r="F208" s="220">
        <v>7194</v>
      </c>
      <c r="G208" s="220">
        <v>7194</v>
      </c>
      <c r="H208" s="220">
        <v>7573</v>
      </c>
      <c r="I208" s="220">
        <v>6474.5690578947379</v>
      </c>
      <c r="J208" s="161">
        <f>VLOOKUP(D208,GST!A:D,4,FALSE)</f>
        <v>0.28000000000000003</v>
      </c>
      <c r="K208" s="64" t="str">
        <f>VLOOKUP(B208,'ABC successor'!A:J,10,FALSE)</f>
        <v>4716</v>
      </c>
    </row>
    <row r="209" spans="1:11" x14ac:dyDescent="0.2">
      <c r="A209">
        <v>208</v>
      </c>
      <c r="B209" t="s">
        <v>14778</v>
      </c>
      <c r="C209" t="s">
        <v>14779</v>
      </c>
      <c r="D209" t="s">
        <v>14778</v>
      </c>
      <c r="E209" t="s">
        <v>21292</v>
      </c>
      <c r="F209" s="220">
        <v>2593</v>
      </c>
      <c r="G209" s="220">
        <v>2593</v>
      </c>
      <c r="H209" s="220">
        <v>2729</v>
      </c>
      <c r="I209" s="220">
        <v>2333.6778536842107</v>
      </c>
      <c r="J209" s="161" t="e">
        <f>VLOOKUP(D209,GST!A:D,4,FALSE)</f>
        <v>#N/A</v>
      </c>
      <c r="K209" s="64" t="str">
        <f>VLOOKUP(B209,'ABC successor'!A:J,10,FALSE)</f>
        <v>4716</v>
      </c>
    </row>
    <row r="210" spans="1:11" x14ac:dyDescent="0.2">
      <c r="A210">
        <v>209</v>
      </c>
      <c r="B210" t="s">
        <v>5909</v>
      </c>
      <c r="C210" t="s">
        <v>5910</v>
      </c>
      <c r="D210" t="s">
        <v>5909</v>
      </c>
      <c r="E210" t="s">
        <v>5911</v>
      </c>
      <c r="F210" s="220">
        <v>5814</v>
      </c>
      <c r="G210" s="220">
        <v>5814</v>
      </c>
      <c r="H210" s="220">
        <v>6120</v>
      </c>
      <c r="I210" s="220">
        <v>5232.7738621052631</v>
      </c>
      <c r="J210" s="161" t="e">
        <f>VLOOKUP(D210,GST!A:D,4,FALSE)</f>
        <v>#N/A</v>
      </c>
      <c r="K210" s="64" t="str">
        <f>VLOOKUP(B210,'ABC successor'!A:J,10,FALSE)</f>
        <v>4716</v>
      </c>
    </row>
    <row r="211" spans="1:11" x14ac:dyDescent="0.2">
      <c r="A211">
        <v>210</v>
      </c>
      <c r="B211" t="s">
        <v>12189</v>
      </c>
      <c r="C211" t="s">
        <v>12190</v>
      </c>
      <c r="D211" t="s">
        <v>12189</v>
      </c>
      <c r="E211" t="s">
        <v>5914</v>
      </c>
      <c r="F211" s="220">
        <v>26805</v>
      </c>
      <c r="G211" s="220">
        <v>26805</v>
      </c>
      <c r="H211" s="220">
        <v>28216</v>
      </c>
      <c r="I211" s="220">
        <v>24124.114464210528</v>
      </c>
      <c r="J211" s="161">
        <f>VLOOKUP(D211,GST!A:D,4,FALSE)</f>
        <v>0.18</v>
      </c>
      <c r="K211" s="64" t="str">
        <f>VLOOKUP(B211,'ABC successor'!A:J,10,FALSE)</f>
        <v>4716</v>
      </c>
    </row>
    <row r="212" spans="1:11" x14ac:dyDescent="0.2">
      <c r="A212">
        <v>211</v>
      </c>
      <c r="B212" t="s">
        <v>1953</v>
      </c>
      <c r="C212" t="s">
        <v>1954</v>
      </c>
      <c r="D212" t="s">
        <v>1953</v>
      </c>
      <c r="E212" t="s">
        <v>5914</v>
      </c>
      <c r="F212" s="220">
        <v>34026</v>
      </c>
      <c r="G212" s="220">
        <v>34026</v>
      </c>
      <c r="H212" s="220">
        <v>35817</v>
      </c>
      <c r="I212" s="220">
        <v>30623.472209473683</v>
      </c>
      <c r="J212" s="161">
        <f>VLOOKUP(D212,GST!A:D,4,FALSE)</f>
        <v>0.18</v>
      </c>
      <c r="K212" s="64" t="str">
        <f>VLOOKUP(B212,'ABC successor'!A:J,10,FALSE)</f>
        <v>4716</v>
      </c>
    </row>
    <row r="213" spans="1:11" x14ac:dyDescent="0.2">
      <c r="A213">
        <v>212</v>
      </c>
      <c r="B213" t="s">
        <v>2736</v>
      </c>
      <c r="C213" t="s">
        <v>2735</v>
      </c>
      <c r="D213" t="s">
        <v>2736</v>
      </c>
      <c r="E213" t="s">
        <v>2737</v>
      </c>
      <c r="F213" s="220">
        <v>59383</v>
      </c>
      <c r="G213" s="220">
        <v>59383</v>
      </c>
      <c r="H213" s="220">
        <v>62508</v>
      </c>
      <c r="I213" s="220">
        <v>53444.40996631579</v>
      </c>
      <c r="J213" s="161" t="e">
        <f>VLOOKUP(D213,GST!A:D,4,FALSE)</f>
        <v>#N/A</v>
      </c>
      <c r="K213" s="64" t="str">
        <f>VLOOKUP(B213,'ABC successor'!A:J,10,FALSE)</f>
        <v>4716</v>
      </c>
    </row>
    <row r="214" spans="1:11" x14ac:dyDescent="0.2">
      <c r="A214">
        <v>213</v>
      </c>
      <c r="B214" t="s">
        <v>14785</v>
      </c>
      <c r="C214" t="s">
        <v>14786</v>
      </c>
      <c r="D214" t="s">
        <v>14785</v>
      </c>
      <c r="E214" t="s">
        <v>15611</v>
      </c>
      <c r="F214" s="220">
        <v>205</v>
      </c>
      <c r="G214" s="220">
        <v>205</v>
      </c>
      <c r="H214" s="220">
        <v>216</v>
      </c>
      <c r="I214" s="220">
        <v>184.1445347368421</v>
      </c>
      <c r="J214" s="161">
        <f>VLOOKUP(D214,GST!A:D,4,FALSE)</f>
        <v>0.18</v>
      </c>
      <c r="K214" s="64" t="str">
        <f>VLOOKUP(B214,'ABC successor'!A:J,10,FALSE)</f>
        <v>4716</v>
      </c>
    </row>
    <row r="215" spans="1:11" x14ac:dyDescent="0.2">
      <c r="A215">
        <v>214</v>
      </c>
      <c r="B215" t="s">
        <v>4867</v>
      </c>
      <c r="C215" t="s">
        <v>4868</v>
      </c>
      <c r="D215" t="s">
        <v>4867</v>
      </c>
      <c r="E215" t="s">
        <v>4869</v>
      </c>
      <c r="F215" s="220">
        <v>838</v>
      </c>
      <c r="G215" s="220">
        <v>838</v>
      </c>
      <c r="H215" s="220">
        <v>882</v>
      </c>
      <c r="I215" s="220">
        <v>754.28434421052634</v>
      </c>
      <c r="J215" s="161">
        <f>VLOOKUP(D215,GST!A:D,4,FALSE)</f>
        <v>0.18</v>
      </c>
      <c r="K215" s="64" t="str">
        <f>VLOOKUP(B215,'ABC successor'!A:J,10,FALSE)</f>
        <v>4716</v>
      </c>
    </row>
    <row r="216" spans="1:11" x14ac:dyDescent="0.2">
      <c r="A216">
        <v>215</v>
      </c>
      <c r="B216" t="s">
        <v>4870</v>
      </c>
      <c r="C216" t="s">
        <v>4871</v>
      </c>
      <c r="D216" t="s">
        <v>4870</v>
      </c>
      <c r="E216" t="s">
        <v>1955</v>
      </c>
      <c r="F216" s="220">
        <v>649</v>
      </c>
      <c r="G216" s="220">
        <v>649</v>
      </c>
      <c r="H216" s="220">
        <v>683</v>
      </c>
      <c r="I216" s="220">
        <v>584.30477368421066</v>
      </c>
      <c r="J216" s="161" t="e">
        <f>VLOOKUP(D216,GST!A:D,4,FALSE)</f>
        <v>#N/A</v>
      </c>
      <c r="K216" s="64" t="str">
        <f>VLOOKUP(B216,'ABC successor'!A:J,10,FALSE)</f>
        <v>4716</v>
      </c>
    </row>
    <row r="217" spans="1:11" x14ac:dyDescent="0.2">
      <c r="A217">
        <v>216</v>
      </c>
      <c r="B217" t="s">
        <v>4872</v>
      </c>
      <c r="C217" t="s">
        <v>4873</v>
      </c>
      <c r="D217" t="s">
        <v>4872</v>
      </c>
      <c r="E217" t="s">
        <v>279</v>
      </c>
      <c r="F217" s="220">
        <v>578</v>
      </c>
      <c r="G217" s="220">
        <v>578</v>
      </c>
      <c r="H217" s="220">
        <v>608</v>
      </c>
      <c r="I217" s="220">
        <v>520.56243473684208</v>
      </c>
      <c r="J217" s="161">
        <f>VLOOKUP(D217,GST!A:D,4,FALSE)</f>
        <v>0.18</v>
      </c>
      <c r="K217" s="64" t="str">
        <f>VLOOKUP(B217,'ABC successor'!A:J,10,FALSE)</f>
        <v>4716</v>
      </c>
    </row>
    <row r="218" spans="1:11" x14ac:dyDescent="0.2">
      <c r="A218">
        <v>217</v>
      </c>
      <c r="B218" t="s">
        <v>3447</v>
      </c>
      <c r="C218" t="s">
        <v>3448</v>
      </c>
      <c r="D218" t="s">
        <v>3447</v>
      </c>
      <c r="E218" t="s">
        <v>3449</v>
      </c>
      <c r="F218" s="220">
        <v>7770</v>
      </c>
      <c r="G218" s="220">
        <v>7770</v>
      </c>
      <c r="H218" s="220">
        <v>8179</v>
      </c>
      <c r="I218" s="220">
        <v>6992.7706652631578</v>
      </c>
      <c r="J218" s="161" t="e">
        <f>VLOOKUP(D218,GST!A:D,4,FALSE)</f>
        <v>#N/A</v>
      </c>
      <c r="K218" s="64" t="str">
        <f>VLOOKUP(B218,'ABC successor'!A:J,10,FALSE)</f>
        <v>4716</v>
      </c>
    </row>
    <row r="219" spans="1:11" x14ac:dyDescent="0.2">
      <c r="A219">
        <v>218</v>
      </c>
      <c r="B219" t="s">
        <v>3450</v>
      </c>
      <c r="C219" t="s">
        <v>3451</v>
      </c>
      <c r="D219" t="s">
        <v>3450</v>
      </c>
      <c r="E219" t="s">
        <v>4594</v>
      </c>
      <c r="F219" s="220">
        <v>1866</v>
      </c>
      <c r="G219" s="220">
        <v>1866</v>
      </c>
      <c r="H219" s="220">
        <v>1964</v>
      </c>
      <c r="I219" s="220">
        <v>1679.728672631579</v>
      </c>
      <c r="J219" s="161">
        <f>VLOOKUP(D219,GST!A:D,4,FALSE)</f>
        <v>0.18</v>
      </c>
      <c r="K219" s="64" t="str">
        <f>VLOOKUP(B219,'ABC successor'!A:J,10,FALSE)</f>
        <v>4716</v>
      </c>
    </row>
    <row r="220" spans="1:11" x14ac:dyDescent="0.2">
      <c r="A220">
        <v>219</v>
      </c>
      <c r="B220" t="s">
        <v>3452</v>
      </c>
      <c r="C220" t="s">
        <v>3453</v>
      </c>
      <c r="D220" t="s">
        <v>3452</v>
      </c>
      <c r="E220" t="s">
        <v>3454</v>
      </c>
      <c r="F220" s="220">
        <v>931</v>
      </c>
      <c r="G220" s="220">
        <v>931</v>
      </c>
      <c r="H220" s="220">
        <v>980</v>
      </c>
      <c r="I220" s="220">
        <v>838.09371578947378</v>
      </c>
      <c r="J220" s="161" t="e">
        <f>VLOOKUP(D220,GST!A:D,4,FALSE)</f>
        <v>#N/A</v>
      </c>
      <c r="K220" s="64" t="str">
        <f>VLOOKUP(B220,'ABC successor'!A:J,10,FALSE)</f>
        <v>4716</v>
      </c>
    </row>
    <row r="221" spans="1:11" x14ac:dyDescent="0.2">
      <c r="A221">
        <v>220</v>
      </c>
      <c r="B221" t="s">
        <v>3455</v>
      </c>
      <c r="C221" t="s">
        <v>3456</v>
      </c>
      <c r="D221" t="s">
        <v>3455</v>
      </c>
      <c r="E221" t="s">
        <v>3457</v>
      </c>
      <c r="F221" s="220">
        <v>4366</v>
      </c>
      <c r="G221" s="220">
        <v>4366</v>
      </c>
      <c r="H221" s="220">
        <v>4596</v>
      </c>
      <c r="I221" s="220">
        <v>3929.5971547368422</v>
      </c>
      <c r="J221" s="161" t="e">
        <f>VLOOKUP(D221,GST!A:D,4,FALSE)</f>
        <v>#N/A</v>
      </c>
      <c r="K221" s="64" t="str">
        <f>VLOOKUP(B221,'ABC successor'!A:J,10,FALSE)</f>
        <v>4716</v>
      </c>
    </row>
    <row r="222" spans="1:11" x14ac:dyDescent="0.2">
      <c r="A222">
        <v>221</v>
      </c>
      <c r="B222" t="s">
        <v>902</v>
      </c>
      <c r="C222" t="s">
        <v>903</v>
      </c>
      <c r="D222" t="s">
        <v>902</v>
      </c>
      <c r="E222" t="s">
        <v>3458</v>
      </c>
      <c r="F222" s="220">
        <v>15484</v>
      </c>
      <c r="G222" s="220">
        <v>15484</v>
      </c>
      <c r="H222" s="220">
        <v>16299</v>
      </c>
      <c r="I222" s="220">
        <v>13935.963955789475</v>
      </c>
      <c r="J222" s="161">
        <f>VLOOKUP(D222,GST!A:D,4,FALSE)</f>
        <v>0.12</v>
      </c>
      <c r="K222" s="64" t="str">
        <f>VLOOKUP(B222,'ABC successor'!A:J,10,FALSE)</f>
        <v>4716</v>
      </c>
    </row>
    <row r="223" spans="1:11" x14ac:dyDescent="0.2">
      <c r="A223">
        <v>222</v>
      </c>
      <c r="B223" t="s">
        <v>16373</v>
      </c>
      <c r="C223" t="s">
        <v>16374</v>
      </c>
      <c r="D223" t="s">
        <v>16373</v>
      </c>
      <c r="E223" t="s">
        <v>16375</v>
      </c>
      <c r="F223" s="220">
        <v>21331</v>
      </c>
      <c r="G223" s="220">
        <v>21331</v>
      </c>
      <c r="H223" s="220">
        <v>22454</v>
      </c>
      <c r="I223" s="220">
        <v>19198.248159999999</v>
      </c>
      <c r="J223" s="161">
        <f>VLOOKUP(D223,GST!A:D,4,FALSE)</f>
        <v>0.12</v>
      </c>
      <c r="K223" s="64" t="str">
        <f>VLOOKUP(B223,'ABC successor'!A:J,10,FALSE)</f>
        <v>4716</v>
      </c>
    </row>
    <row r="224" spans="1:11" x14ac:dyDescent="0.2">
      <c r="A224">
        <v>223</v>
      </c>
      <c r="B224" t="s">
        <v>3459</v>
      </c>
      <c r="C224" t="s">
        <v>3460</v>
      </c>
      <c r="D224" t="s">
        <v>3459</v>
      </c>
      <c r="E224" t="s">
        <v>3461</v>
      </c>
      <c r="F224" s="220">
        <v>644</v>
      </c>
      <c r="G224" s="220">
        <v>644</v>
      </c>
      <c r="H224" s="220">
        <v>678</v>
      </c>
      <c r="I224" s="220">
        <v>579.58311894736858</v>
      </c>
      <c r="J224" s="161">
        <f>VLOOKUP(D224,GST!A:D,4,FALSE)</f>
        <v>0.18</v>
      </c>
      <c r="K224" s="64" t="str">
        <f>VLOOKUP(B224,'ABC successor'!A:J,10,FALSE)</f>
        <v>4716</v>
      </c>
    </row>
    <row r="225" spans="1:11" x14ac:dyDescent="0.2">
      <c r="A225">
        <v>224</v>
      </c>
      <c r="B225" t="s">
        <v>14799</v>
      </c>
      <c r="C225" t="s">
        <v>14800</v>
      </c>
      <c r="D225" t="s">
        <v>14799</v>
      </c>
      <c r="E225" t="s">
        <v>19856</v>
      </c>
      <c r="F225" s="220">
        <v>387</v>
      </c>
      <c r="G225" s="220">
        <v>387</v>
      </c>
      <c r="H225" s="220">
        <v>407</v>
      </c>
      <c r="I225" s="220">
        <v>348.22203684210524</v>
      </c>
      <c r="J225" s="161">
        <f>VLOOKUP(D225,GST!A:D,4,FALSE)</f>
        <v>0.18</v>
      </c>
      <c r="K225" s="64" t="str">
        <f>VLOOKUP(B225,'ABC successor'!A:J,10,FALSE)</f>
        <v>4716</v>
      </c>
    </row>
    <row r="226" spans="1:11" x14ac:dyDescent="0.2">
      <c r="A226">
        <v>225</v>
      </c>
      <c r="B226" t="s">
        <v>3462</v>
      </c>
      <c r="C226" t="s">
        <v>3463</v>
      </c>
      <c r="D226" t="s">
        <v>3462</v>
      </c>
      <c r="E226" t="s">
        <v>3464</v>
      </c>
      <c r="F226" s="220">
        <v>2270</v>
      </c>
      <c r="G226" s="220">
        <v>2270</v>
      </c>
      <c r="H226" s="220">
        <v>2389</v>
      </c>
      <c r="I226" s="220">
        <v>2043.296087368421</v>
      </c>
      <c r="J226" s="161" t="e">
        <f>VLOOKUP(D226,GST!A:D,4,FALSE)</f>
        <v>#N/A</v>
      </c>
      <c r="K226" s="64" t="str">
        <f>VLOOKUP(B226,'ABC successor'!A:J,10,FALSE)</f>
        <v>4716</v>
      </c>
    </row>
    <row r="227" spans="1:11" x14ac:dyDescent="0.2">
      <c r="A227">
        <v>226</v>
      </c>
      <c r="B227" t="s">
        <v>14801</v>
      </c>
      <c r="C227" t="s">
        <v>14802</v>
      </c>
      <c r="D227" t="s">
        <v>14801</v>
      </c>
      <c r="E227" t="s">
        <v>19989</v>
      </c>
      <c r="F227" s="220">
        <v>3174</v>
      </c>
      <c r="G227" s="220">
        <v>3174</v>
      </c>
      <c r="H227" s="220">
        <v>3341</v>
      </c>
      <c r="I227" s="220">
        <v>2856.6011157894732</v>
      </c>
      <c r="J227" s="161" t="e">
        <f>VLOOKUP(D227,GST!A:D,4,FALSE)</f>
        <v>#N/A</v>
      </c>
      <c r="K227" s="64" t="str">
        <f>VLOOKUP(B227,'ABC successor'!A:J,10,FALSE)</f>
        <v>4716</v>
      </c>
    </row>
    <row r="228" spans="1:11" x14ac:dyDescent="0.2">
      <c r="A228">
        <v>227</v>
      </c>
      <c r="B228" t="s">
        <v>2739</v>
      </c>
      <c r="C228" t="s">
        <v>2738</v>
      </c>
      <c r="D228" t="s">
        <v>2739</v>
      </c>
      <c r="E228" t="s">
        <v>2740</v>
      </c>
      <c r="F228" s="220">
        <v>2479</v>
      </c>
      <c r="G228" s="220">
        <v>2479</v>
      </c>
      <c r="H228" s="220">
        <v>2609</v>
      </c>
      <c r="I228" s="220">
        <v>2230.9818631578946</v>
      </c>
      <c r="J228" s="161">
        <f>VLOOKUP(D228,GST!A:D,4,FALSE)</f>
        <v>0.18</v>
      </c>
      <c r="K228" s="64" t="str">
        <f>VLOOKUP(B228,'ABC successor'!A:J,10,FALSE)</f>
        <v>4716</v>
      </c>
    </row>
    <row r="229" spans="1:11" x14ac:dyDescent="0.2">
      <c r="A229">
        <v>228</v>
      </c>
      <c r="B229" t="s">
        <v>280</v>
      </c>
      <c r="C229" t="s">
        <v>281</v>
      </c>
      <c r="D229" t="s">
        <v>280</v>
      </c>
      <c r="E229" t="s">
        <v>2741</v>
      </c>
      <c r="F229" s="220">
        <v>35904</v>
      </c>
      <c r="G229" s="220">
        <v>35904</v>
      </c>
      <c r="H229" s="220">
        <v>37794</v>
      </c>
      <c r="I229" s="220">
        <v>32313.824605263158</v>
      </c>
      <c r="J229" s="161">
        <f>VLOOKUP(D229,GST!A:D,4,FALSE)</f>
        <v>0.18</v>
      </c>
      <c r="K229" s="64" t="str">
        <f>VLOOKUP(B229,'ABC successor'!A:J,10,FALSE)</f>
        <v>4716</v>
      </c>
    </row>
    <row r="230" spans="1:11" x14ac:dyDescent="0.2">
      <c r="A230">
        <v>229</v>
      </c>
      <c r="B230" t="s">
        <v>24821</v>
      </c>
      <c r="C230" t="s">
        <v>24822</v>
      </c>
      <c r="D230" t="s">
        <v>24821</v>
      </c>
      <c r="E230" t="s">
        <v>2741</v>
      </c>
      <c r="F230" s="220">
        <v>38274</v>
      </c>
      <c r="G230" s="220">
        <v>38274</v>
      </c>
      <c r="H230" s="220">
        <v>40288</v>
      </c>
      <c r="I230" s="220">
        <v>34446.832132631585</v>
      </c>
      <c r="J230" s="161" t="e">
        <f>VLOOKUP(D230,GST!A:D,4,FALSE)</f>
        <v>#N/A</v>
      </c>
      <c r="K230" s="64" t="str">
        <f>VLOOKUP(B230,'ABC successor'!A:J,10,FALSE)</f>
        <v>4716</v>
      </c>
    </row>
    <row r="231" spans="1:11" x14ac:dyDescent="0.2">
      <c r="A231">
        <v>230</v>
      </c>
      <c r="B231" t="s">
        <v>12515</v>
      </c>
      <c r="C231" t="s">
        <v>12516</v>
      </c>
      <c r="D231" t="s">
        <v>12515</v>
      </c>
      <c r="E231" t="s">
        <v>2741</v>
      </c>
      <c r="F231" s="220">
        <v>39524</v>
      </c>
      <c r="G231" s="220">
        <v>39524</v>
      </c>
      <c r="H231" s="220">
        <v>41604</v>
      </c>
      <c r="I231" s="220">
        <v>35571.766373684215</v>
      </c>
      <c r="J231" s="161">
        <f>VLOOKUP(D231,GST!A:D,4,FALSE)</f>
        <v>0.18</v>
      </c>
      <c r="K231" s="64" t="str">
        <f>VLOOKUP(B231,'ABC successor'!A:J,10,FALSE)</f>
        <v>4716</v>
      </c>
    </row>
    <row r="232" spans="1:11" x14ac:dyDescent="0.2">
      <c r="A232">
        <v>231</v>
      </c>
      <c r="B232" t="s">
        <v>14803</v>
      </c>
      <c r="C232" t="s">
        <v>14804</v>
      </c>
      <c r="D232" t="s">
        <v>14803</v>
      </c>
      <c r="E232" t="s">
        <v>2741</v>
      </c>
      <c r="F232" s="220">
        <v>35843</v>
      </c>
      <c r="G232" s="220">
        <v>35843</v>
      </c>
      <c r="H232" s="220">
        <v>37729</v>
      </c>
      <c r="I232" s="220">
        <v>32258.345162105255</v>
      </c>
      <c r="J232" s="161">
        <f>VLOOKUP(D232,GST!A:D,4,FALSE)</f>
        <v>0.18</v>
      </c>
      <c r="K232" s="64" t="str">
        <f>VLOOKUP(B232,'ABC successor'!A:J,10,FALSE)</f>
        <v>4716</v>
      </c>
    </row>
    <row r="233" spans="1:11" x14ac:dyDescent="0.2">
      <c r="A233">
        <v>232</v>
      </c>
      <c r="B233" t="s">
        <v>3465</v>
      </c>
      <c r="C233" t="s">
        <v>3466</v>
      </c>
      <c r="D233" t="s">
        <v>3465</v>
      </c>
      <c r="E233" t="s">
        <v>3467</v>
      </c>
      <c r="F233" s="220">
        <v>8731</v>
      </c>
      <c r="G233" s="220">
        <v>8731</v>
      </c>
      <c r="H233" s="220">
        <v>9191</v>
      </c>
      <c r="I233" s="220">
        <v>7858.0138957894724</v>
      </c>
      <c r="J233" s="161" t="e">
        <f>VLOOKUP(D233,GST!A:D,4,FALSE)</f>
        <v>#N/A</v>
      </c>
      <c r="K233" s="64" t="str">
        <f>VLOOKUP(B233,'ABC successor'!A:J,10,FALSE)</f>
        <v>4716</v>
      </c>
    </row>
    <row r="234" spans="1:11" x14ac:dyDescent="0.2">
      <c r="A234">
        <v>233</v>
      </c>
      <c r="B234" t="s">
        <v>14805</v>
      </c>
      <c r="C234" t="s">
        <v>14806</v>
      </c>
      <c r="D234" t="s">
        <v>14805</v>
      </c>
      <c r="E234" t="s">
        <v>12517</v>
      </c>
      <c r="F234" s="220">
        <v>6803</v>
      </c>
      <c r="G234" s="220">
        <v>6803</v>
      </c>
      <c r="H234" s="220">
        <v>7161</v>
      </c>
      <c r="I234" s="220">
        <v>6122.8057799999997</v>
      </c>
      <c r="J234" s="161" t="e">
        <f>VLOOKUP(D234,GST!A:D,4,FALSE)</f>
        <v>#N/A</v>
      </c>
      <c r="K234" s="64" t="str">
        <f>VLOOKUP(B234,'ABC successor'!A:J,10,FALSE)</f>
        <v>4716</v>
      </c>
    </row>
    <row r="235" spans="1:11" x14ac:dyDescent="0.2">
      <c r="A235">
        <v>234</v>
      </c>
      <c r="B235" t="s">
        <v>2743</v>
      </c>
      <c r="C235" t="s">
        <v>2742</v>
      </c>
      <c r="D235" t="s">
        <v>2743</v>
      </c>
      <c r="E235" t="s">
        <v>2744</v>
      </c>
      <c r="F235" s="220">
        <v>8625</v>
      </c>
      <c r="G235" s="220">
        <v>8625</v>
      </c>
      <c r="H235" s="220">
        <v>9079</v>
      </c>
      <c r="I235" s="220">
        <v>7762.4003873684223</v>
      </c>
      <c r="J235" s="161">
        <f>VLOOKUP(D235,GST!A:D,4,FALSE)</f>
        <v>0.18</v>
      </c>
      <c r="K235" s="64" t="str">
        <f>VLOOKUP(B235,'ABC successor'!A:J,10,FALSE)</f>
        <v>4716</v>
      </c>
    </row>
    <row r="236" spans="1:11" x14ac:dyDescent="0.2">
      <c r="A236">
        <v>235</v>
      </c>
      <c r="B236" t="s">
        <v>14807</v>
      </c>
      <c r="C236" t="s">
        <v>14808</v>
      </c>
      <c r="D236" t="s">
        <v>14807</v>
      </c>
      <c r="E236" t="s">
        <v>12518</v>
      </c>
      <c r="F236" s="220">
        <v>17168</v>
      </c>
      <c r="G236" s="220">
        <v>17168</v>
      </c>
      <c r="H236" s="220">
        <v>18072</v>
      </c>
      <c r="I236" s="220">
        <v>15451.615126315792</v>
      </c>
      <c r="J236" s="161" t="e">
        <f>VLOOKUP(D236,GST!A:D,4,FALSE)</f>
        <v>#N/A</v>
      </c>
      <c r="K236" s="64" t="str">
        <f>VLOOKUP(B236,'ABC successor'!A:J,10,FALSE)</f>
        <v>4716</v>
      </c>
    </row>
    <row r="237" spans="1:11" x14ac:dyDescent="0.2">
      <c r="A237">
        <v>236</v>
      </c>
      <c r="B237" t="s">
        <v>3470</v>
      </c>
      <c r="C237" t="s">
        <v>3471</v>
      </c>
      <c r="D237" t="s">
        <v>3470</v>
      </c>
      <c r="E237" t="s">
        <v>3472</v>
      </c>
      <c r="F237" s="220">
        <v>27841</v>
      </c>
      <c r="G237" s="220">
        <v>27841</v>
      </c>
      <c r="H237" s="220">
        <v>29306</v>
      </c>
      <c r="I237" s="220">
        <v>25056.641274736841</v>
      </c>
      <c r="J237" s="161">
        <f>VLOOKUP(D237,GST!A:D,4,FALSE)</f>
        <v>0.12</v>
      </c>
      <c r="K237" s="64" t="str">
        <f>VLOOKUP(B237,'ABC successor'!A:J,10,FALSE)</f>
        <v>4716</v>
      </c>
    </row>
    <row r="238" spans="1:11" x14ac:dyDescent="0.2">
      <c r="A238">
        <v>237</v>
      </c>
      <c r="B238" t="s">
        <v>14809</v>
      </c>
      <c r="C238" t="s">
        <v>14810</v>
      </c>
      <c r="D238" t="s">
        <v>14809</v>
      </c>
      <c r="E238" t="s">
        <v>15612</v>
      </c>
      <c r="F238" s="220">
        <v>17516</v>
      </c>
      <c r="G238" s="220">
        <v>17516</v>
      </c>
      <c r="H238" s="220">
        <v>18438</v>
      </c>
      <c r="I238" s="220">
        <v>15764.424752631581</v>
      </c>
      <c r="J238" s="161" t="e">
        <f>VLOOKUP(D238,GST!A:D,4,FALSE)</f>
        <v>#N/A</v>
      </c>
      <c r="K238" s="64" t="str">
        <f>VLOOKUP(B238,'ABC successor'!A:J,10,FALSE)</f>
        <v>4716</v>
      </c>
    </row>
    <row r="239" spans="1:11" x14ac:dyDescent="0.2">
      <c r="A239">
        <v>238</v>
      </c>
      <c r="B239" t="s">
        <v>3473</v>
      </c>
      <c r="C239" t="s">
        <v>3474</v>
      </c>
      <c r="D239" t="s">
        <v>3473</v>
      </c>
      <c r="E239" t="s">
        <v>3475</v>
      </c>
      <c r="F239" s="220">
        <v>21682</v>
      </c>
      <c r="G239" s="220">
        <v>21682</v>
      </c>
      <c r="H239" s="220">
        <v>22823</v>
      </c>
      <c r="I239" s="220">
        <v>19513.418613684215</v>
      </c>
      <c r="J239" s="161">
        <f>VLOOKUP(D239,GST!A:D,4,FALSE)</f>
        <v>0.12</v>
      </c>
      <c r="K239" s="64" t="str">
        <f>VLOOKUP(B239,'ABC successor'!A:J,10,FALSE)</f>
        <v>4716</v>
      </c>
    </row>
    <row r="240" spans="1:11" x14ac:dyDescent="0.2">
      <c r="A240">
        <v>239</v>
      </c>
      <c r="B240" t="s">
        <v>14811</v>
      </c>
      <c r="C240" t="s">
        <v>14812</v>
      </c>
      <c r="D240" t="s">
        <v>14811</v>
      </c>
      <c r="E240" t="s">
        <v>2747</v>
      </c>
      <c r="F240" s="220">
        <v>88716</v>
      </c>
      <c r="G240" s="220">
        <v>88716</v>
      </c>
      <c r="H240" s="220">
        <v>93385</v>
      </c>
      <c r="I240" s="220">
        <v>79844.362013684222</v>
      </c>
      <c r="J240" s="161">
        <f>VLOOKUP(D240,GST!A:D,4,FALSE)</f>
        <v>0.18</v>
      </c>
      <c r="K240" s="64" t="str">
        <f>VLOOKUP(B240,'ABC successor'!A:J,10,FALSE)</f>
        <v>4716</v>
      </c>
    </row>
    <row r="241" spans="1:11" x14ac:dyDescent="0.2">
      <c r="A241">
        <v>240</v>
      </c>
      <c r="B241" t="s">
        <v>2746</v>
      </c>
      <c r="C241" t="s">
        <v>2745</v>
      </c>
      <c r="D241" t="s">
        <v>2746</v>
      </c>
      <c r="E241" t="s">
        <v>2747</v>
      </c>
      <c r="F241" s="220">
        <v>72540</v>
      </c>
      <c r="G241" s="220">
        <v>72540</v>
      </c>
      <c r="H241" s="220">
        <v>76358</v>
      </c>
      <c r="I241" s="220">
        <v>65286.320046315799</v>
      </c>
      <c r="J241" s="161">
        <f>VLOOKUP(D241,GST!A:D,4,FALSE)</f>
        <v>0.18</v>
      </c>
      <c r="K241" s="64" t="str">
        <f>VLOOKUP(B241,'ABC successor'!A:J,10,FALSE)</f>
        <v>4716</v>
      </c>
    </row>
    <row r="242" spans="1:11" x14ac:dyDescent="0.2">
      <c r="A242">
        <v>241</v>
      </c>
      <c r="B242" t="s">
        <v>1956</v>
      </c>
      <c r="C242" t="s">
        <v>1957</v>
      </c>
      <c r="D242" t="s">
        <v>1956</v>
      </c>
      <c r="E242" t="s">
        <v>3476</v>
      </c>
      <c r="F242" s="220">
        <v>54977</v>
      </c>
      <c r="G242" s="220">
        <v>54977</v>
      </c>
      <c r="H242" s="220">
        <v>57871</v>
      </c>
      <c r="I242" s="220">
        <v>49479.400401052633</v>
      </c>
      <c r="J242" s="161">
        <f>VLOOKUP(D242,GST!A:D,4,FALSE)</f>
        <v>0.12</v>
      </c>
      <c r="K242" s="64" t="str">
        <f>VLOOKUP(B242,'ABC successor'!A:J,10,FALSE)</f>
        <v>4716</v>
      </c>
    </row>
    <row r="243" spans="1:11" x14ac:dyDescent="0.2">
      <c r="A243">
        <v>242</v>
      </c>
      <c r="B243" t="s">
        <v>22173</v>
      </c>
      <c r="C243" t="s">
        <v>22174</v>
      </c>
      <c r="D243" t="s">
        <v>22173</v>
      </c>
      <c r="E243" t="s">
        <v>22175</v>
      </c>
      <c r="F243" s="220">
        <v>1221</v>
      </c>
      <c r="G243" s="220">
        <v>1221</v>
      </c>
      <c r="H243" s="220">
        <v>1285</v>
      </c>
      <c r="I243" s="220">
        <v>1098.96514</v>
      </c>
      <c r="J243" s="161" t="e">
        <f>VLOOKUP(D243,GST!A:D,4,FALSE)</f>
        <v>#N/A</v>
      </c>
      <c r="K243" s="64" t="str">
        <f>VLOOKUP(B243,'ABC successor'!A:J,10,FALSE)</f>
        <v>4716</v>
      </c>
    </row>
    <row r="244" spans="1:11" x14ac:dyDescent="0.2">
      <c r="A244">
        <v>243</v>
      </c>
      <c r="B244" t="s">
        <v>2749</v>
      </c>
      <c r="C244" t="s">
        <v>2748</v>
      </c>
      <c r="D244" t="s">
        <v>2749</v>
      </c>
      <c r="E244" t="s">
        <v>2772</v>
      </c>
      <c r="F244" s="220">
        <v>1274</v>
      </c>
      <c r="G244" s="220">
        <v>1274</v>
      </c>
      <c r="H244" s="220">
        <v>1341</v>
      </c>
      <c r="I244" s="220">
        <v>1146.1816873684211</v>
      </c>
      <c r="J244" s="161" t="e">
        <f>VLOOKUP(D244,GST!A:D,4,FALSE)</f>
        <v>#N/A</v>
      </c>
      <c r="K244" s="64" t="str">
        <f>VLOOKUP(B244,'ABC successor'!A:J,10,FALSE)</f>
        <v>4716</v>
      </c>
    </row>
    <row r="245" spans="1:11" x14ac:dyDescent="0.2">
      <c r="A245">
        <v>244</v>
      </c>
      <c r="B245" t="s">
        <v>14815</v>
      </c>
      <c r="C245" t="s">
        <v>14816</v>
      </c>
      <c r="D245" t="s">
        <v>14815</v>
      </c>
      <c r="E245" t="s">
        <v>19054</v>
      </c>
      <c r="F245" s="220">
        <v>5743</v>
      </c>
      <c r="G245" s="220">
        <v>5743</v>
      </c>
      <c r="H245" s="220">
        <v>6045</v>
      </c>
      <c r="I245" s="220">
        <v>5169.0315231578952</v>
      </c>
      <c r="J245" s="161" t="e">
        <f>VLOOKUP(D245,GST!A:D,4,FALSE)</f>
        <v>#N/A</v>
      </c>
      <c r="K245" s="64" t="str">
        <f>VLOOKUP(B245,'ABC successor'!A:J,10,FALSE)</f>
        <v>4716</v>
      </c>
    </row>
    <row r="246" spans="1:11" x14ac:dyDescent="0.2">
      <c r="A246">
        <v>245</v>
      </c>
      <c r="B246" t="s">
        <v>2774</v>
      </c>
      <c r="C246" t="s">
        <v>2773</v>
      </c>
      <c r="D246" t="s">
        <v>2774</v>
      </c>
      <c r="E246" t="s">
        <v>2775</v>
      </c>
      <c r="F246" s="220">
        <v>6634</v>
      </c>
      <c r="G246" s="220">
        <v>6634</v>
      </c>
      <c r="H246" s="220">
        <v>6983</v>
      </c>
      <c r="I246" s="220">
        <v>5970.5324147368419</v>
      </c>
      <c r="J246" s="161">
        <f>VLOOKUP(D246,GST!A:D,4,FALSE)</f>
        <v>0.12</v>
      </c>
      <c r="K246" s="64" t="str">
        <f>VLOOKUP(B246,'ABC successor'!A:J,10,FALSE)</f>
        <v>4716</v>
      </c>
    </row>
    <row r="247" spans="1:11" x14ac:dyDescent="0.2">
      <c r="A247">
        <v>246</v>
      </c>
      <c r="B247" t="s">
        <v>16376</v>
      </c>
      <c r="C247" t="s">
        <v>16377</v>
      </c>
      <c r="D247" t="s">
        <v>16376</v>
      </c>
      <c r="E247" t="s">
        <v>2775</v>
      </c>
      <c r="F247" s="220">
        <v>7797</v>
      </c>
      <c r="G247" s="220">
        <v>7797</v>
      </c>
      <c r="H247" s="220">
        <v>8207</v>
      </c>
      <c r="I247" s="220">
        <v>7017.5593526315788</v>
      </c>
      <c r="J247" s="161">
        <f>VLOOKUP(D247,GST!A:D,4,FALSE)</f>
        <v>0.12</v>
      </c>
      <c r="K247" s="64" t="str">
        <f>VLOOKUP(B247,'ABC successor'!A:J,10,FALSE)</f>
        <v>4716</v>
      </c>
    </row>
    <row r="248" spans="1:11" x14ac:dyDescent="0.2">
      <c r="A248">
        <v>247</v>
      </c>
      <c r="B248" t="s">
        <v>2777</v>
      </c>
      <c r="C248" t="s">
        <v>2776</v>
      </c>
      <c r="D248" t="s">
        <v>2777</v>
      </c>
      <c r="E248" t="s">
        <v>2778</v>
      </c>
      <c r="F248" s="220">
        <v>2773</v>
      </c>
      <c r="G248" s="220">
        <v>2773</v>
      </c>
      <c r="H248" s="220">
        <v>2919</v>
      </c>
      <c r="I248" s="220">
        <v>2495.3945284210527</v>
      </c>
      <c r="J248" s="161" t="e">
        <f>VLOOKUP(D248,GST!A:D,4,FALSE)</f>
        <v>#N/A</v>
      </c>
      <c r="K248" s="64" t="str">
        <f>VLOOKUP(B248,'ABC successor'!A:J,10,FALSE)</f>
        <v>4716</v>
      </c>
    </row>
    <row r="249" spans="1:11" x14ac:dyDescent="0.2">
      <c r="A249">
        <v>248</v>
      </c>
      <c r="B249" t="s">
        <v>14819</v>
      </c>
      <c r="C249" t="s">
        <v>14820</v>
      </c>
      <c r="D249" t="s">
        <v>14819</v>
      </c>
      <c r="E249" t="s">
        <v>15398</v>
      </c>
      <c r="F249" s="220">
        <v>7363</v>
      </c>
      <c r="G249" s="220">
        <v>7363</v>
      </c>
      <c r="H249" s="220">
        <v>7751</v>
      </c>
      <c r="I249" s="220">
        <v>6626.8424231578947</v>
      </c>
      <c r="J249" s="161" t="e">
        <f>VLOOKUP(D249,GST!A:D,4,FALSE)</f>
        <v>#N/A</v>
      </c>
      <c r="K249" s="64" t="str">
        <f>VLOOKUP(B249,'ABC successor'!A:J,10,FALSE)</f>
        <v>4716</v>
      </c>
    </row>
    <row r="250" spans="1:11" x14ac:dyDescent="0.2">
      <c r="A250">
        <v>249</v>
      </c>
      <c r="B250" t="s">
        <v>3477</v>
      </c>
      <c r="C250" t="s">
        <v>3478</v>
      </c>
      <c r="D250" t="s">
        <v>3477</v>
      </c>
      <c r="E250" t="s">
        <v>3479</v>
      </c>
      <c r="F250" s="220">
        <v>29669</v>
      </c>
      <c r="G250" s="220">
        <v>29669</v>
      </c>
      <c r="H250" s="220">
        <v>31231</v>
      </c>
      <c r="I250" s="220">
        <v>26702.137950526318</v>
      </c>
      <c r="J250" s="161">
        <f>VLOOKUP(D250,GST!A:D,4,FALSE)</f>
        <v>0.18</v>
      </c>
      <c r="K250" s="64" t="str">
        <f>VLOOKUP(B250,'ABC successor'!A:J,10,FALSE)</f>
        <v>4716</v>
      </c>
    </row>
    <row r="251" spans="1:11" x14ac:dyDescent="0.2">
      <c r="A251">
        <v>250</v>
      </c>
      <c r="B251" t="s">
        <v>14821</v>
      </c>
      <c r="C251" t="s">
        <v>14822</v>
      </c>
      <c r="D251" t="s">
        <v>14821</v>
      </c>
      <c r="E251" t="s">
        <v>4575</v>
      </c>
      <c r="F251" s="220">
        <v>7257</v>
      </c>
      <c r="G251" s="220">
        <v>7257</v>
      </c>
      <c r="H251" s="220">
        <v>7639</v>
      </c>
      <c r="I251" s="220">
        <v>6531.2289147368419</v>
      </c>
      <c r="J251" s="161" t="e">
        <f>VLOOKUP(D251,GST!A:D,4,FALSE)</f>
        <v>#N/A</v>
      </c>
      <c r="K251" s="64" t="str">
        <f>VLOOKUP(B251,'ABC successor'!A:J,10,FALSE)</f>
        <v>4716</v>
      </c>
    </row>
    <row r="252" spans="1:11" x14ac:dyDescent="0.2">
      <c r="A252">
        <v>251</v>
      </c>
      <c r="B252" t="s">
        <v>2780</v>
      </c>
      <c r="C252" t="s">
        <v>2779</v>
      </c>
      <c r="D252" t="s">
        <v>2780</v>
      </c>
      <c r="E252" t="s">
        <v>2781</v>
      </c>
      <c r="F252" s="220">
        <v>17840</v>
      </c>
      <c r="G252" s="220">
        <v>17840</v>
      </c>
      <c r="H252" s="220">
        <v>18779</v>
      </c>
      <c r="I252" s="220">
        <v>16055.986932631582</v>
      </c>
      <c r="J252" s="161">
        <f>VLOOKUP(D252,GST!A:D,4,FALSE)</f>
        <v>0.12</v>
      </c>
      <c r="K252" s="64" t="str">
        <f>VLOOKUP(B252,'ABC successor'!A:J,10,FALSE)</f>
        <v>4716</v>
      </c>
    </row>
    <row r="253" spans="1:11" x14ac:dyDescent="0.2">
      <c r="A253">
        <v>252</v>
      </c>
      <c r="B253" t="s">
        <v>2783</v>
      </c>
      <c r="C253" t="s">
        <v>2782</v>
      </c>
      <c r="D253" t="s">
        <v>2783</v>
      </c>
      <c r="E253" t="s">
        <v>19858</v>
      </c>
      <c r="F253" s="220">
        <v>1545</v>
      </c>
      <c r="G253" s="220">
        <v>1545</v>
      </c>
      <c r="H253" s="220">
        <v>1626</v>
      </c>
      <c r="I253" s="220">
        <v>1390.5273200000001</v>
      </c>
      <c r="J253" s="161">
        <f>VLOOKUP(D253,GST!A:D,4,FALSE)</f>
        <v>0.18</v>
      </c>
      <c r="K253" s="64" t="str">
        <f>VLOOKUP(B253,'ABC successor'!A:J,10,FALSE)</f>
        <v>4716</v>
      </c>
    </row>
    <row r="254" spans="1:11" x14ac:dyDescent="0.2">
      <c r="A254">
        <v>253</v>
      </c>
      <c r="B254" t="s">
        <v>3481</v>
      </c>
      <c r="C254" t="s">
        <v>1160</v>
      </c>
      <c r="D254" t="s">
        <v>3481</v>
      </c>
      <c r="E254" t="s">
        <v>3480</v>
      </c>
      <c r="F254" s="220">
        <v>8142</v>
      </c>
      <c r="G254" s="220">
        <v>8142</v>
      </c>
      <c r="H254" s="220">
        <v>8571</v>
      </c>
      <c r="I254" s="220">
        <v>7328.0081515789479</v>
      </c>
      <c r="J254" s="161" t="e">
        <f>VLOOKUP(D254,GST!A:D,4,FALSE)</f>
        <v>#N/A</v>
      </c>
      <c r="K254" s="64" t="str">
        <f>VLOOKUP(B254,'ABC successor'!A:J,10,FALSE)</f>
        <v>4716</v>
      </c>
    </row>
    <row r="255" spans="1:11" x14ac:dyDescent="0.2">
      <c r="A255">
        <v>254</v>
      </c>
      <c r="B255" t="s">
        <v>1161</v>
      </c>
      <c r="C255" t="s">
        <v>1162</v>
      </c>
      <c r="D255" t="s">
        <v>1161</v>
      </c>
      <c r="E255" t="s">
        <v>1163</v>
      </c>
      <c r="F255" s="220">
        <v>10841</v>
      </c>
      <c r="G255" s="220">
        <v>10841</v>
      </c>
      <c r="H255" s="220">
        <v>11412</v>
      </c>
      <c r="I255" s="220">
        <v>9757.2995136842092</v>
      </c>
      <c r="J255" s="161" t="e">
        <f>VLOOKUP(D255,GST!A:D,4,FALSE)</f>
        <v>#N/A</v>
      </c>
      <c r="K255" s="64" t="str">
        <f>VLOOKUP(B255,'ABC successor'!A:J,10,FALSE)</f>
        <v>4716</v>
      </c>
    </row>
    <row r="256" spans="1:11" x14ac:dyDescent="0.2">
      <c r="A256">
        <v>255</v>
      </c>
      <c r="B256" t="s">
        <v>1164</v>
      </c>
      <c r="C256" t="s">
        <v>1165</v>
      </c>
      <c r="D256" t="s">
        <v>1164</v>
      </c>
      <c r="E256" t="s">
        <v>1166</v>
      </c>
      <c r="F256" s="220">
        <v>7867</v>
      </c>
      <c r="G256" s="220">
        <v>7867</v>
      </c>
      <c r="H256" s="220">
        <v>8281</v>
      </c>
      <c r="I256" s="220">
        <v>7080.1212778947365</v>
      </c>
      <c r="J256" s="161">
        <f>VLOOKUP(D256,GST!A:D,4,FALSE)</f>
        <v>0.18</v>
      </c>
      <c r="K256" s="64" t="str">
        <f>VLOOKUP(B256,'ABC successor'!A:J,10,FALSE)</f>
        <v>4716</v>
      </c>
    </row>
    <row r="257" spans="1:11" x14ac:dyDescent="0.2">
      <c r="A257">
        <v>256</v>
      </c>
      <c r="B257" t="s">
        <v>14829</v>
      </c>
      <c r="C257" t="s">
        <v>14830</v>
      </c>
      <c r="D257" t="s">
        <v>14829</v>
      </c>
      <c r="E257" t="s">
        <v>16378</v>
      </c>
      <c r="F257" s="220">
        <v>2447</v>
      </c>
      <c r="G257" s="220">
        <v>2447</v>
      </c>
      <c r="H257" s="220">
        <v>2576</v>
      </c>
      <c r="I257" s="220">
        <v>2202.6519347368421</v>
      </c>
      <c r="J257" s="161" t="e">
        <f>VLOOKUP(D257,GST!A:D,4,FALSE)</f>
        <v>#N/A</v>
      </c>
      <c r="K257" s="64" t="str">
        <f>VLOOKUP(B257,'ABC successor'!A:J,10,FALSE)</f>
        <v>4716</v>
      </c>
    </row>
    <row r="258" spans="1:11" x14ac:dyDescent="0.2">
      <c r="A258">
        <v>257</v>
      </c>
      <c r="B258" t="s">
        <v>1167</v>
      </c>
      <c r="C258" t="s">
        <v>1168</v>
      </c>
      <c r="D258" t="s">
        <v>1167</v>
      </c>
      <c r="E258" t="s">
        <v>1169</v>
      </c>
      <c r="F258" s="220">
        <v>3961</v>
      </c>
      <c r="G258" s="220">
        <v>3961</v>
      </c>
      <c r="H258" s="220">
        <v>4169</v>
      </c>
      <c r="I258" s="220">
        <v>3564.8493263157898</v>
      </c>
      <c r="J258" s="161">
        <f>VLOOKUP(D258,GST!A:D,4,FALSE)</f>
        <v>0.18</v>
      </c>
      <c r="K258" s="64" t="str">
        <f>VLOOKUP(B258,'ABC successor'!A:J,10,FALSE)</f>
        <v>4716</v>
      </c>
    </row>
    <row r="259" spans="1:11" x14ac:dyDescent="0.2">
      <c r="A259">
        <v>258</v>
      </c>
      <c r="B259" t="s">
        <v>2785</v>
      </c>
      <c r="C259" t="s">
        <v>2784</v>
      </c>
      <c r="D259" t="s">
        <v>2785</v>
      </c>
      <c r="E259" t="s">
        <v>2786</v>
      </c>
      <c r="F259" s="220">
        <v>2412</v>
      </c>
      <c r="G259" s="220">
        <v>2412</v>
      </c>
      <c r="H259" s="220">
        <v>2539</v>
      </c>
      <c r="I259" s="220">
        <v>2170.7807652631582</v>
      </c>
      <c r="J259" s="161">
        <f>VLOOKUP(D259,GST!A:D,4,FALSE)</f>
        <v>0.18</v>
      </c>
      <c r="K259" s="64" t="str">
        <f>VLOOKUP(B259,'ABC successor'!A:J,10,FALSE)</f>
        <v>4716</v>
      </c>
    </row>
    <row r="260" spans="1:11" x14ac:dyDescent="0.2">
      <c r="A260">
        <v>259</v>
      </c>
      <c r="B260" t="s">
        <v>3487</v>
      </c>
      <c r="C260" t="s">
        <v>3488</v>
      </c>
      <c r="D260" t="s">
        <v>3487</v>
      </c>
      <c r="E260" t="s">
        <v>3489</v>
      </c>
      <c r="F260" s="220">
        <v>3920</v>
      </c>
      <c r="G260" s="220">
        <v>3920</v>
      </c>
      <c r="H260" s="220">
        <v>4126</v>
      </c>
      <c r="I260" s="220">
        <v>3528.2565021052633</v>
      </c>
      <c r="J260" s="161" t="e">
        <f>VLOOKUP(D260,GST!A:D,4,FALSE)</f>
        <v>#N/A</v>
      </c>
      <c r="K260" s="64" t="str">
        <f>VLOOKUP(B260,'ABC successor'!A:J,10,FALSE)</f>
        <v>4716</v>
      </c>
    </row>
    <row r="261" spans="1:11" x14ac:dyDescent="0.2">
      <c r="A261">
        <v>260</v>
      </c>
      <c r="B261" t="s">
        <v>3490</v>
      </c>
      <c r="C261" t="s">
        <v>3491</v>
      </c>
      <c r="D261" t="s">
        <v>3490</v>
      </c>
      <c r="E261" t="s">
        <v>3492</v>
      </c>
      <c r="F261" s="220">
        <v>3855</v>
      </c>
      <c r="G261" s="220">
        <v>3855</v>
      </c>
      <c r="H261" s="220">
        <v>4058</v>
      </c>
      <c r="I261" s="220">
        <v>3469.2358178947375</v>
      </c>
      <c r="J261" s="161" t="e">
        <f>VLOOKUP(D261,GST!A:D,4,FALSE)</f>
        <v>#N/A</v>
      </c>
      <c r="K261" s="64" t="str">
        <f>VLOOKUP(B261,'ABC successor'!A:J,10,FALSE)</f>
        <v>4716</v>
      </c>
    </row>
    <row r="262" spans="1:11" x14ac:dyDescent="0.2">
      <c r="A262">
        <v>261</v>
      </c>
      <c r="B262" t="s">
        <v>3493</v>
      </c>
      <c r="C262" t="s">
        <v>3494</v>
      </c>
      <c r="D262" t="s">
        <v>3493</v>
      </c>
      <c r="E262" t="s">
        <v>3495</v>
      </c>
      <c r="F262" s="220">
        <v>3226</v>
      </c>
      <c r="G262" s="220">
        <v>3226</v>
      </c>
      <c r="H262" s="220">
        <v>3396</v>
      </c>
      <c r="I262" s="220">
        <v>2903.8176631578949</v>
      </c>
      <c r="J262" s="161" t="e">
        <f>VLOOKUP(D262,GST!A:D,4,FALSE)</f>
        <v>#N/A</v>
      </c>
      <c r="K262" s="64" t="str">
        <f>VLOOKUP(B262,'ABC successor'!A:J,10,FALSE)</f>
        <v>4716</v>
      </c>
    </row>
    <row r="263" spans="1:11" x14ac:dyDescent="0.2">
      <c r="A263">
        <v>262</v>
      </c>
      <c r="B263" t="s">
        <v>4760</v>
      </c>
      <c r="C263" t="s">
        <v>4761</v>
      </c>
      <c r="D263" t="s">
        <v>4760</v>
      </c>
      <c r="E263" t="s">
        <v>4762</v>
      </c>
      <c r="F263" s="220">
        <v>8570</v>
      </c>
      <c r="G263" s="220">
        <v>8570</v>
      </c>
      <c r="H263" s="220">
        <v>9021</v>
      </c>
      <c r="I263" s="220">
        <v>7712.8230126315784</v>
      </c>
      <c r="J263" s="161" t="e">
        <f>VLOOKUP(D263,GST!A:D,4,FALSE)</f>
        <v>#N/A</v>
      </c>
      <c r="K263" s="64" t="str">
        <f>VLOOKUP(B263,'ABC successor'!A:J,10,FALSE)</f>
        <v>4716</v>
      </c>
    </row>
    <row r="264" spans="1:11" x14ac:dyDescent="0.2">
      <c r="A264">
        <v>263</v>
      </c>
      <c r="B264" t="s">
        <v>12415</v>
      </c>
      <c r="C264" t="s">
        <v>12416</v>
      </c>
      <c r="D264" t="s">
        <v>12415</v>
      </c>
      <c r="E264" t="s">
        <v>15400</v>
      </c>
      <c r="F264" s="220">
        <v>2370</v>
      </c>
      <c r="G264" s="220">
        <v>2370</v>
      </c>
      <c r="H264" s="220">
        <v>2495</v>
      </c>
      <c r="I264" s="220">
        <v>2133.0075273684215</v>
      </c>
      <c r="J264" s="161" t="e">
        <f>VLOOKUP(D264,GST!A:D,4,FALSE)</f>
        <v>#N/A</v>
      </c>
      <c r="K264" s="64" t="str">
        <f>VLOOKUP(B264,'ABC successor'!A:J,10,FALSE)</f>
        <v>4716</v>
      </c>
    </row>
    <row r="265" spans="1:11" x14ac:dyDescent="0.2">
      <c r="A265">
        <v>264</v>
      </c>
      <c r="B265" t="s">
        <v>4763</v>
      </c>
      <c r="C265" t="s">
        <v>4764</v>
      </c>
      <c r="D265" t="s">
        <v>4763</v>
      </c>
      <c r="E265" t="s">
        <v>4765</v>
      </c>
      <c r="F265" s="220">
        <v>16572</v>
      </c>
      <c r="G265" s="220">
        <v>16572</v>
      </c>
      <c r="H265" s="220">
        <v>17444</v>
      </c>
      <c r="I265" s="220">
        <v>14914.526900000001</v>
      </c>
      <c r="J265" s="161" t="e">
        <f>VLOOKUP(D265,GST!A:D,4,FALSE)</f>
        <v>#N/A</v>
      </c>
      <c r="K265" s="64" t="str">
        <f>VLOOKUP(B265,'ABC successor'!A:J,10,FALSE)</f>
        <v>4716</v>
      </c>
    </row>
    <row r="266" spans="1:11" x14ac:dyDescent="0.2">
      <c r="A266">
        <v>265</v>
      </c>
      <c r="B266" t="s">
        <v>12417</v>
      </c>
      <c r="C266" t="s">
        <v>12418</v>
      </c>
      <c r="D266" t="s">
        <v>12417</v>
      </c>
      <c r="E266" t="s">
        <v>18510</v>
      </c>
      <c r="F266" s="220">
        <v>664</v>
      </c>
      <c r="G266" s="220">
        <v>664</v>
      </c>
      <c r="H266" s="220">
        <v>699</v>
      </c>
      <c r="I266" s="220">
        <v>597.28932421052627</v>
      </c>
      <c r="J266" s="161" t="e">
        <f>VLOOKUP(D266,GST!A:D,4,FALSE)</f>
        <v>#N/A</v>
      </c>
      <c r="K266" s="64" t="str">
        <f>VLOOKUP(B266,'ABC successor'!A:J,10,FALSE)</f>
        <v>4716</v>
      </c>
    </row>
    <row r="267" spans="1:11" x14ac:dyDescent="0.2">
      <c r="A267">
        <v>266</v>
      </c>
      <c r="B267" t="s">
        <v>4766</v>
      </c>
      <c r="C267" t="s">
        <v>4767</v>
      </c>
      <c r="D267" t="s">
        <v>4766</v>
      </c>
      <c r="E267" t="s">
        <v>4768</v>
      </c>
      <c r="F267" s="220">
        <v>1897</v>
      </c>
      <c r="G267" s="220">
        <v>1897</v>
      </c>
      <c r="H267" s="220">
        <v>1997</v>
      </c>
      <c r="I267" s="220">
        <v>1706.8781873684213</v>
      </c>
      <c r="J267" s="161" t="e">
        <f>VLOOKUP(D267,GST!A:D,4,FALSE)</f>
        <v>#N/A</v>
      </c>
      <c r="K267" s="64" t="str">
        <f>VLOOKUP(B267,'ABC successor'!A:J,10,FALSE)</f>
        <v>4716</v>
      </c>
    </row>
    <row r="268" spans="1:11" x14ac:dyDescent="0.2">
      <c r="A268">
        <v>267</v>
      </c>
      <c r="B268" t="s">
        <v>4769</v>
      </c>
      <c r="C268" t="s">
        <v>4770</v>
      </c>
      <c r="D268" t="s">
        <v>4769</v>
      </c>
      <c r="E268" t="s">
        <v>4771</v>
      </c>
      <c r="F268" s="220">
        <v>4740</v>
      </c>
      <c r="G268" s="220">
        <v>4740</v>
      </c>
      <c r="H268" s="220">
        <v>4989</v>
      </c>
      <c r="I268" s="220">
        <v>4266.015054736843</v>
      </c>
      <c r="J268" s="161" t="e">
        <f>VLOOKUP(D268,GST!A:D,4,FALSE)</f>
        <v>#N/A</v>
      </c>
      <c r="K268" s="64" t="str">
        <f>VLOOKUP(B268,'ABC successor'!A:J,10,FALSE)</f>
        <v>4716</v>
      </c>
    </row>
    <row r="269" spans="1:11" x14ac:dyDescent="0.2">
      <c r="A269">
        <v>268</v>
      </c>
      <c r="B269" t="s">
        <v>4772</v>
      </c>
      <c r="C269" t="s">
        <v>4773</v>
      </c>
      <c r="D269" t="s">
        <v>4772</v>
      </c>
      <c r="E269" t="s">
        <v>4774</v>
      </c>
      <c r="F269" s="220">
        <v>5572</v>
      </c>
      <c r="G269" s="220">
        <v>5572</v>
      </c>
      <c r="H269" s="220">
        <v>5865</v>
      </c>
      <c r="I269" s="220">
        <v>5014.3973305263153</v>
      </c>
      <c r="J269" s="161" t="e">
        <f>VLOOKUP(D269,GST!A:D,4,FALSE)</f>
        <v>#N/A</v>
      </c>
      <c r="K269" s="64" t="str">
        <f>VLOOKUP(B269,'ABC successor'!A:J,10,FALSE)</f>
        <v>4716</v>
      </c>
    </row>
    <row r="270" spans="1:11" x14ac:dyDescent="0.2">
      <c r="A270">
        <v>269</v>
      </c>
      <c r="B270" t="s">
        <v>2788</v>
      </c>
      <c r="C270" t="s">
        <v>2787</v>
      </c>
      <c r="D270" t="s">
        <v>2788</v>
      </c>
      <c r="E270" t="s">
        <v>1189</v>
      </c>
      <c r="F270" s="220">
        <v>8178</v>
      </c>
      <c r="G270" s="220">
        <v>8178</v>
      </c>
      <c r="H270" s="220">
        <v>8608</v>
      </c>
      <c r="I270" s="220">
        <v>7359.8793210526328</v>
      </c>
      <c r="J270" s="161" t="e">
        <f>VLOOKUP(D270,GST!A:D,4,FALSE)</f>
        <v>#N/A</v>
      </c>
      <c r="K270" s="64" t="str">
        <f>VLOOKUP(B270,'ABC successor'!A:J,10,FALSE)</f>
        <v>4716</v>
      </c>
    </row>
    <row r="271" spans="1:11" x14ac:dyDescent="0.2">
      <c r="A271">
        <v>270</v>
      </c>
      <c r="B271" t="s">
        <v>2790</v>
      </c>
      <c r="C271" t="s">
        <v>2789</v>
      </c>
      <c r="D271" t="s">
        <v>2790</v>
      </c>
      <c r="E271" t="s">
        <v>2791</v>
      </c>
      <c r="F271" s="220">
        <v>7422</v>
      </c>
      <c r="G271" s="220">
        <v>7422</v>
      </c>
      <c r="H271" s="220">
        <v>7813</v>
      </c>
      <c r="I271" s="220">
        <v>6679.9610389473683</v>
      </c>
      <c r="J271" s="161" t="e">
        <f>VLOOKUP(D271,GST!A:D,4,FALSE)</f>
        <v>#N/A</v>
      </c>
      <c r="K271" s="64" t="str">
        <f>VLOOKUP(B271,'ABC successor'!A:J,10,FALSE)</f>
        <v>4716</v>
      </c>
    </row>
    <row r="272" spans="1:11" x14ac:dyDescent="0.2">
      <c r="A272">
        <v>271</v>
      </c>
      <c r="B272" t="s">
        <v>15401</v>
      </c>
      <c r="C272" t="s">
        <v>15402</v>
      </c>
      <c r="D272" t="s">
        <v>15401</v>
      </c>
      <c r="E272" t="s">
        <v>16379</v>
      </c>
      <c r="F272" s="220">
        <v>20045</v>
      </c>
      <c r="G272" s="220">
        <v>20045</v>
      </c>
      <c r="H272" s="220">
        <v>21100</v>
      </c>
      <c r="I272" s="220">
        <v>18040.262335789477</v>
      </c>
      <c r="J272" s="161" t="e">
        <f>VLOOKUP(D272,GST!A:D,4,FALSE)</f>
        <v>#N/A</v>
      </c>
      <c r="K272" s="64" t="str">
        <f>VLOOKUP(B272,'ABC successor'!A:J,10,FALSE)</f>
        <v>4716</v>
      </c>
    </row>
    <row r="273" spans="1:11" x14ac:dyDescent="0.2">
      <c r="A273">
        <v>272</v>
      </c>
      <c r="B273" t="s">
        <v>12421</v>
      </c>
      <c r="C273" t="s">
        <v>12422</v>
      </c>
      <c r="D273" t="s">
        <v>12421</v>
      </c>
      <c r="E273" t="s">
        <v>16380</v>
      </c>
      <c r="F273" s="220">
        <v>23030</v>
      </c>
      <c r="G273" s="220">
        <v>23030</v>
      </c>
      <c r="H273" s="220">
        <v>24242</v>
      </c>
      <c r="I273" s="220">
        <v>20726.883881052632</v>
      </c>
      <c r="J273" s="161">
        <f>VLOOKUP(D273,GST!A:D,4,FALSE)</f>
        <v>0.18</v>
      </c>
      <c r="K273" s="64" t="str">
        <f>VLOOKUP(B273,'ABC successor'!A:J,10,FALSE)</f>
        <v>4716</v>
      </c>
    </row>
    <row r="274" spans="1:11" x14ac:dyDescent="0.2">
      <c r="A274">
        <v>273</v>
      </c>
      <c r="B274" t="s">
        <v>282</v>
      </c>
      <c r="C274" t="s">
        <v>283</v>
      </c>
      <c r="D274" t="s">
        <v>282</v>
      </c>
      <c r="E274" t="s">
        <v>16380</v>
      </c>
      <c r="F274" s="220">
        <v>20989</v>
      </c>
      <c r="G274" s="220">
        <v>20989</v>
      </c>
      <c r="H274" s="220">
        <v>22094</v>
      </c>
      <c r="I274" s="220">
        <v>18890.160188421054</v>
      </c>
      <c r="J274" s="161">
        <f>VLOOKUP(D274,GST!A:D,4,FALSE)</f>
        <v>0.18</v>
      </c>
      <c r="K274" s="64" t="str">
        <f>VLOOKUP(B274,'ABC successor'!A:J,10,FALSE)</f>
        <v>4716</v>
      </c>
    </row>
    <row r="275" spans="1:11" x14ac:dyDescent="0.2">
      <c r="A275">
        <v>274</v>
      </c>
      <c r="B275" t="s">
        <v>24823</v>
      </c>
      <c r="C275" t="s">
        <v>24824</v>
      </c>
      <c r="D275" t="s">
        <v>24823</v>
      </c>
      <c r="E275" t="s">
        <v>24825</v>
      </c>
      <c r="F275" s="220">
        <v>22786</v>
      </c>
      <c r="G275" s="220">
        <v>22786</v>
      </c>
      <c r="H275" s="220">
        <v>23985</v>
      </c>
      <c r="I275" s="220">
        <v>20507.326935789471</v>
      </c>
      <c r="J275" s="161">
        <f>VLOOKUP(D275,GST!A:D,4,FALSE)</f>
        <v>0.18</v>
      </c>
      <c r="K275" s="64" t="str">
        <f>VLOOKUP(B275,'ABC successor'!A:J,10,FALSE)</f>
        <v>4716</v>
      </c>
    </row>
    <row r="276" spans="1:11" x14ac:dyDescent="0.2">
      <c r="A276">
        <v>275</v>
      </c>
      <c r="B276" t="s">
        <v>4775</v>
      </c>
      <c r="C276" t="s">
        <v>4776</v>
      </c>
      <c r="D276" t="s">
        <v>4775</v>
      </c>
      <c r="E276" t="s">
        <v>4777</v>
      </c>
      <c r="F276" s="220">
        <v>12052</v>
      </c>
      <c r="G276" s="220">
        <v>12052</v>
      </c>
      <c r="H276" s="220">
        <v>12686</v>
      </c>
      <c r="I276" s="220">
        <v>10846.821344210526</v>
      </c>
      <c r="J276" s="161" t="e">
        <f>VLOOKUP(D276,GST!A:D,4,FALSE)</f>
        <v>#N/A</v>
      </c>
      <c r="K276" s="64" t="str">
        <f>VLOOKUP(B276,'ABC successor'!A:J,10,FALSE)</f>
        <v>4716</v>
      </c>
    </row>
    <row r="277" spans="1:11" x14ac:dyDescent="0.2">
      <c r="A277">
        <v>276</v>
      </c>
      <c r="B277" t="s">
        <v>2793</v>
      </c>
      <c r="C277" t="s">
        <v>2792</v>
      </c>
      <c r="D277" t="s">
        <v>2793</v>
      </c>
      <c r="E277" t="s">
        <v>2794</v>
      </c>
      <c r="F277" s="220">
        <v>9934</v>
      </c>
      <c r="G277" s="220">
        <v>9934</v>
      </c>
      <c r="H277" s="220">
        <v>10457</v>
      </c>
      <c r="I277" s="220">
        <v>8940.4532442105246</v>
      </c>
      <c r="J277" s="161" t="e">
        <f>VLOOKUP(D277,GST!A:D,4,FALSE)</f>
        <v>#N/A</v>
      </c>
      <c r="K277" s="64" t="str">
        <f>VLOOKUP(B277,'ABC successor'!A:J,10,FALSE)</f>
        <v>4716</v>
      </c>
    </row>
    <row r="278" spans="1:11" x14ac:dyDescent="0.2">
      <c r="A278">
        <v>277</v>
      </c>
      <c r="B278" t="s">
        <v>12425</v>
      </c>
      <c r="C278" t="s">
        <v>12426</v>
      </c>
      <c r="D278" t="s">
        <v>12425</v>
      </c>
      <c r="E278" t="s">
        <v>15403</v>
      </c>
      <c r="F278" s="220">
        <v>1617</v>
      </c>
      <c r="G278" s="220">
        <v>1617</v>
      </c>
      <c r="H278" s="220">
        <v>1702</v>
      </c>
      <c r="I278" s="220">
        <v>1455.4500726315789</v>
      </c>
      <c r="J278" s="161" t="e">
        <f>VLOOKUP(D278,GST!A:D,4,FALSE)</f>
        <v>#N/A</v>
      </c>
      <c r="K278" s="64" t="str">
        <f>VLOOKUP(B278,'ABC successor'!A:J,10,FALSE)</f>
        <v>4716</v>
      </c>
    </row>
    <row r="279" spans="1:11" x14ac:dyDescent="0.2">
      <c r="A279">
        <v>278</v>
      </c>
      <c r="B279" t="s">
        <v>2796</v>
      </c>
      <c r="C279" t="s">
        <v>2795</v>
      </c>
      <c r="D279" t="s">
        <v>2796</v>
      </c>
      <c r="E279" t="s">
        <v>4326</v>
      </c>
      <c r="F279" s="220">
        <v>2506</v>
      </c>
      <c r="G279" s="220">
        <v>2506</v>
      </c>
      <c r="H279" s="220">
        <v>2638</v>
      </c>
      <c r="I279" s="220">
        <v>2255.7705505263161</v>
      </c>
      <c r="J279" s="161" t="e">
        <f>VLOOKUP(D279,GST!A:D,4,FALSE)</f>
        <v>#N/A</v>
      </c>
      <c r="K279" s="64" t="str">
        <f>VLOOKUP(B279,'ABC successor'!A:J,10,FALSE)</f>
        <v>4716</v>
      </c>
    </row>
    <row r="280" spans="1:11" x14ac:dyDescent="0.2">
      <c r="A280">
        <v>279</v>
      </c>
      <c r="B280" t="s">
        <v>4778</v>
      </c>
      <c r="C280" t="s">
        <v>4779</v>
      </c>
      <c r="D280" t="s">
        <v>4778</v>
      </c>
      <c r="E280" t="s">
        <v>4780</v>
      </c>
      <c r="F280" s="220">
        <v>2664</v>
      </c>
      <c r="G280" s="220">
        <v>2664</v>
      </c>
      <c r="H280" s="220">
        <v>2804</v>
      </c>
      <c r="I280" s="220">
        <v>2397.4201926315786</v>
      </c>
      <c r="J280" s="161" t="e">
        <f>VLOOKUP(D280,GST!A:D,4,FALSE)</f>
        <v>#N/A</v>
      </c>
      <c r="K280" s="64" t="str">
        <f>VLOOKUP(B280,'ABC successor'!A:J,10,FALSE)</f>
        <v>4716</v>
      </c>
    </row>
    <row r="281" spans="1:11" x14ac:dyDescent="0.2">
      <c r="A281">
        <v>280</v>
      </c>
      <c r="B281" t="s">
        <v>12429</v>
      </c>
      <c r="C281" t="s">
        <v>12430</v>
      </c>
      <c r="D281" t="s">
        <v>12429</v>
      </c>
      <c r="E281" t="s">
        <v>15404</v>
      </c>
      <c r="F281" s="220">
        <v>590</v>
      </c>
      <c r="G281" s="220">
        <v>590</v>
      </c>
      <c r="H281" s="220">
        <v>621</v>
      </c>
      <c r="I281" s="220">
        <v>531.18615789473688</v>
      </c>
      <c r="J281" s="161" t="e">
        <f>VLOOKUP(D281,GST!A:D,4,FALSE)</f>
        <v>#N/A</v>
      </c>
      <c r="K281" s="64" t="str">
        <f>VLOOKUP(B281,'ABC successor'!A:J,10,FALSE)</f>
        <v>4716</v>
      </c>
    </row>
    <row r="282" spans="1:11" x14ac:dyDescent="0.2">
      <c r="A282">
        <v>281</v>
      </c>
      <c r="B282" t="s">
        <v>4328</v>
      </c>
      <c r="C282" t="s">
        <v>4327</v>
      </c>
      <c r="D282" t="s">
        <v>4328</v>
      </c>
      <c r="E282" t="s">
        <v>4329</v>
      </c>
      <c r="F282" s="220">
        <v>1048</v>
      </c>
      <c r="G282" s="220">
        <v>1048</v>
      </c>
      <c r="H282" s="220">
        <v>1103</v>
      </c>
      <c r="I282" s="220">
        <v>943.15053368421059</v>
      </c>
      <c r="J282" s="161" t="e">
        <f>VLOOKUP(D282,GST!A:D,4,FALSE)</f>
        <v>#N/A</v>
      </c>
      <c r="K282" s="64" t="str">
        <f>VLOOKUP(B282,'ABC successor'!A:J,10,FALSE)</f>
        <v>4716</v>
      </c>
    </row>
    <row r="283" spans="1:11" x14ac:dyDescent="0.2">
      <c r="A283">
        <v>282</v>
      </c>
      <c r="B283" t="s">
        <v>4781</v>
      </c>
      <c r="C283" t="s">
        <v>4782</v>
      </c>
      <c r="D283" t="s">
        <v>4781</v>
      </c>
      <c r="E283" t="s">
        <v>4783</v>
      </c>
      <c r="F283" s="220">
        <v>2113</v>
      </c>
      <c r="G283" s="220">
        <v>2113</v>
      </c>
      <c r="H283" s="220">
        <v>2224</v>
      </c>
      <c r="I283" s="220">
        <v>1901.6464452631578</v>
      </c>
      <c r="J283" s="161" t="e">
        <f>VLOOKUP(D283,GST!A:D,4,FALSE)</f>
        <v>#N/A</v>
      </c>
      <c r="K283" s="64" t="str">
        <f>VLOOKUP(B283,'ABC successor'!A:J,10,FALSE)</f>
        <v>4716</v>
      </c>
    </row>
    <row r="284" spans="1:11" x14ac:dyDescent="0.2">
      <c r="A284">
        <v>283</v>
      </c>
      <c r="B284" t="s">
        <v>4784</v>
      </c>
      <c r="C284" t="s">
        <v>4785</v>
      </c>
      <c r="D284" t="s">
        <v>4784</v>
      </c>
      <c r="E284" t="s">
        <v>4786</v>
      </c>
      <c r="F284" s="220">
        <v>9029</v>
      </c>
      <c r="G284" s="220">
        <v>9029</v>
      </c>
      <c r="H284" s="220">
        <v>9504</v>
      </c>
      <c r="I284" s="220">
        <v>8125.9678021052641</v>
      </c>
      <c r="J284" s="161" t="e">
        <f>VLOOKUP(D284,GST!A:D,4,FALSE)</f>
        <v>#N/A</v>
      </c>
      <c r="K284" s="64" t="str">
        <f>VLOOKUP(B284,'ABC successor'!A:J,10,FALSE)</f>
        <v>4716</v>
      </c>
    </row>
    <row r="285" spans="1:11" x14ac:dyDescent="0.2">
      <c r="A285">
        <v>284</v>
      </c>
      <c r="B285" t="s">
        <v>4787</v>
      </c>
      <c r="C285" t="s">
        <v>4788</v>
      </c>
      <c r="D285" t="s">
        <v>4787</v>
      </c>
      <c r="E285" t="s">
        <v>4789</v>
      </c>
      <c r="F285" s="220">
        <v>6439</v>
      </c>
      <c r="G285" s="220">
        <v>6439</v>
      </c>
      <c r="H285" s="220">
        <v>6778</v>
      </c>
      <c r="I285" s="220">
        <v>5794.6507757894742</v>
      </c>
      <c r="J285" s="161" t="e">
        <f>VLOOKUP(D285,GST!A:D,4,FALSE)</f>
        <v>#N/A</v>
      </c>
      <c r="K285" s="64" t="str">
        <f>VLOOKUP(B285,'ABC successor'!A:J,10,FALSE)</f>
        <v>4716</v>
      </c>
    </row>
    <row r="286" spans="1:11" x14ac:dyDescent="0.2">
      <c r="A286">
        <v>285</v>
      </c>
      <c r="B286" t="s">
        <v>4790</v>
      </c>
      <c r="C286" t="s">
        <v>4791</v>
      </c>
      <c r="D286" t="s">
        <v>4790</v>
      </c>
      <c r="E286" t="s">
        <v>4792</v>
      </c>
      <c r="F286" s="220">
        <v>16783</v>
      </c>
      <c r="G286" s="220">
        <v>16783</v>
      </c>
      <c r="H286" s="220">
        <v>17666</v>
      </c>
      <c r="I286" s="220">
        <v>15104.573503157893</v>
      </c>
      <c r="J286" s="161" t="e">
        <f>VLOOKUP(D286,GST!A:D,4,FALSE)</f>
        <v>#N/A</v>
      </c>
      <c r="K286" s="64" t="str">
        <f>VLOOKUP(B286,'ABC successor'!A:J,10,FALSE)</f>
        <v>4716</v>
      </c>
    </row>
    <row r="287" spans="1:11" x14ac:dyDescent="0.2">
      <c r="A287">
        <v>286</v>
      </c>
      <c r="B287" t="s">
        <v>19990</v>
      </c>
      <c r="C287" t="s">
        <v>19991</v>
      </c>
      <c r="D287" t="s">
        <v>19990</v>
      </c>
      <c r="E287" t="s">
        <v>19992</v>
      </c>
      <c r="F287" s="220">
        <v>3456</v>
      </c>
      <c r="G287" s="220">
        <v>3456</v>
      </c>
      <c r="H287" s="220">
        <v>3638</v>
      </c>
      <c r="I287" s="220">
        <v>3110.3900578947364</v>
      </c>
      <c r="J287" s="161" t="e">
        <f>VLOOKUP(D287,GST!A:D,4,FALSE)</f>
        <v>#N/A</v>
      </c>
      <c r="K287" s="64" t="str">
        <f>VLOOKUP(B287,'ABC successor'!A:J,10,FALSE)</f>
        <v>4716</v>
      </c>
    </row>
    <row r="288" spans="1:11" x14ac:dyDescent="0.2">
      <c r="A288">
        <v>287</v>
      </c>
      <c r="B288" t="s">
        <v>12439</v>
      </c>
      <c r="C288" t="s">
        <v>12440</v>
      </c>
      <c r="D288" t="s">
        <v>12439</v>
      </c>
      <c r="E288" t="s">
        <v>19992</v>
      </c>
      <c r="F288" s="220">
        <v>3616</v>
      </c>
      <c r="G288" s="220">
        <v>3616</v>
      </c>
      <c r="H288" s="220">
        <v>3806</v>
      </c>
      <c r="I288" s="220">
        <v>3254.4005273684206</v>
      </c>
      <c r="J288" s="161" t="e">
        <f>VLOOKUP(D288,GST!A:D,4,FALSE)</f>
        <v>#N/A</v>
      </c>
      <c r="K288" s="64" t="str">
        <f>VLOOKUP(B288,'ABC successor'!A:J,10,FALSE)</f>
        <v>4716</v>
      </c>
    </row>
    <row r="289" spans="1:11" x14ac:dyDescent="0.2">
      <c r="A289">
        <v>288</v>
      </c>
      <c r="B289" t="s">
        <v>4331</v>
      </c>
      <c r="C289" t="s">
        <v>4330</v>
      </c>
      <c r="D289" t="s">
        <v>4331</v>
      </c>
      <c r="E289" t="s">
        <v>4332</v>
      </c>
      <c r="F289" s="220">
        <v>5771</v>
      </c>
      <c r="G289" s="220">
        <v>5771</v>
      </c>
      <c r="H289" s="220">
        <v>6075</v>
      </c>
      <c r="I289" s="220">
        <v>5193.8202105263163</v>
      </c>
      <c r="J289" s="161">
        <f>VLOOKUP(D289,GST!A:D,4,FALSE)</f>
        <v>0.12</v>
      </c>
      <c r="K289" s="64" t="str">
        <f>VLOOKUP(B289,'ABC successor'!A:J,10,FALSE)</f>
        <v>4716</v>
      </c>
    </row>
    <row r="290" spans="1:11" x14ac:dyDescent="0.2">
      <c r="A290">
        <v>289</v>
      </c>
      <c r="B290" t="s">
        <v>4334</v>
      </c>
      <c r="C290" t="s">
        <v>4333</v>
      </c>
      <c r="D290" t="s">
        <v>4334</v>
      </c>
      <c r="E290" t="s">
        <v>4335</v>
      </c>
      <c r="F290" s="220">
        <v>9439</v>
      </c>
      <c r="G290" s="220">
        <v>9439</v>
      </c>
      <c r="H290" s="220">
        <v>9936</v>
      </c>
      <c r="I290" s="220">
        <v>8495.4372852631568</v>
      </c>
      <c r="J290" s="161" t="e">
        <f>VLOOKUP(D290,GST!A:D,4,FALSE)</f>
        <v>#N/A</v>
      </c>
      <c r="K290" s="64" t="str">
        <f>VLOOKUP(B290,'ABC successor'!A:J,10,FALSE)</f>
        <v>4716</v>
      </c>
    </row>
    <row r="291" spans="1:11" x14ac:dyDescent="0.2">
      <c r="A291">
        <v>290</v>
      </c>
      <c r="B291" t="s">
        <v>4793</v>
      </c>
      <c r="C291" t="s">
        <v>4794</v>
      </c>
      <c r="D291" t="s">
        <v>4793</v>
      </c>
      <c r="E291" t="s">
        <v>4795</v>
      </c>
      <c r="F291" s="220">
        <v>1962</v>
      </c>
      <c r="G291" s="220">
        <v>1962</v>
      </c>
      <c r="H291" s="220">
        <v>2065</v>
      </c>
      <c r="I291" s="220">
        <v>1765.8988715789474</v>
      </c>
      <c r="J291" s="161" t="e">
        <f>VLOOKUP(D291,GST!A:D,4,FALSE)</f>
        <v>#N/A</v>
      </c>
      <c r="K291" s="64" t="str">
        <f>VLOOKUP(B291,'ABC successor'!A:J,10,FALSE)</f>
        <v>4716</v>
      </c>
    </row>
    <row r="292" spans="1:11" x14ac:dyDescent="0.2">
      <c r="A292">
        <v>291</v>
      </c>
      <c r="B292" t="s">
        <v>4337</v>
      </c>
      <c r="C292" t="s">
        <v>4336</v>
      </c>
      <c r="D292" t="s">
        <v>4337</v>
      </c>
      <c r="E292" t="s">
        <v>4338</v>
      </c>
      <c r="F292" s="220">
        <v>7931</v>
      </c>
      <c r="G292" s="220">
        <v>7931</v>
      </c>
      <c r="H292" s="220">
        <v>8348</v>
      </c>
      <c r="I292" s="220">
        <v>7137.9615484210517</v>
      </c>
      <c r="J292" s="161" t="e">
        <f>VLOOKUP(D292,GST!A:D,4,FALSE)</f>
        <v>#N/A</v>
      </c>
      <c r="K292" s="64" t="str">
        <f>VLOOKUP(B292,'ABC successor'!A:J,10,FALSE)</f>
        <v>4716</v>
      </c>
    </row>
    <row r="293" spans="1:11" x14ac:dyDescent="0.2">
      <c r="A293">
        <v>292</v>
      </c>
      <c r="B293" t="s">
        <v>4340</v>
      </c>
      <c r="C293" t="s">
        <v>4339</v>
      </c>
      <c r="D293" t="s">
        <v>4340</v>
      </c>
      <c r="E293" t="s">
        <v>4341</v>
      </c>
      <c r="F293" s="220">
        <v>5896</v>
      </c>
      <c r="G293" s="220">
        <v>5896</v>
      </c>
      <c r="H293" s="220">
        <v>6206</v>
      </c>
      <c r="I293" s="220">
        <v>5305.9595105263161</v>
      </c>
      <c r="J293" s="161">
        <f>VLOOKUP(D293,GST!A:D,4,FALSE)</f>
        <v>0.18</v>
      </c>
      <c r="K293" s="64" t="str">
        <f>VLOOKUP(B293,'ABC successor'!A:J,10,FALSE)</f>
        <v>4716</v>
      </c>
    </row>
    <row r="294" spans="1:11" x14ac:dyDescent="0.2">
      <c r="A294">
        <v>293</v>
      </c>
      <c r="B294" t="s">
        <v>12445</v>
      </c>
      <c r="C294" t="s">
        <v>12446</v>
      </c>
      <c r="D294" t="s">
        <v>12445</v>
      </c>
      <c r="E294" t="s">
        <v>15405</v>
      </c>
      <c r="F294" s="220">
        <v>459</v>
      </c>
      <c r="G294" s="220">
        <v>459</v>
      </c>
      <c r="H294" s="220">
        <v>483</v>
      </c>
      <c r="I294" s="220">
        <v>413.14478947368423</v>
      </c>
      <c r="J294" s="161" t="e">
        <f>VLOOKUP(D294,GST!A:D,4,FALSE)</f>
        <v>#N/A</v>
      </c>
      <c r="K294" s="64" t="str">
        <f>VLOOKUP(B294,'ABC successor'!A:J,10,FALSE)</f>
        <v>4716</v>
      </c>
    </row>
    <row r="295" spans="1:11" x14ac:dyDescent="0.2">
      <c r="A295">
        <v>294</v>
      </c>
      <c r="B295" t="s">
        <v>4343</v>
      </c>
      <c r="C295" t="s">
        <v>4342</v>
      </c>
      <c r="D295" t="s">
        <v>4343</v>
      </c>
      <c r="E295" t="s">
        <v>4344</v>
      </c>
      <c r="F295" s="220">
        <v>1900</v>
      </c>
      <c r="G295" s="220">
        <v>1900</v>
      </c>
      <c r="H295" s="220">
        <v>2000</v>
      </c>
      <c r="I295" s="220">
        <v>1710.4194284210528</v>
      </c>
      <c r="J295" s="161" t="e">
        <f>VLOOKUP(D295,GST!A:D,4,FALSE)</f>
        <v>#N/A</v>
      </c>
      <c r="K295" s="64" t="str">
        <f>VLOOKUP(B295,'ABC successor'!A:J,10,FALSE)</f>
        <v>4716</v>
      </c>
    </row>
    <row r="296" spans="1:11" x14ac:dyDescent="0.2">
      <c r="A296">
        <v>295</v>
      </c>
      <c r="B296" t="s">
        <v>12447</v>
      </c>
      <c r="C296" t="s">
        <v>12448</v>
      </c>
      <c r="D296" t="s">
        <v>12447</v>
      </c>
      <c r="E296" t="s">
        <v>15406</v>
      </c>
      <c r="F296" s="220">
        <v>9388</v>
      </c>
      <c r="G296" s="220">
        <v>9388</v>
      </c>
      <c r="H296" s="220">
        <v>9882</v>
      </c>
      <c r="I296" s="220">
        <v>8449.401151578948</v>
      </c>
      <c r="J296" s="161" t="e">
        <f>VLOOKUP(D296,GST!A:D,4,FALSE)</f>
        <v>#N/A</v>
      </c>
      <c r="K296" s="64" t="str">
        <f>VLOOKUP(B296,'ABC successor'!A:J,10,FALSE)</f>
        <v>4716</v>
      </c>
    </row>
    <row r="297" spans="1:11" x14ac:dyDescent="0.2">
      <c r="A297">
        <v>296</v>
      </c>
      <c r="B297" t="s">
        <v>4346</v>
      </c>
      <c r="C297" t="s">
        <v>4345</v>
      </c>
      <c r="D297" t="s">
        <v>4346</v>
      </c>
      <c r="E297" t="s">
        <v>4347</v>
      </c>
      <c r="F297" s="220">
        <v>11765</v>
      </c>
      <c r="G297" s="220">
        <v>11765</v>
      </c>
      <c r="H297" s="220">
        <v>12384</v>
      </c>
      <c r="I297" s="220">
        <v>10588.310747368419</v>
      </c>
      <c r="J297" s="161" t="e">
        <f>VLOOKUP(D297,GST!A:D,4,FALSE)</f>
        <v>#N/A</v>
      </c>
      <c r="K297" s="64" t="str">
        <f>VLOOKUP(B297,'ABC successor'!A:J,10,FALSE)</f>
        <v>4716</v>
      </c>
    </row>
    <row r="298" spans="1:11" x14ac:dyDescent="0.2">
      <c r="A298">
        <v>297</v>
      </c>
      <c r="B298" t="s">
        <v>12449</v>
      </c>
      <c r="C298" t="s">
        <v>12450</v>
      </c>
      <c r="D298" t="s">
        <v>12449</v>
      </c>
      <c r="E298" t="s">
        <v>17136</v>
      </c>
      <c r="F298" s="220">
        <v>226</v>
      </c>
      <c r="G298" s="220">
        <v>226</v>
      </c>
      <c r="H298" s="220">
        <v>238</v>
      </c>
      <c r="I298" s="220">
        <v>203.03115368421055</v>
      </c>
      <c r="J298" s="161">
        <f>VLOOKUP(D298,GST!A:D,4,FALSE)</f>
        <v>0.12</v>
      </c>
      <c r="K298" s="64" t="str">
        <f>VLOOKUP(B298,'ABC successor'!A:J,10,FALSE)</f>
        <v>4716</v>
      </c>
    </row>
    <row r="299" spans="1:11" x14ac:dyDescent="0.2">
      <c r="A299">
        <v>298</v>
      </c>
      <c r="B299" t="s">
        <v>4796</v>
      </c>
      <c r="C299" t="s">
        <v>4797</v>
      </c>
      <c r="D299" t="s">
        <v>4796</v>
      </c>
      <c r="E299" t="s">
        <v>4798</v>
      </c>
      <c r="F299" s="220">
        <v>1784</v>
      </c>
      <c r="G299" s="220">
        <v>1784</v>
      </c>
      <c r="H299" s="220">
        <v>1878</v>
      </c>
      <c r="I299" s="220">
        <v>1605.3626105263158</v>
      </c>
      <c r="J299" s="161">
        <f>VLOOKUP(D299,GST!A:D,4,FALSE)</f>
        <v>0.12</v>
      </c>
      <c r="K299" s="64" t="str">
        <f>VLOOKUP(B299,'ABC successor'!A:J,10,FALSE)</f>
        <v>4716</v>
      </c>
    </row>
    <row r="300" spans="1:11" x14ac:dyDescent="0.2">
      <c r="A300">
        <v>299</v>
      </c>
      <c r="B300" t="s">
        <v>12451</v>
      </c>
      <c r="C300" t="s">
        <v>12452</v>
      </c>
      <c r="D300" t="s">
        <v>12451</v>
      </c>
      <c r="E300" t="s">
        <v>22001</v>
      </c>
      <c r="F300" s="220">
        <v>8412</v>
      </c>
      <c r="G300" s="220">
        <v>8412</v>
      </c>
      <c r="H300" s="220">
        <v>8855</v>
      </c>
      <c r="I300" s="220">
        <v>7571.1733705263159</v>
      </c>
      <c r="J300" s="161">
        <f>VLOOKUP(D300,GST!A:D,4,FALSE)</f>
        <v>0.18</v>
      </c>
      <c r="K300" s="64" t="str">
        <f>VLOOKUP(B300,'ABC successor'!A:J,10,FALSE)</f>
        <v>4716</v>
      </c>
    </row>
    <row r="301" spans="1:11" x14ac:dyDescent="0.2">
      <c r="A301">
        <v>300</v>
      </c>
      <c r="B301" t="s">
        <v>2754</v>
      </c>
      <c r="C301" t="s">
        <v>4348</v>
      </c>
      <c r="D301" t="s">
        <v>2754</v>
      </c>
      <c r="E301" t="s">
        <v>2755</v>
      </c>
      <c r="F301" s="220">
        <v>13252</v>
      </c>
      <c r="G301" s="220">
        <v>13252</v>
      </c>
      <c r="H301" s="220">
        <v>13949</v>
      </c>
      <c r="I301" s="220">
        <v>11926.899865263162</v>
      </c>
      <c r="J301" s="161" t="e">
        <f>VLOOKUP(D301,GST!A:D,4,FALSE)</f>
        <v>#N/A</v>
      </c>
      <c r="K301" s="64" t="str">
        <f>VLOOKUP(B301,'ABC successor'!A:J,10,FALSE)</f>
        <v>4716</v>
      </c>
    </row>
    <row r="302" spans="1:11" x14ac:dyDescent="0.2">
      <c r="A302">
        <v>301</v>
      </c>
      <c r="B302" t="s">
        <v>2757</v>
      </c>
      <c r="C302" t="s">
        <v>2756</v>
      </c>
      <c r="D302" t="s">
        <v>2757</v>
      </c>
      <c r="E302" t="s">
        <v>2758</v>
      </c>
      <c r="F302" s="220">
        <v>1674</v>
      </c>
      <c r="G302" s="220">
        <v>1674</v>
      </c>
      <c r="H302" s="220">
        <v>1762</v>
      </c>
      <c r="I302" s="220">
        <v>1506.2078610526319</v>
      </c>
      <c r="J302" s="161" t="e">
        <f>VLOOKUP(D302,GST!A:D,4,FALSE)</f>
        <v>#N/A</v>
      </c>
      <c r="K302" s="64" t="str">
        <f>VLOOKUP(B302,'ABC successor'!A:J,10,FALSE)</f>
        <v>4716</v>
      </c>
    </row>
    <row r="303" spans="1:11" x14ac:dyDescent="0.2">
      <c r="A303">
        <v>302</v>
      </c>
      <c r="B303" t="s">
        <v>4799</v>
      </c>
      <c r="C303" t="s">
        <v>4800</v>
      </c>
      <c r="D303" t="s">
        <v>4799</v>
      </c>
      <c r="E303" t="s">
        <v>4801</v>
      </c>
      <c r="F303" s="220">
        <v>454</v>
      </c>
      <c r="G303" s="220">
        <v>454</v>
      </c>
      <c r="H303" s="220">
        <v>478</v>
      </c>
      <c r="I303" s="220">
        <v>408.42313473684214</v>
      </c>
      <c r="J303" s="161" t="e">
        <f>VLOOKUP(D303,GST!A:D,4,FALSE)</f>
        <v>#N/A</v>
      </c>
      <c r="K303" s="64" t="str">
        <f>VLOOKUP(B303,'ABC successor'!A:J,10,FALSE)</f>
        <v>4716</v>
      </c>
    </row>
    <row r="304" spans="1:11" x14ac:dyDescent="0.2">
      <c r="A304">
        <v>303</v>
      </c>
      <c r="B304" t="s">
        <v>4802</v>
      </c>
      <c r="C304" t="s">
        <v>4803</v>
      </c>
      <c r="D304" t="s">
        <v>4802</v>
      </c>
      <c r="E304" t="s">
        <v>4804</v>
      </c>
      <c r="F304" s="220">
        <v>1958</v>
      </c>
      <c r="G304" s="220">
        <v>1958</v>
      </c>
      <c r="H304" s="220">
        <v>2061</v>
      </c>
      <c r="I304" s="220">
        <v>1762.3576305263157</v>
      </c>
      <c r="J304" s="161" t="e">
        <f>VLOOKUP(D304,GST!A:D,4,FALSE)</f>
        <v>#N/A</v>
      </c>
      <c r="K304" s="64" t="str">
        <f>VLOOKUP(B304,'ABC successor'!A:J,10,FALSE)</f>
        <v>4716</v>
      </c>
    </row>
    <row r="305" spans="1:11" x14ac:dyDescent="0.2">
      <c r="A305">
        <v>304</v>
      </c>
      <c r="B305" t="s">
        <v>12457</v>
      </c>
      <c r="C305" t="s">
        <v>12458</v>
      </c>
      <c r="D305" t="s">
        <v>12457</v>
      </c>
      <c r="E305" t="s">
        <v>22004</v>
      </c>
      <c r="F305" s="220">
        <v>5127</v>
      </c>
      <c r="G305" s="220">
        <v>5127</v>
      </c>
      <c r="H305" s="220">
        <v>5397</v>
      </c>
      <c r="I305" s="220">
        <v>4614.2370915789488</v>
      </c>
      <c r="J305" s="161">
        <f>VLOOKUP(D305,GST!A:D,4,FALSE)</f>
        <v>0.18</v>
      </c>
      <c r="K305" s="64" t="str">
        <f>VLOOKUP(B305,'ABC successor'!A:J,10,FALSE)</f>
        <v>4716</v>
      </c>
    </row>
    <row r="306" spans="1:11" x14ac:dyDescent="0.2">
      <c r="A306">
        <v>305</v>
      </c>
      <c r="B306" t="s">
        <v>4805</v>
      </c>
      <c r="C306" t="s">
        <v>4806</v>
      </c>
      <c r="D306" t="s">
        <v>4805</v>
      </c>
      <c r="E306" t="s">
        <v>4807</v>
      </c>
      <c r="F306" s="220">
        <v>4466</v>
      </c>
      <c r="G306" s="220">
        <v>4466</v>
      </c>
      <c r="H306" s="220">
        <v>4701</v>
      </c>
      <c r="I306" s="220">
        <v>4019.3085947368422</v>
      </c>
      <c r="J306" s="161">
        <f>VLOOKUP(D306,GST!A:D,4,FALSE)</f>
        <v>0.18</v>
      </c>
      <c r="K306" s="64" t="str">
        <f>VLOOKUP(B306,'ABC successor'!A:J,10,FALSE)</f>
        <v>4716</v>
      </c>
    </row>
    <row r="307" spans="1:11" x14ac:dyDescent="0.2">
      <c r="A307">
        <v>306</v>
      </c>
      <c r="B307" t="s">
        <v>4808</v>
      </c>
      <c r="C307" t="s">
        <v>4809</v>
      </c>
      <c r="D307" t="s">
        <v>4808</v>
      </c>
      <c r="E307" t="s">
        <v>4810</v>
      </c>
      <c r="F307" s="220">
        <v>4541</v>
      </c>
      <c r="G307" s="220">
        <v>4541</v>
      </c>
      <c r="H307" s="220">
        <v>4780</v>
      </c>
      <c r="I307" s="220">
        <v>4086.592174736842</v>
      </c>
      <c r="J307" s="161">
        <f>VLOOKUP(D307,GST!A:D,4,FALSE)</f>
        <v>0.18</v>
      </c>
      <c r="K307" s="64" t="str">
        <f>VLOOKUP(B307,'ABC successor'!A:J,10,FALSE)</f>
        <v>4716</v>
      </c>
    </row>
    <row r="308" spans="1:11" x14ac:dyDescent="0.2">
      <c r="A308">
        <v>307</v>
      </c>
      <c r="B308" t="s">
        <v>12461</v>
      </c>
      <c r="C308" t="s">
        <v>12462</v>
      </c>
      <c r="D308" t="s">
        <v>12461</v>
      </c>
      <c r="E308" t="s">
        <v>15407</v>
      </c>
      <c r="F308" s="220">
        <v>2198</v>
      </c>
      <c r="G308" s="220">
        <v>2198</v>
      </c>
      <c r="H308" s="220">
        <v>2314</v>
      </c>
      <c r="I308" s="220">
        <v>1978.3733347368423</v>
      </c>
      <c r="J308" s="161" t="e">
        <f>VLOOKUP(D308,GST!A:D,4,FALSE)</f>
        <v>#N/A</v>
      </c>
      <c r="K308" s="64" t="str">
        <f>VLOOKUP(B308,'ABC successor'!A:J,10,FALSE)</f>
        <v>4716</v>
      </c>
    </row>
    <row r="309" spans="1:11" x14ac:dyDescent="0.2">
      <c r="A309">
        <v>308</v>
      </c>
      <c r="B309" t="s">
        <v>2760</v>
      </c>
      <c r="C309" t="s">
        <v>2759</v>
      </c>
      <c r="D309" t="s">
        <v>2760</v>
      </c>
      <c r="E309" t="s">
        <v>2761</v>
      </c>
      <c r="F309" s="220">
        <v>3364</v>
      </c>
      <c r="G309" s="220">
        <v>3364</v>
      </c>
      <c r="H309" s="220">
        <v>3541</v>
      </c>
      <c r="I309" s="220">
        <v>3027.7611000000002</v>
      </c>
      <c r="J309" s="161">
        <f>VLOOKUP(D309,GST!A:D,4,FALSE)</f>
        <v>0.18</v>
      </c>
      <c r="K309" s="64" t="str">
        <f>VLOOKUP(B309,'ABC successor'!A:J,10,FALSE)</f>
        <v>4716</v>
      </c>
    </row>
    <row r="310" spans="1:11" x14ac:dyDescent="0.2">
      <c r="A310">
        <v>309</v>
      </c>
      <c r="B310" t="s">
        <v>12463</v>
      </c>
      <c r="C310" t="s">
        <v>12464</v>
      </c>
      <c r="D310" t="s">
        <v>12463</v>
      </c>
      <c r="E310" t="s">
        <v>2762</v>
      </c>
      <c r="F310" s="220">
        <v>26612</v>
      </c>
      <c r="G310" s="220">
        <v>26612</v>
      </c>
      <c r="H310" s="220">
        <v>28013</v>
      </c>
      <c r="I310" s="220">
        <v>23950.593652631582</v>
      </c>
      <c r="J310" s="161">
        <f>VLOOKUP(D310,GST!A:D,4,FALSE)</f>
        <v>0.12</v>
      </c>
      <c r="K310" s="64" t="str">
        <f>VLOOKUP(B310,'ABC successor'!A:J,10,FALSE)</f>
        <v>4716</v>
      </c>
    </row>
    <row r="311" spans="1:11" x14ac:dyDescent="0.2">
      <c r="A311">
        <v>310</v>
      </c>
      <c r="B311" t="s">
        <v>284</v>
      </c>
      <c r="C311" t="s">
        <v>285</v>
      </c>
      <c r="D311" t="s">
        <v>284</v>
      </c>
      <c r="E311" t="s">
        <v>2762</v>
      </c>
      <c r="F311" s="220">
        <v>28174</v>
      </c>
      <c r="G311" s="220">
        <v>28174</v>
      </c>
      <c r="H311" s="220">
        <v>29657</v>
      </c>
      <c r="I311" s="220">
        <v>25356.466350526312</v>
      </c>
      <c r="J311" s="161">
        <f>VLOOKUP(D311,GST!A:D,4,FALSE)</f>
        <v>0.12</v>
      </c>
      <c r="K311" s="64" t="str">
        <f>VLOOKUP(B311,'ABC successor'!A:J,10,FALSE)</f>
        <v>4716</v>
      </c>
    </row>
    <row r="312" spans="1:11" x14ac:dyDescent="0.2">
      <c r="A312">
        <v>311</v>
      </c>
      <c r="B312" t="s">
        <v>12465</v>
      </c>
      <c r="C312" t="s">
        <v>12466</v>
      </c>
      <c r="D312" t="s">
        <v>12465</v>
      </c>
      <c r="E312" t="s">
        <v>16381</v>
      </c>
      <c r="F312" s="220">
        <v>488</v>
      </c>
      <c r="G312" s="220">
        <v>488</v>
      </c>
      <c r="H312" s="220">
        <v>514</v>
      </c>
      <c r="I312" s="220">
        <v>439.11389052631586</v>
      </c>
      <c r="J312" s="161">
        <f>VLOOKUP(D312,GST!A:D,4,FALSE)</f>
        <v>0.18</v>
      </c>
      <c r="K312" s="64" t="str">
        <f>VLOOKUP(B312,'ABC successor'!A:J,10,FALSE)</f>
        <v>4716</v>
      </c>
    </row>
    <row r="313" spans="1:11" x14ac:dyDescent="0.2">
      <c r="A313">
        <v>312</v>
      </c>
      <c r="B313" t="s">
        <v>4813</v>
      </c>
      <c r="C313" t="s">
        <v>4814</v>
      </c>
      <c r="D313" t="s">
        <v>4813</v>
      </c>
      <c r="E313" t="s">
        <v>4815</v>
      </c>
      <c r="F313" s="220">
        <v>1756</v>
      </c>
      <c r="G313" s="220">
        <v>1756</v>
      </c>
      <c r="H313" s="220">
        <v>1848</v>
      </c>
      <c r="I313" s="220">
        <v>1580.5739231578946</v>
      </c>
      <c r="J313" s="161">
        <f>VLOOKUP(D313,GST!A:D,4,FALSE)</f>
        <v>0.18</v>
      </c>
      <c r="K313" s="64" t="str">
        <f>VLOOKUP(B313,'ABC successor'!A:J,10,FALSE)</f>
        <v>4716</v>
      </c>
    </row>
    <row r="314" spans="1:11" x14ac:dyDescent="0.2">
      <c r="A314">
        <v>313</v>
      </c>
      <c r="B314" t="s">
        <v>4816</v>
      </c>
      <c r="C314" t="s">
        <v>4817</v>
      </c>
      <c r="D314" t="s">
        <v>4816</v>
      </c>
      <c r="E314" t="s">
        <v>4818</v>
      </c>
      <c r="F314" s="220">
        <v>9664</v>
      </c>
      <c r="G314" s="220">
        <v>9664</v>
      </c>
      <c r="H314" s="220">
        <v>10173</v>
      </c>
      <c r="I314" s="220">
        <v>8697.2880252631603</v>
      </c>
      <c r="J314" s="161" t="e">
        <f>VLOOKUP(D314,GST!A:D,4,FALSE)</f>
        <v>#N/A</v>
      </c>
      <c r="K314" s="64" t="str">
        <f>VLOOKUP(B314,'ABC successor'!A:J,10,FALSE)</f>
        <v>4716</v>
      </c>
    </row>
    <row r="315" spans="1:11" x14ac:dyDescent="0.2">
      <c r="A315">
        <v>314</v>
      </c>
      <c r="B315" t="s">
        <v>4819</v>
      </c>
      <c r="C315" t="s">
        <v>4820</v>
      </c>
      <c r="D315" t="s">
        <v>4819</v>
      </c>
      <c r="E315" t="s">
        <v>4821</v>
      </c>
      <c r="F315" s="220">
        <v>9664</v>
      </c>
      <c r="G315" s="220">
        <v>9664</v>
      </c>
      <c r="H315" s="220">
        <v>10173</v>
      </c>
      <c r="I315" s="220">
        <v>8697.2880252631603</v>
      </c>
      <c r="J315" s="161" t="e">
        <f>VLOOKUP(D315,GST!A:D,4,FALSE)</f>
        <v>#N/A</v>
      </c>
      <c r="K315" s="64" t="str">
        <f>VLOOKUP(B315,'ABC successor'!A:J,10,FALSE)</f>
        <v>4716</v>
      </c>
    </row>
    <row r="316" spans="1:11" x14ac:dyDescent="0.2">
      <c r="A316">
        <v>315</v>
      </c>
      <c r="B316" t="s">
        <v>12467</v>
      </c>
      <c r="C316" t="s">
        <v>12468</v>
      </c>
      <c r="D316" t="s">
        <v>12467</v>
      </c>
      <c r="E316" t="s">
        <v>15412</v>
      </c>
      <c r="F316" s="220">
        <v>2981</v>
      </c>
      <c r="G316" s="220">
        <v>2981</v>
      </c>
      <c r="H316" s="220">
        <v>3138</v>
      </c>
      <c r="I316" s="220">
        <v>2683.0803042105263</v>
      </c>
      <c r="J316" s="161" t="e">
        <f>VLOOKUP(D316,GST!A:D,4,FALSE)</f>
        <v>#N/A</v>
      </c>
      <c r="K316" s="64" t="str">
        <f>VLOOKUP(B316,'ABC successor'!A:J,10,FALSE)</f>
        <v>4716</v>
      </c>
    </row>
    <row r="317" spans="1:11" x14ac:dyDescent="0.2">
      <c r="A317">
        <v>316</v>
      </c>
      <c r="B317" t="s">
        <v>2764</v>
      </c>
      <c r="C317" t="s">
        <v>2763</v>
      </c>
      <c r="D317" t="s">
        <v>2764</v>
      </c>
      <c r="E317" t="s">
        <v>2765</v>
      </c>
      <c r="F317" s="220">
        <v>5245</v>
      </c>
      <c r="G317" s="220">
        <v>5245</v>
      </c>
      <c r="H317" s="220">
        <v>5521</v>
      </c>
      <c r="I317" s="220">
        <v>4720.4743231578959</v>
      </c>
      <c r="J317" s="161">
        <f>VLOOKUP(D317,GST!A:D,4,FALSE)</f>
        <v>0.18</v>
      </c>
      <c r="K317" s="64" t="str">
        <f>VLOOKUP(B317,'ABC successor'!A:J,10,FALSE)</f>
        <v>4716</v>
      </c>
    </row>
    <row r="318" spans="1:11" x14ac:dyDescent="0.2">
      <c r="A318">
        <v>317</v>
      </c>
      <c r="B318" t="s">
        <v>12469</v>
      </c>
      <c r="C318" t="s">
        <v>12470</v>
      </c>
      <c r="D318" t="s">
        <v>12469</v>
      </c>
      <c r="E318" t="s">
        <v>4824</v>
      </c>
      <c r="F318" s="220">
        <v>790</v>
      </c>
      <c r="G318" s="220">
        <v>790</v>
      </c>
      <c r="H318" s="220">
        <v>832</v>
      </c>
      <c r="I318" s="220">
        <v>710.60903789473673</v>
      </c>
      <c r="J318" s="161" t="e">
        <f>VLOOKUP(D318,GST!A:D,4,FALSE)</f>
        <v>#N/A</v>
      </c>
      <c r="K318" s="64" t="str">
        <f>VLOOKUP(B318,'ABC successor'!A:J,10,FALSE)</f>
        <v>4716</v>
      </c>
    </row>
    <row r="319" spans="1:11" x14ac:dyDescent="0.2">
      <c r="A319">
        <v>318</v>
      </c>
      <c r="B319" t="s">
        <v>4825</v>
      </c>
      <c r="C319" t="s">
        <v>4826</v>
      </c>
      <c r="D319" t="s">
        <v>4825</v>
      </c>
      <c r="E319" t="s">
        <v>4827</v>
      </c>
      <c r="F319" s="220">
        <v>855</v>
      </c>
      <c r="G319" s="220">
        <v>855</v>
      </c>
      <c r="H319" s="220">
        <v>900</v>
      </c>
      <c r="I319" s="220">
        <v>769.62972210526311</v>
      </c>
      <c r="J319" s="161" t="e">
        <f>VLOOKUP(D319,GST!A:D,4,FALSE)</f>
        <v>#N/A</v>
      </c>
      <c r="K319" s="64" t="str">
        <f>VLOOKUP(B319,'ABC successor'!A:J,10,FALSE)</f>
        <v>4716</v>
      </c>
    </row>
    <row r="320" spans="1:11" x14ac:dyDescent="0.2">
      <c r="A320">
        <v>319</v>
      </c>
      <c r="B320" t="s">
        <v>12471</v>
      </c>
      <c r="C320" t="s">
        <v>12472</v>
      </c>
      <c r="D320" t="s">
        <v>12471</v>
      </c>
      <c r="E320" t="s">
        <v>15414</v>
      </c>
      <c r="F320" s="220">
        <v>210</v>
      </c>
      <c r="G320" s="220">
        <v>210</v>
      </c>
      <c r="H320" s="220">
        <v>221</v>
      </c>
      <c r="I320" s="220">
        <v>188.86618947368422</v>
      </c>
      <c r="J320" s="161" t="e">
        <f>VLOOKUP(D320,GST!A:D,4,FALSE)</f>
        <v>#N/A</v>
      </c>
      <c r="K320" s="64" t="str">
        <f>VLOOKUP(B320,'ABC successor'!A:J,10,FALSE)</f>
        <v>4716</v>
      </c>
    </row>
    <row r="321" spans="1:11" x14ac:dyDescent="0.2">
      <c r="A321">
        <v>320</v>
      </c>
      <c r="B321" t="s">
        <v>2767</v>
      </c>
      <c r="C321" t="s">
        <v>2766</v>
      </c>
      <c r="D321" t="s">
        <v>2767</v>
      </c>
      <c r="E321" t="s">
        <v>2768</v>
      </c>
      <c r="F321" s="220">
        <v>1146</v>
      </c>
      <c r="G321" s="220">
        <v>1146</v>
      </c>
      <c r="H321" s="220">
        <v>1206</v>
      </c>
      <c r="I321" s="220">
        <v>1031.68156</v>
      </c>
      <c r="J321" s="161" t="e">
        <f>VLOOKUP(D321,GST!A:D,4,FALSE)</f>
        <v>#N/A</v>
      </c>
      <c r="K321" s="64" t="str">
        <f>VLOOKUP(B321,'ABC successor'!A:J,10,FALSE)</f>
        <v>4716</v>
      </c>
    </row>
    <row r="322" spans="1:11" x14ac:dyDescent="0.2">
      <c r="A322">
        <v>321</v>
      </c>
      <c r="B322" t="s">
        <v>12473</v>
      </c>
      <c r="C322" t="s">
        <v>12474</v>
      </c>
      <c r="D322" t="s">
        <v>12473</v>
      </c>
      <c r="E322" t="s">
        <v>15415</v>
      </c>
      <c r="F322" s="220">
        <v>163</v>
      </c>
      <c r="G322" s="220">
        <v>163</v>
      </c>
      <c r="H322" s="220">
        <v>172</v>
      </c>
      <c r="I322" s="220">
        <v>146.37129684210527</v>
      </c>
      <c r="J322" s="161" t="e">
        <f>VLOOKUP(D322,GST!A:D,4,FALSE)</f>
        <v>#N/A</v>
      </c>
      <c r="K322" s="64" t="str">
        <f>VLOOKUP(B322,'ABC successor'!A:J,10,FALSE)</f>
        <v>4716</v>
      </c>
    </row>
    <row r="323" spans="1:11" x14ac:dyDescent="0.2">
      <c r="A323">
        <v>322</v>
      </c>
      <c r="B323" t="s">
        <v>2770</v>
      </c>
      <c r="C323" t="s">
        <v>2769</v>
      </c>
      <c r="D323" t="s">
        <v>2770</v>
      </c>
      <c r="E323" t="s">
        <v>2771</v>
      </c>
      <c r="F323" s="220">
        <v>1552</v>
      </c>
      <c r="G323" s="220">
        <v>1552</v>
      </c>
      <c r="H323" s="220">
        <v>1634</v>
      </c>
      <c r="I323" s="220">
        <v>1396.4293884210526</v>
      </c>
      <c r="J323" s="161" t="e">
        <f>VLOOKUP(D323,GST!A:D,4,FALSE)</f>
        <v>#N/A</v>
      </c>
      <c r="K323" s="64" t="str">
        <f>VLOOKUP(B323,'ABC successor'!A:J,10,FALSE)</f>
        <v>4716</v>
      </c>
    </row>
    <row r="324" spans="1:11" x14ac:dyDescent="0.2">
      <c r="A324">
        <v>323</v>
      </c>
      <c r="B324" t="s">
        <v>12475</v>
      </c>
      <c r="C324" t="s">
        <v>12476</v>
      </c>
      <c r="D324" t="s">
        <v>12475</v>
      </c>
      <c r="E324" t="s">
        <v>19859</v>
      </c>
      <c r="F324" s="220">
        <v>7503</v>
      </c>
      <c r="G324" s="220">
        <v>7503</v>
      </c>
      <c r="H324" s="220">
        <v>7898</v>
      </c>
      <c r="I324" s="220">
        <v>6753.1466873684203</v>
      </c>
      <c r="J324" s="161">
        <f>VLOOKUP(D324,GST!A:D,4,FALSE)</f>
        <v>0.18</v>
      </c>
      <c r="K324" s="64" t="str">
        <f>VLOOKUP(B324,'ABC successor'!A:J,10,FALSE)</f>
        <v>4716</v>
      </c>
    </row>
    <row r="325" spans="1:11" x14ac:dyDescent="0.2">
      <c r="A325">
        <v>324</v>
      </c>
      <c r="B325" t="s">
        <v>1063</v>
      </c>
      <c r="C325" t="s">
        <v>1064</v>
      </c>
      <c r="D325" t="s">
        <v>1063</v>
      </c>
      <c r="E325" t="s">
        <v>1065</v>
      </c>
      <c r="F325" s="220">
        <v>1232</v>
      </c>
      <c r="G325" s="220">
        <v>1232</v>
      </c>
      <c r="H325" s="220">
        <v>1297</v>
      </c>
      <c r="I325" s="220">
        <v>1108.4084494736844</v>
      </c>
      <c r="J325" s="161" t="e">
        <f>VLOOKUP(D325,GST!A:D,4,FALSE)</f>
        <v>#N/A</v>
      </c>
      <c r="K325" s="64" t="str">
        <f>VLOOKUP(B325,'ABC successor'!A:J,10,FALSE)</f>
        <v>4716</v>
      </c>
    </row>
    <row r="326" spans="1:11" x14ac:dyDescent="0.2">
      <c r="A326">
        <v>325</v>
      </c>
      <c r="B326" t="s">
        <v>1066</v>
      </c>
      <c r="C326" t="s">
        <v>1067</v>
      </c>
      <c r="D326" t="s">
        <v>1066</v>
      </c>
      <c r="E326" t="s">
        <v>1068</v>
      </c>
      <c r="F326" s="220">
        <v>262</v>
      </c>
      <c r="G326" s="220">
        <v>262</v>
      </c>
      <c r="H326" s="220">
        <v>276</v>
      </c>
      <c r="I326" s="220">
        <v>236.08273684210528</v>
      </c>
      <c r="J326" s="161" t="e">
        <f>VLOOKUP(D326,GST!A:D,4,FALSE)</f>
        <v>#N/A</v>
      </c>
      <c r="K326" s="64" t="str">
        <f>VLOOKUP(B326,'ABC successor'!A:J,10,FALSE)</f>
        <v>4716</v>
      </c>
    </row>
    <row r="327" spans="1:11" x14ac:dyDescent="0.2">
      <c r="A327">
        <v>326</v>
      </c>
      <c r="B327" t="s">
        <v>12477</v>
      </c>
      <c r="C327" t="s">
        <v>12478</v>
      </c>
      <c r="D327" t="s">
        <v>12477</v>
      </c>
      <c r="E327" t="s">
        <v>15416</v>
      </c>
      <c r="F327" s="220">
        <v>262</v>
      </c>
      <c r="G327" s="220">
        <v>262</v>
      </c>
      <c r="H327" s="220">
        <v>276</v>
      </c>
      <c r="I327" s="220">
        <v>236.08273684210528</v>
      </c>
      <c r="J327" s="161">
        <f>VLOOKUP(D327,GST!A:D,4,FALSE)</f>
        <v>0.18</v>
      </c>
      <c r="K327" s="64" t="str">
        <f>VLOOKUP(B327,'ABC successor'!A:J,10,FALSE)</f>
        <v>4716</v>
      </c>
    </row>
    <row r="328" spans="1:11" x14ac:dyDescent="0.2">
      <c r="A328">
        <v>327</v>
      </c>
      <c r="B328" t="s">
        <v>1069</v>
      </c>
      <c r="C328" t="s">
        <v>1070</v>
      </c>
      <c r="D328" t="s">
        <v>1069</v>
      </c>
      <c r="E328" t="s">
        <v>1071</v>
      </c>
      <c r="F328" s="220">
        <v>1443</v>
      </c>
      <c r="G328" s="220">
        <v>1443</v>
      </c>
      <c r="H328" s="220">
        <v>1519</v>
      </c>
      <c r="I328" s="220">
        <v>1298.4550526315791</v>
      </c>
      <c r="J328" s="161">
        <f>VLOOKUP(D328,GST!A:D,4,FALSE)</f>
        <v>0.18</v>
      </c>
      <c r="K328" s="64" t="str">
        <f>VLOOKUP(B328,'ABC successor'!A:J,10,FALSE)</f>
        <v>4716</v>
      </c>
    </row>
    <row r="329" spans="1:11" x14ac:dyDescent="0.2">
      <c r="A329">
        <v>328</v>
      </c>
      <c r="B329" t="s">
        <v>2800</v>
      </c>
      <c r="C329" t="s">
        <v>2799</v>
      </c>
      <c r="D329" t="s">
        <v>2800</v>
      </c>
      <c r="E329" t="s">
        <v>2801</v>
      </c>
      <c r="F329" s="220">
        <v>1413</v>
      </c>
      <c r="G329" s="220">
        <v>1413</v>
      </c>
      <c r="H329" s="220">
        <v>1487</v>
      </c>
      <c r="I329" s="220">
        <v>1271.3055378947365</v>
      </c>
      <c r="J329" s="161" t="e">
        <f>VLOOKUP(D329,GST!A:D,4,FALSE)</f>
        <v>#N/A</v>
      </c>
      <c r="K329" s="64" t="str">
        <f>VLOOKUP(B329,'ABC successor'!A:J,10,FALSE)</f>
        <v>4716</v>
      </c>
    </row>
    <row r="330" spans="1:11" x14ac:dyDescent="0.2">
      <c r="A330">
        <v>329</v>
      </c>
      <c r="B330" t="s">
        <v>12481</v>
      </c>
      <c r="C330" t="s">
        <v>12482</v>
      </c>
      <c r="D330" t="s">
        <v>12481</v>
      </c>
      <c r="E330" t="s">
        <v>5769</v>
      </c>
      <c r="F330" s="220">
        <v>29360</v>
      </c>
      <c r="G330" s="220">
        <v>29360</v>
      </c>
      <c r="H330" s="220">
        <v>30905</v>
      </c>
      <c r="I330" s="220">
        <v>26423.560321052631</v>
      </c>
      <c r="J330" s="161" t="e">
        <f>VLOOKUP(D330,GST!A:D,4,FALSE)</f>
        <v>#N/A</v>
      </c>
      <c r="K330" s="64" t="str">
        <f>VLOOKUP(B330,'ABC successor'!A:J,10,FALSE)</f>
        <v>4716</v>
      </c>
    </row>
    <row r="331" spans="1:11" x14ac:dyDescent="0.2">
      <c r="A331">
        <v>330</v>
      </c>
      <c r="B331" t="s">
        <v>286</v>
      </c>
      <c r="C331" t="s">
        <v>287</v>
      </c>
      <c r="D331" t="s">
        <v>286</v>
      </c>
      <c r="E331" t="s">
        <v>5769</v>
      </c>
      <c r="F331" s="220">
        <v>29673</v>
      </c>
      <c r="G331" s="220">
        <v>29673</v>
      </c>
      <c r="H331" s="220">
        <v>31235</v>
      </c>
      <c r="I331" s="220">
        <v>26705.679191578947</v>
      </c>
      <c r="J331" s="161">
        <f>VLOOKUP(D331,GST!A:D,4,FALSE)</f>
        <v>0.12</v>
      </c>
      <c r="K331" s="64" t="str">
        <f>VLOOKUP(B331,'ABC successor'!A:J,10,FALSE)</f>
        <v>4716</v>
      </c>
    </row>
    <row r="332" spans="1:11" x14ac:dyDescent="0.2">
      <c r="A332">
        <v>331</v>
      </c>
      <c r="B332" t="s">
        <v>5770</v>
      </c>
      <c r="C332" t="s">
        <v>5771</v>
      </c>
      <c r="D332" t="s">
        <v>5770</v>
      </c>
      <c r="E332" t="s">
        <v>5772</v>
      </c>
      <c r="F332" s="220">
        <v>271</v>
      </c>
      <c r="G332" s="220">
        <v>271</v>
      </c>
      <c r="H332" s="220">
        <v>285</v>
      </c>
      <c r="I332" s="220">
        <v>244.34563263157892</v>
      </c>
      <c r="J332" s="161" t="e">
        <f>VLOOKUP(D332,GST!A:D,4,FALSE)</f>
        <v>#N/A</v>
      </c>
      <c r="K332" s="64" t="str">
        <f>VLOOKUP(B332,'ABC successor'!A:J,10,FALSE)</f>
        <v>4716</v>
      </c>
    </row>
    <row r="333" spans="1:11" x14ac:dyDescent="0.2">
      <c r="A333">
        <v>332</v>
      </c>
      <c r="B333" t="s">
        <v>2803</v>
      </c>
      <c r="C333" t="s">
        <v>2802</v>
      </c>
      <c r="D333" t="s">
        <v>2803</v>
      </c>
      <c r="E333" t="s">
        <v>2804</v>
      </c>
      <c r="F333" s="220">
        <v>2327</v>
      </c>
      <c r="G333" s="220">
        <v>2327</v>
      </c>
      <c r="H333" s="220">
        <v>2449</v>
      </c>
      <c r="I333" s="220">
        <v>2094.0538757894738</v>
      </c>
      <c r="J333" s="161" t="e">
        <f>VLOOKUP(D333,GST!A:D,4,FALSE)</f>
        <v>#N/A</v>
      </c>
      <c r="K333" s="64" t="str">
        <f>VLOOKUP(B333,'ABC successor'!A:J,10,FALSE)</f>
        <v>4716</v>
      </c>
    </row>
    <row r="334" spans="1:11" x14ac:dyDescent="0.2">
      <c r="A334">
        <v>333</v>
      </c>
      <c r="B334" t="s">
        <v>19055</v>
      </c>
      <c r="C334" t="s">
        <v>19056</v>
      </c>
      <c r="D334" t="s">
        <v>19055</v>
      </c>
      <c r="E334" t="s">
        <v>19057</v>
      </c>
      <c r="F334" s="220">
        <v>11851</v>
      </c>
      <c r="G334" s="220">
        <v>11851</v>
      </c>
      <c r="H334" s="220">
        <v>12475</v>
      </c>
      <c r="I334" s="220">
        <v>10666.218050526317</v>
      </c>
      <c r="J334" s="161" t="e">
        <f>VLOOKUP(D334,GST!A:D,4,FALSE)</f>
        <v>#N/A</v>
      </c>
      <c r="K334" s="64" t="str">
        <f>VLOOKUP(B334,'ABC successor'!A:J,10,FALSE)</f>
        <v>4716</v>
      </c>
    </row>
    <row r="335" spans="1:11" x14ac:dyDescent="0.2">
      <c r="A335">
        <v>334</v>
      </c>
      <c r="B335" t="s">
        <v>12485</v>
      </c>
      <c r="C335" t="s">
        <v>12486</v>
      </c>
      <c r="D335" t="s">
        <v>12485</v>
      </c>
      <c r="E335" t="s">
        <v>5773</v>
      </c>
      <c r="F335" s="220">
        <v>15019</v>
      </c>
      <c r="G335" s="220">
        <v>15019</v>
      </c>
      <c r="H335" s="220">
        <v>15809</v>
      </c>
      <c r="I335" s="220">
        <v>13516.917097894739</v>
      </c>
      <c r="J335" s="161" t="e">
        <f>VLOOKUP(D335,GST!A:D,4,FALSE)</f>
        <v>#N/A</v>
      </c>
      <c r="K335" s="64" t="str">
        <f>VLOOKUP(B335,'ABC successor'!A:J,10,FALSE)</f>
        <v>4716</v>
      </c>
    </row>
    <row r="336" spans="1:11" x14ac:dyDescent="0.2">
      <c r="A336">
        <v>335</v>
      </c>
      <c r="B336" t="s">
        <v>2806</v>
      </c>
      <c r="C336" t="s">
        <v>2805</v>
      </c>
      <c r="D336" t="s">
        <v>2806</v>
      </c>
      <c r="E336" t="s">
        <v>5773</v>
      </c>
      <c r="F336" s="220">
        <v>7307</v>
      </c>
      <c r="G336" s="220">
        <v>7307</v>
      </c>
      <c r="H336" s="220">
        <v>7692</v>
      </c>
      <c r="I336" s="220">
        <v>6576.0846347368424</v>
      </c>
      <c r="J336" s="161">
        <f>VLOOKUP(D336,GST!A:D,4,FALSE)</f>
        <v>0.12</v>
      </c>
      <c r="K336" s="64" t="str">
        <f>VLOOKUP(B336,'ABC successor'!A:J,10,FALSE)</f>
        <v>4716</v>
      </c>
    </row>
    <row r="337" spans="1:11" x14ac:dyDescent="0.2">
      <c r="A337">
        <v>336</v>
      </c>
      <c r="B337" t="s">
        <v>24826</v>
      </c>
      <c r="C337" t="s">
        <v>24827</v>
      </c>
      <c r="D337" t="s">
        <v>24826</v>
      </c>
      <c r="E337" t="s">
        <v>5773</v>
      </c>
      <c r="F337" s="220">
        <v>6934</v>
      </c>
      <c r="G337" s="220">
        <v>6934</v>
      </c>
      <c r="H337" s="220">
        <v>7299</v>
      </c>
      <c r="I337" s="220">
        <v>6240.8471484210531</v>
      </c>
      <c r="J337" s="161" t="e">
        <f>VLOOKUP(D337,GST!A:D,4,FALSE)</f>
        <v>#N/A</v>
      </c>
      <c r="K337" s="64" t="str">
        <f>VLOOKUP(B337,'ABC successor'!A:J,10,FALSE)</f>
        <v>4716</v>
      </c>
    </row>
    <row r="338" spans="1:11" x14ac:dyDescent="0.2">
      <c r="A338">
        <v>337</v>
      </c>
      <c r="B338" t="s">
        <v>25715</v>
      </c>
      <c r="C338" t="s">
        <v>25716</v>
      </c>
      <c r="D338" t="s">
        <v>25715</v>
      </c>
      <c r="E338" t="s">
        <v>5773</v>
      </c>
      <c r="F338" s="220">
        <v>7189</v>
      </c>
      <c r="G338" s="220">
        <v>7189</v>
      </c>
      <c r="H338" s="220">
        <v>7567</v>
      </c>
      <c r="I338" s="220">
        <v>6469.8474031578944</v>
      </c>
      <c r="J338" s="161" t="str">
        <f>VLOOKUP(D338,GST!A:D,4,FALSE)</f>
        <v/>
      </c>
      <c r="K338" s="64" t="str">
        <f>VLOOKUP(B338,'ABC successor'!A:J,10,FALSE)</f>
        <v>4716</v>
      </c>
    </row>
    <row r="339" spans="1:11" x14ac:dyDescent="0.2">
      <c r="A339">
        <v>338</v>
      </c>
      <c r="B339" t="s">
        <v>12487</v>
      </c>
      <c r="C339" t="s">
        <v>12488</v>
      </c>
      <c r="D339" t="s">
        <v>12487</v>
      </c>
      <c r="E339" t="s">
        <v>15419</v>
      </c>
      <c r="F339" s="220">
        <v>47</v>
      </c>
      <c r="G339" s="220">
        <v>47</v>
      </c>
      <c r="H339" s="220">
        <v>49</v>
      </c>
      <c r="I339" s="220">
        <v>42.494892631578949</v>
      </c>
      <c r="J339" s="161" t="e">
        <f>VLOOKUP(D339,GST!A:D,4,FALSE)</f>
        <v>#N/A</v>
      </c>
      <c r="K339" s="64" t="str">
        <f>VLOOKUP(B339,'ABC successor'!A:J,10,FALSE)</f>
        <v>4716</v>
      </c>
    </row>
    <row r="340" spans="1:11" x14ac:dyDescent="0.2">
      <c r="A340">
        <v>339</v>
      </c>
      <c r="B340" t="s">
        <v>2808</v>
      </c>
      <c r="C340" t="s">
        <v>2807</v>
      </c>
      <c r="D340" t="s">
        <v>2808</v>
      </c>
      <c r="E340" t="s">
        <v>2809</v>
      </c>
      <c r="F340" s="220">
        <v>842</v>
      </c>
      <c r="G340" s="220">
        <v>842</v>
      </c>
      <c r="H340" s="220">
        <v>886</v>
      </c>
      <c r="I340" s="220">
        <v>757.8255852631579</v>
      </c>
      <c r="J340" s="161" t="e">
        <f>VLOOKUP(D340,GST!A:D,4,FALSE)</f>
        <v>#N/A</v>
      </c>
      <c r="K340" s="64" t="str">
        <f>VLOOKUP(B340,'ABC successor'!A:J,10,FALSE)</f>
        <v>4716</v>
      </c>
    </row>
    <row r="341" spans="1:11" x14ac:dyDescent="0.2">
      <c r="A341">
        <v>340</v>
      </c>
      <c r="B341" t="s">
        <v>12489</v>
      </c>
      <c r="C341" t="s">
        <v>12490</v>
      </c>
      <c r="D341" t="s">
        <v>12489</v>
      </c>
      <c r="E341" t="s">
        <v>18511</v>
      </c>
      <c r="F341" s="220">
        <v>1592</v>
      </c>
      <c r="G341" s="220">
        <v>1592</v>
      </c>
      <c r="H341" s="220">
        <v>1676</v>
      </c>
      <c r="I341" s="220">
        <v>1433.0222126315791</v>
      </c>
      <c r="J341" s="161" t="e">
        <f>VLOOKUP(D341,GST!A:D,4,FALSE)</f>
        <v>#N/A</v>
      </c>
      <c r="K341" s="64" t="str">
        <f>VLOOKUP(B341,'ABC successor'!A:J,10,FALSE)</f>
        <v>4716</v>
      </c>
    </row>
    <row r="342" spans="1:11" x14ac:dyDescent="0.2">
      <c r="A342">
        <v>341</v>
      </c>
      <c r="B342" t="s">
        <v>5774</v>
      </c>
      <c r="C342" t="s">
        <v>5775</v>
      </c>
      <c r="D342" t="s">
        <v>5774</v>
      </c>
      <c r="E342" t="s">
        <v>5776</v>
      </c>
      <c r="F342" s="220">
        <v>2193</v>
      </c>
      <c r="G342" s="220">
        <v>2193</v>
      </c>
      <c r="H342" s="220">
        <v>2308</v>
      </c>
      <c r="I342" s="220">
        <v>1973.6516800000002</v>
      </c>
      <c r="J342" s="161">
        <f>VLOOKUP(D342,GST!A:D,4,FALSE)</f>
        <v>0.18</v>
      </c>
      <c r="K342" s="64" t="str">
        <f>VLOOKUP(B342,'ABC successor'!A:J,10,FALSE)</f>
        <v>4716</v>
      </c>
    </row>
    <row r="343" spans="1:11" x14ac:dyDescent="0.2">
      <c r="A343">
        <v>342</v>
      </c>
      <c r="B343" t="s">
        <v>15614</v>
      </c>
      <c r="C343" t="s">
        <v>15615</v>
      </c>
      <c r="D343" t="s">
        <v>15614</v>
      </c>
      <c r="E343" t="s">
        <v>5777</v>
      </c>
      <c r="F343" s="220">
        <v>2617</v>
      </c>
      <c r="G343" s="220">
        <v>2617</v>
      </c>
      <c r="H343" s="220">
        <v>2755</v>
      </c>
      <c r="I343" s="220">
        <v>2354.9253000000003</v>
      </c>
      <c r="J343" s="161" t="e">
        <f>VLOOKUP(D343,GST!A:D,4,FALSE)</f>
        <v>#N/A</v>
      </c>
      <c r="K343" s="64" t="str">
        <f>VLOOKUP(B343,'ABC successor'!A:J,10,FALSE)</f>
        <v>4716</v>
      </c>
    </row>
    <row r="344" spans="1:11" x14ac:dyDescent="0.2">
      <c r="A344">
        <v>343</v>
      </c>
      <c r="B344" t="s">
        <v>12491</v>
      </c>
      <c r="C344" t="s">
        <v>12492</v>
      </c>
      <c r="D344" t="s">
        <v>12491</v>
      </c>
      <c r="E344" t="s">
        <v>5777</v>
      </c>
      <c r="F344" s="220">
        <v>2927</v>
      </c>
      <c r="G344" s="220">
        <v>2927</v>
      </c>
      <c r="H344" s="220">
        <v>3081</v>
      </c>
      <c r="I344" s="220">
        <v>2634.6833431578948</v>
      </c>
      <c r="J344" s="161" t="e">
        <f>VLOOKUP(D344,GST!A:D,4,FALSE)</f>
        <v>#N/A</v>
      </c>
      <c r="K344" s="64" t="str">
        <f>VLOOKUP(B344,'ABC successor'!A:J,10,FALSE)</f>
        <v>4716</v>
      </c>
    </row>
    <row r="345" spans="1:11" x14ac:dyDescent="0.2">
      <c r="A345">
        <v>344</v>
      </c>
      <c r="B345" t="s">
        <v>2811</v>
      </c>
      <c r="C345" t="s">
        <v>2810</v>
      </c>
      <c r="D345" t="s">
        <v>2811</v>
      </c>
      <c r="E345" t="s">
        <v>5777</v>
      </c>
      <c r="F345" s="220">
        <v>4694</v>
      </c>
      <c r="G345" s="220">
        <v>4694</v>
      </c>
      <c r="H345" s="220">
        <v>4941</v>
      </c>
      <c r="I345" s="220">
        <v>4224.700575789474</v>
      </c>
      <c r="J345" s="161">
        <f>VLOOKUP(D345,GST!A:D,4,FALSE)</f>
        <v>0.18</v>
      </c>
      <c r="K345" s="64" t="str">
        <f>VLOOKUP(B345,'ABC successor'!A:J,10,FALSE)</f>
        <v>4716</v>
      </c>
    </row>
    <row r="346" spans="1:11" x14ac:dyDescent="0.2">
      <c r="A346">
        <v>345</v>
      </c>
      <c r="B346" t="s">
        <v>5778</v>
      </c>
      <c r="C346" t="s">
        <v>5779</v>
      </c>
      <c r="D346" t="s">
        <v>5778</v>
      </c>
      <c r="E346" t="s">
        <v>5780</v>
      </c>
      <c r="F346" s="220">
        <v>19796</v>
      </c>
      <c r="G346" s="220">
        <v>19796</v>
      </c>
      <c r="H346" s="220">
        <v>20838</v>
      </c>
      <c r="I346" s="220">
        <v>17815.983735789472</v>
      </c>
      <c r="J346" s="161" t="e">
        <f>VLOOKUP(D346,GST!A:D,4,FALSE)</f>
        <v>#N/A</v>
      </c>
      <c r="K346" s="64" t="str">
        <f>VLOOKUP(B346,'ABC successor'!A:J,10,FALSE)</f>
        <v>4716</v>
      </c>
    </row>
    <row r="347" spans="1:11" x14ac:dyDescent="0.2">
      <c r="A347">
        <v>346</v>
      </c>
      <c r="B347" t="s">
        <v>15420</v>
      </c>
      <c r="C347" t="s">
        <v>15422</v>
      </c>
      <c r="D347" t="s">
        <v>15420</v>
      </c>
      <c r="E347" t="s">
        <v>15421</v>
      </c>
      <c r="F347" s="220">
        <v>4798</v>
      </c>
      <c r="G347" s="220">
        <v>4798</v>
      </c>
      <c r="H347" s="220">
        <v>5051</v>
      </c>
      <c r="I347" s="220">
        <v>4317.9532568421046</v>
      </c>
      <c r="J347" s="161" t="e">
        <f>VLOOKUP(D347,GST!A:D,4,FALSE)</f>
        <v>#N/A</v>
      </c>
      <c r="K347" s="64" t="str">
        <f>VLOOKUP(B347,'ABC successor'!A:J,10,FALSE)</f>
        <v>4716</v>
      </c>
    </row>
    <row r="348" spans="1:11" x14ac:dyDescent="0.2">
      <c r="A348">
        <v>347</v>
      </c>
      <c r="B348" t="s">
        <v>2813</v>
      </c>
      <c r="C348" t="s">
        <v>2812</v>
      </c>
      <c r="D348" t="s">
        <v>2813</v>
      </c>
      <c r="E348" t="s">
        <v>2814</v>
      </c>
      <c r="F348" s="220">
        <v>12354</v>
      </c>
      <c r="G348" s="220">
        <v>12354</v>
      </c>
      <c r="H348" s="220">
        <v>13004</v>
      </c>
      <c r="I348" s="220">
        <v>11118.316491578948</v>
      </c>
      <c r="J348" s="161" t="e">
        <f>VLOOKUP(D348,GST!A:D,4,FALSE)</f>
        <v>#N/A</v>
      </c>
      <c r="K348" s="64" t="str">
        <f>VLOOKUP(B348,'ABC successor'!A:J,10,FALSE)</f>
        <v>4716</v>
      </c>
    </row>
    <row r="349" spans="1:11" x14ac:dyDescent="0.2">
      <c r="A349">
        <v>348</v>
      </c>
      <c r="B349" t="s">
        <v>12495</v>
      </c>
      <c r="C349" t="s">
        <v>12496</v>
      </c>
      <c r="D349" t="s">
        <v>12495</v>
      </c>
      <c r="E349" t="s">
        <v>15425</v>
      </c>
      <c r="F349" s="220">
        <v>6950</v>
      </c>
      <c r="G349" s="220">
        <v>6950</v>
      </c>
      <c r="H349" s="220">
        <v>7316</v>
      </c>
      <c r="I349" s="220">
        <v>6255.0121126315798</v>
      </c>
      <c r="J349" s="161">
        <f>VLOOKUP(D349,GST!A:D,4,FALSE)</f>
        <v>0.18</v>
      </c>
      <c r="K349" s="64" t="str">
        <f>VLOOKUP(B349,'ABC successor'!A:J,10,FALSE)</f>
        <v>4716</v>
      </c>
    </row>
    <row r="350" spans="1:11" x14ac:dyDescent="0.2">
      <c r="A350">
        <v>349</v>
      </c>
      <c r="B350" t="s">
        <v>5781</v>
      </c>
      <c r="C350" t="s">
        <v>5782</v>
      </c>
      <c r="D350" t="s">
        <v>5781</v>
      </c>
      <c r="E350" t="s">
        <v>5783</v>
      </c>
      <c r="F350" s="220">
        <v>7738</v>
      </c>
      <c r="G350" s="220">
        <v>7738</v>
      </c>
      <c r="H350" s="220">
        <v>8145</v>
      </c>
      <c r="I350" s="220">
        <v>6964.4407368421062</v>
      </c>
      <c r="J350" s="161">
        <f>VLOOKUP(D350,GST!A:D,4,FALSE)</f>
        <v>0.18</v>
      </c>
      <c r="K350" s="64" t="str">
        <f>VLOOKUP(B350,'ABC successor'!A:J,10,FALSE)</f>
        <v>4716</v>
      </c>
    </row>
    <row r="351" spans="1:11" x14ac:dyDescent="0.2">
      <c r="A351">
        <v>350</v>
      </c>
      <c r="B351" t="s">
        <v>5784</v>
      </c>
      <c r="C351" t="s">
        <v>5785</v>
      </c>
      <c r="D351" t="s">
        <v>5784</v>
      </c>
      <c r="E351" t="s">
        <v>5786</v>
      </c>
      <c r="F351" s="220">
        <v>5353</v>
      </c>
      <c r="G351" s="220">
        <v>5353</v>
      </c>
      <c r="H351" s="220">
        <v>5635</v>
      </c>
      <c r="I351" s="220">
        <v>4817.2682452631589</v>
      </c>
      <c r="J351" s="161" t="e">
        <f>VLOOKUP(D351,GST!A:D,4,FALSE)</f>
        <v>#N/A</v>
      </c>
      <c r="K351" s="64" t="str">
        <f>VLOOKUP(B351,'ABC successor'!A:J,10,FALSE)</f>
        <v>4716</v>
      </c>
    </row>
    <row r="352" spans="1:11" x14ac:dyDescent="0.2">
      <c r="A352">
        <v>351</v>
      </c>
      <c r="B352" t="s">
        <v>5787</v>
      </c>
      <c r="C352" t="s">
        <v>5788</v>
      </c>
      <c r="D352" t="s">
        <v>5787</v>
      </c>
      <c r="E352" t="s">
        <v>5789</v>
      </c>
      <c r="F352" s="220">
        <v>6684</v>
      </c>
      <c r="G352" s="220">
        <v>6684</v>
      </c>
      <c r="H352" s="220">
        <v>7036</v>
      </c>
      <c r="I352" s="220">
        <v>6015.3881347368415</v>
      </c>
      <c r="J352" s="161" t="e">
        <f>VLOOKUP(D352,GST!A:D,4,FALSE)</f>
        <v>#N/A</v>
      </c>
      <c r="K352" s="64" t="str">
        <f>VLOOKUP(B352,'ABC successor'!A:J,10,FALSE)</f>
        <v>4716</v>
      </c>
    </row>
    <row r="353" spans="1:11" x14ac:dyDescent="0.2">
      <c r="A353">
        <v>352</v>
      </c>
      <c r="B353" t="s">
        <v>12497</v>
      </c>
      <c r="C353" t="s">
        <v>12498</v>
      </c>
      <c r="D353" t="s">
        <v>12497</v>
      </c>
      <c r="E353" t="s">
        <v>15426</v>
      </c>
      <c r="F353" s="220">
        <v>698</v>
      </c>
      <c r="G353" s="220">
        <v>698</v>
      </c>
      <c r="H353" s="220">
        <v>735</v>
      </c>
      <c r="I353" s="220">
        <v>627.98008000000004</v>
      </c>
      <c r="J353" s="161" t="e">
        <f>VLOOKUP(D353,GST!A:D,4,FALSE)</f>
        <v>#N/A</v>
      </c>
      <c r="K353" s="64" t="str">
        <f>VLOOKUP(B353,'ABC successor'!A:J,10,FALSE)</f>
        <v>4716</v>
      </c>
    </row>
    <row r="354" spans="1:11" x14ac:dyDescent="0.2">
      <c r="A354">
        <v>353</v>
      </c>
      <c r="B354" t="s">
        <v>5790</v>
      </c>
      <c r="C354" t="s">
        <v>5791</v>
      </c>
      <c r="D354" t="s">
        <v>5790</v>
      </c>
      <c r="E354" t="s">
        <v>17137</v>
      </c>
      <c r="F354" s="220">
        <v>4528</v>
      </c>
      <c r="G354" s="220">
        <v>4528</v>
      </c>
      <c r="H354" s="220">
        <v>4766</v>
      </c>
      <c r="I354" s="220">
        <v>4074.788037894737</v>
      </c>
      <c r="J354" s="161">
        <f>VLOOKUP(D354,GST!A:D,4,FALSE)</f>
        <v>0.18</v>
      </c>
      <c r="K354" s="64" t="str">
        <f>VLOOKUP(B354,'ABC successor'!A:J,10,FALSE)</f>
        <v>4716</v>
      </c>
    </row>
    <row r="355" spans="1:11" x14ac:dyDescent="0.2">
      <c r="A355">
        <v>354</v>
      </c>
      <c r="B355" t="s">
        <v>2816</v>
      </c>
      <c r="C355" t="s">
        <v>2815</v>
      </c>
      <c r="D355" t="s">
        <v>2816</v>
      </c>
      <c r="E355" t="s">
        <v>2817</v>
      </c>
      <c r="F355" s="220">
        <v>2046</v>
      </c>
      <c r="G355" s="220">
        <v>2046</v>
      </c>
      <c r="H355" s="220">
        <v>2154</v>
      </c>
      <c r="I355" s="220">
        <v>1841.4453473684207</v>
      </c>
      <c r="J355" s="161" t="e">
        <f>VLOOKUP(D355,GST!A:D,4,FALSE)</f>
        <v>#N/A</v>
      </c>
      <c r="K355" s="64" t="str">
        <f>VLOOKUP(B355,'ABC successor'!A:J,10,FALSE)</f>
        <v>4716</v>
      </c>
    </row>
    <row r="356" spans="1:11" x14ac:dyDescent="0.2">
      <c r="A356">
        <v>355</v>
      </c>
      <c r="B356" t="s">
        <v>12499</v>
      </c>
      <c r="C356" t="s">
        <v>12500</v>
      </c>
      <c r="D356" t="s">
        <v>12499</v>
      </c>
      <c r="E356" t="s">
        <v>22176</v>
      </c>
      <c r="F356" s="220">
        <v>254</v>
      </c>
      <c r="G356" s="220">
        <v>254</v>
      </c>
      <c r="H356" s="220">
        <v>267</v>
      </c>
      <c r="I356" s="220">
        <v>229.00025473684212</v>
      </c>
      <c r="J356" s="161" t="e">
        <f>VLOOKUP(D356,GST!A:D,4,FALSE)</f>
        <v>#N/A</v>
      </c>
      <c r="K356" s="64" t="str">
        <f>VLOOKUP(B356,'ABC successor'!A:J,10,FALSE)</f>
        <v>4716</v>
      </c>
    </row>
    <row r="357" spans="1:11" x14ac:dyDescent="0.2">
      <c r="A357">
        <v>356</v>
      </c>
      <c r="B357" t="s">
        <v>2819</v>
      </c>
      <c r="C357" t="s">
        <v>2818</v>
      </c>
      <c r="D357" t="s">
        <v>2819</v>
      </c>
      <c r="E357" t="s">
        <v>2820</v>
      </c>
      <c r="F357" s="220">
        <v>1545</v>
      </c>
      <c r="G357" s="220">
        <v>1545</v>
      </c>
      <c r="H357" s="220">
        <v>1626</v>
      </c>
      <c r="I357" s="220">
        <v>1390.5273200000001</v>
      </c>
      <c r="J357" s="161">
        <f>VLOOKUP(D357,GST!A:D,4,FALSE)</f>
        <v>0.12</v>
      </c>
      <c r="K357" s="64" t="str">
        <f>VLOOKUP(B357,'ABC successor'!A:J,10,FALSE)</f>
        <v>4716</v>
      </c>
    </row>
    <row r="358" spans="1:11" x14ac:dyDescent="0.2">
      <c r="A358">
        <v>357</v>
      </c>
      <c r="B358" t="s">
        <v>12501</v>
      </c>
      <c r="C358" t="s">
        <v>12502</v>
      </c>
      <c r="D358" t="s">
        <v>12501</v>
      </c>
      <c r="E358" t="s">
        <v>15427</v>
      </c>
      <c r="F358" s="220">
        <v>8542</v>
      </c>
      <c r="G358" s="220">
        <v>8542</v>
      </c>
      <c r="H358" s="220">
        <v>8992</v>
      </c>
      <c r="I358" s="220">
        <v>7688.0343252631574</v>
      </c>
      <c r="J358" s="161" t="e">
        <f>VLOOKUP(D358,GST!A:D,4,FALSE)</f>
        <v>#N/A</v>
      </c>
      <c r="K358" s="64" t="str">
        <f>VLOOKUP(B358,'ABC successor'!A:J,10,FALSE)</f>
        <v>4716</v>
      </c>
    </row>
    <row r="359" spans="1:11" x14ac:dyDescent="0.2">
      <c r="A359">
        <v>358</v>
      </c>
      <c r="B359" t="s">
        <v>5792</v>
      </c>
      <c r="C359" t="s">
        <v>5793</v>
      </c>
      <c r="D359" t="s">
        <v>5792</v>
      </c>
      <c r="E359" t="s">
        <v>5794</v>
      </c>
      <c r="F359" s="220">
        <v>10781</v>
      </c>
      <c r="G359" s="220">
        <v>10781</v>
      </c>
      <c r="H359" s="220">
        <v>11348</v>
      </c>
      <c r="I359" s="220">
        <v>9703.0004842105263</v>
      </c>
      <c r="J359" s="161">
        <f>VLOOKUP(D359,GST!A:D,4,FALSE)</f>
        <v>0.18</v>
      </c>
      <c r="K359" s="64" t="str">
        <f>VLOOKUP(B359,'ABC successor'!A:J,10,FALSE)</f>
        <v>4716</v>
      </c>
    </row>
    <row r="360" spans="1:11" x14ac:dyDescent="0.2">
      <c r="A360">
        <v>359</v>
      </c>
      <c r="B360" t="s">
        <v>12503</v>
      </c>
      <c r="C360" t="s">
        <v>12504</v>
      </c>
      <c r="D360" t="s">
        <v>12503</v>
      </c>
      <c r="E360" t="s">
        <v>2823</v>
      </c>
      <c r="F360" s="220">
        <v>8431</v>
      </c>
      <c r="G360" s="220">
        <v>8431</v>
      </c>
      <c r="H360" s="220">
        <v>8875</v>
      </c>
      <c r="I360" s="220">
        <v>7587.6991621052648</v>
      </c>
      <c r="J360" s="161" t="e">
        <f>VLOOKUP(D360,GST!A:D,4,FALSE)</f>
        <v>#N/A</v>
      </c>
      <c r="K360" s="64" t="str">
        <f>VLOOKUP(B360,'ABC successor'!A:J,10,FALSE)</f>
        <v>4716</v>
      </c>
    </row>
    <row r="361" spans="1:11" x14ac:dyDescent="0.2">
      <c r="A361">
        <v>360</v>
      </c>
      <c r="B361" t="s">
        <v>2822</v>
      </c>
      <c r="C361" t="s">
        <v>2821</v>
      </c>
      <c r="D361" t="s">
        <v>2822</v>
      </c>
      <c r="E361" t="s">
        <v>2823</v>
      </c>
      <c r="F361" s="220">
        <v>8220</v>
      </c>
      <c r="G361" s="220">
        <v>8220</v>
      </c>
      <c r="H361" s="220">
        <v>8653</v>
      </c>
      <c r="I361" s="220">
        <v>7397.6525589473686</v>
      </c>
      <c r="J361" s="161">
        <f>VLOOKUP(D361,GST!A:D,4,FALSE)</f>
        <v>0.18</v>
      </c>
      <c r="K361" s="64" t="str">
        <f>VLOOKUP(B361,'ABC successor'!A:J,10,FALSE)</f>
        <v>4716</v>
      </c>
    </row>
    <row r="362" spans="1:11" x14ac:dyDescent="0.2">
      <c r="A362">
        <v>361</v>
      </c>
      <c r="B362" t="s">
        <v>12505</v>
      </c>
      <c r="C362" t="s">
        <v>12506</v>
      </c>
      <c r="D362" t="s">
        <v>12505</v>
      </c>
      <c r="E362" t="s">
        <v>15616</v>
      </c>
      <c r="F362" s="220">
        <v>9451</v>
      </c>
      <c r="G362" s="220">
        <v>9451</v>
      </c>
      <c r="H362" s="220">
        <v>9948</v>
      </c>
      <c r="I362" s="220">
        <v>8506.061008421053</v>
      </c>
      <c r="J362" s="161" t="e">
        <f>VLOOKUP(D362,GST!A:D,4,FALSE)</f>
        <v>#N/A</v>
      </c>
      <c r="K362" s="64" t="str">
        <f>VLOOKUP(B362,'ABC successor'!A:J,10,FALSE)</f>
        <v>4716</v>
      </c>
    </row>
    <row r="363" spans="1:11" x14ac:dyDescent="0.2">
      <c r="A363">
        <v>362</v>
      </c>
      <c r="B363" t="s">
        <v>5795</v>
      </c>
      <c r="C363" t="s">
        <v>5796</v>
      </c>
      <c r="D363" t="s">
        <v>5795</v>
      </c>
      <c r="E363" t="s">
        <v>5797</v>
      </c>
      <c r="F363" s="220">
        <v>13324</v>
      </c>
      <c r="G363" s="220">
        <v>13324</v>
      </c>
      <c r="H363" s="220">
        <v>14025</v>
      </c>
      <c r="I363" s="220">
        <v>11991.822617894739</v>
      </c>
      <c r="J363" s="161">
        <f>VLOOKUP(D363,GST!A:D,4,FALSE)</f>
        <v>0.18</v>
      </c>
      <c r="K363" s="64" t="str">
        <f>VLOOKUP(B363,'ABC successor'!A:J,10,FALSE)</f>
        <v>4716</v>
      </c>
    </row>
    <row r="364" spans="1:11" x14ac:dyDescent="0.2">
      <c r="A364">
        <v>363</v>
      </c>
      <c r="B364" t="s">
        <v>12507</v>
      </c>
      <c r="C364" t="s">
        <v>12508</v>
      </c>
      <c r="D364" t="s">
        <v>12507</v>
      </c>
      <c r="E364" t="s">
        <v>25717</v>
      </c>
      <c r="F364" s="220">
        <v>651</v>
      </c>
      <c r="G364" s="220">
        <v>651</v>
      </c>
      <c r="H364" s="220">
        <v>685</v>
      </c>
      <c r="I364" s="220">
        <v>585.48518736842107</v>
      </c>
      <c r="J364" s="161" t="e">
        <f>VLOOKUP(D364,GST!A:D,4,FALSE)</f>
        <v>#N/A</v>
      </c>
      <c r="K364" s="64" t="str">
        <f>VLOOKUP(B364,'ABC successor'!A:J,10,FALSE)</f>
        <v>4716</v>
      </c>
    </row>
    <row r="365" spans="1:11" x14ac:dyDescent="0.2">
      <c r="A365">
        <v>364</v>
      </c>
      <c r="B365" t="s">
        <v>5798</v>
      </c>
      <c r="C365" t="s">
        <v>5799</v>
      </c>
      <c r="D365" t="s">
        <v>5798</v>
      </c>
      <c r="E365" t="s">
        <v>5800</v>
      </c>
      <c r="F365" s="220">
        <v>1637</v>
      </c>
      <c r="G365" s="220">
        <v>1637</v>
      </c>
      <c r="H365" s="220">
        <v>1723</v>
      </c>
      <c r="I365" s="220">
        <v>1473.1562778947368</v>
      </c>
      <c r="J365" s="161" t="e">
        <f>VLOOKUP(D365,GST!A:D,4,FALSE)</f>
        <v>#N/A</v>
      </c>
      <c r="K365" s="64" t="str">
        <f>VLOOKUP(B365,'ABC successor'!A:J,10,FALSE)</f>
        <v>4716</v>
      </c>
    </row>
    <row r="366" spans="1:11" x14ac:dyDescent="0.2">
      <c r="A366">
        <v>365</v>
      </c>
      <c r="B366" t="s">
        <v>5801</v>
      </c>
      <c r="C366" t="s">
        <v>5802</v>
      </c>
      <c r="D366" t="s">
        <v>5801</v>
      </c>
      <c r="E366" t="s">
        <v>5803</v>
      </c>
      <c r="F366" s="220">
        <v>136</v>
      </c>
      <c r="G366" s="220">
        <v>136</v>
      </c>
      <c r="H366" s="220">
        <v>143</v>
      </c>
      <c r="I366" s="220">
        <v>122.76302315789474</v>
      </c>
      <c r="J366" s="161" t="e">
        <f>VLOOKUP(D366,GST!A:D,4,FALSE)</f>
        <v>#N/A</v>
      </c>
      <c r="K366" s="64" t="str">
        <f>VLOOKUP(B366,'ABC successor'!A:J,10,FALSE)</f>
        <v>4716</v>
      </c>
    </row>
    <row r="367" spans="1:11" x14ac:dyDescent="0.2">
      <c r="A367">
        <v>366</v>
      </c>
      <c r="B367" t="s">
        <v>5804</v>
      </c>
      <c r="C367" t="s">
        <v>5805</v>
      </c>
      <c r="D367" t="s">
        <v>5804</v>
      </c>
      <c r="E367" t="s">
        <v>5673</v>
      </c>
      <c r="F367" s="220">
        <v>22</v>
      </c>
      <c r="G367" s="220">
        <v>22</v>
      </c>
      <c r="H367" s="220">
        <v>23</v>
      </c>
      <c r="I367" s="220">
        <v>20.06703263157895</v>
      </c>
      <c r="J367" s="161" t="e">
        <f>VLOOKUP(D367,GST!A:D,4,FALSE)</f>
        <v>#N/A</v>
      </c>
      <c r="K367" s="64" t="str">
        <f>VLOOKUP(B367,'ABC successor'!A:J,10,FALSE)</f>
        <v>4716</v>
      </c>
    </row>
    <row r="368" spans="1:11" x14ac:dyDescent="0.2">
      <c r="A368">
        <v>367</v>
      </c>
      <c r="B368" t="s">
        <v>5674</v>
      </c>
      <c r="C368" t="s">
        <v>5675</v>
      </c>
      <c r="D368" t="s">
        <v>5674</v>
      </c>
      <c r="E368" t="s">
        <v>5676</v>
      </c>
      <c r="F368" s="220">
        <v>113</v>
      </c>
      <c r="G368" s="220">
        <v>113</v>
      </c>
      <c r="H368" s="220">
        <v>119</v>
      </c>
      <c r="I368" s="220">
        <v>101.51557684210528</v>
      </c>
      <c r="J368" s="161" t="e">
        <f>VLOOKUP(D368,GST!A:D,4,FALSE)</f>
        <v>#N/A</v>
      </c>
      <c r="K368" s="64" t="str">
        <f>VLOOKUP(B368,'ABC successor'!A:J,10,FALSE)</f>
        <v>4716</v>
      </c>
    </row>
    <row r="369" spans="1:11" x14ac:dyDescent="0.2">
      <c r="A369">
        <v>368</v>
      </c>
      <c r="B369" t="s">
        <v>2825</v>
      </c>
      <c r="C369" t="s">
        <v>2824</v>
      </c>
      <c r="D369" t="s">
        <v>2825</v>
      </c>
      <c r="E369" t="s">
        <v>2826</v>
      </c>
      <c r="F369" s="220">
        <v>914</v>
      </c>
      <c r="G369" s="220">
        <v>914</v>
      </c>
      <c r="H369" s="220">
        <v>962</v>
      </c>
      <c r="I369" s="220">
        <v>822.74833789473701</v>
      </c>
      <c r="J369" s="161" t="e">
        <f>VLOOKUP(D369,GST!A:D,4,FALSE)</f>
        <v>#N/A</v>
      </c>
      <c r="K369" s="64" t="str">
        <f>VLOOKUP(B369,'ABC successor'!A:J,10,FALSE)</f>
        <v>4716</v>
      </c>
    </row>
    <row r="370" spans="1:11" x14ac:dyDescent="0.2">
      <c r="A370">
        <v>369</v>
      </c>
      <c r="B370" t="s">
        <v>14590</v>
      </c>
      <c r="C370" t="s">
        <v>14591</v>
      </c>
      <c r="D370" t="s">
        <v>14590</v>
      </c>
      <c r="E370" t="s">
        <v>4595</v>
      </c>
      <c r="F370" s="220">
        <v>10624</v>
      </c>
      <c r="G370" s="220">
        <v>10624</v>
      </c>
      <c r="H370" s="220">
        <v>11183</v>
      </c>
      <c r="I370" s="220">
        <v>9561.3508421052647</v>
      </c>
      <c r="J370" s="161" t="e">
        <f>VLOOKUP(D370,GST!A:D,4,FALSE)</f>
        <v>#N/A</v>
      </c>
      <c r="K370" s="64" t="str">
        <f>VLOOKUP(B370,'ABC successor'!A:J,10,FALSE)</f>
        <v>4716</v>
      </c>
    </row>
    <row r="371" spans="1:11" x14ac:dyDescent="0.2">
      <c r="A371">
        <v>370</v>
      </c>
      <c r="B371" t="s">
        <v>2828</v>
      </c>
      <c r="C371" t="s">
        <v>2827</v>
      </c>
      <c r="D371" t="s">
        <v>2828</v>
      </c>
      <c r="E371" t="s">
        <v>2829</v>
      </c>
      <c r="F371" s="220">
        <v>10608</v>
      </c>
      <c r="G371" s="220">
        <v>10608</v>
      </c>
      <c r="H371" s="220">
        <v>11166</v>
      </c>
      <c r="I371" s="220">
        <v>9547.1858778947371</v>
      </c>
      <c r="J371" s="161">
        <f>VLOOKUP(D371,GST!A:D,4,FALSE)</f>
        <v>0.18</v>
      </c>
      <c r="K371" s="64" t="str">
        <f>VLOOKUP(B371,'ABC successor'!A:J,10,FALSE)</f>
        <v>4716</v>
      </c>
    </row>
    <row r="372" spans="1:11" x14ac:dyDescent="0.2">
      <c r="A372">
        <v>371</v>
      </c>
      <c r="B372" t="s">
        <v>5677</v>
      </c>
      <c r="C372" t="s">
        <v>5678</v>
      </c>
      <c r="D372" t="s">
        <v>5677</v>
      </c>
      <c r="E372" t="s">
        <v>16382</v>
      </c>
      <c r="F372" s="220">
        <v>1413</v>
      </c>
      <c r="G372" s="220">
        <v>1413</v>
      </c>
      <c r="H372" s="220">
        <v>1487</v>
      </c>
      <c r="I372" s="220">
        <v>1271.3055378947365</v>
      </c>
      <c r="J372" s="161" t="e">
        <f>VLOOKUP(D372,GST!A:D,4,FALSE)</f>
        <v>#N/A</v>
      </c>
      <c r="K372" s="64" t="str">
        <f>VLOOKUP(B372,'ABC successor'!A:J,10,FALSE)</f>
        <v>4716</v>
      </c>
    </row>
    <row r="373" spans="1:11" x14ac:dyDescent="0.2">
      <c r="A373">
        <v>372</v>
      </c>
      <c r="B373" t="s">
        <v>14594</v>
      </c>
      <c r="C373" t="s">
        <v>14595</v>
      </c>
      <c r="D373" t="s">
        <v>14594</v>
      </c>
      <c r="E373" t="s">
        <v>16383</v>
      </c>
      <c r="F373" s="220">
        <v>4417</v>
      </c>
      <c r="G373" s="220">
        <v>4417</v>
      </c>
      <c r="H373" s="220">
        <v>4649</v>
      </c>
      <c r="I373" s="220">
        <v>3975.6332884210533</v>
      </c>
      <c r="J373" s="161" t="e">
        <f>VLOOKUP(D373,GST!A:D,4,FALSE)</f>
        <v>#N/A</v>
      </c>
      <c r="K373" s="64" t="str">
        <f>VLOOKUP(B373,'ABC successor'!A:J,10,FALSE)</f>
        <v>4716</v>
      </c>
    </row>
    <row r="374" spans="1:11" x14ac:dyDescent="0.2">
      <c r="A374">
        <v>373</v>
      </c>
      <c r="B374" t="s">
        <v>2831</v>
      </c>
      <c r="C374" t="s">
        <v>2830</v>
      </c>
      <c r="D374" t="s">
        <v>2831</v>
      </c>
      <c r="E374" t="s">
        <v>16384</v>
      </c>
      <c r="F374" s="220">
        <v>4133</v>
      </c>
      <c r="G374" s="220">
        <v>4133</v>
      </c>
      <c r="H374" s="220">
        <v>4351</v>
      </c>
      <c r="I374" s="220">
        <v>3719.4835189473692</v>
      </c>
      <c r="J374" s="161" t="e">
        <f>VLOOKUP(D374,GST!A:D,4,FALSE)</f>
        <v>#N/A</v>
      </c>
      <c r="K374" s="64" t="str">
        <f>VLOOKUP(B374,'ABC successor'!A:J,10,FALSE)</f>
        <v>4716</v>
      </c>
    </row>
    <row r="375" spans="1:11" x14ac:dyDescent="0.2">
      <c r="A375">
        <v>374</v>
      </c>
      <c r="B375" t="s">
        <v>5679</v>
      </c>
      <c r="C375" t="s">
        <v>5680</v>
      </c>
      <c r="D375" t="s">
        <v>5679</v>
      </c>
      <c r="E375" t="s">
        <v>5681</v>
      </c>
      <c r="F375" s="220">
        <v>3313</v>
      </c>
      <c r="G375" s="220">
        <v>3313</v>
      </c>
      <c r="H375" s="220">
        <v>3487</v>
      </c>
      <c r="I375" s="220">
        <v>2981.7249663157904</v>
      </c>
      <c r="J375" s="161" t="e">
        <f>VLOOKUP(D375,GST!A:D,4,FALSE)</f>
        <v>#N/A</v>
      </c>
      <c r="K375" s="64" t="str">
        <f>VLOOKUP(B375,'ABC successor'!A:J,10,FALSE)</f>
        <v>4716</v>
      </c>
    </row>
    <row r="376" spans="1:11" x14ac:dyDescent="0.2">
      <c r="A376">
        <v>375</v>
      </c>
      <c r="B376" t="s">
        <v>2833</v>
      </c>
      <c r="C376" t="s">
        <v>2832</v>
      </c>
      <c r="D376" t="s">
        <v>2833</v>
      </c>
      <c r="E376" t="s">
        <v>2834</v>
      </c>
      <c r="F376" s="220">
        <v>1331</v>
      </c>
      <c r="G376" s="220">
        <v>1331</v>
      </c>
      <c r="H376" s="220">
        <v>1401</v>
      </c>
      <c r="I376" s="220">
        <v>1198.1198894736842</v>
      </c>
      <c r="J376" s="161" t="e">
        <f>VLOOKUP(D376,GST!A:D,4,FALSE)</f>
        <v>#N/A</v>
      </c>
      <c r="K376" s="64" t="str">
        <f>VLOOKUP(B376,'ABC successor'!A:J,10,FALSE)</f>
        <v>4716</v>
      </c>
    </row>
    <row r="377" spans="1:11" x14ac:dyDescent="0.2">
      <c r="A377">
        <v>376</v>
      </c>
      <c r="B377" t="s">
        <v>14598</v>
      </c>
      <c r="C377" t="s">
        <v>14599</v>
      </c>
      <c r="D377" t="s">
        <v>14598</v>
      </c>
      <c r="E377" t="s">
        <v>2835</v>
      </c>
      <c r="F377" s="220">
        <v>148811</v>
      </c>
      <c r="G377" s="220">
        <v>148811</v>
      </c>
      <c r="H377" s="220">
        <v>156643</v>
      </c>
      <c r="I377" s="220">
        <v>133929.73661052631</v>
      </c>
      <c r="J377" s="161">
        <f>VLOOKUP(D377,GST!A:D,4,FALSE)</f>
        <v>0.18</v>
      </c>
      <c r="K377" s="64" t="str">
        <f>VLOOKUP(B377,'ABC successor'!A:J,10,FALSE)</f>
        <v>4716</v>
      </c>
    </row>
    <row r="378" spans="1:11" x14ac:dyDescent="0.2">
      <c r="A378">
        <v>377</v>
      </c>
      <c r="B378" t="s">
        <v>288</v>
      </c>
      <c r="C378" t="s">
        <v>289</v>
      </c>
      <c r="D378" t="s">
        <v>288</v>
      </c>
      <c r="E378" t="s">
        <v>2835</v>
      </c>
      <c r="F378" s="220">
        <v>113788</v>
      </c>
      <c r="G378" s="220">
        <v>113788</v>
      </c>
      <c r="H378" s="220">
        <v>119777</v>
      </c>
      <c r="I378" s="220">
        <v>102409.15000105264</v>
      </c>
      <c r="J378" s="161" t="e">
        <f>VLOOKUP(D378,GST!A:D,4,FALSE)</f>
        <v>#N/A</v>
      </c>
      <c r="K378" s="64" t="str">
        <f>VLOOKUP(B378,'ABC successor'!A:J,10,FALSE)</f>
        <v>4716</v>
      </c>
    </row>
    <row r="379" spans="1:11" x14ac:dyDescent="0.2">
      <c r="A379">
        <v>378</v>
      </c>
      <c r="B379" t="s">
        <v>2837</v>
      </c>
      <c r="C379" t="s">
        <v>2836</v>
      </c>
      <c r="D379" t="s">
        <v>2837</v>
      </c>
      <c r="E379" t="s">
        <v>2838</v>
      </c>
      <c r="F379" s="220">
        <v>3658</v>
      </c>
      <c r="G379" s="220">
        <v>3658</v>
      </c>
      <c r="H379" s="220">
        <v>3851</v>
      </c>
      <c r="I379" s="220">
        <v>3292.1737652631582</v>
      </c>
      <c r="J379" s="161" t="e">
        <f>VLOOKUP(D379,GST!A:D,4,FALSE)</f>
        <v>#N/A</v>
      </c>
      <c r="K379" s="64" t="str">
        <f>VLOOKUP(B379,'ABC successor'!A:J,10,FALSE)</f>
        <v>4716</v>
      </c>
    </row>
    <row r="380" spans="1:11" x14ac:dyDescent="0.2">
      <c r="A380">
        <v>379</v>
      </c>
      <c r="B380" t="s">
        <v>14600</v>
      </c>
      <c r="C380" t="s">
        <v>14601</v>
      </c>
      <c r="D380" t="s">
        <v>14600</v>
      </c>
      <c r="E380" t="s">
        <v>3467</v>
      </c>
      <c r="F380" s="220">
        <v>13152</v>
      </c>
      <c r="G380" s="220">
        <v>13152</v>
      </c>
      <c r="H380" s="220">
        <v>13844</v>
      </c>
      <c r="I380" s="220">
        <v>11837.188425263159</v>
      </c>
      <c r="J380" s="161" t="e">
        <f>VLOOKUP(D380,GST!A:D,4,FALSE)</f>
        <v>#N/A</v>
      </c>
      <c r="K380" s="64" t="str">
        <f>VLOOKUP(B380,'ABC successor'!A:J,10,FALSE)</f>
        <v>4716</v>
      </c>
    </row>
    <row r="381" spans="1:11" x14ac:dyDescent="0.2">
      <c r="A381">
        <v>380</v>
      </c>
      <c r="B381" t="s">
        <v>5682</v>
      </c>
      <c r="C381" t="s">
        <v>5683</v>
      </c>
      <c r="D381" t="s">
        <v>5682</v>
      </c>
      <c r="E381" t="s">
        <v>3467</v>
      </c>
      <c r="F381" s="220">
        <v>12473</v>
      </c>
      <c r="G381" s="220">
        <v>12473</v>
      </c>
      <c r="H381" s="220">
        <v>13129</v>
      </c>
      <c r="I381" s="220">
        <v>11225.734136842106</v>
      </c>
      <c r="J381" s="161" t="e">
        <f>VLOOKUP(D381,GST!A:D,4,FALSE)</f>
        <v>#N/A</v>
      </c>
      <c r="K381" s="64" t="str">
        <f>VLOOKUP(B381,'ABC successor'!A:J,10,FALSE)</f>
        <v>4716</v>
      </c>
    </row>
    <row r="382" spans="1:11" x14ac:dyDescent="0.2">
      <c r="A382">
        <v>381</v>
      </c>
      <c r="B382" t="s">
        <v>14602</v>
      </c>
      <c r="C382" t="s">
        <v>14603</v>
      </c>
      <c r="D382" t="s">
        <v>14602</v>
      </c>
      <c r="E382" t="s">
        <v>15438</v>
      </c>
      <c r="F382" s="220">
        <v>265</v>
      </c>
      <c r="G382" s="220">
        <v>265</v>
      </c>
      <c r="H382" s="220">
        <v>279</v>
      </c>
      <c r="I382" s="220">
        <v>238.44356421052635</v>
      </c>
      <c r="J382" s="161" t="e">
        <f>VLOOKUP(D382,GST!A:D,4,FALSE)</f>
        <v>#N/A</v>
      </c>
      <c r="K382" s="64" t="str">
        <f>VLOOKUP(B382,'ABC successor'!A:J,10,FALSE)</f>
        <v>4716</v>
      </c>
    </row>
    <row r="383" spans="1:11" x14ac:dyDescent="0.2">
      <c r="A383">
        <v>382</v>
      </c>
      <c r="B383" t="s">
        <v>2840</v>
      </c>
      <c r="C383" t="s">
        <v>2839</v>
      </c>
      <c r="D383" t="s">
        <v>2840</v>
      </c>
      <c r="E383" t="s">
        <v>2841</v>
      </c>
      <c r="F383" s="220">
        <v>2123</v>
      </c>
      <c r="G383" s="220">
        <v>2123</v>
      </c>
      <c r="H383" s="220">
        <v>2235</v>
      </c>
      <c r="I383" s="220">
        <v>1911.0897547368425</v>
      </c>
      <c r="J383" s="161" t="e">
        <f>VLOOKUP(D383,GST!A:D,4,FALSE)</f>
        <v>#N/A</v>
      </c>
      <c r="K383" s="64" t="str">
        <f>VLOOKUP(B383,'ABC successor'!A:J,10,FALSE)</f>
        <v>4716</v>
      </c>
    </row>
    <row r="384" spans="1:11" x14ac:dyDescent="0.2">
      <c r="A384">
        <v>383</v>
      </c>
      <c r="B384" t="s">
        <v>3287</v>
      </c>
      <c r="C384" t="s">
        <v>3288</v>
      </c>
      <c r="D384" t="s">
        <v>3287</v>
      </c>
      <c r="E384" t="s">
        <v>3289</v>
      </c>
      <c r="F384" s="220">
        <v>2050</v>
      </c>
      <c r="G384" s="220">
        <v>2050</v>
      </c>
      <c r="H384" s="220">
        <v>2158</v>
      </c>
      <c r="I384" s="220">
        <v>1844.9865884210531</v>
      </c>
      <c r="J384" s="161" t="e">
        <f>VLOOKUP(D384,GST!A:D,4,FALSE)</f>
        <v>#N/A</v>
      </c>
      <c r="K384" s="64" t="str">
        <f>VLOOKUP(B384,'ABC successor'!A:J,10,FALSE)</f>
        <v>4716</v>
      </c>
    </row>
    <row r="385" spans="1:11" x14ac:dyDescent="0.2">
      <c r="A385">
        <v>384</v>
      </c>
      <c r="B385" t="s">
        <v>3291</v>
      </c>
      <c r="C385" t="s">
        <v>3292</v>
      </c>
      <c r="D385" t="s">
        <v>3291</v>
      </c>
      <c r="E385" t="s">
        <v>3290</v>
      </c>
      <c r="F385" s="220">
        <v>64171</v>
      </c>
      <c r="G385" s="220">
        <v>64171</v>
      </c>
      <c r="H385" s="220">
        <v>67548</v>
      </c>
      <c r="I385" s="220">
        <v>57754.100327368418</v>
      </c>
      <c r="J385" s="161">
        <f>VLOOKUP(D385,GST!A:D,4,FALSE)</f>
        <v>0.12</v>
      </c>
      <c r="K385" s="64" t="str">
        <f>VLOOKUP(B385,'ABC successor'!A:J,10,FALSE)</f>
        <v>4718</v>
      </c>
    </row>
    <row r="386" spans="1:11" x14ac:dyDescent="0.2">
      <c r="A386">
        <v>385</v>
      </c>
      <c r="B386" t="s">
        <v>14606</v>
      </c>
      <c r="C386" t="s">
        <v>14607</v>
      </c>
      <c r="D386" t="s">
        <v>14606</v>
      </c>
      <c r="E386" t="s">
        <v>3293</v>
      </c>
      <c r="F386" s="220">
        <v>27172</v>
      </c>
      <c r="G386" s="220">
        <v>27172</v>
      </c>
      <c r="H386" s="220">
        <v>28602</v>
      </c>
      <c r="I386" s="220">
        <v>24454.63029578947</v>
      </c>
      <c r="J386" s="161">
        <f>VLOOKUP(D386,GST!A:D,4,FALSE)</f>
        <v>0.12</v>
      </c>
      <c r="K386" s="64" t="str">
        <f>VLOOKUP(B386,'ABC successor'!A:J,10,FALSE)</f>
        <v>4718</v>
      </c>
    </row>
    <row r="387" spans="1:11" x14ac:dyDescent="0.2">
      <c r="A387">
        <v>386</v>
      </c>
      <c r="B387" t="s">
        <v>2843</v>
      </c>
      <c r="C387" t="s">
        <v>2842</v>
      </c>
      <c r="D387" t="s">
        <v>2843</v>
      </c>
      <c r="E387" t="s">
        <v>3293</v>
      </c>
      <c r="F387" s="220">
        <v>48068</v>
      </c>
      <c r="G387" s="220">
        <v>48068</v>
      </c>
      <c r="H387" s="220">
        <v>50598</v>
      </c>
      <c r="I387" s="220">
        <v>43260.981112631591</v>
      </c>
      <c r="J387" s="161">
        <f>VLOOKUP(D387,GST!A:D,4,FALSE)</f>
        <v>0.12</v>
      </c>
      <c r="K387" s="64" t="str">
        <f>VLOOKUP(B387,'ABC successor'!A:J,10,FALSE)</f>
        <v>4718</v>
      </c>
    </row>
    <row r="388" spans="1:11" x14ac:dyDescent="0.2">
      <c r="A388">
        <v>387</v>
      </c>
      <c r="B388" t="s">
        <v>24828</v>
      </c>
      <c r="C388" t="s">
        <v>24829</v>
      </c>
      <c r="D388" t="s">
        <v>24828</v>
      </c>
      <c r="E388" t="s">
        <v>3293</v>
      </c>
      <c r="F388" s="220">
        <v>48961</v>
      </c>
      <c r="G388" s="220">
        <v>48961</v>
      </c>
      <c r="H388" s="220">
        <v>51538</v>
      </c>
      <c r="I388" s="220">
        <v>44064.84283157895</v>
      </c>
      <c r="J388" s="161" t="e">
        <f>VLOOKUP(D388,GST!A:D,4,FALSE)</f>
        <v>#N/A</v>
      </c>
      <c r="K388" s="64" t="str">
        <f>VLOOKUP(B388,'ABC successor'!A:J,10,FALSE)</f>
        <v>4718</v>
      </c>
    </row>
    <row r="389" spans="1:11" x14ac:dyDescent="0.2">
      <c r="A389">
        <v>388</v>
      </c>
      <c r="B389" t="s">
        <v>25718</v>
      </c>
      <c r="C389" t="s">
        <v>25719</v>
      </c>
      <c r="D389" t="s">
        <v>25718</v>
      </c>
      <c r="E389" t="s">
        <v>3293</v>
      </c>
      <c r="F389" s="220">
        <v>56967</v>
      </c>
      <c r="G389" s="220">
        <v>56967</v>
      </c>
      <c r="H389" s="220">
        <v>59965</v>
      </c>
      <c r="I389" s="220">
        <v>51270.087960000004</v>
      </c>
      <c r="J389" s="161" t="e">
        <f>VLOOKUP(D389,GST!A:D,4,FALSE)</f>
        <v>#N/A</v>
      </c>
      <c r="K389" s="64" t="str">
        <f>VLOOKUP(B389,'ABC successor'!A:J,10,FALSE)</f>
        <v>4718</v>
      </c>
    </row>
    <row r="390" spans="1:11" x14ac:dyDescent="0.2">
      <c r="A390">
        <v>389</v>
      </c>
      <c r="B390" t="s">
        <v>14608</v>
      </c>
      <c r="C390" t="s">
        <v>14609</v>
      </c>
      <c r="D390" t="s">
        <v>14608</v>
      </c>
      <c r="E390" t="s">
        <v>15441</v>
      </c>
      <c r="F390" s="220">
        <v>19975</v>
      </c>
      <c r="G390" s="220">
        <v>19975</v>
      </c>
      <c r="H390" s="220">
        <v>21026</v>
      </c>
      <c r="I390" s="220">
        <v>17977.700410526315</v>
      </c>
      <c r="J390" s="161" t="e">
        <f>VLOOKUP(D390,GST!A:D,4,FALSE)</f>
        <v>#N/A</v>
      </c>
      <c r="K390" s="64" t="str">
        <f>VLOOKUP(B390,'ABC successor'!A:J,10,FALSE)</f>
        <v>4718</v>
      </c>
    </row>
    <row r="391" spans="1:11" x14ac:dyDescent="0.2">
      <c r="A391">
        <v>390</v>
      </c>
      <c r="B391" t="s">
        <v>3294</v>
      </c>
      <c r="C391" t="s">
        <v>3295</v>
      </c>
      <c r="D391" t="s">
        <v>3294</v>
      </c>
      <c r="E391" t="s">
        <v>3296</v>
      </c>
      <c r="F391" s="220">
        <v>62786</v>
      </c>
      <c r="G391" s="220">
        <v>62786</v>
      </c>
      <c r="H391" s="220">
        <v>66091</v>
      </c>
      <c r="I391" s="220">
        <v>56507.583476842105</v>
      </c>
      <c r="J391" s="161">
        <f>VLOOKUP(D391,GST!A:D,4,FALSE)</f>
        <v>0.12</v>
      </c>
      <c r="K391" s="64" t="str">
        <f>VLOOKUP(B391,'ABC successor'!A:J,10,FALSE)</f>
        <v>4718</v>
      </c>
    </row>
    <row r="392" spans="1:11" x14ac:dyDescent="0.2">
      <c r="A392">
        <v>391</v>
      </c>
      <c r="B392" t="s">
        <v>16385</v>
      </c>
      <c r="C392" t="s">
        <v>16386</v>
      </c>
      <c r="D392" t="s">
        <v>16385</v>
      </c>
      <c r="E392" t="s">
        <v>16387</v>
      </c>
      <c r="F392" s="220">
        <v>212258</v>
      </c>
      <c r="G392" s="220">
        <v>212258</v>
      </c>
      <c r="H392" s="220">
        <v>223429</v>
      </c>
      <c r="I392" s="220">
        <v>191032.24858421055</v>
      </c>
      <c r="J392" s="161">
        <f>VLOOKUP(D392,GST!A:D,4,FALSE)</f>
        <v>0.18</v>
      </c>
      <c r="K392" s="64" t="str">
        <f>VLOOKUP(B392,'ABC successor'!A:J,10,FALSE)</f>
        <v>4718</v>
      </c>
    </row>
    <row r="393" spans="1:11" x14ac:dyDescent="0.2">
      <c r="A393">
        <v>392</v>
      </c>
      <c r="B393" t="s">
        <v>3297</v>
      </c>
      <c r="C393" t="s">
        <v>3298</v>
      </c>
      <c r="D393" t="s">
        <v>3297</v>
      </c>
      <c r="E393" t="s">
        <v>3299</v>
      </c>
      <c r="F393" s="220">
        <v>22555</v>
      </c>
      <c r="G393" s="220">
        <v>22555</v>
      </c>
      <c r="H393" s="220">
        <v>23742</v>
      </c>
      <c r="I393" s="220">
        <v>20299.574127368422</v>
      </c>
      <c r="J393" s="161" t="e">
        <f>VLOOKUP(D393,GST!A:D,4,FALSE)</f>
        <v>#N/A</v>
      </c>
      <c r="K393" s="64" t="str">
        <f>VLOOKUP(B393,'ABC successor'!A:J,10,FALSE)</f>
        <v>4723</v>
      </c>
    </row>
    <row r="394" spans="1:11" x14ac:dyDescent="0.2">
      <c r="A394">
        <v>393</v>
      </c>
      <c r="B394" t="s">
        <v>22177</v>
      </c>
      <c r="C394" t="s">
        <v>22178</v>
      </c>
      <c r="D394" t="s">
        <v>22177</v>
      </c>
      <c r="E394" t="s">
        <v>3300</v>
      </c>
      <c r="F394" s="220">
        <v>65808</v>
      </c>
      <c r="G394" s="220">
        <v>65808</v>
      </c>
      <c r="H394" s="220">
        <v>69272</v>
      </c>
      <c r="I394" s="220">
        <v>59227.256605263159</v>
      </c>
      <c r="J394" s="161" t="e">
        <f>VLOOKUP(D394,GST!A:D,4,FALSE)</f>
        <v>#N/A</v>
      </c>
      <c r="K394" s="64" t="str">
        <f>VLOOKUP(B394,'ABC successor'!A:J,10,FALSE)</f>
        <v>4718</v>
      </c>
    </row>
    <row r="395" spans="1:11" x14ac:dyDescent="0.2">
      <c r="A395">
        <v>394</v>
      </c>
      <c r="B395" t="s">
        <v>14612</v>
      </c>
      <c r="C395" t="s">
        <v>14613</v>
      </c>
      <c r="D395" t="s">
        <v>14612</v>
      </c>
      <c r="E395" t="s">
        <v>3301</v>
      </c>
      <c r="F395" s="220">
        <v>26473</v>
      </c>
      <c r="G395" s="220">
        <v>26473</v>
      </c>
      <c r="H395" s="220">
        <v>27866</v>
      </c>
      <c r="I395" s="220">
        <v>23825.469802105265</v>
      </c>
      <c r="J395" s="161" t="e">
        <f>VLOOKUP(D395,GST!A:D,4,FALSE)</f>
        <v>#N/A</v>
      </c>
      <c r="K395" s="64" t="str">
        <f>VLOOKUP(B395,'ABC successor'!A:J,10,FALSE)</f>
        <v>4718</v>
      </c>
    </row>
    <row r="396" spans="1:11" x14ac:dyDescent="0.2">
      <c r="A396">
        <v>395</v>
      </c>
      <c r="B396" t="s">
        <v>2845</v>
      </c>
      <c r="C396" t="s">
        <v>2844</v>
      </c>
      <c r="D396" t="s">
        <v>2845</v>
      </c>
      <c r="E396" t="s">
        <v>3301</v>
      </c>
      <c r="F396" s="220">
        <v>64149</v>
      </c>
      <c r="G396" s="220">
        <v>64149</v>
      </c>
      <c r="H396" s="220">
        <v>67525</v>
      </c>
      <c r="I396" s="220">
        <v>57734.033294736844</v>
      </c>
      <c r="J396" s="161">
        <f>VLOOKUP(D396,GST!A:D,4,FALSE)</f>
        <v>0.12</v>
      </c>
      <c r="K396" s="64" t="str">
        <f>VLOOKUP(B396,'ABC successor'!A:J,10,FALSE)</f>
        <v>4718</v>
      </c>
    </row>
    <row r="397" spans="1:11" x14ac:dyDescent="0.2">
      <c r="A397">
        <v>396</v>
      </c>
      <c r="B397" t="s">
        <v>14614</v>
      </c>
      <c r="C397" t="s">
        <v>14615</v>
      </c>
      <c r="D397" t="s">
        <v>14614</v>
      </c>
      <c r="E397" t="s">
        <v>15444</v>
      </c>
      <c r="F397" s="220">
        <v>15079</v>
      </c>
      <c r="G397" s="220">
        <v>15079</v>
      </c>
      <c r="H397" s="220">
        <v>15873</v>
      </c>
      <c r="I397" s="220">
        <v>13571.216127368421</v>
      </c>
      <c r="J397" s="161" t="e">
        <f>VLOOKUP(D397,GST!A:D,4,FALSE)</f>
        <v>#N/A</v>
      </c>
      <c r="K397" s="64" t="str">
        <f>VLOOKUP(B397,'ABC successor'!A:J,10,FALSE)</f>
        <v>4718</v>
      </c>
    </row>
    <row r="398" spans="1:11" x14ac:dyDescent="0.2">
      <c r="A398">
        <v>397</v>
      </c>
      <c r="B398" t="s">
        <v>3302</v>
      </c>
      <c r="C398" t="s">
        <v>3303</v>
      </c>
      <c r="D398" t="s">
        <v>3302</v>
      </c>
      <c r="E398" t="s">
        <v>3304</v>
      </c>
      <c r="F398" s="220">
        <v>19802</v>
      </c>
      <c r="G398" s="220">
        <v>19802</v>
      </c>
      <c r="H398" s="220">
        <v>20844</v>
      </c>
      <c r="I398" s="220">
        <v>17821.885804210524</v>
      </c>
      <c r="J398" s="161">
        <f>VLOOKUP(D398,GST!A:D,4,FALSE)</f>
        <v>0.18</v>
      </c>
      <c r="K398" s="64" t="str">
        <f>VLOOKUP(B398,'ABC successor'!A:J,10,FALSE)</f>
        <v>4718</v>
      </c>
    </row>
    <row r="399" spans="1:11" x14ac:dyDescent="0.2">
      <c r="A399">
        <v>398</v>
      </c>
      <c r="B399" t="s">
        <v>25720</v>
      </c>
      <c r="C399" t="s">
        <v>25721</v>
      </c>
      <c r="D399" t="s">
        <v>25720</v>
      </c>
      <c r="E399" t="s">
        <v>25722</v>
      </c>
      <c r="F399" s="220">
        <v>1314</v>
      </c>
      <c r="G399" s="220">
        <v>1314</v>
      </c>
      <c r="H399" s="220">
        <v>1383</v>
      </c>
      <c r="I399" s="220">
        <v>1182.7745115789473</v>
      </c>
      <c r="J399" s="161" t="e">
        <f>VLOOKUP(D399,GST!A:D,4,FALSE)</f>
        <v>#N/A</v>
      </c>
      <c r="K399" s="64" t="str">
        <f>VLOOKUP(B399,'ABC successor'!A:J,10,FALSE)</f>
        <v>4718</v>
      </c>
    </row>
    <row r="400" spans="1:11" x14ac:dyDescent="0.2">
      <c r="A400">
        <v>399</v>
      </c>
      <c r="B400" t="s">
        <v>3305</v>
      </c>
      <c r="C400" t="s">
        <v>3306</v>
      </c>
      <c r="D400" t="s">
        <v>3305</v>
      </c>
      <c r="E400" t="s">
        <v>3307</v>
      </c>
      <c r="F400" s="220">
        <v>2593</v>
      </c>
      <c r="G400" s="220">
        <v>2593</v>
      </c>
      <c r="H400" s="220">
        <v>2729</v>
      </c>
      <c r="I400" s="220">
        <v>2333.6778536842107</v>
      </c>
      <c r="J400" s="161">
        <f>VLOOKUP(D400,GST!A:D,4,FALSE)</f>
        <v>0.18</v>
      </c>
      <c r="K400" s="64" t="str">
        <f>VLOOKUP(B400,'ABC successor'!A:J,10,FALSE)</f>
        <v>4723</v>
      </c>
    </row>
    <row r="401" spans="1:11" x14ac:dyDescent="0.2">
      <c r="A401">
        <v>400</v>
      </c>
      <c r="B401" t="s">
        <v>3308</v>
      </c>
      <c r="C401" t="s">
        <v>3309</v>
      </c>
      <c r="D401" t="s">
        <v>3308</v>
      </c>
      <c r="E401" t="s">
        <v>3310</v>
      </c>
      <c r="F401" s="220">
        <v>8624</v>
      </c>
      <c r="G401" s="220">
        <v>8624</v>
      </c>
      <c r="H401" s="220">
        <v>9078</v>
      </c>
      <c r="I401" s="220">
        <v>7761.2199736842113</v>
      </c>
      <c r="J401" s="161">
        <f>VLOOKUP(D401,GST!A:D,4,FALSE)</f>
        <v>0.18</v>
      </c>
      <c r="K401" s="64" t="str">
        <f>VLOOKUP(B401,'ABC successor'!A:J,10,FALSE)</f>
        <v>4718</v>
      </c>
    </row>
    <row r="402" spans="1:11" x14ac:dyDescent="0.2">
      <c r="A402">
        <v>401</v>
      </c>
      <c r="B402" t="s">
        <v>3311</v>
      </c>
      <c r="C402" t="s">
        <v>3312</v>
      </c>
      <c r="D402" t="s">
        <v>3311</v>
      </c>
      <c r="E402" t="s">
        <v>3313</v>
      </c>
      <c r="F402" s="220">
        <v>5377</v>
      </c>
      <c r="G402" s="220">
        <v>5377</v>
      </c>
      <c r="H402" s="220">
        <v>5660</v>
      </c>
      <c r="I402" s="220">
        <v>4839.6961052631577</v>
      </c>
      <c r="J402" s="161">
        <f>VLOOKUP(D402,GST!A:D,4,FALSE)</f>
        <v>0.18</v>
      </c>
      <c r="K402" s="64" t="str">
        <f>VLOOKUP(B402,'ABC successor'!A:J,10,FALSE)</f>
        <v>4718</v>
      </c>
    </row>
    <row r="403" spans="1:11" x14ac:dyDescent="0.2">
      <c r="A403">
        <v>402</v>
      </c>
      <c r="B403" t="s">
        <v>3315</v>
      </c>
      <c r="C403" t="s">
        <v>3316</v>
      </c>
      <c r="D403" t="s">
        <v>3315</v>
      </c>
      <c r="E403" t="s">
        <v>3317</v>
      </c>
      <c r="F403" s="220">
        <v>5615</v>
      </c>
      <c r="G403" s="220">
        <v>5615</v>
      </c>
      <c r="H403" s="220">
        <v>5911</v>
      </c>
      <c r="I403" s="220">
        <v>5053.350982105263</v>
      </c>
      <c r="J403" s="161">
        <f>VLOOKUP(D403,GST!A:D,4,FALSE)</f>
        <v>0.18</v>
      </c>
      <c r="K403" s="64" t="str">
        <f>VLOOKUP(B403,'ABC successor'!A:J,10,FALSE)</f>
        <v>4718</v>
      </c>
    </row>
    <row r="404" spans="1:11" x14ac:dyDescent="0.2">
      <c r="A404">
        <v>403</v>
      </c>
      <c r="B404" t="s">
        <v>14622</v>
      </c>
      <c r="C404" t="s">
        <v>14623</v>
      </c>
      <c r="D404" t="s">
        <v>14622</v>
      </c>
      <c r="E404" t="s">
        <v>3318</v>
      </c>
      <c r="F404" s="220">
        <v>3705</v>
      </c>
      <c r="G404" s="220">
        <v>3705</v>
      </c>
      <c r="H404" s="220">
        <v>3900</v>
      </c>
      <c r="I404" s="220">
        <v>3334.6686578947365</v>
      </c>
      <c r="J404" s="161" t="e">
        <f>VLOOKUP(D404,GST!A:D,4,FALSE)</f>
        <v>#N/A</v>
      </c>
      <c r="K404" s="64" t="str">
        <f>VLOOKUP(B404,'ABC successor'!A:J,10,FALSE)</f>
        <v>4718</v>
      </c>
    </row>
    <row r="405" spans="1:11" x14ac:dyDescent="0.2">
      <c r="A405">
        <v>404</v>
      </c>
      <c r="B405" t="s">
        <v>3319</v>
      </c>
      <c r="C405" t="s">
        <v>3320</v>
      </c>
      <c r="D405" t="s">
        <v>3319</v>
      </c>
      <c r="E405" t="s">
        <v>3321</v>
      </c>
      <c r="F405" s="220">
        <v>7320</v>
      </c>
      <c r="G405" s="220">
        <v>7320</v>
      </c>
      <c r="H405" s="220">
        <v>7705</v>
      </c>
      <c r="I405" s="220">
        <v>6587.8887715789469</v>
      </c>
      <c r="J405" s="161" t="e">
        <f>VLOOKUP(D405,GST!A:D,4,FALSE)</f>
        <v>#N/A</v>
      </c>
      <c r="K405" s="64" t="str">
        <f>VLOOKUP(B405,'ABC successor'!A:J,10,FALSE)</f>
        <v>4718</v>
      </c>
    </row>
    <row r="406" spans="1:11" x14ac:dyDescent="0.2">
      <c r="A406">
        <v>405</v>
      </c>
      <c r="B406" t="s">
        <v>14624</v>
      </c>
      <c r="C406" t="s">
        <v>14625</v>
      </c>
      <c r="D406" t="s">
        <v>14624</v>
      </c>
      <c r="E406" t="s">
        <v>6498</v>
      </c>
      <c r="F406" s="220">
        <v>8549</v>
      </c>
      <c r="G406" s="220">
        <v>8549</v>
      </c>
      <c r="H406" s="220">
        <v>8999</v>
      </c>
      <c r="I406" s="220">
        <v>7693.9363936842119</v>
      </c>
      <c r="J406" s="161" t="e">
        <f>VLOOKUP(D406,GST!A:D,4,FALSE)</f>
        <v>#N/A</v>
      </c>
      <c r="K406" s="64" t="str">
        <f>VLOOKUP(B406,'ABC successor'!A:J,10,FALSE)</f>
        <v>4718</v>
      </c>
    </row>
    <row r="407" spans="1:11" x14ac:dyDescent="0.2">
      <c r="A407">
        <v>406</v>
      </c>
      <c r="B407" t="s">
        <v>3322</v>
      </c>
      <c r="C407" t="s">
        <v>3323</v>
      </c>
      <c r="D407" t="s">
        <v>3322</v>
      </c>
      <c r="E407" t="s">
        <v>3324</v>
      </c>
      <c r="F407" s="220">
        <v>13744</v>
      </c>
      <c r="G407" s="220">
        <v>13744</v>
      </c>
      <c r="H407" s="220">
        <v>14467</v>
      </c>
      <c r="I407" s="220">
        <v>12369.554996842107</v>
      </c>
      <c r="J407" s="161" t="e">
        <f>VLOOKUP(D407,GST!A:D,4,FALSE)</f>
        <v>#N/A</v>
      </c>
      <c r="K407" s="64" t="str">
        <f>VLOOKUP(B407,'ABC successor'!A:J,10,FALSE)</f>
        <v>4718</v>
      </c>
    </row>
    <row r="408" spans="1:11" x14ac:dyDescent="0.2">
      <c r="A408">
        <v>407</v>
      </c>
      <c r="B408" t="s">
        <v>3325</v>
      </c>
      <c r="C408" t="s">
        <v>3326</v>
      </c>
      <c r="D408" t="s">
        <v>3325</v>
      </c>
      <c r="E408" t="s">
        <v>3327</v>
      </c>
      <c r="F408" s="220">
        <v>6201</v>
      </c>
      <c r="G408" s="220">
        <v>6201</v>
      </c>
      <c r="H408" s="220">
        <v>6527</v>
      </c>
      <c r="I408" s="220">
        <v>5580.9958989473689</v>
      </c>
      <c r="J408" s="161" t="e">
        <f>VLOOKUP(D408,GST!A:D,4,FALSE)</f>
        <v>#N/A</v>
      </c>
      <c r="K408" s="64" t="str">
        <f>VLOOKUP(B408,'ABC successor'!A:J,10,FALSE)</f>
        <v>4718</v>
      </c>
    </row>
    <row r="409" spans="1:11" x14ac:dyDescent="0.2">
      <c r="A409">
        <v>408</v>
      </c>
      <c r="B409" t="s">
        <v>3328</v>
      </c>
      <c r="C409" t="s">
        <v>3329</v>
      </c>
      <c r="D409" t="s">
        <v>3328</v>
      </c>
      <c r="E409" t="s">
        <v>3242</v>
      </c>
      <c r="F409" s="220">
        <v>18367</v>
      </c>
      <c r="G409" s="220">
        <v>18367</v>
      </c>
      <c r="H409" s="220">
        <v>19334</v>
      </c>
      <c r="I409" s="220">
        <v>16530.513233684211</v>
      </c>
      <c r="J409" s="161" t="e">
        <f>VLOOKUP(D409,GST!A:D,4,FALSE)</f>
        <v>#N/A</v>
      </c>
      <c r="K409" s="64" t="str">
        <f>VLOOKUP(B409,'ABC successor'!A:J,10,FALSE)</f>
        <v>4718</v>
      </c>
    </row>
    <row r="410" spans="1:11" x14ac:dyDescent="0.2">
      <c r="A410">
        <v>409</v>
      </c>
      <c r="B410" t="s">
        <v>3243</v>
      </c>
      <c r="C410" t="s">
        <v>3244</v>
      </c>
      <c r="D410" t="s">
        <v>3243</v>
      </c>
      <c r="E410" t="s">
        <v>3245</v>
      </c>
      <c r="F410" s="220">
        <v>15613</v>
      </c>
      <c r="G410" s="220">
        <v>15613</v>
      </c>
      <c r="H410" s="220">
        <v>16435</v>
      </c>
      <c r="I410" s="220">
        <v>14051.644496842107</v>
      </c>
      <c r="J410" s="161">
        <f>VLOOKUP(D410,GST!A:D,4,FALSE)</f>
        <v>0.18</v>
      </c>
      <c r="K410" s="64" t="str">
        <f>VLOOKUP(B410,'ABC successor'!A:J,10,FALSE)</f>
        <v>4718</v>
      </c>
    </row>
    <row r="411" spans="1:11" x14ac:dyDescent="0.2">
      <c r="A411">
        <v>410</v>
      </c>
      <c r="B411" t="s">
        <v>3246</v>
      </c>
      <c r="C411" t="s">
        <v>3247</v>
      </c>
      <c r="D411" t="s">
        <v>3246</v>
      </c>
      <c r="E411" t="s">
        <v>3248</v>
      </c>
      <c r="F411" s="220">
        <v>2781</v>
      </c>
      <c r="G411" s="220">
        <v>2781</v>
      </c>
      <c r="H411" s="220">
        <v>2927</v>
      </c>
      <c r="I411" s="220">
        <v>2502.477010526316</v>
      </c>
      <c r="J411" s="161">
        <f>VLOOKUP(D411,GST!A:D,4,FALSE)</f>
        <v>0.18</v>
      </c>
      <c r="K411" s="64" t="str">
        <f>VLOOKUP(B411,'ABC successor'!A:J,10,FALSE)</f>
        <v>4718</v>
      </c>
    </row>
    <row r="412" spans="1:11" x14ac:dyDescent="0.2">
      <c r="A412">
        <v>411</v>
      </c>
      <c r="B412" t="s">
        <v>3249</v>
      </c>
      <c r="C412" t="s">
        <v>3250</v>
      </c>
      <c r="D412" t="s">
        <v>3249</v>
      </c>
      <c r="E412" t="s">
        <v>3251</v>
      </c>
      <c r="F412" s="220">
        <v>4252</v>
      </c>
      <c r="G412" s="220">
        <v>4252</v>
      </c>
      <c r="H412" s="220">
        <v>4476</v>
      </c>
      <c r="I412" s="220">
        <v>3826.9011642105265</v>
      </c>
      <c r="J412" s="161" t="e">
        <f>VLOOKUP(D412,GST!A:D,4,FALSE)</f>
        <v>#N/A</v>
      </c>
      <c r="K412" s="64" t="str">
        <f>VLOOKUP(B412,'ABC successor'!A:J,10,FALSE)</f>
        <v>4718</v>
      </c>
    </row>
    <row r="413" spans="1:11" x14ac:dyDescent="0.2">
      <c r="A413">
        <v>412</v>
      </c>
      <c r="B413" t="s">
        <v>14636</v>
      </c>
      <c r="C413" t="s">
        <v>14637</v>
      </c>
      <c r="D413" t="s">
        <v>14636</v>
      </c>
      <c r="E413" t="s">
        <v>16388</v>
      </c>
      <c r="F413" s="220">
        <v>3852</v>
      </c>
      <c r="G413" s="220">
        <v>3852</v>
      </c>
      <c r="H413" s="220">
        <v>4055</v>
      </c>
      <c r="I413" s="220">
        <v>3466.8749905263167</v>
      </c>
      <c r="J413" s="161" t="e">
        <f>VLOOKUP(D413,GST!A:D,4,FALSE)</f>
        <v>#N/A</v>
      </c>
      <c r="K413" s="64" t="str">
        <f>VLOOKUP(B413,'ABC successor'!A:J,10,FALSE)</f>
        <v>4723</v>
      </c>
    </row>
    <row r="414" spans="1:11" x14ac:dyDescent="0.2">
      <c r="A414">
        <v>413</v>
      </c>
      <c r="B414" t="s">
        <v>3252</v>
      </c>
      <c r="C414" t="s">
        <v>3253</v>
      </c>
      <c r="D414" t="s">
        <v>3252</v>
      </c>
      <c r="E414" t="s">
        <v>16389</v>
      </c>
      <c r="F414" s="220">
        <v>9500</v>
      </c>
      <c r="G414" s="220">
        <v>9500</v>
      </c>
      <c r="H414" s="220">
        <v>10000</v>
      </c>
      <c r="I414" s="220">
        <v>8549.7363147368433</v>
      </c>
      <c r="J414" s="161">
        <f>VLOOKUP(D414,GST!A:D,4,FALSE)</f>
        <v>0.12</v>
      </c>
      <c r="K414" s="64" t="str">
        <f>VLOOKUP(B414,'ABC successor'!A:J,10,FALSE)</f>
        <v>4723</v>
      </c>
    </row>
    <row r="415" spans="1:11" x14ac:dyDescent="0.2">
      <c r="A415">
        <v>414</v>
      </c>
      <c r="B415" t="s">
        <v>3254</v>
      </c>
      <c r="C415" t="s">
        <v>3255</v>
      </c>
      <c r="D415" t="s">
        <v>3254</v>
      </c>
      <c r="E415" t="s">
        <v>3256</v>
      </c>
      <c r="F415" s="220">
        <v>126</v>
      </c>
      <c r="G415" s="220">
        <v>126</v>
      </c>
      <c r="H415" s="220">
        <v>133</v>
      </c>
      <c r="I415" s="220">
        <v>113.31971368421053</v>
      </c>
      <c r="J415" s="161" t="e">
        <f>VLOOKUP(D415,GST!A:D,4,FALSE)</f>
        <v>#N/A</v>
      </c>
      <c r="K415" s="64" t="str">
        <f>VLOOKUP(B415,'ABC successor'!A:J,10,FALSE)</f>
        <v>4718</v>
      </c>
    </row>
    <row r="416" spans="1:11" x14ac:dyDescent="0.2">
      <c r="A416">
        <v>415</v>
      </c>
      <c r="B416" t="s">
        <v>14638</v>
      </c>
      <c r="C416" t="s">
        <v>14639</v>
      </c>
      <c r="D416" t="s">
        <v>14638</v>
      </c>
      <c r="E416" t="s">
        <v>3257</v>
      </c>
      <c r="F416" s="220">
        <v>787</v>
      </c>
      <c r="G416" s="220">
        <v>787</v>
      </c>
      <c r="H416" s="220">
        <v>828</v>
      </c>
      <c r="I416" s="220">
        <v>708.2482105263158</v>
      </c>
      <c r="J416" s="161" t="e">
        <f>VLOOKUP(D416,GST!A:D,4,FALSE)</f>
        <v>#N/A</v>
      </c>
      <c r="K416" s="64" t="str">
        <f>VLOOKUP(B416,'ABC successor'!A:J,10,FALSE)</f>
        <v>4718</v>
      </c>
    </row>
    <row r="417" spans="1:11" x14ac:dyDescent="0.2">
      <c r="A417">
        <v>416</v>
      </c>
      <c r="B417" t="s">
        <v>3258</v>
      </c>
      <c r="C417" t="s">
        <v>3259</v>
      </c>
      <c r="D417" t="s">
        <v>3258</v>
      </c>
      <c r="E417" t="s">
        <v>3260</v>
      </c>
      <c r="F417" s="220">
        <v>2197</v>
      </c>
      <c r="G417" s="220">
        <v>2197</v>
      </c>
      <c r="H417" s="220">
        <v>2313</v>
      </c>
      <c r="I417" s="220">
        <v>1977.1929210526318</v>
      </c>
      <c r="J417" s="161" t="e">
        <f>VLOOKUP(D417,GST!A:D,4,FALSE)</f>
        <v>#N/A</v>
      </c>
      <c r="K417" s="64" t="str">
        <f>VLOOKUP(B417,'ABC successor'!A:J,10,FALSE)</f>
        <v>4718</v>
      </c>
    </row>
    <row r="418" spans="1:11" x14ac:dyDescent="0.2">
      <c r="A418">
        <v>417</v>
      </c>
      <c r="B418" t="s">
        <v>3261</v>
      </c>
      <c r="C418" t="s">
        <v>3262</v>
      </c>
      <c r="D418" t="s">
        <v>3261</v>
      </c>
      <c r="E418" t="s">
        <v>3263</v>
      </c>
      <c r="F418" s="220">
        <v>2636</v>
      </c>
      <c r="G418" s="220">
        <v>2636</v>
      </c>
      <c r="H418" s="220">
        <v>2775</v>
      </c>
      <c r="I418" s="220">
        <v>2372.631505263158</v>
      </c>
      <c r="J418" s="161" t="e">
        <f>VLOOKUP(D418,GST!A:D,4,FALSE)</f>
        <v>#N/A</v>
      </c>
      <c r="K418" s="64" t="str">
        <f>VLOOKUP(B418,'ABC successor'!A:J,10,FALSE)</f>
        <v>4718</v>
      </c>
    </row>
    <row r="419" spans="1:11" x14ac:dyDescent="0.2">
      <c r="A419">
        <v>418</v>
      </c>
      <c r="B419" t="s">
        <v>14642</v>
      </c>
      <c r="C419" t="s">
        <v>14643</v>
      </c>
      <c r="D419" t="s">
        <v>14642</v>
      </c>
      <c r="E419" t="s">
        <v>12533</v>
      </c>
      <c r="F419" s="220">
        <v>2520</v>
      </c>
      <c r="G419" s="220">
        <v>2520</v>
      </c>
      <c r="H419" s="220">
        <v>2653</v>
      </c>
      <c r="I419" s="220">
        <v>2267.5746873684216</v>
      </c>
      <c r="J419" s="161" t="e">
        <f>VLOOKUP(D419,GST!A:D,4,FALSE)</f>
        <v>#N/A</v>
      </c>
      <c r="K419" s="64" t="str">
        <f>VLOOKUP(B419,'ABC successor'!A:J,10,FALSE)</f>
        <v>4716</v>
      </c>
    </row>
    <row r="420" spans="1:11" x14ac:dyDescent="0.2">
      <c r="A420">
        <v>419</v>
      </c>
      <c r="B420" t="s">
        <v>2847</v>
      </c>
      <c r="C420" t="s">
        <v>2846</v>
      </c>
      <c r="D420" t="s">
        <v>2847</v>
      </c>
      <c r="E420" t="s">
        <v>2848</v>
      </c>
      <c r="F420" s="220">
        <v>4751</v>
      </c>
      <c r="G420" s="220">
        <v>4751</v>
      </c>
      <c r="H420" s="220">
        <v>5001</v>
      </c>
      <c r="I420" s="220">
        <v>4275.4583642105263</v>
      </c>
      <c r="J420" s="161">
        <f>VLOOKUP(D420,GST!A:D,4,FALSE)</f>
        <v>0.18</v>
      </c>
      <c r="K420" s="64" t="str">
        <f>VLOOKUP(B420,'ABC successor'!A:J,10,FALSE)</f>
        <v>4716</v>
      </c>
    </row>
    <row r="421" spans="1:11" x14ac:dyDescent="0.2">
      <c r="A421">
        <v>420</v>
      </c>
      <c r="B421" t="s">
        <v>3264</v>
      </c>
      <c r="C421" t="s">
        <v>3265</v>
      </c>
      <c r="D421" t="s">
        <v>3264</v>
      </c>
      <c r="E421" t="s">
        <v>3266</v>
      </c>
      <c r="F421" s="220">
        <v>19182</v>
      </c>
      <c r="G421" s="220">
        <v>19182</v>
      </c>
      <c r="H421" s="220">
        <v>20192</v>
      </c>
      <c r="I421" s="220">
        <v>17263.550131578948</v>
      </c>
      <c r="J421" s="161" t="e">
        <f>VLOOKUP(D421,GST!A:D,4,FALSE)</f>
        <v>#N/A</v>
      </c>
      <c r="K421" s="64" t="str">
        <f>VLOOKUP(B421,'ABC successor'!A:J,10,FALSE)</f>
        <v>4718</v>
      </c>
    </row>
    <row r="422" spans="1:11" x14ac:dyDescent="0.2">
      <c r="A422">
        <v>421</v>
      </c>
      <c r="B422" t="s">
        <v>4126</v>
      </c>
      <c r="C422" t="s">
        <v>4127</v>
      </c>
      <c r="D422" t="s">
        <v>4126</v>
      </c>
      <c r="E422" t="s">
        <v>4128</v>
      </c>
      <c r="F422" s="220">
        <v>22688</v>
      </c>
      <c r="G422" s="220">
        <v>22688</v>
      </c>
      <c r="H422" s="220">
        <v>23882</v>
      </c>
      <c r="I422" s="220">
        <v>20418.795909473683</v>
      </c>
      <c r="J422" s="161" t="e">
        <f>VLOOKUP(D422,GST!A:D,4,FALSE)</f>
        <v>#N/A</v>
      </c>
      <c r="K422" s="64" t="str">
        <f>VLOOKUP(B422,'ABC successor'!A:J,10,FALSE)</f>
        <v>4718</v>
      </c>
    </row>
    <row r="423" spans="1:11" x14ac:dyDescent="0.2">
      <c r="A423">
        <v>422</v>
      </c>
      <c r="B423" t="s">
        <v>19860</v>
      </c>
      <c r="C423" t="s">
        <v>19993</v>
      </c>
      <c r="D423" t="s">
        <v>19860</v>
      </c>
      <c r="E423" t="s">
        <v>19861</v>
      </c>
      <c r="F423" s="220">
        <v>21922</v>
      </c>
      <c r="G423" s="220">
        <v>21922</v>
      </c>
      <c r="H423" s="220">
        <v>23076</v>
      </c>
      <c r="I423" s="220">
        <v>19729.434317894735</v>
      </c>
      <c r="J423" s="161">
        <f>VLOOKUP(D423,GST!A:D,4,FALSE)</f>
        <v>0.18</v>
      </c>
      <c r="K423" s="64" t="str">
        <f>VLOOKUP(B423,'ABC successor'!A:J,10,FALSE)</f>
        <v>4718</v>
      </c>
    </row>
    <row r="424" spans="1:11" x14ac:dyDescent="0.2">
      <c r="A424">
        <v>423</v>
      </c>
      <c r="B424" t="s">
        <v>14644</v>
      </c>
      <c r="C424" t="s">
        <v>14645</v>
      </c>
      <c r="D424" t="s">
        <v>14644</v>
      </c>
      <c r="E424" t="s">
        <v>4129</v>
      </c>
      <c r="F424" s="220">
        <v>111035</v>
      </c>
      <c r="G424" s="220">
        <v>111035</v>
      </c>
      <c r="H424" s="220">
        <v>116879</v>
      </c>
      <c r="I424" s="220">
        <v>99931.461677894738</v>
      </c>
      <c r="J424" s="161">
        <f>VLOOKUP(D424,GST!A:D,4,FALSE)</f>
        <v>0.12</v>
      </c>
      <c r="K424" s="64" t="str">
        <f>VLOOKUP(B424,'ABC successor'!A:J,10,FALSE)</f>
        <v>4718</v>
      </c>
    </row>
    <row r="425" spans="1:11" x14ac:dyDescent="0.2">
      <c r="A425">
        <v>424</v>
      </c>
      <c r="B425" t="s">
        <v>1958</v>
      </c>
      <c r="C425" t="s">
        <v>1959</v>
      </c>
      <c r="D425" t="s">
        <v>1958</v>
      </c>
      <c r="E425" t="s">
        <v>4129</v>
      </c>
      <c r="F425" s="220">
        <v>145781</v>
      </c>
      <c r="G425" s="220">
        <v>145781</v>
      </c>
      <c r="H425" s="220">
        <v>153454</v>
      </c>
      <c r="I425" s="220">
        <v>131202.981</v>
      </c>
      <c r="J425" s="161">
        <f>VLOOKUP(D425,GST!A:D,4,FALSE)</f>
        <v>0.12</v>
      </c>
      <c r="K425" s="64" t="str">
        <f>VLOOKUP(B425,'ABC successor'!A:J,10,FALSE)</f>
        <v>4718</v>
      </c>
    </row>
    <row r="426" spans="1:11" x14ac:dyDescent="0.2">
      <c r="A426">
        <v>425</v>
      </c>
      <c r="B426" t="s">
        <v>16390</v>
      </c>
      <c r="C426" t="s">
        <v>16391</v>
      </c>
      <c r="D426" t="s">
        <v>16390</v>
      </c>
      <c r="E426" t="s">
        <v>4129</v>
      </c>
      <c r="F426" s="220">
        <v>183827</v>
      </c>
      <c r="G426" s="220">
        <v>183827</v>
      </c>
      <c r="H426" s="220">
        <v>193502</v>
      </c>
      <c r="I426" s="220">
        <v>165444.42115157892</v>
      </c>
      <c r="J426" s="161">
        <f>VLOOKUP(D426,GST!A:D,4,FALSE)</f>
        <v>0.12</v>
      </c>
      <c r="K426" s="64" t="str">
        <f>VLOOKUP(B426,'ABC successor'!A:J,10,FALSE)</f>
        <v>4718</v>
      </c>
    </row>
    <row r="427" spans="1:11" x14ac:dyDescent="0.2">
      <c r="A427">
        <v>426</v>
      </c>
      <c r="B427" t="s">
        <v>2850</v>
      </c>
      <c r="C427" t="s">
        <v>2849</v>
      </c>
      <c r="D427" t="s">
        <v>2850</v>
      </c>
      <c r="E427" t="s">
        <v>2851</v>
      </c>
      <c r="F427" s="220">
        <v>83933</v>
      </c>
      <c r="G427" s="220">
        <v>83933</v>
      </c>
      <c r="H427" s="220">
        <v>88351</v>
      </c>
      <c r="I427" s="220">
        <v>75539.393307368431</v>
      </c>
      <c r="J427" s="161">
        <f>VLOOKUP(D427,GST!A:D,4,FALSE)</f>
        <v>0.12</v>
      </c>
      <c r="K427" s="64" t="str">
        <f>VLOOKUP(B427,'ABC successor'!A:J,10,FALSE)</f>
        <v>4718</v>
      </c>
    </row>
    <row r="428" spans="1:11" x14ac:dyDescent="0.2">
      <c r="A428">
        <v>427</v>
      </c>
      <c r="B428" t="s">
        <v>16392</v>
      </c>
      <c r="C428" t="s">
        <v>16393</v>
      </c>
      <c r="D428" t="s">
        <v>16392</v>
      </c>
      <c r="E428" t="s">
        <v>2851</v>
      </c>
      <c r="F428" s="220">
        <v>97615</v>
      </c>
      <c r="G428" s="220">
        <v>97615</v>
      </c>
      <c r="H428" s="220">
        <v>102753</v>
      </c>
      <c r="I428" s="220">
        <v>87853.46886105265</v>
      </c>
      <c r="J428" s="161">
        <f>VLOOKUP(D428,GST!A:D,4,FALSE)</f>
        <v>0.12</v>
      </c>
      <c r="K428" s="64" t="str">
        <f>VLOOKUP(B428,'ABC successor'!A:J,10,FALSE)</f>
        <v>4718</v>
      </c>
    </row>
    <row r="429" spans="1:11" x14ac:dyDescent="0.2">
      <c r="A429">
        <v>428</v>
      </c>
      <c r="B429" t="s">
        <v>2853</v>
      </c>
      <c r="C429" t="s">
        <v>2852</v>
      </c>
      <c r="D429" t="s">
        <v>2853</v>
      </c>
      <c r="E429" t="s">
        <v>4130</v>
      </c>
      <c r="F429" s="220">
        <v>3780</v>
      </c>
      <c r="G429" s="220">
        <v>3780</v>
      </c>
      <c r="H429" s="220">
        <v>3979</v>
      </c>
      <c r="I429" s="220">
        <v>3401.9522378947368</v>
      </c>
      <c r="J429" s="161" t="e">
        <f>VLOOKUP(D429,GST!A:D,4,FALSE)</f>
        <v>#N/A</v>
      </c>
      <c r="K429" s="64" t="str">
        <f>VLOOKUP(B429,'ABC successor'!A:J,10,FALSE)</f>
        <v>4718</v>
      </c>
    </row>
    <row r="430" spans="1:11" x14ac:dyDescent="0.2">
      <c r="A430">
        <v>429</v>
      </c>
      <c r="B430" t="s">
        <v>16394</v>
      </c>
      <c r="C430" t="s">
        <v>16395</v>
      </c>
      <c r="D430" t="s">
        <v>16394</v>
      </c>
      <c r="E430" t="s">
        <v>2855</v>
      </c>
      <c r="F430" s="220">
        <v>246706</v>
      </c>
      <c r="G430" s="220">
        <v>246706</v>
      </c>
      <c r="H430" s="220">
        <v>259691</v>
      </c>
      <c r="I430" s="220">
        <v>222035.81400000001</v>
      </c>
      <c r="J430" s="161">
        <f>VLOOKUP(D430,GST!A:D,4,FALSE)</f>
        <v>0.12</v>
      </c>
      <c r="K430" s="64" t="str">
        <f>VLOOKUP(B430,'ABC successor'!A:J,10,FALSE)</f>
        <v>4718</v>
      </c>
    </row>
    <row r="431" spans="1:11" x14ac:dyDescent="0.2">
      <c r="A431">
        <v>430</v>
      </c>
      <c r="B431" t="s">
        <v>2857</v>
      </c>
      <c r="C431" t="s">
        <v>2856</v>
      </c>
      <c r="D431" t="s">
        <v>2857</v>
      </c>
      <c r="E431" t="s">
        <v>4131</v>
      </c>
      <c r="F431" s="220">
        <v>26631</v>
      </c>
      <c r="G431" s="220">
        <v>26631</v>
      </c>
      <c r="H431" s="220">
        <v>28033</v>
      </c>
      <c r="I431" s="220">
        <v>23968.299857894737</v>
      </c>
      <c r="J431" s="161">
        <f>VLOOKUP(D431,GST!A:D,4,FALSE)</f>
        <v>0.12</v>
      </c>
      <c r="K431" s="64" t="str">
        <f>VLOOKUP(B431,'ABC successor'!A:J,10,FALSE)</f>
        <v>4718</v>
      </c>
    </row>
    <row r="432" spans="1:11" x14ac:dyDescent="0.2">
      <c r="A432">
        <v>431</v>
      </c>
      <c r="B432" t="s">
        <v>2859</v>
      </c>
      <c r="C432" t="s">
        <v>2858</v>
      </c>
      <c r="D432" t="s">
        <v>2859</v>
      </c>
      <c r="E432" t="s">
        <v>4132</v>
      </c>
      <c r="F432" s="220">
        <v>118148</v>
      </c>
      <c r="G432" s="220">
        <v>118148</v>
      </c>
      <c r="H432" s="220">
        <v>124366</v>
      </c>
      <c r="I432" s="220">
        <v>106332.84508736842</v>
      </c>
      <c r="J432" s="161">
        <f>VLOOKUP(D432,GST!A:D,4,FALSE)</f>
        <v>0.12</v>
      </c>
      <c r="K432" s="64" t="str">
        <f>VLOOKUP(B432,'ABC successor'!A:J,10,FALSE)</f>
        <v>4718</v>
      </c>
    </row>
    <row r="433" spans="1:11" x14ac:dyDescent="0.2">
      <c r="A433">
        <v>432</v>
      </c>
      <c r="B433" t="s">
        <v>2861</v>
      </c>
      <c r="C433" t="s">
        <v>2860</v>
      </c>
      <c r="D433" t="s">
        <v>2861</v>
      </c>
      <c r="E433" t="s">
        <v>4133</v>
      </c>
      <c r="F433" s="220">
        <v>28398</v>
      </c>
      <c r="G433" s="220">
        <v>28398</v>
      </c>
      <c r="H433" s="220">
        <v>29893</v>
      </c>
      <c r="I433" s="220">
        <v>25558.317090526318</v>
      </c>
      <c r="J433" s="161">
        <f>VLOOKUP(D433,GST!A:D,4,FALSE)</f>
        <v>0.12</v>
      </c>
      <c r="K433" s="64" t="str">
        <f>VLOOKUP(B433,'ABC successor'!A:J,10,FALSE)</f>
        <v>4723</v>
      </c>
    </row>
    <row r="434" spans="1:11" x14ac:dyDescent="0.2">
      <c r="A434">
        <v>433</v>
      </c>
      <c r="B434" t="s">
        <v>14658</v>
      </c>
      <c r="C434" t="s">
        <v>14659</v>
      </c>
      <c r="D434" t="s">
        <v>14658</v>
      </c>
      <c r="E434" t="s">
        <v>4134</v>
      </c>
      <c r="F434" s="220">
        <v>9788</v>
      </c>
      <c r="G434" s="220">
        <v>9788</v>
      </c>
      <c r="H434" s="220">
        <v>10303</v>
      </c>
      <c r="I434" s="220">
        <v>8809.4273252631574</v>
      </c>
      <c r="J434" s="161">
        <f>VLOOKUP(D434,GST!A:D,4,FALSE)</f>
        <v>0.12</v>
      </c>
      <c r="K434" s="64" t="str">
        <f>VLOOKUP(B434,'ABC successor'!A:J,10,FALSE)</f>
        <v>4723</v>
      </c>
    </row>
    <row r="435" spans="1:11" x14ac:dyDescent="0.2">
      <c r="A435">
        <v>434</v>
      </c>
      <c r="B435" t="s">
        <v>290</v>
      </c>
      <c r="C435" t="s">
        <v>291</v>
      </c>
      <c r="D435" t="s">
        <v>290</v>
      </c>
      <c r="E435" t="s">
        <v>4134</v>
      </c>
      <c r="F435" s="220">
        <v>30157</v>
      </c>
      <c r="G435" s="220">
        <v>30157</v>
      </c>
      <c r="H435" s="220">
        <v>31744</v>
      </c>
      <c r="I435" s="220">
        <v>27141.251841052635</v>
      </c>
      <c r="J435" s="161">
        <f>VLOOKUP(D435,GST!A:D,4,FALSE)</f>
        <v>0.12</v>
      </c>
      <c r="K435" s="64" t="str">
        <f>VLOOKUP(B435,'ABC successor'!A:J,10,FALSE)</f>
        <v>4723</v>
      </c>
    </row>
    <row r="436" spans="1:11" x14ac:dyDescent="0.2">
      <c r="A436">
        <v>435</v>
      </c>
      <c r="B436" t="s">
        <v>4135</v>
      </c>
      <c r="C436" t="s">
        <v>4136</v>
      </c>
      <c r="D436" t="s">
        <v>4135</v>
      </c>
      <c r="E436" t="s">
        <v>4137</v>
      </c>
      <c r="F436" s="220">
        <v>4535</v>
      </c>
      <c r="G436" s="220">
        <v>4535</v>
      </c>
      <c r="H436" s="220">
        <v>4774</v>
      </c>
      <c r="I436" s="220">
        <v>4081.8705199999995</v>
      </c>
      <c r="J436" s="161">
        <f>VLOOKUP(D436,GST!A:D,4,FALSE)</f>
        <v>0.18</v>
      </c>
      <c r="K436" s="64" t="str">
        <f>VLOOKUP(B436,'ABC successor'!A:J,10,FALSE)</f>
        <v>4718</v>
      </c>
    </row>
    <row r="437" spans="1:11" x14ac:dyDescent="0.2">
      <c r="A437">
        <v>436</v>
      </c>
      <c r="B437" t="s">
        <v>4138</v>
      </c>
      <c r="C437" t="s">
        <v>4139</v>
      </c>
      <c r="D437" t="s">
        <v>4138</v>
      </c>
      <c r="E437" t="s">
        <v>4140</v>
      </c>
      <c r="F437" s="220">
        <v>1605</v>
      </c>
      <c r="G437" s="220">
        <v>1605</v>
      </c>
      <c r="H437" s="220">
        <v>1689</v>
      </c>
      <c r="I437" s="220">
        <v>1444.8263494736843</v>
      </c>
      <c r="J437" s="161" t="e">
        <f>VLOOKUP(D437,GST!A:D,4,FALSE)</f>
        <v>#N/A</v>
      </c>
      <c r="K437" s="64" t="str">
        <f>VLOOKUP(B437,'ABC successor'!A:J,10,FALSE)</f>
        <v>4716</v>
      </c>
    </row>
    <row r="438" spans="1:11" x14ac:dyDescent="0.2">
      <c r="A438">
        <v>437</v>
      </c>
      <c r="B438" t="s">
        <v>4141</v>
      </c>
      <c r="C438" t="s">
        <v>4142</v>
      </c>
      <c r="D438" t="s">
        <v>4141</v>
      </c>
      <c r="E438" t="s">
        <v>4143</v>
      </c>
      <c r="F438" s="220">
        <v>3331</v>
      </c>
      <c r="G438" s="220">
        <v>3331</v>
      </c>
      <c r="H438" s="220">
        <v>3506</v>
      </c>
      <c r="I438" s="220">
        <v>2998.250757894737</v>
      </c>
      <c r="J438" s="161">
        <f>VLOOKUP(D438,GST!A:D,4,FALSE)</f>
        <v>0.18</v>
      </c>
      <c r="K438" s="64" t="str">
        <f>VLOOKUP(B438,'ABC successor'!A:J,10,FALSE)</f>
        <v>4716</v>
      </c>
    </row>
    <row r="439" spans="1:11" x14ac:dyDescent="0.2">
      <c r="A439">
        <v>438</v>
      </c>
      <c r="B439" t="s">
        <v>4144</v>
      </c>
      <c r="C439" t="s">
        <v>4145</v>
      </c>
      <c r="D439" t="s">
        <v>4144</v>
      </c>
      <c r="E439" t="s">
        <v>4146</v>
      </c>
      <c r="F439" s="220">
        <v>1696</v>
      </c>
      <c r="G439" s="220">
        <v>1696</v>
      </c>
      <c r="H439" s="220">
        <v>1785</v>
      </c>
      <c r="I439" s="220">
        <v>1526.2748936842104</v>
      </c>
      <c r="J439" s="161" t="e">
        <f>VLOOKUP(D439,GST!A:D,4,FALSE)</f>
        <v>#N/A</v>
      </c>
      <c r="K439" s="64" t="str">
        <f>VLOOKUP(B439,'ABC successor'!A:J,10,FALSE)</f>
        <v>4716</v>
      </c>
    </row>
    <row r="440" spans="1:11" x14ac:dyDescent="0.2">
      <c r="A440">
        <v>439</v>
      </c>
      <c r="B440" t="s">
        <v>4147</v>
      </c>
      <c r="C440" t="s">
        <v>4148</v>
      </c>
      <c r="D440" t="s">
        <v>4147</v>
      </c>
      <c r="E440" t="s">
        <v>4149</v>
      </c>
      <c r="F440" s="220">
        <v>2775</v>
      </c>
      <c r="G440" s="220">
        <v>2775</v>
      </c>
      <c r="H440" s="220">
        <v>2921</v>
      </c>
      <c r="I440" s="220">
        <v>2497.7553557894735</v>
      </c>
      <c r="J440" s="161" t="e">
        <f>VLOOKUP(D440,GST!A:D,4,FALSE)</f>
        <v>#N/A</v>
      </c>
      <c r="K440" s="64" t="str">
        <f>VLOOKUP(B440,'ABC successor'!A:J,10,FALSE)</f>
        <v>4716</v>
      </c>
    </row>
    <row r="441" spans="1:11" x14ac:dyDescent="0.2">
      <c r="A441">
        <v>440</v>
      </c>
      <c r="B441" t="s">
        <v>12537</v>
      </c>
      <c r="C441" t="s">
        <v>12538</v>
      </c>
      <c r="D441" t="s">
        <v>12537</v>
      </c>
      <c r="E441" t="s">
        <v>12539</v>
      </c>
      <c r="F441" s="220">
        <v>703</v>
      </c>
      <c r="G441" s="220">
        <v>703</v>
      </c>
      <c r="H441" s="220">
        <v>740</v>
      </c>
      <c r="I441" s="220">
        <v>632.70173473684224</v>
      </c>
      <c r="J441" s="161" t="e">
        <f>VLOOKUP(D441,GST!A:D,4,FALSE)</f>
        <v>#N/A</v>
      </c>
      <c r="K441" s="64" t="str">
        <f>VLOOKUP(B441,'ABC successor'!A:J,10,FALSE)</f>
        <v>4723</v>
      </c>
    </row>
    <row r="442" spans="1:11" x14ac:dyDescent="0.2">
      <c r="A442">
        <v>441</v>
      </c>
      <c r="B442" t="s">
        <v>4150</v>
      </c>
      <c r="C442" t="s">
        <v>4151</v>
      </c>
      <c r="D442" t="s">
        <v>4150</v>
      </c>
      <c r="E442" t="s">
        <v>4152</v>
      </c>
      <c r="F442" s="220">
        <v>2935</v>
      </c>
      <c r="G442" s="220">
        <v>2935</v>
      </c>
      <c r="H442" s="220">
        <v>3089</v>
      </c>
      <c r="I442" s="220">
        <v>2641.7658252631572</v>
      </c>
      <c r="J442" s="161">
        <f>VLOOKUP(D442,GST!A:D,4,FALSE)</f>
        <v>0.18</v>
      </c>
      <c r="K442" s="64" t="str">
        <f>VLOOKUP(B442,'ABC successor'!A:J,10,FALSE)</f>
        <v>4723</v>
      </c>
    </row>
    <row r="443" spans="1:11" x14ac:dyDescent="0.2">
      <c r="A443">
        <v>442</v>
      </c>
      <c r="B443" t="s">
        <v>4154</v>
      </c>
      <c r="C443" t="s">
        <v>4155</v>
      </c>
      <c r="D443" t="s">
        <v>4154</v>
      </c>
      <c r="E443" t="s">
        <v>4153</v>
      </c>
      <c r="F443" s="220">
        <v>40482</v>
      </c>
      <c r="G443" s="220">
        <v>40482</v>
      </c>
      <c r="H443" s="220">
        <v>42613</v>
      </c>
      <c r="I443" s="220">
        <v>36433.468363157896</v>
      </c>
      <c r="J443" s="161" t="e">
        <f>VLOOKUP(D443,GST!A:D,4,FALSE)</f>
        <v>#N/A</v>
      </c>
      <c r="K443" s="64" t="str">
        <f>VLOOKUP(B443,'ABC successor'!A:J,10,FALSE)</f>
        <v>4716</v>
      </c>
    </row>
    <row r="444" spans="1:11" x14ac:dyDescent="0.2">
      <c r="A444">
        <v>443</v>
      </c>
      <c r="B444" t="s">
        <v>2863</v>
      </c>
      <c r="C444" t="s">
        <v>2862</v>
      </c>
      <c r="D444" t="s">
        <v>2863</v>
      </c>
      <c r="E444" t="s">
        <v>4156</v>
      </c>
      <c r="F444" s="220">
        <v>108633</v>
      </c>
      <c r="G444" s="220">
        <v>108633</v>
      </c>
      <c r="H444" s="220">
        <v>114351</v>
      </c>
      <c r="I444" s="220">
        <v>97770.124222105253</v>
      </c>
      <c r="J444" s="161">
        <f>VLOOKUP(D444,GST!A:D,4,FALSE)</f>
        <v>0.12</v>
      </c>
      <c r="K444" s="64" t="str">
        <f>VLOOKUP(B444,'ABC successor'!A:J,10,FALSE)</f>
        <v>4723</v>
      </c>
    </row>
    <row r="445" spans="1:11" x14ac:dyDescent="0.2">
      <c r="A445">
        <v>444</v>
      </c>
      <c r="B445" t="s">
        <v>22179</v>
      </c>
      <c r="C445" t="s">
        <v>22180</v>
      </c>
      <c r="D445" t="s">
        <v>22179</v>
      </c>
      <c r="E445" t="s">
        <v>4156</v>
      </c>
      <c r="F445" s="220">
        <v>86419</v>
      </c>
      <c r="G445" s="220">
        <v>86419</v>
      </c>
      <c r="H445" s="220">
        <v>90967</v>
      </c>
      <c r="I445" s="220">
        <v>77777.457652631565</v>
      </c>
      <c r="J445" s="161">
        <f>VLOOKUP(D445,GST!A:D,4,FALSE)</f>
        <v>0.12</v>
      </c>
      <c r="K445" s="64" t="str">
        <f>VLOOKUP(B445,'ABC successor'!A:J,10,FALSE)</f>
        <v>4723</v>
      </c>
    </row>
    <row r="446" spans="1:11" x14ac:dyDescent="0.2">
      <c r="A446">
        <v>445</v>
      </c>
      <c r="B446" t="s">
        <v>12540</v>
      </c>
      <c r="C446" t="s">
        <v>12542</v>
      </c>
      <c r="D446" t="s">
        <v>12540</v>
      </c>
      <c r="E446" t="s">
        <v>12541</v>
      </c>
      <c r="F446" s="220">
        <v>27769</v>
      </c>
      <c r="G446" s="220">
        <v>27769</v>
      </c>
      <c r="H446" s="220">
        <v>29231</v>
      </c>
      <c r="I446" s="220">
        <v>24991.718522105264</v>
      </c>
      <c r="J446" s="161">
        <f>VLOOKUP(D446,GST!A:D,4,FALSE)</f>
        <v>0.18</v>
      </c>
      <c r="K446" s="64" t="str">
        <f>VLOOKUP(B446,'ABC successor'!A:J,10,FALSE)</f>
        <v>4753</v>
      </c>
    </row>
    <row r="447" spans="1:11" x14ac:dyDescent="0.2">
      <c r="A447">
        <v>446</v>
      </c>
      <c r="B447" t="s">
        <v>14668</v>
      </c>
      <c r="C447" t="s">
        <v>14669</v>
      </c>
      <c r="D447" t="s">
        <v>14668</v>
      </c>
      <c r="E447" t="s">
        <v>4157</v>
      </c>
      <c r="F447" s="220">
        <v>38323</v>
      </c>
      <c r="G447" s="220">
        <v>38323</v>
      </c>
      <c r="H447" s="220">
        <v>40340</v>
      </c>
      <c r="I447" s="220">
        <v>34490.507438947374</v>
      </c>
      <c r="J447" s="161">
        <f>VLOOKUP(D447,GST!A:D,4,FALSE)</f>
        <v>0.18</v>
      </c>
      <c r="K447" s="64" t="str">
        <f>VLOOKUP(B447,'ABC successor'!A:J,10,FALSE)</f>
        <v>4753</v>
      </c>
    </row>
    <row r="448" spans="1:11" x14ac:dyDescent="0.2">
      <c r="A448">
        <v>447</v>
      </c>
      <c r="B448" t="s">
        <v>292</v>
      </c>
      <c r="C448" t="s">
        <v>293</v>
      </c>
      <c r="D448" t="s">
        <v>292</v>
      </c>
      <c r="E448" t="s">
        <v>4157</v>
      </c>
      <c r="F448" s="220">
        <v>38952</v>
      </c>
      <c r="G448" s="220">
        <v>38952</v>
      </c>
      <c r="H448" s="220">
        <v>41002</v>
      </c>
      <c r="I448" s="220">
        <v>35057.10600736842</v>
      </c>
      <c r="J448" s="161" t="e">
        <f>VLOOKUP(D448,GST!A:D,4,FALSE)</f>
        <v>#N/A</v>
      </c>
      <c r="K448" s="64" t="str">
        <f>VLOOKUP(B448,'ABC successor'!A:J,10,FALSE)</f>
        <v>4753</v>
      </c>
    </row>
    <row r="449" spans="1:11" x14ac:dyDescent="0.2">
      <c r="A449">
        <v>448</v>
      </c>
      <c r="B449" t="s">
        <v>14670</v>
      </c>
      <c r="C449" t="s">
        <v>14671</v>
      </c>
      <c r="D449" t="s">
        <v>14670</v>
      </c>
      <c r="E449" t="s">
        <v>4158</v>
      </c>
      <c r="F449" s="220">
        <v>40955</v>
      </c>
      <c r="G449" s="220">
        <v>40955</v>
      </c>
      <c r="H449" s="220">
        <v>43111</v>
      </c>
      <c r="I449" s="220">
        <v>36859.597703157895</v>
      </c>
      <c r="J449" s="161">
        <f>VLOOKUP(D449,GST!A:D,4,FALSE)</f>
        <v>0.18</v>
      </c>
      <c r="K449" s="64" t="str">
        <f>VLOOKUP(B449,'ABC successor'!A:J,10,FALSE)</f>
        <v>4753</v>
      </c>
    </row>
    <row r="450" spans="1:11" x14ac:dyDescent="0.2">
      <c r="A450">
        <v>449</v>
      </c>
      <c r="B450" t="s">
        <v>294</v>
      </c>
      <c r="C450" t="s">
        <v>295</v>
      </c>
      <c r="D450" t="s">
        <v>294</v>
      </c>
      <c r="E450" t="s">
        <v>4158</v>
      </c>
      <c r="F450" s="220">
        <v>42313</v>
      </c>
      <c r="G450" s="220">
        <v>42313</v>
      </c>
      <c r="H450" s="220">
        <v>44540</v>
      </c>
      <c r="I450" s="220">
        <v>38081.32586631579</v>
      </c>
      <c r="J450" s="161">
        <f>VLOOKUP(D450,GST!A:D,4,FALSE)</f>
        <v>0.18</v>
      </c>
      <c r="K450" s="64" t="str">
        <f>VLOOKUP(B450,'ABC successor'!A:J,10,FALSE)</f>
        <v>4753</v>
      </c>
    </row>
    <row r="451" spans="1:11" x14ac:dyDescent="0.2">
      <c r="A451">
        <v>450</v>
      </c>
      <c r="B451" t="s">
        <v>14672</v>
      </c>
      <c r="C451" t="s">
        <v>14673</v>
      </c>
      <c r="D451" t="s">
        <v>14672</v>
      </c>
      <c r="E451" t="s">
        <v>3290</v>
      </c>
      <c r="F451" s="220">
        <v>83030</v>
      </c>
      <c r="G451" s="220">
        <v>83030</v>
      </c>
      <c r="H451" s="220">
        <v>87400</v>
      </c>
      <c r="I451" s="220">
        <v>74727.26869263158</v>
      </c>
      <c r="J451" s="161" t="e">
        <f>VLOOKUP(D451,GST!A:D,4,FALSE)</f>
        <v>#N/A</v>
      </c>
      <c r="K451" s="64" t="str">
        <f>VLOOKUP(B451,'ABC successor'!A:J,10,FALSE)</f>
        <v>4723</v>
      </c>
    </row>
    <row r="452" spans="1:11" x14ac:dyDescent="0.2">
      <c r="A452">
        <v>451</v>
      </c>
      <c r="B452" t="s">
        <v>296</v>
      </c>
      <c r="C452" t="s">
        <v>297</v>
      </c>
      <c r="D452" t="s">
        <v>296</v>
      </c>
      <c r="E452" t="s">
        <v>3290</v>
      </c>
      <c r="F452" s="220">
        <v>67934</v>
      </c>
      <c r="G452" s="220">
        <v>67934</v>
      </c>
      <c r="H452" s="220">
        <v>71509</v>
      </c>
      <c r="I452" s="220">
        <v>61140.707187368425</v>
      </c>
      <c r="J452" s="161">
        <f>VLOOKUP(D452,GST!A:D,4,FALSE)</f>
        <v>0.12</v>
      </c>
      <c r="K452" s="64" t="str">
        <f>VLOOKUP(B452,'ABC successor'!A:J,10,FALSE)</f>
        <v>4723</v>
      </c>
    </row>
    <row r="453" spans="1:11" x14ac:dyDescent="0.2">
      <c r="A453">
        <v>452</v>
      </c>
      <c r="B453" t="s">
        <v>298</v>
      </c>
      <c r="C453" t="s">
        <v>299</v>
      </c>
      <c r="D453" t="s">
        <v>298</v>
      </c>
      <c r="E453" t="s">
        <v>16396</v>
      </c>
      <c r="F453" s="220">
        <v>21842</v>
      </c>
      <c r="G453" s="220">
        <v>21842</v>
      </c>
      <c r="H453" s="220">
        <v>22992</v>
      </c>
      <c r="I453" s="220">
        <v>19657.429083157895</v>
      </c>
      <c r="J453" s="161">
        <f>VLOOKUP(D453,GST!A:D,4,FALSE)</f>
        <v>0.18</v>
      </c>
      <c r="K453" s="64" t="str">
        <f>VLOOKUP(B453,'ABC successor'!A:J,10,FALSE)</f>
        <v>4723</v>
      </c>
    </row>
    <row r="454" spans="1:11" x14ac:dyDescent="0.2">
      <c r="A454">
        <v>453</v>
      </c>
      <c r="B454" t="s">
        <v>14676</v>
      </c>
      <c r="C454" t="s">
        <v>14677</v>
      </c>
      <c r="D454" t="s">
        <v>14676</v>
      </c>
      <c r="E454" t="s">
        <v>3301</v>
      </c>
      <c r="F454" s="220">
        <v>42682</v>
      </c>
      <c r="G454" s="220">
        <v>42682</v>
      </c>
      <c r="H454" s="220">
        <v>44928</v>
      </c>
      <c r="I454" s="220">
        <v>38414.202525263165</v>
      </c>
      <c r="J454" s="161" t="e">
        <f>VLOOKUP(D454,GST!A:D,4,FALSE)</f>
        <v>#N/A</v>
      </c>
      <c r="K454" s="64" t="str">
        <f>VLOOKUP(B454,'ABC successor'!A:J,10,FALSE)</f>
        <v>4723</v>
      </c>
    </row>
    <row r="455" spans="1:11" x14ac:dyDescent="0.2">
      <c r="A455">
        <v>454</v>
      </c>
      <c r="B455" t="s">
        <v>2865</v>
      </c>
      <c r="C455" t="s">
        <v>2864</v>
      </c>
      <c r="D455" t="s">
        <v>2865</v>
      </c>
      <c r="E455" t="s">
        <v>3301</v>
      </c>
      <c r="F455" s="220">
        <v>27824</v>
      </c>
      <c r="G455" s="220">
        <v>27824</v>
      </c>
      <c r="H455" s="220">
        <v>29288</v>
      </c>
      <c r="I455" s="220">
        <v>25041.295896842104</v>
      </c>
      <c r="J455" s="161">
        <f>VLOOKUP(D455,GST!A:D,4,FALSE)</f>
        <v>0.12</v>
      </c>
      <c r="K455" s="64" t="str">
        <f>VLOOKUP(B455,'ABC successor'!A:J,10,FALSE)</f>
        <v>4723</v>
      </c>
    </row>
    <row r="456" spans="1:11" x14ac:dyDescent="0.2">
      <c r="A456">
        <v>455</v>
      </c>
      <c r="B456" t="s">
        <v>4159</v>
      </c>
      <c r="C456" t="s">
        <v>4160</v>
      </c>
      <c r="D456" t="s">
        <v>4159</v>
      </c>
      <c r="E456" t="s">
        <v>3296</v>
      </c>
      <c r="F456" s="220">
        <v>27862</v>
      </c>
      <c r="G456" s="220">
        <v>27862</v>
      </c>
      <c r="H456" s="220">
        <v>29328</v>
      </c>
      <c r="I456" s="220">
        <v>25075.527893684215</v>
      </c>
      <c r="J456" s="161">
        <f>VLOOKUP(D456,GST!A:D,4,FALSE)</f>
        <v>0.12</v>
      </c>
      <c r="K456" s="64" t="str">
        <f>VLOOKUP(B456,'ABC successor'!A:J,10,FALSE)</f>
        <v>4723</v>
      </c>
    </row>
    <row r="457" spans="1:11" x14ac:dyDescent="0.2">
      <c r="A457">
        <v>456</v>
      </c>
      <c r="B457" t="s">
        <v>300</v>
      </c>
      <c r="C457" t="s">
        <v>301</v>
      </c>
      <c r="D457" t="s">
        <v>300</v>
      </c>
      <c r="E457" t="s">
        <v>4132</v>
      </c>
      <c r="F457" s="220">
        <v>56459</v>
      </c>
      <c r="G457" s="220">
        <v>56459</v>
      </c>
      <c r="H457" s="220">
        <v>59431</v>
      </c>
      <c r="I457" s="220">
        <v>50813.267864210538</v>
      </c>
      <c r="J457" s="161">
        <f>VLOOKUP(D457,GST!A:D,4,FALSE)</f>
        <v>0.12</v>
      </c>
      <c r="K457" s="64" t="str">
        <f>VLOOKUP(B457,'ABC successor'!A:J,10,FALSE)</f>
        <v>4723</v>
      </c>
    </row>
    <row r="458" spans="1:11" x14ac:dyDescent="0.2">
      <c r="A458">
        <v>457</v>
      </c>
      <c r="B458" t="s">
        <v>19058</v>
      </c>
      <c r="C458" t="s">
        <v>19059</v>
      </c>
      <c r="D458" t="s">
        <v>19058</v>
      </c>
      <c r="E458" t="s">
        <v>4132</v>
      </c>
      <c r="F458" s="220">
        <v>59996</v>
      </c>
      <c r="G458" s="220">
        <v>59996</v>
      </c>
      <c r="H458" s="220">
        <v>63154</v>
      </c>
      <c r="I458" s="220">
        <v>53996.843570526325</v>
      </c>
      <c r="J458" s="161">
        <f>VLOOKUP(D458,GST!A:D,4,FALSE)</f>
        <v>0.12</v>
      </c>
      <c r="K458" s="64" t="str">
        <f>VLOOKUP(B458,'ABC successor'!A:J,10,FALSE)</f>
        <v>4723</v>
      </c>
    </row>
    <row r="459" spans="1:11" x14ac:dyDescent="0.2">
      <c r="A459">
        <v>458</v>
      </c>
      <c r="B459" t="s">
        <v>14682</v>
      </c>
      <c r="C459" t="s">
        <v>14683</v>
      </c>
      <c r="D459" t="s">
        <v>14682</v>
      </c>
      <c r="E459" t="s">
        <v>15444</v>
      </c>
      <c r="F459" s="220">
        <v>19460</v>
      </c>
      <c r="G459" s="220">
        <v>19460</v>
      </c>
      <c r="H459" s="220">
        <v>20484</v>
      </c>
      <c r="I459" s="220">
        <v>17513.797832631579</v>
      </c>
      <c r="J459" s="161" t="e">
        <f>VLOOKUP(D459,GST!A:D,4,FALSE)</f>
        <v>#N/A</v>
      </c>
      <c r="K459" s="64" t="str">
        <f>VLOOKUP(B459,'ABC successor'!A:J,10,FALSE)</f>
        <v>4723</v>
      </c>
    </row>
    <row r="460" spans="1:11" x14ac:dyDescent="0.2">
      <c r="A460">
        <v>459</v>
      </c>
      <c r="B460" t="s">
        <v>4161</v>
      </c>
      <c r="C460" t="s">
        <v>4162</v>
      </c>
      <c r="D460" t="s">
        <v>4161</v>
      </c>
      <c r="E460" t="s">
        <v>3304</v>
      </c>
      <c r="F460" s="220">
        <v>31669</v>
      </c>
      <c r="G460" s="220">
        <v>31669</v>
      </c>
      <c r="H460" s="220">
        <v>33336</v>
      </c>
      <c r="I460" s="220">
        <v>28502.268818947374</v>
      </c>
      <c r="J460" s="161">
        <f>VLOOKUP(D460,GST!A:D,4,FALSE)</f>
        <v>0.18</v>
      </c>
      <c r="K460" s="64" t="str">
        <f>VLOOKUP(B460,'ABC successor'!A:J,10,FALSE)</f>
        <v>4723</v>
      </c>
    </row>
    <row r="461" spans="1:11" x14ac:dyDescent="0.2">
      <c r="A461">
        <v>460</v>
      </c>
      <c r="B461" t="s">
        <v>14684</v>
      </c>
      <c r="C461" t="s">
        <v>14685</v>
      </c>
      <c r="D461" t="s">
        <v>14684</v>
      </c>
      <c r="E461" t="s">
        <v>16397</v>
      </c>
      <c r="F461" s="220">
        <v>20207</v>
      </c>
      <c r="G461" s="220">
        <v>20207</v>
      </c>
      <c r="H461" s="220">
        <v>21271</v>
      </c>
      <c r="I461" s="220">
        <v>18186.63363263158</v>
      </c>
      <c r="J461" s="161">
        <f>VLOOKUP(D461,GST!A:D,4,FALSE)</f>
        <v>0.12</v>
      </c>
      <c r="K461" s="64" t="str">
        <f>VLOOKUP(B461,'ABC successor'!A:J,10,FALSE)</f>
        <v>4723</v>
      </c>
    </row>
    <row r="462" spans="1:11" x14ac:dyDescent="0.2">
      <c r="A462">
        <v>461</v>
      </c>
      <c r="B462" t="s">
        <v>4163</v>
      </c>
      <c r="C462" t="s">
        <v>4164</v>
      </c>
      <c r="D462" t="s">
        <v>4163</v>
      </c>
      <c r="E462" t="s">
        <v>4165</v>
      </c>
      <c r="F462" s="220">
        <v>33898</v>
      </c>
      <c r="G462" s="220">
        <v>33898</v>
      </c>
      <c r="H462" s="220">
        <v>35682</v>
      </c>
      <c r="I462" s="220">
        <v>30507.791668421054</v>
      </c>
      <c r="J462" s="161">
        <f>VLOOKUP(D462,GST!A:D,4,FALSE)</f>
        <v>0.12</v>
      </c>
      <c r="K462" s="64" t="str">
        <f>VLOOKUP(B462,'ABC successor'!A:J,10,FALSE)</f>
        <v>4723</v>
      </c>
    </row>
    <row r="463" spans="1:11" x14ac:dyDescent="0.2">
      <c r="A463">
        <v>462</v>
      </c>
      <c r="B463" t="s">
        <v>14687</v>
      </c>
      <c r="C463" t="s">
        <v>14688</v>
      </c>
      <c r="D463" t="s">
        <v>14687</v>
      </c>
      <c r="E463" t="s">
        <v>12547</v>
      </c>
      <c r="F463" s="220">
        <v>9706</v>
      </c>
      <c r="G463" s="220">
        <v>9706</v>
      </c>
      <c r="H463" s="220">
        <v>10217</v>
      </c>
      <c r="I463" s="220">
        <v>8735.0612631578952</v>
      </c>
      <c r="J463" s="161" t="e">
        <f>VLOOKUP(D463,GST!A:D,4,FALSE)</f>
        <v>#N/A</v>
      </c>
      <c r="K463" s="64" t="str">
        <f>VLOOKUP(B463,'ABC successor'!A:J,10,FALSE)</f>
        <v>4723</v>
      </c>
    </row>
    <row r="464" spans="1:11" x14ac:dyDescent="0.2">
      <c r="A464">
        <v>463</v>
      </c>
      <c r="B464" t="s">
        <v>4166</v>
      </c>
      <c r="C464" t="s">
        <v>4167</v>
      </c>
      <c r="D464" t="s">
        <v>4166</v>
      </c>
      <c r="E464" t="s">
        <v>4168</v>
      </c>
      <c r="F464" s="220">
        <v>25999</v>
      </c>
      <c r="G464" s="220">
        <v>25999</v>
      </c>
      <c r="H464" s="220">
        <v>27367</v>
      </c>
      <c r="I464" s="220">
        <v>23399.340462105265</v>
      </c>
      <c r="J464" s="161">
        <f>VLOOKUP(D464,GST!A:D,4,FALSE)</f>
        <v>0.18</v>
      </c>
      <c r="K464" s="64" t="str">
        <f>VLOOKUP(B464,'ABC successor'!A:J,10,FALSE)</f>
        <v>4723</v>
      </c>
    </row>
    <row r="465" spans="1:11" x14ac:dyDescent="0.2">
      <c r="A465">
        <v>464</v>
      </c>
      <c r="B465" t="s">
        <v>4169</v>
      </c>
      <c r="C465" t="s">
        <v>4170</v>
      </c>
      <c r="D465" t="s">
        <v>4169</v>
      </c>
      <c r="E465" t="s">
        <v>4171</v>
      </c>
      <c r="F465" s="220">
        <v>18075</v>
      </c>
      <c r="G465" s="220">
        <v>18075</v>
      </c>
      <c r="H465" s="220">
        <v>19026</v>
      </c>
      <c r="I465" s="220">
        <v>16267.280982105265</v>
      </c>
      <c r="J465" s="161">
        <f>VLOOKUP(D465,GST!A:D,4,FALSE)</f>
        <v>0.18</v>
      </c>
      <c r="K465" s="64" t="str">
        <f>VLOOKUP(B465,'ABC successor'!A:J,10,FALSE)</f>
        <v>4723</v>
      </c>
    </row>
    <row r="466" spans="1:11" x14ac:dyDescent="0.2">
      <c r="A466">
        <v>465</v>
      </c>
      <c r="B466" t="s">
        <v>12550</v>
      </c>
      <c r="C466" t="s">
        <v>26364</v>
      </c>
      <c r="D466" t="s">
        <v>12550</v>
      </c>
      <c r="E466" t="s">
        <v>3300</v>
      </c>
      <c r="F466" s="220">
        <v>53335</v>
      </c>
      <c r="G466" s="220">
        <v>53335</v>
      </c>
      <c r="H466" s="220">
        <v>56142</v>
      </c>
      <c r="I466" s="220">
        <v>48001.522468421063</v>
      </c>
      <c r="J466" s="161">
        <f>VLOOKUP(D466,GST!A:D,4,FALSE)</f>
        <v>0.18</v>
      </c>
      <c r="K466" s="64" t="str">
        <f>VLOOKUP(B466,'ABC successor'!A:J,10,FALSE)</f>
        <v>4723</v>
      </c>
    </row>
    <row r="467" spans="1:11" x14ac:dyDescent="0.2">
      <c r="A467">
        <v>466</v>
      </c>
      <c r="B467" t="s">
        <v>12193</v>
      </c>
      <c r="C467" t="s">
        <v>12194</v>
      </c>
      <c r="D467" t="s">
        <v>12193</v>
      </c>
      <c r="E467" t="s">
        <v>3300</v>
      </c>
      <c r="F467" s="220">
        <v>55954</v>
      </c>
      <c r="G467" s="220">
        <v>55954</v>
      </c>
      <c r="H467" s="220">
        <v>58899</v>
      </c>
      <c r="I467" s="220">
        <v>50358.808595789465</v>
      </c>
      <c r="J467" s="161">
        <f>VLOOKUP(D467,GST!A:D,4,FALSE)</f>
        <v>0.18</v>
      </c>
      <c r="K467" s="64" t="str">
        <f>VLOOKUP(B467,'ABC successor'!A:J,10,FALSE)</f>
        <v>4723</v>
      </c>
    </row>
    <row r="468" spans="1:11" x14ac:dyDescent="0.2">
      <c r="A468">
        <v>467</v>
      </c>
      <c r="B468" t="s">
        <v>1805</v>
      </c>
      <c r="C468" t="s">
        <v>1806</v>
      </c>
      <c r="D468" t="s">
        <v>1805</v>
      </c>
      <c r="E468" t="s">
        <v>3300</v>
      </c>
      <c r="F468" s="220">
        <v>59703</v>
      </c>
      <c r="G468" s="220">
        <v>59703</v>
      </c>
      <c r="H468" s="220">
        <v>62845</v>
      </c>
      <c r="I468" s="220">
        <v>53732.430905263158</v>
      </c>
      <c r="J468" s="161">
        <f>VLOOKUP(D468,GST!A:D,4,FALSE)</f>
        <v>0.18</v>
      </c>
      <c r="K468" s="64" t="str">
        <f>VLOOKUP(B468,'ABC successor'!A:J,10,FALSE)</f>
        <v>4723</v>
      </c>
    </row>
    <row r="469" spans="1:11" x14ac:dyDescent="0.2">
      <c r="A469">
        <v>468</v>
      </c>
      <c r="B469" t="s">
        <v>16398</v>
      </c>
      <c r="C469" t="s">
        <v>16399</v>
      </c>
      <c r="D469" t="s">
        <v>16398</v>
      </c>
      <c r="E469" t="s">
        <v>3300</v>
      </c>
      <c r="F469" s="220">
        <v>39181</v>
      </c>
      <c r="G469" s="220">
        <v>39181</v>
      </c>
      <c r="H469" s="220">
        <v>41243</v>
      </c>
      <c r="I469" s="220">
        <v>35262.497988421055</v>
      </c>
      <c r="J469" s="161">
        <f>VLOOKUP(D469,GST!A:D,4,FALSE)</f>
        <v>0.18</v>
      </c>
      <c r="K469" s="64" t="str">
        <f>VLOOKUP(B469,'ABC successor'!A:J,10,FALSE)</f>
        <v>4723</v>
      </c>
    </row>
    <row r="470" spans="1:11" x14ac:dyDescent="0.2">
      <c r="A470">
        <v>469</v>
      </c>
      <c r="B470" t="s">
        <v>17139</v>
      </c>
      <c r="C470" t="s">
        <v>17140</v>
      </c>
      <c r="D470" t="s">
        <v>17139</v>
      </c>
      <c r="E470" t="s">
        <v>3300</v>
      </c>
      <c r="F470" s="220">
        <v>39181</v>
      </c>
      <c r="G470" s="220">
        <v>39181</v>
      </c>
      <c r="H470" s="220">
        <v>41243</v>
      </c>
      <c r="I470" s="220">
        <v>35262.497988421055</v>
      </c>
      <c r="J470" s="161">
        <f>VLOOKUP(D470,GST!A:D,4,FALSE)</f>
        <v>0.18</v>
      </c>
      <c r="K470" s="64" t="str">
        <f>VLOOKUP(B470,'ABC successor'!A:J,10,FALSE)</f>
        <v>4723</v>
      </c>
    </row>
    <row r="471" spans="1:11" x14ac:dyDescent="0.2">
      <c r="A471">
        <v>470</v>
      </c>
      <c r="B471" t="s">
        <v>19995</v>
      </c>
      <c r="C471" t="s">
        <v>19996</v>
      </c>
      <c r="D471" t="s">
        <v>19995</v>
      </c>
      <c r="E471" t="s">
        <v>3300</v>
      </c>
      <c r="F471" s="220">
        <v>39181</v>
      </c>
      <c r="G471" s="220">
        <v>39181</v>
      </c>
      <c r="H471" s="220">
        <v>41243</v>
      </c>
      <c r="I471" s="220">
        <v>35262.497988421055</v>
      </c>
      <c r="J471" s="161">
        <f>VLOOKUP(D471,GST!A:D,4,FALSE)</f>
        <v>0.18</v>
      </c>
      <c r="K471" s="64" t="str">
        <f>VLOOKUP(B471,'ABC successor'!A:J,10,FALSE)</f>
        <v>4723</v>
      </c>
    </row>
    <row r="472" spans="1:11" x14ac:dyDescent="0.2">
      <c r="A472">
        <v>471</v>
      </c>
      <c r="B472" t="s">
        <v>4172</v>
      </c>
      <c r="C472" t="s">
        <v>4173</v>
      </c>
      <c r="D472" t="s">
        <v>4172</v>
      </c>
      <c r="E472" t="s">
        <v>4174</v>
      </c>
      <c r="F472" s="220">
        <v>123159</v>
      </c>
      <c r="G472" s="220">
        <v>123159</v>
      </c>
      <c r="H472" s="220">
        <v>129641</v>
      </c>
      <c r="I472" s="220">
        <v>110843.20577473684</v>
      </c>
      <c r="J472" s="161" t="e">
        <f>VLOOKUP(D472,GST!A:D,4,FALSE)</f>
        <v>#N/A</v>
      </c>
      <c r="K472" s="64" t="str">
        <f>VLOOKUP(B472,'ABC successor'!A:J,10,FALSE)</f>
        <v>4723</v>
      </c>
    </row>
    <row r="473" spans="1:11" x14ac:dyDescent="0.2">
      <c r="A473">
        <v>472</v>
      </c>
      <c r="B473" t="s">
        <v>14691</v>
      </c>
      <c r="C473" t="s">
        <v>14692</v>
      </c>
      <c r="D473" t="s">
        <v>14691</v>
      </c>
      <c r="E473" t="s">
        <v>1170</v>
      </c>
      <c r="F473" s="220">
        <v>5718</v>
      </c>
      <c r="G473" s="220">
        <v>5718</v>
      </c>
      <c r="H473" s="220">
        <v>6019</v>
      </c>
      <c r="I473" s="220">
        <v>5146.6036631578945</v>
      </c>
      <c r="J473" s="161">
        <f>VLOOKUP(D473,GST!A:D,4,FALSE)</f>
        <v>0.18</v>
      </c>
      <c r="K473" s="64" t="str">
        <f>VLOOKUP(B473,'ABC successor'!A:J,10,FALSE)</f>
        <v>4723</v>
      </c>
    </row>
    <row r="474" spans="1:11" x14ac:dyDescent="0.2">
      <c r="A474">
        <v>473</v>
      </c>
      <c r="B474" t="s">
        <v>2867</v>
      </c>
      <c r="C474" t="s">
        <v>2866</v>
      </c>
      <c r="D474" t="s">
        <v>2867</v>
      </c>
      <c r="E474" t="s">
        <v>1170</v>
      </c>
      <c r="F474" s="220">
        <v>5221</v>
      </c>
      <c r="G474" s="220">
        <v>5221</v>
      </c>
      <c r="H474" s="220">
        <v>5496</v>
      </c>
      <c r="I474" s="220">
        <v>4699.2268768421054</v>
      </c>
      <c r="J474" s="161">
        <f>VLOOKUP(D474,GST!A:D,4,FALSE)</f>
        <v>0.18</v>
      </c>
      <c r="K474" s="64" t="str">
        <f>VLOOKUP(B474,'ABC successor'!A:J,10,FALSE)</f>
        <v>4723</v>
      </c>
    </row>
    <row r="475" spans="1:11" x14ac:dyDescent="0.2">
      <c r="A475">
        <v>474</v>
      </c>
      <c r="B475" t="s">
        <v>1171</v>
      </c>
      <c r="C475" t="s">
        <v>1172</v>
      </c>
      <c r="D475" t="s">
        <v>1171</v>
      </c>
      <c r="E475" t="s">
        <v>16400</v>
      </c>
      <c r="F475" s="220">
        <v>31314</v>
      </c>
      <c r="G475" s="220">
        <v>31314</v>
      </c>
      <c r="H475" s="220">
        <v>32962</v>
      </c>
      <c r="I475" s="220">
        <v>28182.376710526318</v>
      </c>
      <c r="J475" s="161">
        <f>VLOOKUP(D475,GST!A:D,4,FALSE)</f>
        <v>0.18</v>
      </c>
      <c r="K475" s="64" t="str">
        <f>VLOOKUP(B475,'ABC successor'!A:J,10,FALSE)</f>
        <v>4723</v>
      </c>
    </row>
    <row r="476" spans="1:11" x14ac:dyDescent="0.2">
      <c r="A476">
        <v>475</v>
      </c>
      <c r="B476" t="s">
        <v>1173</v>
      </c>
      <c r="C476" t="s">
        <v>1174</v>
      </c>
      <c r="D476" t="s">
        <v>1173</v>
      </c>
      <c r="E476" t="s">
        <v>16401</v>
      </c>
      <c r="F476" s="220">
        <v>25296</v>
      </c>
      <c r="G476" s="220">
        <v>25296</v>
      </c>
      <c r="H476" s="220">
        <v>26627</v>
      </c>
      <c r="I476" s="220">
        <v>22766.638727368419</v>
      </c>
      <c r="J476" s="161">
        <f>VLOOKUP(D476,GST!A:D,4,FALSE)</f>
        <v>0.18</v>
      </c>
      <c r="K476" s="64" t="str">
        <f>VLOOKUP(B476,'ABC successor'!A:J,10,FALSE)</f>
        <v>4723</v>
      </c>
    </row>
    <row r="477" spans="1:11" x14ac:dyDescent="0.2">
      <c r="A477">
        <v>476</v>
      </c>
      <c r="B477" t="s">
        <v>1175</v>
      </c>
      <c r="C477" t="s">
        <v>1176</v>
      </c>
      <c r="D477" t="s">
        <v>1175</v>
      </c>
      <c r="E477" t="s">
        <v>1177</v>
      </c>
      <c r="F477" s="220">
        <v>17098</v>
      </c>
      <c r="G477" s="220">
        <v>17098</v>
      </c>
      <c r="H477" s="220">
        <v>17998</v>
      </c>
      <c r="I477" s="220">
        <v>15387.872787368424</v>
      </c>
      <c r="J477" s="161">
        <f>VLOOKUP(D477,GST!A:D,4,FALSE)</f>
        <v>0.12</v>
      </c>
      <c r="K477" s="64" t="str">
        <f>VLOOKUP(B477,'ABC successor'!A:J,10,FALSE)</f>
        <v>4723</v>
      </c>
    </row>
    <row r="478" spans="1:11" x14ac:dyDescent="0.2">
      <c r="A478">
        <v>477</v>
      </c>
      <c r="B478" t="s">
        <v>1178</v>
      </c>
      <c r="C478" t="s">
        <v>1179</v>
      </c>
      <c r="D478" t="s">
        <v>1178</v>
      </c>
      <c r="E478" t="s">
        <v>1180</v>
      </c>
      <c r="F478" s="220">
        <v>2362</v>
      </c>
      <c r="G478" s="220">
        <v>2362</v>
      </c>
      <c r="H478" s="220">
        <v>2486</v>
      </c>
      <c r="I478" s="220">
        <v>2125.9250452631582</v>
      </c>
      <c r="J478" s="161">
        <f>VLOOKUP(D478,GST!A:D,4,FALSE)</f>
        <v>0.18</v>
      </c>
      <c r="K478" s="64" t="str">
        <f>VLOOKUP(B478,'ABC successor'!A:J,10,FALSE)</f>
        <v>4723</v>
      </c>
    </row>
    <row r="479" spans="1:11" x14ac:dyDescent="0.2">
      <c r="A479">
        <v>478</v>
      </c>
      <c r="B479" t="s">
        <v>12525</v>
      </c>
      <c r="C479" t="s">
        <v>12526</v>
      </c>
      <c r="D479" t="s">
        <v>12525</v>
      </c>
      <c r="E479" t="s">
        <v>22010</v>
      </c>
      <c r="F479" s="220">
        <v>143837</v>
      </c>
      <c r="G479" s="220">
        <v>143837</v>
      </c>
      <c r="H479" s="220">
        <v>151407</v>
      </c>
      <c r="I479" s="220">
        <v>129453.60792000001</v>
      </c>
      <c r="J479" s="161">
        <f>VLOOKUP(D479,GST!A:D,4,FALSE)</f>
        <v>0.18</v>
      </c>
      <c r="K479" s="64" t="str">
        <f>VLOOKUP(B479,'ABC successor'!A:J,10,FALSE)</f>
        <v>4723</v>
      </c>
    </row>
    <row r="480" spans="1:11" x14ac:dyDescent="0.2">
      <c r="A480">
        <v>479</v>
      </c>
      <c r="B480" t="s">
        <v>1182</v>
      </c>
      <c r="C480" t="s">
        <v>1183</v>
      </c>
      <c r="D480" t="s">
        <v>1182</v>
      </c>
      <c r="E480" t="s">
        <v>23931</v>
      </c>
      <c r="F480" s="220">
        <v>9512</v>
      </c>
      <c r="G480" s="220">
        <v>9512</v>
      </c>
      <c r="H480" s="220">
        <v>10013</v>
      </c>
      <c r="I480" s="220">
        <v>8560.3600378947358</v>
      </c>
      <c r="J480" s="161">
        <f>VLOOKUP(D480,GST!A:D,4,FALSE)</f>
        <v>0.18</v>
      </c>
      <c r="K480" s="64" t="str">
        <f>VLOOKUP(B480,'ABC successor'!A:J,10,FALSE)</f>
        <v>4723</v>
      </c>
    </row>
    <row r="481" spans="1:11" x14ac:dyDescent="0.2">
      <c r="A481">
        <v>480</v>
      </c>
      <c r="B481" t="s">
        <v>1184</v>
      </c>
      <c r="C481" t="s">
        <v>1185</v>
      </c>
      <c r="D481" t="s">
        <v>1184</v>
      </c>
      <c r="E481" t="s">
        <v>1186</v>
      </c>
      <c r="F481" s="220">
        <v>3106</v>
      </c>
      <c r="G481" s="220">
        <v>3106</v>
      </c>
      <c r="H481" s="220">
        <v>3269</v>
      </c>
      <c r="I481" s="220">
        <v>2795.219604210527</v>
      </c>
      <c r="J481" s="161">
        <f>VLOOKUP(D481,GST!A:D,4,FALSE)</f>
        <v>0.12</v>
      </c>
      <c r="K481" s="64" t="str">
        <f>VLOOKUP(B481,'ABC successor'!A:J,10,FALSE)</f>
        <v>4723</v>
      </c>
    </row>
    <row r="482" spans="1:11" x14ac:dyDescent="0.2">
      <c r="A482">
        <v>481</v>
      </c>
      <c r="B482" t="s">
        <v>25723</v>
      </c>
      <c r="C482" t="s">
        <v>25724</v>
      </c>
      <c r="D482" t="s">
        <v>25723</v>
      </c>
      <c r="E482" t="s">
        <v>25725</v>
      </c>
      <c r="F482" s="220">
        <v>1482</v>
      </c>
      <c r="G482" s="220">
        <v>1482</v>
      </c>
      <c r="H482" s="220">
        <v>1560</v>
      </c>
      <c r="I482" s="220">
        <v>1333.8674631578947</v>
      </c>
      <c r="J482" s="161" t="e">
        <f>VLOOKUP(D482,GST!A:D,4,FALSE)</f>
        <v>#N/A</v>
      </c>
      <c r="K482" s="64" t="str">
        <f>VLOOKUP(B482,'ABC successor'!A:J,10,FALSE)</f>
        <v>4716</v>
      </c>
    </row>
    <row r="483" spans="1:11" x14ac:dyDescent="0.2">
      <c r="A483">
        <v>482</v>
      </c>
      <c r="B483" t="s">
        <v>302</v>
      </c>
      <c r="C483" t="s">
        <v>303</v>
      </c>
      <c r="D483" t="s">
        <v>302</v>
      </c>
      <c r="E483" t="s">
        <v>304</v>
      </c>
      <c r="F483" s="220">
        <v>4120</v>
      </c>
      <c r="G483" s="220">
        <v>4120</v>
      </c>
      <c r="H483" s="220">
        <v>4337</v>
      </c>
      <c r="I483" s="220">
        <v>3707.6793821052634</v>
      </c>
      <c r="J483" s="161">
        <f>VLOOKUP(D483,GST!A:D,4,FALSE)</f>
        <v>0.18</v>
      </c>
      <c r="K483" s="64" t="str">
        <f>VLOOKUP(B483,'ABC successor'!A:J,10,FALSE)</f>
        <v>4716</v>
      </c>
    </row>
    <row r="484" spans="1:11" x14ac:dyDescent="0.2">
      <c r="A484">
        <v>483</v>
      </c>
      <c r="B484" t="s">
        <v>1187</v>
      </c>
      <c r="C484" t="s">
        <v>1188</v>
      </c>
      <c r="D484" t="s">
        <v>1187</v>
      </c>
      <c r="E484" t="s">
        <v>1189</v>
      </c>
      <c r="F484" s="220">
        <v>10764</v>
      </c>
      <c r="G484" s="220">
        <v>10764</v>
      </c>
      <c r="H484" s="220">
        <v>11331</v>
      </c>
      <c r="I484" s="220">
        <v>9687.6551063157895</v>
      </c>
      <c r="J484" s="161" t="e">
        <f>VLOOKUP(D484,GST!A:D,4,FALSE)</f>
        <v>#N/A</v>
      </c>
      <c r="K484" s="64" t="str">
        <f>VLOOKUP(B484,'ABC successor'!A:J,10,FALSE)</f>
        <v>4716</v>
      </c>
    </row>
    <row r="485" spans="1:11" x14ac:dyDescent="0.2">
      <c r="A485">
        <v>484</v>
      </c>
      <c r="B485" t="s">
        <v>2869</v>
      </c>
      <c r="C485" t="s">
        <v>2868</v>
      </c>
      <c r="D485" t="s">
        <v>2869</v>
      </c>
      <c r="E485" t="s">
        <v>2870</v>
      </c>
      <c r="F485" s="220">
        <v>14279</v>
      </c>
      <c r="G485" s="220">
        <v>14279</v>
      </c>
      <c r="H485" s="220">
        <v>15031</v>
      </c>
      <c r="I485" s="220">
        <v>12851.163780000001</v>
      </c>
      <c r="J485" s="161" t="e">
        <f>VLOOKUP(D485,GST!A:D,4,FALSE)</f>
        <v>#N/A</v>
      </c>
      <c r="K485" s="64" t="str">
        <f>VLOOKUP(B485,'ABC successor'!A:J,10,FALSE)</f>
        <v>4716</v>
      </c>
    </row>
    <row r="486" spans="1:11" x14ac:dyDescent="0.2">
      <c r="A486">
        <v>485</v>
      </c>
      <c r="B486" t="s">
        <v>14709</v>
      </c>
      <c r="C486" t="s">
        <v>14710</v>
      </c>
      <c r="D486" t="s">
        <v>14709</v>
      </c>
      <c r="E486" t="s">
        <v>2873</v>
      </c>
      <c r="F486" s="220">
        <v>14935</v>
      </c>
      <c r="G486" s="220">
        <v>14935</v>
      </c>
      <c r="H486" s="220">
        <v>15721</v>
      </c>
      <c r="I486" s="220">
        <v>13441.370622105263</v>
      </c>
      <c r="J486" s="161" t="e">
        <f>VLOOKUP(D486,GST!A:D,4,FALSE)</f>
        <v>#N/A</v>
      </c>
      <c r="K486" s="64" t="str">
        <f>VLOOKUP(B486,'ABC successor'!A:J,10,FALSE)</f>
        <v>4716</v>
      </c>
    </row>
    <row r="487" spans="1:11" x14ac:dyDescent="0.2">
      <c r="A487">
        <v>486</v>
      </c>
      <c r="B487" t="s">
        <v>2872</v>
      </c>
      <c r="C487" t="s">
        <v>2871</v>
      </c>
      <c r="D487" t="s">
        <v>2872</v>
      </c>
      <c r="E487" t="s">
        <v>2873</v>
      </c>
      <c r="F487" s="220">
        <v>19183</v>
      </c>
      <c r="G487" s="220">
        <v>19183</v>
      </c>
      <c r="H487" s="220">
        <v>20193</v>
      </c>
      <c r="I487" s="220">
        <v>17264.730545263159</v>
      </c>
      <c r="J487" s="161" t="e">
        <f>VLOOKUP(D487,GST!A:D,4,FALSE)</f>
        <v>#N/A</v>
      </c>
      <c r="K487" s="64" t="str">
        <f>VLOOKUP(B487,'ABC successor'!A:J,10,FALSE)</f>
        <v>4716</v>
      </c>
    </row>
    <row r="488" spans="1:11" x14ac:dyDescent="0.2">
      <c r="A488">
        <v>487</v>
      </c>
      <c r="B488" t="s">
        <v>1190</v>
      </c>
      <c r="C488" t="s">
        <v>1191</v>
      </c>
      <c r="D488" t="s">
        <v>1190</v>
      </c>
      <c r="E488" t="s">
        <v>1192</v>
      </c>
      <c r="F488" s="220">
        <v>363</v>
      </c>
      <c r="G488" s="220">
        <v>363</v>
      </c>
      <c r="H488" s="220">
        <v>382</v>
      </c>
      <c r="I488" s="220">
        <v>326.97459052631581</v>
      </c>
      <c r="J488" s="161" t="e">
        <f>VLOOKUP(D488,GST!A:D,4,FALSE)</f>
        <v>#N/A</v>
      </c>
      <c r="K488" s="64" t="str">
        <f>VLOOKUP(B488,'ABC successor'!A:J,10,FALSE)</f>
        <v>4716</v>
      </c>
    </row>
    <row r="489" spans="1:11" x14ac:dyDescent="0.2">
      <c r="A489">
        <v>488</v>
      </c>
      <c r="B489" t="s">
        <v>2875</v>
      </c>
      <c r="C489" t="s">
        <v>2874</v>
      </c>
      <c r="D489" t="s">
        <v>2875</v>
      </c>
      <c r="E489" t="s">
        <v>2876</v>
      </c>
      <c r="F489" s="220">
        <v>2085</v>
      </c>
      <c r="G489" s="220">
        <v>2085</v>
      </c>
      <c r="H489" s="220">
        <v>2195</v>
      </c>
      <c r="I489" s="220">
        <v>1876.8577578947372</v>
      </c>
      <c r="J489" s="161" t="e">
        <f>VLOOKUP(D489,GST!A:D,4,FALSE)</f>
        <v>#N/A</v>
      </c>
      <c r="K489" s="64" t="str">
        <f>VLOOKUP(B489,'ABC successor'!A:J,10,FALSE)</f>
        <v>4716</v>
      </c>
    </row>
    <row r="490" spans="1:11" x14ac:dyDescent="0.2">
      <c r="A490">
        <v>489</v>
      </c>
      <c r="B490" t="s">
        <v>2878</v>
      </c>
      <c r="C490" t="s">
        <v>2877</v>
      </c>
      <c r="D490" t="s">
        <v>2878</v>
      </c>
      <c r="E490" t="s">
        <v>2879</v>
      </c>
      <c r="F490" s="220">
        <v>24210</v>
      </c>
      <c r="G490" s="220">
        <v>24210</v>
      </c>
      <c r="H490" s="220">
        <v>25484</v>
      </c>
      <c r="I490" s="220">
        <v>21789.256196842103</v>
      </c>
      <c r="J490" s="161">
        <f>VLOOKUP(D490,GST!A:D,4,FALSE)</f>
        <v>0.12</v>
      </c>
      <c r="K490" s="64" t="str">
        <f>VLOOKUP(B490,'ABC successor'!A:J,10,FALSE)</f>
        <v>4716</v>
      </c>
    </row>
    <row r="491" spans="1:11" x14ac:dyDescent="0.2">
      <c r="A491">
        <v>490</v>
      </c>
      <c r="B491" t="s">
        <v>2881</v>
      </c>
      <c r="C491" t="s">
        <v>2880</v>
      </c>
      <c r="D491" t="s">
        <v>2881</v>
      </c>
      <c r="E491" t="s">
        <v>2882</v>
      </c>
      <c r="F491" s="220">
        <v>48215</v>
      </c>
      <c r="G491" s="220">
        <v>48215</v>
      </c>
      <c r="H491" s="220">
        <v>50753</v>
      </c>
      <c r="I491" s="220">
        <v>43393.18744526316</v>
      </c>
      <c r="J491" s="161" t="e">
        <f>VLOOKUP(D491,GST!A:D,4,FALSE)</f>
        <v>#N/A</v>
      </c>
      <c r="K491" s="64" t="str">
        <f>VLOOKUP(B491,'ABC successor'!A:J,10,FALSE)</f>
        <v>4716</v>
      </c>
    </row>
    <row r="492" spans="1:11" x14ac:dyDescent="0.2">
      <c r="A492">
        <v>491</v>
      </c>
      <c r="B492" t="s">
        <v>2884</v>
      </c>
      <c r="C492" t="s">
        <v>2883</v>
      </c>
      <c r="D492" t="s">
        <v>2884</v>
      </c>
      <c r="E492" t="s">
        <v>2885</v>
      </c>
      <c r="F492" s="220">
        <v>39385</v>
      </c>
      <c r="G492" s="220">
        <v>39385</v>
      </c>
      <c r="H492" s="220">
        <v>41458</v>
      </c>
      <c r="I492" s="220">
        <v>35446.642523157898</v>
      </c>
      <c r="J492" s="161">
        <f>VLOOKUP(D492,GST!A:D,4,FALSE)</f>
        <v>0.18</v>
      </c>
      <c r="K492" s="64" t="str">
        <f>VLOOKUP(B492,'ABC successor'!A:J,10,FALSE)</f>
        <v>4716</v>
      </c>
    </row>
    <row r="493" spans="1:11" x14ac:dyDescent="0.2">
      <c r="A493">
        <v>492</v>
      </c>
      <c r="B493" t="s">
        <v>15617</v>
      </c>
      <c r="C493" t="s">
        <v>15618</v>
      </c>
      <c r="D493" t="s">
        <v>15617</v>
      </c>
      <c r="E493" t="s">
        <v>15619</v>
      </c>
      <c r="F493" s="220">
        <v>3507</v>
      </c>
      <c r="G493" s="220">
        <v>3507</v>
      </c>
      <c r="H493" s="220">
        <v>3692</v>
      </c>
      <c r="I493" s="220">
        <v>3156.4261915789471</v>
      </c>
      <c r="J493" s="161" t="e">
        <f>VLOOKUP(D493,GST!A:D,4,FALSE)</f>
        <v>#N/A</v>
      </c>
      <c r="K493" s="64" t="str">
        <f>VLOOKUP(B493,'ABC successor'!A:J,10,FALSE)</f>
        <v>4716</v>
      </c>
    </row>
    <row r="494" spans="1:11" x14ac:dyDescent="0.2">
      <c r="A494">
        <v>493</v>
      </c>
      <c r="B494" t="s">
        <v>1194</v>
      </c>
      <c r="C494" t="s">
        <v>1195</v>
      </c>
      <c r="D494" t="s">
        <v>1194</v>
      </c>
      <c r="E494" t="s">
        <v>1193</v>
      </c>
      <c r="F494" s="220">
        <v>5662</v>
      </c>
      <c r="G494" s="220">
        <v>5662</v>
      </c>
      <c r="H494" s="220">
        <v>5960</v>
      </c>
      <c r="I494" s="220">
        <v>5095.8458747368422</v>
      </c>
      <c r="J494" s="161">
        <f>VLOOKUP(D494,GST!A:D,4,FALSE)</f>
        <v>0.18</v>
      </c>
      <c r="K494" s="64" t="str">
        <f>VLOOKUP(B494,'ABC successor'!A:J,10,FALSE)</f>
        <v>4716</v>
      </c>
    </row>
    <row r="495" spans="1:11" x14ac:dyDescent="0.2">
      <c r="A495">
        <v>494</v>
      </c>
      <c r="B495" t="s">
        <v>2887</v>
      </c>
      <c r="C495" t="s">
        <v>2886</v>
      </c>
      <c r="D495" t="s">
        <v>2887</v>
      </c>
      <c r="E495" t="s">
        <v>2888</v>
      </c>
      <c r="F495" s="220">
        <v>4534</v>
      </c>
      <c r="G495" s="220">
        <v>4534</v>
      </c>
      <c r="H495" s="220">
        <v>4773</v>
      </c>
      <c r="I495" s="220">
        <v>4080.6901063157898</v>
      </c>
      <c r="J495" s="161" t="e">
        <f>VLOOKUP(D495,GST!A:D,4,FALSE)</f>
        <v>#N/A</v>
      </c>
      <c r="K495" s="64" t="str">
        <f>VLOOKUP(B495,'ABC successor'!A:J,10,FALSE)</f>
        <v>4716</v>
      </c>
    </row>
    <row r="496" spans="1:11" x14ac:dyDescent="0.2">
      <c r="A496">
        <v>495</v>
      </c>
      <c r="B496" t="s">
        <v>14719</v>
      </c>
      <c r="C496" t="s">
        <v>14720</v>
      </c>
      <c r="D496" t="s">
        <v>14719</v>
      </c>
      <c r="E496" t="s">
        <v>3486</v>
      </c>
      <c r="F496" s="220">
        <v>923</v>
      </c>
      <c r="G496" s="220">
        <v>923</v>
      </c>
      <c r="H496" s="220">
        <v>972</v>
      </c>
      <c r="I496" s="220">
        <v>831.01123368421054</v>
      </c>
      <c r="J496" s="161" t="e">
        <f>VLOOKUP(D496,GST!A:D,4,FALSE)</f>
        <v>#N/A</v>
      </c>
      <c r="K496" s="64" t="str">
        <f>VLOOKUP(B496,'ABC successor'!A:J,10,FALSE)</f>
        <v>4716</v>
      </c>
    </row>
    <row r="497" spans="1:11" x14ac:dyDescent="0.2">
      <c r="A497">
        <v>496</v>
      </c>
      <c r="B497" t="s">
        <v>2890</v>
      </c>
      <c r="C497" t="s">
        <v>2889</v>
      </c>
      <c r="D497" t="s">
        <v>2890</v>
      </c>
      <c r="E497" t="s">
        <v>2891</v>
      </c>
      <c r="F497" s="220">
        <v>1075</v>
      </c>
      <c r="G497" s="220">
        <v>1075</v>
      </c>
      <c r="H497" s="220">
        <v>1132</v>
      </c>
      <c r="I497" s="220">
        <v>967.93922105263152</v>
      </c>
      <c r="J497" s="161" t="e">
        <f>VLOOKUP(D497,GST!A:D,4,FALSE)</f>
        <v>#N/A</v>
      </c>
      <c r="K497" s="64" t="str">
        <f>VLOOKUP(B497,'ABC successor'!A:J,10,FALSE)</f>
        <v>4716</v>
      </c>
    </row>
    <row r="498" spans="1:11" x14ac:dyDescent="0.2">
      <c r="A498">
        <v>497</v>
      </c>
      <c r="B498" t="s">
        <v>2893</v>
      </c>
      <c r="C498" t="s">
        <v>2892</v>
      </c>
      <c r="D498" t="s">
        <v>2893</v>
      </c>
      <c r="E498" t="s">
        <v>2894</v>
      </c>
      <c r="F498" s="220">
        <v>3313</v>
      </c>
      <c r="G498" s="220">
        <v>3313</v>
      </c>
      <c r="H498" s="220">
        <v>3487</v>
      </c>
      <c r="I498" s="220">
        <v>2981.7249663157904</v>
      </c>
      <c r="J498" s="161" t="e">
        <f>VLOOKUP(D498,GST!A:D,4,FALSE)</f>
        <v>#N/A</v>
      </c>
      <c r="K498" s="64" t="str">
        <f>VLOOKUP(B498,'ABC successor'!A:J,10,FALSE)</f>
        <v>4716</v>
      </c>
    </row>
    <row r="499" spans="1:11" x14ac:dyDescent="0.2">
      <c r="A499">
        <v>498</v>
      </c>
      <c r="B499" t="s">
        <v>2896</v>
      </c>
      <c r="C499" t="s">
        <v>2895</v>
      </c>
      <c r="D499" t="s">
        <v>2896</v>
      </c>
      <c r="E499" t="s">
        <v>2897</v>
      </c>
      <c r="F499" s="220">
        <v>1966</v>
      </c>
      <c r="G499" s="220">
        <v>1966</v>
      </c>
      <c r="H499" s="220">
        <v>2069</v>
      </c>
      <c r="I499" s="220">
        <v>1769.4401126315788</v>
      </c>
      <c r="J499" s="161" t="e">
        <f>VLOOKUP(D499,GST!A:D,4,FALSE)</f>
        <v>#N/A</v>
      </c>
      <c r="K499" s="64" t="str">
        <f>VLOOKUP(B499,'ABC successor'!A:J,10,FALSE)</f>
        <v>4716</v>
      </c>
    </row>
    <row r="500" spans="1:11" x14ac:dyDescent="0.2">
      <c r="A500">
        <v>499</v>
      </c>
      <c r="B500" t="s">
        <v>19997</v>
      </c>
      <c r="C500" t="s">
        <v>19998</v>
      </c>
      <c r="D500" t="s">
        <v>19997</v>
      </c>
      <c r="E500" t="s">
        <v>19999</v>
      </c>
      <c r="F500" s="220">
        <v>12376</v>
      </c>
      <c r="G500" s="220">
        <v>12376</v>
      </c>
      <c r="H500" s="220">
        <v>13027</v>
      </c>
      <c r="I500" s="220">
        <v>11138.383524210529</v>
      </c>
      <c r="J500" s="161" t="e">
        <f>VLOOKUP(D500,GST!A:D,4,FALSE)</f>
        <v>#N/A</v>
      </c>
      <c r="K500" s="64" t="str">
        <f>VLOOKUP(B500,'ABC successor'!A:J,10,FALSE)</f>
        <v>4716</v>
      </c>
    </row>
    <row r="501" spans="1:11" x14ac:dyDescent="0.2">
      <c r="A501">
        <v>500</v>
      </c>
      <c r="B501" t="s">
        <v>14725</v>
      </c>
      <c r="C501" t="s">
        <v>14726</v>
      </c>
      <c r="D501" t="s">
        <v>14725</v>
      </c>
      <c r="E501" t="s">
        <v>19060</v>
      </c>
      <c r="F501" s="220">
        <v>15008</v>
      </c>
      <c r="G501" s="220">
        <v>15008</v>
      </c>
      <c r="H501" s="220">
        <v>15798</v>
      </c>
      <c r="I501" s="220">
        <v>13507.473788421055</v>
      </c>
      <c r="J501" s="161" t="e">
        <f>VLOOKUP(D501,GST!A:D,4,FALSE)</f>
        <v>#N/A</v>
      </c>
      <c r="K501" s="64" t="str">
        <f>VLOOKUP(B501,'ABC successor'!A:J,10,FALSE)</f>
        <v>4716</v>
      </c>
    </row>
    <row r="502" spans="1:11" x14ac:dyDescent="0.2">
      <c r="A502">
        <v>501</v>
      </c>
      <c r="B502" t="s">
        <v>2899</v>
      </c>
      <c r="C502" t="s">
        <v>2898</v>
      </c>
      <c r="D502" t="s">
        <v>2899</v>
      </c>
      <c r="E502" t="s">
        <v>2900</v>
      </c>
      <c r="F502" s="220">
        <v>7553</v>
      </c>
      <c r="G502" s="220">
        <v>7553</v>
      </c>
      <c r="H502" s="220">
        <v>7951</v>
      </c>
      <c r="I502" s="220">
        <v>6798.0024073684217</v>
      </c>
      <c r="J502" s="161">
        <f>VLOOKUP(D502,GST!A:D,4,FALSE)</f>
        <v>0.18</v>
      </c>
      <c r="K502" s="64" t="str">
        <f>VLOOKUP(B502,'ABC successor'!A:J,10,FALSE)</f>
        <v>4716</v>
      </c>
    </row>
    <row r="503" spans="1:11" x14ac:dyDescent="0.2">
      <c r="A503">
        <v>502</v>
      </c>
      <c r="B503" t="s">
        <v>2902</v>
      </c>
      <c r="C503" t="s">
        <v>2901</v>
      </c>
      <c r="D503" t="s">
        <v>2902</v>
      </c>
      <c r="E503" t="s">
        <v>2903</v>
      </c>
      <c r="F503" s="220">
        <v>8365</v>
      </c>
      <c r="G503" s="220">
        <v>8365</v>
      </c>
      <c r="H503" s="220">
        <v>8805</v>
      </c>
      <c r="I503" s="220">
        <v>7528.6784778947376</v>
      </c>
      <c r="J503" s="161" t="e">
        <f>VLOOKUP(D503,GST!A:D,4,FALSE)</f>
        <v>#N/A</v>
      </c>
      <c r="K503" s="64" t="str">
        <f>VLOOKUP(B503,'ABC successor'!A:J,10,FALSE)</f>
        <v>4716</v>
      </c>
    </row>
    <row r="504" spans="1:11" x14ac:dyDescent="0.2">
      <c r="A504">
        <v>503</v>
      </c>
      <c r="B504" t="s">
        <v>2905</v>
      </c>
      <c r="C504" t="s">
        <v>2904</v>
      </c>
      <c r="D504" t="s">
        <v>2905</v>
      </c>
      <c r="E504" t="s">
        <v>16402</v>
      </c>
      <c r="F504" s="220">
        <v>25850</v>
      </c>
      <c r="G504" s="220">
        <v>25850</v>
      </c>
      <c r="H504" s="220">
        <v>27211</v>
      </c>
      <c r="I504" s="220">
        <v>23264.773302105266</v>
      </c>
      <c r="J504" s="161">
        <f>VLOOKUP(D504,GST!A:D,4,FALSE)</f>
        <v>0.18</v>
      </c>
      <c r="K504" s="64" t="str">
        <f>VLOOKUP(B504,'ABC successor'!A:J,10,FALSE)</f>
        <v>4716</v>
      </c>
    </row>
    <row r="505" spans="1:11" x14ac:dyDescent="0.2">
      <c r="A505">
        <v>504</v>
      </c>
      <c r="B505" t="s">
        <v>18512</v>
      </c>
      <c r="C505" t="s">
        <v>18513</v>
      </c>
      <c r="D505" t="s">
        <v>18512</v>
      </c>
      <c r="E505" t="s">
        <v>18514</v>
      </c>
      <c r="F505" s="220">
        <v>26251</v>
      </c>
      <c r="G505" s="220">
        <v>26251</v>
      </c>
      <c r="H505" s="220">
        <v>27633</v>
      </c>
      <c r="I505" s="220">
        <v>23625.979889473685</v>
      </c>
      <c r="J505" s="161">
        <f>VLOOKUP(D505,GST!A:D,4,FALSE)</f>
        <v>0.18</v>
      </c>
      <c r="K505" s="64" t="str">
        <f>VLOOKUP(B505,'ABC successor'!A:J,10,FALSE)</f>
        <v>4716</v>
      </c>
    </row>
    <row r="506" spans="1:11" x14ac:dyDescent="0.2">
      <c r="A506">
        <v>505</v>
      </c>
      <c r="B506" t="s">
        <v>26884</v>
      </c>
      <c r="C506" t="s">
        <v>26885</v>
      </c>
      <c r="D506" t="s">
        <v>26884</v>
      </c>
      <c r="E506" t="s">
        <v>18514</v>
      </c>
      <c r="F506" s="220">
        <v>26251</v>
      </c>
      <c r="G506" s="220">
        <v>26251</v>
      </c>
      <c r="H506" s="220">
        <v>27633</v>
      </c>
      <c r="I506" s="220">
        <v>23625.979889473685</v>
      </c>
      <c r="J506" s="161" t="e">
        <f>VLOOKUP(D506,GST!A:D,4,FALSE)</f>
        <v>#N/A</v>
      </c>
      <c r="K506" s="64" t="str">
        <f>VLOOKUP(B506,'ABC successor'!A:J,10,FALSE)</f>
        <v>4716</v>
      </c>
    </row>
    <row r="507" spans="1:11" x14ac:dyDescent="0.2">
      <c r="A507">
        <v>506</v>
      </c>
      <c r="B507" t="s">
        <v>1196</v>
      </c>
      <c r="C507" t="s">
        <v>1197</v>
      </c>
      <c r="D507" t="s">
        <v>1196</v>
      </c>
      <c r="E507" t="s">
        <v>1198</v>
      </c>
      <c r="F507" s="220">
        <v>13375</v>
      </c>
      <c r="G507" s="220">
        <v>13375</v>
      </c>
      <c r="H507" s="220">
        <v>14079</v>
      </c>
      <c r="I507" s="220">
        <v>12037.780057333335</v>
      </c>
      <c r="J507" s="161">
        <f>VLOOKUP(D507,GST!A:D,4,FALSE)</f>
        <v>0.12</v>
      </c>
      <c r="K507" s="64" t="str">
        <f>VLOOKUP(B507,'ABC successor'!A:J,10,FALSE)</f>
        <v>4774</v>
      </c>
    </row>
    <row r="508" spans="1:11" x14ac:dyDescent="0.2">
      <c r="A508">
        <v>507</v>
      </c>
      <c r="B508" t="s">
        <v>1199</v>
      </c>
      <c r="C508" t="s">
        <v>1200</v>
      </c>
      <c r="D508" t="s">
        <v>1199</v>
      </c>
      <c r="E508" t="s">
        <v>3449</v>
      </c>
      <c r="F508" s="220">
        <v>7753</v>
      </c>
      <c r="G508" s="220">
        <v>7753</v>
      </c>
      <c r="H508" s="220">
        <v>8161</v>
      </c>
      <c r="I508" s="220">
        <v>6977.4252873684209</v>
      </c>
      <c r="J508" s="161" t="e">
        <f>VLOOKUP(D508,GST!A:D,4,FALSE)</f>
        <v>#N/A</v>
      </c>
      <c r="K508" s="64" t="str">
        <f>VLOOKUP(B508,'ABC successor'!A:J,10,FALSE)</f>
        <v>4716</v>
      </c>
    </row>
    <row r="509" spans="1:11" x14ac:dyDescent="0.2">
      <c r="A509">
        <v>508</v>
      </c>
      <c r="B509" t="s">
        <v>2907</v>
      </c>
      <c r="C509" t="s">
        <v>2906</v>
      </c>
      <c r="D509" t="s">
        <v>2907</v>
      </c>
      <c r="E509" t="s">
        <v>2908</v>
      </c>
      <c r="F509" s="220">
        <v>9134</v>
      </c>
      <c r="G509" s="220">
        <v>9134</v>
      </c>
      <c r="H509" s="220">
        <v>9615</v>
      </c>
      <c r="I509" s="220">
        <v>8220.4008968421058</v>
      </c>
      <c r="J509" s="161" t="e">
        <f>VLOOKUP(D509,GST!A:D,4,FALSE)</f>
        <v>#N/A</v>
      </c>
      <c r="K509" s="64" t="str">
        <f>VLOOKUP(B509,'ABC successor'!A:J,10,FALSE)</f>
        <v>4716</v>
      </c>
    </row>
    <row r="510" spans="1:11" x14ac:dyDescent="0.2">
      <c r="A510">
        <v>509</v>
      </c>
      <c r="B510" t="s">
        <v>2910</v>
      </c>
      <c r="C510" t="s">
        <v>2909</v>
      </c>
      <c r="D510" t="s">
        <v>2910</v>
      </c>
      <c r="E510" t="s">
        <v>2911</v>
      </c>
      <c r="F510" s="220">
        <v>8132</v>
      </c>
      <c r="G510" s="220">
        <v>8132</v>
      </c>
      <c r="H510" s="220">
        <v>8560</v>
      </c>
      <c r="I510" s="220">
        <v>7318.564842105262</v>
      </c>
      <c r="J510" s="161">
        <f>VLOOKUP(D510,GST!A:D,4,FALSE)</f>
        <v>0.12</v>
      </c>
      <c r="K510" s="64" t="str">
        <f>VLOOKUP(B510,'ABC successor'!A:J,10,FALSE)</f>
        <v>4716</v>
      </c>
    </row>
    <row r="511" spans="1:11" x14ac:dyDescent="0.2">
      <c r="A511">
        <v>510</v>
      </c>
      <c r="B511" t="s">
        <v>19061</v>
      </c>
      <c r="C511" t="s">
        <v>23932</v>
      </c>
      <c r="D511" t="s">
        <v>19061</v>
      </c>
      <c r="E511" t="s">
        <v>2911</v>
      </c>
      <c r="F511" s="220">
        <v>6259</v>
      </c>
      <c r="G511" s="220">
        <v>6259</v>
      </c>
      <c r="H511" s="220">
        <v>6588</v>
      </c>
      <c r="I511" s="220">
        <v>5632.9341010526314</v>
      </c>
      <c r="J511" s="161">
        <f>VLOOKUP(D511,GST!A:D,4,FALSE)</f>
        <v>0.12</v>
      </c>
      <c r="K511" s="64" t="str">
        <f>VLOOKUP(B511,'ABC successor'!A:J,10,FALSE)</f>
        <v>4716</v>
      </c>
    </row>
    <row r="512" spans="1:11" x14ac:dyDescent="0.2">
      <c r="A512">
        <v>511</v>
      </c>
      <c r="B512" t="s">
        <v>14733</v>
      </c>
      <c r="C512" t="s">
        <v>14734</v>
      </c>
      <c r="D512" t="s">
        <v>14733</v>
      </c>
      <c r="E512" t="s">
        <v>906</v>
      </c>
      <c r="F512" s="220">
        <v>22358</v>
      </c>
      <c r="G512" s="220">
        <v>22358</v>
      </c>
      <c r="H512" s="220">
        <v>23535</v>
      </c>
      <c r="I512" s="220">
        <v>20122.512074736842</v>
      </c>
      <c r="J512" s="161" t="e">
        <f>VLOOKUP(D512,GST!A:D,4,FALSE)</f>
        <v>#N/A</v>
      </c>
      <c r="K512" s="64" t="str">
        <f>VLOOKUP(B512,'ABC successor'!A:J,10,FALSE)</f>
        <v>4716</v>
      </c>
    </row>
    <row r="513" spans="1:11" x14ac:dyDescent="0.2">
      <c r="A513">
        <v>512</v>
      </c>
      <c r="B513" t="s">
        <v>904</v>
      </c>
      <c r="C513" t="s">
        <v>905</v>
      </c>
      <c r="D513" t="s">
        <v>904</v>
      </c>
      <c r="E513" t="s">
        <v>906</v>
      </c>
      <c r="F513" s="220">
        <v>19334</v>
      </c>
      <c r="G513" s="220">
        <v>19334</v>
      </c>
      <c r="H513" s="220">
        <v>20352</v>
      </c>
      <c r="I513" s="220">
        <v>17400.478118947365</v>
      </c>
      <c r="J513" s="161">
        <f>VLOOKUP(D513,GST!A:D,4,FALSE)</f>
        <v>0.12</v>
      </c>
      <c r="K513" s="64" t="str">
        <f>VLOOKUP(B513,'ABC successor'!A:J,10,FALSE)</f>
        <v>4716</v>
      </c>
    </row>
    <row r="514" spans="1:11" x14ac:dyDescent="0.2">
      <c r="A514">
        <v>513</v>
      </c>
      <c r="B514" t="s">
        <v>3496</v>
      </c>
      <c r="C514" t="s">
        <v>3497</v>
      </c>
      <c r="D514" t="s">
        <v>3496</v>
      </c>
      <c r="E514" t="s">
        <v>3498</v>
      </c>
      <c r="F514" s="220">
        <v>3998</v>
      </c>
      <c r="G514" s="220">
        <v>3998</v>
      </c>
      <c r="H514" s="220">
        <v>4208</v>
      </c>
      <c r="I514" s="220">
        <v>3597.9009094736839</v>
      </c>
      <c r="J514" s="161">
        <f>VLOOKUP(D514,GST!A:D,4,FALSE)</f>
        <v>0.18</v>
      </c>
      <c r="K514" s="64" t="str">
        <f>VLOOKUP(B514,'ABC successor'!A:J,10,FALSE)</f>
        <v>4716</v>
      </c>
    </row>
    <row r="515" spans="1:11" x14ac:dyDescent="0.2">
      <c r="A515">
        <v>514</v>
      </c>
      <c r="B515" t="s">
        <v>3499</v>
      </c>
      <c r="C515" t="s">
        <v>3500</v>
      </c>
      <c r="D515" t="s">
        <v>3499</v>
      </c>
      <c r="E515" t="s">
        <v>3501</v>
      </c>
      <c r="F515" s="220">
        <v>3474</v>
      </c>
      <c r="G515" s="220">
        <v>3474</v>
      </c>
      <c r="H515" s="220">
        <v>3657</v>
      </c>
      <c r="I515" s="220">
        <v>3300.3756051724135</v>
      </c>
      <c r="J515" s="161" t="e">
        <f>VLOOKUP(D515,GST!A:D,4,FALSE)</f>
        <v>#N/A</v>
      </c>
      <c r="K515" s="64" t="str">
        <f>VLOOKUP(B515,'ABC successor'!A:J,10,FALSE)</f>
        <v>4750</v>
      </c>
    </row>
    <row r="516" spans="1:11" x14ac:dyDescent="0.2">
      <c r="A516">
        <v>515</v>
      </c>
      <c r="B516" t="s">
        <v>3502</v>
      </c>
      <c r="C516" t="s">
        <v>3503</v>
      </c>
      <c r="D516" t="s">
        <v>3502</v>
      </c>
      <c r="E516" t="s">
        <v>3504</v>
      </c>
      <c r="F516" s="220">
        <v>9036</v>
      </c>
      <c r="G516" s="220">
        <v>9036</v>
      </c>
      <c r="H516" s="220">
        <v>9512</v>
      </c>
      <c r="I516" s="220">
        <v>8584.4567586206886</v>
      </c>
      <c r="J516" s="161" t="e">
        <f>VLOOKUP(D516,GST!A:D,4,FALSE)</f>
        <v>#N/A</v>
      </c>
      <c r="K516" s="64" t="str">
        <f>VLOOKUP(B516,'ABC successor'!A:J,10,FALSE)</f>
        <v>4750</v>
      </c>
    </row>
    <row r="517" spans="1:11" x14ac:dyDescent="0.2">
      <c r="A517">
        <v>516</v>
      </c>
      <c r="B517" t="s">
        <v>3505</v>
      </c>
      <c r="C517" t="s">
        <v>3506</v>
      </c>
      <c r="D517" t="s">
        <v>3505</v>
      </c>
      <c r="E517" t="s">
        <v>3507</v>
      </c>
      <c r="F517" s="220">
        <v>17458</v>
      </c>
      <c r="G517" s="220">
        <v>17458</v>
      </c>
      <c r="H517" s="220">
        <v>18377</v>
      </c>
      <c r="I517" s="220">
        <v>16585.015782758623</v>
      </c>
      <c r="J517" s="161" t="e">
        <f>VLOOKUP(D517,GST!A:D,4,FALSE)</f>
        <v>#N/A</v>
      </c>
      <c r="K517" s="64" t="str">
        <f>VLOOKUP(B517,'ABC successor'!A:J,10,FALSE)</f>
        <v>4750</v>
      </c>
    </row>
    <row r="518" spans="1:11" x14ac:dyDescent="0.2">
      <c r="A518">
        <v>517</v>
      </c>
      <c r="B518" t="s">
        <v>2913</v>
      </c>
      <c r="C518" t="s">
        <v>2912</v>
      </c>
      <c r="D518" t="s">
        <v>2913</v>
      </c>
      <c r="E518" t="s">
        <v>2914</v>
      </c>
      <c r="F518" s="220">
        <v>39192</v>
      </c>
      <c r="G518" s="220">
        <v>39192</v>
      </c>
      <c r="H518" s="220">
        <v>41255</v>
      </c>
      <c r="I518" s="220">
        <v>37232.181036206886</v>
      </c>
      <c r="J518" s="161" t="e">
        <f>VLOOKUP(D518,GST!A:D,4,FALSE)</f>
        <v>#N/A</v>
      </c>
      <c r="K518" s="64" t="str">
        <f>VLOOKUP(B518,'ABC successor'!A:J,10,FALSE)</f>
        <v>4750</v>
      </c>
    </row>
    <row r="519" spans="1:11" x14ac:dyDescent="0.2">
      <c r="A519">
        <v>518</v>
      </c>
      <c r="B519" t="s">
        <v>2916</v>
      </c>
      <c r="C519" t="s">
        <v>2915</v>
      </c>
      <c r="D519" t="s">
        <v>2916</v>
      </c>
      <c r="E519" t="s">
        <v>2917</v>
      </c>
      <c r="F519" s="220">
        <v>95447</v>
      </c>
      <c r="G519" s="220">
        <v>95447</v>
      </c>
      <c r="H519" s="220">
        <v>100471</v>
      </c>
      <c r="I519" s="220">
        <v>90674.291231034469</v>
      </c>
      <c r="J519" s="161" t="e">
        <f>VLOOKUP(D519,GST!A:D,4,FALSE)</f>
        <v>#N/A</v>
      </c>
      <c r="K519" s="64" t="str">
        <f>VLOOKUP(B519,'ABC successor'!A:J,10,FALSE)</f>
        <v>4750</v>
      </c>
    </row>
    <row r="520" spans="1:11" x14ac:dyDescent="0.2">
      <c r="A520">
        <v>519</v>
      </c>
      <c r="B520" t="s">
        <v>13157</v>
      </c>
      <c r="C520" t="s">
        <v>13158</v>
      </c>
      <c r="D520" t="s">
        <v>13157</v>
      </c>
      <c r="E520" t="s">
        <v>12557</v>
      </c>
      <c r="F520" s="220">
        <v>1722</v>
      </c>
      <c r="G520" s="220">
        <v>1722</v>
      </c>
      <c r="H520" s="220">
        <v>1813</v>
      </c>
      <c r="I520" s="220">
        <v>1549.883167368421</v>
      </c>
      <c r="J520" s="161" t="e">
        <f>VLOOKUP(D520,GST!A:D,4,FALSE)</f>
        <v>#N/A</v>
      </c>
      <c r="K520" s="64" t="str">
        <f>VLOOKUP(B520,'ABC successor'!A:J,10,FALSE)</f>
        <v>4716</v>
      </c>
    </row>
    <row r="521" spans="1:11" x14ac:dyDescent="0.2">
      <c r="A521">
        <v>520</v>
      </c>
      <c r="B521" t="s">
        <v>3508</v>
      </c>
      <c r="C521" t="s">
        <v>3509</v>
      </c>
      <c r="D521" t="s">
        <v>3508</v>
      </c>
      <c r="E521" t="s">
        <v>6583</v>
      </c>
      <c r="F521" s="220">
        <v>2681</v>
      </c>
      <c r="G521" s="220">
        <v>2681</v>
      </c>
      <c r="H521" s="220">
        <v>2822</v>
      </c>
      <c r="I521" s="220">
        <v>2412.765570526316</v>
      </c>
      <c r="J521" s="161" t="e">
        <f>VLOOKUP(D521,GST!A:D,4,FALSE)</f>
        <v>#N/A</v>
      </c>
      <c r="K521" s="64" t="str">
        <f>VLOOKUP(B521,'ABC successor'!A:J,10,FALSE)</f>
        <v>4716</v>
      </c>
    </row>
    <row r="522" spans="1:11" x14ac:dyDescent="0.2">
      <c r="A522">
        <v>521</v>
      </c>
      <c r="B522" t="s">
        <v>6584</v>
      </c>
      <c r="C522" t="s">
        <v>6585</v>
      </c>
      <c r="D522" t="s">
        <v>6584</v>
      </c>
      <c r="E522" t="s">
        <v>6586</v>
      </c>
      <c r="F522" s="220">
        <v>14005</v>
      </c>
      <c r="G522" s="220">
        <v>14005</v>
      </c>
      <c r="H522" s="220">
        <v>14742</v>
      </c>
      <c r="I522" s="220">
        <v>12604.45732</v>
      </c>
      <c r="J522" s="161" t="e">
        <f>VLOOKUP(D522,GST!A:D,4,FALSE)</f>
        <v>#N/A</v>
      </c>
      <c r="K522" s="64" t="str">
        <f>VLOOKUP(B522,'ABC successor'!A:J,10,FALSE)</f>
        <v>4774</v>
      </c>
    </row>
    <row r="523" spans="1:11" x14ac:dyDescent="0.2">
      <c r="A523">
        <v>522</v>
      </c>
      <c r="B523" t="s">
        <v>2919</v>
      </c>
      <c r="C523" t="s">
        <v>2918</v>
      </c>
      <c r="D523" t="s">
        <v>2919</v>
      </c>
      <c r="E523" t="s">
        <v>6587</v>
      </c>
      <c r="F523" s="220">
        <v>168167</v>
      </c>
      <c r="G523" s="220">
        <v>168167</v>
      </c>
      <c r="H523" s="220">
        <v>177018</v>
      </c>
      <c r="I523" s="220">
        <v>151350.28176210527</v>
      </c>
      <c r="J523" s="161">
        <f>VLOOKUP(D523,GST!A:D,4,FALSE)</f>
        <v>0.12</v>
      </c>
      <c r="K523" s="64" t="str">
        <f>VLOOKUP(B523,'ABC successor'!A:J,10,FALSE)</f>
        <v>4737</v>
      </c>
    </row>
    <row r="524" spans="1:11" x14ac:dyDescent="0.2">
      <c r="A524">
        <v>523</v>
      </c>
      <c r="B524" t="s">
        <v>22181</v>
      </c>
      <c r="C524" t="s">
        <v>22182</v>
      </c>
      <c r="D524" t="s">
        <v>22181</v>
      </c>
      <c r="E524" t="s">
        <v>6587</v>
      </c>
      <c r="F524" s="220">
        <v>154773</v>
      </c>
      <c r="G524" s="220">
        <v>154773</v>
      </c>
      <c r="H524" s="220">
        <v>162919</v>
      </c>
      <c r="I524" s="220">
        <v>139295.89721894739</v>
      </c>
      <c r="J524" s="161">
        <f>VLOOKUP(D524,GST!A:D,4,FALSE)</f>
        <v>0.12</v>
      </c>
      <c r="K524" s="64" t="str">
        <f>VLOOKUP(B524,'ABC successor'!A:J,10,FALSE)</f>
        <v>4737</v>
      </c>
    </row>
    <row r="525" spans="1:11" x14ac:dyDescent="0.2">
      <c r="A525">
        <v>524</v>
      </c>
      <c r="B525" t="s">
        <v>15620</v>
      </c>
      <c r="C525" t="s">
        <v>15621</v>
      </c>
      <c r="D525" t="s">
        <v>15620</v>
      </c>
      <c r="E525" t="s">
        <v>15622</v>
      </c>
      <c r="F525" s="220">
        <v>239308</v>
      </c>
      <c r="G525" s="220">
        <v>239308</v>
      </c>
      <c r="H525" s="220">
        <v>251903</v>
      </c>
      <c r="I525" s="220">
        <v>215377.10040736845</v>
      </c>
      <c r="J525" s="161">
        <f>VLOOKUP(D525,GST!A:D,4,FALSE)</f>
        <v>0.18</v>
      </c>
      <c r="K525" s="64" t="str">
        <f>VLOOKUP(B525,'ABC successor'!A:J,10,FALSE)</f>
        <v>4737</v>
      </c>
    </row>
    <row r="526" spans="1:11" x14ac:dyDescent="0.2">
      <c r="A526">
        <v>525</v>
      </c>
      <c r="B526" t="s">
        <v>2921</v>
      </c>
      <c r="C526" t="s">
        <v>2920</v>
      </c>
      <c r="D526" t="s">
        <v>2921</v>
      </c>
      <c r="E526" t="s">
        <v>2922</v>
      </c>
      <c r="F526" s="220">
        <v>144710</v>
      </c>
      <c r="G526" s="220">
        <v>144710</v>
      </c>
      <c r="H526" s="220">
        <v>152326</v>
      </c>
      <c r="I526" s="220">
        <v>130238.58302000001</v>
      </c>
      <c r="J526" s="161" t="e">
        <f>VLOOKUP(D526,GST!A:D,4,FALSE)</f>
        <v>#N/A</v>
      </c>
      <c r="K526" s="64" t="str">
        <f>VLOOKUP(B526,'ABC successor'!A:J,10,FALSE)</f>
        <v>4737</v>
      </c>
    </row>
    <row r="527" spans="1:11" x14ac:dyDescent="0.2">
      <c r="A527">
        <v>526</v>
      </c>
      <c r="B527" t="s">
        <v>2924</v>
      </c>
      <c r="C527" t="s">
        <v>2923</v>
      </c>
      <c r="D527" t="s">
        <v>2924</v>
      </c>
      <c r="E527" t="s">
        <v>2925</v>
      </c>
      <c r="F527" s="220">
        <v>12432</v>
      </c>
      <c r="G527" s="220">
        <v>12432</v>
      </c>
      <c r="H527" s="220">
        <v>13086</v>
      </c>
      <c r="I527" s="220">
        <v>11189.14131263158</v>
      </c>
      <c r="J527" s="161">
        <f>VLOOKUP(D527,GST!A:D,4,FALSE)</f>
        <v>0.18</v>
      </c>
      <c r="K527" s="64" t="str">
        <f>VLOOKUP(B527,'ABC successor'!A:J,10,FALSE)</f>
        <v>4737</v>
      </c>
    </row>
    <row r="528" spans="1:11" x14ac:dyDescent="0.2">
      <c r="A528">
        <v>527</v>
      </c>
      <c r="B528" t="s">
        <v>25726</v>
      </c>
      <c r="C528" t="s">
        <v>25727</v>
      </c>
      <c r="D528" t="s">
        <v>25726</v>
      </c>
      <c r="E528" t="s">
        <v>6588</v>
      </c>
      <c r="F528" s="220">
        <v>78250</v>
      </c>
      <c r="G528" s="220">
        <v>78250</v>
      </c>
      <c r="H528" s="220">
        <v>82368</v>
      </c>
      <c r="I528" s="220">
        <v>70424.660813684211</v>
      </c>
      <c r="J528" s="161" t="e">
        <f>VLOOKUP(D528,GST!A:D,4,FALSE)</f>
        <v>#N/A</v>
      </c>
      <c r="K528" s="64" t="str">
        <f>VLOOKUP(B528,'ABC successor'!A:J,10,FALSE)</f>
        <v>4716</v>
      </c>
    </row>
    <row r="529" spans="1:11" x14ac:dyDescent="0.2">
      <c r="A529">
        <v>528</v>
      </c>
      <c r="B529" t="s">
        <v>20000</v>
      </c>
      <c r="C529" t="s">
        <v>20001</v>
      </c>
      <c r="D529" t="s">
        <v>20000</v>
      </c>
      <c r="E529" t="s">
        <v>6588</v>
      </c>
      <c r="F529" s="220">
        <v>62229</v>
      </c>
      <c r="G529" s="220">
        <v>62229</v>
      </c>
      <c r="H529" s="220">
        <v>65504</v>
      </c>
      <c r="I529" s="220">
        <v>56005.907661052632</v>
      </c>
      <c r="J529" s="161" t="e">
        <f>VLOOKUP(D529,GST!A:D,4,FALSE)</f>
        <v>#N/A</v>
      </c>
      <c r="K529" s="64" t="str">
        <f>VLOOKUP(B529,'ABC successor'!A:J,10,FALSE)</f>
        <v>4716</v>
      </c>
    </row>
    <row r="530" spans="1:11" x14ac:dyDescent="0.2">
      <c r="A530">
        <v>529</v>
      </c>
      <c r="B530" t="s">
        <v>13163</v>
      </c>
      <c r="C530" t="s">
        <v>13164</v>
      </c>
      <c r="D530" t="s">
        <v>13163</v>
      </c>
      <c r="E530" t="s">
        <v>2149</v>
      </c>
      <c r="F530" s="220">
        <v>109706</v>
      </c>
      <c r="G530" s="220">
        <v>109706</v>
      </c>
      <c r="H530" s="220">
        <v>115480</v>
      </c>
      <c r="I530" s="220">
        <v>98735.702615789472</v>
      </c>
      <c r="J530" s="161" t="e">
        <f>VLOOKUP(D530,GST!A:D,4,FALSE)</f>
        <v>#N/A</v>
      </c>
      <c r="K530" s="64" t="str">
        <f>VLOOKUP(B530,'ABC successor'!A:J,10,FALSE)</f>
        <v>4716</v>
      </c>
    </row>
    <row r="531" spans="1:11" x14ac:dyDescent="0.2">
      <c r="A531">
        <v>530</v>
      </c>
      <c r="B531" t="s">
        <v>2927</v>
      </c>
      <c r="C531" t="s">
        <v>2926</v>
      </c>
      <c r="D531" t="s">
        <v>2927</v>
      </c>
      <c r="E531" t="s">
        <v>2148</v>
      </c>
      <c r="F531" s="220">
        <v>111132</v>
      </c>
      <c r="G531" s="220">
        <v>111132</v>
      </c>
      <c r="H531" s="220">
        <v>116981</v>
      </c>
      <c r="I531" s="220">
        <v>100018.81229052633</v>
      </c>
      <c r="J531" s="161">
        <f>VLOOKUP(D531,GST!A:D,4,FALSE)</f>
        <v>0.18</v>
      </c>
      <c r="K531" s="64" t="str">
        <f>VLOOKUP(B531,'ABC successor'!A:J,10,FALSE)</f>
        <v>4716</v>
      </c>
    </row>
    <row r="532" spans="1:11" x14ac:dyDescent="0.2">
      <c r="A532">
        <v>531</v>
      </c>
      <c r="B532" t="s">
        <v>12560</v>
      </c>
      <c r="C532" t="s">
        <v>12561</v>
      </c>
      <c r="D532" t="s">
        <v>12560</v>
      </c>
      <c r="E532" t="s">
        <v>6589</v>
      </c>
      <c r="F532" s="220">
        <v>132139</v>
      </c>
      <c r="G532" s="220">
        <v>132139</v>
      </c>
      <c r="H532" s="220">
        <v>139094</v>
      </c>
      <c r="I532" s="220">
        <v>118925.49827052631</v>
      </c>
      <c r="J532" s="161" t="e">
        <f>VLOOKUP(D532,GST!A:D,4,FALSE)</f>
        <v>#N/A</v>
      </c>
      <c r="K532" s="64" t="str">
        <f>VLOOKUP(B532,'ABC successor'!A:J,10,FALSE)</f>
        <v>4716</v>
      </c>
    </row>
    <row r="533" spans="1:11" x14ac:dyDescent="0.2">
      <c r="A533">
        <v>532</v>
      </c>
      <c r="B533" t="s">
        <v>12564</v>
      </c>
      <c r="C533" t="s">
        <v>12565</v>
      </c>
      <c r="D533" t="s">
        <v>12564</v>
      </c>
      <c r="E533" t="s">
        <v>6589</v>
      </c>
      <c r="F533" s="220">
        <v>111312</v>
      </c>
      <c r="G533" s="220">
        <v>111312</v>
      </c>
      <c r="H533" s="220">
        <v>117171</v>
      </c>
      <c r="I533" s="220">
        <v>100180.52896526316</v>
      </c>
      <c r="J533" s="161">
        <f>VLOOKUP(D533,GST!A:D,4,FALSE)</f>
        <v>0.12</v>
      </c>
      <c r="K533" s="64" t="str">
        <f>VLOOKUP(B533,'ABC successor'!A:J,10,FALSE)</f>
        <v>4716</v>
      </c>
    </row>
    <row r="534" spans="1:11" x14ac:dyDescent="0.2">
      <c r="A534">
        <v>533</v>
      </c>
      <c r="B534" t="s">
        <v>2151</v>
      </c>
      <c r="C534" t="s">
        <v>2150</v>
      </c>
      <c r="D534" t="s">
        <v>2151</v>
      </c>
      <c r="E534" t="s">
        <v>6589</v>
      </c>
      <c r="F534" s="220">
        <v>123221</v>
      </c>
      <c r="G534" s="220">
        <v>123221</v>
      </c>
      <c r="H534" s="220">
        <v>129706</v>
      </c>
      <c r="I534" s="220">
        <v>110898.68521789474</v>
      </c>
      <c r="J534" s="161">
        <f>VLOOKUP(D534,GST!A:D,4,FALSE)</f>
        <v>0.12</v>
      </c>
      <c r="K534" s="64" t="str">
        <f>VLOOKUP(B534,'ABC successor'!A:J,10,FALSE)</f>
        <v>4716</v>
      </c>
    </row>
    <row r="535" spans="1:11" x14ac:dyDescent="0.2">
      <c r="A535">
        <v>534</v>
      </c>
      <c r="B535" t="s">
        <v>16403</v>
      </c>
      <c r="C535" t="s">
        <v>16404</v>
      </c>
      <c r="D535" t="s">
        <v>16403</v>
      </c>
      <c r="E535" t="s">
        <v>6589</v>
      </c>
      <c r="F535" s="220">
        <v>123890</v>
      </c>
      <c r="G535" s="220">
        <v>123890</v>
      </c>
      <c r="H535" s="220">
        <v>130411</v>
      </c>
      <c r="I535" s="220">
        <v>111500.69619684212</v>
      </c>
      <c r="J535" s="161">
        <f>VLOOKUP(D535,GST!A:D,4,FALSE)</f>
        <v>0.12</v>
      </c>
      <c r="K535" s="64" t="str">
        <f>VLOOKUP(B535,'ABC successor'!A:J,10,FALSE)</f>
        <v>4716</v>
      </c>
    </row>
    <row r="536" spans="1:11" x14ac:dyDescent="0.2">
      <c r="A536">
        <v>535</v>
      </c>
      <c r="B536" t="s">
        <v>22183</v>
      </c>
      <c r="C536" t="s">
        <v>22184</v>
      </c>
      <c r="D536" t="s">
        <v>22183</v>
      </c>
      <c r="E536" t="s">
        <v>6589</v>
      </c>
      <c r="F536" s="220">
        <v>119020</v>
      </c>
      <c r="G536" s="220">
        <v>119020</v>
      </c>
      <c r="H536" s="220">
        <v>125284</v>
      </c>
      <c r="I536" s="220">
        <v>107117.82018736843</v>
      </c>
      <c r="J536" s="161">
        <f>VLOOKUP(D536,GST!A:D,4,FALSE)</f>
        <v>0.12</v>
      </c>
      <c r="K536" s="64" t="str">
        <f>VLOOKUP(B536,'ABC successor'!A:J,10,FALSE)</f>
        <v>4716</v>
      </c>
    </row>
    <row r="537" spans="1:11" x14ac:dyDescent="0.2">
      <c r="A537">
        <v>536</v>
      </c>
      <c r="B537" t="s">
        <v>13166</v>
      </c>
      <c r="C537" t="s">
        <v>13167</v>
      </c>
      <c r="D537" t="s">
        <v>13166</v>
      </c>
      <c r="E537" t="s">
        <v>12567</v>
      </c>
      <c r="F537" s="220">
        <v>6360</v>
      </c>
      <c r="G537" s="220">
        <v>6360</v>
      </c>
      <c r="H537" s="220">
        <v>6695</v>
      </c>
      <c r="I537" s="220">
        <v>5723.8259547368416</v>
      </c>
      <c r="J537" s="161">
        <f>VLOOKUP(D537,GST!A:D,4,FALSE)</f>
        <v>0.18</v>
      </c>
      <c r="K537" s="64" t="str">
        <f>VLOOKUP(B537,'ABC successor'!A:J,10,FALSE)</f>
        <v>4716</v>
      </c>
    </row>
    <row r="538" spans="1:11" x14ac:dyDescent="0.2">
      <c r="A538">
        <v>537</v>
      </c>
      <c r="B538" t="s">
        <v>2153</v>
      </c>
      <c r="C538" t="s">
        <v>2152</v>
      </c>
      <c r="D538" t="s">
        <v>2153</v>
      </c>
      <c r="E538" t="s">
        <v>2154</v>
      </c>
      <c r="F538" s="220">
        <v>11339</v>
      </c>
      <c r="G538" s="220">
        <v>11339</v>
      </c>
      <c r="H538" s="220">
        <v>11936</v>
      </c>
      <c r="I538" s="220">
        <v>10204.676299999999</v>
      </c>
      <c r="J538" s="161">
        <f>VLOOKUP(D538,GST!A:D,4,FALSE)</f>
        <v>0.18</v>
      </c>
      <c r="K538" s="64" t="str">
        <f>VLOOKUP(B538,'ABC successor'!A:J,10,FALSE)</f>
        <v>4716</v>
      </c>
    </row>
    <row r="539" spans="1:11" x14ac:dyDescent="0.2">
      <c r="A539">
        <v>538</v>
      </c>
      <c r="B539" t="s">
        <v>2156</v>
      </c>
      <c r="C539" t="s">
        <v>2155</v>
      </c>
      <c r="D539" t="s">
        <v>2156</v>
      </c>
      <c r="E539" t="s">
        <v>2157</v>
      </c>
      <c r="F539" s="220">
        <v>8652</v>
      </c>
      <c r="G539" s="220">
        <v>8652</v>
      </c>
      <c r="H539" s="220">
        <v>9107</v>
      </c>
      <c r="I539" s="220">
        <v>7787.1890747368416</v>
      </c>
      <c r="J539" s="161">
        <f>VLOOKUP(D539,GST!A:D,4,FALSE)</f>
        <v>0.12</v>
      </c>
      <c r="K539" s="64" t="str">
        <f>VLOOKUP(B539,'ABC successor'!A:J,10,FALSE)</f>
        <v>4716</v>
      </c>
    </row>
    <row r="540" spans="1:11" x14ac:dyDescent="0.2">
      <c r="A540">
        <v>539</v>
      </c>
      <c r="B540" t="s">
        <v>14331</v>
      </c>
      <c r="C540" t="s">
        <v>14332</v>
      </c>
      <c r="D540" t="s">
        <v>14331</v>
      </c>
      <c r="E540" t="s">
        <v>14333</v>
      </c>
      <c r="F540" s="220">
        <v>9087</v>
      </c>
      <c r="G540" s="220">
        <v>9087</v>
      </c>
      <c r="H540" s="220">
        <v>9565</v>
      </c>
      <c r="I540" s="220">
        <v>8178.6929466666661</v>
      </c>
      <c r="J540" s="161" t="e">
        <f>VLOOKUP(D540,GST!A:D,4,FALSE)</f>
        <v>#N/A</v>
      </c>
      <c r="K540" s="64" t="str">
        <f>VLOOKUP(B540,'ABC successor'!A:J,10,FALSE)</f>
        <v>0085</v>
      </c>
    </row>
    <row r="541" spans="1:11" x14ac:dyDescent="0.2">
      <c r="A541">
        <v>540</v>
      </c>
      <c r="B541" t="s">
        <v>13479</v>
      </c>
      <c r="C541" t="s">
        <v>13480</v>
      </c>
      <c r="D541" t="s">
        <v>13479</v>
      </c>
      <c r="E541" t="s">
        <v>2158</v>
      </c>
      <c r="F541" s="220">
        <v>12691</v>
      </c>
      <c r="G541" s="220">
        <v>12691</v>
      </c>
      <c r="H541" s="220">
        <v>13359</v>
      </c>
      <c r="I541" s="220">
        <v>11421.682808421052</v>
      </c>
      <c r="J541" s="161" t="e">
        <f>VLOOKUP(D541,GST!A:D,4,FALSE)</f>
        <v>#N/A</v>
      </c>
      <c r="K541" s="64" t="str">
        <f>VLOOKUP(B541,'ABC successor'!A:J,10,FALSE)</f>
        <v>4716</v>
      </c>
    </row>
    <row r="542" spans="1:11" x14ac:dyDescent="0.2">
      <c r="A542">
        <v>541</v>
      </c>
      <c r="B542" t="s">
        <v>1807</v>
      </c>
      <c r="C542" t="s">
        <v>1808</v>
      </c>
      <c r="D542" t="s">
        <v>1807</v>
      </c>
      <c r="E542" t="s">
        <v>2158</v>
      </c>
      <c r="F542" s="220">
        <v>8548</v>
      </c>
      <c r="G542" s="220">
        <v>8548</v>
      </c>
      <c r="H542" s="220">
        <v>8998</v>
      </c>
      <c r="I542" s="220">
        <v>7692.7559799999999</v>
      </c>
      <c r="J542" s="161">
        <f>VLOOKUP(D542,GST!A:D,4,FALSE)</f>
        <v>0.18</v>
      </c>
      <c r="K542" s="64" t="str">
        <f>VLOOKUP(B542,'ABC successor'!A:J,10,FALSE)</f>
        <v>4716</v>
      </c>
    </row>
    <row r="543" spans="1:11" x14ac:dyDescent="0.2">
      <c r="A543">
        <v>542</v>
      </c>
      <c r="B543" t="s">
        <v>3534</v>
      </c>
      <c r="C543" t="s">
        <v>3535</v>
      </c>
      <c r="D543" t="s">
        <v>3534</v>
      </c>
      <c r="E543" t="s">
        <v>3536</v>
      </c>
      <c r="F543" s="220">
        <v>275</v>
      </c>
      <c r="G543" s="220">
        <v>275</v>
      </c>
      <c r="H543" s="220">
        <v>289</v>
      </c>
      <c r="I543" s="220">
        <v>247.88687368421051</v>
      </c>
      <c r="J543" s="161">
        <f>VLOOKUP(D543,GST!A:D,4,FALSE)</f>
        <v>0.18</v>
      </c>
      <c r="K543" s="64" t="str">
        <f>VLOOKUP(B543,'ABC successor'!A:J,10,FALSE)</f>
        <v>4716</v>
      </c>
    </row>
    <row r="544" spans="1:11" x14ac:dyDescent="0.2">
      <c r="A544">
        <v>543</v>
      </c>
      <c r="B544" t="s">
        <v>2160</v>
      </c>
      <c r="C544" t="s">
        <v>2159</v>
      </c>
      <c r="D544" t="s">
        <v>2160</v>
      </c>
      <c r="E544" t="s">
        <v>2161</v>
      </c>
      <c r="F544" s="220">
        <v>4534</v>
      </c>
      <c r="G544" s="220">
        <v>4534</v>
      </c>
      <c r="H544" s="220">
        <v>4773</v>
      </c>
      <c r="I544" s="220">
        <v>4080.6901063157898</v>
      </c>
      <c r="J544" s="161" t="e">
        <f>VLOOKUP(D544,GST!A:D,4,FALSE)</f>
        <v>#N/A</v>
      </c>
      <c r="K544" s="64" t="str">
        <f>VLOOKUP(B544,'ABC successor'!A:J,10,FALSE)</f>
        <v>4716</v>
      </c>
    </row>
    <row r="545" spans="1:11" x14ac:dyDescent="0.2">
      <c r="A545">
        <v>544</v>
      </c>
      <c r="B545" t="s">
        <v>2928</v>
      </c>
      <c r="C545" t="s">
        <v>2162</v>
      </c>
      <c r="D545" t="s">
        <v>2928</v>
      </c>
      <c r="E545" t="s">
        <v>4021</v>
      </c>
      <c r="F545" s="220">
        <v>554418</v>
      </c>
      <c r="G545" s="220">
        <v>554418</v>
      </c>
      <c r="H545" s="220">
        <v>583598</v>
      </c>
      <c r="I545" s="220">
        <v>526697.02430172404</v>
      </c>
      <c r="J545" s="161" t="e">
        <f>VLOOKUP(D545,GST!A:D,4,FALSE)</f>
        <v>#N/A</v>
      </c>
      <c r="K545" s="64" t="str">
        <f>VLOOKUP(B545,'ABC successor'!A:J,10,FALSE)</f>
        <v>0085</v>
      </c>
    </row>
    <row r="546" spans="1:11" x14ac:dyDescent="0.2">
      <c r="A546">
        <v>545</v>
      </c>
      <c r="B546" t="s">
        <v>21205</v>
      </c>
      <c r="C546" t="s">
        <v>21206</v>
      </c>
      <c r="D546" t="s">
        <v>21205</v>
      </c>
      <c r="E546" t="s">
        <v>8969</v>
      </c>
      <c r="F546" s="220">
        <v>11411</v>
      </c>
      <c r="G546" s="220">
        <v>11411</v>
      </c>
      <c r="H546" s="220">
        <v>12012</v>
      </c>
      <c r="I546" s="220">
        <v>10269.59905263158</v>
      </c>
      <c r="J546" s="161" t="e">
        <f>VLOOKUP(D546,GST!A:D,4,FALSE)</f>
        <v>#N/A</v>
      </c>
      <c r="K546" s="64" t="str">
        <f>VLOOKUP(B546,'ABC successor'!A:J,10,FALSE)</f>
        <v>4723</v>
      </c>
    </row>
    <row r="547" spans="1:11" x14ac:dyDescent="0.2">
      <c r="A547">
        <v>546</v>
      </c>
      <c r="B547" t="s">
        <v>19862</v>
      </c>
      <c r="C547" t="s">
        <v>20002</v>
      </c>
      <c r="D547" t="s">
        <v>19862</v>
      </c>
      <c r="E547" t="s">
        <v>8969</v>
      </c>
      <c r="F547" s="220">
        <v>10146</v>
      </c>
      <c r="G547" s="220">
        <v>10146</v>
      </c>
      <c r="H547" s="220">
        <v>10680</v>
      </c>
      <c r="I547" s="220">
        <v>9131.680261052632</v>
      </c>
      <c r="J547" s="161">
        <f>VLOOKUP(D547,GST!A:D,4,FALSE)</f>
        <v>0.12</v>
      </c>
      <c r="K547" s="64" t="str">
        <f>VLOOKUP(B547,'ABC successor'!A:J,10,FALSE)</f>
        <v>4723</v>
      </c>
    </row>
    <row r="548" spans="1:11" x14ac:dyDescent="0.2">
      <c r="A548">
        <v>547</v>
      </c>
      <c r="B548" t="s">
        <v>13174</v>
      </c>
      <c r="C548" t="s">
        <v>13175</v>
      </c>
      <c r="D548" t="s">
        <v>13174</v>
      </c>
      <c r="E548" t="s">
        <v>8969</v>
      </c>
      <c r="F548" s="220">
        <v>14025</v>
      </c>
      <c r="G548" s="220">
        <v>14025</v>
      </c>
      <c r="H548" s="220">
        <v>14763</v>
      </c>
      <c r="I548" s="220">
        <v>12622.16352526316</v>
      </c>
      <c r="J548" s="161">
        <f>VLOOKUP(D548,GST!A:D,4,FALSE)</f>
        <v>0.12</v>
      </c>
      <c r="K548" s="64" t="str">
        <f>VLOOKUP(B548,'ABC successor'!A:J,10,FALSE)</f>
        <v>4723</v>
      </c>
    </row>
    <row r="549" spans="1:11" x14ac:dyDescent="0.2">
      <c r="A549">
        <v>548</v>
      </c>
      <c r="B549" t="s">
        <v>2798</v>
      </c>
      <c r="C549" t="s">
        <v>2797</v>
      </c>
      <c r="D549" t="s">
        <v>2798</v>
      </c>
      <c r="E549" t="s">
        <v>8969</v>
      </c>
      <c r="F549" s="220">
        <v>31341</v>
      </c>
      <c r="G549" s="220">
        <v>31341</v>
      </c>
      <c r="H549" s="220">
        <v>32991</v>
      </c>
      <c r="I549" s="220">
        <v>28207.16539789474</v>
      </c>
      <c r="J549" s="161">
        <f>VLOOKUP(D549,GST!A:D,4,FALSE)</f>
        <v>0.12</v>
      </c>
      <c r="K549" s="64" t="str">
        <f>VLOOKUP(B549,'ABC successor'!A:J,10,FALSE)</f>
        <v>4723</v>
      </c>
    </row>
    <row r="550" spans="1:11" x14ac:dyDescent="0.2">
      <c r="A550">
        <v>549</v>
      </c>
      <c r="B550" t="s">
        <v>5975</v>
      </c>
      <c r="C550" t="s">
        <v>5974</v>
      </c>
      <c r="D550" t="s">
        <v>5975</v>
      </c>
      <c r="E550" t="s">
        <v>5976</v>
      </c>
      <c r="F550" s="220">
        <v>131140</v>
      </c>
      <c r="G550" s="220">
        <v>131140</v>
      </c>
      <c r="H550" s="220">
        <v>138042</v>
      </c>
      <c r="I550" s="220">
        <v>118026.0230431579</v>
      </c>
      <c r="J550" s="161">
        <f>VLOOKUP(D550,GST!A:D,4,FALSE)</f>
        <v>0.12</v>
      </c>
      <c r="K550" s="64" t="str">
        <f>VLOOKUP(B550,'ABC successor'!A:J,10,FALSE)</f>
        <v>4716</v>
      </c>
    </row>
    <row r="551" spans="1:11" x14ac:dyDescent="0.2">
      <c r="A551">
        <v>550</v>
      </c>
      <c r="B551" t="s">
        <v>10142</v>
      </c>
      <c r="C551" t="s">
        <v>10143</v>
      </c>
      <c r="D551" t="s">
        <v>10142</v>
      </c>
      <c r="E551" t="s">
        <v>12569</v>
      </c>
      <c r="F551" s="220">
        <v>205842</v>
      </c>
      <c r="G551" s="220">
        <v>205842</v>
      </c>
      <c r="H551" s="220">
        <v>216676</v>
      </c>
      <c r="I551" s="220">
        <v>185257.66484105264</v>
      </c>
      <c r="J551" s="161" t="e">
        <f>VLOOKUP(D551,GST!A:D,4,FALSE)</f>
        <v>#N/A</v>
      </c>
      <c r="K551" s="64" t="str">
        <f>VLOOKUP(B551,'ABC successor'!A:J,10,FALSE)</f>
        <v>4716</v>
      </c>
    </row>
    <row r="552" spans="1:11" x14ac:dyDescent="0.2">
      <c r="A552">
        <v>551</v>
      </c>
      <c r="B552" t="s">
        <v>5978</v>
      </c>
      <c r="C552" t="s">
        <v>5977</v>
      </c>
      <c r="D552" t="s">
        <v>5978</v>
      </c>
      <c r="E552" t="s">
        <v>5979</v>
      </c>
      <c r="F552" s="220">
        <v>145155</v>
      </c>
      <c r="G552" s="220">
        <v>145155</v>
      </c>
      <c r="H552" s="220">
        <v>152795</v>
      </c>
      <c r="I552" s="220">
        <v>130639.9236726316</v>
      </c>
      <c r="J552" s="161">
        <f>VLOOKUP(D552,GST!A:D,4,FALSE)</f>
        <v>0.12</v>
      </c>
      <c r="K552" s="64" t="str">
        <f>VLOOKUP(B552,'ABC successor'!A:J,10,FALSE)</f>
        <v>4716</v>
      </c>
    </row>
    <row r="553" spans="1:11" x14ac:dyDescent="0.2">
      <c r="A553">
        <v>552</v>
      </c>
      <c r="B553" t="s">
        <v>10144</v>
      </c>
      <c r="C553" t="s">
        <v>10145</v>
      </c>
      <c r="D553" t="s">
        <v>10144</v>
      </c>
      <c r="E553" t="s">
        <v>5980</v>
      </c>
      <c r="F553" s="220">
        <v>36686</v>
      </c>
      <c r="G553" s="220">
        <v>36686</v>
      </c>
      <c r="H553" s="220">
        <v>38617</v>
      </c>
      <c r="I553" s="220">
        <v>33017.351161052633</v>
      </c>
      <c r="J553" s="161">
        <f>VLOOKUP(D553,GST!A:D,4,FALSE)</f>
        <v>0.18</v>
      </c>
      <c r="K553" s="64" t="str">
        <f>VLOOKUP(B553,'ABC successor'!A:J,10,FALSE)</f>
        <v>4716</v>
      </c>
    </row>
    <row r="554" spans="1:11" x14ac:dyDescent="0.2">
      <c r="A554">
        <v>553</v>
      </c>
      <c r="B554" t="s">
        <v>305</v>
      </c>
      <c r="C554" t="s">
        <v>306</v>
      </c>
      <c r="D554" t="s">
        <v>305</v>
      </c>
      <c r="E554" t="s">
        <v>5980</v>
      </c>
      <c r="F554" s="220">
        <v>43077</v>
      </c>
      <c r="G554" s="220">
        <v>43077</v>
      </c>
      <c r="H554" s="220">
        <v>45344</v>
      </c>
      <c r="I554" s="220">
        <v>38769.507044210528</v>
      </c>
      <c r="J554" s="161">
        <f>VLOOKUP(D554,GST!A:D,4,FALSE)</f>
        <v>0.18</v>
      </c>
      <c r="K554" s="64" t="str">
        <f>VLOOKUP(B554,'ABC successor'!A:J,10,FALSE)</f>
        <v>4716</v>
      </c>
    </row>
    <row r="555" spans="1:11" x14ac:dyDescent="0.2">
      <c r="A555">
        <v>554</v>
      </c>
      <c r="B555" t="s">
        <v>5982</v>
      </c>
      <c r="C555" t="s">
        <v>5981</v>
      </c>
      <c r="D555" t="s">
        <v>5982</v>
      </c>
      <c r="E555" t="s">
        <v>5983</v>
      </c>
      <c r="F555" s="220">
        <v>5061</v>
      </c>
      <c r="G555" s="220">
        <v>5061</v>
      </c>
      <c r="H555" s="220">
        <v>5327</v>
      </c>
      <c r="I555" s="220">
        <v>4555.2164073684216</v>
      </c>
      <c r="J555" s="161" t="e">
        <f>VLOOKUP(D555,GST!A:D,4,FALSE)</f>
        <v>#N/A</v>
      </c>
      <c r="K555" s="64" t="str">
        <f>VLOOKUP(B555,'ABC successor'!A:J,10,FALSE)</f>
        <v>4716</v>
      </c>
    </row>
    <row r="556" spans="1:11" x14ac:dyDescent="0.2">
      <c r="A556">
        <v>555</v>
      </c>
      <c r="B556" t="s">
        <v>5985</v>
      </c>
      <c r="C556" t="s">
        <v>5984</v>
      </c>
      <c r="D556" t="s">
        <v>5985</v>
      </c>
      <c r="E556" t="s">
        <v>5986</v>
      </c>
      <c r="F556" s="220">
        <v>2168</v>
      </c>
      <c r="G556" s="220">
        <v>2168</v>
      </c>
      <c r="H556" s="220">
        <v>2282</v>
      </c>
      <c r="I556" s="220">
        <v>1951.2238199999999</v>
      </c>
      <c r="J556" s="161">
        <f>VLOOKUP(D556,GST!A:D,4,FALSE)</f>
        <v>0.18</v>
      </c>
      <c r="K556" s="64" t="str">
        <f>VLOOKUP(B556,'ABC successor'!A:J,10,FALSE)</f>
        <v>4716</v>
      </c>
    </row>
    <row r="557" spans="1:11" x14ac:dyDescent="0.2">
      <c r="A557">
        <v>556</v>
      </c>
      <c r="B557" t="s">
        <v>5988</v>
      </c>
      <c r="C557" t="s">
        <v>5987</v>
      </c>
      <c r="D557" t="s">
        <v>5988</v>
      </c>
      <c r="E557" t="s">
        <v>5989</v>
      </c>
      <c r="F557" s="220">
        <v>149444</v>
      </c>
      <c r="G557" s="220">
        <v>149444</v>
      </c>
      <c r="H557" s="220">
        <v>157309</v>
      </c>
      <c r="I557" s="220">
        <v>134499.87642000002</v>
      </c>
      <c r="J557" s="161" t="e">
        <f>VLOOKUP(D557,GST!A:D,4,FALSE)</f>
        <v>#N/A</v>
      </c>
      <c r="K557" s="64" t="str">
        <f>VLOOKUP(B557,'ABC successor'!A:J,10,FALSE)</f>
        <v>0085</v>
      </c>
    </row>
    <row r="558" spans="1:11" x14ac:dyDescent="0.2">
      <c r="A558">
        <v>557</v>
      </c>
      <c r="B558" t="s">
        <v>5991</v>
      </c>
      <c r="C558" t="s">
        <v>5990</v>
      </c>
      <c r="D558" t="s">
        <v>5991</v>
      </c>
      <c r="E558" t="s">
        <v>5992</v>
      </c>
      <c r="F558" s="220">
        <v>6355</v>
      </c>
      <c r="G558" s="220">
        <v>6355</v>
      </c>
      <c r="H558" s="220">
        <v>6689</v>
      </c>
      <c r="I558" s="220">
        <v>5719.1042999999991</v>
      </c>
      <c r="J558" s="161" t="e">
        <f>VLOOKUP(D558,GST!A:D,4,FALSE)</f>
        <v>#N/A</v>
      </c>
      <c r="K558" s="64" t="str">
        <f>VLOOKUP(B558,'ABC successor'!A:J,10,FALSE)</f>
        <v>0085</v>
      </c>
    </row>
    <row r="559" spans="1:11" x14ac:dyDescent="0.2">
      <c r="A559">
        <v>558</v>
      </c>
      <c r="B559" t="s">
        <v>26886</v>
      </c>
      <c r="C559" t="s">
        <v>26887</v>
      </c>
      <c r="D559" t="s">
        <v>26886</v>
      </c>
      <c r="E559" t="s">
        <v>26888</v>
      </c>
      <c r="F559" s="220">
        <v>1551</v>
      </c>
      <c r="G559" s="220">
        <v>1551</v>
      </c>
      <c r="H559" s="220">
        <v>1633</v>
      </c>
      <c r="I559" s="220">
        <v>1473.2783896551721</v>
      </c>
      <c r="J559" s="161" t="e">
        <f>VLOOKUP(D559,GST!A:D,4,FALSE)</f>
        <v>#N/A</v>
      </c>
      <c r="K559" s="64" t="str">
        <f>VLOOKUP(B559,'ABC successor'!A:J,10,FALSE)</f>
        <v>4767</v>
      </c>
    </row>
    <row r="560" spans="1:11" x14ac:dyDescent="0.2">
      <c r="A560">
        <v>559</v>
      </c>
      <c r="B560" t="s">
        <v>5994</v>
      </c>
      <c r="C560" t="s">
        <v>5993</v>
      </c>
      <c r="D560" t="s">
        <v>5994</v>
      </c>
      <c r="E560" t="s">
        <v>5995</v>
      </c>
      <c r="F560" s="220">
        <v>10396</v>
      </c>
      <c r="G560" s="220">
        <v>10396</v>
      </c>
      <c r="H560" s="220">
        <v>10943</v>
      </c>
      <c r="I560" s="220">
        <v>9355.9588610526334</v>
      </c>
      <c r="J560" s="161" t="e">
        <f>VLOOKUP(D560,GST!A:D,4,FALSE)</f>
        <v>#N/A</v>
      </c>
      <c r="K560" s="64" t="str">
        <f>VLOOKUP(B560,'ABC successor'!A:J,10,FALSE)</f>
        <v>4716</v>
      </c>
    </row>
    <row r="561" spans="1:11" x14ac:dyDescent="0.2">
      <c r="A561">
        <v>560</v>
      </c>
      <c r="B561" t="s">
        <v>5997</v>
      </c>
      <c r="C561" t="s">
        <v>5996</v>
      </c>
      <c r="D561" t="s">
        <v>5997</v>
      </c>
      <c r="E561" t="s">
        <v>24830</v>
      </c>
      <c r="F561" s="220">
        <v>57482</v>
      </c>
      <c r="G561" s="220">
        <v>57482</v>
      </c>
      <c r="H561" s="220">
        <v>60507</v>
      </c>
      <c r="I561" s="220">
        <v>54607.972227586208</v>
      </c>
      <c r="J561" s="161" t="e">
        <f>VLOOKUP(D561,GST!A:D,4,FALSE)</f>
        <v>#N/A</v>
      </c>
      <c r="K561" s="64" t="str">
        <f>VLOOKUP(B561,'ABC successor'!A:J,10,FALSE)</f>
        <v>4750</v>
      </c>
    </row>
    <row r="562" spans="1:11" x14ac:dyDescent="0.2">
      <c r="A562">
        <v>561</v>
      </c>
      <c r="B562" t="s">
        <v>5999</v>
      </c>
      <c r="C562" t="s">
        <v>5998</v>
      </c>
      <c r="D562" t="s">
        <v>5999</v>
      </c>
      <c r="E562" t="s">
        <v>24831</v>
      </c>
      <c r="F562" s="220">
        <v>95447</v>
      </c>
      <c r="G562" s="220">
        <v>95447</v>
      </c>
      <c r="H562" s="220">
        <v>100471</v>
      </c>
      <c r="I562" s="220">
        <v>90674.291231034469</v>
      </c>
      <c r="J562" s="161" t="e">
        <f>VLOOKUP(D562,GST!A:D,4,FALSE)</f>
        <v>#N/A</v>
      </c>
      <c r="K562" s="64" t="str">
        <f>VLOOKUP(B562,'ABC successor'!A:J,10,FALSE)</f>
        <v>4750</v>
      </c>
    </row>
    <row r="563" spans="1:11" x14ac:dyDescent="0.2">
      <c r="A563">
        <v>562</v>
      </c>
      <c r="B563" t="s">
        <v>23933</v>
      </c>
      <c r="C563" t="s">
        <v>23934</v>
      </c>
      <c r="D563" t="s">
        <v>23933</v>
      </c>
      <c r="E563" t="s">
        <v>23935</v>
      </c>
      <c r="F563" s="220">
        <v>30127</v>
      </c>
      <c r="G563" s="220">
        <v>30127</v>
      </c>
      <c r="H563" s="220">
        <v>31713</v>
      </c>
      <c r="I563" s="220">
        <v>28620.65617068965</v>
      </c>
      <c r="J563" s="161" t="e">
        <f>VLOOKUP(D563,GST!A:D,4,FALSE)</f>
        <v>#N/A</v>
      </c>
      <c r="K563" s="64" t="str">
        <f>VLOOKUP(B563,'ABC successor'!A:J,10,FALSE)</f>
        <v>4750</v>
      </c>
    </row>
    <row r="564" spans="1:11" x14ac:dyDescent="0.2">
      <c r="A564">
        <v>563</v>
      </c>
      <c r="B564" t="s">
        <v>6001</v>
      </c>
      <c r="C564" t="s">
        <v>6000</v>
      </c>
      <c r="D564" t="s">
        <v>6001</v>
      </c>
      <c r="E564" t="s">
        <v>6002</v>
      </c>
      <c r="F564" s="220">
        <v>148834</v>
      </c>
      <c r="G564" s="220">
        <v>148834</v>
      </c>
      <c r="H564" s="220">
        <v>156667</v>
      </c>
      <c r="I564" s="220">
        <v>141392.1898103448</v>
      </c>
      <c r="J564" s="161" t="e">
        <f>VLOOKUP(D564,GST!A:D,4,FALSE)</f>
        <v>#N/A</v>
      </c>
      <c r="K564" s="64" t="str">
        <f>VLOOKUP(B564,'ABC successor'!A:J,10,FALSE)</f>
        <v>0085</v>
      </c>
    </row>
    <row r="565" spans="1:11" x14ac:dyDescent="0.2">
      <c r="A565">
        <v>564</v>
      </c>
      <c r="B565" t="s">
        <v>6004</v>
      </c>
      <c r="C565" t="s">
        <v>6003</v>
      </c>
      <c r="D565" t="s">
        <v>6004</v>
      </c>
      <c r="E565" t="s">
        <v>6005</v>
      </c>
      <c r="F565" s="220">
        <v>8169</v>
      </c>
      <c r="G565" s="220">
        <v>8169</v>
      </c>
      <c r="H565" s="220">
        <v>8599</v>
      </c>
      <c r="I565" s="220">
        <v>7760.8129344827585</v>
      </c>
      <c r="J565" s="161" t="e">
        <f>VLOOKUP(D565,GST!A:D,4,FALSE)</f>
        <v>#N/A</v>
      </c>
      <c r="K565" s="64" t="str">
        <f>VLOOKUP(B565,'ABC successor'!A:J,10,FALSE)</f>
        <v>0085</v>
      </c>
    </row>
    <row r="566" spans="1:11" x14ac:dyDescent="0.2">
      <c r="A566">
        <v>565</v>
      </c>
      <c r="B566" t="s">
        <v>6007</v>
      </c>
      <c r="C566" t="s">
        <v>6006</v>
      </c>
      <c r="D566" t="s">
        <v>6007</v>
      </c>
      <c r="E566" t="s">
        <v>6008</v>
      </c>
      <c r="F566" s="220">
        <v>2992</v>
      </c>
      <c r="G566" s="220">
        <v>2992</v>
      </c>
      <c r="H566" s="220">
        <v>3149</v>
      </c>
      <c r="I566" s="220">
        <v>2842.151224137931</v>
      </c>
      <c r="J566" s="161" t="e">
        <f>VLOOKUP(D566,GST!A:D,4,FALSE)</f>
        <v>#N/A</v>
      </c>
      <c r="K566" s="64" t="str">
        <f>VLOOKUP(B566,'ABC successor'!A:J,10,FALSE)</f>
        <v>4740</v>
      </c>
    </row>
    <row r="567" spans="1:11" x14ac:dyDescent="0.2">
      <c r="A567">
        <v>566</v>
      </c>
      <c r="B567" t="s">
        <v>6010</v>
      </c>
      <c r="C567" t="s">
        <v>6009</v>
      </c>
      <c r="D567" t="s">
        <v>6010</v>
      </c>
      <c r="E567" t="s">
        <v>6011</v>
      </c>
      <c r="F567" s="220">
        <v>2450</v>
      </c>
      <c r="G567" s="220">
        <v>2450</v>
      </c>
      <c r="H567" s="220">
        <v>2579</v>
      </c>
      <c r="I567" s="220">
        <v>2327.8571931034476</v>
      </c>
      <c r="J567" s="161" t="e">
        <f>VLOOKUP(D567,GST!A:D,4,FALSE)</f>
        <v>#N/A</v>
      </c>
      <c r="K567" s="64" t="str">
        <f>VLOOKUP(B567,'ABC successor'!A:J,10,FALSE)</f>
        <v>4740</v>
      </c>
    </row>
    <row r="568" spans="1:11" x14ac:dyDescent="0.2">
      <c r="A568">
        <v>567</v>
      </c>
      <c r="B568" t="s">
        <v>6013</v>
      </c>
      <c r="C568" t="s">
        <v>6012</v>
      </c>
      <c r="D568" t="s">
        <v>6013</v>
      </c>
      <c r="E568" t="s">
        <v>6014</v>
      </c>
      <c r="F568" s="220">
        <v>2897</v>
      </c>
      <c r="G568" s="220">
        <v>2897</v>
      </c>
      <c r="H568" s="220">
        <v>3049</v>
      </c>
      <c r="I568" s="220">
        <v>2607.5338284210529</v>
      </c>
      <c r="J568" s="161" t="e">
        <f>VLOOKUP(D568,GST!A:D,4,FALSE)</f>
        <v>#N/A</v>
      </c>
      <c r="K568" s="64" t="str">
        <f>VLOOKUP(B568,'ABC successor'!A:J,10,FALSE)</f>
        <v>4716</v>
      </c>
    </row>
    <row r="569" spans="1:11" x14ac:dyDescent="0.2">
      <c r="A569">
        <v>568</v>
      </c>
      <c r="B569" t="s">
        <v>6016</v>
      </c>
      <c r="C569" t="s">
        <v>6015</v>
      </c>
      <c r="D569" t="s">
        <v>6016</v>
      </c>
      <c r="E569" t="s">
        <v>6017</v>
      </c>
      <c r="F569" s="220">
        <v>3291</v>
      </c>
      <c r="G569" s="220">
        <v>3291</v>
      </c>
      <c r="H569" s="220">
        <v>3464</v>
      </c>
      <c r="I569" s="220">
        <v>3126.3663465517243</v>
      </c>
      <c r="J569" s="161" t="e">
        <f>VLOOKUP(D569,GST!A:D,4,FALSE)</f>
        <v>#N/A</v>
      </c>
      <c r="K569" s="64" t="str">
        <f>VLOOKUP(B569,'ABC successor'!A:J,10,FALSE)</f>
        <v>4769</v>
      </c>
    </row>
    <row r="570" spans="1:11" x14ac:dyDescent="0.2">
      <c r="A570">
        <v>569</v>
      </c>
      <c r="B570" t="s">
        <v>6019</v>
      </c>
      <c r="C570" t="s">
        <v>6018</v>
      </c>
      <c r="D570" t="s">
        <v>6019</v>
      </c>
      <c r="E570" t="s">
        <v>6020</v>
      </c>
      <c r="F570" s="220">
        <v>3843</v>
      </c>
      <c r="G570" s="220">
        <v>3843</v>
      </c>
      <c r="H570" s="220">
        <v>4045</v>
      </c>
      <c r="I570" s="220">
        <v>3458.6120947368422</v>
      </c>
      <c r="J570" s="161">
        <f>VLOOKUP(D570,GST!A:D,4,FALSE)</f>
        <v>0.12</v>
      </c>
      <c r="K570" s="64" t="str">
        <f>VLOOKUP(B570,'ABC successor'!A:J,10,FALSE)</f>
        <v>4716</v>
      </c>
    </row>
    <row r="571" spans="1:11" x14ac:dyDescent="0.2">
      <c r="A571">
        <v>570</v>
      </c>
      <c r="B571" t="s">
        <v>6022</v>
      </c>
      <c r="C571" t="s">
        <v>6021</v>
      </c>
      <c r="D571" t="s">
        <v>6022</v>
      </c>
      <c r="E571" t="s">
        <v>6023</v>
      </c>
      <c r="F571" s="220">
        <v>11322</v>
      </c>
      <c r="G571" s="220">
        <v>11322</v>
      </c>
      <c r="H571" s="220">
        <v>11918</v>
      </c>
      <c r="I571" s="220">
        <v>10755.705618965516</v>
      </c>
      <c r="J571" s="161" t="e">
        <f>VLOOKUP(D571,GST!A:D,4,FALSE)</f>
        <v>#N/A</v>
      </c>
      <c r="K571" s="64" t="str">
        <f>VLOOKUP(B571,'ABC successor'!A:J,10,FALSE)</f>
        <v>4750</v>
      </c>
    </row>
    <row r="572" spans="1:11" x14ac:dyDescent="0.2">
      <c r="A572">
        <v>571</v>
      </c>
      <c r="B572" t="s">
        <v>6025</v>
      </c>
      <c r="C572" t="s">
        <v>6024</v>
      </c>
      <c r="D572" t="s">
        <v>6025</v>
      </c>
      <c r="E572" t="s">
        <v>6026</v>
      </c>
      <c r="F572" s="220">
        <v>4757</v>
      </c>
      <c r="G572" s="220">
        <v>4757</v>
      </c>
      <c r="H572" s="220">
        <v>5007</v>
      </c>
      <c r="I572" s="220">
        <v>4281.3604326315799</v>
      </c>
      <c r="J572" s="161">
        <f>VLOOKUP(D572,GST!A:D,4,FALSE)</f>
        <v>0.18</v>
      </c>
      <c r="K572" s="64" t="str">
        <f>VLOOKUP(B572,'ABC successor'!A:J,10,FALSE)</f>
        <v>4716</v>
      </c>
    </row>
    <row r="573" spans="1:11" x14ac:dyDescent="0.2">
      <c r="A573">
        <v>572</v>
      </c>
      <c r="B573" t="s">
        <v>6028</v>
      </c>
      <c r="C573" t="s">
        <v>6027</v>
      </c>
      <c r="D573" t="s">
        <v>6028</v>
      </c>
      <c r="E573" t="s">
        <v>24832</v>
      </c>
      <c r="F573" s="220">
        <v>3600</v>
      </c>
      <c r="G573" s="220">
        <v>3600</v>
      </c>
      <c r="H573" s="220">
        <v>3789</v>
      </c>
      <c r="I573" s="220">
        <v>3420.24865</v>
      </c>
      <c r="J573" s="161" t="e">
        <f>VLOOKUP(D573,GST!A:D,4,FALSE)</f>
        <v>#N/A</v>
      </c>
      <c r="K573" s="64" t="str">
        <f>VLOOKUP(B573,'ABC successor'!A:J,10,FALSE)</f>
        <v>4750</v>
      </c>
    </row>
    <row r="574" spans="1:11" x14ac:dyDescent="0.2">
      <c r="A574">
        <v>573</v>
      </c>
      <c r="B574" t="s">
        <v>6030</v>
      </c>
      <c r="C574" t="s">
        <v>6029</v>
      </c>
      <c r="D574" t="s">
        <v>6030</v>
      </c>
      <c r="E574" t="s">
        <v>6031</v>
      </c>
      <c r="F574" s="220">
        <v>8559</v>
      </c>
      <c r="G574" s="220">
        <v>8559</v>
      </c>
      <c r="H574" s="220">
        <v>9009</v>
      </c>
      <c r="I574" s="220">
        <v>7703.3797031578961</v>
      </c>
      <c r="J574" s="161">
        <f>VLOOKUP(D574,GST!A:D,4,FALSE)</f>
        <v>0.18</v>
      </c>
      <c r="K574" s="64" t="str">
        <f>VLOOKUP(B574,'ABC successor'!A:J,10,FALSE)</f>
        <v>4737</v>
      </c>
    </row>
    <row r="575" spans="1:11" x14ac:dyDescent="0.2">
      <c r="A575">
        <v>574</v>
      </c>
      <c r="B575" t="s">
        <v>20003</v>
      </c>
      <c r="C575" t="s">
        <v>20004</v>
      </c>
      <c r="D575" t="s">
        <v>20003</v>
      </c>
      <c r="E575" t="s">
        <v>6032</v>
      </c>
      <c r="F575" s="220">
        <v>30366</v>
      </c>
      <c r="G575" s="220">
        <v>30366</v>
      </c>
      <c r="H575" s="220">
        <v>31964</v>
      </c>
      <c r="I575" s="220">
        <v>27329.095005333336</v>
      </c>
      <c r="J575" s="161" t="e">
        <f>VLOOKUP(D575,GST!A:D,4,FALSE)</f>
        <v>#N/A</v>
      </c>
      <c r="K575" s="64" t="str">
        <f>VLOOKUP(B575,'ABC successor'!A:J,10,FALSE)</f>
        <v>4739</v>
      </c>
    </row>
    <row r="576" spans="1:11" x14ac:dyDescent="0.2">
      <c r="A576">
        <v>575</v>
      </c>
      <c r="B576" t="s">
        <v>24710</v>
      </c>
      <c r="C576" t="s">
        <v>24711</v>
      </c>
      <c r="D576" t="s">
        <v>24710</v>
      </c>
      <c r="E576" t="s">
        <v>6032</v>
      </c>
      <c r="F576" s="220">
        <v>34471</v>
      </c>
      <c r="G576" s="220">
        <v>34471</v>
      </c>
      <c r="H576" s="220">
        <v>36285</v>
      </c>
      <c r="I576" s="220">
        <v>31023.711142666667</v>
      </c>
      <c r="J576" s="161" t="e">
        <f>VLOOKUP(D576,GST!A:D,4,FALSE)</f>
        <v>#N/A</v>
      </c>
      <c r="K576" s="64" t="str">
        <f>VLOOKUP(B576,'ABC successor'!A:J,10,FALSE)</f>
        <v>4739</v>
      </c>
    </row>
    <row r="577" spans="1:11" x14ac:dyDescent="0.2">
      <c r="A577">
        <v>576</v>
      </c>
      <c r="B577" t="s">
        <v>6087</v>
      </c>
      <c r="C577" t="s">
        <v>6088</v>
      </c>
      <c r="D577" t="s">
        <v>6087</v>
      </c>
      <c r="E577" t="s">
        <v>6089</v>
      </c>
      <c r="F577" s="220">
        <v>1</v>
      </c>
      <c r="G577" s="220">
        <v>1</v>
      </c>
      <c r="H577" s="220">
        <v>1</v>
      </c>
      <c r="I577" s="220">
        <v>1.1804136842105264</v>
      </c>
      <c r="J577" s="161" t="e">
        <f>VLOOKUP(D577,GST!A:D,4,FALSE)</f>
        <v>#N/A</v>
      </c>
      <c r="K577" s="64" t="str">
        <f>VLOOKUP(B577,'ABC successor'!A:J,10,FALSE)</f>
        <v>0020</v>
      </c>
    </row>
    <row r="578" spans="1:11" x14ac:dyDescent="0.2">
      <c r="A578">
        <v>577</v>
      </c>
      <c r="B578" t="s">
        <v>6090</v>
      </c>
      <c r="C578" t="s">
        <v>6091</v>
      </c>
      <c r="D578" t="s">
        <v>6090</v>
      </c>
      <c r="E578" t="s">
        <v>6092</v>
      </c>
      <c r="F578" s="220">
        <v>6</v>
      </c>
      <c r="G578" s="220">
        <v>6</v>
      </c>
      <c r="H578" s="220">
        <v>6</v>
      </c>
      <c r="I578" s="220">
        <v>5.8003086206896546</v>
      </c>
      <c r="J578" s="161" t="e">
        <f>VLOOKUP(D578,GST!A:D,4,FALSE)</f>
        <v>#N/A</v>
      </c>
      <c r="K578" s="64" t="str">
        <f>VLOOKUP(B578,'ABC successor'!A:J,10,FALSE)</f>
        <v>0020</v>
      </c>
    </row>
    <row r="579" spans="1:11" x14ac:dyDescent="0.2">
      <c r="A579">
        <v>578</v>
      </c>
      <c r="B579" t="s">
        <v>6034</v>
      </c>
      <c r="C579" t="s">
        <v>6033</v>
      </c>
      <c r="D579" t="s">
        <v>6034</v>
      </c>
      <c r="E579" t="s">
        <v>6035</v>
      </c>
      <c r="F579" s="220">
        <v>1641</v>
      </c>
      <c r="G579" s="220">
        <v>1641</v>
      </c>
      <c r="H579" s="220">
        <v>1727</v>
      </c>
      <c r="I579" s="220">
        <v>1477.2483786666669</v>
      </c>
      <c r="J579" s="161" t="e">
        <f>VLOOKUP(D579,GST!A:D,4,FALSE)</f>
        <v>#N/A</v>
      </c>
      <c r="K579" s="64" t="str">
        <f>VLOOKUP(B579,'ABC successor'!A:J,10,FALSE)</f>
        <v>4774</v>
      </c>
    </row>
    <row r="580" spans="1:11" x14ac:dyDescent="0.2">
      <c r="A580">
        <v>579</v>
      </c>
      <c r="B580" t="s">
        <v>6037</v>
      </c>
      <c r="C580" t="s">
        <v>6036</v>
      </c>
      <c r="D580" t="s">
        <v>6037</v>
      </c>
      <c r="E580" t="s">
        <v>6038</v>
      </c>
      <c r="F580" s="220">
        <v>508</v>
      </c>
      <c r="G580" s="220">
        <v>508</v>
      </c>
      <c r="H580" s="220">
        <v>535</v>
      </c>
      <c r="I580" s="220">
        <v>457.528344</v>
      </c>
      <c r="J580" s="161" t="e">
        <f>VLOOKUP(D580,GST!A:D,4,FALSE)</f>
        <v>#N/A</v>
      </c>
      <c r="K580" s="64" t="str">
        <f>VLOOKUP(B580,'ABC successor'!A:J,10,FALSE)</f>
        <v>4774</v>
      </c>
    </row>
    <row r="581" spans="1:11" x14ac:dyDescent="0.2">
      <c r="A581">
        <v>580</v>
      </c>
      <c r="B581" t="s">
        <v>6093</v>
      </c>
      <c r="C581" t="s">
        <v>6094</v>
      </c>
      <c r="D581" t="s">
        <v>6093</v>
      </c>
      <c r="E581" t="s">
        <v>6095</v>
      </c>
      <c r="F581" s="220">
        <v>2</v>
      </c>
      <c r="G581" s="220">
        <v>2</v>
      </c>
      <c r="H581" s="220">
        <v>2</v>
      </c>
      <c r="I581" s="220">
        <v>1.9334362068965516</v>
      </c>
      <c r="J581" s="161" t="e">
        <f>VLOOKUP(D581,GST!A:D,4,FALSE)</f>
        <v>#N/A</v>
      </c>
      <c r="K581" s="64" t="str">
        <f>VLOOKUP(B581,'ABC successor'!A:J,10,FALSE)</f>
        <v>0020</v>
      </c>
    </row>
    <row r="582" spans="1:11" x14ac:dyDescent="0.2">
      <c r="A582">
        <v>581</v>
      </c>
      <c r="B582" t="s">
        <v>6096</v>
      </c>
      <c r="C582" t="s">
        <v>6097</v>
      </c>
      <c r="D582" t="s">
        <v>6096</v>
      </c>
      <c r="E582" t="s">
        <v>6098</v>
      </c>
      <c r="F582" s="220">
        <v>2</v>
      </c>
      <c r="G582" s="220">
        <v>2</v>
      </c>
      <c r="H582" s="220">
        <v>2</v>
      </c>
      <c r="I582" s="220">
        <v>1.9334362068965516</v>
      </c>
      <c r="J582" s="161" t="e">
        <f>VLOOKUP(D582,GST!A:D,4,FALSE)</f>
        <v>#N/A</v>
      </c>
      <c r="K582" s="64" t="str">
        <f>VLOOKUP(B582,'ABC successor'!A:J,10,FALSE)</f>
        <v>0020</v>
      </c>
    </row>
    <row r="583" spans="1:11" x14ac:dyDescent="0.2">
      <c r="A583">
        <v>582</v>
      </c>
      <c r="B583" t="s">
        <v>12195</v>
      </c>
      <c r="C583" t="s">
        <v>12196</v>
      </c>
      <c r="D583" t="s">
        <v>12195</v>
      </c>
      <c r="E583" t="s">
        <v>20005</v>
      </c>
      <c r="F583" s="220">
        <v>13492</v>
      </c>
      <c r="G583" s="220">
        <v>13492</v>
      </c>
      <c r="H583" s="220">
        <v>14202</v>
      </c>
      <c r="I583" s="220">
        <v>12142.915569473684</v>
      </c>
      <c r="J583" s="161" t="e">
        <f>VLOOKUP(D583,GST!A:D,4,FALSE)</f>
        <v>#N/A</v>
      </c>
      <c r="K583" s="64" t="str">
        <f>VLOOKUP(B583,'ABC successor'!A:J,10,FALSE)</f>
        <v>4716</v>
      </c>
    </row>
    <row r="584" spans="1:11" x14ac:dyDescent="0.2">
      <c r="A584">
        <v>583</v>
      </c>
      <c r="B584" t="s">
        <v>307</v>
      </c>
      <c r="C584" t="s">
        <v>308</v>
      </c>
      <c r="D584" t="s">
        <v>307</v>
      </c>
      <c r="E584" t="s">
        <v>16405</v>
      </c>
      <c r="F584" s="220">
        <v>12522</v>
      </c>
      <c r="G584" s="220">
        <v>12522</v>
      </c>
      <c r="H584" s="220">
        <v>13181</v>
      </c>
      <c r="I584" s="220">
        <v>11269.409443157894</v>
      </c>
      <c r="J584" s="161" t="e">
        <f>VLOOKUP(D584,GST!A:D,4,FALSE)</f>
        <v>#N/A</v>
      </c>
      <c r="K584" s="64" t="str">
        <f>VLOOKUP(B584,'ABC successor'!A:J,10,FALSE)</f>
        <v>4716</v>
      </c>
    </row>
    <row r="585" spans="1:11" x14ac:dyDescent="0.2">
      <c r="A585">
        <v>584</v>
      </c>
      <c r="B585" t="s">
        <v>6040</v>
      </c>
      <c r="C585" t="s">
        <v>6039</v>
      </c>
      <c r="D585" t="s">
        <v>6040</v>
      </c>
      <c r="E585" t="s">
        <v>6041</v>
      </c>
      <c r="F585" s="220">
        <v>892</v>
      </c>
      <c r="G585" s="220">
        <v>892</v>
      </c>
      <c r="H585" s="220">
        <v>939</v>
      </c>
      <c r="I585" s="220">
        <v>802.68130526315792</v>
      </c>
      <c r="J585" s="161">
        <f>VLOOKUP(D585,GST!A:D,4,FALSE)</f>
        <v>0.18</v>
      </c>
      <c r="K585" s="64" t="str">
        <f>VLOOKUP(B585,'ABC successor'!A:J,10,FALSE)</f>
        <v>4737</v>
      </c>
    </row>
    <row r="586" spans="1:11" x14ac:dyDescent="0.2">
      <c r="A586">
        <v>585</v>
      </c>
      <c r="B586" t="s">
        <v>12197</v>
      </c>
      <c r="C586" t="s">
        <v>12198</v>
      </c>
      <c r="D586" t="s">
        <v>12197</v>
      </c>
      <c r="E586" t="s">
        <v>12572</v>
      </c>
      <c r="F586" s="220">
        <v>9955</v>
      </c>
      <c r="G586" s="220">
        <v>9955</v>
      </c>
      <c r="H586" s="220">
        <v>10479</v>
      </c>
      <c r="I586" s="220">
        <v>8959.3398631578966</v>
      </c>
      <c r="J586" s="161">
        <f>VLOOKUP(D586,GST!A:D,4,FALSE)</f>
        <v>0.18</v>
      </c>
      <c r="K586" s="64" t="str">
        <f>VLOOKUP(B586,'ABC successor'!A:J,10,FALSE)</f>
        <v>4737</v>
      </c>
    </row>
    <row r="587" spans="1:11" x14ac:dyDescent="0.2">
      <c r="A587">
        <v>586</v>
      </c>
      <c r="B587" t="s">
        <v>309</v>
      </c>
      <c r="C587" t="s">
        <v>310</v>
      </c>
      <c r="D587" t="s">
        <v>309</v>
      </c>
      <c r="E587" t="s">
        <v>311</v>
      </c>
      <c r="F587" s="220">
        <v>19759</v>
      </c>
      <c r="G587" s="220">
        <v>19759</v>
      </c>
      <c r="H587" s="220">
        <v>20799</v>
      </c>
      <c r="I587" s="220">
        <v>17782.932152631583</v>
      </c>
      <c r="J587" s="161">
        <f>VLOOKUP(D587,GST!A:D,4,FALSE)</f>
        <v>0.18</v>
      </c>
      <c r="K587" s="64" t="str">
        <f>VLOOKUP(B587,'ABC successor'!A:J,10,FALSE)</f>
        <v>4737</v>
      </c>
    </row>
    <row r="588" spans="1:11" x14ac:dyDescent="0.2">
      <c r="A588">
        <v>587</v>
      </c>
      <c r="B588" t="s">
        <v>14735</v>
      </c>
      <c r="C588" t="s">
        <v>14736</v>
      </c>
      <c r="D588" t="s">
        <v>14735</v>
      </c>
      <c r="E588" t="s">
        <v>6042</v>
      </c>
      <c r="F588" s="220">
        <v>93463</v>
      </c>
      <c r="G588" s="220">
        <v>93463</v>
      </c>
      <c r="H588" s="220">
        <v>98382</v>
      </c>
      <c r="I588" s="220">
        <v>84116.279136842117</v>
      </c>
      <c r="J588" s="161">
        <f>VLOOKUP(D588,GST!A:D,4,FALSE)</f>
        <v>0.12</v>
      </c>
      <c r="K588" s="64" t="str">
        <f>VLOOKUP(B588,'ABC successor'!A:J,10,FALSE)</f>
        <v>4737</v>
      </c>
    </row>
    <row r="589" spans="1:11" x14ac:dyDescent="0.2">
      <c r="A589">
        <v>588</v>
      </c>
      <c r="B589" t="s">
        <v>312</v>
      </c>
      <c r="C589" t="s">
        <v>313</v>
      </c>
      <c r="D589" t="s">
        <v>312</v>
      </c>
      <c r="E589" t="s">
        <v>6042</v>
      </c>
      <c r="F589" s="220">
        <v>111082</v>
      </c>
      <c r="G589" s="220">
        <v>111082</v>
      </c>
      <c r="H589" s="220">
        <v>116928</v>
      </c>
      <c r="I589" s="220">
        <v>99973.956570526323</v>
      </c>
      <c r="J589" s="161">
        <f>VLOOKUP(D589,GST!A:D,4,FALSE)</f>
        <v>0.12</v>
      </c>
      <c r="K589" s="64" t="str">
        <f>VLOOKUP(B589,'ABC successor'!A:J,10,FALSE)</f>
        <v>4737</v>
      </c>
    </row>
    <row r="590" spans="1:11" x14ac:dyDescent="0.2">
      <c r="A590">
        <v>589</v>
      </c>
      <c r="B590" t="s">
        <v>16406</v>
      </c>
      <c r="C590" t="s">
        <v>16407</v>
      </c>
      <c r="D590" t="s">
        <v>16406</v>
      </c>
      <c r="E590" t="s">
        <v>1809</v>
      </c>
      <c r="F590" s="220">
        <v>152445</v>
      </c>
      <c r="G590" s="220">
        <v>152445</v>
      </c>
      <c r="H590" s="220">
        <v>160468</v>
      </c>
      <c r="I590" s="220">
        <v>137200.66292947368</v>
      </c>
      <c r="J590" s="161">
        <f>VLOOKUP(D590,GST!A:D,4,FALSE)</f>
        <v>0.12</v>
      </c>
      <c r="K590" s="64" t="str">
        <f>VLOOKUP(B590,'ABC successor'!A:J,10,FALSE)</f>
        <v>4723</v>
      </c>
    </row>
    <row r="591" spans="1:11" x14ac:dyDescent="0.2">
      <c r="A591">
        <v>590</v>
      </c>
      <c r="B591" t="s">
        <v>14334</v>
      </c>
      <c r="C591" t="s">
        <v>14335</v>
      </c>
      <c r="D591" t="s">
        <v>14334</v>
      </c>
      <c r="E591" t="s">
        <v>1809</v>
      </c>
      <c r="F591" s="220">
        <v>133490</v>
      </c>
      <c r="G591" s="220">
        <v>133490</v>
      </c>
      <c r="H591" s="220">
        <v>140516</v>
      </c>
      <c r="I591" s="220">
        <v>120141.32436526316</v>
      </c>
      <c r="J591" s="161">
        <f>VLOOKUP(D591,GST!A:D,4,FALSE)</f>
        <v>0.18</v>
      </c>
      <c r="K591" s="64" t="str">
        <f>VLOOKUP(B591,'ABC successor'!A:J,10,FALSE)</f>
        <v>4723</v>
      </c>
    </row>
    <row r="592" spans="1:11" x14ac:dyDescent="0.2">
      <c r="A592">
        <v>591</v>
      </c>
      <c r="B592" t="s">
        <v>15625</v>
      </c>
      <c r="C592" t="s">
        <v>15626</v>
      </c>
      <c r="D592" t="s">
        <v>15625</v>
      </c>
      <c r="E592" t="s">
        <v>1809</v>
      </c>
      <c r="F592" s="220">
        <v>121143</v>
      </c>
      <c r="G592" s="220">
        <v>121143</v>
      </c>
      <c r="H592" s="220">
        <v>127519</v>
      </c>
      <c r="I592" s="220">
        <v>109028.90994210525</v>
      </c>
      <c r="J592" s="161" t="e">
        <f>VLOOKUP(D592,GST!A:D,4,FALSE)</f>
        <v>#N/A</v>
      </c>
      <c r="K592" s="64" t="str">
        <f>VLOOKUP(B592,'ABC successor'!A:J,10,FALSE)</f>
        <v>4723</v>
      </c>
    </row>
    <row r="593" spans="1:11" x14ac:dyDescent="0.2">
      <c r="A593">
        <v>592</v>
      </c>
      <c r="B593" t="s">
        <v>6099</v>
      </c>
      <c r="C593" t="s">
        <v>6100</v>
      </c>
      <c r="D593" t="s">
        <v>6099</v>
      </c>
      <c r="E593" t="s">
        <v>6101</v>
      </c>
      <c r="F593" s="220">
        <v>24</v>
      </c>
      <c r="G593" s="220">
        <v>24</v>
      </c>
      <c r="H593" s="220">
        <v>25</v>
      </c>
      <c r="I593" s="220">
        <v>21.267798275862063</v>
      </c>
      <c r="J593" s="161" t="e">
        <f>VLOOKUP(D593,GST!A:D,4,FALSE)</f>
        <v>#N/A</v>
      </c>
      <c r="K593" s="64" t="str">
        <f>VLOOKUP(B593,'ABC successor'!A:J,10,FALSE)</f>
        <v>0020</v>
      </c>
    </row>
    <row r="594" spans="1:11" x14ac:dyDescent="0.2">
      <c r="A594">
        <v>593</v>
      </c>
      <c r="B594" t="s">
        <v>6044</v>
      </c>
      <c r="C594" t="s">
        <v>6043</v>
      </c>
      <c r="D594" t="s">
        <v>6044</v>
      </c>
      <c r="E594" t="s">
        <v>24833</v>
      </c>
      <c r="F594" s="220">
        <v>3930</v>
      </c>
      <c r="G594" s="220">
        <v>3930</v>
      </c>
      <c r="H594" s="220">
        <v>4137</v>
      </c>
      <c r="I594" s="220">
        <v>3733.46531551724</v>
      </c>
      <c r="J594" s="161" t="e">
        <f>VLOOKUP(D594,GST!A:D,4,FALSE)</f>
        <v>#N/A</v>
      </c>
      <c r="K594" s="64" t="str">
        <f>VLOOKUP(B594,'ABC successor'!A:J,10,FALSE)</f>
        <v>4755</v>
      </c>
    </row>
    <row r="595" spans="1:11" x14ac:dyDescent="0.2">
      <c r="A595">
        <v>594</v>
      </c>
      <c r="B595" t="s">
        <v>6046</v>
      </c>
      <c r="C595" t="s">
        <v>6045</v>
      </c>
      <c r="D595" t="s">
        <v>6046</v>
      </c>
      <c r="E595" t="s">
        <v>6020</v>
      </c>
      <c r="F595" s="220">
        <v>5073</v>
      </c>
      <c r="G595" s="220">
        <v>5073</v>
      </c>
      <c r="H595" s="220">
        <v>5340</v>
      </c>
      <c r="I595" s="220">
        <v>4565.840130526316</v>
      </c>
      <c r="J595" s="161" t="e">
        <f>VLOOKUP(D595,GST!A:D,4,FALSE)</f>
        <v>#N/A</v>
      </c>
      <c r="K595" s="64" t="str">
        <f>VLOOKUP(B595,'ABC successor'!A:J,10,FALSE)</f>
        <v>4716</v>
      </c>
    </row>
    <row r="596" spans="1:11" x14ac:dyDescent="0.2">
      <c r="A596">
        <v>595</v>
      </c>
      <c r="B596" t="s">
        <v>6048</v>
      </c>
      <c r="C596" t="s">
        <v>6047</v>
      </c>
      <c r="D596" t="s">
        <v>6048</v>
      </c>
      <c r="E596" t="s">
        <v>1810</v>
      </c>
      <c r="F596" s="220">
        <v>3226</v>
      </c>
      <c r="G596" s="220">
        <v>3226</v>
      </c>
      <c r="H596" s="220">
        <v>3396</v>
      </c>
      <c r="I596" s="220">
        <v>2903.8176631578949</v>
      </c>
      <c r="J596" s="161" t="e">
        <f>VLOOKUP(D596,GST!A:D,4,FALSE)</f>
        <v>#N/A</v>
      </c>
      <c r="K596" s="64" t="str">
        <f>VLOOKUP(B596,'ABC successor'!A:J,10,FALSE)</f>
        <v>4716</v>
      </c>
    </row>
    <row r="597" spans="1:11" x14ac:dyDescent="0.2">
      <c r="A597">
        <v>596</v>
      </c>
      <c r="B597" t="s">
        <v>6050</v>
      </c>
      <c r="C597" t="s">
        <v>6049</v>
      </c>
      <c r="D597" t="s">
        <v>6050</v>
      </c>
      <c r="E597" t="s">
        <v>6051</v>
      </c>
      <c r="F597" s="220">
        <v>8819</v>
      </c>
      <c r="G597" s="220">
        <v>8819</v>
      </c>
      <c r="H597" s="220">
        <v>9283</v>
      </c>
      <c r="I597" s="220">
        <v>8377.579084482757</v>
      </c>
      <c r="J597" s="161" t="e">
        <f>VLOOKUP(D597,GST!A:D,4,FALSE)</f>
        <v>#N/A</v>
      </c>
      <c r="K597" s="64" t="str">
        <f>VLOOKUP(B597,'ABC successor'!A:J,10,FALSE)</f>
        <v>4740</v>
      </c>
    </row>
    <row r="598" spans="1:11" x14ac:dyDescent="0.2">
      <c r="A598">
        <v>597</v>
      </c>
      <c r="B598" t="s">
        <v>25728</v>
      </c>
      <c r="C598" t="s">
        <v>25729</v>
      </c>
      <c r="D598" t="s">
        <v>25728</v>
      </c>
      <c r="E598" t="s">
        <v>25730</v>
      </c>
      <c r="F598" s="220">
        <v>81121</v>
      </c>
      <c r="G598" s="220">
        <v>81121</v>
      </c>
      <c r="H598" s="220">
        <v>85391</v>
      </c>
      <c r="I598" s="220">
        <v>77064.833770689627</v>
      </c>
      <c r="J598" s="161" t="e">
        <f>VLOOKUP(D598,GST!A:D,4,FALSE)</f>
        <v>#N/A</v>
      </c>
      <c r="K598" s="64" t="str">
        <f>VLOOKUP(B598,'ABC successor'!A:J,10,FALSE)</f>
        <v>4742</v>
      </c>
    </row>
    <row r="599" spans="1:11" x14ac:dyDescent="0.2">
      <c r="A599">
        <v>598</v>
      </c>
      <c r="B599" t="s">
        <v>12577</v>
      </c>
      <c r="C599" t="s">
        <v>12578</v>
      </c>
      <c r="D599" t="s">
        <v>12577</v>
      </c>
      <c r="E599" t="s">
        <v>314</v>
      </c>
      <c r="F599" s="220">
        <v>6970595</v>
      </c>
      <c r="G599" s="220">
        <v>6970595</v>
      </c>
      <c r="H599" s="220">
        <v>7337468</v>
      </c>
      <c r="I599" s="220">
        <v>6622065.4110896541</v>
      </c>
      <c r="J599" s="161" t="e">
        <f>VLOOKUP(D599,GST!A:D,4,FALSE)</f>
        <v>#N/A</v>
      </c>
      <c r="K599" s="64" t="str">
        <f>VLOOKUP(B599,'ABC successor'!A:J,10,FALSE)</f>
        <v>4742</v>
      </c>
    </row>
    <row r="600" spans="1:11" x14ac:dyDescent="0.2">
      <c r="A600">
        <v>599</v>
      </c>
      <c r="B600" t="s">
        <v>6053</v>
      </c>
      <c r="C600" t="s">
        <v>6052</v>
      </c>
      <c r="D600" t="s">
        <v>6053</v>
      </c>
      <c r="E600" t="s">
        <v>6054</v>
      </c>
      <c r="F600" s="220">
        <v>60977</v>
      </c>
      <c r="G600" s="220">
        <v>60977</v>
      </c>
      <c r="H600" s="220">
        <v>64186</v>
      </c>
      <c r="I600" s="220">
        <v>57927.682194827568</v>
      </c>
      <c r="J600" s="161" t="e">
        <f>VLOOKUP(D600,GST!A:D,4,FALSE)</f>
        <v>#N/A</v>
      </c>
      <c r="K600" s="64" t="str">
        <f>VLOOKUP(B600,'ABC successor'!A:J,10,FALSE)</f>
        <v>4742</v>
      </c>
    </row>
    <row r="601" spans="1:11" x14ac:dyDescent="0.2">
      <c r="A601">
        <v>600</v>
      </c>
      <c r="B601" t="s">
        <v>6056</v>
      </c>
      <c r="C601" t="s">
        <v>6055</v>
      </c>
      <c r="D601" t="s">
        <v>6056</v>
      </c>
      <c r="E601" t="s">
        <v>6057</v>
      </c>
      <c r="F601" s="220">
        <v>86591</v>
      </c>
      <c r="G601" s="220">
        <v>86591</v>
      </c>
      <c r="H601" s="220">
        <v>91148</v>
      </c>
      <c r="I601" s="220">
        <v>82261.910294827583</v>
      </c>
      <c r="J601" s="161" t="e">
        <f>VLOOKUP(D601,GST!A:D,4,FALSE)</f>
        <v>#N/A</v>
      </c>
      <c r="K601" s="64" t="str">
        <f>VLOOKUP(B601,'ABC successor'!A:J,10,FALSE)</f>
        <v>4742</v>
      </c>
    </row>
    <row r="602" spans="1:11" x14ac:dyDescent="0.2">
      <c r="A602">
        <v>601</v>
      </c>
      <c r="B602" t="s">
        <v>6059</v>
      </c>
      <c r="C602" t="s">
        <v>6058</v>
      </c>
      <c r="D602" t="s">
        <v>6059</v>
      </c>
      <c r="E602" t="s">
        <v>6060</v>
      </c>
      <c r="F602" s="220">
        <v>187775</v>
      </c>
      <c r="G602" s="220">
        <v>187775</v>
      </c>
      <c r="H602" s="220">
        <v>197658</v>
      </c>
      <c r="I602" s="220">
        <v>178386.55819310344</v>
      </c>
      <c r="J602" s="161" t="e">
        <f>VLOOKUP(D602,GST!A:D,4,FALSE)</f>
        <v>#N/A</v>
      </c>
      <c r="K602" s="64" t="str">
        <f>VLOOKUP(B602,'ABC successor'!A:J,10,FALSE)</f>
        <v>4742</v>
      </c>
    </row>
    <row r="603" spans="1:11" x14ac:dyDescent="0.2">
      <c r="A603">
        <v>602</v>
      </c>
      <c r="B603" t="s">
        <v>25731</v>
      </c>
      <c r="C603" t="s">
        <v>25732</v>
      </c>
      <c r="D603" t="s">
        <v>25731</v>
      </c>
      <c r="E603" t="s">
        <v>25733</v>
      </c>
      <c r="F603" s="220">
        <v>503902</v>
      </c>
      <c r="G603" s="220">
        <v>503902</v>
      </c>
      <c r="H603" s="220">
        <v>530423</v>
      </c>
      <c r="I603" s="220">
        <v>478707.20421034476</v>
      </c>
      <c r="J603" s="161" t="e">
        <f>VLOOKUP(D603,GST!A:D,4,FALSE)</f>
        <v>#N/A</v>
      </c>
      <c r="K603" s="64" t="str">
        <f>VLOOKUP(B603,'ABC successor'!A:J,10,FALSE)</f>
        <v>4742</v>
      </c>
    </row>
    <row r="604" spans="1:11" x14ac:dyDescent="0.2">
      <c r="A604">
        <v>603</v>
      </c>
      <c r="B604" t="s">
        <v>6062</v>
      </c>
      <c r="C604" t="s">
        <v>6061</v>
      </c>
      <c r="D604" t="s">
        <v>6062</v>
      </c>
      <c r="E604" t="s">
        <v>5912</v>
      </c>
      <c r="F604" s="220">
        <v>21209</v>
      </c>
      <c r="G604" s="220">
        <v>21209</v>
      </c>
      <c r="H604" s="220">
        <v>22325</v>
      </c>
      <c r="I604" s="220">
        <v>20148.338712068962</v>
      </c>
      <c r="J604" s="161" t="e">
        <f>VLOOKUP(D604,GST!A:D,4,FALSE)</f>
        <v>#N/A</v>
      </c>
      <c r="K604" s="64" t="str">
        <f>VLOOKUP(B604,'ABC successor'!A:J,10,FALSE)</f>
        <v>4742</v>
      </c>
    </row>
    <row r="605" spans="1:11" x14ac:dyDescent="0.2">
      <c r="A605">
        <v>604</v>
      </c>
      <c r="B605" t="s">
        <v>6064</v>
      </c>
      <c r="C605" t="s">
        <v>6063</v>
      </c>
      <c r="D605" t="s">
        <v>6064</v>
      </c>
      <c r="E605" t="s">
        <v>6065</v>
      </c>
      <c r="F605" s="220">
        <v>40822</v>
      </c>
      <c r="G605" s="220">
        <v>40822</v>
      </c>
      <c r="H605" s="220">
        <v>42971</v>
      </c>
      <c r="I605" s="220">
        <v>38780.863437931039</v>
      </c>
      <c r="J605" s="161" t="e">
        <f>VLOOKUP(D605,GST!A:D,4,FALSE)</f>
        <v>#N/A</v>
      </c>
      <c r="K605" s="64" t="str">
        <f>VLOOKUP(B605,'ABC successor'!A:J,10,FALSE)</f>
        <v>4742</v>
      </c>
    </row>
    <row r="606" spans="1:11" x14ac:dyDescent="0.2">
      <c r="A606">
        <v>605</v>
      </c>
      <c r="B606" t="s">
        <v>6067</v>
      </c>
      <c r="C606" t="s">
        <v>6066</v>
      </c>
      <c r="D606" t="s">
        <v>6067</v>
      </c>
      <c r="E606" t="s">
        <v>6068</v>
      </c>
      <c r="F606" s="220">
        <v>65600</v>
      </c>
      <c r="G606" s="220">
        <v>65600</v>
      </c>
      <c r="H606" s="220">
        <v>69053</v>
      </c>
      <c r="I606" s="220">
        <v>62320.449256896536</v>
      </c>
      <c r="J606" s="161" t="e">
        <f>VLOOKUP(D606,GST!A:D,4,FALSE)</f>
        <v>#N/A</v>
      </c>
      <c r="K606" s="64" t="str">
        <f>VLOOKUP(B606,'ABC successor'!A:J,10,FALSE)</f>
        <v>4742</v>
      </c>
    </row>
    <row r="607" spans="1:11" x14ac:dyDescent="0.2">
      <c r="A607">
        <v>606</v>
      </c>
      <c r="B607" t="s">
        <v>5234</v>
      </c>
      <c r="C607" t="s">
        <v>5233</v>
      </c>
      <c r="D607" t="s">
        <v>5234</v>
      </c>
      <c r="E607" t="s">
        <v>5235</v>
      </c>
      <c r="F607" s="220">
        <v>7184</v>
      </c>
      <c r="G607" s="220">
        <v>7184</v>
      </c>
      <c r="H607" s="220">
        <v>7562</v>
      </c>
      <c r="I607" s="220">
        <v>6825.0298103448267</v>
      </c>
      <c r="J607" s="161" t="e">
        <f>VLOOKUP(D607,GST!A:D,4,FALSE)</f>
        <v>#N/A</v>
      </c>
      <c r="K607" s="64" t="str">
        <f>VLOOKUP(B607,'ABC successor'!A:J,10,FALSE)</f>
        <v>4742</v>
      </c>
    </row>
    <row r="608" spans="1:11" x14ac:dyDescent="0.2">
      <c r="A608">
        <v>607</v>
      </c>
      <c r="B608" t="s">
        <v>12579</v>
      </c>
      <c r="C608" t="s">
        <v>12581</v>
      </c>
      <c r="D608" t="s">
        <v>12579</v>
      </c>
      <c r="E608" t="s">
        <v>12580</v>
      </c>
      <c r="F608" s="220">
        <v>9378</v>
      </c>
      <c r="G608" s="220">
        <v>9378</v>
      </c>
      <c r="H608" s="220">
        <v>9872</v>
      </c>
      <c r="I608" s="220">
        <v>8909.274041379309</v>
      </c>
      <c r="J608" s="161" t="e">
        <f>VLOOKUP(D608,GST!A:D,4,FALSE)</f>
        <v>#N/A</v>
      </c>
      <c r="K608" s="64" t="str">
        <f>VLOOKUP(B608,'ABC successor'!A:J,10,FALSE)</f>
        <v>4742</v>
      </c>
    </row>
    <row r="609" spans="1:11" x14ac:dyDescent="0.2">
      <c r="A609">
        <v>608</v>
      </c>
      <c r="B609" t="s">
        <v>5237</v>
      </c>
      <c r="C609" t="s">
        <v>5236</v>
      </c>
      <c r="D609" t="s">
        <v>5237</v>
      </c>
      <c r="E609" t="s">
        <v>5238</v>
      </c>
      <c r="F609" s="220">
        <v>9948</v>
      </c>
      <c r="G609" s="220">
        <v>9948</v>
      </c>
      <c r="H609" s="220">
        <v>10472</v>
      </c>
      <c r="I609" s="220">
        <v>9450.6361793103424</v>
      </c>
      <c r="J609" s="161" t="e">
        <f>VLOOKUP(D609,GST!A:D,4,FALSE)</f>
        <v>#N/A</v>
      </c>
      <c r="K609" s="64" t="str">
        <f>VLOOKUP(B609,'ABC successor'!A:J,10,FALSE)</f>
        <v>4742</v>
      </c>
    </row>
    <row r="610" spans="1:11" x14ac:dyDescent="0.2">
      <c r="A610">
        <v>609</v>
      </c>
      <c r="B610" t="s">
        <v>5240</v>
      </c>
      <c r="C610" t="s">
        <v>5239</v>
      </c>
      <c r="D610" t="s">
        <v>5240</v>
      </c>
      <c r="E610" t="s">
        <v>5241</v>
      </c>
      <c r="F610" s="220">
        <v>4410</v>
      </c>
      <c r="G610" s="220">
        <v>4410</v>
      </c>
      <c r="H610" s="220">
        <v>4642</v>
      </c>
      <c r="I610" s="220">
        <v>4189.7562603448287</v>
      </c>
      <c r="J610" s="161" t="e">
        <f>VLOOKUP(D610,GST!A:D,4,FALSE)</f>
        <v>#N/A</v>
      </c>
      <c r="K610" s="64" t="str">
        <f>VLOOKUP(B610,'ABC successor'!A:J,10,FALSE)</f>
        <v>4742</v>
      </c>
    </row>
    <row r="611" spans="1:11" x14ac:dyDescent="0.2">
      <c r="A611">
        <v>610</v>
      </c>
      <c r="B611" t="s">
        <v>12582</v>
      </c>
      <c r="C611" t="s">
        <v>12584</v>
      </c>
      <c r="D611" t="s">
        <v>12582</v>
      </c>
      <c r="E611" t="s">
        <v>12583</v>
      </c>
      <c r="F611" s="220">
        <v>59843</v>
      </c>
      <c r="G611" s="220">
        <v>59843</v>
      </c>
      <c r="H611" s="220">
        <v>62993</v>
      </c>
      <c r="I611" s="220">
        <v>56850.758227586193</v>
      </c>
      <c r="J611" s="161" t="e">
        <f>VLOOKUP(D611,GST!A:D,4,FALSE)</f>
        <v>#N/A</v>
      </c>
      <c r="K611" s="64" t="str">
        <f>VLOOKUP(B611,'ABC successor'!A:J,10,FALSE)</f>
        <v>4742</v>
      </c>
    </row>
    <row r="612" spans="1:11" x14ac:dyDescent="0.2">
      <c r="A612">
        <v>611</v>
      </c>
      <c r="B612" t="s">
        <v>14978</v>
      </c>
      <c r="C612" t="s">
        <v>14979</v>
      </c>
      <c r="D612" t="s">
        <v>14978</v>
      </c>
      <c r="E612" t="s">
        <v>21293</v>
      </c>
      <c r="F612" s="220">
        <v>0</v>
      </c>
      <c r="G612" s="220">
        <v>0</v>
      </c>
      <c r="H612" s="220">
        <v>0</v>
      </c>
      <c r="I612" s="220">
        <v>0</v>
      </c>
      <c r="J612" s="161" t="e">
        <f>VLOOKUP(D612,GST!A:D,4,FALSE)</f>
        <v>#N/A</v>
      </c>
      <c r="K612" s="64" t="str">
        <f>VLOOKUP(B612,'ABC successor'!A:J,10,FALSE)</f>
        <v>4742</v>
      </c>
    </row>
    <row r="613" spans="1:11" x14ac:dyDescent="0.2">
      <c r="A613">
        <v>612</v>
      </c>
      <c r="B613" t="s">
        <v>5245</v>
      </c>
      <c r="C613" t="s">
        <v>5244</v>
      </c>
      <c r="D613" t="s">
        <v>5245</v>
      </c>
      <c r="E613" t="s">
        <v>5246</v>
      </c>
      <c r="F613" s="220">
        <v>2509</v>
      </c>
      <c r="G613" s="220">
        <v>2509</v>
      </c>
      <c r="H613" s="220">
        <v>2641</v>
      </c>
      <c r="I613" s="220">
        <v>2383.9268431034479</v>
      </c>
      <c r="J613" s="161" t="e">
        <f>VLOOKUP(D613,GST!A:D,4,FALSE)</f>
        <v>#N/A</v>
      </c>
      <c r="K613" s="64" t="str">
        <f>VLOOKUP(B613,'ABC successor'!A:J,10,FALSE)</f>
        <v>4742</v>
      </c>
    </row>
    <row r="614" spans="1:11" x14ac:dyDescent="0.2">
      <c r="A614">
        <v>613</v>
      </c>
      <c r="B614" t="s">
        <v>12587</v>
      </c>
      <c r="C614" t="s">
        <v>12589</v>
      </c>
      <c r="D614" t="s">
        <v>12587</v>
      </c>
      <c r="E614" t="s">
        <v>12588</v>
      </c>
      <c r="F614" s="220">
        <v>109915</v>
      </c>
      <c r="G614" s="220">
        <v>109915</v>
      </c>
      <c r="H614" s="220">
        <v>115700</v>
      </c>
      <c r="I614" s="220">
        <v>104419.08922586204</v>
      </c>
      <c r="J614" s="161" t="e">
        <f>VLOOKUP(D614,GST!A:D,4,FALSE)</f>
        <v>#N/A</v>
      </c>
      <c r="K614" s="64" t="str">
        <f>VLOOKUP(B614,'ABC successor'!A:J,10,FALSE)</f>
        <v>4742</v>
      </c>
    </row>
    <row r="615" spans="1:11" x14ac:dyDescent="0.2">
      <c r="A615">
        <v>614</v>
      </c>
      <c r="B615" t="s">
        <v>5248</v>
      </c>
      <c r="C615" t="s">
        <v>5247</v>
      </c>
      <c r="D615" t="s">
        <v>5248</v>
      </c>
      <c r="E615" t="s">
        <v>5249</v>
      </c>
      <c r="F615" s="220">
        <v>64727</v>
      </c>
      <c r="G615" s="220">
        <v>64727</v>
      </c>
      <c r="H615" s="220">
        <v>68134</v>
      </c>
      <c r="I615" s="220">
        <v>61491.005124137926</v>
      </c>
      <c r="J615" s="161" t="e">
        <f>VLOOKUP(D615,GST!A:D,4,FALSE)</f>
        <v>#N/A</v>
      </c>
      <c r="K615" s="64" t="str">
        <f>VLOOKUP(B615,'ABC successor'!A:J,10,FALSE)</f>
        <v>4742</v>
      </c>
    </row>
    <row r="616" spans="1:11" x14ac:dyDescent="0.2">
      <c r="A616">
        <v>615</v>
      </c>
      <c r="B616" t="s">
        <v>5251</v>
      </c>
      <c r="C616" t="s">
        <v>5250</v>
      </c>
      <c r="D616" t="s">
        <v>5251</v>
      </c>
      <c r="E616" t="s">
        <v>5252</v>
      </c>
      <c r="F616" s="220">
        <v>58247</v>
      </c>
      <c r="G616" s="220">
        <v>58247</v>
      </c>
      <c r="H616" s="220">
        <v>61313</v>
      </c>
      <c r="I616" s="220">
        <v>55334.944241379308</v>
      </c>
      <c r="J616" s="161" t="e">
        <f>VLOOKUP(D616,GST!A:D,4,FALSE)</f>
        <v>#N/A</v>
      </c>
      <c r="K616" s="64" t="str">
        <f>VLOOKUP(B616,'ABC successor'!A:J,10,FALSE)</f>
        <v>4742</v>
      </c>
    </row>
    <row r="617" spans="1:11" x14ac:dyDescent="0.2">
      <c r="A617">
        <v>616</v>
      </c>
      <c r="B617" t="s">
        <v>5254</v>
      </c>
      <c r="C617" t="s">
        <v>5253</v>
      </c>
      <c r="D617" t="s">
        <v>5254</v>
      </c>
      <c r="E617" t="s">
        <v>5255</v>
      </c>
      <c r="F617" s="220">
        <v>4583</v>
      </c>
      <c r="G617" s="220">
        <v>4583</v>
      </c>
      <c r="H617" s="220">
        <v>4824</v>
      </c>
      <c r="I617" s="220">
        <v>4354.0983379310346</v>
      </c>
      <c r="J617" s="161" t="e">
        <f>VLOOKUP(D617,GST!A:D,4,FALSE)</f>
        <v>#N/A</v>
      </c>
      <c r="K617" s="64" t="str">
        <f>VLOOKUP(B617,'ABC successor'!A:J,10,FALSE)</f>
        <v>4742</v>
      </c>
    </row>
    <row r="618" spans="1:11" x14ac:dyDescent="0.2">
      <c r="A618">
        <v>617</v>
      </c>
      <c r="B618" t="s">
        <v>5257</v>
      </c>
      <c r="C618" t="s">
        <v>5256</v>
      </c>
      <c r="D618" t="s">
        <v>5257</v>
      </c>
      <c r="E618" t="s">
        <v>5258</v>
      </c>
      <c r="F618" s="220">
        <v>5363</v>
      </c>
      <c r="G618" s="220">
        <v>5363</v>
      </c>
      <c r="H618" s="220">
        <v>5645</v>
      </c>
      <c r="I618" s="220">
        <v>5094.604405172412</v>
      </c>
      <c r="J618" s="161" t="e">
        <f>VLOOKUP(D618,GST!A:D,4,FALSE)</f>
        <v>#N/A</v>
      </c>
      <c r="K618" s="64" t="str">
        <f>VLOOKUP(B618,'ABC successor'!A:J,10,FALSE)</f>
        <v>4742</v>
      </c>
    </row>
    <row r="619" spans="1:11" x14ac:dyDescent="0.2">
      <c r="A619">
        <v>618</v>
      </c>
      <c r="B619" t="s">
        <v>5260</v>
      </c>
      <c r="C619" t="s">
        <v>5259</v>
      </c>
      <c r="D619" t="s">
        <v>5260</v>
      </c>
      <c r="E619" t="s">
        <v>5261</v>
      </c>
      <c r="F619" s="220">
        <v>5461</v>
      </c>
      <c r="G619" s="220">
        <v>5461</v>
      </c>
      <c r="H619" s="220">
        <v>5748</v>
      </c>
      <c r="I619" s="220">
        <v>4914.6917213333327</v>
      </c>
      <c r="J619" s="161">
        <f>VLOOKUP(D619,GST!A:D,4,FALSE)</f>
        <v>0.18</v>
      </c>
      <c r="K619" s="64" t="str">
        <f>VLOOKUP(B619,'ABC successor'!A:J,10,FALSE)</f>
        <v>4739</v>
      </c>
    </row>
    <row r="620" spans="1:11" x14ac:dyDescent="0.2">
      <c r="A620">
        <v>619</v>
      </c>
      <c r="B620" t="s">
        <v>5264</v>
      </c>
      <c r="C620" t="s">
        <v>5263</v>
      </c>
      <c r="D620" t="s">
        <v>5264</v>
      </c>
      <c r="E620" t="s">
        <v>3314</v>
      </c>
      <c r="F620" s="220">
        <v>22310</v>
      </c>
      <c r="G620" s="220">
        <v>22310</v>
      </c>
      <c r="H620" s="220">
        <v>23484</v>
      </c>
      <c r="I620" s="220">
        <v>20078.915462666668</v>
      </c>
      <c r="J620" s="161" t="e">
        <f>VLOOKUP(D620,GST!A:D,4,FALSE)</f>
        <v>#N/A</v>
      </c>
      <c r="K620" s="64" t="str">
        <f>VLOOKUP(B620,'ABC successor'!A:J,10,FALSE)</f>
        <v>4741</v>
      </c>
    </row>
    <row r="621" spans="1:11" x14ac:dyDescent="0.2">
      <c r="A621">
        <v>620</v>
      </c>
      <c r="B621" t="s">
        <v>6103</v>
      </c>
      <c r="C621" t="s">
        <v>6104</v>
      </c>
      <c r="D621" t="s">
        <v>6103</v>
      </c>
      <c r="E621" t="s">
        <v>6105</v>
      </c>
      <c r="F621" s="220">
        <v>9</v>
      </c>
      <c r="G621" s="220">
        <v>9</v>
      </c>
      <c r="H621" s="220">
        <v>9</v>
      </c>
      <c r="I621" s="220">
        <v>7.7337448275862064</v>
      </c>
      <c r="J621" s="161" t="e">
        <f>VLOOKUP(D621,GST!A:D,4,FALSE)</f>
        <v>#N/A</v>
      </c>
      <c r="K621" s="64" t="str">
        <f>VLOOKUP(B621,'ABC successor'!A:J,10,FALSE)</f>
        <v>0020</v>
      </c>
    </row>
    <row r="622" spans="1:11" x14ac:dyDescent="0.2">
      <c r="A622">
        <v>621</v>
      </c>
      <c r="B622" t="s">
        <v>6106</v>
      </c>
      <c r="C622" t="s">
        <v>6107</v>
      </c>
      <c r="D622" t="s">
        <v>6106</v>
      </c>
      <c r="E622" t="s">
        <v>6108</v>
      </c>
      <c r="F622" s="220">
        <v>49</v>
      </c>
      <c r="G622" s="220">
        <v>49</v>
      </c>
      <c r="H622" s="220">
        <v>52</v>
      </c>
      <c r="I622" s="220">
        <v>44.469032758620678</v>
      </c>
      <c r="J622" s="161" t="e">
        <f>VLOOKUP(D622,GST!A:D,4,FALSE)</f>
        <v>#N/A</v>
      </c>
      <c r="K622" s="64" t="str">
        <f>VLOOKUP(B622,'ABC successor'!A:J,10,FALSE)</f>
        <v>0020</v>
      </c>
    </row>
    <row r="623" spans="1:11" x14ac:dyDescent="0.2">
      <c r="A623">
        <v>622</v>
      </c>
      <c r="B623" t="s">
        <v>6109</v>
      </c>
      <c r="C623" t="s">
        <v>6110</v>
      </c>
      <c r="D623" t="s">
        <v>6109</v>
      </c>
      <c r="E623" t="s">
        <v>6111</v>
      </c>
      <c r="F623" s="220">
        <v>21</v>
      </c>
      <c r="G623" s="220">
        <v>21</v>
      </c>
      <c r="H623" s="220">
        <v>22</v>
      </c>
      <c r="I623" s="220">
        <v>18.886618947368422</v>
      </c>
      <c r="J623" s="161" t="e">
        <f>VLOOKUP(D623,GST!A:D,4,FALSE)</f>
        <v>#N/A</v>
      </c>
      <c r="K623" s="64" t="str">
        <f>VLOOKUP(B623,'ABC successor'!A:J,10,FALSE)</f>
        <v>0000</v>
      </c>
    </row>
    <row r="624" spans="1:11" x14ac:dyDescent="0.2">
      <c r="A624">
        <v>623</v>
      </c>
      <c r="B624" t="s">
        <v>6112</v>
      </c>
      <c r="C624" t="s">
        <v>6113</v>
      </c>
      <c r="D624" t="s">
        <v>6112</v>
      </c>
      <c r="E624" t="s">
        <v>6114</v>
      </c>
      <c r="F624" s="220">
        <v>7</v>
      </c>
      <c r="G624" s="220">
        <v>7</v>
      </c>
      <c r="H624" s="220">
        <v>7</v>
      </c>
      <c r="I624" s="220">
        <v>5.9020684210526317</v>
      </c>
      <c r="J624" s="161" t="e">
        <f>VLOOKUP(D624,GST!A:D,4,FALSE)</f>
        <v>#N/A</v>
      </c>
      <c r="K624" s="64" t="str">
        <f>VLOOKUP(B624,'ABC successor'!A:J,10,FALSE)</f>
        <v>0020</v>
      </c>
    </row>
    <row r="625" spans="1:11" x14ac:dyDescent="0.2">
      <c r="A625">
        <v>624</v>
      </c>
      <c r="B625" t="s">
        <v>6115</v>
      </c>
      <c r="C625" t="s">
        <v>6116</v>
      </c>
      <c r="D625" t="s">
        <v>6115</v>
      </c>
      <c r="E625" t="s">
        <v>6117</v>
      </c>
      <c r="F625" s="220">
        <v>332</v>
      </c>
      <c r="G625" s="220">
        <v>332</v>
      </c>
      <c r="H625" s="220">
        <v>349</v>
      </c>
      <c r="I625" s="220">
        <v>298.64466210526314</v>
      </c>
      <c r="J625" s="161" t="e">
        <f>VLOOKUP(D625,GST!A:D,4,FALSE)</f>
        <v>#N/A</v>
      </c>
      <c r="K625" s="64" t="str">
        <f>VLOOKUP(B625,'ABC successor'!A:J,10,FALSE)</f>
        <v>4462</v>
      </c>
    </row>
    <row r="626" spans="1:11" x14ac:dyDescent="0.2">
      <c r="A626">
        <v>625</v>
      </c>
      <c r="B626" t="s">
        <v>6118</v>
      </c>
      <c r="C626" t="s">
        <v>6119</v>
      </c>
      <c r="D626" t="s">
        <v>6118</v>
      </c>
      <c r="E626" t="s">
        <v>6120</v>
      </c>
      <c r="F626" s="220">
        <v>19</v>
      </c>
      <c r="G626" s="220">
        <v>19</v>
      </c>
      <c r="H626" s="220">
        <v>20</v>
      </c>
      <c r="I626" s="220">
        <v>17.400925862068963</v>
      </c>
      <c r="J626" s="161" t="e">
        <f>VLOOKUP(D626,GST!A:D,4,FALSE)</f>
        <v>#N/A</v>
      </c>
      <c r="K626" s="64" t="str">
        <f>VLOOKUP(B626,'ABC successor'!A:J,10,FALSE)</f>
        <v>0020</v>
      </c>
    </row>
    <row r="627" spans="1:11" x14ac:dyDescent="0.2">
      <c r="A627">
        <v>626</v>
      </c>
      <c r="B627" t="s">
        <v>6122</v>
      </c>
      <c r="C627" t="s">
        <v>6123</v>
      </c>
      <c r="D627" t="s">
        <v>6122</v>
      </c>
      <c r="E627" t="s">
        <v>6121</v>
      </c>
      <c r="F627" s="220">
        <v>75</v>
      </c>
      <c r="G627" s="220">
        <v>75</v>
      </c>
      <c r="H627" s="220">
        <v>79</v>
      </c>
      <c r="I627" s="220">
        <v>67.670267241379292</v>
      </c>
      <c r="J627" s="161" t="e">
        <f>VLOOKUP(D627,GST!A:D,4,FALSE)</f>
        <v>#N/A</v>
      </c>
      <c r="K627" s="64" t="str">
        <f>VLOOKUP(B627,'ABC successor'!A:J,10,FALSE)</f>
        <v>0020</v>
      </c>
    </row>
    <row r="628" spans="1:11" x14ac:dyDescent="0.2">
      <c r="A628">
        <v>627</v>
      </c>
      <c r="B628" t="s">
        <v>6124</v>
      </c>
      <c r="C628" t="s">
        <v>6125</v>
      </c>
      <c r="D628" t="s">
        <v>6124</v>
      </c>
      <c r="E628" t="s">
        <v>6121</v>
      </c>
      <c r="F628" s="220">
        <v>17</v>
      </c>
      <c r="G628" s="220">
        <v>17</v>
      </c>
      <c r="H628" s="220">
        <v>18</v>
      </c>
      <c r="I628" s="220">
        <v>15.345377894736842</v>
      </c>
      <c r="J628" s="161" t="e">
        <f>VLOOKUP(D628,GST!A:D,4,FALSE)</f>
        <v>#N/A</v>
      </c>
      <c r="K628" s="64" t="str">
        <f>VLOOKUP(B628,'ABC successor'!A:J,10,FALSE)</f>
        <v>0020</v>
      </c>
    </row>
    <row r="629" spans="1:11" x14ac:dyDescent="0.2">
      <c r="A629">
        <v>628</v>
      </c>
      <c r="B629" t="s">
        <v>8190</v>
      </c>
      <c r="C629" t="s">
        <v>8191</v>
      </c>
      <c r="D629" t="s">
        <v>8190</v>
      </c>
      <c r="E629" t="s">
        <v>8192</v>
      </c>
      <c r="F629" s="220">
        <v>6</v>
      </c>
      <c r="G629" s="220">
        <v>6</v>
      </c>
      <c r="H629" s="220">
        <v>6</v>
      </c>
      <c r="I629" s="220">
        <v>5.8003086206896546</v>
      </c>
      <c r="J629" s="161" t="e">
        <f>VLOOKUP(D629,GST!A:D,4,FALSE)</f>
        <v>#N/A</v>
      </c>
      <c r="K629" s="64" t="str">
        <f>VLOOKUP(B629,'ABC successor'!A:J,10,FALSE)</f>
        <v>0020</v>
      </c>
    </row>
    <row r="630" spans="1:11" x14ac:dyDescent="0.2">
      <c r="A630">
        <v>629</v>
      </c>
      <c r="B630" t="s">
        <v>8193</v>
      </c>
      <c r="C630" t="s">
        <v>8194</v>
      </c>
      <c r="D630" t="s">
        <v>8193</v>
      </c>
      <c r="E630" t="s">
        <v>8195</v>
      </c>
      <c r="F630" s="220">
        <v>1</v>
      </c>
      <c r="G630" s="220">
        <v>1</v>
      </c>
      <c r="H630" s="220">
        <v>1</v>
      </c>
      <c r="I630" s="220">
        <v>1.1804136842105264</v>
      </c>
      <c r="J630" s="161" t="e">
        <f>VLOOKUP(D630,GST!A:D,4,FALSE)</f>
        <v>#N/A</v>
      </c>
      <c r="K630" s="64" t="str">
        <f>VLOOKUP(B630,'ABC successor'!A:J,10,FALSE)</f>
        <v>0000</v>
      </c>
    </row>
    <row r="631" spans="1:11" x14ac:dyDescent="0.2">
      <c r="A631">
        <v>630</v>
      </c>
      <c r="B631" t="s">
        <v>8196</v>
      </c>
      <c r="C631" t="s">
        <v>8197</v>
      </c>
      <c r="D631" t="s">
        <v>8196</v>
      </c>
      <c r="E631" t="s">
        <v>8198</v>
      </c>
      <c r="F631" s="220">
        <v>2</v>
      </c>
      <c r="G631" s="220">
        <v>2</v>
      </c>
      <c r="H631" s="220">
        <v>2</v>
      </c>
      <c r="I631" s="220">
        <v>1.9334362068965516</v>
      </c>
      <c r="J631" s="161" t="e">
        <f>VLOOKUP(D631,GST!A:D,4,FALSE)</f>
        <v>#N/A</v>
      </c>
      <c r="K631" s="64" t="str">
        <f>VLOOKUP(B631,'ABC successor'!A:J,10,FALSE)</f>
        <v>0000</v>
      </c>
    </row>
    <row r="632" spans="1:11" x14ac:dyDescent="0.2">
      <c r="A632">
        <v>631</v>
      </c>
      <c r="B632" t="s">
        <v>907</v>
      </c>
      <c r="C632" t="s">
        <v>908</v>
      </c>
      <c r="D632" t="s">
        <v>907</v>
      </c>
      <c r="E632" t="s">
        <v>909</v>
      </c>
      <c r="F632" s="220">
        <v>377</v>
      </c>
      <c r="G632" s="220">
        <v>377</v>
      </c>
      <c r="H632" s="220">
        <v>397</v>
      </c>
      <c r="I632" s="220">
        <v>339.40828133333338</v>
      </c>
      <c r="J632" s="161" t="e">
        <f>VLOOKUP(D632,GST!A:D,4,FALSE)</f>
        <v>#N/A</v>
      </c>
      <c r="K632" s="64" t="str">
        <f>VLOOKUP(B632,'ABC successor'!A:J,10,FALSE)</f>
        <v>4735</v>
      </c>
    </row>
    <row r="633" spans="1:11" x14ac:dyDescent="0.2">
      <c r="A633">
        <v>632</v>
      </c>
      <c r="B633" t="s">
        <v>8199</v>
      </c>
      <c r="C633" t="s">
        <v>8200</v>
      </c>
      <c r="D633" t="s">
        <v>8199</v>
      </c>
      <c r="E633" t="s">
        <v>8201</v>
      </c>
      <c r="F633" s="220">
        <v>12</v>
      </c>
      <c r="G633" s="220">
        <v>12</v>
      </c>
      <c r="H633" s="220">
        <v>13</v>
      </c>
      <c r="I633" s="220">
        <v>10.623723157894737</v>
      </c>
      <c r="J633" s="161" t="e">
        <f>VLOOKUP(D633,GST!A:D,4,FALSE)</f>
        <v>#N/A</v>
      </c>
      <c r="K633" s="64" t="str">
        <f>VLOOKUP(B633,'ABC successor'!A:J,10,FALSE)</f>
        <v>0020</v>
      </c>
    </row>
    <row r="634" spans="1:11" x14ac:dyDescent="0.2">
      <c r="A634">
        <v>633</v>
      </c>
      <c r="B634" t="s">
        <v>8202</v>
      </c>
      <c r="C634" t="s">
        <v>8203</v>
      </c>
      <c r="D634" t="s">
        <v>8202</v>
      </c>
      <c r="E634" t="s">
        <v>8204</v>
      </c>
      <c r="F634" s="220">
        <v>17</v>
      </c>
      <c r="G634" s="220">
        <v>17</v>
      </c>
      <c r="H634" s="220">
        <v>18</v>
      </c>
      <c r="I634" s="220">
        <v>15.345377894736842</v>
      </c>
      <c r="J634" s="161" t="e">
        <f>VLOOKUP(D634,GST!A:D,4,FALSE)</f>
        <v>#N/A</v>
      </c>
      <c r="K634" s="64" t="str">
        <f>VLOOKUP(B634,'ABC successor'!A:J,10,FALSE)</f>
        <v>0000</v>
      </c>
    </row>
    <row r="635" spans="1:11" x14ac:dyDescent="0.2">
      <c r="A635">
        <v>634</v>
      </c>
      <c r="B635" t="s">
        <v>5266</v>
      </c>
      <c r="C635" t="s">
        <v>5265</v>
      </c>
      <c r="D635" t="s">
        <v>5266</v>
      </c>
      <c r="E635" t="s">
        <v>5267</v>
      </c>
      <c r="F635" s="220">
        <v>28</v>
      </c>
      <c r="G635" s="220">
        <v>28</v>
      </c>
      <c r="H635" s="220">
        <v>29</v>
      </c>
      <c r="I635" s="220">
        <v>25.13467068965517</v>
      </c>
      <c r="J635" s="161" t="e">
        <f>VLOOKUP(D635,GST!A:D,4,FALSE)</f>
        <v>#N/A</v>
      </c>
      <c r="K635" s="64" t="str">
        <f>VLOOKUP(B635,'ABC successor'!A:J,10,FALSE)</f>
        <v>0095</v>
      </c>
    </row>
    <row r="636" spans="1:11" x14ac:dyDescent="0.2">
      <c r="A636">
        <v>635</v>
      </c>
      <c r="B636" t="s">
        <v>8205</v>
      </c>
      <c r="C636" t="s">
        <v>8206</v>
      </c>
      <c r="D636" t="s">
        <v>8205</v>
      </c>
      <c r="E636" t="s">
        <v>8207</v>
      </c>
      <c r="F636" s="220">
        <v>22</v>
      </c>
      <c r="G636" s="220">
        <v>22</v>
      </c>
      <c r="H636" s="220">
        <v>23</v>
      </c>
      <c r="I636" s="220">
        <v>20.06703263157895</v>
      </c>
      <c r="J636" s="161" t="e">
        <f>VLOOKUP(D636,GST!A:D,4,FALSE)</f>
        <v>#N/A</v>
      </c>
      <c r="K636" s="64" t="str">
        <f>VLOOKUP(B636,'ABC successor'!A:J,10,FALSE)</f>
        <v>0000</v>
      </c>
    </row>
    <row r="637" spans="1:11" x14ac:dyDescent="0.2">
      <c r="A637">
        <v>636</v>
      </c>
      <c r="B637" t="s">
        <v>8208</v>
      </c>
      <c r="C637" t="s">
        <v>8209</v>
      </c>
      <c r="D637" t="s">
        <v>8208</v>
      </c>
      <c r="E637" t="s">
        <v>8210</v>
      </c>
      <c r="F637" s="220">
        <v>41</v>
      </c>
      <c r="G637" s="220">
        <v>41</v>
      </c>
      <c r="H637" s="220">
        <v>43</v>
      </c>
      <c r="I637" s="220">
        <v>36.73528793103447</v>
      </c>
      <c r="J637" s="161" t="e">
        <f>VLOOKUP(D637,GST!A:D,4,FALSE)</f>
        <v>#N/A</v>
      </c>
      <c r="K637" s="64" t="str">
        <f>VLOOKUP(B637,'ABC successor'!A:J,10,FALSE)</f>
        <v>0020</v>
      </c>
    </row>
    <row r="638" spans="1:11" x14ac:dyDescent="0.2">
      <c r="A638">
        <v>637</v>
      </c>
      <c r="B638" t="s">
        <v>8211</v>
      </c>
      <c r="C638" t="s">
        <v>8212</v>
      </c>
      <c r="D638" t="s">
        <v>8211</v>
      </c>
      <c r="E638" t="s">
        <v>8213</v>
      </c>
      <c r="F638" s="220">
        <v>37</v>
      </c>
      <c r="G638" s="220">
        <v>37</v>
      </c>
      <c r="H638" s="220">
        <v>39</v>
      </c>
      <c r="I638" s="220">
        <v>32.868415517241381</v>
      </c>
      <c r="J638" s="161" t="e">
        <f>VLOOKUP(D638,GST!A:D,4,FALSE)</f>
        <v>#N/A</v>
      </c>
      <c r="K638" s="64" t="str">
        <f>VLOOKUP(B638,'ABC successor'!A:J,10,FALSE)</f>
        <v>0020</v>
      </c>
    </row>
    <row r="639" spans="1:11" x14ac:dyDescent="0.2">
      <c r="A639">
        <v>638</v>
      </c>
      <c r="B639" t="s">
        <v>8214</v>
      </c>
      <c r="C639" t="s">
        <v>8215</v>
      </c>
      <c r="D639" t="s">
        <v>8214</v>
      </c>
      <c r="E639" t="s">
        <v>8216</v>
      </c>
      <c r="F639" s="220">
        <v>89</v>
      </c>
      <c r="G639" s="220">
        <v>89</v>
      </c>
      <c r="H639" s="220">
        <v>94</v>
      </c>
      <c r="I639" s="220">
        <v>80.268130526315801</v>
      </c>
      <c r="J639" s="161" t="e">
        <f>VLOOKUP(D639,GST!A:D,4,FALSE)</f>
        <v>#N/A</v>
      </c>
      <c r="K639" s="64" t="str">
        <f>VLOOKUP(B639,'ABC successor'!A:J,10,FALSE)</f>
        <v>0020</v>
      </c>
    </row>
    <row r="640" spans="1:11" x14ac:dyDescent="0.2">
      <c r="A640">
        <v>639</v>
      </c>
      <c r="B640" t="s">
        <v>8217</v>
      </c>
      <c r="C640" t="s">
        <v>8218</v>
      </c>
      <c r="D640" t="s">
        <v>8217</v>
      </c>
      <c r="E640" t="s">
        <v>8219</v>
      </c>
      <c r="F640" s="220">
        <v>52</v>
      </c>
      <c r="G640" s="220">
        <v>52</v>
      </c>
      <c r="H640" s="220">
        <v>55</v>
      </c>
      <c r="I640" s="220">
        <v>46.402468965517237</v>
      </c>
      <c r="J640" s="161" t="e">
        <f>VLOOKUP(D640,GST!A:D,4,FALSE)</f>
        <v>#N/A</v>
      </c>
      <c r="K640" s="64" t="str">
        <f>VLOOKUP(B640,'ABC successor'!A:J,10,FALSE)</f>
        <v>0020</v>
      </c>
    </row>
    <row r="641" spans="1:11" x14ac:dyDescent="0.2">
      <c r="A641">
        <v>640</v>
      </c>
      <c r="B641" t="s">
        <v>8220</v>
      </c>
      <c r="C641" t="s">
        <v>8221</v>
      </c>
      <c r="D641" t="s">
        <v>8220</v>
      </c>
      <c r="E641" t="s">
        <v>3626</v>
      </c>
      <c r="F641" s="220">
        <v>122</v>
      </c>
      <c r="G641" s="220">
        <v>122</v>
      </c>
      <c r="H641" s="220">
        <v>128</v>
      </c>
      <c r="I641" s="220">
        <v>110.20586379310342</v>
      </c>
      <c r="J641" s="161" t="e">
        <f>VLOOKUP(D641,GST!A:D,4,FALSE)</f>
        <v>#N/A</v>
      </c>
      <c r="K641" s="64" t="str">
        <f>VLOOKUP(B641,'ABC successor'!A:J,10,FALSE)</f>
        <v>0020</v>
      </c>
    </row>
    <row r="642" spans="1:11" x14ac:dyDescent="0.2">
      <c r="A642">
        <v>641</v>
      </c>
      <c r="B642" t="s">
        <v>8222</v>
      </c>
      <c r="C642" t="s">
        <v>8223</v>
      </c>
      <c r="D642" t="s">
        <v>8222</v>
      </c>
      <c r="E642" t="s">
        <v>8224</v>
      </c>
      <c r="F642" s="220">
        <v>9</v>
      </c>
      <c r="G642" s="220">
        <v>9</v>
      </c>
      <c r="H642" s="220">
        <v>9</v>
      </c>
      <c r="I642" s="220">
        <v>8.2628957894736867</v>
      </c>
      <c r="J642" s="161" t="e">
        <f>VLOOKUP(D642,GST!A:D,4,FALSE)</f>
        <v>#N/A</v>
      </c>
      <c r="K642" s="64" t="str">
        <f>VLOOKUP(B642,'ABC successor'!A:J,10,FALSE)</f>
        <v>0020</v>
      </c>
    </row>
    <row r="643" spans="1:11" x14ac:dyDescent="0.2">
      <c r="A643">
        <v>642</v>
      </c>
      <c r="B643" t="s">
        <v>8225</v>
      </c>
      <c r="C643" t="s">
        <v>8226</v>
      </c>
      <c r="D643" t="s">
        <v>8225</v>
      </c>
      <c r="E643" t="s">
        <v>8227</v>
      </c>
      <c r="F643" s="220">
        <v>9</v>
      </c>
      <c r="G643" s="220">
        <v>9</v>
      </c>
      <c r="H643" s="220">
        <v>9</v>
      </c>
      <c r="I643" s="220">
        <v>7.7337448275862064</v>
      </c>
      <c r="J643" s="161" t="e">
        <f>VLOOKUP(D643,GST!A:D,4,FALSE)</f>
        <v>#N/A</v>
      </c>
      <c r="K643" s="64" t="str">
        <f>VLOOKUP(B643,'ABC successor'!A:J,10,FALSE)</f>
        <v>0020</v>
      </c>
    </row>
    <row r="644" spans="1:11" x14ac:dyDescent="0.2">
      <c r="A644">
        <v>643</v>
      </c>
      <c r="B644" t="s">
        <v>5491</v>
      </c>
      <c r="C644" t="s">
        <v>5492</v>
      </c>
      <c r="D644" t="s">
        <v>5491</v>
      </c>
      <c r="E644" t="s">
        <v>5493</v>
      </c>
      <c r="F644" s="220">
        <v>1</v>
      </c>
      <c r="G644" s="220">
        <v>1</v>
      </c>
      <c r="H644" s="220">
        <v>1</v>
      </c>
      <c r="I644" s="220">
        <v>1.1804136842105264</v>
      </c>
      <c r="J644" s="161" t="e">
        <f>VLOOKUP(D644,GST!A:D,4,FALSE)</f>
        <v>#N/A</v>
      </c>
      <c r="K644" s="64" t="str">
        <f>VLOOKUP(B644,'ABC successor'!A:J,10,FALSE)</f>
        <v>0020</v>
      </c>
    </row>
    <row r="645" spans="1:11" x14ac:dyDescent="0.2">
      <c r="A645">
        <v>644</v>
      </c>
      <c r="B645" t="s">
        <v>5494</v>
      </c>
      <c r="C645" t="s">
        <v>5495</v>
      </c>
      <c r="D645" t="s">
        <v>5494</v>
      </c>
      <c r="E645" t="s">
        <v>5496</v>
      </c>
      <c r="F645" s="220">
        <v>12</v>
      </c>
      <c r="G645" s="220">
        <v>12</v>
      </c>
      <c r="H645" s="220">
        <v>13</v>
      </c>
      <c r="I645" s="220">
        <v>10.623723157894737</v>
      </c>
      <c r="J645" s="161" t="e">
        <f>VLOOKUP(D645,GST!A:D,4,FALSE)</f>
        <v>#N/A</v>
      </c>
      <c r="K645" s="64" t="str">
        <f>VLOOKUP(B645,'ABC successor'!A:J,10,FALSE)</f>
        <v>0020</v>
      </c>
    </row>
    <row r="646" spans="1:11" x14ac:dyDescent="0.2">
      <c r="A646">
        <v>645</v>
      </c>
      <c r="B646" t="s">
        <v>5497</v>
      </c>
      <c r="C646" t="s">
        <v>5498</v>
      </c>
      <c r="D646" t="s">
        <v>5497</v>
      </c>
      <c r="E646" t="s">
        <v>4576</v>
      </c>
      <c r="F646" s="220">
        <v>262</v>
      </c>
      <c r="G646" s="220">
        <v>262</v>
      </c>
      <c r="H646" s="220">
        <v>276</v>
      </c>
      <c r="I646" s="220">
        <v>235.87921724137934</v>
      </c>
      <c r="J646" s="161" t="e">
        <f>VLOOKUP(D646,GST!A:D,4,FALSE)</f>
        <v>#N/A</v>
      </c>
      <c r="K646" s="64" t="str">
        <f>VLOOKUP(B646,'ABC successor'!A:J,10,FALSE)</f>
        <v>0020</v>
      </c>
    </row>
    <row r="647" spans="1:11" x14ac:dyDescent="0.2">
      <c r="A647">
        <v>646</v>
      </c>
      <c r="B647" t="s">
        <v>5499</v>
      </c>
      <c r="C647" t="s">
        <v>5500</v>
      </c>
      <c r="D647" t="s">
        <v>5499</v>
      </c>
      <c r="E647" t="s">
        <v>5501</v>
      </c>
      <c r="F647" s="220">
        <v>15</v>
      </c>
      <c r="G647" s="220">
        <v>15</v>
      </c>
      <c r="H647" s="220">
        <v>16</v>
      </c>
      <c r="I647" s="220">
        <v>13.534053448275863</v>
      </c>
      <c r="J647" s="161" t="e">
        <f>VLOOKUP(D647,GST!A:D,4,FALSE)</f>
        <v>#N/A</v>
      </c>
      <c r="K647" s="64" t="str">
        <f>VLOOKUP(B647,'ABC successor'!A:J,10,FALSE)</f>
        <v>0020</v>
      </c>
    </row>
    <row r="648" spans="1:11" x14ac:dyDescent="0.2">
      <c r="A648">
        <v>647</v>
      </c>
      <c r="B648" t="s">
        <v>5502</v>
      </c>
      <c r="C648" t="s">
        <v>5503</v>
      </c>
      <c r="D648" t="s">
        <v>5502</v>
      </c>
      <c r="E648" t="s">
        <v>5504</v>
      </c>
      <c r="F648" s="220">
        <v>17</v>
      </c>
      <c r="G648" s="220">
        <v>17</v>
      </c>
      <c r="H648" s="220">
        <v>18</v>
      </c>
      <c r="I648" s="220">
        <v>15.467489655172413</v>
      </c>
      <c r="J648" s="161" t="e">
        <f>VLOOKUP(D648,GST!A:D,4,FALSE)</f>
        <v>#N/A</v>
      </c>
      <c r="K648" s="64" t="str">
        <f>VLOOKUP(B648,'ABC successor'!A:J,10,FALSE)</f>
        <v>0000</v>
      </c>
    </row>
    <row r="649" spans="1:11" x14ac:dyDescent="0.2">
      <c r="A649">
        <v>648</v>
      </c>
      <c r="B649" t="s">
        <v>5506</v>
      </c>
      <c r="C649" t="s">
        <v>5507</v>
      </c>
      <c r="D649" t="s">
        <v>5506</v>
      </c>
      <c r="E649" t="s">
        <v>5508</v>
      </c>
      <c r="F649" s="220">
        <v>14</v>
      </c>
      <c r="G649" s="220">
        <v>14</v>
      </c>
      <c r="H649" s="220">
        <v>15</v>
      </c>
      <c r="I649" s="220">
        <v>13.534053448275863</v>
      </c>
      <c r="J649" s="161" t="e">
        <f>VLOOKUP(D649,GST!A:D,4,FALSE)</f>
        <v>#N/A</v>
      </c>
      <c r="K649" s="64" t="str">
        <f>VLOOKUP(B649,'ABC successor'!A:J,10,FALSE)</f>
        <v>4772</v>
      </c>
    </row>
    <row r="650" spans="1:11" x14ac:dyDescent="0.2">
      <c r="A650">
        <v>649</v>
      </c>
      <c r="B650" t="s">
        <v>5509</v>
      </c>
      <c r="C650" t="s">
        <v>5510</v>
      </c>
      <c r="D650" t="s">
        <v>5509</v>
      </c>
      <c r="E650" t="s">
        <v>3991</v>
      </c>
      <c r="F650" s="220">
        <v>6</v>
      </c>
      <c r="G650" s="220">
        <v>6</v>
      </c>
      <c r="H650" s="220">
        <v>6</v>
      </c>
      <c r="I650" s="220">
        <v>5.8003086206896546</v>
      </c>
      <c r="J650" s="161" t="e">
        <f>VLOOKUP(D650,GST!A:D,4,FALSE)</f>
        <v>#N/A</v>
      </c>
      <c r="K650" s="64" t="str">
        <f>VLOOKUP(B650,'ABC successor'!A:J,10,FALSE)</f>
        <v>0000</v>
      </c>
    </row>
    <row r="651" spans="1:11" x14ac:dyDescent="0.2">
      <c r="A651">
        <v>650</v>
      </c>
      <c r="B651" t="s">
        <v>5269</v>
      </c>
      <c r="C651" t="s">
        <v>5268</v>
      </c>
      <c r="D651" t="s">
        <v>5269</v>
      </c>
      <c r="E651" t="s">
        <v>5270</v>
      </c>
      <c r="F651" s="220">
        <v>17210</v>
      </c>
      <c r="G651" s="220">
        <v>17210</v>
      </c>
      <c r="H651" s="220">
        <v>18116</v>
      </c>
      <c r="I651" s="220">
        <v>15488.680116000001</v>
      </c>
      <c r="J651" s="161" t="e">
        <f>VLOOKUP(D651,GST!A:D,4,FALSE)</f>
        <v>#N/A</v>
      </c>
      <c r="K651" s="64" t="str">
        <f>VLOOKUP(B651,'ABC successor'!A:J,10,FALSE)</f>
        <v>4745</v>
      </c>
    </row>
    <row r="652" spans="1:11" x14ac:dyDescent="0.2">
      <c r="A652">
        <v>651</v>
      </c>
      <c r="B652" t="s">
        <v>5272</v>
      </c>
      <c r="C652" t="s">
        <v>5271</v>
      </c>
      <c r="D652" t="s">
        <v>5272</v>
      </c>
      <c r="E652" t="s">
        <v>5273</v>
      </c>
      <c r="F652" s="220">
        <v>47838</v>
      </c>
      <c r="G652" s="220">
        <v>47838</v>
      </c>
      <c r="H652" s="220">
        <v>50356</v>
      </c>
      <c r="I652" s="220">
        <v>43054.01524666667</v>
      </c>
      <c r="J652" s="161">
        <f>VLOOKUP(D652,GST!A:D,4,FALSE)</f>
        <v>0.18</v>
      </c>
      <c r="K652" s="64" t="str">
        <f>VLOOKUP(B652,'ABC successor'!A:J,10,FALSE)</f>
        <v>4741</v>
      </c>
    </row>
    <row r="653" spans="1:11" x14ac:dyDescent="0.2">
      <c r="A653">
        <v>652</v>
      </c>
      <c r="B653" t="s">
        <v>5275</v>
      </c>
      <c r="C653" t="s">
        <v>5274</v>
      </c>
      <c r="D653" t="s">
        <v>5275</v>
      </c>
      <c r="E653" t="s">
        <v>5276</v>
      </c>
      <c r="F653" s="220">
        <v>17216</v>
      </c>
      <c r="G653" s="220">
        <v>17216</v>
      </c>
      <c r="H653" s="220">
        <v>18122</v>
      </c>
      <c r="I653" s="220">
        <v>15494.660878666664</v>
      </c>
      <c r="J653" s="161" t="e">
        <f>VLOOKUP(D653,GST!A:D,4,FALSE)</f>
        <v>#N/A</v>
      </c>
      <c r="K653" s="64" t="str">
        <f>VLOOKUP(B653,'ABC successor'!A:J,10,FALSE)</f>
        <v>4745</v>
      </c>
    </row>
    <row r="654" spans="1:11" x14ac:dyDescent="0.2">
      <c r="A654">
        <v>653</v>
      </c>
      <c r="B654" t="s">
        <v>3910</v>
      </c>
      <c r="C654" t="s">
        <v>3911</v>
      </c>
      <c r="D654" t="s">
        <v>3910</v>
      </c>
      <c r="E654" t="s">
        <v>3912</v>
      </c>
      <c r="F654" s="220">
        <v>7</v>
      </c>
      <c r="G654" s="220">
        <v>7</v>
      </c>
      <c r="H654" s="220">
        <v>7</v>
      </c>
      <c r="I654" s="220">
        <v>5.9020684210526317</v>
      </c>
      <c r="J654" s="161" t="e">
        <f>VLOOKUP(D654,GST!A:D,4,FALSE)</f>
        <v>#N/A</v>
      </c>
      <c r="K654" s="64" t="str">
        <f>VLOOKUP(B654,'ABC successor'!A:J,10,FALSE)</f>
        <v>0020</v>
      </c>
    </row>
    <row r="655" spans="1:11" x14ac:dyDescent="0.2">
      <c r="A655">
        <v>654</v>
      </c>
      <c r="B655" t="s">
        <v>3913</v>
      </c>
      <c r="C655" t="s">
        <v>3914</v>
      </c>
      <c r="D655" t="s">
        <v>3913</v>
      </c>
      <c r="E655" t="s">
        <v>3915</v>
      </c>
      <c r="F655" s="220">
        <v>5</v>
      </c>
      <c r="G655" s="220">
        <v>5</v>
      </c>
      <c r="H655" s="220">
        <v>5</v>
      </c>
      <c r="I655" s="220">
        <v>4.7216547368421056</v>
      </c>
      <c r="J655" s="161" t="e">
        <f>VLOOKUP(D655,GST!A:D,4,FALSE)</f>
        <v>#N/A</v>
      </c>
      <c r="K655" s="64" t="str">
        <f>VLOOKUP(B655,'ABC successor'!A:J,10,FALSE)</f>
        <v>0020</v>
      </c>
    </row>
    <row r="656" spans="1:11" x14ac:dyDescent="0.2">
      <c r="A656">
        <v>655</v>
      </c>
      <c r="B656" t="s">
        <v>3916</v>
      </c>
      <c r="C656" t="s">
        <v>3917</v>
      </c>
      <c r="D656" t="s">
        <v>3916</v>
      </c>
      <c r="E656" t="s">
        <v>3918</v>
      </c>
      <c r="F656" s="220">
        <v>26</v>
      </c>
      <c r="G656" s="220">
        <v>26</v>
      </c>
      <c r="H656" s="220">
        <v>27</v>
      </c>
      <c r="I656" s="220">
        <v>23.608273684210527</v>
      </c>
      <c r="J656" s="161" t="e">
        <f>VLOOKUP(D656,GST!A:D,4,FALSE)</f>
        <v>#N/A</v>
      </c>
      <c r="K656" s="64" t="str">
        <f>VLOOKUP(B656,'ABC successor'!A:J,10,FALSE)</f>
        <v>0020</v>
      </c>
    </row>
    <row r="657" spans="1:11" x14ac:dyDescent="0.2">
      <c r="A657">
        <v>656</v>
      </c>
      <c r="B657" t="s">
        <v>3919</v>
      </c>
      <c r="C657" t="s">
        <v>3920</v>
      </c>
      <c r="D657" t="s">
        <v>3919</v>
      </c>
      <c r="E657" t="s">
        <v>3921</v>
      </c>
      <c r="F657" s="220">
        <v>9</v>
      </c>
      <c r="G657" s="220">
        <v>9</v>
      </c>
      <c r="H657" s="220">
        <v>9</v>
      </c>
      <c r="I657" s="220">
        <v>8.2628957894736867</v>
      </c>
      <c r="J657" s="161" t="e">
        <f>VLOOKUP(D657,GST!A:D,4,FALSE)</f>
        <v>#N/A</v>
      </c>
      <c r="K657" s="64" t="str">
        <f>VLOOKUP(B657,'ABC successor'!A:J,10,FALSE)</f>
        <v>0020</v>
      </c>
    </row>
    <row r="658" spans="1:11" x14ac:dyDescent="0.2">
      <c r="A658">
        <v>657</v>
      </c>
      <c r="B658" t="s">
        <v>5278</v>
      </c>
      <c r="C658" t="s">
        <v>5277</v>
      </c>
      <c r="D658" t="s">
        <v>5278</v>
      </c>
      <c r="E658" t="s">
        <v>5279</v>
      </c>
      <c r="F658" s="220">
        <v>30110</v>
      </c>
      <c r="G658" s="220">
        <v>30110</v>
      </c>
      <c r="H658" s="220">
        <v>31695</v>
      </c>
      <c r="I658" s="220">
        <v>27098.835642666669</v>
      </c>
      <c r="J658" s="161" t="e">
        <f>VLOOKUP(D658,GST!A:D,4,FALSE)</f>
        <v>#N/A</v>
      </c>
      <c r="K658" s="64" t="str">
        <f>VLOOKUP(B658,'ABC successor'!A:J,10,FALSE)</f>
        <v>4739</v>
      </c>
    </row>
    <row r="659" spans="1:11" x14ac:dyDescent="0.2">
      <c r="A659">
        <v>658</v>
      </c>
      <c r="B659" t="s">
        <v>5281</v>
      </c>
      <c r="C659" t="s">
        <v>5280</v>
      </c>
      <c r="D659" t="s">
        <v>5281</v>
      </c>
      <c r="E659" t="s">
        <v>5282</v>
      </c>
      <c r="F659" s="220">
        <v>15467</v>
      </c>
      <c r="G659" s="220">
        <v>15467</v>
      </c>
      <c r="H659" s="220">
        <v>16281</v>
      </c>
      <c r="I659" s="220">
        <v>13920.225106666667</v>
      </c>
      <c r="J659" s="161" t="e">
        <f>VLOOKUP(D659,GST!A:D,4,FALSE)</f>
        <v>#N/A</v>
      </c>
      <c r="K659" s="64" t="str">
        <f>VLOOKUP(B659,'ABC successor'!A:J,10,FALSE)</f>
        <v>4741</v>
      </c>
    </row>
    <row r="660" spans="1:11" x14ac:dyDescent="0.2">
      <c r="A660">
        <v>659</v>
      </c>
      <c r="B660" t="s">
        <v>9569</v>
      </c>
      <c r="C660" t="s">
        <v>9570</v>
      </c>
      <c r="D660" t="s">
        <v>9569</v>
      </c>
      <c r="E660" t="s">
        <v>9571</v>
      </c>
      <c r="F660" s="220">
        <v>3499</v>
      </c>
      <c r="G660" s="220">
        <v>3499</v>
      </c>
      <c r="H660" s="220">
        <v>3683</v>
      </c>
      <c r="I660" s="220">
        <v>3148.8715439999996</v>
      </c>
      <c r="J660" s="161" t="e">
        <f>VLOOKUP(D660,GST!A:D,4,FALSE)</f>
        <v>#N/A</v>
      </c>
      <c r="K660" s="64" t="str">
        <f>VLOOKUP(B660,'ABC successor'!A:J,10,FALSE)</f>
        <v>4734</v>
      </c>
    </row>
    <row r="661" spans="1:11" x14ac:dyDescent="0.2">
      <c r="A661">
        <v>660</v>
      </c>
      <c r="B661" t="s">
        <v>4088</v>
      </c>
      <c r="C661" t="s">
        <v>5283</v>
      </c>
      <c r="D661" t="s">
        <v>4088</v>
      </c>
      <c r="E661" t="s">
        <v>24834</v>
      </c>
      <c r="F661" s="220">
        <v>9785</v>
      </c>
      <c r="G661" s="220">
        <v>9785</v>
      </c>
      <c r="H661" s="220">
        <v>10300</v>
      </c>
      <c r="I661" s="220">
        <v>9295.9612827586188</v>
      </c>
      <c r="J661" s="161" t="e">
        <f>VLOOKUP(D661,GST!A:D,4,FALSE)</f>
        <v>#N/A</v>
      </c>
      <c r="K661" s="64" t="str">
        <f>VLOOKUP(B661,'ABC successor'!A:J,10,FALSE)</f>
        <v>4755</v>
      </c>
    </row>
    <row r="662" spans="1:11" x14ac:dyDescent="0.2">
      <c r="A662">
        <v>661</v>
      </c>
      <c r="B662" t="s">
        <v>4090</v>
      </c>
      <c r="C662" t="s">
        <v>4089</v>
      </c>
      <c r="D662" t="s">
        <v>4090</v>
      </c>
      <c r="E662" t="s">
        <v>4091</v>
      </c>
      <c r="F662" s="220">
        <v>49831</v>
      </c>
      <c r="G662" s="220">
        <v>49831</v>
      </c>
      <c r="H662" s="220">
        <v>52454</v>
      </c>
      <c r="I662" s="220">
        <v>44848.244046666667</v>
      </c>
      <c r="J662" s="161">
        <f>VLOOKUP(D662,GST!A:D,4,FALSE)</f>
        <v>0.18</v>
      </c>
      <c r="K662" s="64" t="str">
        <f>VLOOKUP(B662,'ABC successor'!A:J,10,FALSE)</f>
        <v>4741</v>
      </c>
    </row>
    <row r="663" spans="1:11" x14ac:dyDescent="0.2">
      <c r="A663">
        <v>662</v>
      </c>
      <c r="B663" t="s">
        <v>4093</v>
      </c>
      <c r="C663" t="s">
        <v>4092</v>
      </c>
      <c r="D663" t="s">
        <v>4093</v>
      </c>
      <c r="E663" t="s">
        <v>4094</v>
      </c>
      <c r="F663" s="220">
        <v>22526</v>
      </c>
      <c r="G663" s="220">
        <v>22526</v>
      </c>
      <c r="H663" s="220">
        <v>23712</v>
      </c>
      <c r="I663" s="220">
        <v>20273.290249333335</v>
      </c>
      <c r="J663" s="161" t="e">
        <f>VLOOKUP(D663,GST!A:D,4,FALSE)</f>
        <v>#N/A</v>
      </c>
      <c r="K663" s="64" t="str">
        <f>VLOOKUP(B663,'ABC successor'!A:J,10,FALSE)</f>
        <v>4741</v>
      </c>
    </row>
    <row r="664" spans="1:11" x14ac:dyDescent="0.2">
      <c r="A664">
        <v>663</v>
      </c>
      <c r="B664" t="s">
        <v>1960</v>
      </c>
      <c r="C664" t="s">
        <v>1961</v>
      </c>
      <c r="D664" t="s">
        <v>1960</v>
      </c>
      <c r="E664" t="s">
        <v>1962</v>
      </c>
      <c r="F664" s="220">
        <v>46871</v>
      </c>
      <c r="G664" s="220">
        <v>46871</v>
      </c>
      <c r="H664" s="220">
        <v>49338</v>
      </c>
      <c r="I664" s="220">
        <v>44527.03584482758</v>
      </c>
      <c r="J664" s="161" t="e">
        <f>VLOOKUP(D664,GST!A:D,4,FALSE)</f>
        <v>#N/A</v>
      </c>
      <c r="K664" s="64" t="str">
        <f>VLOOKUP(B664,'ABC successor'!A:J,10,FALSE)</f>
        <v>4755</v>
      </c>
    </row>
    <row r="665" spans="1:11" x14ac:dyDescent="0.2">
      <c r="A665">
        <v>664</v>
      </c>
      <c r="B665" t="s">
        <v>4096</v>
      </c>
      <c r="C665" t="s">
        <v>4095</v>
      </c>
      <c r="D665" t="s">
        <v>4096</v>
      </c>
      <c r="E665" t="s">
        <v>4097</v>
      </c>
      <c r="F665" s="220">
        <v>102371</v>
      </c>
      <c r="G665" s="220">
        <v>102371</v>
      </c>
      <c r="H665" s="220">
        <v>107759</v>
      </c>
      <c r="I665" s="220">
        <v>92133.648879999993</v>
      </c>
      <c r="J665" s="161">
        <f>VLOOKUP(D665,GST!A:D,4,FALSE)</f>
        <v>0.12</v>
      </c>
      <c r="K665" s="64" t="str">
        <f>VLOOKUP(B665,'ABC successor'!A:J,10,FALSE)</f>
        <v>4723</v>
      </c>
    </row>
    <row r="666" spans="1:11" x14ac:dyDescent="0.2">
      <c r="A666">
        <v>665</v>
      </c>
      <c r="B666" t="s">
        <v>17141</v>
      </c>
      <c r="C666" t="s">
        <v>17142</v>
      </c>
      <c r="D666" t="s">
        <v>17141</v>
      </c>
      <c r="E666" t="s">
        <v>4097</v>
      </c>
      <c r="F666" s="220">
        <v>118275</v>
      </c>
      <c r="G666" s="220">
        <v>118275</v>
      </c>
      <c r="H666" s="220">
        <v>124500</v>
      </c>
      <c r="I666" s="220">
        <v>106447.34521473685</v>
      </c>
      <c r="J666" s="161">
        <f>VLOOKUP(D666,GST!A:D,4,FALSE)</f>
        <v>0.12</v>
      </c>
      <c r="K666" s="64" t="str">
        <f>VLOOKUP(B666,'ABC successor'!A:J,10,FALSE)</f>
        <v>4723</v>
      </c>
    </row>
    <row r="667" spans="1:11" x14ac:dyDescent="0.2">
      <c r="A667">
        <v>666</v>
      </c>
      <c r="B667" t="s">
        <v>18515</v>
      </c>
      <c r="C667" t="s">
        <v>18516</v>
      </c>
      <c r="D667" t="s">
        <v>18515</v>
      </c>
      <c r="E667" t="s">
        <v>4097</v>
      </c>
      <c r="F667" s="220">
        <v>134767</v>
      </c>
      <c r="G667" s="220">
        <v>134767</v>
      </c>
      <c r="H667" s="220">
        <v>141860</v>
      </c>
      <c r="I667" s="220">
        <v>121289.86688</v>
      </c>
      <c r="J667" s="161">
        <f>VLOOKUP(D667,GST!A:D,4,FALSE)</f>
        <v>0.12</v>
      </c>
      <c r="K667" s="64" t="str">
        <f>VLOOKUP(B667,'ABC successor'!A:J,10,FALSE)</f>
        <v>4723</v>
      </c>
    </row>
    <row r="668" spans="1:11" x14ac:dyDescent="0.2">
      <c r="A668">
        <v>667</v>
      </c>
      <c r="B668" t="s">
        <v>14336</v>
      </c>
      <c r="C668" t="s">
        <v>14337</v>
      </c>
      <c r="D668" t="s">
        <v>14336</v>
      </c>
      <c r="E668" t="s">
        <v>14338</v>
      </c>
      <c r="F668" s="220">
        <v>160242</v>
      </c>
      <c r="G668" s="220">
        <v>160242</v>
      </c>
      <c r="H668" s="220">
        <v>168676</v>
      </c>
      <c r="I668" s="220">
        <v>144218.22228210527</v>
      </c>
      <c r="J668" s="161">
        <f>VLOOKUP(D668,GST!A:D,4,FALSE)</f>
        <v>0.12</v>
      </c>
      <c r="K668" s="64" t="str">
        <f>VLOOKUP(B668,'ABC successor'!A:J,10,FALSE)</f>
        <v>4723</v>
      </c>
    </row>
    <row r="669" spans="1:11" x14ac:dyDescent="0.2">
      <c r="A669">
        <v>668</v>
      </c>
      <c r="B669" t="s">
        <v>15627</v>
      </c>
      <c r="C669" t="s">
        <v>15628</v>
      </c>
      <c r="D669" t="s">
        <v>15627</v>
      </c>
      <c r="E669" t="s">
        <v>15629</v>
      </c>
      <c r="F669" s="220">
        <v>156548</v>
      </c>
      <c r="G669" s="220">
        <v>156548</v>
      </c>
      <c r="H669" s="220">
        <v>164787</v>
      </c>
      <c r="I669" s="220">
        <v>140892.99693368419</v>
      </c>
      <c r="J669" s="161">
        <f>VLOOKUP(D669,GST!A:D,4,FALSE)</f>
        <v>0.12</v>
      </c>
      <c r="K669" s="64" t="str">
        <f>VLOOKUP(B669,'ABC successor'!A:J,10,FALSE)</f>
        <v>4723</v>
      </c>
    </row>
    <row r="670" spans="1:11" x14ac:dyDescent="0.2">
      <c r="A670">
        <v>669</v>
      </c>
      <c r="B670" t="s">
        <v>16408</v>
      </c>
      <c r="C670" t="s">
        <v>16409</v>
      </c>
      <c r="D670" t="s">
        <v>16408</v>
      </c>
      <c r="E670" t="s">
        <v>15629</v>
      </c>
      <c r="F670" s="220">
        <v>149288</v>
      </c>
      <c r="G670" s="220">
        <v>149288</v>
      </c>
      <c r="H670" s="220">
        <v>157145</v>
      </c>
      <c r="I670" s="220">
        <v>134359.40719157897</v>
      </c>
      <c r="J670" s="161">
        <f>VLOOKUP(D670,GST!A:D,4,FALSE)</f>
        <v>0.12</v>
      </c>
      <c r="K670" s="64" t="str">
        <f>VLOOKUP(B670,'ABC successor'!A:J,10,FALSE)</f>
        <v>4723</v>
      </c>
    </row>
    <row r="671" spans="1:11" x14ac:dyDescent="0.2">
      <c r="A671">
        <v>670</v>
      </c>
      <c r="B671" t="s">
        <v>17143</v>
      </c>
      <c r="C671" t="s">
        <v>17144</v>
      </c>
      <c r="D671" t="s">
        <v>17143</v>
      </c>
      <c r="E671" t="s">
        <v>15629</v>
      </c>
      <c r="F671" s="220">
        <v>172891</v>
      </c>
      <c r="G671" s="220">
        <v>172891</v>
      </c>
      <c r="H671" s="220">
        <v>181991</v>
      </c>
      <c r="I671" s="220">
        <v>155602.13185263157</v>
      </c>
      <c r="J671" s="161">
        <f>VLOOKUP(D671,GST!A:D,4,FALSE)</f>
        <v>0.12</v>
      </c>
      <c r="K671" s="64" t="str">
        <f>VLOOKUP(B671,'ABC successor'!A:J,10,FALSE)</f>
        <v>4723</v>
      </c>
    </row>
    <row r="672" spans="1:11" x14ac:dyDescent="0.2">
      <c r="A672">
        <v>671</v>
      </c>
      <c r="B672" t="s">
        <v>18517</v>
      </c>
      <c r="C672" t="s">
        <v>18518</v>
      </c>
      <c r="D672" t="s">
        <v>18517</v>
      </c>
      <c r="E672" t="s">
        <v>18519</v>
      </c>
      <c r="F672" s="220">
        <v>174982</v>
      </c>
      <c r="G672" s="220">
        <v>174982</v>
      </c>
      <c r="H672" s="220">
        <v>184192</v>
      </c>
      <c r="I672" s="220">
        <v>157483.71126526318</v>
      </c>
      <c r="J672" s="161">
        <f>VLOOKUP(D672,GST!A:D,4,FALSE)</f>
        <v>0.12</v>
      </c>
      <c r="K672" s="64" t="str">
        <f>VLOOKUP(B672,'ABC successor'!A:J,10,FALSE)</f>
        <v>4723</v>
      </c>
    </row>
    <row r="673" spans="1:11" x14ac:dyDescent="0.2">
      <c r="A673">
        <v>672</v>
      </c>
      <c r="B673" t="s">
        <v>15630</v>
      </c>
      <c r="C673" t="s">
        <v>15631</v>
      </c>
      <c r="D673" t="s">
        <v>15630</v>
      </c>
      <c r="E673" t="s">
        <v>14341</v>
      </c>
      <c r="F673" s="220">
        <v>15683</v>
      </c>
      <c r="G673" s="220">
        <v>15683</v>
      </c>
      <c r="H673" s="220">
        <v>16508</v>
      </c>
      <c r="I673" s="220">
        <v>14114.599893333332</v>
      </c>
      <c r="J673" s="161" t="e">
        <f>VLOOKUP(D673,GST!A:D,4,FALSE)</f>
        <v>#N/A</v>
      </c>
      <c r="K673" s="64" t="str">
        <f>VLOOKUP(B673,'ABC successor'!A:J,10,FALSE)</f>
        <v>4741</v>
      </c>
    </row>
    <row r="674" spans="1:11" x14ac:dyDescent="0.2">
      <c r="A674">
        <v>673</v>
      </c>
      <c r="B674" t="s">
        <v>18520</v>
      </c>
      <c r="C674" t="s">
        <v>18521</v>
      </c>
      <c r="D674" t="s">
        <v>18520</v>
      </c>
      <c r="E674" t="s">
        <v>18522</v>
      </c>
      <c r="F674" s="220">
        <v>15842</v>
      </c>
      <c r="G674" s="220">
        <v>15842</v>
      </c>
      <c r="H674" s="220">
        <v>16676</v>
      </c>
      <c r="I674" s="220">
        <v>14258.138197333334</v>
      </c>
      <c r="J674" s="161" t="e">
        <f>VLOOKUP(D674,GST!A:D,4,FALSE)</f>
        <v>#N/A</v>
      </c>
      <c r="K674" s="64" t="str">
        <f>VLOOKUP(B674,'ABC successor'!A:J,10,FALSE)</f>
        <v>4741</v>
      </c>
    </row>
    <row r="675" spans="1:11" x14ac:dyDescent="0.2">
      <c r="A675">
        <v>674</v>
      </c>
      <c r="B675" t="s">
        <v>22185</v>
      </c>
      <c r="C675" t="s">
        <v>22186</v>
      </c>
      <c r="D675" t="s">
        <v>22185</v>
      </c>
      <c r="E675" t="s">
        <v>22187</v>
      </c>
      <c r="F675" s="220">
        <v>15633</v>
      </c>
      <c r="G675" s="220">
        <v>15633</v>
      </c>
      <c r="H675" s="220">
        <v>16456</v>
      </c>
      <c r="I675" s="220">
        <v>14069.744173333334</v>
      </c>
      <c r="J675" s="161" t="e">
        <f>VLOOKUP(D675,GST!A:D,4,FALSE)</f>
        <v>#N/A</v>
      </c>
      <c r="K675" s="64" t="str">
        <f>VLOOKUP(B675,'ABC successor'!A:J,10,FALSE)</f>
        <v>4741</v>
      </c>
    </row>
    <row r="676" spans="1:11" x14ac:dyDescent="0.2">
      <c r="A676">
        <v>675</v>
      </c>
      <c r="B676" t="s">
        <v>317</v>
      </c>
      <c r="C676" t="s">
        <v>318</v>
      </c>
      <c r="D676" t="s">
        <v>317</v>
      </c>
      <c r="E676" t="s">
        <v>319</v>
      </c>
      <c r="F676" s="220">
        <v>51925</v>
      </c>
      <c r="G676" s="220">
        <v>51925</v>
      </c>
      <c r="H676" s="220">
        <v>54658</v>
      </c>
      <c r="I676" s="220">
        <v>46732.184286666663</v>
      </c>
      <c r="J676" s="161" t="e">
        <f>VLOOKUP(D676,GST!A:D,4,FALSE)</f>
        <v>#N/A</v>
      </c>
      <c r="K676" s="64" t="str">
        <f>VLOOKUP(B676,'ABC successor'!A:J,10,FALSE)</f>
        <v>4741</v>
      </c>
    </row>
    <row r="677" spans="1:11" x14ac:dyDescent="0.2">
      <c r="A677">
        <v>676</v>
      </c>
      <c r="B677" t="s">
        <v>4099</v>
      </c>
      <c r="C677" t="s">
        <v>4098</v>
      </c>
      <c r="D677" t="s">
        <v>4099</v>
      </c>
      <c r="E677" t="s">
        <v>24835</v>
      </c>
      <c r="F677" s="220">
        <v>10048</v>
      </c>
      <c r="G677" s="220">
        <v>10048</v>
      </c>
      <c r="H677" s="220">
        <v>10577</v>
      </c>
      <c r="I677" s="220">
        <v>9545.374553448275</v>
      </c>
      <c r="J677" s="161" t="e">
        <f>VLOOKUP(D677,GST!A:D,4,FALSE)</f>
        <v>#N/A</v>
      </c>
      <c r="K677" s="64" t="str">
        <f>VLOOKUP(B677,'ABC successor'!A:J,10,FALSE)</f>
        <v>4755</v>
      </c>
    </row>
    <row r="678" spans="1:11" x14ac:dyDescent="0.2">
      <c r="A678">
        <v>677</v>
      </c>
      <c r="B678" t="s">
        <v>14237</v>
      </c>
      <c r="C678" t="s">
        <v>14238</v>
      </c>
      <c r="D678" t="s">
        <v>14237</v>
      </c>
      <c r="E678" t="s">
        <v>18523</v>
      </c>
      <c r="F678" s="220">
        <v>63300</v>
      </c>
      <c r="G678" s="220">
        <v>63300</v>
      </c>
      <c r="H678" s="220">
        <v>66632</v>
      </c>
      <c r="I678" s="220">
        <v>56970.305641052641</v>
      </c>
      <c r="J678" s="161">
        <f>VLOOKUP(D678,GST!A:D,4,FALSE)</f>
        <v>0.12</v>
      </c>
      <c r="K678" s="64" t="str">
        <f>VLOOKUP(B678,'ABC successor'!A:J,10,FALSE)</f>
        <v>4716</v>
      </c>
    </row>
    <row r="679" spans="1:11" x14ac:dyDescent="0.2">
      <c r="A679">
        <v>678</v>
      </c>
      <c r="B679" t="s">
        <v>1814</v>
      </c>
      <c r="C679" t="s">
        <v>1815</v>
      </c>
      <c r="D679" t="s">
        <v>1814</v>
      </c>
      <c r="E679" t="s">
        <v>1816</v>
      </c>
      <c r="F679" s="220">
        <v>56502</v>
      </c>
      <c r="G679" s="220">
        <v>56502</v>
      </c>
      <c r="H679" s="220">
        <v>59476</v>
      </c>
      <c r="I679" s="220">
        <v>50852.221515789483</v>
      </c>
      <c r="J679" s="161">
        <f>VLOOKUP(D679,GST!A:D,4,FALSE)</f>
        <v>0.12</v>
      </c>
      <c r="K679" s="64" t="str">
        <f>VLOOKUP(B679,'ABC successor'!A:J,10,FALSE)</f>
        <v>4716</v>
      </c>
    </row>
    <row r="680" spans="1:11" x14ac:dyDescent="0.2">
      <c r="A680">
        <v>679</v>
      </c>
      <c r="B680" t="s">
        <v>14342</v>
      </c>
      <c r="C680" t="s">
        <v>14343</v>
      </c>
      <c r="D680" t="s">
        <v>14342</v>
      </c>
      <c r="E680" t="s">
        <v>22977</v>
      </c>
      <c r="F680" s="220">
        <v>57902</v>
      </c>
      <c r="G680" s="220">
        <v>57902</v>
      </c>
      <c r="H680" s="220">
        <v>60949</v>
      </c>
      <c r="I680" s="220">
        <v>52111.722916842111</v>
      </c>
      <c r="J680" s="161" t="e">
        <f>VLOOKUP(D680,GST!A:D,4,FALSE)</f>
        <v>#N/A</v>
      </c>
      <c r="K680" s="64" t="str">
        <f>VLOOKUP(B680,'ABC successor'!A:J,10,FALSE)</f>
        <v>4716</v>
      </c>
    </row>
    <row r="681" spans="1:11" x14ac:dyDescent="0.2">
      <c r="A681">
        <v>680</v>
      </c>
      <c r="B681" t="s">
        <v>15632</v>
      </c>
      <c r="C681" t="s">
        <v>15633</v>
      </c>
      <c r="D681" t="s">
        <v>15632</v>
      </c>
      <c r="E681" t="s">
        <v>15634</v>
      </c>
      <c r="F681" s="220">
        <v>48928</v>
      </c>
      <c r="G681" s="220">
        <v>48928</v>
      </c>
      <c r="H681" s="220">
        <v>51503</v>
      </c>
      <c r="I681" s="220">
        <v>44035.332489473687</v>
      </c>
      <c r="J681" s="161">
        <f>VLOOKUP(D681,GST!A:D,4,FALSE)</f>
        <v>0.12</v>
      </c>
      <c r="K681" s="64" t="str">
        <f>VLOOKUP(B681,'ABC successor'!A:J,10,FALSE)</f>
        <v>4716</v>
      </c>
    </row>
    <row r="682" spans="1:11" x14ac:dyDescent="0.2">
      <c r="A682">
        <v>681</v>
      </c>
      <c r="B682" t="s">
        <v>16410</v>
      </c>
      <c r="C682" t="s">
        <v>16411</v>
      </c>
      <c r="D682" t="s">
        <v>16410</v>
      </c>
      <c r="E682" t="s">
        <v>15634</v>
      </c>
      <c r="F682" s="220">
        <v>56888</v>
      </c>
      <c r="G682" s="220">
        <v>56888</v>
      </c>
      <c r="H682" s="220">
        <v>59882</v>
      </c>
      <c r="I682" s="220">
        <v>51199.263138947375</v>
      </c>
      <c r="J682" s="161">
        <f>VLOOKUP(D682,GST!A:D,4,FALSE)</f>
        <v>0.12</v>
      </c>
      <c r="K682" s="64" t="str">
        <f>VLOOKUP(B682,'ABC successor'!A:J,10,FALSE)</f>
        <v>4716</v>
      </c>
    </row>
    <row r="683" spans="1:11" x14ac:dyDescent="0.2">
      <c r="A683">
        <v>682</v>
      </c>
      <c r="B683" t="s">
        <v>14344</v>
      </c>
      <c r="C683" t="s">
        <v>14345</v>
      </c>
      <c r="D683" t="s">
        <v>14344</v>
      </c>
      <c r="E683" t="s">
        <v>14346</v>
      </c>
      <c r="F683" s="220">
        <v>87937</v>
      </c>
      <c r="G683" s="220">
        <v>87937</v>
      </c>
      <c r="H683" s="220">
        <v>92565</v>
      </c>
      <c r="I683" s="220">
        <v>79143.196285263155</v>
      </c>
      <c r="J683" s="161">
        <f>VLOOKUP(D683,GST!A:D,4,FALSE)</f>
        <v>0.12</v>
      </c>
      <c r="K683" s="64" t="str">
        <f>VLOOKUP(B683,'ABC successor'!A:J,10,FALSE)</f>
        <v>4716</v>
      </c>
    </row>
    <row r="684" spans="1:11" x14ac:dyDescent="0.2">
      <c r="A684">
        <v>683</v>
      </c>
      <c r="B684" t="s">
        <v>15635</v>
      </c>
      <c r="C684" t="s">
        <v>15636</v>
      </c>
      <c r="D684" t="s">
        <v>15635</v>
      </c>
      <c r="E684" t="s">
        <v>15637</v>
      </c>
      <c r="F684" s="220">
        <v>68335</v>
      </c>
      <c r="G684" s="220">
        <v>68335</v>
      </c>
      <c r="H684" s="220">
        <v>71932</v>
      </c>
      <c r="I684" s="220">
        <v>61501.913774736837</v>
      </c>
      <c r="J684" s="161">
        <f>VLOOKUP(D684,GST!A:D,4,FALSE)</f>
        <v>0.12</v>
      </c>
      <c r="K684" s="64" t="str">
        <f>VLOOKUP(B684,'ABC successor'!A:J,10,FALSE)</f>
        <v>4716</v>
      </c>
    </row>
    <row r="685" spans="1:11" x14ac:dyDescent="0.2">
      <c r="A685">
        <v>684</v>
      </c>
      <c r="B685" t="s">
        <v>16412</v>
      </c>
      <c r="C685" t="s">
        <v>16413</v>
      </c>
      <c r="D685" t="s">
        <v>16412</v>
      </c>
      <c r="E685" t="s">
        <v>15637</v>
      </c>
      <c r="F685" s="220">
        <v>69061</v>
      </c>
      <c r="G685" s="220">
        <v>69061</v>
      </c>
      <c r="H685" s="220">
        <v>72696</v>
      </c>
      <c r="I685" s="220">
        <v>62154.682542105256</v>
      </c>
      <c r="J685" s="161">
        <f>VLOOKUP(D685,GST!A:D,4,FALSE)</f>
        <v>0.12</v>
      </c>
      <c r="K685" s="64" t="str">
        <f>VLOOKUP(B685,'ABC successor'!A:J,10,FALSE)</f>
        <v>4716</v>
      </c>
    </row>
    <row r="686" spans="1:11" x14ac:dyDescent="0.2">
      <c r="A686">
        <v>685</v>
      </c>
      <c r="B686" t="s">
        <v>4101</v>
      </c>
      <c r="C686" t="s">
        <v>4100</v>
      </c>
      <c r="D686" t="s">
        <v>4101</v>
      </c>
      <c r="E686" t="s">
        <v>4102</v>
      </c>
      <c r="F686" s="220">
        <v>2223</v>
      </c>
      <c r="G686" s="220">
        <v>2223</v>
      </c>
      <c r="H686" s="220">
        <v>2340</v>
      </c>
      <c r="I686" s="220">
        <v>2000.8011947368425</v>
      </c>
      <c r="J686" s="161" t="e">
        <f>VLOOKUP(D686,GST!A:D,4,FALSE)</f>
        <v>#N/A</v>
      </c>
      <c r="K686" s="64" t="str">
        <f>VLOOKUP(B686,'ABC successor'!A:J,10,FALSE)</f>
        <v>4723</v>
      </c>
    </row>
    <row r="687" spans="1:11" x14ac:dyDescent="0.2">
      <c r="A687">
        <v>686</v>
      </c>
      <c r="B687" t="s">
        <v>14347</v>
      </c>
      <c r="C687" t="s">
        <v>14348</v>
      </c>
      <c r="D687" t="s">
        <v>14347</v>
      </c>
      <c r="E687" t="s">
        <v>322</v>
      </c>
      <c r="F687" s="220">
        <v>327455</v>
      </c>
      <c r="G687" s="220">
        <v>327455</v>
      </c>
      <c r="H687" s="220">
        <v>344689</v>
      </c>
      <c r="I687" s="220">
        <v>294709.55635333329</v>
      </c>
      <c r="J687" s="161">
        <f>VLOOKUP(D687,GST!A:D,4,FALSE)</f>
        <v>0.12</v>
      </c>
      <c r="K687" s="64" t="str">
        <f>VLOOKUP(B687,'ABC successor'!A:J,10,FALSE)</f>
        <v>4743</v>
      </c>
    </row>
    <row r="688" spans="1:11" x14ac:dyDescent="0.2">
      <c r="A688">
        <v>687</v>
      </c>
      <c r="B688" t="s">
        <v>17145</v>
      </c>
      <c r="C688" t="s">
        <v>17146</v>
      </c>
      <c r="D688" t="s">
        <v>17145</v>
      </c>
      <c r="E688" t="s">
        <v>5549</v>
      </c>
      <c r="F688" s="220">
        <v>349959</v>
      </c>
      <c r="G688" s="220">
        <v>349959</v>
      </c>
      <c r="H688" s="220">
        <v>368378</v>
      </c>
      <c r="I688" s="220">
        <v>314963.40912400006</v>
      </c>
      <c r="J688" s="161">
        <f>VLOOKUP(D688,GST!A:D,4,FALSE)</f>
        <v>0.12</v>
      </c>
      <c r="K688" s="64" t="str">
        <f>VLOOKUP(B688,'ABC successor'!A:J,10,FALSE)</f>
        <v>4743</v>
      </c>
    </row>
    <row r="689" spans="1:11" x14ac:dyDescent="0.2">
      <c r="A689">
        <v>688</v>
      </c>
      <c r="B689" t="s">
        <v>19062</v>
      </c>
      <c r="C689" t="s">
        <v>19063</v>
      </c>
      <c r="D689" t="s">
        <v>19062</v>
      </c>
      <c r="E689" t="s">
        <v>5549</v>
      </c>
      <c r="F689" s="220">
        <v>291295</v>
      </c>
      <c r="G689" s="220">
        <v>291295</v>
      </c>
      <c r="H689" s="220">
        <v>306626</v>
      </c>
      <c r="I689" s="220">
        <v>262165.23630266672</v>
      </c>
      <c r="J689" s="161">
        <f>VLOOKUP(D689,GST!A:D,4,FALSE)</f>
        <v>0.12</v>
      </c>
      <c r="K689" s="64" t="str">
        <f>VLOOKUP(B689,'ABC successor'!A:J,10,FALSE)</f>
        <v>4743</v>
      </c>
    </row>
    <row r="690" spans="1:11" x14ac:dyDescent="0.2">
      <c r="A690">
        <v>689</v>
      </c>
      <c r="B690" t="s">
        <v>20007</v>
      </c>
      <c r="C690" t="s">
        <v>20008</v>
      </c>
      <c r="D690" t="s">
        <v>20007</v>
      </c>
      <c r="E690" t="s">
        <v>5549</v>
      </c>
      <c r="F690" s="220">
        <v>271081</v>
      </c>
      <c r="G690" s="220">
        <v>271081</v>
      </c>
      <c r="H690" s="220">
        <v>285348</v>
      </c>
      <c r="I690" s="220">
        <v>243973.25146133328</v>
      </c>
      <c r="J690" s="161">
        <f>VLOOKUP(D690,GST!A:D,4,FALSE)</f>
        <v>0.12</v>
      </c>
      <c r="K690" s="64" t="str">
        <f>VLOOKUP(B690,'ABC successor'!A:J,10,FALSE)</f>
        <v>4743</v>
      </c>
    </row>
    <row r="691" spans="1:11" x14ac:dyDescent="0.2">
      <c r="A691">
        <v>690</v>
      </c>
      <c r="B691" t="s">
        <v>23908</v>
      </c>
      <c r="C691" t="s">
        <v>23936</v>
      </c>
      <c r="D691" t="s">
        <v>23908</v>
      </c>
      <c r="E691" t="s">
        <v>5549</v>
      </c>
      <c r="F691" s="220">
        <v>267697</v>
      </c>
      <c r="G691" s="220">
        <v>267697</v>
      </c>
      <c r="H691" s="220">
        <v>281786</v>
      </c>
      <c r="I691" s="220">
        <v>240927.54807333334</v>
      </c>
      <c r="J691" s="161">
        <f>VLOOKUP(D691,GST!A:D,4,FALSE)</f>
        <v>0.12</v>
      </c>
      <c r="K691" s="64" t="str">
        <f>VLOOKUP(B691,'ABC successor'!A:J,10,FALSE)</f>
        <v>4743</v>
      </c>
    </row>
    <row r="692" spans="1:11" x14ac:dyDescent="0.2">
      <c r="A692">
        <v>691</v>
      </c>
      <c r="B692" t="s">
        <v>24836</v>
      </c>
      <c r="C692" t="s">
        <v>24837</v>
      </c>
      <c r="D692" t="s">
        <v>24836</v>
      </c>
      <c r="E692" t="s">
        <v>24772</v>
      </c>
      <c r="F692" s="220">
        <v>305771</v>
      </c>
      <c r="G692" s="220">
        <v>305771</v>
      </c>
      <c r="H692" s="220">
        <v>321864</v>
      </c>
      <c r="I692" s="220">
        <v>275194.32777200005</v>
      </c>
      <c r="J692" s="161">
        <f>VLOOKUP(D692,GST!A:D,4,FALSE)</f>
        <v>0.12</v>
      </c>
      <c r="K692" s="64" t="str">
        <f>VLOOKUP(B692,'ABC successor'!A:J,10,FALSE)</f>
        <v>4743</v>
      </c>
    </row>
    <row r="693" spans="1:11" x14ac:dyDescent="0.2">
      <c r="A693">
        <v>692</v>
      </c>
      <c r="B693" t="s">
        <v>12199</v>
      </c>
      <c r="C693" t="s">
        <v>12200</v>
      </c>
      <c r="D693" t="s">
        <v>12199</v>
      </c>
      <c r="E693" t="s">
        <v>323</v>
      </c>
      <c r="F693" s="220">
        <v>178385</v>
      </c>
      <c r="G693" s="220">
        <v>178385</v>
      </c>
      <c r="H693" s="220">
        <v>187774</v>
      </c>
      <c r="I693" s="220">
        <v>160546.09783333333</v>
      </c>
      <c r="J693" s="161">
        <f>VLOOKUP(D693,GST!A:D,4,FALSE)</f>
        <v>0.12</v>
      </c>
      <c r="K693" s="64" t="str">
        <f>VLOOKUP(B693,'ABC successor'!A:J,10,FALSE)</f>
        <v>4743</v>
      </c>
    </row>
    <row r="694" spans="1:11" x14ac:dyDescent="0.2">
      <c r="A694">
        <v>693</v>
      </c>
      <c r="B694" t="s">
        <v>14262</v>
      </c>
      <c r="C694" t="s">
        <v>14263</v>
      </c>
      <c r="D694" t="s">
        <v>14262</v>
      </c>
      <c r="E694" t="s">
        <v>323</v>
      </c>
      <c r="F694" s="220">
        <v>201713</v>
      </c>
      <c r="G694" s="220">
        <v>201713</v>
      </c>
      <c r="H694" s="220">
        <v>212329</v>
      </c>
      <c r="I694" s="220">
        <v>181541.56517466667</v>
      </c>
      <c r="J694" s="161" t="e">
        <f>VLOOKUP(D694,GST!A:D,4,FALSE)</f>
        <v>#N/A</v>
      </c>
      <c r="K694" s="64" t="str">
        <f>VLOOKUP(B694,'ABC successor'!A:J,10,FALSE)</f>
        <v>4743</v>
      </c>
    </row>
    <row r="695" spans="1:11" x14ac:dyDescent="0.2">
      <c r="A695">
        <v>694</v>
      </c>
      <c r="B695" t="s">
        <v>1819</v>
      </c>
      <c r="C695" t="s">
        <v>1820</v>
      </c>
      <c r="D695" t="s">
        <v>1819</v>
      </c>
      <c r="E695" t="s">
        <v>323</v>
      </c>
      <c r="F695" s="220">
        <v>192835</v>
      </c>
      <c r="G695" s="220">
        <v>192835</v>
      </c>
      <c r="H695" s="220">
        <v>202984</v>
      </c>
      <c r="I695" s="220">
        <v>173551.266252</v>
      </c>
      <c r="J695" s="161">
        <f>VLOOKUP(D695,GST!A:D,4,FALSE)</f>
        <v>0.12</v>
      </c>
      <c r="K695" s="64" t="str">
        <f>VLOOKUP(B695,'ABC successor'!A:J,10,FALSE)</f>
        <v>4743</v>
      </c>
    </row>
    <row r="696" spans="1:11" x14ac:dyDescent="0.2">
      <c r="A696">
        <v>695</v>
      </c>
      <c r="B696" t="s">
        <v>17147</v>
      </c>
      <c r="C696" t="s">
        <v>17148</v>
      </c>
      <c r="D696" t="s">
        <v>17147</v>
      </c>
      <c r="E696" t="s">
        <v>3389</v>
      </c>
      <c r="F696" s="220">
        <v>224965</v>
      </c>
      <c r="G696" s="220">
        <v>224965</v>
      </c>
      <c r="H696" s="220">
        <v>236805</v>
      </c>
      <c r="I696" s="220">
        <v>202468.25374533338</v>
      </c>
      <c r="J696" s="161">
        <f>VLOOKUP(D696,GST!A:D,4,FALSE)</f>
        <v>0.12</v>
      </c>
      <c r="K696" s="64" t="str">
        <f>VLOOKUP(B696,'ABC successor'!A:J,10,FALSE)</f>
        <v>4743</v>
      </c>
    </row>
    <row r="697" spans="1:11" x14ac:dyDescent="0.2">
      <c r="A697">
        <v>696</v>
      </c>
      <c r="B697" t="s">
        <v>12201</v>
      </c>
      <c r="C697" t="s">
        <v>12203</v>
      </c>
      <c r="D697" t="s">
        <v>12201</v>
      </c>
      <c r="E697" t="s">
        <v>12202</v>
      </c>
      <c r="F697" s="220">
        <v>55599</v>
      </c>
      <c r="G697" s="220">
        <v>55599</v>
      </c>
      <c r="H697" s="220">
        <v>58525</v>
      </c>
      <c r="I697" s="220">
        <v>50039.546041333328</v>
      </c>
      <c r="J697" s="161">
        <f>VLOOKUP(D697,GST!A:D,4,FALSE)</f>
        <v>0.18</v>
      </c>
      <c r="K697" s="64" t="str">
        <f>VLOOKUP(B697,'ABC successor'!A:J,10,FALSE)</f>
        <v>4743</v>
      </c>
    </row>
    <row r="698" spans="1:11" x14ac:dyDescent="0.2">
      <c r="A698">
        <v>697</v>
      </c>
      <c r="B698" t="s">
        <v>324</v>
      </c>
      <c r="C698" t="s">
        <v>325</v>
      </c>
      <c r="D698" t="s">
        <v>324</v>
      </c>
      <c r="E698" t="s">
        <v>12204</v>
      </c>
      <c r="F698" s="220">
        <v>12211</v>
      </c>
      <c r="G698" s="220">
        <v>12211</v>
      </c>
      <c r="H698" s="220">
        <v>12854</v>
      </c>
      <c r="I698" s="220">
        <v>10989.651400000001</v>
      </c>
      <c r="J698" s="161">
        <f>VLOOKUP(D698,GST!A:D,4,FALSE)</f>
        <v>0.18</v>
      </c>
      <c r="K698" s="64" t="str">
        <f>VLOOKUP(B698,'ABC successor'!A:J,10,FALSE)</f>
        <v>4743</v>
      </c>
    </row>
    <row r="699" spans="1:11" x14ac:dyDescent="0.2">
      <c r="A699">
        <v>698</v>
      </c>
      <c r="B699" t="s">
        <v>326</v>
      </c>
      <c r="C699" t="s">
        <v>327</v>
      </c>
      <c r="D699" t="s">
        <v>326</v>
      </c>
      <c r="E699" t="s">
        <v>328</v>
      </c>
      <c r="F699" s="220">
        <v>10151</v>
      </c>
      <c r="G699" s="220">
        <v>10151</v>
      </c>
      <c r="H699" s="220">
        <v>10685</v>
      </c>
      <c r="I699" s="220">
        <v>9135.6149733333332</v>
      </c>
      <c r="J699" s="161">
        <f>VLOOKUP(D699,GST!A:D,4,FALSE)</f>
        <v>0.18</v>
      </c>
      <c r="K699" s="64" t="str">
        <f>VLOOKUP(B699,'ABC successor'!A:J,10,FALSE)</f>
        <v>4743</v>
      </c>
    </row>
    <row r="700" spans="1:11" x14ac:dyDescent="0.2">
      <c r="A700">
        <v>699</v>
      </c>
      <c r="B700" t="s">
        <v>14349</v>
      </c>
      <c r="C700" t="s">
        <v>14350</v>
      </c>
      <c r="D700" t="s">
        <v>14349</v>
      </c>
      <c r="E700" t="s">
        <v>328</v>
      </c>
      <c r="F700" s="220">
        <v>8360</v>
      </c>
      <c r="G700" s="220">
        <v>8360</v>
      </c>
      <c r="H700" s="220">
        <v>8800</v>
      </c>
      <c r="I700" s="220">
        <v>7523.7994346666665</v>
      </c>
      <c r="J700" s="161">
        <f>VLOOKUP(D700,GST!A:D,4,FALSE)</f>
        <v>0.18</v>
      </c>
      <c r="K700" s="64" t="str">
        <f>VLOOKUP(B700,'ABC successor'!A:J,10,FALSE)</f>
        <v>4743</v>
      </c>
    </row>
    <row r="701" spans="1:11" x14ac:dyDescent="0.2">
      <c r="A701">
        <v>700</v>
      </c>
      <c r="B701" t="s">
        <v>12205</v>
      </c>
      <c r="C701" t="s">
        <v>12206</v>
      </c>
      <c r="D701" t="s">
        <v>12205</v>
      </c>
      <c r="E701" t="s">
        <v>329</v>
      </c>
      <c r="F701" s="220">
        <v>128610</v>
      </c>
      <c r="G701" s="220">
        <v>128610</v>
      </c>
      <c r="H701" s="220">
        <v>135379</v>
      </c>
      <c r="I701" s="220">
        <v>115748.69026933332</v>
      </c>
      <c r="J701" s="161">
        <f>VLOOKUP(D701,GST!A:D,4,FALSE)</f>
        <v>0.12</v>
      </c>
      <c r="K701" s="64" t="str">
        <f>VLOOKUP(B701,'ABC successor'!A:J,10,FALSE)</f>
        <v>4743</v>
      </c>
    </row>
    <row r="702" spans="1:11" x14ac:dyDescent="0.2">
      <c r="A702">
        <v>701</v>
      </c>
      <c r="B702" t="s">
        <v>14264</v>
      </c>
      <c r="C702" t="s">
        <v>14265</v>
      </c>
      <c r="D702" t="s">
        <v>14264</v>
      </c>
      <c r="E702" t="s">
        <v>329</v>
      </c>
      <c r="F702" s="220">
        <v>166488</v>
      </c>
      <c r="G702" s="220">
        <v>166488</v>
      </c>
      <c r="H702" s="220">
        <v>175251</v>
      </c>
      <c r="I702" s="220">
        <v>149839.03746933336</v>
      </c>
      <c r="J702" s="161">
        <f>VLOOKUP(D702,GST!A:D,4,FALSE)</f>
        <v>0.12</v>
      </c>
      <c r="K702" s="64" t="str">
        <f>VLOOKUP(B702,'ABC successor'!A:J,10,FALSE)</f>
        <v>4743</v>
      </c>
    </row>
    <row r="703" spans="1:11" x14ac:dyDescent="0.2">
      <c r="A703">
        <v>702</v>
      </c>
      <c r="B703" t="s">
        <v>9572</v>
      </c>
      <c r="C703" t="s">
        <v>9573</v>
      </c>
      <c r="D703" t="s">
        <v>9572</v>
      </c>
      <c r="E703" t="s">
        <v>329</v>
      </c>
      <c r="F703" s="220">
        <v>151124</v>
      </c>
      <c r="G703" s="220">
        <v>151124</v>
      </c>
      <c r="H703" s="220">
        <v>159078</v>
      </c>
      <c r="I703" s="220">
        <v>136011.514184</v>
      </c>
      <c r="J703" s="161">
        <f>VLOOKUP(D703,GST!A:D,4,FALSE)</f>
        <v>0.12</v>
      </c>
      <c r="K703" s="64" t="str">
        <f>VLOOKUP(B703,'ABC successor'!A:J,10,FALSE)</f>
        <v>4743</v>
      </c>
    </row>
    <row r="704" spans="1:11" x14ac:dyDescent="0.2">
      <c r="A704">
        <v>703</v>
      </c>
      <c r="B704" t="s">
        <v>14351</v>
      </c>
      <c r="C704" t="s">
        <v>14352</v>
      </c>
      <c r="D704" t="s">
        <v>14351</v>
      </c>
      <c r="E704" t="s">
        <v>329</v>
      </c>
      <c r="F704" s="220">
        <v>146942</v>
      </c>
      <c r="G704" s="220">
        <v>146942</v>
      </c>
      <c r="H704" s="220">
        <v>154676</v>
      </c>
      <c r="I704" s="220">
        <v>132248.11927600001</v>
      </c>
      <c r="J704" s="161">
        <f>VLOOKUP(D704,GST!A:D,4,FALSE)</f>
        <v>0.12</v>
      </c>
      <c r="K704" s="64" t="str">
        <f>VLOOKUP(B704,'ABC successor'!A:J,10,FALSE)</f>
        <v>4743</v>
      </c>
    </row>
    <row r="705" spans="1:11" x14ac:dyDescent="0.2">
      <c r="A705">
        <v>704</v>
      </c>
      <c r="B705" t="s">
        <v>16414</v>
      </c>
      <c r="C705" t="s">
        <v>16415</v>
      </c>
      <c r="D705" t="s">
        <v>16414</v>
      </c>
      <c r="E705" t="s">
        <v>1</v>
      </c>
      <c r="F705" s="220">
        <v>132701</v>
      </c>
      <c r="G705" s="220">
        <v>132701</v>
      </c>
      <c r="H705" s="220">
        <v>139685</v>
      </c>
      <c r="I705" s="220">
        <v>119431.34488133334</v>
      </c>
      <c r="J705" s="161" t="e">
        <f>VLOOKUP(D705,GST!A:D,4,FALSE)</f>
        <v>#N/A</v>
      </c>
      <c r="K705" s="64" t="str">
        <f>VLOOKUP(B705,'ABC successor'!A:J,10,FALSE)</f>
        <v>4743</v>
      </c>
    </row>
    <row r="706" spans="1:11" x14ac:dyDescent="0.2">
      <c r="A706">
        <v>705</v>
      </c>
      <c r="B706" t="s">
        <v>17149</v>
      </c>
      <c r="C706" t="s">
        <v>17150</v>
      </c>
      <c r="D706" t="s">
        <v>17149</v>
      </c>
      <c r="E706" t="s">
        <v>1</v>
      </c>
      <c r="F706" s="220">
        <v>119089</v>
      </c>
      <c r="G706" s="220">
        <v>119089</v>
      </c>
      <c r="H706" s="220">
        <v>125357</v>
      </c>
      <c r="I706" s="220">
        <v>107179.75255866667</v>
      </c>
      <c r="J706" s="161">
        <f>VLOOKUP(D706,GST!A:D,4,FALSE)</f>
        <v>0.12</v>
      </c>
      <c r="K706" s="64" t="str">
        <f>VLOOKUP(B706,'ABC successor'!A:J,10,FALSE)</f>
        <v>4743</v>
      </c>
    </row>
    <row r="707" spans="1:11" x14ac:dyDescent="0.2">
      <c r="A707">
        <v>706</v>
      </c>
      <c r="B707" t="s">
        <v>22188</v>
      </c>
      <c r="C707" t="s">
        <v>22189</v>
      </c>
      <c r="D707" t="s">
        <v>22188</v>
      </c>
      <c r="E707" t="s">
        <v>1</v>
      </c>
      <c r="F707" s="220">
        <v>125953</v>
      </c>
      <c r="G707" s="220">
        <v>125953</v>
      </c>
      <c r="H707" s="220">
        <v>132582</v>
      </c>
      <c r="I707" s="220">
        <v>113357.88039333334</v>
      </c>
      <c r="J707" s="161">
        <f>VLOOKUP(D707,GST!A:D,4,FALSE)</f>
        <v>0.12</v>
      </c>
      <c r="K707" s="64" t="str">
        <f>VLOOKUP(B707,'ABC successor'!A:J,10,FALSE)</f>
        <v>4743</v>
      </c>
    </row>
    <row r="708" spans="1:11" x14ac:dyDescent="0.2">
      <c r="A708">
        <v>707</v>
      </c>
      <c r="B708" t="s">
        <v>330</v>
      </c>
      <c r="C708" t="s">
        <v>331</v>
      </c>
      <c r="D708" t="s">
        <v>330</v>
      </c>
      <c r="E708" t="s">
        <v>332</v>
      </c>
      <c r="F708" s="220">
        <v>61303</v>
      </c>
      <c r="G708" s="220">
        <v>61303</v>
      </c>
      <c r="H708" s="220">
        <v>64529</v>
      </c>
      <c r="I708" s="220">
        <v>55172.535600000003</v>
      </c>
      <c r="J708" s="161">
        <f>VLOOKUP(D708,GST!A:D,4,FALSE)</f>
        <v>0.12</v>
      </c>
      <c r="K708" s="64" t="str">
        <f>VLOOKUP(B708,'ABC successor'!A:J,10,FALSE)</f>
        <v>4743</v>
      </c>
    </row>
    <row r="709" spans="1:11" x14ac:dyDescent="0.2">
      <c r="A709">
        <v>708</v>
      </c>
      <c r="B709" t="s">
        <v>14353</v>
      </c>
      <c r="C709" t="s">
        <v>14354</v>
      </c>
      <c r="D709" t="s">
        <v>14353</v>
      </c>
      <c r="E709" t="s">
        <v>332</v>
      </c>
      <c r="F709" s="220">
        <v>61303</v>
      </c>
      <c r="G709" s="220">
        <v>61303</v>
      </c>
      <c r="H709" s="220">
        <v>64529</v>
      </c>
      <c r="I709" s="220">
        <v>55172.535600000003</v>
      </c>
      <c r="J709" s="161">
        <f>VLOOKUP(D709,GST!A:D,4,FALSE)</f>
        <v>0.12</v>
      </c>
      <c r="K709" s="64" t="str">
        <f>VLOOKUP(B709,'ABC successor'!A:J,10,FALSE)</f>
        <v>4743</v>
      </c>
    </row>
    <row r="710" spans="1:11" x14ac:dyDescent="0.2">
      <c r="A710">
        <v>709</v>
      </c>
      <c r="B710" t="s">
        <v>15638</v>
      </c>
      <c r="C710" t="s">
        <v>15639</v>
      </c>
      <c r="D710" t="s">
        <v>15638</v>
      </c>
      <c r="E710" t="s">
        <v>15640</v>
      </c>
      <c r="F710" s="220">
        <v>62531</v>
      </c>
      <c r="G710" s="220">
        <v>62531</v>
      </c>
      <c r="H710" s="220">
        <v>65822</v>
      </c>
      <c r="I710" s="220">
        <v>56277.481502666662</v>
      </c>
      <c r="J710" s="161">
        <f>VLOOKUP(D710,GST!A:D,4,FALSE)</f>
        <v>0.12</v>
      </c>
      <c r="K710" s="64" t="str">
        <f>VLOOKUP(B710,'ABC successor'!A:J,10,FALSE)</f>
        <v>4743</v>
      </c>
    </row>
    <row r="711" spans="1:11" x14ac:dyDescent="0.2">
      <c r="A711">
        <v>710</v>
      </c>
      <c r="B711" t="s">
        <v>16416</v>
      </c>
      <c r="C711" t="s">
        <v>16417</v>
      </c>
      <c r="D711" t="s">
        <v>16416</v>
      </c>
      <c r="E711" t="s">
        <v>15640</v>
      </c>
      <c r="F711" s="220">
        <v>67431</v>
      </c>
      <c r="G711" s="220">
        <v>67431</v>
      </c>
      <c r="H711" s="220">
        <v>70980</v>
      </c>
      <c r="I711" s="220">
        <v>60688.293969333325</v>
      </c>
      <c r="J711" s="161">
        <f>VLOOKUP(D711,GST!A:D,4,FALSE)</f>
        <v>0.12</v>
      </c>
      <c r="K711" s="64" t="str">
        <f>VLOOKUP(B711,'ABC successor'!A:J,10,FALSE)</f>
        <v>4743</v>
      </c>
    </row>
    <row r="712" spans="1:11" x14ac:dyDescent="0.2">
      <c r="A712">
        <v>711</v>
      </c>
      <c r="B712" t="s">
        <v>19064</v>
      </c>
      <c r="C712" t="s">
        <v>19065</v>
      </c>
      <c r="D712" t="s">
        <v>19064</v>
      </c>
      <c r="E712" t="s">
        <v>15640</v>
      </c>
      <c r="F712" s="220">
        <v>62742</v>
      </c>
      <c r="G712" s="220">
        <v>62742</v>
      </c>
      <c r="H712" s="220">
        <v>66044</v>
      </c>
      <c r="I712" s="220">
        <v>56467.370717333346</v>
      </c>
      <c r="J712" s="161">
        <f>VLOOKUP(D712,GST!A:D,4,FALSE)</f>
        <v>0.12</v>
      </c>
      <c r="K712" s="64" t="str">
        <f>VLOOKUP(B712,'ABC successor'!A:J,10,FALSE)</f>
        <v>4743</v>
      </c>
    </row>
    <row r="713" spans="1:11" x14ac:dyDescent="0.2">
      <c r="A713">
        <v>712</v>
      </c>
      <c r="B713" t="s">
        <v>333</v>
      </c>
      <c r="C713" t="s">
        <v>334</v>
      </c>
      <c r="D713" t="s">
        <v>333</v>
      </c>
      <c r="E713" t="s">
        <v>335</v>
      </c>
      <c r="F713" s="220">
        <v>12256</v>
      </c>
      <c r="G713" s="220">
        <v>12256</v>
      </c>
      <c r="H713" s="220">
        <v>12901</v>
      </c>
      <c r="I713" s="220">
        <v>11030.021547999999</v>
      </c>
      <c r="J713" s="161">
        <f>VLOOKUP(D713,GST!A:D,4,FALSE)</f>
        <v>0.18</v>
      </c>
      <c r="K713" s="64" t="str">
        <f>VLOOKUP(B713,'ABC successor'!A:J,10,FALSE)</f>
        <v>4743</v>
      </c>
    </row>
    <row r="714" spans="1:11" x14ac:dyDescent="0.2">
      <c r="A714">
        <v>713</v>
      </c>
      <c r="B714" t="s">
        <v>336</v>
      </c>
      <c r="C714" t="s">
        <v>337</v>
      </c>
      <c r="D714" t="s">
        <v>336</v>
      </c>
      <c r="E714" t="s">
        <v>338</v>
      </c>
      <c r="F714" s="220">
        <v>58645</v>
      </c>
      <c r="G714" s="220">
        <v>58645</v>
      </c>
      <c r="H714" s="220">
        <v>61732</v>
      </c>
      <c r="I714" s="220">
        <v>52780.230533333328</v>
      </c>
      <c r="J714" s="161">
        <f>VLOOKUP(D714,GST!A:D,4,FALSE)</f>
        <v>0.12</v>
      </c>
      <c r="K714" s="64" t="str">
        <f>VLOOKUP(B714,'ABC successor'!A:J,10,FALSE)</f>
        <v>4743</v>
      </c>
    </row>
    <row r="715" spans="1:11" x14ac:dyDescent="0.2">
      <c r="A715">
        <v>714</v>
      </c>
      <c r="B715" t="s">
        <v>20009</v>
      </c>
      <c r="C715" t="s">
        <v>20010</v>
      </c>
      <c r="D715" t="s">
        <v>20009</v>
      </c>
      <c r="E715" t="s">
        <v>20011</v>
      </c>
      <c r="F715" s="220">
        <v>46962</v>
      </c>
      <c r="G715" s="220">
        <v>46962</v>
      </c>
      <c r="H715" s="220">
        <v>49434</v>
      </c>
      <c r="I715" s="220">
        <v>42266.04976533333</v>
      </c>
      <c r="J715" s="161">
        <f>VLOOKUP(D715,GST!A:D,4,FALSE)</f>
        <v>0.12</v>
      </c>
      <c r="K715" s="64" t="str">
        <f>VLOOKUP(B715,'ABC successor'!A:J,10,FALSE)</f>
        <v>4743</v>
      </c>
    </row>
    <row r="716" spans="1:11" x14ac:dyDescent="0.2">
      <c r="A716">
        <v>715</v>
      </c>
      <c r="B716" t="s">
        <v>23937</v>
      </c>
      <c r="C716" t="s">
        <v>23938</v>
      </c>
      <c r="D716" t="s">
        <v>23937</v>
      </c>
      <c r="E716" t="s">
        <v>20011</v>
      </c>
      <c r="F716" s="220">
        <v>64272</v>
      </c>
      <c r="G716" s="220">
        <v>64272</v>
      </c>
      <c r="H716" s="220">
        <v>67655</v>
      </c>
      <c r="I716" s="220">
        <v>57844.441321333339</v>
      </c>
      <c r="J716" s="161">
        <f>VLOOKUP(D716,GST!A:D,4,FALSE)</f>
        <v>0.18</v>
      </c>
      <c r="K716" s="64" t="str">
        <f>VLOOKUP(B716,'ABC successor'!A:J,10,FALSE)</f>
        <v>4743</v>
      </c>
    </row>
    <row r="717" spans="1:11" x14ac:dyDescent="0.2">
      <c r="A717">
        <v>716</v>
      </c>
      <c r="B717" t="s">
        <v>339</v>
      </c>
      <c r="C717" t="s">
        <v>340</v>
      </c>
      <c r="D717" t="s">
        <v>339</v>
      </c>
      <c r="E717" t="s">
        <v>341</v>
      </c>
      <c r="F717" s="220">
        <v>39817</v>
      </c>
      <c r="G717" s="220">
        <v>39817</v>
      </c>
      <c r="H717" s="220">
        <v>41913</v>
      </c>
      <c r="I717" s="220">
        <v>35835.234707999996</v>
      </c>
      <c r="J717" s="161">
        <f>VLOOKUP(D717,GST!A:D,4,FALSE)</f>
        <v>0.18</v>
      </c>
      <c r="K717" s="64" t="str">
        <f>VLOOKUP(B717,'ABC successor'!A:J,10,FALSE)</f>
        <v>4743</v>
      </c>
    </row>
    <row r="718" spans="1:11" x14ac:dyDescent="0.2">
      <c r="A718">
        <v>717</v>
      </c>
      <c r="B718" t="s">
        <v>342</v>
      </c>
      <c r="C718" t="s">
        <v>343</v>
      </c>
      <c r="D718" t="s">
        <v>342</v>
      </c>
      <c r="E718" t="s">
        <v>344</v>
      </c>
      <c r="F718" s="220">
        <v>6328</v>
      </c>
      <c r="G718" s="220">
        <v>6328</v>
      </c>
      <c r="H718" s="220">
        <v>6661</v>
      </c>
      <c r="I718" s="220">
        <v>5695.1812493333337</v>
      </c>
      <c r="J718" s="161">
        <f>VLOOKUP(D718,GST!A:D,4,FALSE)</f>
        <v>0.18</v>
      </c>
      <c r="K718" s="64" t="str">
        <f>VLOOKUP(B718,'ABC successor'!A:J,10,FALSE)</f>
        <v>4743</v>
      </c>
    </row>
    <row r="719" spans="1:11" x14ac:dyDescent="0.2">
      <c r="A719">
        <v>718</v>
      </c>
      <c r="B719" t="s">
        <v>2417</v>
      </c>
      <c r="C719" t="s">
        <v>2418</v>
      </c>
      <c r="D719" t="s">
        <v>2417</v>
      </c>
      <c r="E719" t="s">
        <v>2419</v>
      </c>
      <c r="F719" s="220">
        <v>59665</v>
      </c>
      <c r="G719" s="220">
        <v>59665</v>
      </c>
      <c r="H719" s="220">
        <v>62805</v>
      </c>
      <c r="I719" s="220">
        <v>53698.277602666662</v>
      </c>
      <c r="J719" s="161">
        <f>VLOOKUP(D719,GST!A:D,4,FALSE)</f>
        <v>0.18</v>
      </c>
      <c r="K719" s="64" t="str">
        <f>VLOOKUP(B719,'ABC successor'!A:J,10,FALSE)</f>
        <v>4743</v>
      </c>
    </row>
    <row r="720" spans="1:11" x14ac:dyDescent="0.2">
      <c r="A720">
        <v>719</v>
      </c>
      <c r="B720" t="s">
        <v>17151</v>
      </c>
      <c r="C720" t="s">
        <v>17152</v>
      </c>
      <c r="D720" t="s">
        <v>17151</v>
      </c>
      <c r="E720" t="s">
        <v>15643</v>
      </c>
      <c r="F720" s="220">
        <v>67259</v>
      </c>
      <c r="G720" s="220">
        <v>67259</v>
      </c>
      <c r="H720" s="220">
        <v>70799</v>
      </c>
      <c r="I720" s="220">
        <v>60532.794139999991</v>
      </c>
      <c r="J720" s="161" t="e">
        <f>VLOOKUP(D720,GST!A:D,4,FALSE)</f>
        <v>#N/A</v>
      </c>
      <c r="K720" s="64" t="str">
        <f>VLOOKUP(B720,'ABC successor'!A:J,10,FALSE)</f>
        <v>4743</v>
      </c>
    </row>
    <row r="721" spans="1:11" x14ac:dyDescent="0.2">
      <c r="A721">
        <v>720</v>
      </c>
      <c r="B721" t="s">
        <v>17153</v>
      </c>
      <c r="C721" t="s">
        <v>17154</v>
      </c>
      <c r="D721" t="s">
        <v>17153</v>
      </c>
      <c r="E721" t="s">
        <v>15643</v>
      </c>
      <c r="F721" s="220">
        <v>58817</v>
      </c>
      <c r="G721" s="220">
        <v>58817</v>
      </c>
      <c r="H721" s="220">
        <v>61913</v>
      </c>
      <c r="I721" s="220">
        <v>52935.730362666676</v>
      </c>
      <c r="J721" s="161" t="e">
        <f>VLOOKUP(D721,GST!A:D,4,FALSE)</f>
        <v>#N/A</v>
      </c>
      <c r="K721" s="64" t="str">
        <f>VLOOKUP(B721,'ABC successor'!A:J,10,FALSE)</f>
        <v>4743</v>
      </c>
    </row>
    <row r="722" spans="1:11" x14ac:dyDescent="0.2">
      <c r="A722">
        <v>721</v>
      </c>
      <c r="B722" t="s">
        <v>18524</v>
      </c>
      <c r="C722" t="s">
        <v>18525</v>
      </c>
      <c r="D722" t="s">
        <v>18524</v>
      </c>
      <c r="E722" t="s">
        <v>15643</v>
      </c>
      <c r="F722" s="220">
        <v>65797</v>
      </c>
      <c r="G722" s="220">
        <v>65797</v>
      </c>
      <c r="H722" s="220">
        <v>69260</v>
      </c>
      <c r="I722" s="220">
        <v>59217.026353333342</v>
      </c>
      <c r="J722" s="161">
        <f>VLOOKUP(D722,GST!A:D,4,FALSE)</f>
        <v>0.18</v>
      </c>
      <c r="K722" s="64" t="str">
        <f>VLOOKUP(B722,'ABC successor'!A:J,10,FALSE)</f>
        <v>4743</v>
      </c>
    </row>
    <row r="723" spans="1:11" x14ac:dyDescent="0.2">
      <c r="A723">
        <v>722</v>
      </c>
      <c r="B723" t="s">
        <v>2420</v>
      </c>
      <c r="C723" t="s">
        <v>2421</v>
      </c>
      <c r="D723" t="s">
        <v>2420</v>
      </c>
      <c r="E723" t="s">
        <v>2422</v>
      </c>
      <c r="F723" s="220">
        <v>66862</v>
      </c>
      <c r="G723" s="220">
        <v>66862</v>
      </c>
      <c r="H723" s="220">
        <v>70381</v>
      </c>
      <c r="I723" s="220">
        <v>60175.443570666663</v>
      </c>
      <c r="J723" s="161">
        <f>VLOOKUP(D723,GST!A:D,4,FALSE)</f>
        <v>0.18</v>
      </c>
      <c r="K723" s="64" t="str">
        <f>VLOOKUP(B723,'ABC successor'!A:J,10,FALSE)</f>
        <v>4743</v>
      </c>
    </row>
    <row r="724" spans="1:11" x14ac:dyDescent="0.2">
      <c r="A724">
        <v>723</v>
      </c>
      <c r="B724" t="s">
        <v>14355</v>
      </c>
      <c r="C724" t="s">
        <v>14356</v>
      </c>
      <c r="D724" t="s">
        <v>14355</v>
      </c>
      <c r="E724" t="s">
        <v>7279</v>
      </c>
      <c r="F724" s="220">
        <v>73555</v>
      </c>
      <c r="G724" s="220">
        <v>73555</v>
      </c>
      <c r="H724" s="220">
        <v>77426</v>
      </c>
      <c r="I724" s="220">
        <v>66199.56676666667</v>
      </c>
      <c r="J724" s="161">
        <f>VLOOKUP(D724,GST!A:D,4,FALSE)</f>
        <v>0.18</v>
      </c>
      <c r="K724" s="64" t="str">
        <f>VLOOKUP(B724,'ABC successor'!A:J,10,FALSE)</f>
        <v>4743</v>
      </c>
    </row>
    <row r="725" spans="1:11" x14ac:dyDescent="0.2">
      <c r="A725">
        <v>724</v>
      </c>
      <c r="B725" t="s">
        <v>20012</v>
      </c>
      <c r="C725" t="s">
        <v>20013</v>
      </c>
      <c r="D725" t="s">
        <v>20012</v>
      </c>
      <c r="E725" t="s">
        <v>7279</v>
      </c>
      <c r="F725" s="220">
        <v>70196</v>
      </c>
      <c r="G725" s="220">
        <v>70196</v>
      </c>
      <c r="H725" s="220">
        <v>73891</v>
      </c>
      <c r="I725" s="220">
        <v>63176.291238666665</v>
      </c>
      <c r="J725" s="161">
        <f>VLOOKUP(D725,GST!A:D,4,FALSE)</f>
        <v>0.18</v>
      </c>
      <c r="K725" s="64" t="str">
        <f>VLOOKUP(B725,'ABC successor'!A:J,10,FALSE)</f>
        <v>4743</v>
      </c>
    </row>
    <row r="726" spans="1:11" x14ac:dyDescent="0.2">
      <c r="A726">
        <v>725</v>
      </c>
      <c r="B726" t="s">
        <v>12207</v>
      </c>
      <c r="C726" t="s">
        <v>12208</v>
      </c>
      <c r="D726" t="s">
        <v>12207</v>
      </c>
      <c r="E726" t="s">
        <v>2423</v>
      </c>
      <c r="F726" s="220">
        <v>122159</v>
      </c>
      <c r="G726" s="220">
        <v>122159</v>
      </c>
      <c r="H726" s="220">
        <v>128588</v>
      </c>
      <c r="I726" s="220">
        <v>109942.86491066666</v>
      </c>
      <c r="J726" s="161" t="e">
        <f>VLOOKUP(D726,GST!A:D,4,FALSE)</f>
        <v>#N/A</v>
      </c>
      <c r="K726" s="64" t="str">
        <f>VLOOKUP(B726,'ABC successor'!A:J,10,FALSE)</f>
        <v>4743</v>
      </c>
    </row>
    <row r="727" spans="1:11" x14ac:dyDescent="0.2">
      <c r="A727">
        <v>726</v>
      </c>
      <c r="B727" t="s">
        <v>14173</v>
      </c>
      <c r="C727" t="s">
        <v>14174</v>
      </c>
      <c r="D727" t="s">
        <v>14173</v>
      </c>
      <c r="E727" t="s">
        <v>2423</v>
      </c>
      <c r="F727" s="220">
        <v>114874</v>
      </c>
      <c r="G727" s="220">
        <v>114874</v>
      </c>
      <c r="H727" s="220">
        <v>120920</v>
      </c>
      <c r="I727" s="220">
        <v>103386.45383733332</v>
      </c>
      <c r="J727" s="161">
        <f>VLOOKUP(D727,GST!A:D,4,FALSE)</f>
        <v>0.12</v>
      </c>
      <c r="K727" s="64" t="str">
        <f>VLOOKUP(B727,'ABC successor'!A:J,10,FALSE)</f>
        <v>4743</v>
      </c>
    </row>
    <row r="728" spans="1:11" x14ac:dyDescent="0.2">
      <c r="A728">
        <v>727</v>
      </c>
      <c r="B728" t="s">
        <v>1963</v>
      </c>
      <c r="C728" t="s">
        <v>1964</v>
      </c>
      <c r="D728" t="s">
        <v>1963</v>
      </c>
      <c r="E728" t="s">
        <v>1965</v>
      </c>
      <c r="F728" s="220">
        <v>93524</v>
      </c>
      <c r="G728" s="220">
        <v>93524</v>
      </c>
      <c r="H728" s="220">
        <v>98446</v>
      </c>
      <c r="I728" s="220">
        <v>84171.758580000009</v>
      </c>
      <c r="J728" s="161">
        <f>VLOOKUP(D728,GST!A:D,4,FALSE)</f>
        <v>0.12</v>
      </c>
      <c r="K728" s="64" t="str">
        <f>VLOOKUP(B728,'ABC successor'!A:J,10,FALSE)</f>
        <v>4743</v>
      </c>
    </row>
    <row r="729" spans="1:11" x14ac:dyDescent="0.2">
      <c r="A729">
        <v>728</v>
      </c>
      <c r="B729" t="s">
        <v>16418</v>
      </c>
      <c r="C729" t="s">
        <v>16419</v>
      </c>
      <c r="D729" t="s">
        <v>16418</v>
      </c>
      <c r="E729" t="s">
        <v>1965</v>
      </c>
      <c r="F729" s="220">
        <v>101781</v>
      </c>
      <c r="G729" s="220">
        <v>101781</v>
      </c>
      <c r="H729" s="220">
        <v>107138</v>
      </c>
      <c r="I729" s="220">
        <v>91602.856193333326</v>
      </c>
      <c r="J729" s="161">
        <f>VLOOKUP(D729,GST!A:D,4,FALSE)</f>
        <v>0.12</v>
      </c>
      <c r="K729" s="64" t="str">
        <f>VLOOKUP(B729,'ABC successor'!A:J,10,FALSE)</f>
        <v>4743</v>
      </c>
    </row>
    <row r="730" spans="1:11" x14ac:dyDescent="0.2">
      <c r="A730">
        <v>729</v>
      </c>
      <c r="B730" t="s">
        <v>20014</v>
      </c>
      <c r="C730" t="s">
        <v>20015</v>
      </c>
      <c r="D730" t="s">
        <v>20014</v>
      </c>
      <c r="E730" t="s">
        <v>1965</v>
      </c>
      <c r="F730" s="220">
        <v>100689</v>
      </c>
      <c r="G730" s="220">
        <v>100689</v>
      </c>
      <c r="H730" s="220">
        <v>105988</v>
      </c>
      <c r="I730" s="220">
        <v>90620.515925333355</v>
      </c>
      <c r="J730" s="161">
        <f>VLOOKUP(D730,GST!A:D,4,FALSE)</f>
        <v>0.12</v>
      </c>
      <c r="K730" s="64" t="str">
        <f>VLOOKUP(B730,'ABC successor'!A:J,10,FALSE)</f>
        <v>4743</v>
      </c>
    </row>
    <row r="731" spans="1:11" x14ac:dyDescent="0.2">
      <c r="A731">
        <v>730</v>
      </c>
      <c r="B731" t="s">
        <v>2424</v>
      </c>
      <c r="C731" t="s">
        <v>2425</v>
      </c>
      <c r="D731" t="s">
        <v>2424</v>
      </c>
      <c r="E731" t="s">
        <v>2426</v>
      </c>
      <c r="F731" s="220">
        <v>9604</v>
      </c>
      <c r="G731" s="220">
        <v>9604</v>
      </c>
      <c r="H731" s="220">
        <v>10109</v>
      </c>
      <c r="I731" s="220">
        <v>8643.6972440000009</v>
      </c>
      <c r="J731" s="161">
        <f>VLOOKUP(D731,GST!A:D,4,FALSE)</f>
        <v>0.12</v>
      </c>
      <c r="K731" s="64" t="str">
        <f>VLOOKUP(B731,'ABC successor'!A:J,10,FALSE)</f>
        <v>4743</v>
      </c>
    </row>
    <row r="732" spans="1:11" x14ac:dyDescent="0.2">
      <c r="A732">
        <v>731</v>
      </c>
      <c r="B732" t="s">
        <v>2427</v>
      </c>
      <c r="C732" t="s">
        <v>2428</v>
      </c>
      <c r="D732" t="s">
        <v>2427</v>
      </c>
      <c r="E732" t="s">
        <v>2429</v>
      </c>
      <c r="F732" s="220">
        <v>19339</v>
      </c>
      <c r="G732" s="220">
        <v>19339</v>
      </c>
      <c r="H732" s="220">
        <v>20357</v>
      </c>
      <c r="I732" s="220">
        <v>17405.514550666663</v>
      </c>
      <c r="J732" s="161">
        <f>VLOOKUP(D732,GST!A:D,4,FALSE)</f>
        <v>0.18</v>
      </c>
      <c r="K732" s="64" t="str">
        <f>VLOOKUP(B732,'ABC successor'!A:J,10,FALSE)</f>
        <v>4743</v>
      </c>
    </row>
    <row r="733" spans="1:11" x14ac:dyDescent="0.2">
      <c r="A733">
        <v>732</v>
      </c>
      <c r="B733" t="s">
        <v>2430</v>
      </c>
      <c r="C733" t="s">
        <v>2431</v>
      </c>
      <c r="D733" t="s">
        <v>2430</v>
      </c>
      <c r="E733" t="s">
        <v>2432</v>
      </c>
      <c r="F733" s="220">
        <v>12026</v>
      </c>
      <c r="G733" s="220">
        <v>12026</v>
      </c>
      <c r="H733" s="220">
        <v>12659</v>
      </c>
      <c r="I733" s="220">
        <v>10823.685235999999</v>
      </c>
      <c r="J733" s="161">
        <f>VLOOKUP(D733,GST!A:D,4,FALSE)</f>
        <v>0.18</v>
      </c>
      <c r="K733" s="64" t="str">
        <f>VLOOKUP(B733,'ABC successor'!A:J,10,FALSE)</f>
        <v>4743</v>
      </c>
    </row>
    <row r="734" spans="1:11" x14ac:dyDescent="0.2">
      <c r="A734">
        <v>733</v>
      </c>
      <c r="B734" t="s">
        <v>2433</v>
      </c>
      <c r="C734" t="s">
        <v>2434</v>
      </c>
      <c r="D734" t="s">
        <v>2433</v>
      </c>
      <c r="E734" t="s">
        <v>2435</v>
      </c>
      <c r="F734" s="220">
        <v>14158</v>
      </c>
      <c r="G734" s="220">
        <v>14158</v>
      </c>
      <c r="H734" s="220">
        <v>14903</v>
      </c>
      <c r="I734" s="220">
        <v>12742.014861333331</v>
      </c>
      <c r="J734" s="161">
        <f>VLOOKUP(D734,GST!A:D,4,FALSE)</f>
        <v>0.18</v>
      </c>
      <c r="K734" s="64" t="str">
        <f>VLOOKUP(B734,'ABC successor'!A:J,10,FALSE)</f>
        <v>4743</v>
      </c>
    </row>
    <row r="735" spans="1:11" x14ac:dyDescent="0.2">
      <c r="A735">
        <v>734</v>
      </c>
      <c r="B735" t="s">
        <v>2436</v>
      </c>
      <c r="C735" t="s">
        <v>2437</v>
      </c>
      <c r="D735" t="s">
        <v>2436</v>
      </c>
      <c r="E735" t="s">
        <v>2438</v>
      </c>
      <c r="F735" s="220">
        <v>12840</v>
      </c>
      <c r="G735" s="220">
        <v>12840</v>
      </c>
      <c r="H735" s="220">
        <v>13516</v>
      </c>
      <c r="I735" s="220">
        <v>11556.328662666667</v>
      </c>
      <c r="J735" s="161" t="e">
        <f>VLOOKUP(D735,GST!A:D,4,FALSE)</f>
        <v>#N/A</v>
      </c>
      <c r="K735" s="64" t="str">
        <f>VLOOKUP(B735,'ABC successor'!A:J,10,FALSE)</f>
        <v>4743</v>
      </c>
    </row>
    <row r="736" spans="1:11" x14ac:dyDescent="0.2">
      <c r="A736">
        <v>735</v>
      </c>
      <c r="B736" t="s">
        <v>2439</v>
      </c>
      <c r="C736" t="s">
        <v>2440</v>
      </c>
      <c r="D736" t="s">
        <v>2439</v>
      </c>
      <c r="E736" t="s">
        <v>2441</v>
      </c>
      <c r="F736" s="220">
        <v>12382</v>
      </c>
      <c r="G736" s="220">
        <v>12382</v>
      </c>
      <c r="H736" s="220">
        <v>13034</v>
      </c>
      <c r="I736" s="220">
        <v>11143.656038666668</v>
      </c>
      <c r="J736" s="161">
        <f>VLOOKUP(D736,GST!A:D,4,FALSE)</f>
        <v>0.18</v>
      </c>
      <c r="K736" s="64" t="str">
        <f>VLOOKUP(B736,'ABC successor'!A:J,10,FALSE)</f>
        <v>4743</v>
      </c>
    </row>
    <row r="737" spans="1:11" x14ac:dyDescent="0.2">
      <c r="A737">
        <v>736</v>
      </c>
      <c r="B737" t="s">
        <v>12209</v>
      </c>
      <c r="C737" t="s">
        <v>12210</v>
      </c>
      <c r="D737" t="s">
        <v>12209</v>
      </c>
      <c r="E737" t="s">
        <v>15644</v>
      </c>
      <c r="F737" s="220">
        <v>27912</v>
      </c>
      <c r="G737" s="220">
        <v>27912</v>
      </c>
      <c r="H737" s="220">
        <v>29381</v>
      </c>
      <c r="I737" s="220">
        <v>25120.698390666668</v>
      </c>
      <c r="J737" s="161" t="e">
        <f>VLOOKUP(D737,GST!A:D,4,FALSE)</f>
        <v>#N/A</v>
      </c>
      <c r="K737" s="64" t="str">
        <f>VLOOKUP(B737,'ABC successor'!A:J,10,FALSE)</f>
        <v>4743</v>
      </c>
    </row>
    <row r="738" spans="1:11" x14ac:dyDescent="0.2">
      <c r="A738">
        <v>737</v>
      </c>
      <c r="B738" t="s">
        <v>9574</v>
      </c>
      <c r="C738" t="s">
        <v>9575</v>
      </c>
      <c r="D738" t="s">
        <v>9574</v>
      </c>
      <c r="E738" t="s">
        <v>9576</v>
      </c>
      <c r="F738" s="220">
        <v>29032</v>
      </c>
      <c r="G738" s="220">
        <v>29032</v>
      </c>
      <c r="H738" s="220">
        <v>30560</v>
      </c>
      <c r="I738" s="220">
        <v>26128.456900000005</v>
      </c>
      <c r="J738" s="161">
        <f>VLOOKUP(D738,GST!A:D,4,FALSE)</f>
        <v>0.12</v>
      </c>
      <c r="K738" s="64" t="str">
        <f>VLOOKUP(B738,'ABC successor'!A:J,10,FALSE)</f>
        <v>4743</v>
      </c>
    </row>
    <row r="739" spans="1:11" x14ac:dyDescent="0.2">
      <c r="A739">
        <v>738</v>
      </c>
      <c r="B739" t="s">
        <v>1966</v>
      </c>
      <c r="C739" t="s">
        <v>1967</v>
      </c>
      <c r="D739" t="s">
        <v>1966</v>
      </c>
      <c r="E739" t="s">
        <v>1968</v>
      </c>
      <c r="F739" s="220">
        <v>2497</v>
      </c>
      <c r="G739" s="220">
        <v>2497</v>
      </c>
      <c r="H739" s="220">
        <v>2628</v>
      </c>
      <c r="I739" s="220">
        <v>2247.2715720000001</v>
      </c>
      <c r="J739" s="161" t="e">
        <f>VLOOKUP(D739,GST!A:D,4,FALSE)</f>
        <v>#N/A</v>
      </c>
      <c r="K739" s="64" t="str">
        <f>VLOOKUP(B739,'ABC successor'!A:J,10,FALSE)</f>
        <v>4743</v>
      </c>
    </row>
    <row r="740" spans="1:11" x14ac:dyDescent="0.2">
      <c r="A740">
        <v>739</v>
      </c>
      <c r="B740" t="s">
        <v>9577</v>
      </c>
      <c r="C740" t="s">
        <v>9578</v>
      </c>
      <c r="D740" t="s">
        <v>9577</v>
      </c>
      <c r="E740" t="s">
        <v>20016</v>
      </c>
      <c r="F740" s="220">
        <v>42364</v>
      </c>
      <c r="G740" s="220">
        <v>42364</v>
      </c>
      <c r="H740" s="220">
        <v>44594</v>
      </c>
      <c r="I740" s="220">
        <v>38127.362000000001</v>
      </c>
      <c r="J740" s="161">
        <f>VLOOKUP(D740,GST!A:D,4,FALSE)</f>
        <v>0.12</v>
      </c>
      <c r="K740" s="64" t="str">
        <f>VLOOKUP(B740,'ABC successor'!A:J,10,FALSE)</f>
        <v>4728</v>
      </c>
    </row>
    <row r="741" spans="1:11" x14ac:dyDescent="0.2">
      <c r="A741">
        <v>740</v>
      </c>
      <c r="B741" t="s">
        <v>1969</v>
      </c>
      <c r="C741" t="s">
        <v>1970</v>
      </c>
      <c r="D741" t="s">
        <v>1969</v>
      </c>
      <c r="E741" t="s">
        <v>15645</v>
      </c>
      <c r="F741" s="220">
        <v>16185</v>
      </c>
      <c r="G741" s="220">
        <v>16185</v>
      </c>
      <c r="H741" s="220">
        <v>17037</v>
      </c>
      <c r="I741" s="220">
        <v>14566.147474666666</v>
      </c>
      <c r="J741" s="161">
        <f>VLOOKUP(D741,GST!A:D,4,FALSE)</f>
        <v>0.12</v>
      </c>
      <c r="K741" s="64" t="str">
        <f>VLOOKUP(B741,'ABC successor'!A:J,10,FALSE)</f>
        <v>4728</v>
      </c>
    </row>
    <row r="742" spans="1:11" x14ac:dyDescent="0.2">
      <c r="A742">
        <v>741</v>
      </c>
      <c r="B742" t="s">
        <v>910</v>
      </c>
      <c r="C742" t="s">
        <v>911</v>
      </c>
      <c r="D742" t="s">
        <v>910</v>
      </c>
      <c r="E742" t="s">
        <v>1971</v>
      </c>
      <c r="F742" s="220">
        <v>59190</v>
      </c>
      <c r="G742" s="220">
        <v>59190</v>
      </c>
      <c r="H742" s="220">
        <v>62305</v>
      </c>
      <c r="I742" s="220">
        <v>53270.653071999986</v>
      </c>
      <c r="J742" s="161" t="e">
        <f>VLOOKUP(D742,GST!A:D,4,FALSE)</f>
        <v>#N/A</v>
      </c>
      <c r="K742" s="64" t="str">
        <f>VLOOKUP(B742,'ABC successor'!A:J,10,FALSE)</f>
        <v>4728</v>
      </c>
    </row>
    <row r="743" spans="1:11" x14ac:dyDescent="0.2">
      <c r="A743">
        <v>742</v>
      </c>
      <c r="B743" t="s">
        <v>2442</v>
      </c>
      <c r="C743" t="s">
        <v>2443</v>
      </c>
      <c r="D743" t="s">
        <v>2442</v>
      </c>
      <c r="E743" t="s">
        <v>4441</v>
      </c>
      <c r="F743" s="220">
        <v>63300</v>
      </c>
      <c r="G743" s="220">
        <v>63300</v>
      </c>
      <c r="H743" s="220">
        <v>66632</v>
      </c>
      <c r="I743" s="220">
        <v>56969.754781333329</v>
      </c>
      <c r="J743" s="161" t="e">
        <f>VLOOKUP(D743,GST!A:D,4,FALSE)</f>
        <v>#N/A</v>
      </c>
      <c r="K743" s="64" t="str">
        <f>VLOOKUP(B743,'ABC successor'!A:J,10,FALSE)</f>
        <v>4745</v>
      </c>
    </row>
    <row r="744" spans="1:11" x14ac:dyDescent="0.2">
      <c r="A744">
        <v>743</v>
      </c>
      <c r="B744" t="s">
        <v>14357</v>
      </c>
      <c r="C744" t="s">
        <v>14358</v>
      </c>
      <c r="D744" t="s">
        <v>14357</v>
      </c>
      <c r="E744" t="s">
        <v>14359</v>
      </c>
      <c r="F744" s="220">
        <v>73105</v>
      </c>
      <c r="G744" s="220">
        <v>73105</v>
      </c>
      <c r="H744" s="220">
        <v>76953</v>
      </c>
      <c r="I744" s="220">
        <v>65794.370095999984</v>
      </c>
      <c r="J744" s="161" t="e">
        <f>VLOOKUP(D744,GST!A:D,4,FALSE)</f>
        <v>#N/A</v>
      </c>
      <c r="K744" s="64" t="str">
        <f>VLOOKUP(B744,'ABC successor'!A:J,10,FALSE)</f>
        <v>4745</v>
      </c>
    </row>
    <row r="745" spans="1:11" x14ac:dyDescent="0.2">
      <c r="A745">
        <v>744</v>
      </c>
      <c r="B745" t="s">
        <v>2444</v>
      </c>
      <c r="C745" t="s">
        <v>2445</v>
      </c>
      <c r="D745" t="s">
        <v>2444</v>
      </c>
      <c r="E745" t="s">
        <v>2446</v>
      </c>
      <c r="F745" s="220">
        <v>409672</v>
      </c>
      <c r="G745" s="220">
        <v>409672</v>
      </c>
      <c r="H745" s="220">
        <v>431234</v>
      </c>
      <c r="I745" s="220">
        <v>368705.04725599993</v>
      </c>
      <c r="J745" s="161">
        <f>VLOOKUP(D745,GST!A:D,4,FALSE)</f>
        <v>0.12</v>
      </c>
      <c r="K745" s="64" t="str">
        <f>VLOOKUP(B745,'ABC successor'!A:J,10,FALSE)</f>
        <v>4745</v>
      </c>
    </row>
    <row r="746" spans="1:11" x14ac:dyDescent="0.2">
      <c r="A746">
        <v>745</v>
      </c>
      <c r="B746" t="s">
        <v>14360</v>
      </c>
      <c r="C746" t="s">
        <v>14361</v>
      </c>
      <c r="D746" t="s">
        <v>14360</v>
      </c>
      <c r="E746" t="s">
        <v>2446</v>
      </c>
      <c r="F746" s="220">
        <v>453015</v>
      </c>
      <c r="G746" s="220">
        <v>453015</v>
      </c>
      <c r="H746" s="220">
        <v>476858</v>
      </c>
      <c r="I746" s="220">
        <v>407713.07655866671</v>
      </c>
      <c r="J746" s="161" t="e">
        <f>VLOOKUP(D746,GST!A:D,4,FALSE)</f>
        <v>#N/A</v>
      </c>
      <c r="K746" s="64" t="str">
        <f>VLOOKUP(B746,'ABC successor'!A:J,10,FALSE)</f>
        <v>4745</v>
      </c>
    </row>
    <row r="747" spans="1:11" x14ac:dyDescent="0.2">
      <c r="A747">
        <v>746</v>
      </c>
      <c r="B747" t="s">
        <v>17004</v>
      </c>
      <c r="C747" t="s">
        <v>17005</v>
      </c>
      <c r="D747" t="s">
        <v>17004</v>
      </c>
      <c r="E747" t="s">
        <v>16422</v>
      </c>
      <c r="F747" s="220">
        <v>437009</v>
      </c>
      <c r="G747" s="220">
        <v>437009</v>
      </c>
      <c r="H747" s="220">
        <v>460009</v>
      </c>
      <c r="I747" s="220">
        <v>393308.40967599995</v>
      </c>
      <c r="J747" s="161" t="e">
        <f>VLOOKUP(D747,GST!A:D,4,FALSE)</f>
        <v>#N/A</v>
      </c>
      <c r="K747" s="64" t="str">
        <f>VLOOKUP(B747,'ABC successor'!A:J,10,FALSE)</f>
        <v>4745</v>
      </c>
    </row>
    <row r="748" spans="1:11" x14ac:dyDescent="0.2">
      <c r="A748">
        <v>747</v>
      </c>
      <c r="B748" t="s">
        <v>16420</v>
      </c>
      <c r="C748" t="s">
        <v>16421</v>
      </c>
      <c r="D748" t="s">
        <v>16420</v>
      </c>
      <c r="E748" t="s">
        <v>16422</v>
      </c>
      <c r="F748" s="220">
        <v>481840</v>
      </c>
      <c r="G748" s="220">
        <v>481840</v>
      </c>
      <c r="H748" s="220">
        <v>507200</v>
      </c>
      <c r="I748" s="220">
        <v>433656.12981600006</v>
      </c>
      <c r="J748" s="161">
        <f>VLOOKUP(D748,GST!A:D,4,FALSE)</f>
        <v>0.12</v>
      </c>
      <c r="K748" s="64" t="str">
        <f>VLOOKUP(B748,'ABC successor'!A:J,10,FALSE)</f>
        <v>4745</v>
      </c>
    </row>
    <row r="749" spans="1:11" x14ac:dyDescent="0.2">
      <c r="A749">
        <v>748</v>
      </c>
      <c r="B749" t="s">
        <v>12592</v>
      </c>
      <c r="C749" t="s">
        <v>12593</v>
      </c>
      <c r="D749" t="s">
        <v>12592</v>
      </c>
      <c r="E749" t="s">
        <v>12594</v>
      </c>
      <c r="F749" s="220">
        <v>746838</v>
      </c>
      <c r="G749" s="220">
        <v>746838</v>
      </c>
      <c r="H749" s="220">
        <v>786145</v>
      </c>
      <c r="I749" s="220">
        <v>672153.99305599998</v>
      </c>
      <c r="J749" s="161">
        <f>VLOOKUP(D749,GST!A:D,4,FALSE)</f>
        <v>0.12</v>
      </c>
      <c r="K749" s="64" t="str">
        <f>VLOOKUP(B749,'ABC successor'!A:J,10,FALSE)</f>
        <v>4745</v>
      </c>
    </row>
    <row r="750" spans="1:11" x14ac:dyDescent="0.2">
      <c r="A750">
        <v>749</v>
      </c>
      <c r="B750" t="s">
        <v>17155</v>
      </c>
      <c r="C750" t="s">
        <v>17156</v>
      </c>
      <c r="D750" t="s">
        <v>17155</v>
      </c>
      <c r="E750" t="s">
        <v>17157</v>
      </c>
      <c r="F750" s="220">
        <v>643204</v>
      </c>
      <c r="G750" s="220">
        <v>643204</v>
      </c>
      <c r="H750" s="220">
        <v>677057</v>
      </c>
      <c r="I750" s="220">
        <v>578883.99926933332</v>
      </c>
      <c r="J750" s="161">
        <f>VLOOKUP(D750,GST!A:D,4,FALSE)</f>
        <v>0.12</v>
      </c>
      <c r="K750" s="64" t="str">
        <f>VLOOKUP(B750,'ABC successor'!A:J,10,FALSE)</f>
        <v>4745</v>
      </c>
    </row>
    <row r="751" spans="1:11" x14ac:dyDescent="0.2">
      <c r="A751">
        <v>750</v>
      </c>
      <c r="B751" t="s">
        <v>2449</v>
      </c>
      <c r="C751" t="s">
        <v>2450</v>
      </c>
      <c r="D751" t="s">
        <v>2449</v>
      </c>
      <c r="E751" t="s">
        <v>2451</v>
      </c>
      <c r="F751" s="220">
        <v>118725</v>
      </c>
      <c r="G751" s="220">
        <v>118725</v>
      </c>
      <c r="H751" s="220">
        <v>124974</v>
      </c>
      <c r="I751" s="220">
        <v>106852.30580266665</v>
      </c>
      <c r="J751" s="161">
        <f>VLOOKUP(D751,GST!A:D,4,FALSE)</f>
        <v>0.12</v>
      </c>
      <c r="K751" s="64" t="str">
        <f>VLOOKUP(B751,'ABC successor'!A:J,10,FALSE)</f>
        <v>4745</v>
      </c>
    </row>
    <row r="752" spans="1:11" x14ac:dyDescent="0.2">
      <c r="A752">
        <v>751</v>
      </c>
      <c r="B752" t="s">
        <v>25567</v>
      </c>
      <c r="C752" t="s">
        <v>25568</v>
      </c>
      <c r="D752" t="s">
        <v>25567</v>
      </c>
      <c r="E752" t="s">
        <v>2451</v>
      </c>
      <c r="F752" s="220">
        <v>126349</v>
      </c>
      <c r="G752" s="220">
        <v>126349</v>
      </c>
      <c r="H752" s="220">
        <v>132999</v>
      </c>
      <c r="I752" s="220">
        <v>113713.735772</v>
      </c>
      <c r="J752" s="161" t="e">
        <f>VLOOKUP(D752,GST!A:D,4,FALSE)</f>
        <v>#N/A</v>
      </c>
      <c r="K752" s="64" t="str">
        <f>VLOOKUP(B752,'ABC successor'!A:J,10,FALSE)</f>
        <v>4745</v>
      </c>
    </row>
    <row r="753" spans="1:11" x14ac:dyDescent="0.2">
      <c r="A753">
        <v>752</v>
      </c>
      <c r="B753" t="s">
        <v>2452</v>
      </c>
      <c r="C753" t="s">
        <v>2453</v>
      </c>
      <c r="D753" t="s">
        <v>2452</v>
      </c>
      <c r="E753" t="s">
        <v>23939</v>
      </c>
      <c r="F753" s="220">
        <v>9622</v>
      </c>
      <c r="G753" s="220">
        <v>9622</v>
      </c>
      <c r="H753" s="220">
        <v>10128</v>
      </c>
      <c r="I753" s="220">
        <v>8660.1443413333345</v>
      </c>
      <c r="J753" s="161">
        <f>VLOOKUP(D753,GST!A:D,4,FALSE)</f>
        <v>0.18</v>
      </c>
      <c r="K753" s="64" t="str">
        <f>VLOOKUP(B753,'ABC successor'!A:J,10,FALSE)</f>
        <v>4743</v>
      </c>
    </row>
    <row r="754" spans="1:11" x14ac:dyDescent="0.2">
      <c r="A754">
        <v>753</v>
      </c>
      <c r="B754" t="s">
        <v>2454</v>
      </c>
      <c r="C754" t="s">
        <v>2455</v>
      </c>
      <c r="D754" t="s">
        <v>2454</v>
      </c>
      <c r="E754" t="s">
        <v>23940</v>
      </c>
      <c r="F754" s="220">
        <v>11518</v>
      </c>
      <c r="G754" s="220">
        <v>11518</v>
      </c>
      <c r="H754" s="220">
        <v>12124</v>
      </c>
      <c r="I754" s="220">
        <v>10366.156892000001</v>
      </c>
      <c r="J754" s="161">
        <f>VLOOKUP(D754,GST!A:D,4,FALSE)</f>
        <v>0.18</v>
      </c>
      <c r="K754" s="64" t="str">
        <f>VLOOKUP(B754,'ABC successor'!A:J,10,FALSE)</f>
        <v>4743</v>
      </c>
    </row>
    <row r="755" spans="1:11" x14ac:dyDescent="0.2">
      <c r="A755">
        <v>754</v>
      </c>
      <c r="B755" t="s">
        <v>2456</v>
      </c>
      <c r="C755" t="s">
        <v>2457</v>
      </c>
      <c r="D755" t="s">
        <v>2456</v>
      </c>
      <c r="E755" t="s">
        <v>2458</v>
      </c>
      <c r="F755" s="220">
        <v>9247</v>
      </c>
      <c r="G755" s="220">
        <v>9247</v>
      </c>
      <c r="H755" s="220">
        <v>9734</v>
      </c>
      <c r="I755" s="220">
        <v>8322.2312506666658</v>
      </c>
      <c r="J755" s="161">
        <f>VLOOKUP(D755,GST!A:D,4,FALSE)</f>
        <v>0.18</v>
      </c>
      <c r="K755" s="64" t="str">
        <f>VLOOKUP(B755,'ABC successor'!A:J,10,FALSE)</f>
        <v>4743</v>
      </c>
    </row>
    <row r="756" spans="1:11" x14ac:dyDescent="0.2">
      <c r="A756">
        <v>755</v>
      </c>
      <c r="B756" t="s">
        <v>2459</v>
      </c>
      <c r="C756" t="s">
        <v>2460</v>
      </c>
      <c r="D756" t="s">
        <v>2459</v>
      </c>
      <c r="E756" t="s">
        <v>2461</v>
      </c>
      <c r="F756" s="220">
        <v>7532</v>
      </c>
      <c r="G756" s="220">
        <v>7532</v>
      </c>
      <c r="H756" s="220">
        <v>7928</v>
      </c>
      <c r="I756" s="220">
        <v>6779.1944826666668</v>
      </c>
      <c r="J756" s="161">
        <f>VLOOKUP(D756,GST!A:D,4,FALSE)</f>
        <v>0.18</v>
      </c>
      <c r="K756" s="64" t="str">
        <f>VLOOKUP(B756,'ABC successor'!A:J,10,FALSE)</f>
        <v>4743</v>
      </c>
    </row>
    <row r="757" spans="1:11" x14ac:dyDescent="0.2">
      <c r="A757">
        <v>756</v>
      </c>
      <c r="B757" t="s">
        <v>2462</v>
      </c>
      <c r="C757" t="s">
        <v>2463</v>
      </c>
      <c r="D757" t="s">
        <v>2462</v>
      </c>
      <c r="E757" t="s">
        <v>2464</v>
      </c>
      <c r="F757" s="220">
        <v>8164</v>
      </c>
      <c r="G757" s="220">
        <v>8164</v>
      </c>
      <c r="H757" s="220">
        <v>8594</v>
      </c>
      <c r="I757" s="220">
        <v>7347.3669359999994</v>
      </c>
      <c r="J757" s="161">
        <f>VLOOKUP(D757,GST!A:D,4,FALSE)</f>
        <v>0.18</v>
      </c>
      <c r="K757" s="64" t="str">
        <f>VLOOKUP(B757,'ABC successor'!A:J,10,FALSE)</f>
        <v>4743</v>
      </c>
    </row>
    <row r="758" spans="1:11" x14ac:dyDescent="0.2">
      <c r="A758">
        <v>757</v>
      </c>
      <c r="B758" t="s">
        <v>2465</v>
      </c>
      <c r="C758" t="s">
        <v>2466</v>
      </c>
      <c r="D758" t="s">
        <v>2465</v>
      </c>
      <c r="E758" t="s">
        <v>23941</v>
      </c>
      <c r="F758" s="220">
        <v>7956</v>
      </c>
      <c r="G758" s="220">
        <v>7956</v>
      </c>
      <c r="H758" s="220">
        <v>8375</v>
      </c>
      <c r="I758" s="220">
        <v>7160.4681026666658</v>
      </c>
      <c r="J758" s="161">
        <f>VLOOKUP(D758,GST!A:D,4,FALSE)</f>
        <v>0.18</v>
      </c>
      <c r="K758" s="64" t="str">
        <f>VLOOKUP(B758,'ABC successor'!A:J,10,FALSE)</f>
        <v>4743</v>
      </c>
    </row>
    <row r="759" spans="1:11" x14ac:dyDescent="0.2">
      <c r="A759">
        <v>758</v>
      </c>
      <c r="B759" t="s">
        <v>2467</v>
      </c>
      <c r="C759" t="s">
        <v>2468</v>
      </c>
      <c r="D759" t="s">
        <v>2467</v>
      </c>
      <c r="E759" t="s">
        <v>23942</v>
      </c>
      <c r="F759" s="220">
        <v>7732</v>
      </c>
      <c r="G759" s="220">
        <v>7732</v>
      </c>
      <c r="H759" s="220">
        <v>8139</v>
      </c>
      <c r="I759" s="220">
        <v>6958.6173626666668</v>
      </c>
      <c r="J759" s="161">
        <f>VLOOKUP(D759,GST!A:D,4,FALSE)</f>
        <v>0.18</v>
      </c>
      <c r="K759" s="64" t="str">
        <f>VLOOKUP(B759,'ABC successor'!A:J,10,FALSE)</f>
        <v>4743</v>
      </c>
    </row>
    <row r="760" spans="1:11" x14ac:dyDescent="0.2">
      <c r="A760">
        <v>759</v>
      </c>
      <c r="B760" t="s">
        <v>2470</v>
      </c>
      <c r="C760" t="s">
        <v>2471</v>
      </c>
      <c r="D760" t="s">
        <v>2470</v>
      </c>
      <c r="E760" t="s">
        <v>2472</v>
      </c>
      <c r="F760" s="220">
        <v>7552</v>
      </c>
      <c r="G760" s="220">
        <v>7552</v>
      </c>
      <c r="H760" s="220">
        <v>7949</v>
      </c>
      <c r="I760" s="220">
        <v>6797.136770666667</v>
      </c>
      <c r="J760" s="161">
        <f>VLOOKUP(D760,GST!A:D,4,FALSE)</f>
        <v>0.18</v>
      </c>
      <c r="K760" s="64" t="str">
        <f>VLOOKUP(B760,'ABC successor'!A:J,10,FALSE)</f>
        <v>4743</v>
      </c>
    </row>
    <row r="761" spans="1:11" x14ac:dyDescent="0.2">
      <c r="A761">
        <v>760</v>
      </c>
      <c r="B761" t="s">
        <v>2473</v>
      </c>
      <c r="C761" t="s">
        <v>2474</v>
      </c>
      <c r="D761" t="s">
        <v>2473</v>
      </c>
      <c r="E761" t="s">
        <v>2475</v>
      </c>
      <c r="F761" s="220">
        <v>7742</v>
      </c>
      <c r="G761" s="220">
        <v>7742</v>
      </c>
      <c r="H761" s="220">
        <v>8149</v>
      </c>
      <c r="I761" s="220">
        <v>6967.5885066666679</v>
      </c>
      <c r="J761" s="161">
        <f>VLOOKUP(D761,GST!A:D,4,FALSE)</f>
        <v>0.18</v>
      </c>
      <c r="K761" s="64" t="str">
        <f>VLOOKUP(B761,'ABC successor'!A:J,10,FALSE)</f>
        <v>4743</v>
      </c>
    </row>
    <row r="762" spans="1:11" x14ac:dyDescent="0.2">
      <c r="A762">
        <v>761</v>
      </c>
      <c r="B762" t="s">
        <v>2476</v>
      </c>
      <c r="C762" t="s">
        <v>2477</v>
      </c>
      <c r="D762" t="s">
        <v>2476</v>
      </c>
      <c r="E762" t="s">
        <v>2478</v>
      </c>
      <c r="F762" s="220">
        <v>45892</v>
      </c>
      <c r="G762" s="220">
        <v>45892</v>
      </c>
      <c r="H762" s="220">
        <v>48307</v>
      </c>
      <c r="I762" s="220">
        <v>41303.146976000004</v>
      </c>
      <c r="J762" s="161">
        <f>VLOOKUP(D762,GST!A:D,4,FALSE)</f>
        <v>0.18</v>
      </c>
      <c r="K762" s="64" t="str">
        <f>VLOOKUP(B762,'ABC successor'!A:J,10,FALSE)</f>
        <v>4745</v>
      </c>
    </row>
    <row r="763" spans="1:11" x14ac:dyDescent="0.2">
      <c r="A763">
        <v>762</v>
      </c>
      <c r="B763" t="s">
        <v>9579</v>
      </c>
      <c r="C763" t="s">
        <v>9580</v>
      </c>
      <c r="D763" t="s">
        <v>9579</v>
      </c>
      <c r="E763" t="s">
        <v>4454</v>
      </c>
      <c r="F763" s="220">
        <v>115929</v>
      </c>
      <c r="G763" s="220">
        <v>115929</v>
      </c>
      <c r="H763" s="220">
        <v>122031</v>
      </c>
      <c r="I763" s="220">
        <v>104335.89991066667</v>
      </c>
      <c r="J763" s="161" t="e">
        <f>VLOOKUP(D763,GST!A:D,4,FALSE)</f>
        <v>#N/A</v>
      </c>
      <c r="K763" s="64" t="str">
        <f>VLOOKUP(B763,'ABC successor'!A:J,10,FALSE)</f>
        <v>4745</v>
      </c>
    </row>
    <row r="764" spans="1:11" x14ac:dyDescent="0.2">
      <c r="A764">
        <v>763</v>
      </c>
      <c r="B764" t="s">
        <v>15646</v>
      </c>
      <c r="C764" t="s">
        <v>15647</v>
      </c>
      <c r="D764" t="s">
        <v>15646</v>
      </c>
      <c r="E764" t="s">
        <v>15648</v>
      </c>
      <c r="F764" s="220">
        <v>113746</v>
      </c>
      <c r="G764" s="220">
        <v>113746</v>
      </c>
      <c r="H764" s="220">
        <v>119733</v>
      </c>
      <c r="I764" s="220">
        <v>102371.21937466665</v>
      </c>
      <c r="J764" s="161" t="e">
        <f>VLOOKUP(D764,GST!A:D,4,FALSE)</f>
        <v>#N/A</v>
      </c>
      <c r="K764" s="64" t="str">
        <f>VLOOKUP(B764,'ABC successor'!A:J,10,FALSE)</f>
        <v>4745</v>
      </c>
    </row>
    <row r="765" spans="1:11" x14ac:dyDescent="0.2">
      <c r="A765">
        <v>764</v>
      </c>
      <c r="B765" t="s">
        <v>1972</v>
      </c>
      <c r="C765" t="s">
        <v>1973</v>
      </c>
      <c r="D765" t="s">
        <v>1972</v>
      </c>
      <c r="E765" t="s">
        <v>1974</v>
      </c>
      <c r="F765" s="220">
        <v>406049</v>
      </c>
      <c r="G765" s="220">
        <v>406049</v>
      </c>
      <c r="H765" s="220">
        <v>427420</v>
      </c>
      <c r="I765" s="220">
        <v>365444.03641200002</v>
      </c>
      <c r="J765" s="161" t="e">
        <f>VLOOKUP(D765,GST!A:D,4,FALSE)</f>
        <v>#N/A</v>
      </c>
      <c r="K765" s="64" t="str">
        <f>VLOOKUP(B765,'ABC successor'!A:J,10,FALSE)</f>
        <v>4745</v>
      </c>
    </row>
    <row r="766" spans="1:11" x14ac:dyDescent="0.2">
      <c r="A766">
        <v>765</v>
      </c>
      <c r="B766" t="s">
        <v>912</v>
      </c>
      <c r="C766" t="s">
        <v>913</v>
      </c>
      <c r="D766" t="s">
        <v>912</v>
      </c>
      <c r="E766" t="s">
        <v>914</v>
      </c>
      <c r="F766" s="220">
        <v>454483</v>
      </c>
      <c r="G766" s="220">
        <v>454483</v>
      </c>
      <c r="H766" s="220">
        <v>478403</v>
      </c>
      <c r="I766" s="220">
        <v>409034.82510800008</v>
      </c>
      <c r="J766" s="161" t="e">
        <f>VLOOKUP(D766,GST!A:D,4,FALSE)</f>
        <v>#N/A</v>
      </c>
      <c r="K766" s="64" t="str">
        <f>VLOOKUP(B766,'ABC successor'!A:J,10,FALSE)</f>
        <v>4745</v>
      </c>
    </row>
    <row r="767" spans="1:11" x14ac:dyDescent="0.2">
      <c r="A767">
        <v>766</v>
      </c>
      <c r="B767" t="s">
        <v>21294</v>
      </c>
      <c r="C767" t="s">
        <v>21295</v>
      </c>
      <c r="D767" t="s">
        <v>21294</v>
      </c>
      <c r="E767" t="s">
        <v>21296</v>
      </c>
      <c r="F767" s="220">
        <v>0</v>
      </c>
      <c r="G767" s="220">
        <v>0</v>
      </c>
      <c r="H767" s="220">
        <v>0</v>
      </c>
      <c r="I767" s="220">
        <v>0</v>
      </c>
      <c r="J767" s="161" t="e">
        <f>VLOOKUP(D767,GST!A:D,4,FALSE)</f>
        <v>#N/A</v>
      </c>
      <c r="K767" s="64" t="str">
        <f>VLOOKUP(B767,'ABC successor'!A:J,10,FALSE)</f>
        <v>4745</v>
      </c>
    </row>
    <row r="768" spans="1:11" x14ac:dyDescent="0.2">
      <c r="A768">
        <v>767</v>
      </c>
      <c r="B768" t="s">
        <v>2479</v>
      </c>
      <c r="C768" t="s">
        <v>2480</v>
      </c>
      <c r="D768" t="s">
        <v>2479</v>
      </c>
      <c r="E768" t="s">
        <v>4434</v>
      </c>
      <c r="F768" s="220">
        <v>234369</v>
      </c>
      <c r="G768" s="220">
        <v>234369</v>
      </c>
      <c r="H768" s="220">
        <v>246704</v>
      </c>
      <c r="I768" s="220">
        <v>210932.52810933333</v>
      </c>
      <c r="J768" s="161">
        <f>VLOOKUP(D768,GST!A:D,4,FALSE)</f>
        <v>0.18</v>
      </c>
      <c r="K768" s="64" t="str">
        <f>VLOOKUP(B768,'ABC successor'!A:J,10,FALSE)</f>
        <v>4745</v>
      </c>
    </row>
    <row r="769" spans="1:11" x14ac:dyDescent="0.2">
      <c r="A769">
        <v>768</v>
      </c>
      <c r="B769" t="s">
        <v>2481</v>
      </c>
      <c r="C769" t="s">
        <v>2482</v>
      </c>
      <c r="D769" t="s">
        <v>2481</v>
      </c>
      <c r="E769" t="s">
        <v>2483</v>
      </c>
      <c r="F769" s="220">
        <v>14759</v>
      </c>
      <c r="G769" s="220">
        <v>14759</v>
      </c>
      <c r="H769" s="220">
        <v>15536</v>
      </c>
      <c r="I769" s="220">
        <v>13283.273882666668</v>
      </c>
      <c r="J769" s="161">
        <f>VLOOKUP(D769,GST!A:D,4,FALSE)</f>
        <v>0.18</v>
      </c>
      <c r="K769" s="64" t="str">
        <f>VLOOKUP(B769,'ABC successor'!A:J,10,FALSE)</f>
        <v>4745</v>
      </c>
    </row>
    <row r="770" spans="1:11" x14ac:dyDescent="0.2">
      <c r="A770">
        <v>769</v>
      </c>
      <c r="B770" t="s">
        <v>2484</v>
      </c>
      <c r="C770" t="s">
        <v>2485</v>
      </c>
      <c r="D770" t="s">
        <v>2484</v>
      </c>
      <c r="E770" t="s">
        <v>4447</v>
      </c>
      <c r="F770" s="220">
        <v>90150</v>
      </c>
      <c r="G770" s="220">
        <v>90150</v>
      </c>
      <c r="H770" s="220">
        <v>94895</v>
      </c>
      <c r="I770" s="220">
        <v>81135.026335999995</v>
      </c>
      <c r="J770" s="161">
        <f>VLOOKUP(D770,GST!A:D,4,FALSE)</f>
        <v>0.18</v>
      </c>
      <c r="K770" s="64" t="str">
        <f>VLOOKUP(B770,'ABC successor'!A:J,10,FALSE)</f>
        <v>4745</v>
      </c>
    </row>
    <row r="771" spans="1:11" x14ac:dyDescent="0.2">
      <c r="A771">
        <v>770</v>
      </c>
      <c r="B771" t="s">
        <v>2486</v>
      </c>
      <c r="C771" t="s">
        <v>2487</v>
      </c>
      <c r="D771" t="s">
        <v>2486</v>
      </c>
      <c r="E771" t="s">
        <v>2488</v>
      </c>
      <c r="F771" s="220">
        <v>102541</v>
      </c>
      <c r="G771" s="220">
        <v>102541</v>
      </c>
      <c r="H771" s="220">
        <v>107938</v>
      </c>
      <c r="I771" s="220">
        <v>97414.249848275853</v>
      </c>
      <c r="J771" s="161" t="e">
        <f>VLOOKUP(D771,GST!A:D,4,FALSE)</f>
        <v>#N/A</v>
      </c>
      <c r="K771" s="64" t="str">
        <f>VLOOKUP(B771,'ABC successor'!A:J,10,FALSE)</f>
        <v>4744</v>
      </c>
    </row>
    <row r="772" spans="1:11" x14ac:dyDescent="0.2">
      <c r="A772">
        <v>771</v>
      </c>
      <c r="B772" t="s">
        <v>2489</v>
      </c>
      <c r="C772" t="s">
        <v>2490</v>
      </c>
      <c r="D772" t="s">
        <v>2489</v>
      </c>
      <c r="E772" t="s">
        <v>2491</v>
      </c>
      <c r="F772" s="220">
        <v>267993</v>
      </c>
      <c r="G772" s="220">
        <v>267993</v>
      </c>
      <c r="H772" s="220">
        <v>282098</v>
      </c>
      <c r="I772" s="220">
        <v>254592.94628793103</v>
      </c>
      <c r="J772" s="161" t="e">
        <f>VLOOKUP(D772,GST!A:D,4,FALSE)</f>
        <v>#N/A</v>
      </c>
      <c r="K772" s="64" t="str">
        <f>VLOOKUP(B772,'ABC successor'!A:J,10,FALSE)</f>
        <v>4744</v>
      </c>
    </row>
    <row r="773" spans="1:11" x14ac:dyDescent="0.2">
      <c r="A773">
        <v>772</v>
      </c>
      <c r="B773" t="s">
        <v>2492</v>
      </c>
      <c r="C773" t="s">
        <v>2493</v>
      </c>
      <c r="D773" t="s">
        <v>2492</v>
      </c>
      <c r="E773" t="s">
        <v>23943</v>
      </c>
      <c r="F773" s="220">
        <v>26810</v>
      </c>
      <c r="G773" s="220">
        <v>26810</v>
      </c>
      <c r="H773" s="220">
        <v>28221</v>
      </c>
      <c r="I773" s="220">
        <v>25469.155153448271</v>
      </c>
      <c r="J773" s="161">
        <f>VLOOKUP(D773,GST!A:D,4,FALSE)</f>
        <v>0.28000000000000003</v>
      </c>
      <c r="K773" s="64" t="str">
        <f>VLOOKUP(B773,'ABC successor'!A:J,10,FALSE)</f>
        <v>4744</v>
      </c>
    </row>
    <row r="774" spans="1:11" x14ac:dyDescent="0.2">
      <c r="A774">
        <v>773</v>
      </c>
      <c r="B774" t="s">
        <v>2495</v>
      </c>
      <c r="C774" t="s">
        <v>2496</v>
      </c>
      <c r="D774" t="s">
        <v>2495</v>
      </c>
      <c r="E774" t="s">
        <v>2497</v>
      </c>
      <c r="F774" s="220">
        <v>31126</v>
      </c>
      <c r="G774" s="220">
        <v>31126</v>
      </c>
      <c r="H774" s="220">
        <v>32764</v>
      </c>
      <c r="I774" s="220">
        <v>29569.97334827586</v>
      </c>
      <c r="J774" s="161" t="e">
        <f>VLOOKUP(D774,GST!A:D,4,FALSE)</f>
        <v>#N/A</v>
      </c>
      <c r="K774" s="64" t="str">
        <f>VLOOKUP(B774,'ABC successor'!A:J,10,FALSE)</f>
        <v>4744</v>
      </c>
    </row>
    <row r="775" spans="1:11" x14ac:dyDescent="0.2">
      <c r="A775">
        <v>774</v>
      </c>
      <c r="B775" t="s">
        <v>2498</v>
      </c>
      <c r="C775" t="s">
        <v>2499</v>
      </c>
      <c r="D775" t="s">
        <v>2498</v>
      </c>
      <c r="E775" t="s">
        <v>2500</v>
      </c>
      <c r="F775" s="220">
        <v>30522</v>
      </c>
      <c r="G775" s="220">
        <v>30522</v>
      </c>
      <c r="H775" s="220">
        <v>32128</v>
      </c>
      <c r="I775" s="220">
        <v>28995.742794827584</v>
      </c>
      <c r="J775" s="161" t="e">
        <f>VLOOKUP(D775,GST!A:D,4,FALSE)</f>
        <v>#N/A</v>
      </c>
      <c r="K775" s="64" t="str">
        <f>VLOOKUP(B775,'ABC successor'!A:J,10,FALSE)</f>
        <v>4744</v>
      </c>
    </row>
    <row r="776" spans="1:11" x14ac:dyDescent="0.2">
      <c r="A776">
        <v>775</v>
      </c>
      <c r="B776" t="s">
        <v>2501</v>
      </c>
      <c r="C776" t="s">
        <v>2502</v>
      </c>
      <c r="D776" t="s">
        <v>2501</v>
      </c>
      <c r="E776" t="s">
        <v>2503</v>
      </c>
      <c r="F776" s="220">
        <v>30233</v>
      </c>
      <c r="G776" s="220">
        <v>30233</v>
      </c>
      <c r="H776" s="220">
        <v>31824</v>
      </c>
      <c r="I776" s="220">
        <v>28721.194853448273</v>
      </c>
      <c r="J776" s="161" t="e">
        <f>VLOOKUP(D776,GST!A:D,4,FALSE)</f>
        <v>#N/A</v>
      </c>
      <c r="K776" s="64" t="str">
        <f>VLOOKUP(B776,'ABC successor'!A:J,10,FALSE)</f>
        <v>4744</v>
      </c>
    </row>
    <row r="777" spans="1:11" x14ac:dyDescent="0.2">
      <c r="A777">
        <v>776</v>
      </c>
      <c r="B777" t="s">
        <v>2504</v>
      </c>
      <c r="C777" t="s">
        <v>2505</v>
      </c>
      <c r="D777" t="s">
        <v>2504</v>
      </c>
      <c r="E777" t="s">
        <v>2506</v>
      </c>
      <c r="F777" s="220">
        <v>82462</v>
      </c>
      <c r="G777" s="220">
        <v>82462</v>
      </c>
      <c r="H777" s="220">
        <v>86802</v>
      </c>
      <c r="I777" s="220">
        <v>78338.968231034465</v>
      </c>
      <c r="J777" s="161" t="e">
        <f>VLOOKUP(D777,GST!A:D,4,FALSE)</f>
        <v>#N/A</v>
      </c>
      <c r="K777" s="64" t="str">
        <f>VLOOKUP(B777,'ABC successor'!A:J,10,FALSE)</f>
        <v>4744</v>
      </c>
    </row>
    <row r="778" spans="1:11" x14ac:dyDescent="0.2">
      <c r="A778">
        <v>777</v>
      </c>
      <c r="B778" t="s">
        <v>2</v>
      </c>
      <c r="C778" t="s">
        <v>3</v>
      </c>
      <c r="D778" t="s">
        <v>2</v>
      </c>
      <c r="E778" t="s">
        <v>4</v>
      </c>
      <c r="F778" s="220">
        <v>23413</v>
      </c>
      <c r="G778" s="220">
        <v>23413</v>
      </c>
      <c r="H778" s="220">
        <v>24645</v>
      </c>
      <c r="I778" s="220">
        <v>22242.250124137932</v>
      </c>
      <c r="J778" s="161" t="e">
        <f>VLOOKUP(D778,GST!A:D,4,FALSE)</f>
        <v>#N/A</v>
      </c>
      <c r="K778" s="64" t="str">
        <f>VLOOKUP(B778,'ABC successor'!A:J,10,FALSE)</f>
        <v>4744</v>
      </c>
    </row>
    <row r="779" spans="1:11" x14ac:dyDescent="0.2">
      <c r="A779">
        <v>778</v>
      </c>
      <c r="B779" t="s">
        <v>5</v>
      </c>
      <c r="C779" t="s">
        <v>6</v>
      </c>
      <c r="D779" t="s">
        <v>5</v>
      </c>
      <c r="E779" t="s">
        <v>7</v>
      </c>
      <c r="F779" s="220">
        <v>82462</v>
      </c>
      <c r="G779" s="220">
        <v>82462</v>
      </c>
      <c r="H779" s="220">
        <v>86802</v>
      </c>
      <c r="I779" s="220">
        <v>78338.968231034465</v>
      </c>
      <c r="J779" s="161" t="e">
        <f>VLOOKUP(D779,GST!A:D,4,FALSE)</f>
        <v>#N/A</v>
      </c>
      <c r="K779" s="64" t="str">
        <f>VLOOKUP(B779,'ABC successor'!A:J,10,FALSE)</f>
        <v>4744</v>
      </c>
    </row>
    <row r="780" spans="1:11" x14ac:dyDescent="0.2">
      <c r="A780">
        <v>779</v>
      </c>
      <c r="B780" t="s">
        <v>8</v>
      </c>
      <c r="C780" t="s">
        <v>9</v>
      </c>
      <c r="D780" t="s">
        <v>8</v>
      </c>
      <c r="E780" t="s">
        <v>10</v>
      </c>
      <c r="F780" s="220">
        <v>81137</v>
      </c>
      <c r="G780" s="220">
        <v>81137</v>
      </c>
      <c r="H780" s="220">
        <v>85407</v>
      </c>
      <c r="I780" s="220">
        <v>77080.301260344815</v>
      </c>
      <c r="J780" s="161" t="e">
        <f>VLOOKUP(D780,GST!A:D,4,FALSE)</f>
        <v>#N/A</v>
      </c>
      <c r="K780" s="64" t="str">
        <f>VLOOKUP(B780,'ABC successor'!A:J,10,FALSE)</f>
        <v>4744</v>
      </c>
    </row>
    <row r="781" spans="1:11" x14ac:dyDescent="0.2">
      <c r="A781">
        <v>780</v>
      </c>
      <c r="B781" t="s">
        <v>11</v>
      </c>
      <c r="C781" t="s">
        <v>12</v>
      </c>
      <c r="D781" t="s">
        <v>11</v>
      </c>
      <c r="E781" t="s">
        <v>13</v>
      </c>
      <c r="F781" s="220">
        <v>25420</v>
      </c>
      <c r="G781" s="220">
        <v>25420</v>
      </c>
      <c r="H781" s="220">
        <v>26758</v>
      </c>
      <c r="I781" s="220">
        <v>24148.618224137925</v>
      </c>
      <c r="J781" s="161" t="e">
        <f>VLOOKUP(D781,GST!A:D,4,FALSE)</f>
        <v>#N/A</v>
      </c>
      <c r="K781" s="64" t="str">
        <f>VLOOKUP(B781,'ABC successor'!A:J,10,FALSE)</f>
        <v>4744</v>
      </c>
    </row>
    <row r="782" spans="1:11" x14ac:dyDescent="0.2">
      <c r="A782">
        <v>781</v>
      </c>
      <c r="B782" t="s">
        <v>14</v>
      </c>
      <c r="C782" t="s">
        <v>15</v>
      </c>
      <c r="D782" t="s">
        <v>14</v>
      </c>
      <c r="E782" t="s">
        <v>16</v>
      </c>
      <c r="F782" s="220">
        <v>21085</v>
      </c>
      <c r="G782" s="220">
        <v>21085</v>
      </c>
      <c r="H782" s="220">
        <v>22195</v>
      </c>
      <c r="I782" s="220">
        <v>20030.399103448275</v>
      </c>
      <c r="J782" s="161" t="e">
        <f>VLOOKUP(D782,GST!A:D,4,FALSE)</f>
        <v>#N/A</v>
      </c>
      <c r="K782" s="64" t="str">
        <f>VLOOKUP(B782,'ABC successor'!A:J,10,FALSE)</f>
        <v>4744</v>
      </c>
    </row>
    <row r="783" spans="1:11" x14ac:dyDescent="0.2">
      <c r="A783">
        <v>782</v>
      </c>
      <c r="B783" t="s">
        <v>21297</v>
      </c>
      <c r="C783" t="s">
        <v>21298</v>
      </c>
      <c r="D783" t="s">
        <v>21297</v>
      </c>
      <c r="E783" t="s">
        <v>21299</v>
      </c>
      <c r="F783" s="220">
        <v>0</v>
      </c>
      <c r="G783" s="220">
        <v>0</v>
      </c>
      <c r="H783" s="220">
        <v>0</v>
      </c>
      <c r="I783" s="220">
        <v>0</v>
      </c>
      <c r="J783" s="161" t="e">
        <f>VLOOKUP(D783,GST!A:D,4,FALSE)</f>
        <v>#N/A</v>
      </c>
      <c r="K783" s="64" t="str">
        <f>VLOOKUP(B783,'ABC successor'!A:J,10,FALSE)</f>
        <v>4745</v>
      </c>
    </row>
    <row r="784" spans="1:11" x14ac:dyDescent="0.2">
      <c r="A784">
        <v>783</v>
      </c>
      <c r="B784" t="s">
        <v>12098</v>
      </c>
      <c r="C784" t="s">
        <v>12099</v>
      </c>
      <c r="D784" t="s">
        <v>12098</v>
      </c>
      <c r="E784" t="s">
        <v>17</v>
      </c>
      <c r="F784" s="220">
        <v>15199</v>
      </c>
      <c r="G784" s="220">
        <v>15199</v>
      </c>
      <c r="H784" s="220">
        <v>15999</v>
      </c>
      <c r="I784" s="220">
        <v>13679.499409333332</v>
      </c>
      <c r="J784" s="161">
        <f>VLOOKUP(D784,GST!A:D,4,FALSE)</f>
        <v>0.12</v>
      </c>
      <c r="K784" s="64" t="str">
        <f>VLOOKUP(B784,'ABC successor'!A:J,10,FALSE)</f>
        <v>4745</v>
      </c>
    </row>
    <row r="785" spans="1:11" x14ac:dyDescent="0.2">
      <c r="A785">
        <v>784</v>
      </c>
      <c r="B785" t="s">
        <v>9581</v>
      </c>
      <c r="C785" t="s">
        <v>9582</v>
      </c>
      <c r="D785" t="s">
        <v>9581</v>
      </c>
      <c r="E785" t="s">
        <v>17</v>
      </c>
      <c r="F785" s="220">
        <v>17005</v>
      </c>
      <c r="G785" s="220">
        <v>17005</v>
      </c>
      <c r="H785" s="220">
        <v>17900</v>
      </c>
      <c r="I785" s="220">
        <v>15304.771664</v>
      </c>
      <c r="J785" s="161">
        <f>VLOOKUP(D785,GST!A:D,4,FALSE)</f>
        <v>0.12</v>
      </c>
      <c r="K785" s="64" t="str">
        <f>VLOOKUP(B785,'ABC successor'!A:J,10,FALSE)</f>
        <v>4745</v>
      </c>
    </row>
    <row r="786" spans="1:11" x14ac:dyDescent="0.2">
      <c r="A786">
        <v>785</v>
      </c>
      <c r="B786" t="s">
        <v>15649</v>
      </c>
      <c r="C786" t="s">
        <v>15650</v>
      </c>
      <c r="D786" t="s">
        <v>15649</v>
      </c>
      <c r="E786" t="s">
        <v>17</v>
      </c>
      <c r="F786" s="220">
        <v>20459</v>
      </c>
      <c r="G786" s="220">
        <v>20459</v>
      </c>
      <c r="H786" s="220">
        <v>21536</v>
      </c>
      <c r="I786" s="220">
        <v>18413.27306</v>
      </c>
      <c r="J786" s="161">
        <f>VLOOKUP(D786,GST!A:D,4,FALSE)</f>
        <v>0.12</v>
      </c>
      <c r="K786" s="64" t="str">
        <f>VLOOKUP(B786,'ABC successor'!A:J,10,FALSE)</f>
        <v>4745</v>
      </c>
    </row>
    <row r="787" spans="1:11" x14ac:dyDescent="0.2">
      <c r="A787">
        <v>786</v>
      </c>
      <c r="B787" t="s">
        <v>4104</v>
      </c>
      <c r="C787" t="s">
        <v>4103</v>
      </c>
      <c r="D787" t="s">
        <v>4104</v>
      </c>
      <c r="E787" t="s">
        <v>4105</v>
      </c>
      <c r="F787" s="220">
        <v>915</v>
      </c>
      <c r="G787" s="220">
        <v>915</v>
      </c>
      <c r="H787" s="220">
        <v>963</v>
      </c>
      <c r="I787" s="220">
        <v>823.92875157894753</v>
      </c>
      <c r="J787" s="161">
        <f>VLOOKUP(D787,GST!A:D,4,FALSE)</f>
        <v>0.18</v>
      </c>
      <c r="K787" s="64" t="str">
        <f>VLOOKUP(B787,'ABC successor'!A:J,10,FALSE)</f>
        <v>4723</v>
      </c>
    </row>
    <row r="788" spans="1:11" x14ac:dyDescent="0.2">
      <c r="A788">
        <v>787</v>
      </c>
      <c r="B788" t="s">
        <v>14243</v>
      </c>
      <c r="C788" t="s">
        <v>14244</v>
      </c>
      <c r="D788" t="s">
        <v>14243</v>
      </c>
      <c r="E788" t="s">
        <v>18526</v>
      </c>
      <c r="F788" s="220">
        <v>85682</v>
      </c>
      <c r="G788" s="220">
        <v>85682</v>
      </c>
      <c r="H788" s="220">
        <v>90192</v>
      </c>
      <c r="I788" s="220">
        <v>81397.66431034483</v>
      </c>
      <c r="J788" s="161" t="e">
        <f>VLOOKUP(D788,GST!A:D,4,FALSE)</f>
        <v>#N/A</v>
      </c>
      <c r="K788" s="64" t="str">
        <f>VLOOKUP(B788,'ABC successor'!A:J,10,FALSE)</f>
        <v>4769</v>
      </c>
    </row>
    <row r="789" spans="1:11" x14ac:dyDescent="0.2">
      <c r="A789">
        <v>788</v>
      </c>
      <c r="B789" t="s">
        <v>1975</v>
      </c>
      <c r="C789" t="s">
        <v>1976</v>
      </c>
      <c r="D789" t="s">
        <v>1975</v>
      </c>
      <c r="E789" t="s">
        <v>1977</v>
      </c>
      <c r="F789" s="220">
        <v>103319</v>
      </c>
      <c r="G789" s="220">
        <v>103319</v>
      </c>
      <c r="H789" s="220">
        <v>108757</v>
      </c>
      <c r="I789" s="220">
        <v>98152.822479310344</v>
      </c>
      <c r="J789" s="161">
        <f>VLOOKUP(D789,GST!A:D,4,FALSE)</f>
        <v>0.12</v>
      </c>
      <c r="K789" s="64" t="str">
        <f>VLOOKUP(B789,'ABC successor'!A:J,10,FALSE)</f>
        <v>4769</v>
      </c>
    </row>
    <row r="790" spans="1:11" x14ac:dyDescent="0.2">
      <c r="A790">
        <v>789</v>
      </c>
      <c r="B790" t="s">
        <v>915</v>
      </c>
      <c r="C790" t="s">
        <v>916</v>
      </c>
      <c r="D790" t="s">
        <v>915</v>
      </c>
      <c r="E790" t="s">
        <v>12595</v>
      </c>
      <c r="F790" s="220">
        <v>18585</v>
      </c>
      <c r="G790" s="220">
        <v>18585</v>
      </c>
      <c r="H790" s="220">
        <v>19563</v>
      </c>
      <c r="I790" s="220">
        <v>17656.139441379306</v>
      </c>
      <c r="J790" s="161">
        <f>VLOOKUP(D790,GST!A:D,4,FALSE)</f>
        <v>0.12</v>
      </c>
      <c r="K790" s="64" t="str">
        <f>VLOOKUP(B790,'ABC successor'!A:J,10,FALSE)</f>
        <v>4769</v>
      </c>
    </row>
    <row r="791" spans="1:11" x14ac:dyDescent="0.2">
      <c r="A791">
        <v>790</v>
      </c>
      <c r="B791" t="s">
        <v>18</v>
      </c>
      <c r="C791" t="s">
        <v>19</v>
      </c>
      <c r="D791" t="s">
        <v>18</v>
      </c>
      <c r="E791" t="s">
        <v>5912</v>
      </c>
      <c r="F791" s="220">
        <v>22835</v>
      </c>
      <c r="G791" s="220">
        <v>22835</v>
      </c>
      <c r="H791" s="220">
        <v>24037</v>
      </c>
      <c r="I791" s="220">
        <v>21693.15424137931</v>
      </c>
      <c r="J791" s="161">
        <f>VLOOKUP(D791,GST!A:D,4,FALSE)</f>
        <v>0.18</v>
      </c>
      <c r="K791" s="64" t="str">
        <f>VLOOKUP(B791,'ABC successor'!A:J,10,FALSE)</f>
        <v>4769</v>
      </c>
    </row>
    <row r="792" spans="1:11" x14ac:dyDescent="0.2">
      <c r="A792">
        <v>791</v>
      </c>
      <c r="B792" t="s">
        <v>17006</v>
      </c>
      <c r="C792" t="s">
        <v>17007</v>
      </c>
      <c r="D792" t="s">
        <v>17006</v>
      </c>
      <c r="E792" t="s">
        <v>17158</v>
      </c>
      <c r="F792" s="220">
        <v>11184</v>
      </c>
      <c r="G792" s="220">
        <v>11184</v>
      </c>
      <c r="H792" s="220">
        <v>11773</v>
      </c>
      <c r="I792" s="220">
        <v>10065.623567999997</v>
      </c>
      <c r="J792" s="161" t="e">
        <f>VLOOKUP(D792,GST!A:D,4,FALSE)</f>
        <v>#N/A</v>
      </c>
      <c r="K792" s="64" t="str">
        <f>VLOOKUP(B792,'ABC successor'!A:J,10,FALSE)</f>
        <v>4745</v>
      </c>
    </row>
    <row r="793" spans="1:11" x14ac:dyDescent="0.2">
      <c r="A793">
        <v>792</v>
      </c>
      <c r="B793" t="s">
        <v>17159</v>
      </c>
      <c r="C793" t="s">
        <v>17160</v>
      </c>
      <c r="D793" t="s">
        <v>17159</v>
      </c>
      <c r="E793" t="s">
        <v>17161</v>
      </c>
      <c r="F793" s="220">
        <v>10553</v>
      </c>
      <c r="G793" s="220">
        <v>10553</v>
      </c>
      <c r="H793" s="220">
        <v>11108</v>
      </c>
      <c r="I793" s="220">
        <v>9497.4511146666682</v>
      </c>
      <c r="J793" s="161" t="e">
        <f>VLOOKUP(D793,GST!A:D,4,FALSE)</f>
        <v>#N/A</v>
      </c>
      <c r="K793" s="64" t="str">
        <f>VLOOKUP(B793,'ABC successor'!A:J,10,FALSE)</f>
        <v>4745</v>
      </c>
    </row>
    <row r="794" spans="1:11" x14ac:dyDescent="0.2">
      <c r="A794">
        <v>793</v>
      </c>
      <c r="B794" t="s">
        <v>22190</v>
      </c>
      <c r="C794" t="s">
        <v>22191</v>
      </c>
      <c r="D794" t="s">
        <v>22190</v>
      </c>
      <c r="E794" t="s">
        <v>22192</v>
      </c>
      <c r="F794" s="220">
        <v>10779</v>
      </c>
      <c r="G794" s="220">
        <v>10779</v>
      </c>
      <c r="H794" s="220">
        <v>11346</v>
      </c>
      <c r="I794" s="220">
        <v>9700.7970453333328</v>
      </c>
      <c r="J794" s="161" t="e">
        <f>VLOOKUP(D794,GST!A:D,4,FALSE)</f>
        <v>#N/A</v>
      </c>
      <c r="K794" s="64" t="str">
        <f>VLOOKUP(B794,'ABC successor'!A:J,10,FALSE)</f>
        <v>4745</v>
      </c>
    </row>
    <row r="795" spans="1:11" x14ac:dyDescent="0.2">
      <c r="A795">
        <v>794</v>
      </c>
      <c r="B795" t="s">
        <v>12100</v>
      </c>
      <c r="C795" t="s">
        <v>12101</v>
      </c>
      <c r="D795" t="s">
        <v>12100</v>
      </c>
      <c r="E795" t="s">
        <v>21</v>
      </c>
      <c r="F795" s="220">
        <v>13704</v>
      </c>
      <c r="G795" s="220">
        <v>13704</v>
      </c>
      <c r="H795" s="220">
        <v>14425</v>
      </c>
      <c r="I795" s="220">
        <v>12333.827809333334</v>
      </c>
      <c r="J795" s="161">
        <f>VLOOKUP(D795,GST!A:D,4,FALSE)</f>
        <v>0.18</v>
      </c>
      <c r="K795" s="64" t="str">
        <f>VLOOKUP(B795,'ABC successor'!A:J,10,FALSE)</f>
        <v>4743</v>
      </c>
    </row>
    <row r="796" spans="1:11" x14ac:dyDescent="0.2">
      <c r="A796">
        <v>795</v>
      </c>
      <c r="B796" t="s">
        <v>917</v>
      </c>
      <c r="C796" t="s">
        <v>918</v>
      </c>
      <c r="D796" t="s">
        <v>917</v>
      </c>
      <c r="E796" t="s">
        <v>21</v>
      </c>
      <c r="F796" s="220">
        <v>12809</v>
      </c>
      <c r="G796" s="220">
        <v>12809</v>
      </c>
      <c r="H796" s="220">
        <v>13483</v>
      </c>
      <c r="I796" s="220">
        <v>11527.920039999999</v>
      </c>
      <c r="J796" s="161" t="e">
        <f>VLOOKUP(D796,GST!A:D,4,FALSE)</f>
        <v>#N/A</v>
      </c>
      <c r="K796" s="64" t="str">
        <f>VLOOKUP(B796,'ABC successor'!A:J,10,FALSE)</f>
        <v>4743</v>
      </c>
    </row>
    <row r="797" spans="1:11" x14ac:dyDescent="0.2">
      <c r="A797">
        <v>796</v>
      </c>
      <c r="B797" t="s">
        <v>14362</v>
      </c>
      <c r="C797" t="s">
        <v>14363</v>
      </c>
      <c r="D797" t="s">
        <v>14362</v>
      </c>
      <c r="E797" t="s">
        <v>21</v>
      </c>
      <c r="F797" s="220">
        <v>14169</v>
      </c>
      <c r="G797" s="220">
        <v>14169</v>
      </c>
      <c r="H797" s="220">
        <v>14915</v>
      </c>
      <c r="I797" s="220">
        <v>12752.481196000001</v>
      </c>
      <c r="J797" s="161" t="e">
        <f>VLOOKUP(D797,GST!A:D,4,FALSE)</f>
        <v>#N/A</v>
      </c>
      <c r="K797" s="64" t="str">
        <f>VLOOKUP(B797,'ABC successor'!A:J,10,FALSE)</f>
        <v>4743</v>
      </c>
    </row>
    <row r="798" spans="1:11" x14ac:dyDescent="0.2">
      <c r="A798">
        <v>797</v>
      </c>
      <c r="B798" t="s">
        <v>14364</v>
      </c>
      <c r="C798" t="s">
        <v>14365</v>
      </c>
      <c r="D798" t="s">
        <v>14364</v>
      </c>
      <c r="E798" t="s">
        <v>21</v>
      </c>
      <c r="F798" s="220">
        <v>18097</v>
      </c>
      <c r="G798" s="220">
        <v>18097</v>
      </c>
      <c r="H798" s="220">
        <v>19049</v>
      </c>
      <c r="I798" s="220">
        <v>16287.111932</v>
      </c>
      <c r="J798" s="161" t="e">
        <f>VLOOKUP(D798,GST!A:D,4,FALSE)</f>
        <v>#N/A</v>
      </c>
      <c r="K798" s="64" t="str">
        <f>VLOOKUP(B798,'ABC successor'!A:J,10,FALSE)</f>
        <v>4743</v>
      </c>
    </row>
    <row r="799" spans="1:11" x14ac:dyDescent="0.2">
      <c r="A799">
        <v>798</v>
      </c>
      <c r="B799" t="s">
        <v>22</v>
      </c>
      <c r="C799" t="s">
        <v>23</v>
      </c>
      <c r="D799" t="s">
        <v>22</v>
      </c>
      <c r="E799" t="s">
        <v>24838</v>
      </c>
      <c r="F799" s="220">
        <v>10923</v>
      </c>
      <c r="G799" s="220">
        <v>10923</v>
      </c>
      <c r="H799" s="220">
        <v>11498</v>
      </c>
      <c r="I799" s="220">
        <v>10376.752122413793</v>
      </c>
      <c r="J799" s="161" t="e">
        <f>VLOOKUP(D799,GST!A:D,4,FALSE)</f>
        <v>#N/A</v>
      </c>
      <c r="K799" s="64" t="str">
        <f>VLOOKUP(B799,'ABC successor'!A:J,10,FALSE)</f>
        <v>4755</v>
      </c>
    </row>
    <row r="800" spans="1:11" x14ac:dyDescent="0.2">
      <c r="A800">
        <v>799</v>
      </c>
      <c r="B800" t="s">
        <v>17162</v>
      </c>
      <c r="C800" t="s">
        <v>17163</v>
      </c>
      <c r="D800" t="s">
        <v>17162</v>
      </c>
      <c r="E800" t="s">
        <v>17164</v>
      </c>
      <c r="F800" s="220">
        <v>34888</v>
      </c>
      <c r="G800" s="220">
        <v>34888</v>
      </c>
      <c r="H800" s="220">
        <v>36724</v>
      </c>
      <c r="I800" s="220">
        <v>31399.004000000001</v>
      </c>
      <c r="J800" s="161" t="e">
        <f>VLOOKUP(D800,GST!A:D,4,FALSE)</f>
        <v>#N/A</v>
      </c>
      <c r="K800" s="64" t="str">
        <f>VLOOKUP(B800,'ABC successor'!A:J,10,FALSE)</f>
        <v>4728</v>
      </c>
    </row>
    <row r="801" spans="1:11" x14ac:dyDescent="0.2">
      <c r="A801">
        <v>800</v>
      </c>
      <c r="B801" t="s">
        <v>21300</v>
      </c>
      <c r="C801" t="s">
        <v>21301</v>
      </c>
      <c r="D801" t="s">
        <v>21300</v>
      </c>
      <c r="E801" t="s">
        <v>21302</v>
      </c>
      <c r="F801" s="220">
        <v>17283</v>
      </c>
      <c r="G801" s="220">
        <v>17283</v>
      </c>
      <c r="H801" s="220">
        <v>18193</v>
      </c>
      <c r="I801" s="220">
        <v>15554.468505333336</v>
      </c>
      <c r="J801" s="161" t="e">
        <f>VLOOKUP(D801,GST!A:D,4,FALSE)</f>
        <v>#N/A</v>
      </c>
      <c r="K801" s="64" t="str">
        <f>VLOOKUP(B801,'ABC successor'!A:J,10,FALSE)</f>
        <v>4728</v>
      </c>
    </row>
    <row r="802" spans="1:11" x14ac:dyDescent="0.2">
      <c r="A802">
        <v>801</v>
      </c>
      <c r="B802" t="s">
        <v>21303</v>
      </c>
      <c r="C802" t="s">
        <v>21304</v>
      </c>
      <c r="D802" t="s">
        <v>21303</v>
      </c>
      <c r="E802" t="s">
        <v>24839</v>
      </c>
      <c r="F802" s="220">
        <v>2</v>
      </c>
      <c r="G802" s="220">
        <v>2</v>
      </c>
      <c r="H802" s="220">
        <v>2</v>
      </c>
      <c r="I802" s="220">
        <v>1.9334362068965516</v>
      </c>
      <c r="J802" s="161" t="e">
        <f>VLOOKUP(D802,GST!A:D,4,FALSE)</f>
        <v>#N/A</v>
      </c>
      <c r="K802" s="64" t="str">
        <f>VLOOKUP(B802,'ABC successor'!A:J,10,FALSE)</f>
        <v>4740</v>
      </c>
    </row>
    <row r="803" spans="1:11" x14ac:dyDescent="0.2">
      <c r="A803">
        <v>802</v>
      </c>
      <c r="B803" t="s">
        <v>12653</v>
      </c>
      <c r="C803" t="s">
        <v>12654</v>
      </c>
      <c r="D803" t="s">
        <v>12653</v>
      </c>
      <c r="E803" t="s">
        <v>12655</v>
      </c>
      <c r="F803" s="220">
        <v>15899</v>
      </c>
      <c r="G803" s="220">
        <v>15899</v>
      </c>
      <c r="H803" s="220">
        <v>16736</v>
      </c>
      <c r="I803" s="220">
        <v>14308.974680000001</v>
      </c>
      <c r="J803" s="161" t="e">
        <f>VLOOKUP(D803,GST!A:D,4,FALSE)</f>
        <v>#N/A</v>
      </c>
      <c r="K803" s="64" t="str">
        <f>VLOOKUP(B803,'ABC successor'!A:J,10,FALSE)</f>
        <v>4745</v>
      </c>
    </row>
    <row r="804" spans="1:11" x14ac:dyDescent="0.2">
      <c r="A804">
        <v>803</v>
      </c>
      <c r="B804" t="s">
        <v>12656</v>
      </c>
      <c r="C804" t="s">
        <v>12657</v>
      </c>
      <c r="D804" t="s">
        <v>12656</v>
      </c>
      <c r="E804" t="s">
        <v>12658</v>
      </c>
      <c r="F804" s="220">
        <v>18117</v>
      </c>
      <c r="G804" s="220">
        <v>18117</v>
      </c>
      <c r="H804" s="220">
        <v>19071</v>
      </c>
      <c r="I804" s="220">
        <v>16305.054219999998</v>
      </c>
      <c r="J804" s="161" t="e">
        <f>VLOOKUP(D804,GST!A:D,4,FALSE)</f>
        <v>#N/A</v>
      </c>
      <c r="K804" s="64" t="str">
        <f>VLOOKUP(B804,'ABC successor'!A:J,10,FALSE)</f>
        <v>4745</v>
      </c>
    </row>
    <row r="805" spans="1:11" x14ac:dyDescent="0.2">
      <c r="A805">
        <v>804</v>
      </c>
      <c r="B805" t="s">
        <v>24</v>
      </c>
      <c r="C805" t="s">
        <v>3223</v>
      </c>
      <c r="D805" t="s">
        <v>24</v>
      </c>
      <c r="E805" t="s">
        <v>3224</v>
      </c>
      <c r="F805" s="220">
        <v>17715</v>
      </c>
      <c r="G805" s="220">
        <v>17715</v>
      </c>
      <c r="H805" s="220">
        <v>18647</v>
      </c>
      <c r="I805" s="220">
        <v>15943.218078666667</v>
      </c>
      <c r="J805" s="161">
        <f>VLOOKUP(D805,GST!A:D,4,FALSE)</f>
        <v>0.18</v>
      </c>
      <c r="K805" s="64" t="str">
        <f>VLOOKUP(B805,'ABC successor'!A:J,10,FALSE)</f>
        <v>4745</v>
      </c>
    </row>
    <row r="806" spans="1:11" x14ac:dyDescent="0.2">
      <c r="A806">
        <v>805</v>
      </c>
      <c r="B806" t="s">
        <v>3225</v>
      </c>
      <c r="C806" t="s">
        <v>3226</v>
      </c>
      <c r="D806" t="s">
        <v>3225</v>
      </c>
      <c r="E806" t="s">
        <v>3227</v>
      </c>
      <c r="F806" s="220">
        <v>17715</v>
      </c>
      <c r="G806" s="220">
        <v>17715</v>
      </c>
      <c r="H806" s="220">
        <v>18647</v>
      </c>
      <c r="I806" s="220">
        <v>15943.218078666667</v>
      </c>
      <c r="J806" s="161">
        <f>VLOOKUP(D806,GST!A:D,4,FALSE)</f>
        <v>0.18</v>
      </c>
      <c r="K806" s="64" t="str">
        <f>VLOOKUP(B806,'ABC successor'!A:J,10,FALSE)</f>
        <v>4745</v>
      </c>
    </row>
    <row r="807" spans="1:11" x14ac:dyDescent="0.2">
      <c r="A807">
        <v>806</v>
      </c>
      <c r="B807" t="s">
        <v>3228</v>
      </c>
      <c r="C807" t="s">
        <v>3229</v>
      </c>
      <c r="D807" t="s">
        <v>3228</v>
      </c>
      <c r="E807" t="s">
        <v>3230</v>
      </c>
      <c r="F807" s="220">
        <v>34310</v>
      </c>
      <c r="G807" s="220">
        <v>34310</v>
      </c>
      <c r="H807" s="220">
        <v>36116</v>
      </c>
      <c r="I807" s="220">
        <v>30878.677647999997</v>
      </c>
      <c r="J807" s="161">
        <f>VLOOKUP(D807,GST!A:D,4,FALSE)</f>
        <v>0.18</v>
      </c>
      <c r="K807" s="64" t="str">
        <f>VLOOKUP(B807,'ABC successor'!A:J,10,FALSE)</f>
        <v>4745</v>
      </c>
    </row>
    <row r="808" spans="1:11" x14ac:dyDescent="0.2">
      <c r="A808">
        <v>807</v>
      </c>
      <c r="B808" t="s">
        <v>12659</v>
      </c>
      <c r="C808" t="s">
        <v>12660</v>
      </c>
      <c r="D808" t="s">
        <v>12659</v>
      </c>
      <c r="E808" t="s">
        <v>12661</v>
      </c>
      <c r="F808" s="220">
        <v>39049</v>
      </c>
      <c r="G808" s="220">
        <v>39049</v>
      </c>
      <c r="H808" s="220">
        <v>41104</v>
      </c>
      <c r="I808" s="220">
        <v>35144.456619999997</v>
      </c>
      <c r="J808" s="161" t="e">
        <f>VLOOKUP(D808,GST!A:D,4,FALSE)</f>
        <v>#N/A</v>
      </c>
      <c r="K808" s="64" t="str">
        <f>VLOOKUP(B808,'ABC successor'!A:J,10,FALSE)</f>
        <v>4745</v>
      </c>
    </row>
    <row r="809" spans="1:11" x14ac:dyDescent="0.2">
      <c r="A809">
        <v>808</v>
      </c>
      <c r="B809" t="s">
        <v>12662</v>
      </c>
      <c r="C809" t="s">
        <v>12663</v>
      </c>
      <c r="D809" t="s">
        <v>12662</v>
      </c>
      <c r="E809" t="s">
        <v>12664</v>
      </c>
      <c r="F809" s="220">
        <v>47846</v>
      </c>
      <c r="G809" s="220">
        <v>47846</v>
      </c>
      <c r="H809" s="220">
        <v>50364</v>
      </c>
      <c r="I809" s="220">
        <v>43061.491199999997</v>
      </c>
      <c r="J809" s="161" t="e">
        <f>VLOOKUP(D809,GST!A:D,4,FALSE)</f>
        <v>#N/A</v>
      </c>
      <c r="K809" s="64" t="str">
        <f>VLOOKUP(B809,'ABC successor'!A:J,10,FALSE)</f>
        <v>4745</v>
      </c>
    </row>
    <row r="810" spans="1:11" x14ac:dyDescent="0.2">
      <c r="A810">
        <v>809</v>
      </c>
      <c r="B810" t="s">
        <v>12665</v>
      </c>
      <c r="C810" t="s">
        <v>12666</v>
      </c>
      <c r="D810" t="s">
        <v>12665</v>
      </c>
      <c r="E810" t="s">
        <v>12667</v>
      </c>
      <c r="F810" s="220">
        <v>30568</v>
      </c>
      <c r="G810" s="220">
        <v>30568</v>
      </c>
      <c r="H810" s="220">
        <v>32177</v>
      </c>
      <c r="I810" s="220">
        <v>27511.508266666668</v>
      </c>
      <c r="J810" s="161" t="e">
        <f>VLOOKUP(D810,GST!A:D,4,FALSE)</f>
        <v>#N/A</v>
      </c>
      <c r="K810" s="64" t="str">
        <f>VLOOKUP(B810,'ABC successor'!A:J,10,FALSE)</f>
        <v>4745</v>
      </c>
    </row>
    <row r="811" spans="1:11" x14ac:dyDescent="0.2">
      <c r="A811">
        <v>810</v>
      </c>
      <c r="B811" t="s">
        <v>12668</v>
      </c>
      <c r="C811" t="s">
        <v>12669</v>
      </c>
      <c r="D811" t="s">
        <v>12668</v>
      </c>
      <c r="E811" t="s">
        <v>12670</v>
      </c>
      <c r="F811" s="220">
        <v>37209</v>
      </c>
      <c r="G811" s="220">
        <v>37209</v>
      </c>
      <c r="H811" s="220">
        <v>39167</v>
      </c>
      <c r="I811" s="220">
        <v>33487.785361333335</v>
      </c>
      <c r="J811" s="161" t="e">
        <f>VLOOKUP(D811,GST!A:D,4,FALSE)</f>
        <v>#N/A</v>
      </c>
      <c r="K811" s="64" t="str">
        <f>VLOOKUP(B811,'ABC successor'!A:J,10,FALSE)</f>
        <v>4745</v>
      </c>
    </row>
    <row r="812" spans="1:11" x14ac:dyDescent="0.2">
      <c r="A812">
        <v>811</v>
      </c>
      <c r="B812" t="s">
        <v>14088</v>
      </c>
      <c r="C812" t="s">
        <v>14090</v>
      </c>
      <c r="D812" t="s">
        <v>14088</v>
      </c>
      <c r="E812" t="s">
        <v>14366</v>
      </c>
      <c r="F812" s="220">
        <v>131698</v>
      </c>
      <c r="G812" s="220">
        <v>131698</v>
      </c>
      <c r="H812" s="220">
        <v>138629</v>
      </c>
      <c r="I812" s="220">
        <v>125112.65694827584</v>
      </c>
      <c r="J812" s="161" t="e">
        <f>VLOOKUP(D812,GST!A:D,4,FALSE)</f>
        <v>#N/A</v>
      </c>
      <c r="K812" s="64" t="str">
        <f>VLOOKUP(B812,'ABC successor'!A:J,10,FALSE)</f>
        <v>4740</v>
      </c>
    </row>
    <row r="813" spans="1:11" x14ac:dyDescent="0.2">
      <c r="A813">
        <v>812</v>
      </c>
      <c r="B813" t="s">
        <v>14094</v>
      </c>
      <c r="C813" t="s">
        <v>14096</v>
      </c>
      <c r="D813" t="s">
        <v>14094</v>
      </c>
      <c r="E813" t="s">
        <v>14367</v>
      </c>
      <c r="F813" s="220">
        <v>131698</v>
      </c>
      <c r="G813" s="220">
        <v>131698</v>
      </c>
      <c r="H813" s="220">
        <v>138629</v>
      </c>
      <c r="I813" s="220">
        <v>125112.65694827584</v>
      </c>
      <c r="J813" s="161" t="e">
        <f>VLOOKUP(D813,GST!A:D,4,FALSE)</f>
        <v>#N/A</v>
      </c>
      <c r="K813" s="64" t="str">
        <f>VLOOKUP(B813,'ABC successor'!A:J,10,FALSE)</f>
        <v>4740</v>
      </c>
    </row>
    <row r="814" spans="1:11" x14ac:dyDescent="0.2">
      <c r="A814">
        <v>813</v>
      </c>
      <c r="B814" t="s">
        <v>12671</v>
      </c>
      <c r="C814" t="s">
        <v>12672</v>
      </c>
      <c r="D814" t="s">
        <v>12671</v>
      </c>
      <c r="E814" t="s">
        <v>12673</v>
      </c>
      <c r="F814" s="220">
        <v>4487</v>
      </c>
      <c r="G814" s="220">
        <v>4487</v>
      </c>
      <c r="H814" s="220">
        <v>4723</v>
      </c>
      <c r="I814" s="220">
        <v>4038.5099906666674</v>
      </c>
      <c r="J814" s="161" t="e">
        <f>VLOOKUP(D814,GST!A:D,4,FALSE)</f>
        <v>#N/A</v>
      </c>
      <c r="K814" s="64" t="str">
        <f>VLOOKUP(B814,'ABC successor'!A:J,10,FALSE)</f>
        <v>4745</v>
      </c>
    </row>
    <row r="815" spans="1:11" x14ac:dyDescent="0.2">
      <c r="A815">
        <v>814</v>
      </c>
      <c r="B815" t="s">
        <v>12674</v>
      </c>
      <c r="C815" t="s">
        <v>12675</v>
      </c>
      <c r="D815" t="s">
        <v>12674</v>
      </c>
      <c r="E815" t="s">
        <v>1978</v>
      </c>
      <c r="F815" s="220">
        <v>72914</v>
      </c>
      <c r="G815" s="220">
        <v>72914</v>
      </c>
      <c r="H815" s="220">
        <v>76752</v>
      </c>
      <c r="I815" s="220">
        <v>65622.423169333328</v>
      </c>
      <c r="J815" s="161" t="e">
        <f>VLOOKUP(D815,GST!A:D,4,FALSE)</f>
        <v>#N/A</v>
      </c>
      <c r="K815" s="64" t="str">
        <f>VLOOKUP(B815,'ABC successor'!A:J,10,FALSE)</f>
        <v>4741</v>
      </c>
    </row>
    <row r="816" spans="1:11" x14ac:dyDescent="0.2">
      <c r="A816">
        <v>815</v>
      </c>
      <c r="B816" t="s">
        <v>15653</v>
      </c>
      <c r="C816" t="s">
        <v>15654</v>
      </c>
      <c r="D816" t="s">
        <v>15653</v>
      </c>
      <c r="E816" t="s">
        <v>1978</v>
      </c>
      <c r="F816" s="220">
        <v>79273</v>
      </c>
      <c r="G816" s="220">
        <v>79273</v>
      </c>
      <c r="H816" s="220">
        <v>83445</v>
      </c>
      <c r="I816" s="220">
        <v>71346.013041333339</v>
      </c>
      <c r="J816" s="161">
        <f>VLOOKUP(D816,GST!A:D,4,FALSE)</f>
        <v>0.12</v>
      </c>
      <c r="K816" s="64" t="str">
        <f>VLOOKUP(B816,'ABC successor'!A:J,10,FALSE)</f>
        <v>4741</v>
      </c>
    </row>
    <row r="817" spans="1:11" x14ac:dyDescent="0.2">
      <c r="A817">
        <v>816</v>
      </c>
      <c r="B817" t="s">
        <v>919</v>
      </c>
      <c r="C817" t="s">
        <v>920</v>
      </c>
      <c r="D817" t="s">
        <v>919</v>
      </c>
      <c r="E817" t="s">
        <v>921</v>
      </c>
      <c r="F817" s="220">
        <v>33235</v>
      </c>
      <c r="G817" s="220">
        <v>33235</v>
      </c>
      <c r="H817" s="220">
        <v>34984</v>
      </c>
      <c r="I817" s="220">
        <v>29911.289286666663</v>
      </c>
      <c r="J817" s="161" t="e">
        <f>VLOOKUP(D817,GST!A:D,4,FALSE)</f>
        <v>#N/A</v>
      </c>
      <c r="K817" s="64" t="str">
        <f>VLOOKUP(B817,'ABC successor'!A:J,10,FALSE)</f>
        <v>4739</v>
      </c>
    </row>
    <row r="818" spans="1:11" x14ac:dyDescent="0.2">
      <c r="A818">
        <v>817</v>
      </c>
      <c r="B818" t="s">
        <v>1979</v>
      </c>
      <c r="C818" t="s">
        <v>1980</v>
      </c>
      <c r="D818" t="s">
        <v>1979</v>
      </c>
      <c r="E818" t="s">
        <v>1981</v>
      </c>
      <c r="F818" s="220">
        <v>199166</v>
      </c>
      <c r="G818" s="220">
        <v>199166</v>
      </c>
      <c r="H818" s="220">
        <v>209648</v>
      </c>
      <c r="I818" s="220">
        <v>189208.00064310344</v>
      </c>
      <c r="J818" s="161">
        <f>VLOOKUP(D818,GST!A:D,4,FALSE)</f>
        <v>0.18</v>
      </c>
      <c r="K818" s="64" t="str">
        <f>VLOOKUP(B818,'ABC successor'!A:J,10,FALSE)</f>
        <v>4769</v>
      </c>
    </row>
    <row r="819" spans="1:11" x14ac:dyDescent="0.2">
      <c r="A819">
        <v>818</v>
      </c>
      <c r="B819" t="s">
        <v>922</v>
      </c>
      <c r="C819" t="s">
        <v>923</v>
      </c>
      <c r="D819" t="s">
        <v>922</v>
      </c>
      <c r="E819" t="s">
        <v>924</v>
      </c>
      <c r="F819" s="220">
        <v>4019</v>
      </c>
      <c r="G819" s="220">
        <v>4019</v>
      </c>
      <c r="H819" s="220">
        <v>4231</v>
      </c>
      <c r="I819" s="220">
        <v>3616.7875284210527</v>
      </c>
      <c r="J819" s="161">
        <f>VLOOKUP(D819,GST!A:D,4,FALSE)</f>
        <v>0.18</v>
      </c>
      <c r="K819" s="64" t="str">
        <f>VLOOKUP(B819,'ABC successor'!A:J,10,FALSE)</f>
        <v>4753</v>
      </c>
    </row>
    <row r="820" spans="1:11" x14ac:dyDescent="0.2">
      <c r="A820">
        <v>819</v>
      </c>
      <c r="B820" t="s">
        <v>12596</v>
      </c>
      <c r="C820" t="s">
        <v>12597</v>
      </c>
      <c r="D820" t="s">
        <v>12596</v>
      </c>
      <c r="E820" t="s">
        <v>24840</v>
      </c>
      <c r="F820" s="220">
        <v>34376</v>
      </c>
      <c r="G820" s="220">
        <v>34376</v>
      </c>
      <c r="H820" s="220">
        <v>36185</v>
      </c>
      <c r="I820" s="220">
        <v>32657.670970689647</v>
      </c>
      <c r="J820" s="161">
        <f>VLOOKUP(D820,GST!A:D,4,FALSE)</f>
        <v>0.12</v>
      </c>
      <c r="K820" s="64" t="str">
        <f>VLOOKUP(B820,'ABC successor'!A:J,10,FALSE)</f>
        <v>4755</v>
      </c>
    </row>
    <row r="821" spans="1:11" x14ac:dyDescent="0.2">
      <c r="A821">
        <v>820</v>
      </c>
      <c r="B821" t="s">
        <v>925</v>
      </c>
      <c r="C821" t="s">
        <v>926</v>
      </c>
      <c r="D821" t="s">
        <v>925</v>
      </c>
      <c r="E821" t="s">
        <v>927</v>
      </c>
      <c r="F821" s="220">
        <v>6151</v>
      </c>
      <c r="G821" s="220">
        <v>6151</v>
      </c>
      <c r="H821" s="220">
        <v>6475</v>
      </c>
      <c r="I821" s="220">
        <v>5536.1401789473684</v>
      </c>
      <c r="J821" s="161">
        <f>VLOOKUP(D821,GST!A:D,4,FALSE)</f>
        <v>0.12</v>
      </c>
      <c r="K821" s="64" t="str">
        <f>VLOOKUP(B821,'ABC successor'!A:J,10,FALSE)</f>
        <v>4716</v>
      </c>
    </row>
    <row r="822" spans="1:11" x14ac:dyDescent="0.2">
      <c r="A822">
        <v>821</v>
      </c>
      <c r="B822" t="s">
        <v>928</v>
      </c>
      <c r="C822" t="s">
        <v>929</v>
      </c>
      <c r="D822" t="s">
        <v>928</v>
      </c>
      <c r="E822" t="s">
        <v>930</v>
      </c>
      <c r="F822" s="220">
        <v>3000</v>
      </c>
      <c r="G822" s="220">
        <v>3000</v>
      </c>
      <c r="H822" s="220">
        <v>3158</v>
      </c>
      <c r="I822" s="220">
        <v>2699.6060957894742</v>
      </c>
      <c r="J822" s="161">
        <f>VLOOKUP(D822,GST!A:D,4,FALSE)</f>
        <v>0.18</v>
      </c>
      <c r="K822" s="64" t="str">
        <f>VLOOKUP(B822,'ABC successor'!A:J,10,FALSE)</f>
        <v>4716</v>
      </c>
    </row>
    <row r="823" spans="1:11" x14ac:dyDescent="0.2">
      <c r="A823">
        <v>822</v>
      </c>
      <c r="B823" t="s">
        <v>24844</v>
      </c>
      <c r="C823" t="s">
        <v>24845</v>
      </c>
      <c r="D823" t="s">
        <v>24844</v>
      </c>
      <c r="E823" t="s">
        <v>24843</v>
      </c>
      <c r="F823" s="220">
        <v>10664</v>
      </c>
      <c r="G823" s="220">
        <v>10664</v>
      </c>
      <c r="H823" s="220">
        <v>11225</v>
      </c>
      <c r="I823" s="220">
        <v>10131.205724137928</v>
      </c>
      <c r="J823" s="161" t="e">
        <f>VLOOKUP(D823,GST!A:D,4,FALSE)</f>
        <v>#N/A</v>
      </c>
      <c r="K823" s="64" t="str">
        <f>VLOOKUP(B823,'ABC successor'!A:J,10,FALSE)</f>
        <v>4755</v>
      </c>
    </row>
    <row r="824" spans="1:11" x14ac:dyDescent="0.2">
      <c r="A824">
        <v>823</v>
      </c>
      <c r="B824" t="s">
        <v>12598</v>
      </c>
      <c r="C824" t="s">
        <v>12600</v>
      </c>
      <c r="D824" t="s">
        <v>12598</v>
      </c>
      <c r="E824" t="s">
        <v>12599</v>
      </c>
      <c r="F824" s="220">
        <v>33092</v>
      </c>
      <c r="G824" s="220">
        <v>33092</v>
      </c>
      <c r="H824" s="220">
        <v>34834</v>
      </c>
      <c r="I824" s="220">
        <v>31437.672724137923</v>
      </c>
      <c r="J824" s="161" t="e">
        <f>VLOOKUP(D824,GST!A:D,4,FALSE)</f>
        <v>#N/A</v>
      </c>
      <c r="K824" s="64" t="str">
        <f>VLOOKUP(B824,'ABC successor'!A:J,10,FALSE)</f>
        <v>4769</v>
      </c>
    </row>
    <row r="825" spans="1:11" x14ac:dyDescent="0.2">
      <c r="A825">
        <v>824</v>
      </c>
      <c r="B825" t="s">
        <v>931</v>
      </c>
      <c r="C825" t="s">
        <v>932</v>
      </c>
      <c r="D825" t="s">
        <v>931</v>
      </c>
      <c r="E825" t="s">
        <v>24846</v>
      </c>
      <c r="F825" s="220">
        <v>34376</v>
      </c>
      <c r="G825" s="220">
        <v>34376</v>
      </c>
      <c r="H825" s="220">
        <v>36185</v>
      </c>
      <c r="I825" s="220">
        <v>32657.670970689647</v>
      </c>
      <c r="J825" s="161" t="e">
        <f>VLOOKUP(D825,GST!A:D,4,FALSE)</f>
        <v>#N/A</v>
      </c>
      <c r="K825" s="64" t="str">
        <f>VLOOKUP(B825,'ABC successor'!A:J,10,FALSE)</f>
        <v>4755</v>
      </c>
    </row>
    <row r="826" spans="1:11" x14ac:dyDescent="0.2">
      <c r="A826">
        <v>825</v>
      </c>
      <c r="B826" t="s">
        <v>933</v>
      </c>
      <c r="C826" t="s">
        <v>934</v>
      </c>
      <c r="D826" t="s">
        <v>933</v>
      </c>
      <c r="E826" t="s">
        <v>1135</v>
      </c>
      <c r="F826" s="220">
        <v>258294</v>
      </c>
      <c r="G826" s="220">
        <v>258294</v>
      </c>
      <c r="H826" s="220">
        <v>271888</v>
      </c>
      <c r="I826" s="220">
        <v>232464.76890000002</v>
      </c>
      <c r="J826" s="161">
        <f>VLOOKUP(D826,GST!A:D,4,FALSE)</f>
        <v>0.12</v>
      </c>
      <c r="K826" s="64" t="str">
        <f>VLOOKUP(B826,'ABC successor'!A:J,10,FALSE)</f>
        <v>4734</v>
      </c>
    </row>
    <row r="827" spans="1:11" x14ac:dyDescent="0.2">
      <c r="A827">
        <v>826</v>
      </c>
      <c r="B827" t="s">
        <v>14981</v>
      </c>
      <c r="C827" t="s">
        <v>14982</v>
      </c>
      <c r="D827" t="s">
        <v>14981</v>
      </c>
      <c r="E827" t="s">
        <v>1984</v>
      </c>
      <c r="F827" s="220">
        <v>2178</v>
      </c>
      <c r="G827" s="220">
        <v>2178</v>
      </c>
      <c r="H827" s="220">
        <v>2293</v>
      </c>
      <c r="I827" s="220">
        <v>1960.194964</v>
      </c>
      <c r="J827" s="161" t="e">
        <f>VLOOKUP(D827,GST!A:D,4,FALSE)</f>
        <v>#N/A</v>
      </c>
      <c r="K827" s="64" t="str">
        <f>VLOOKUP(B827,'ABC successor'!A:J,10,FALSE)</f>
        <v>4735</v>
      </c>
    </row>
    <row r="828" spans="1:11" x14ac:dyDescent="0.2">
      <c r="A828">
        <v>827</v>
      </c>
      <c r="B828" t="s">
        <v>14980</v>
      </c>
      <c r="C828" t="s">
        <v>14983</v>
      </c>
      <c r="D828" t="s">
        <v>14980</v>
      </c>
      <c r="E828" t="s">
        <v>1984</v>
      </c>
      <c r="F828" s="220">
        <v>5491</v>
      </c>
      <c r="G828" s="220">
        <v>5491</v>
      </c>
      <c r="H828" s="220">
        <v>5780</v>
      </c>
      <c r="I828" s="220">
        <v>4941.605153333333</v>
      </c>
      <c r="J828" s="161" t="e">
        <f>VLOOKUP(D828,GST!A:D,4,FALSE)</f>
        <v>#N/A</v>
      </c>
      <c r="K828" s="64" t="str">
        <f>VLOOKUP(B828,'ABC successor'!A:J,10,FALSE)</f>
        <v>4735</v>
      </c>
    </row>
    <row r="829" spans="1:11" x14ac:dyDescent="0.2">
      <c r="A829">
        <v>828</v>
      </c>
      <c r="B829" t="s">
        <v>15655</v>
      </c>
      <c r="C829" t="s">
        <v>15656</v>
      </c>
      <c r="D829" t="s">
        <v>15655</v>
      </c>
      <c r="E829" t="s">
        <v>1984</v>
      </c>
      <c r="F829" s="220">
        <v>2254</v>
      </c>
      <c r="G829" s="220">
        <v>2254</v>
      </c>
      <c r="H829" s="220">
        <v>2373</v>
      </c>
      <c r="I829" s="220">
        <v>2028.9737346666668</v>
      </c>
      <c r="J829" s="161" t="e">
        <f>VLOOKUP(D829,GST!A:D,4,FALSE)</f>
        <v>#N/A</v>
      </c>
      <c r="K829" s="64" t="str">
        <f>VLOOKUP(B829,'ABC successor'!A:J,10,FALSE)</f>
        <v>4730</v>
      </c>
    </row>
    <row r="830" spans="1:11" x14ac:dyDescent="0.2">
      <c r="A830">
        <v>829</v>
      </c>
      <c r="B830" t="s">
        <v>1982</v>
      </c>
      <c r="C830" t="s">
        <v>1983</v>
      </c>
      <c r="D830" t="s">
        <v>1982</v>
      </c>
      <c r="E830" t="s">
        <v>1984</v>
      </c>
      <c r="F830" s="220">
        <v>3090</v>
      </c>
      <c r="G830" s="220">
        <v>3090</v>
      </c>
      <c r="H830" s="220">
        <v>3253</v>
      </c>
      <c r="I830" s="220">
        <v>2781.0546400000003</v>
      </c>
      <c r="J830" s="161" t="e">
        <f>VLOOKUP(D830,GST!A:D,4,FALSE)</f>
        <v>#N/A</v>
      </c>
      <c r="K830" s="64" t="str">
        <f>VLOOKUP(B830,'ABC successor'!A:J,10,FALSE)</f>
        <v>4743</v>
      </c>
    </row>
    <row r="831" spans="1:11" x14ac:dyDescent="0.2">
      <c r="A831">
        <v>830</v>
      </c>
      <c r="B831" t="s">
        <v>15657</v>
      </c>
      <c r="C831" t="s">
        <v>15658</v>
      </c>
      <c r="D831" t="s">
        <v>15657</v>
      </c>
      <c r="E831" t="s">
        <v>1984</v>
      </c>
      <c r="F831" s="220">
        <v>1454</v>
      </c>
      <c r="G831" s="220">
        <v>1454</v>
      </c>
      <c r="H831" s="220">
        <v>1531</v>
      </c>
      <c r="I831" s="220">
        <v>1308.2918333333334</v>
      </c>
      <c r="J831" s="161" t="e">
        <f>VLOOKUP(D831,GST!A:D,4,FALSE)</f>
        <v>#N/A</v>
      </c>
      <c r="K831" s="64" t="str">
        <f>VLOOKUP(B831,'ABC successor'!A:J,10,FALSE)</f>
        <v>4730</v>
      </c>
    </row>
    <row r="832" spans="1:11" x14ac:dyDescent="0.2">
      <c r="A832">
        <v>831</v>
      </c>
      <c r="B832" t="s">
        <v>15098</v>
      </c>
      <c r="C832" t="s">
        <v>15099</v>
      </c>
      <c r="D832" t="s">
        <v>15098</v>
      </c>
      <c r="E832" t="s">
        <v>21305</v>
      </c>
      <c r="F832" s="220">
        <v>2</v>
      </c>
      <c r="G832" s="220">
        <v>2</v>
      </c>
      <c r="H832" s="220">
        <v>2</v>
      </c>
      <c r="I832" s="220">
        <v>1.9334362068965516</v>
      </c>
      <c r="J832" s="161" t="e">
        <f>VLOOKUP(D832,GST!A:D,4,FALSE)</f>
        <v>#N/A</v>
      </c>
      <c r="K832" s="64" t="str">
        <f>VLOOKUP(B832,'ABC successor'!A:J,10,FALSE)</f>
        <v>4483</v>
      </c>
    </row>
    <row r="833" spans="1:11" x14ac:dyDescent="0.2">
      <c r="A833">
        <v>832</v>
      </c>
      <c r="B833" t="s">
        <v>15659</v>
      </c>
      <c r="C833" t="s">
        <v>15660</v>
      </c>
      <c r="D833" t="s">
        <v>15659</v>
      </c>
      <c r="E833" t="s">
        <v>1984</v>
      </c>
      <c r="F833" s="220">
        <v>1987</v>
      </c>
      <c r="G833" s="220">
        <v>1987</v>
      </c>
      <c r="H833" s="220">
        <v>2092</v>
      </c>
      <c r="I833" s="220">
        <v>1788.2480373333335</v>
      </c>
      <c r="J833" s="161" t="e">
        <f>VLOOKUP(D833,GST!A:D,4,FALSE)</f>
        <v>#N/A</v>
      </c>
      <c r="K833" s="64" t="str">
        <f>VLOOKUP(B833,'ABC successor'!A:J,10,FALSE)</f>
        <v>4739</v>
      </c>
    </row>
    <row r="834" spans="1:11" x14ac:dyDescent="0.2">
      <c r="A834">
        <v>833</v>
      </c>
      <c r="B834" t="s">
        <v>15661</v>
      </c>
      <c r="C834" t="s">
        <v>15662</v>
      </c>
      <c r="D834" t="s">
        <v>15661</v>
      </c>
      <c r="E834" t="s">
        <v>1984</v>
      </c>
      <c r="F834" s="220">
        <v>2773</v>
      </c>
      <c r="G834" s="220">
        <v>2773</v>
      </c>
      <c r="H834" s="220">
        <v>2919</v>
      </c>
      <c r="I834" s="220">
        <v>2495.473222666667</v>
      </c>
      <c r="J834" s="161" t="e">
        <f>VLOOKUP(D834,GST!A:D,4,FALSE)</f>
        <v>#N/A</v>
      </c>
      <c r="K834" s="64" t="str">
        <f>VLOOKUP(B834,'ABC successor'!A:J,10,FALSE)</f>
        <v>4739</v>
      </c>
    </row>
    <row r="835" spans="1:11" x14ac:dyDescent="0.2">
      <c r="A835">
        <v>834</v>
      </c>
      <c r="B835" t="s">
        <v>1985</v>
      </c>
      <c r="C835" t="s">
        <v>1986</v>
      </c>
      <c r="D835" t="s">
        <v>1985</v>
      </c>
      <c r="E835" t="s">
        <v>1987</v>
      </c>
      <c r="F835" s="220">
        <v>52996</v>
      </c>
      <c r="G835" s="220">
        <v>52996</v>
      </c>
      <c r="H835" s="220">
        <v>55785</v>
      </c>
      <c r="I835" s="220">
        <v>47696.582266666672</v>
      </c>
      <c r="J835" s="161" t="e">
        <f>VLOOKUP(D835,GST!A:D,4,FALSE)</f>
        <v>#N/A</v>
      </c>
      <c r="K835" s="64" t="str">
        <f>VLOOKUP(B835,'ABC successor'!A:J,10,FALSE)</f>
        <v>4728</v>
      </c>
    </row>
    <row r="836" spans="1:11" x14ac:dyDescent="0.2">
      <c r="A836">
        <v>835</v>
      </c>
      <c r="B836" t="s">
        <v>1988</v>
      </c>
      <c r="C836" t="s">
        <v>1989</v>
      </c>
      <c r="D836" t="s">
        <v>1988</v>
      </c>
      <c r="E836" t="s">
        <v>1990</v>
      </c>
      <c r="F836" s="220">
        <v>26415</v>
      </c>
      <c r="G836" s="220">
        <v>26415</v>
      </c>
      <c r="H836" s="220">
        <v>27805</v>
      </c>
      <c r="I836" s="220">
        <v>23773.531599999998</v>
      </c>
      <c r="J836" s="161" t="e">
        <f>VLOOKUP(D836,GST!A:D,4,FALSE)</f>
        <v>#N/A</v>
      </c>
      <c r="K836" s="64" t="str">
        <f>VLOOKUP(B836,'ABC successor'!A:J,10,FALSE)</f>
        <v>4728</v>
      </c>
    </row>
    <row r="837" spans="1:11" x14ac:dyDescent="0.2">
      <c r="A837">
        <v>836</v>
      </c>
      <c r="B837" t="s">
        <v>1991</v>
      </c>
      <c r="C837" t="s">
        <v>1992</v>
      </c>
      <c r="D837" t="s">
        <v>1991</v>
      </c>
      <c r="E837" t="s">
        <v>1631</v>
      </c>
      <c r="F837" s="220">
        <v>41261</v>
      </c>
      <c r="G837" s="220">
        <v>41261</v>
      </c>
      <c r="H837" s="220">
        <v>43433</v>
      </c>
      <c r="I837" s="220">
        <v>37134.555397333337</v>
      </c>
      <c r="J837" s="161">
        <f>VLOOKUP(D837,GST!A:D,4,FALSE)</f>
        <v>0.12</v>
      </c>
      <c r="K837" s="64" t="str">
        <f>VLOOKUP(B837,'ABC successor'!A:J,10,FALSE)</f>
        <v>4743</v>
      </c>
    </row>
    <row r="838" spans="1:11" x14ac:dyDescent="0.2">
      <c r="A838">
        <v>837</v>
      </c>
      <c r="B838" t="s">
        <v>23944</v>
      </c>
      <c r="C838" t="s">
        <v>23945</v>
      </c>
      <c r="D838" t="s">
        <v>23944</v>
      </c>
      <c r="E838" t="s">
        <v>23946</v>
      </c>
      <c r="F838" s="220">
        <v>49521</v>
      </c>
      <c r="G838" s="220">
        <v>49521</v>
      </c>
      <c r="H838" s="220">
        <v>52127</v>
      </c>
      <c r="I838" s="220">
        <v>44568.643391999998</v>
      </c>
      <c r="J838" s="161">
        <f>VLOOKUP(D838,GST!A:D,4,FALSE)</f>
        <v>0.12</v>
      </c>
      <c r="K838" s="64" t="str">
        <f>VLOOKUP(B838,'ABC successor'!A:J,10,FALSE)</f>
        <v>4743</v>
      </c>
    </row>
    <row r="839" spans="1:11" x14ac:dyDescent="0.2">
      <c r="A839">
        <v>838</v>
      </c>
      <c r="B839" t="s">
        <v>14368</v>
      </c>
      <c r="C839" t="s">
        <v>14369</v>
      </c>
      <c r="D839" t="s">
        <v>14368</v>
      </c>
      <c r="E839" t="s">
        <v>1823</v>
      </c>
      <c r="F839" s="220">
        <v>65665</v>
      </c>
      <c r="G839" s="220">
        <v>65665</v>
      </c>
      <c r="H839" s="220">
        <v>69121</v>
      </c>
      <c r="I839" s="220">
        <v>59098.906290666666</v>
      </c>
      <c r="J839" s="161">
        <f>VLOOKUP(D839,GST!A:D,4,FALSE)</f>
        <v>0.18</v>
      </c>
      <c r="K839" s="64" t="str">
        <f>VLOOKUP(B839,'ABC successor'!A:J,10,FALSE)</f>
        <v>4743</v>
      </c>
    </row>
    <row r="840" spans="1:11" x14ac:dyDescent="0.2">
      <c r="A840">
        <v>839</v>
      </c>
      <c r="B840" t="s">
        <v>20017</v>
      </c>
      <c r="C840" t="s">
        <v>20018</v>
      </c>
      <c r="D840" t="s">
        <v>20017</v>
      </c>
      <c r="E840" t="s">
        <v>1823</v>
      </c>
      <c r="F840" s="220">
        <v>65838</v>
      </c>
      <c r="G840" s="220">
        <v>65838</v>
      </c>
      <c r="H840" s="220">
        <v>69303</v>
      </c>
      <c r="I840" s="220">
        <v>59254.40612</v>
      </c>
      <c r="J840" s="161">
        <f>VLOOKUP(D840,GST!A:D,4,FALSE)</f>
        <v>0.18</v>
      </c>
      <c r="K840" s="64" t="str">
        <f>VLOOKUP(B840,'ABC successor'!A:J,10,FALSE)</f>
        <v>4743</v>
      </c>
    </row>
    <row r="841" spans="1:11" x14ac:dyDescent="0.2">
      <c r="A841">
        <v>840</v>
      </c>
      <c r="B841" t="s">
        <v>1824</v>
      </c>
      <c r="C841" t="s">
        <v>1825</v>
      </c>
      <c r="D841" t="s">
        <v>1824</v>
      </c>
      <c r="E841" t="s">
        <v>1826</v>
      </c>
      <c r="F841" s="220">
        <v>12623</v>
      </c>
      <c r="G841" s="220">
        <v>12623</v>
      </c>
      <c r="H841" s="220">
        <v>13287</v>
      </c>
      <c r="I841" s="220">
        <v>11360.458685333333</v>
      </c>
      <c r="J841" s="161" t="e">
        <f>VLOOKUP(D841,GST!A:D,4,FALSE)</f>
        <v>#N/A</v>
      </c>
      <c r="K841" s="64" t="str">
        <f>VLOOKUP(B841,'ABC successor'!A:J,10,FALSE)</f>
        <v>4743</v>
      </c>
    </row>
    <row r="842" spans="1:11" x14ac:dyDescent="0.2">
      <c r="A842">
        <v>841</v>
      </c>
      <c r="B842" t="s">
        <v>1827</v>
      </c>
      <c r="C842" t="s">
        <v>1828</v>
      </c>
      <c r="D842" t="s">
        <v>1827</v>
      </c>
      <c r="E842" t="s">
        <v>1829</v>
      </c>
      <c r="F842" s="220">
        <v>13746</v>
      </c>
      <c r="G842" s="220">
        <v>13746</v>
      </c>
      <c r="H842" s="220">
        <v>14469</v>
      </c>
      <c r="I842" s="220">
        <v>12371.207575999999</v>
      </c>
      <c r="J842" s="161" t="e">
        <f>VLOOKUP(D842,GST!A:D,4,FALSE)</f>
        <v>#N/A</v>
      </c>
      <c r="K842" s="64" t="str">
        <f>VLOOKUP(B842,'ABC successor'!A:J,10,FALSE)</f>
        <v>4743</v>
      </c>
    </row>
    <row r="843" spans="1:11" x14ac:dyDescent="0.2">
      <c r="A843">
        <v>842</v>
      </c>
      <c r="B843" t="s">
        <v>25734</v>
      </c>
      <c r="C843" t="s">
        <v>25735</v>
      </c>
      <c r="D843" t="s">
        <v>25734</v>
      </c>
      <c r="E843" t="s">
        <v>25736</v>
      </c>
      <c r="F843" s="220">
        <v>336025</v>
      </c>
      <c r="G843" s="220">
        <v>336025</v>
      </c>
      <c r="H843" s="220">
        <v>353711</v>
      </c>
      <c r="I843" s="220">
        <v>319223.85181206896</v>
      </c>
      <c r="J843" s="161" t="e">
        <f>VLOOKUP(D843,GST!A:D,4,FALSE)</f>
        <v>#N/A</v>
      </c>
      <c r="K843" s="64" t="str">
        <f>VLOOKUP(B843,'ABC successor'!A:J,10,FALSE)</f>
        <v>4742</v>
      </c>
    </row>
    <row r="844" spans="1:11" x14ac:dyDescent="0.2">
      <c r="A844">
        <v>843</v>
      </c>
      <c r="B844" t="s">
        <v>12603</v>
      </c>
      <c r="C844" t="s">
        <v>12605</v>
      </c>
      <c r="D844" t="s">
        <v>12603</v>
      </c>
      <c r="E844" t="s">
        <v>12604</v>
      </c>
      <c r="F844" s="220">
        <v>20832</v>
      </c>
      <c r="G844" s="220">
        <v>20832</v>
      </c>
      <c r="H844" s="220">
        <v>21928</v>
      </c>
      <c r="I844" s="220">
        <v>19790.6530137931</v>
      </c>
      <c r="J844" s="161" t="e">
        <f>VLOOKUP(D844,GST!A:D,4,FALSE)</f>
        <v>#N/A</v>
      </c>
      <c r="K844" s="64" t="str">
        <f>VLOOKUP(B844,'ABC successor'!A:J,10,FALSE)</f>
        <v>4742</v>
      </c>
    </row>
    <row r="845" spans="1:11" x14ac:dyDescent="0.2">
      <c r="A845">
        <v>844</v>
      </c>
      <c r="B845" t="s">
        <v>1993</v>
      </c>
      <c r="C845" t="s">
        <v>1994</v>
      </c>
      <c r="D845" t="s">
        <v>1993</v>
      </c>
      <c r="E845" t="s">
        <v>1995</v>
      </c>
      <c r="F845" s="220">
        <v>26913</v>
      </c>
      <c r="G845" s="220">
        <v>26913</v>
      </c>
      <c r="H845" s="220">
        <v>28329</v>
      </c>
      <c r="I845" s="220">
        <v>24222.088800000001</v>
      </c>
      <c r="J845" s="161" t="e">
        <f>VLOOKUP(D845,GST!A:D,4,FALSE)</f>
        <v>#N/A</v>
      </c>
      <c r="K845" s="64" t="str">
        <f>VLOOKUP(B845,'ABC successor'!A:J,10,FALSE)</f>
        <v>4728</v>
      </c>
    </row>
    <row r="846" spans="1:11" x14ac:dyDescent="0.2">
      <c r="A846">
        <v>845</v>
      </c>
      <c r="B846" t="s">
        <v>1996</v>
      </c>
      <c r="C846" t="s">
        <v>1997</v>
      </c>
      <c r="D846" t="s">
        <v>1996</v>
      </c>
      <c r="E846" t="s">
        <v>1998</v>
      </c>
      <c r="F846" s="220">
        <v>26913</v>
      </c>
      <c r="G846" s="220">
        <v>26913</v>
      </c>
      <c r="H846" s="220">
        <v>28329</v>
      </c>
      <c r="I846" s="220">
        <v>24222.088800000001</v>
      </c>
      <c r="J846" s="161" t="e">
        <f>VLOOKUP(D846,GST!A:D,4,FALSE)</f>
        <v>#N/A</v>
      </c>
      <c r="K846" s="64" t="str">
        <f>VLOOKUP(B846,'ABC successor'!A:J,10,FALSE)</f>
        <v>4728</v>
      </c>
    </row>
    <row r="847" spans="1:11" x14ac:dyDescent="0.2">
      <c r="A847">
        <v>846</v>
      </c>
      <c r="B847" t="s">
        <v>1999</v>
      </c>
      <c r="C847" t="s">
        <v>2000</v>
      </c>
      <c r="D847" t="s">
        <v>1999</v>
      </c>
      <c r="E847" t="s">
        <v>2001</v>
      </c>
      <c r="F847" s="220">
        <v>26913</v>
      </c>
      <c r="G847" s="220">
        <v>26913</v>
      </c>
      <c r="H847" s="220">
        <v>28329</v>
      </c>
      <c r="I847" s="220">
        <v>24222.088800000001</v>
      </c>
      <c r="J847" s="161" t="e">
        <f>VLOOKUP(D847,GST!A:D,4,FALSE)</f>
        <v>#N/A</v>
      </c>
      <c r="K847" s="64" t="str">
        <f>VLOOKUP(B847,'ABC successor'!A:J,10,FALSE)</f>
        <v>4728</v>
      </c>
    </row>
    <row r="848" spans="1:11" x14ac:dyDescent="0.2">
      <c r="A848">
        <v>847</v>
      </c>
      <c r="B848" t="s">
        <v>2002</v>
      </c>
      <c r="C848" t="s">
        <v>2003</v>
      </c>
      <c r="D848" t="s">
        <v>2002</v>
      </c>
      <c r="E848" t="s">
        <v>2004</v>
      </c>
      <c r="F848" s="220">
        <v>26913</v>
      </c>
      <c r="G848" s="220">
        <v>26913</v>
      </c>
      <c r="H848" s="220">
        <v>28329</v>
      </c>
      <c r="I848" s="220">
        <v>24222.088800000001</v>
      </c>
      <c r="J848" s="161" t="e">
        <f>VLOOKUP(D848,GST!A:D,4,FALSE)</f>
        <v>#N/A</v>
      </c>
      <c r="K848" s="64" t="str">
        <f>VLOOKUP(B848,'ABC successor'!A:J,10,FALSE)</f>
        <v>4728</v>
      </c>
    </row>
    <row r="849" spans="1:11" x14ac:dyDescent="0.2">
      <c r="A849">
        <v>848</v>
      </c>
      <c r="B849" t="s">
        <v>2005</v>
      </c>
      <c r="C849" t="s">
        <v>2006</v>
      </c>
      <c r="D849" t="s">
        <v>2005</v>
      </c>
      <c r="E849" t="s">
        <v>2007</v>
      </c>
      <c r="F849" s="220">
        <v>26913</v>
      </c>
      <c r="G849" s="220">
        <v>26913</v>
      </c>
      <c r="H849" s="220">
        <v>28329</v>
      </c>
      <c r="I849" s="220">
        <v>24222.088800000001</v>
      </c>
      <c r="J849" s="161" t="e">
        <f>VLOOKUP(D849,GST!A:D,4,FALSE)</f>
        <v>#N/A</v>
      </c>
      <c r="K849" s="64" t="str">
        <f>VLOOKUP(B849,'ABC successor'!A:J,10,FALSE)</f>
        <v>4728</v>
      </c>
    </row>
    <row r="850" spans="1:11" x14ac:dyDescent="0.2">
      <c r="A850">
        <v>849</v>
      </c>
      <c r="B850" t="s">
        <v>2008</v>
      </c>
      <c r="C850" t="s">
        <v>2009</v>
      </c>
      <c r="D850" t="s">
        <v>2008</v>
      </c>
      <c r="E850" t="s">
        <v>2010</v>
      </c>
      <c r="F850" s="220">
        <v>26415</v>
      </c>
      <c r="G850" s="220">
        <v>26415</v>
      </c>
      <c r="H850" s="220">
        <v>27805</v>
      </c>
      <c r="I850" s="220">
        <v>23773.531599999998</v>
      </c>
      <c r="J850" s="161" t="e">
        <f>VLOOKUP(D850,GST!A:D,4,FALSE)</f>
        <v>#N/A</v>
      </c>
      <c r="K850" s="64" t="str">
        <f>VLOOKUP(B850,'ABC successor'!A:J,10,FALSE)</f>
        <v>4728</v>
      </c>
    </row>
    <row r="851" spans="1:11" x14ac:dyDescent="0.2">
      <c r="A851">
        <v>850</v>
      </c>
      <c r="B851" t="s">
        <v>2011</v>
      </c>
      <c r="C851" t="s">
        <v>2012</v>
      </c>
      <c r="D851" t="s">
        <v>2011</v>
      </c>
      <c r="E851" t="s">
        <v>2013</v>
      </c>
      <c r="F851" s="220">
        <v>174005</v>
      </c>
      <c r="G851" s="220">
        <v>174005</v>
      </c>
      <c r="H851" s="220">
        <v>183163</v>
      </c>
      <c r="I851" s="220">
        <v>156604.77523600002</v>
      </c>
      <c r="J851" s="161">
        <f>VLOOKUP(D851,GST!A:D,4,FALSE)</f>
        <v>0.12</v>
      </c>
      <c r="K851" s="64" t="str">
        <f>VLOOKUP(B851,'ABC successor'!A:J,10,FALSE)</f>
        <v>4730</v>
      </c>
    </row>
    <row r="852" spans="1:11" x14ac:dyDescent="0.2">
      <c r="A852">
        <v>851</v>
      </c>
      <c r="B852" t="s">
        <v>20019</v>
      </c>
      <c r="C852" t="s">
        <v>20020</v>
      </c>
      <c r="D852" t="s">
        <v>20019</v>
      </c>
      <c r="E852" t="s">
        <v>2013</v>
      </c>
      <c r="F852" s="220">
        <v>184095</v>
      </c>
      <c r="G852" s="220">
        <v>184095</v>
      </c>
      <c r="H852" s="220">
        <v>193784</v>
      </c>
      <c r="I852" s="220">
        <v>165685.06815466666</v>
      </c>
      <c r="J852" s="161">
        <f>VLOOKUP(D852,GST!A:D,4,FALSE)</f>
        <v>0.12</v>
      </c>
      <c r="K852" s="64" t="str">
        <f>VLOOKUP(B852,'ABC successor'!A:J,10,FALSE)</f>
        <v>4730</v>
      </c>
    </row>
    <row r="853" spans="1:11" x14ac:dyDescent="0.2">
      <c r="A853">
        <v>852</v>
      </c>
      <c r="B853" t="s">
        <v>2014</v>
      </c>
      <c r="C853" t="s">
        <v>2015</v>
      </c>
      <c r="D853" t="s">
        <v>2014</v>
      </c>
      <c r="E853" t="s">
        <v>2016</v>
      </c>
      <c r="F853" s="220">
        <v>28995</v>
      </c>
      <c r="G853" s="220">
        <v>28995</v>
      </c>
      <c r="H853" s="220">
        <v>30521</v>
      </c>
      <c r="I853" s="220">
        <v>26095.562705333334</v>
      </c>
      <c r="J853" s="161">
        <f>VLOOKUP(D853,GST!A:D,4,FALSE)</f>
        <v>0.18</v>
      </c>
      <c r="K853" s="64" t="str">
        <f>VLOOKUP(B853,'ABC successor'!A:J,10,FALSE)</f>
        <v>4730</v>
      </c>
    </row>
    <row r="854" spans="1:11" x14ac:dyDescent="0.2">
      <c r="A854">
        <v>853</v>
      </c>
      <c r="B854" t="s">
        <v>15663</v>
      </c>
      <c r="C854" t="s">
        <v>15664</v>
      </c>
      <c r="D854" t="s">
        <v>15663</v>
      </c>
      <c r="E854" t="s">
        <v>15665</v>
      </c>
      <c r="F854" s="220">
        <v>43718</v>
      </c>
      <c r="G854" s="220">
        <v>43718</v>
      </c>
      <c r="H854" s="220">
        <v>46019</v>
      </c>
      <c r="I854" s="220">
        <v>41532.143160344815</v>
      </c>
      <c r="J854" s="161" t="e">
        <f>VLOOKUP(D854,GST!A:D,4,FALSE)</f>
        <v>#N/A</v>
      </c>
      <c r="K854" s="64" t="str">
        <f>VLOOKUP(B854,'ABC successor'!A:J,10,FALSE)</f>
        <v>4755</v>
      </c>
    </row>
    <row r="855" spans="1:11" x14ac:dyDescent="0.2">
      <c r="A855">
        <v>854</v>
      </c>
      <c r="B855" t="s">
        <v>2017</v>
      </c>
      <c r="C855" t="s">
        <v>2018</v>
      </c>
      <c r="D855" t="s">
        <v>2017</v>
      </c>
      <c r="E855" t="s">
        <v>2019</v>
      </c>
      <c r="F855" s="220">
        <v>4002</v>
      </c>
      <c r="G855" s="220">
        <v>4002</v>
      </c>
      <c r="H855" s="220">
        <v>4213</v>
      </c>
      <c r="I855" s="220">
        <v>3601.9143159999999</v>
      </c>
      <c r="J855" s="161">
        <f>VLOOKUP(D855,GST!A:D,4,FALSE)</f>
        <v>0.18</v>
      </c>
      <c r="K855" s="64" t="str">
        <f>VLOOKUP(B855,'ABC successor'!A:J,10,FALSE)</f>
        <v>4743</v>
      </c>
    </row>
    <row r="856" spans="1:11" x14ac:dyDescent="0.2">
      <c r="A856">
        <v>855</v>
      </c>
      <c r="B856" t="s">
        <v>2020</v>
      </c>
      <c r="C856" t="s">
        <v>2021</v>
      </c>
      <c r="D856" t="s">
        <v>2020</v>
      </c>
      <c r="E856" t="s">
        <v>12676</v>
      </c>
      <c r="F856" s="220">
        <v>3957</v>
      </c>
      <c r="G856" s="220">
        <v>3957</v>
      </c>
      <c r="H856" s="220">
        <v>4165</v>
      </c>
      <c r="I856" s="220">
        <v>3561.5441679999999</v>
      </c>
      <c r="J856" s="161" t="e">
        <f>VLOOKUP(D856,GST!A:D,4,FALSE)</f>
        <v>#N/A</v>
      </c>
      <c r="K856" s="64" t="str">
        <f>VLOOKUP(B856,'ABC successor'!A:J,10,FALSE)</f>
        <v>4728</v>
      </c>
    </row>
    <row r="857" spans="1:11" x14ac:dyDescent="0.2">
      <c r="A857">
        <v>856</v>
      </c>
      <c r="B857" t="s">
        <v>2022</v>
      </c>
      <c r="C857" t="s">
        <v>2023</v>
      </c>
      <c r="D857" t="s">
        <v>2022</v>
      </c>
      <c r="E857" t="s">
        <v>12677</v>
      </c>
      <c r="F857" s="220">
        <v>2725</v>
      </c>
      <c r="G857" s="220">
        <v>2725</v>
      </c>
      <c r="H857" s="220">
        <v>2868</v>
      </c>
      <c r="I857" s="220">
        <v>2452.112693333333</v>
      </c>
      <c r="J857" s="161" t="e">
        <f>VLOOKUP(D857,GST!A:D,4,FALSE)</f>
        <v>#N/A</v>
      </c>
      <c r="K857" s="64" t="str">
        <f>VLOOKUP(B857,'ABC successor'!A:J,10,FALSE)</f>
        <v>4728</v>
      </c>
    </row>
    <row r="858" spans="1:11" x14ac:dyDescent="0.2">
      <c r="A858">
        <v>857</v>
      </c>
      <c r="B858" t="s">
        <v>14370</v>
      </c>
      <c r="C858" t="s">
        <v>14371</v>
      </c>
      <c r="D858" t="s">
        <v>14370</v>
      </c>
      <c r="E858" t="s">
        <v>14372</v>
      </c>
      <c r="F858" s="220">
        <v>177154</v>
      </c>
      <c r="G858" s="220">
        <v>177154</v>
      </c>
      <c r="H858" s="220">
        <v>186478</v>
      </c>
      <c r="I858" s="220">
        <v>168295.95462931029</v>
      </c>
      <c r="J858" s="161" t="e">
        <f>VLOOKUP(D858,GST!A:D,4,FALSE)</f>
        <v>#N/A</v>
      </c>
      <c r="K858" s="64" t="str">
        <f>VLOOKUP(B858,'ABC successor'!A:J,10,FALSE)</f>
        <v>4760</v>
      </c>
    </row>
    <row r="859" spans="1:11" x14ac:dyDescent="0.2">
      <c r="A859">
        <v>858</v>
      </c>
      <c r="B859" t="s">
        <v>12678</v>
      </c>
      <c r="C859" t="s">
        <v>12679</v>
      </c>
      <c r="D859" t="s">
        <v>12678</v>
      </c>
      <c r="E859" t="s">
        <v>12680</v>
      </c>
      <c r="F859" s="220">
        <v>129031</v>
      </c>
      <c r="G859" s="220">
        <v>129031</v>
      </c>
      <c r="H859" s="220">
        <v>135822</v>
      </c>
      <c r="I859" s="220">
        <v>122579.85551724136</v>
      </c>
      <c r="J859" s="161" t="e">
        <f>VLOOKUP(D859,GST!A:D,4,FALSE)</f>
        <v>#N/A</v>
      </c>
      <c r="K859" s="64" t="str">
        <f>VLOOKUP(B859,'ABC successor'!A:J,10,FALSE)</f>
        <v>4760</v>
      </c>
    </row>
    <row r="860" spans="1:11" x14ac:dyDescent="0.2">
      <c r="A860">
        <v>859</v>
      </c>
      <c r="B860" t="s">
        <v>12608</v>
      </c>
      <c r="C860" t="s">
        <v>12609</v>
      </c>
      <c r="D860" t="s">
        <v>12608</v>
      </c>
      <c r="E860" t="s">
        <v>12680</v>
      </c>
      <c r="F860" s="220">
        <v>129031</v>
      </c>
      <c r="G860" s="220">
        <v>129031</v>
      </c>
      <c r="H860" s="220">
        <v>135822</v>
      </c>
      <c r="I860" s="220">
        <v>122579.85551724136</v>
      </c>
      <c r="J860" s="161" t="e">
        <f>VLOOKUP(D860,GST!A:D,4,FALSE)</f>
        <v>#N/A</v>
      </c>
      <c r="K860" s="64" t="str">
        <f>VLOOKUP(B860,'ABC successor'!A:J,10,FALSE)</f>
        <v>4760</v>
      </c>
    </row>
    <row r="861" spans="1:11" x14ac:dyDescent="0.2">
      <c r="A861">
        <v>860</v>
      </c>
      <c r="B861" t="s">
        <v>14373</v>
      </c>
      <c r="C861" t="s">
        <v>14374</v>
      </c>
      <c r="D861" t="s">
        <v>14373</v>
      </c>
      <c r="E861" t="s">
        <v>14375</v>
      </c>
      <c r="F861" s="220">
        <v>135432</v>
      </c>
      <c r="G861" s="220">
        <v>135432</v>
      </c>
      <c r="H861" s="220">
        <v>142560</v>
      </c>
      <c r="I861" s="220">
        <v>128660.51238793103</v>
      </c>
      <c r="J861" s="161" t="e">
        <f>VLOOKUP(D861,GST!A:D,4,FALSE)</f>
        <v>#N/A</v>
      </c>
      <c r="K861" s="64" t="str">
        <f>VLOOKUP(B861,'ABC successor'!A:J,10,FALSE)</f>
        <v>4760</v>
      </c>
    </row>
    <row r="862" spans="1:11" x14ac:dyDescent="0.2">
      <c r="A862">
        <v>861</v>
      </c>
      <c r="B862" t="s">
        <v>14376</v>
      </c>
      <c r="C862" t="s">
        <v>14377</v>
      </c>
      <c r="D862" t="s">
        <v>14376</v>
      </c>
      <c r="E862" t="s">
        <v>14378</v>
      </c>
      <c r="F862" s="220">
        <v>133525</v>
      </c>
      <c r="G862" s="220">
        <v>133525</v>
      </c>
      <c r="H862" s="220">
        <v>140553</v>
      </c>
      <c r="I862" s="220">
        <v>126848.88266206897</v>
      </c>
      <c r="J862" s="161" t="e">
        <f>VLOOKUP(D862,GST!A:D,4,FALSE)</f>
        <v>#N/A</v>
      </c>
      <c r="K862" s="64" t="str">
        <f>VLOOKUP(B862,'ABC successor'!A:J,10,FALSE)</f>
        <v>4760</v>
      </c>
    </row>
    <row r="863" spans="1:11" x14ac:dyDescent="0.2">
      <c r="A863">
        <v>862</v>
      </c>
      <c r="B863" t="s">
        <v>14379</v>
      </c>
      <c r="C863" t="s">
        <v>14380</v>
      </c>
      <c r="D863" t="s">
        <v>14379</v>
      </c>
      <c r="E863" t="s">
        <v>14381</v>
      </c>
      <c r="F863" s="220">
        <v>131516</v>
      </c>
      <c r="G863" s="220">
        <v>131516</v>
      </c>
      <c r="H863" s="220">
        <v>138438</v>
      </c>
      <c r="I863" s="220">
        <v>124940.58112586207</v>
      </c>
      <c r="J863" s="161" t="e">
        <f>VLOOKUP(D863,GST!A:D,4,FALSE)</f>
        <v>#N/A</v>
      </c>
      <c r="K863" s="64" t="str">
        <f>VLOOKUP(B863,'ABC successor'!A:J,10,FALSE)</f>
        <v>4760</v>
      </c>
    </row>
    <row r="864" spans="1:11" x14ac:dyDescent="0.2">
      <c r="A864">
        <v>863</v>
      </c>
      <c r="B864" t="s">
        <v>12614</v>
      </c>
      <c r="C864" t="s">
        <v>12616</v>
      </c>
      <c r="D864" t="s">
        <v>12614</v>
      </c>
      <c r="E864" t="s">
        <v>12615</v>
      </c>
      <c r="F864" s="220">
        <v>140891</v>
      </c>
      <c r="G864" s="220">
        <v>140891</v>
      </c>
      <c r="H864" s="220">
        <v>148306</v>
      </c>
      <c r="I864" s="220">
        <v>133845.98829482758</v>
      </c>
      <c r="J864" s="161" t="e">
        <f>VLOOKUP(D864,GST!A:D,4,FALSE)</f>
        <v>#N/A</v>
      </c>
      <c r="K864" s="64" t="str">
        <f>VLOOKUP(B864,'ABC successor'!A:J,10,FALSE)</f>
        <v>4760</v>
      </c>
    </row>
    <row r="865" spans="1:11" x14ac:dyDescent="0.2">
      <c r="A865">
        <v>864</v>
      </c>
      <c r="B865" t="s">
        <v>14382</v>
      </c>
      <c r="C865" t="s">
        <v>14383</v>
      </c>
      <c r="D865" t="s">
        <v>14382</v>
      </c>
      <c r="E865" t="s">
        <v>14384</v>
      </c>
      <c r="F865" s="220">
        <v>133525</v>
      </c>
      <c r="G865" s="220">
        <v>133525</v>
      </c>
      <c r="H865" s="220">
        <v>140553</v>
      </c>
      <c r="I865" s="220">
        <v>126848.88266206897</v>
      </c>
      <c r="J865" s="161" t="e">
        <f>VLOOKUP(D865,GST!A:D,4,FALSE)</f>
        <v>#N/A</v>
      </c>
      <c r="K865" s="64" t="str">
        <f>VLOOKUP(B865,'ABC successor'!A:J,10,FALSE)</f>
        <v>4760</v>
      </c>
    </row>
    <row r="866" spans="1:11" x14ac:dyDescent="0.2">
      <c r="A866">
        <v>865</v>
      </c>
      <c r="B866" t="s">
        <v>12681</v>
      </c>
      <c r="C866" t="s">
        <v>12682</v>
      </c>
      <c r="D866" t="s">
        <v>12681</v>
      </c>
      <c r="E866" t="s">
        <v>12683</v>
      </c>
      <c r="F866" s="220">
        <v>43885</v>
      </c>
      <c r="G866" s="220">
        <v>43885</v>
      </c>
      <c r="H866" s="220">
        <v>46195</v>
      </c>
      <c r="I866" s="220">
        <v>41690.684929310337</v>
      </c>
      <c r="J866" s="161" t="e">
        <f>VLOOKUP(D866,GST!A:D,4,FALSE)</f>
        <v>#N/A</v>
      </c>
      <c r="K866" s="64" t="str">
        <f>VLOOKUP(B866,'ABC successor'!A:J,10,FALSE)</f>
        <v>4769</v>
      </c>
    </row>
    <row r="867" spans="1:11" x14ac:dyDescent="0.2">
      <c r="A867">
        <v>866</v>
      </c>
      <c r="B867" t="s">
        <v>14385</v>
      </c>
      <c r="C867" t="s">
        <v>14386</v>
      </c>
      <c r="D867" t="s">
        <v>14385</v>
      </c>
      <c r="E867" t="s">
        <v>14387</v>
      </c>
      <c r="F867" s="220">
        <v>13640</v>
      </c>
      <c r="G867" s="220">
        <v>13640</v>
      </c>
      <c r="H867" s="220">
        <v>14358</v>
      </c>
      <c r="I867" s="220">
        <v>12957.889458620688</v>
      </c>
      <c r="J867" s="161" t="e">
        <f>VLOOKUP(D867,GST!A:D,4,FALSE)</f>
        <v>#N/A</v>
      </c>
      <c r="K867" s="64" t="str">
        <f>VLOOKUP(B867,'ABC successor'!A:J,10,FALSE)</f>
        <v>4769</v>
      </c>
    </row>
    <row r="868" spans="1:11" x14ac:dyDescent="0.2">
      <c r="A868">
        <v>867</v>
      </c>
      <c r="B868" t="s">
        <v>1830</v>
      </c>
      <c r="C868" t="s">
        <v>1831</v>
      </c>
      <c r="D868" t="s">
        <v>1830</v>
      </c>
      <c r="E868" t="s">
        <v>20021</v>
      </c>
      <c r="F868" s="220">
        <v>8700</v>
      </c>
      <c r="G868" s="220">
        <v>8700</v>
      </c>
      <c r="H868" s="220">
        <v>9158</v>
      </c>
      <c r="I868" s="220">
        <v>8265.4397844827581</v>
      </c>
      <c r="J868" s="161" t="e">
        <f>VLOOKUP(D868,GST!A:D,4,FALSE)</f>
        <v>#N/A</v>
      </c>
      <c r="K868" s="64" t="str">
        <f>VLOOKUP(B868,'ABC successor'!A:J,10,FALSE)</f>
        <v>4769</v>
      </c>
    </row>
    <row r="869" spans="1:11" x14ac:dyDescent="0.2">
      <c r="A869">
        <v>868</v>
      </c>
      <c r="B869" t="s">
        <v>2024</v>
      </c>
      <c r="C869" t="s">
        <v>2025</v>
      </c>
      <c r="D869" t="s">
        <v>2024</v>
      </c>
      <c r="E869" t="s">
        <v>2026</v>
      </c>
      <c r="F869" s="220">
        <v>3224</v>
      </c>
      <c r="G869" s="220">
        <v>3224</v>
      </c>
      <c r="H869" s="220">
        <v>3394</v>
      </c>
      <c r="I869" s="220">
        <v>3062.5629517241377</v>
      </c>
      <c r="J869" s="161" t="e">
        <f>VLOOKUP(D869,GST!A:D,4,FALSE)</f>
        <v>#N/A</v>
      </c>
      <c r="K869" s="64" t="str">
        <f>VLOOKUP(B869,'ABC successor'!A:J,10,FALSE)</f>
        <v>4769</v>
      </c>
    </row>
    <row r="870" spans="1:11" x14ac:dyDescent="0.2">
      <c r="A870">
        <v>869</v>
      </c>
      <c r="B870" t="s">
        <v>14388</v>
      </c>
      <c r="C870" t="s">
        <v>14389</v>
      </c>
      <c r="D870" t="s">
        <v>14388</v>
      </c>
      <c r="E870" t="s">
        <v>14390</v>
      </c>
      <c r="F870" s="220">
        <v>3221</v>
      </c>
      <c r="G870" s="220">
        <v>3221</v>
      </c>
      <c r="H870" s="220">
        <v>3391</v>
      </c>
      <c r="I870" s="220">
        <v>2899.1747026666667</v>
      </c>
      <c r="J870" s="161">
        <f>VLOOKUP(D870,GST!A:D,4,FALSE)</f>
        <v>0.18</v>
      </c>
      <c r="K870" s="64" t="str">
        <f>VLOOKUP(B870,'ABC successor'!A:J,10,FALSE)</f>
        <v>4739</v>
      </c>
    </row>
    <row r="871" spans="1:11" x14ac:dyDescent="0.2">
      <c r="A871">
        <v>870</v>
      </c>
      <c r="B871" t="s">
        <v>1832</v>
      </c>
      <c r="C871" t="s">
        <v>1833</v>
      </c>
      <c r="D871" t="s">
        <v>1832</v>
      </c>
      <c r="E871" t="s">
        <v>1834</v>
      </c>
      <c r="F871" s="220">
        <v>13306</v>
      </c>
      <c r="G871" s="220">
        <v>13306</v>
      </c>
      <c r="H871" s="220">
        <v>14006</v>
      </c>
      <c r="I871" s="220">
        <v>11974.982049333337</v>
      </c>
      <c r="J871" s="161">
        <f>VLOOKUP(D871,GST!A:D,4,FALSE)</f>
        <v>0.18</v>
      </c>
      <c r="K871" s="64" t="str">
        <f>VLOOKUP(B871,'ABC successor'!A:J,10,FALSE)</f>
        <v>4743</v>
      </c>
    </row>
    <row r="872" spans="1:11" x14ac:dyDescent="0.2">
      <c r="A872">
        <v>871</v>
      </c>
      <c r="B872" t="s">
        <v>12619</v>
      </c>
      <c r="C872" t="s">
        <v>12621</v>
      </c>
      <c r="D872" t="s">
        <v>12619</v>
      </c>
      <c r="E872" t="s">
        <v>12620</v>
      </c>
      <c r="F872" s="220">
        <v>6938</v>
      </c>
      <c r="G872" s="220">
        <v>6938</v>
      </c>
      <c r="H872" s="220">
        <v>7303</v>
      </c>
      <c r="I872" s="220">
        <v>6243.9162239999996</v>
      </c>
      <c r="J872" s="161" t="e">
        <f>VLOOKUP(D872,GST!A:D,4,FALSE)</f>
        <v>#N/A</v>
      </c>
      <c r="K872" s="64" t="str">
        <f>VLOOKUP(B872,'ABC successor'!A:J,10,FALSE)</f>
        <v>4734</v>
      </c>
    </row>
    <row r="873" spans="1:11" x14ac:dyDescent="0.2">
      <c r="A873">
        <v>872</v>
      </c>
      <c r="B873" t="s">
        <v>12622</v>
      </c>
      <c r="C873" t="s">
        <v>12624</v>
      </c>
      <c r="D873" t="s">
        <v>12622</v>
      </c>
      <c r="E873" t="s">
        <v>12623</v>
      </c>
      <c r="F873" s="220">
        <v>8900</v>
      </c>
      <c r="G873" s="220">
        <v>8900</v>
      </c>
      <c r="H873" s="220">
        <v>9368</v>
      </c>
      <c r="I873" s="220">
        <v>8454.9165327586197</v>
      </c>
      <c r="J873" s="161" t="e">
        <f>VLOOKUP(D873,GST!A:D,4,FALSE)</f>
        <v>#N/A</v>
      </c>
      <c r="K873" s="64" t="str">
        <f>VLOOKUP(B873,'ABC successor'!A:J,10,FALSE)</f>
        <v>4742</v>
      </c>
    </row>
    <row r="874" spans="1:11" x14ac:dyDescent="0.2">
      <c r="A874">
        <v>873</v>
      </c>
      <c r="B874" t="s">
        <v>12625</v>
      </c>
      <c r="C874" t="s">
        <v>12627</v>
      </c>
      <c r="D874" t="s">
        <v>12625</v>
      </c>
      <c r="E874" t="s">
        <v>12626</v>
      </c>
      <c r="F874" s="220">
        <v>36955</v>
      </c>
      <c r="G874" s="220">
        <v>36955</v>
      </c>
      <c r="H874" s="220">
        <v>38900</v>
      </c>
      <c r="I874" s="220">
        <v>35107.334644827592</v>
      </c>
      <c r="J874" s="161" t="e">
        <f>VLOOKUP(D874,GST!A:D,4,FALSE)</f>
        <v>#N/A</v>
      </c>
      <c r="K874" s="64" t="str">
        <f>VLOOKUP(B874,'ABC successor'!A:J,10,FALSE)</f>
        <v>4742</v>
      </c>
    </row>
    <row r="875" spans="1:11" x14ac:dyDescent="0.2">
      <c r="A875">
        <v>874</v>
      </c>
      <c r="B875" t="s">
        <v>12628</v>
      </c>
      <c r="C875" t="s">
        <v>12630</v>
      </c>
      <c r="D875" t="s">
        <v>12628</v>
      </c>
      <c r="E875" t="s">
        <v>12629</v>
      </c>
      <c r="F875" s="220">
        <v>66205</v>
      </c>
      <c r="G875" s="220">
        <v>66205</v>
      </c>
      <c r="H875" s="220">
        <v>69689</v>
      </c>
      <c r="I875" s="220">
        <v>62894.679810344824</v>
      </c>
      <c r="J875" s="161" t="e">
        <f>VLOOKUP(D875,GST!A:D,4,FALSE)</f>
        <v>#N/A</v>
      </c>
      <c r="K875" s="64" t="str">
        <f>VLOOKUP(B875,'ABC successor'!A:J,10,FALSE)</f>
        <v>4742</v>
      </c>
    </row>
    <row r="876" spans="1:11" x14ac:dyDescent="0.2">
      <c r="A876">
        <v>875</v>
      </c>
      <c r="B876" t="s">
        <v>12631</v>
      </c>
      <c r="C876" t="s">
        <v>12633</v>
      </c>
      <c r="D876" t="s">
        <v>12631</v>
      </c>
      <c r="E876" t="s">
        <v>12632</v>
      </c>
      <c r="F876" s="220">
        <v>66205</v>
      </c>
      <c r="G876" s="220">
        <v>66205</v>
      </c>
      <c r="H876" s="220">
        <v>69689</v>
      </c>
      <c r="I876" s="220">
        <v>62894.679810344824</v>
      </c>
      <c r="J876" s="161" t="e">
        <f>VLOOKUP(D876,GST!A:D,4,FALSE)</f>
        <v>#N/A</v>
      </c>
      <c r="K876" s="64" t="str">
        <f>VLOOKUP(B876,'ABC successor'!A:J,10,FALSE)</f>
        <v>4742</v>
      </c>
    </row>
    <row r="877" spans="1:11" x14ac:dyDescent="0.2">
      <c r="A877">
        <v>876</v>
      </c>
      <c r="B877" t="s">
        <v>12634</v>
      </c>
      <c r="C877" t="s">
        <v>12636</v>
      </c>
      <c r="D877" t="s">
        <v>12634</v>
      </c>
      <c r="E877" t="s">
        <v>12635</v>
      </c>
      <c r="F877" s="220">
        <v>66205</v>
      </c>
      <c r="G877" s="220">
        <v>66205</v>
      </c>
      <c r="H877" s="220">
        <v>69689</v>
      </c>
      <c r="I877" s="220">
        <v>62894.679810344824</v>
      </c>
      <c r="J877" s="161" t="e">
        <f>VLOOKUP(D877,GST!A:D,4,FALSE)</f>
        <v>#N/A</v>
      </c>
      <c r="K877" s="64" t="str">
        <f>VLOOKUP(B877,'ABC successor'!A:J,10,FALSE)</f>
        <v>4742</v>
      </c>
    </row>
    <row r="878" spans="1:11" x14ac:dyDescent="0.2">
      <c r="A878">
        <v>877</v>
      </c>
      <c r="B878" t="s">
        <v>12637</v>
      </c>
      <c r="C878" t="s">
        <v>12639</v>
      </c>
      <c r="D878" t="s">
        <v>12637</v>
      </c>
      <c r="E878" t="s">
        <v>12638</v>
      </c>
      <c r="F878" s="220">
        <v>66205</v>
      </c>
      <c r="G878" s="220">
        <v>66205</v>
      </c>
      <c r="H878" s="220">
        <v>69689</v>
      </c>
      <c r="I878" s="220">
        <v>62894.679810344824</v>
      </c>
      <c r="J878" s="161" t="e">
        <f>VLOOKUP(D878,GST!A:D,4,FALSE)</f>
        <v>#N/A</v>
      </c>
      <c r="K878" s="64" t="str">
        <f>VLOOKUP(B878,'ABC successor'!A:J,10,FALSE)</f>
        <v>4742</v>
      </c>
    </row>
    <row r="879" spans="1:11" x14ac:dyDescent="0.2">
      <c r="A879">
        <v>878</v>
      </c>
      <c r="B879" t="s">
        <v>12640</v>
      </c>
      <c r="C879" t="s">
        <v>12642</v>
      </c>
      <c r="D879" t="s">
        <v>12640</v>
      </c>
      <c r="E879" t="s">
        <v>12641</v>
      </c>
      <c r="F879" s="220">
        <v>66205</v>
      </c>
      <c r="G879" s="220">
        <v>66205</v>
      </c>
      <c r="H879" s="220">
        <v>69689</v>
      </c>
      <c r="I879" s="220">
        <v>62894.679810344824</v>
      </c>
      <c r="J879" s="161" t="e">
        <f>VLOOKUP(D879,GST!A:D,4,FALSE)</f>
        <v>#N/A</v>
      </c>
      <c r="K879" s="64" t="str">
        <f>VLOOKUP(B879,'ABC successor'!A:J,10,FALSE)</f>
        <v>4742</v>
      </c>
    </row>
    <row r="880" spans="1:11" x14ac:dyDescent="0.2">
      <c r="A880">
        <v>879</v>
      </c>
      <c r="B880" t="s">
        <v>12643</v>
      </c>
      <c r="C880" t="s">
        <v>12645</v>
      </c>
      <c r="D880" t="s">
        <v>12643</v>
      </c>
      <c r="E880" t="s">
        <v>12644</v>
      </c>
      <c r="F880" s="220">
        <v>8786</v>
      </c>
      <c r="G880" s="220">
        <v>8786</v>
      </c>
      <c r="H880" s="220">
        <v>9248</v>
      </c>
      <c r="I880" s="220">
        <v>8346.6441051724123</v>
      </c>
      <c r="J880" s="161" t="e">
        <f>VLOOKUP(D880,GST!A:D,4,FALSE)</f>
        <v>#N/A</v>
      </c>
      <c r="K880" s="64" t="str">
        <f>VLOOKUP(B880,'ABC successor'!A:J,10,FALSE)</f>
        <v>4742</v>
      </c>
    </row>
    <row r="881" spans="1:11" x14ac:dyDescent="0.2">
      <c r="A881">
        <v>880</v>
      </c>
      <c r="B881" t="s">
        <v>12646</v>
      </c>
      <c r="C881" t="s">
        <v>12648</v>
      </c>
      <c r="D881" t="s">
        <v>12646</v>
      </c>
      <c r="E881" t="s">
        <v>12647</v>
      </c>
      <c r="F881" s="220">
        <v>8662</v>
      </c>
      <c r="G881" s="220">
        <v>8662</v>
      </c>
      <c r="H881" s="220">
        <v>9118</v>
      </c>
      <c r="I881" s="220">
        <v>8228.7044965517234</v>
      </c>
      <c r="J881" s="161" t="e">
        <f>VLOOKUP(D881,GST!A:D,4,FALSE)</f>
        <v>#N/A</v>
      </c>
      <c r="K881" s="64" t="str">
        <f>VLOOKUP(B881,'ABC successor'!A:J,10,FALSE)</f>
        <v>4742</v>
      </c>
    </row>
    <row r="882" spans="1:11" x14ac:dyDescent="0.2">
      <c r="A882">
        <v>881</v>
      </c>
      <c r="B882" t="s">
        <v>14391</v>
      </c>
      <c r="C882" t="s">
        <v>14392</v>
      </c>
      <c r="D882" t="s">
        <v>14391</v>
      </c>
      <c r="E882" t="s">
        <v>14393</v>
      </c>
      <c r="F882" s="220">
        <v>7278</v>
      </c>
      <c r="G882" s="220">
        <v>7278</v>
      </c>
      <c r="H882" s="220">
        <v>7661</v>
      </c>
      <c r="I882" s="220">
        <v>6913.9678758620676</v>
      </c>
      <c r="J882" s="161" t="e">
        <f>VLOOKUP(D882,GST!A:D,4,FALSE)</f>
        <v>#N/A</v>
      </c>
      <c r="K882" s="64" t="str">
        <f>VLOOKUP(B882,'ABC successor'!A:J,10,FALSE)</f>
        <v>4742</v>
      </c>
    </row>
    <row r="883" spans="1:11" x14ac:dyDescent="0.2">
      <c r="A883">
        <v>882</v>
      </c>
      <c r="B883" t="s">
        <v>12649</v>
      </c>
      <c r="C883" t="s">
        <v>12651</v>
      </c>
      <c r="D883" t="s">
        <v>12649</v>
      </c>
      <c r="E883" t="s">
        <v>12650</v>
      </c>
      <c r="F883" s="220">
        <v>7675</v>
      </c>
      <c r="G883" s="220">
        <v>7675</v>
      </c>
      <c r="H883" s="220">
        <v>8079</v>
      </c>
      <c r="I883" s="220">
        <v>7290.9879362068959</v>
      </c>
      <c r="J883" s="161" t="e">
        <f>VLOOKUP(D883,GST!A:D,4,FALSE)</f>
        <v>#N/A</v>
      </c>
      <c r="K883" s="64" t="str">
        <f>VLOOKUP(B883,'ABC successor'!A:J,10,FALSE)</f>
        <v>4742</v>
      </c>
    </row>
    <row r="884" spans="1:11" x14ac:dyDescent="0.2">
      <c r="A884">
        <v>883</v>
      </c>
      <c r="B884" t="s">
        <v>12652</v>
      </c>
      <c r="C884" t="s">
        <v>15106</v>
      </c>
      <c r="D884" t="s">
        <v>12652</v>
      </c>
      <c r="E884" t="s">
        <v>15105</v>
      </c>
      <c r="F884" s="220">
        <v>7278</v>
      </c>
      <c r="G884" s="220">
        <v>7278</v>
      </c>
      <c r="H884" s="220">
        <v>7661</v>
      </c>
      <c r="I884" s="220">
        <v>6913.9678758620676</v>
      </c>
      <c r="J884" s="161" t="e">
        <f>VLOOKUP(D884,GST!A:D,4,FALSE)</f>
        <v>#N/A</v>
      </c>
      <c r="K884" s="64" t="str">
        <f>VLOOKUP(B884,'ABC successor'!A:J,10,FALSE)</f>
        <v>4742</v>
      </c>
    </row>
    <row r="885" spans="1:11" x14ac:dyDescent="0.2">
      <c r="A885">
        <v>884</v>
      </c>
      <c r="B885" t="s">
        <v>14394</v>
      </c>
      <c r="C885" t="s">
        <v>14395</v>
      </c>
      <c r="D885" t="s">
        <v>14394</v>
      </c>
      <c r="E885" t="s">
        <v>14396</v>
      </c>
      <c r="F885" s="220">
        <v>11100</v>
      </c>
      <c r="G885" s="220">
        <v>11100</v>
      </c>
      <c r="H885" s="220">
        <v>11684</v>
      </c>
      <c r="I885" s="220">
        <v>10544.961072413793</v>
      </c>
      <c r="J885" s="161" t="e">
        <f>VLOOKUP(D885,GST!A:D,4,FALSE)</f>
        <v>#N/A</v>
      </c>
      <c r="K885" s="64" t="str">
        <f>VLOOKUP(B885,'ABC successor'!A:J,10,FALSE)</f>
        <v>4742</v>
      </c>
    </row>
    <row r="886" spans="1:11" x14ac:dyDescent="0.2">
      <c r="A886">
        <v>885</v>
      </c>
      <c r="B886" t="s">
        <v>14397</v>
      </c>
      <c r="C886" t="s">
        <v>14398</v>
      </c>
      <c r="D886" t="s">
        <v>14397</v>
      </c>
      <c r="E886" t="s">
        <v>21306</v>
      </c>
      <c r="F886" s="220">
        <v>11100</v>
      </c>
      <c r="G886" s="220">
        <v>11100</v>
      </c>
      <c r="H886" s="220">
        <v>11684</v>
      </c>
      <c r="I886" s="220">
        <v>10544.961072413793</v>
      </c>
      <c r="J886" s="161" t="e">
        <f>VLOOKUP(D886,GST!A:D,4,FALSE)</f>
        <v>#N/A</v>
      </c>
      <c r="K886" s="64" t="str">
        <f>VLOOKUP(B886,'ABC successor'!A:J,10,FALSE)</f>
        <v>4742</v>
      </c>
    </row>
    <row r="887" spans="1:11" x14ac:dyDescent="0.2">
      <c r="A887">
        <v>886</v>
      </c>
      <c r="B887" t="s">
        <v>15107</v>
      </c>
      <c r="C887" t="s">
        <v>15109</v>
      </c>
      <c r="D887" t="s">
        <v>15107</v>
      </c>
      <c r="E887" t="s">
        <v>15108</v>
      </c>
      <c r="F887" s="220">
        <v>10898</v>
      </c>
      <c r="G887" s="220">
        <v>10898</v>
      </c>
      <c r="H887" s="220">
        <v>11472</v>
      </c>
      <c r="I887" s="220">
        <v>10353.550887931033</v>
      </c>
      <c r="J887" s="161" t="e">
        <f>VLOOKUP(D887,GST!A:D,4,FALSE)</f>
        <v>#N/A</v>
      </c>
      <c r="K887" s="64" t="str">
        <f>VLOOKUP(B887,'ABC successor'!A:J,10,FALSE)</f>
        <v>4742</v>
      </c>
    </row>
    <row r="888" spans="1:11" x14ac:dyDescent="0.2">
      <c r="A888">
        <v>887</v>
      </c>
      <c r="B888" t="s">
        <v>15110</v>
      </c>
      <c r="C888" t="s">
        <v>15112</v>
      </c>
      <c r="D888" t="s">
        <v>15110</v>
      </c>
      <c r="E888" t="s">
        <v>15111</v>
      </c>
      <c r="F888" s="220">
        <v>5733</v>
      </c>
      <c r="G888" s="220">
        <v>5733</v>
      </c>
      <c r="H888" s="220">
        <v>6035</v>
      </c>
      <c r="I888" s="220">
        <v>5446.4897948275866</v>
      </c>
      <c r="J888" s="161" t="e">
        <f>VLOOKUP(D888,GST!A:D,4,FALSE)</f>
        <v>#N/A</v>
      </c>
      <c r="K888" s="64" t="str">
        <f>VLOOKUP(B888,'ABC successor'!A:J,10,FALSE)</f>
        <v>4742</v>
      </c>
    </row>
    <row r="889" spans="1:11" x14ac:dyDescent="0.2">
      <c r="A889">
        <v>888</v>
      </c>
      <c r="B889" t="s">
        <v>15113</v>
      </c>
      <c r="C889" t="s">
        <v>15115</v>
      </c>
      <c r="D889" t="s">
        <v>15113</v>
      </c>
      <c r="E889" t="s">
        <v>15114</v>
      </c>
      <c r="F889" s="220">
        <v>30939</v>
      </c>
      <c r="G889" s="220">
        <v>30939</v>
      </c>
      <c r="H889" s="220">
        <v>32567</v>
      </c>
      <c r="I889" s="220">
        <v>29392.097217241379</v>
      </c>
      <c r="J889" s="161" t="e">
        <f>VLOOKUP(D889,GST!A:D,4,FALSE)</f>
        <v>#N/A</v>
      </c>
      <c r="K889" s="64" t="str">
        <f>VLOOKUP(B889,'ABC successor'!A:J,10,FALSE)</f>
        <v>4742</v>
      </c>
    </row>
    <row r="890" spans="1:11" x14ac:dyDescent="0.2">
      <c r="A890">
        <v>889</v>
      </c>
      <c r="B890" t="s">
        <v>15116</v>
      </c>
      <c r="C890" t="s">
        <v>15118</v>
      </c>
      <c r="D890" t="s">
        <v>15116</v>
      </c>
      <c r="E890" t="s">
        <v>15117</v>
      </c>
      <c r="F890" s="220">
        <v>16607</v>
      </c>
      <c r="G890" s="220">
        <v>16607</v>
      </c>
      <c r="H890" s="220">
        <v>17481</v>
      </c>
      <c r="I890" s="220">
        <v>15776.839448275858</v>
      </c>
      <c r="J890" s="161" t="e">
        <f>VLOOKUP(D890,GST!A:D,4,FALSE)</f>
        <v>#N/A</v>
      </c>
      <c r="K890" s="64" t="str">
        <f>VLOOKUP(B890,'ABC successor'!A:J,10,FALSE)</f>
        <v>4742</v>
      </c>
    </row>
    <row r="891" spans="1:11" x14ac:dyDescent="0.2">
      <c r="A891">
        <v>890</v>
      </c>
      <c r="B891" t="s">
        <v>15119</v>
      </c>
      <c r="C891" t="s">
        <v>15120</v>
      </c>
      <c r="D891" t="s">
        <v>15119</v>
      </c>
      <c r="E891" t="s">
        <v>16423</v>
      </c>
      <c r="F891" s="220">
        <v>8941</v>
      </c>
      <c r="G891" s="220">
        <v>8941</v>
      </c>
      <c r="H891" s="220">
        <v>9412</v>
      </c>
      <c r="I891" s="220">
        <v>8493.5852568965511</v>
      </c>
      <c r="J891" s="161" t="e">
        <f>VLOOKUP(D891,GST!A:D,4,FALSE)</f>
        <v>#N/A</v>
      </c>
      <c r="K891" s="64" t="str">
        <f>VLOOKUP(B891,'ABC successor'!A:J,10,FALSE)</f>
        <v>4742</v>
      </c>
    </row>
    <row r="892" spans="1:11" x14ac:dyDescent="0.2">
      <c r="A892">
        <v>891</v>
      </c>
      <c r="B892" t="s">
        <v>15121</v>
      </c>
      <c r="C892" t="s">
        <v>15123</v>
      </c>
      <c r="D892" t="s">
        <v>15121</v>
      </c>
      <c r="E892" t="s">
        <v>15122</v>
      </c>
      <c r="F892" s="220">
        <v>13943</v>
      </c>
      <c r="G892" s="220">
        <v>13943</v>
      </c>
      <c r="H892" s="220">
        <v>14677</v>
      </c>
      <c r="I892" s="220">
        <v>13245.971453448277</v>
      </c>
      <c r="J892" s="161" t="e">
        <f>VLOOKUP(D892,GST!A:D,4,FALSE)</f>
        <v>#N/A</v>
      </c>
      <c r="K892" s="64" t="str">
        <f>VLOOKUP(B892,'ABC successor'!A:J,10,FALSE)</f>
        <v>4742</v>
      </c>
    </row>
    <row r="893" spans="1:11" x14ac:dyDescent="0.2">
      <c r="A893">
        <v>892</v>
      </c>
      <c r="B893" t="s">
        <v>15124</v>
      </c>
      <c r="C893" t="s">
        <v>15126</v>
      </c>
      <c r="D893" t="s">
        <v>15124</v>
      </c>
      <c r="E893" t="s">
        <v>15125</v>
      </c>
      <c r="F893" s="220">
        <v>6759</v>
      </c>
      <c r="G893" s="220">
        <v>6759</v>
      </c>
      <c r="H893" s="220">
        <v>7115</v>
      </c>
      <c r="I893" s="220">
        <v>6420.9416431034479</v>
      </c>
      <c r="J893" s="161" t="e">
        <f>VLOOKUP(D893,GST!A:D,4,FALSE)</f>
        <v>#N/A</v>
      </c>
      <c r="K893" s="64" t="str">
        <f>VLOOKUP(B893,'ABC successor'!A:J,10,FALSE)</f>
        <v>4742</v>
      </c>
    </row>
    <row r="894" spans="1:11" x14ac:dyDescent="0.2">
      <c r="A894">
        <v>893</v>
      </c>
      <c r="B894" t="s">
        <v>15127</v>
      </c>
      <c r="C894" t="s">
        <v>15129</v>
      </c>
      <c r="D894" t="s">
        <v>15127</v>
      </c>
      <c r="E894" t="s">
        <v>15128</v>
      </c>
      <c r="F894" s="220">
        <v>8078</v>
      </c>
      <c r="G894" s="220">
        <v>8078</v>
      </c>
      <c r="H894" s="220">
        <v>8503</v>
      </c>
      <c r="I894" s="220">
        <v>7673.8083051724134</v>
      </c>
      <c r="J894" s="161" t="e">
        <f>VLOOKUP(D894,GST!A:D,4,FALSE)</f>
        <v>#N/A</v>
      </c>
      <c r="K894" s="64" t="str">
        <f>VLOOKUP(B894,'ABC successor'!A:J,10,FALSE)</f>
        <v>4742</v>
      </c>
    </row>
    <row r="895" spans="1:11" x14ac:dyDescent="0.2">
      <c r="A895">
        <v>894</v>
      </c>
      <c r="B895" t="s">
        <v>15130</v>
      </c>
      <c r="C895" t="s">
        <v>15131</v>
      </c>
      <c r="D895" t="s">
        <v>15130</v>
      </c>
      <c r="E895" t="s">
        <v>16424</v>
      </c>
      <c r="F895" s="220">
        <v>6030</v>
      </c>
      <c r="G895" s="220">
        <v>6030</v>
      </c>
      <c r="H895" s="220">
        <v>6347</v>
      </c>
      <c r="I895" s="220">
        <v>5728.7714810344814</v>
      </c>
      <c r="J895" s="161" t="e">
        <f>VLOOKUP(D895,GST!A:D,4,FALSE)</f>
        <v>#N/A</v>
      </c>
      <c r="K895" s="64" t="str">
        <f>VLOOKUP(B895,'ABC successor'!A:J,10,FALSE)</f>
        <v>4742</v>
      </c>
    </row>
    <row r="896" spans="1:11" x14ac:dyDescent="0.2">
      <c r="A896">
        <v>895</v>
      </c>
      <c r="B896" t="s">
        <v>15132</v>
      </c>
      <c r="C896" t="s">
        <v>15134</v>
      </c>
      <c r="D896" t="s">
        <v>15132</v>
      </c>
      <c r="E896" t="s">
        <v>15133</v>
      </c>
      <c r="F896" s="220">
        <v>7400</v>
      </c>
      <c r="G896" s="220">
        <v>7400</v>
      </c>
      <c r="H896" s="220">
        <v>7789</v>
      </c>
      <c r="I896" s="220">
        <v>7029.9740482758607</v>
      </c>
      <c r="J896" s="161" t="e">
        <f>VLOOKUP(D896,GST!A:D,4,FALSE)</f>
        <v>#N/A</v>
      </c>
      <c r="K896" s="64" t="str">
        <f>VLOOKUP(B896,'ABC successor'!A:J,10,FALSE)</f>
        <v>4742</v>
      </c>
    </row>
    <row r="897" spans="1:11" x14ac:dyDescent="0.2">
      <c r="A897">
        <v>896</v>
      </c>
      <c r="B897" t="s">
        <v>26889</v>
      </c>
      <c r="C897" t="s">
        <v>26890</v>
      </c>
      <c r="D897" t="s">
        <v>26889</v>
      </c>
      <c r="E897" t="s">
        <v>26891</v>
      </c>
      <c r="F897" s="220">
        <v>4640</v>
      </c>
      <c r="G897" s="220">
        <v>4640</v>
      </c>
      <c r="H897" s="220">
        <v>4884</v>
      </c>
      <c r="I897" s="220">
        <v>4176.067532</v>
      </c>
      <c r="J897" s="161" t="e">
        <f>VLOOKUP(D897,GST!A:D,4,FALSE)</f>
        <v>#N/A</v>
      </c>
      <c r="K897" s="64" t="str">
        <f>VLOOKUP(B897,'ABC successor'!A:J,10,FALSE)</f>
        <v>4745</v>
      </c>
    </row>
    <row r="898" spans="1:11" x14ac:dyDescent="0.2">
      <c r="A898">
        <v>897</v>
      </c>
      <c r="B898" t="s">
        <v>15135</v>
      </c>
      <c r="C898" t="s">
        <v>15137</v>
      </c>
      <c r="D898" t="s">
        <v>15135</v>
      </c>
      <c r="E898" t="s">
        <v>15136</v>
      </c>
      <c r="F898" s="220">
        <v>11153</v>
      </c>
      <c r="G898" s="220">
        <v>11153</v>
      </c>
      <c r="H898" s="220">
        <v>11740</v>
      </c>
      <c r="I898" s="220">
        <v>10595.230413793102</v>
      </c>
      <c r="J898" s="161" t="e">
        <f>VLOOKUP(D898,GST!A:D,4,FALSE)</f>
        <v>#N/A</v>
      </c>
      <c r="K898" s="64" t="str">
        <f>VLOOKUP(B898,'ABC successor'!A:J,10,FALSE)</f>
        <v>4742</v>
      </c>
    </row>
    <row r="899" spans="1:11" x14ac:dyDescent="0.2">
      <c r="A899">
        <v>898</v>
      </c>
      <c r="B899" t="s">
        <v>15138</v>
      </c>
      <c r="C899" t="s">
        <v>15140</v>
      </c>
      <c r="D899" t="s">
        <v>15138</v>
      </c>
      <c r="E899" t="s">
        <v>15139</v>
      </c>
      <c r="F899" s="220">
        <v>46390</v>
      </c>
      <c r="G899" s="220">
        <v>46390</v>
      </c>
      <c r="H899" s="220">
        <v>48832</v>
      </c>
      <c r="I899" s="220">
        <v>44070.744899999998</v>
      </c>
      <c r="J899" s="161" t="e">
        <f>VLOOKUP(D899,GST!A:D,4,FALSE)</f>
        <v>#N/A</v>
      </c>
      <c r="K899" s="64" t="str">
        <f>VLOOKUP(B899,'ABC successor'!A:J,10,FALSE)</f>
        <v>4769</v>
      </c>
    </row>
    <row r="900" spans="1:11" x14ac:dyDescent="0.2">
      <c r="A900">
        <v>899</v>
      </c>
      <c r="B900" t="s">
        <v>15141</v>
      </c>
      <c r="C900" t="s">
        <v>15142</v>
      </c>
      <c r="D900" t="s">
        <v>15141</v>
      </c>
      <c r="E900" t="s">
        <v>15139</v>
      </c>
      <c r="F900" s="220">
        <v>40647</v>
      </c>
      <c r="G900" s="220">
        <v>40647</v>
      </c>
      <c r="H900" s="220">
        <v>42786</v>
      </c>
      <c r="I900" s="220">
        <v>38614.58792413793</v>
      </c>
      <c r="J900" s="161">
        <f>VLOOKUP(D900,GST!A:D,4,FALSE)</f>
        <v>0.12</v>
      </c>
      <c r="K900" s="64" t="str">
        <f>VLOOKUP(B900,'ABC successor'!A:J,10,FALSE)</f>
        <v>4769</v>
      </c>
    </row>
    <row r="901" spans="1:11" x14ac:dyDescent="0.2">
      <c r="A901">
        <v>900</v>
      </c>
      <c r="B901" t="s">
        <v>1835</v>
      </c>
      <c r="C901" t="s">
        <v>1836</v>
      </c>
      <c r="D901" t="s">
        <v>1835</v>
      </c>
      <c r="E901" t="s">
        <v>1837</v>
      </c>
      <c r="F901" s="220">
        <v>4977</v>
      </c>
      <c r="G901" s="220">
        <v>4977</v>
      </c>
      <c r="H901" s="220">
        <v>5239</v>
      </c>
      <c r="I901" s="220">
        <v>4479.5912373333331</v>
      </c>
      <c r="J901" s="161" t="e">
        <f>VLOOKUP(D901,GST!A:D,4,FALSE)</f>
        <v>#N/A</v>
      </c>
      <c r="K901" s="64" t="str">
        <f>VLOOKUP(B901,'ABC successor'!A:J,10,FALSE)</f>
        <v>4743</v>
      </c>
    </row>
    <row r="902" spans="1:11" x14ac:dyDescent="0.2">
      <c r="A902">
        <v>901</v>
      </c>
      <c r="B902" t="s">
        <v>14399</v>
      </c>
      <c r="C902" t="s">
        <v>14400</v>
      </c>
      <c r="D902" t="s">
        <v>14399</v>
      </c>
      <c r="E902" t="s">
        <v>1837</v>
      </c>
      <c r="F902" s="220">
        <v>8591</v>
      </c>
      <c r="G902" s="220">
        <v>8591</v>
      </c>
      <c r="H902" s="220">
        <v>9043</v>
      </c>
      <c r="I902" s="220">
        <v>7731.6309373333315</v>
      </c>
      <c r="J902" s="161">
        <f>VLOOKUP(D902,GST!A:D,4,FALSE)</f>
        <v>0.12</v>
      </c>
      <c r="K902" s="64" t="str">
        <f>VLOOKUP(B902,'ABC successor'!A:J,10,FALSE)</f>
        <v>4743</v>
      </c>
    </row>
    <row r="903" spans="1:11" x14ac:dyDescent="0.2">
      <c r="A903">
        <v>902</v>
      </c>
      <c r="B903" t="s">
        <v>15143</v>
      </c>
      <c r="C903" t="s">
        <v>15145</v>
      </c>
      <c r="D903" t="s">
        <v>15143</v>
      </c>
      <c r="E903" t="s">
        <v>15144</v>
      </c>
      <c r="F903" s="220">
        <v>66205</v>
      </c>
      <c r="G903" s="220">
        <v>66205</v>
      </c>
      <c r="H903" s="220">
        <v>69689</v>
      </c>
      <c r="I903" s="220">
        <v>62894.679810344824</v>
      </c>
      <c r="J903" s="161" t="e">
        <f>VLOOKUP(D903,GST!A:D,4,FALSE)</f>
        <v>#N/A</v>
      </c>
      <c r="K903" s="64" t="str">
        <f>VLOOKUP(B903,'ABC successor'!A:J,10,FALSE)</f>
        <v>4742</v>
      </c>
    </row>
    <row r="904" spans="1:11" x14ac:dyDescent="0.2">
      <c r="A904">
        <v>903</v>
      </c>
      <c r="B904" t="s">
        <v>15146</v>
      </c>
      <c r="C904" t="s">
        <v>15148</v>
      </c>
      <c r="D904" t="s">
        <v>15146</v>
      </c>
      <c r="E904" t="s">
        <v>15147</v>
      </c>
      <c r="F904" s="220">
        <v>66205</v>
      </c>
      <c r="G904" s="220">
        <v>66205</v>
      </c>
      <c r="H904" s="220">
        <v>69689</v>
      </c>
      <c r="I904" s="220">
        <v>62894.679810344824</v>
      </c>
      <c r="J904" s="161" t="e">
        <f>VLOOKUP(D904,GST!A:D,4,FALSE)</f>
        <v>#N/A</v>
      </c>
      <c r="K904" s="64" t="str">
        <f>VLOOKUP(B904,'ABC successor'!A:J,10,FALSE)</f>
        <v>4742</v>
      </c>
    </row>
    <row r="905" spans="1:11" x14ac:dyDescent="0.2">
      <c r="A905">
        <v>904</v>
      </c>
      <c r="B905" t="s">
        <v>14401</v>
      </c>
      <c r="C905" t="s">
        <v>14402</v>
      </c>
      <c r="D905" t="s">
        <v>14401</v>
      </c>
      <c r="E905" t="s">
        <v>23947</v>
      </c>
      <c r="F905" s="220">
        <v>10149</v>
      </c>
      <c r="G905" s="220">
        <v>10149</v>
      </c>
      <c r="H905" s="220">
        <v>10683</v>
      </c>
      <c r="I905" s="220">
        <v>9134.1197826666667</v>
      </c>
      <c r="J905" s="161">
        <f>VLOOKUP(D905,GST!A:D,4,FALSE)</f>
        <v>0.18</v>
      </c>
      <c r="K905" s="64" t="str">
        <f>VLOOKUP(B905,'ABC successor'!A:J,10,FALSE)</f>
        <v>4735</v>
      </c>
    </row>
    <row r="906" spans="1:11" x14ac:dyDescent="0.2">
      <c r="A906">
        <v>905</v>
      </c>
      <c r="B906" t="s">
        <v>14404</v>
      </c>
      <c r="C906" t="s">
        <v>14405</v>
      </c>
      <c r="D906" t="s">
        <v>14404</v>
      </c>
      <c r="E906" t="s">
        <v>23948</v>
      </c>
      <c r="F906" s="220">
        <v>10574</v>
      </c>
      <c r="G906" s="220">
        <v>10574</v>
      </c>
      <c r="H906" s="220">
        <v>11131</v>
      </c>
      <c r="I906" s="220">
        <v>9516.8885933333349</v>
      </c>
      <c r="J906" s="161">
        <f>VLOOKUP(D906,GST!A:D,4,FALSE)</f>
        <v>0.18</v>
      </c>
      <c r="K906" s="64" t="str">
        <f>VLOOKUP(B906,'ABC successor'!A:J,10,FALSE)</f>
        <v>4735</v>
      </c>
    </row>
    <row r="907" spans="1:11" x14ac:dyDescent="0.2">
      <c r="A907">
        <v>906</v>
      </c>
      <c r="B907" t="s">
        <v>14407</v>
      </c>
      <c r="C907" t="s">
        <v>14408</v>
      </c>
      <c r="D907" t="s">
        <v>14407</v>
      </c>
      <c r="E907" t="s">
        <v>23949</v>
      </c>
      <c r="F907" s="220">
        <v>9714</v>
      </c>
      <c r="G907" s="220">
        <v>9714</v>
      </c>
      <c r="H907" s="220">
        <v>10225</v>
      </c>
      <c r="I907" s="220">
        <v>8742.3798279999992</v>
      </c>
      <c r="J907" s="161">
        <f>VLOOKUP(D907,GST!A:D,4,FALSE)</f>
        <v>0.18</v>
      </c>
      <c r="K907" s="64" t="str">
        <f>VLOOKUP(B907,'ABC successor'!A:J,10,FALSE)</f>
        <v>4735</v>
      </c>
    </row>
    <row r="908" spans="1:11" x14ac:dyDescent="0.2">
      <c r="A908">
        <v>907</v>
      </c>
      <c r="B908" t="s">
        <v>14409</v>
      </c>
      <c r="C908" t="s">
        <v>14410</v>
      </c>
      <c r="D908" t="s">
        <v>14409</v>
      </c>
      <c r="E908" t="s">
        <v>14411</v>
      </c>
      <c r="F908" s="220">
        <v>10290</v>
      </c>
      <c r="G908" s="220">
        <v>10290</v>
      </c>
      <c r="H908" s="220">
        <v>10832</v>
      </c>
      <c r="I908" s="220">
        <v>9261.2109893333327</v>
      </c>
      <c r="J908" s="161" t="e">
        <f>VLOOKUP(D908,GST!A:D,4,FALSE)</f>
        <v>#N/A</v>
      </c>
      <c r="K908" s="64" t="str">
        <f>VLOOKUP(B908,'ABC successor'!A:J,10,FALSE)</f>
        <v>4735</v>
      </c>
    </row>
    <row r="909" spans="1:11" x14ac:dyDescent="0.2">
      <c r="A909">
        <v>908</v>
      </c>
      <c r="B909" t="s">
        <v>14412</v>
      </c>
      <c r="C909" t="s">
        <v>14413</v>
      </c>
      <c r="D909" t="s">
        <v>14412</v>
      </c>
      <c r="E909" t="s">
        <v>23950</v>
      </c>
      <c r="F909" s="220">
        <v>4720</v>
      </c>
      <c r="G909" s="220">
        <v>4720</v>
      </c>
      <c r="H909" s="220">
        <v>4968</v>
      </c>
      <c r="I909" s="220">
        <v>4247.8366839999999</v>
      </c>
      <c r="J909" s="161">
        <f>VLOOKUP(D909,GST!A:D,4,FALSE)</f>
        <v>0.18</v>
      </c>
      <c r="K909" s="64" t="str">
        <f>VLOOKUP(B909,'ABC successor'!A:J,10,FALSE)</f>
        <v>4735</v>
      </c>
    </row>
    <row r="910" spans="1:11" x14ac:dyDescent="0.2">
      <c r="A910">
        <v>909</v>
      </c>
      <c r="B910" t="s">
        <v>14415</v>
      </c>
      <c r="C910" t="s">
        <v>14416</v>
      </c>
      <c r="D910" t="s">
        <v>14415</v>
      </c>
      <c r="E910" t="s">
        <v>23951</v>
      </c>
      <c r="F910" s="220">
        <v>6006</v>
      </c>
      <c r="G910" s="220">
        <v>6006</v>
      </c>
      <c r="H910" s="220">
        <v>6322</v>
      </c>
      <c r="I910" s="220">
        <v>5405.1142600000003</v>
      </c>
      <c r="J910" s="161">
        <f>VLOOKUP(D910,GST!A:D,4,FALSE)</f>
        <v>0.18</v>
      </c>
      <c r="K910" s="64" t="str">
        <f>VLOOKUP(B910,'ABC successor'!A:J,10,FALSE)</f>
        <v>4735</v>
      </c>
    </row>
    <row r="911" spans="1:11" x14ac:dyDescent="0.2">
      <c r="A911">
        <v>910</v>
      </c>
      <c r="B911" t="s">
        <v>14417</v>
      </c>
      <c r="C911" t="s">
        <v>14418</v>
      </c>
      <c r="D911" t="s">
        <v>14417</v>
      </c>
      <c r="E911" t="s">
        <v>2144</v>
      </c>
      <c r="F911" s="220">
        <v>91883</v>
      </c>
      <c r="G911" s="220">
        <v>91883</v>
      </c>
      <c r="H911" s="220">
        <v>96719</v>
      </c>
      <c r="I911" s="220">
        <v>82694.510201333338</v>
      </c>
      <c r="J911" s="161" t="e">
        <f>VLOOKUP(D911,GST!A:D,4,FALSE)</f>
        <v>#N/A</v>
      </c>
      <c r="K911" s="64" t="str">
        <f>VLOOKUP(B911,'ABC successor'!A:J,10,FALSE)</f>
        <v>4730</v>
      </c>
    </row>
    <row r="912" spans="1:11" x14ac:dyDescent="0.2">
      <c r="A912">
        <v>911</v>
      </c>
      <c r="B912" t="s">
        <v>14419</v>
      </c>
      <c r="C912" t="s">
        <v>14420</v>
      </c>
      <c r="D912" t="s">
        <v>14419</v>
      </c>
      <c r="E912" t="s">
        <v>14421</v>
      </c>
      <c r="F912" s="220">
        <v>3969</v>
      </c>
      <c r="G912" s="220">
        <v>3969</v>
      </c>
      <c r="H912" s="220">
        <v>4178</v>
      </c>
      <c r="I912" s="220">
        <v>3572.0105026666665</v>
      </c>
      <c r="J912" s="161" t="e">
        <f>VLOOKUP(D912,GST!A:D,4,FALSE)</f>
        <v>#N/A</v>
      </c>
      <c r="K912" s="64" t="str">
        <f>VLOOKUP(B912,'ABC successor'!A:J,10,FALSE)</f>
        <v>4739</v>
      </c>
    </row>
    <row r="913" spans="1:11" x14ac:dyDescent="0.2">
      <c r="A913">
        <v>912</v>
      </c>
      <c r="B913" t="s">
        <v>14422</v>
      </c>
      <c r="C913" t="s">
        <v>14423</v>
      </c>
      <c r="D913" t="s">
        <v>14422</v>
      </c>
      <c r="E913" t="s">
        <v>14424</v>
      </c>
      <c r="F913" s="220">
        <v>10304</v>
      </c>
      <c r="G913" s="220">
        <v>10304</v>
      </c>
      <c r="H913" s="220">
        <v>10846</v>
      </c>
      <c r="I913" s="220">
        <v>9273.1725146666686</v>
      </c>
      <c r="J913" s="161" t="e">
        <f>VLOOKUP(D913,GST!A:D,4,FALSE)</f>
        <v>#N/A</v>
      </c>
      <c r="K913" s="64" t="str">
        <f>VLOOKUP(B913,'ABC successor'!A:J,10,FALSE)</f>
        <v>4730</v>
      </c>
    </row>
    <row r="914" spans="1:11" x14ac:dyDescent="0.2">
      <c r="A914">
        <v>913</v>
      </c>
      <c r="B914" t="s">
        <v>14425</v>
      </c>
      <c r="C914" t="s">
        <v>14426</v>
      </c>
      <c r="D914" t="s">
        <v>14425</v>
      </c>
      <c r="E914" t="s">
        <v>14427</v>
      </c>
      <c r="F914" s="220">
        <v>16083</v>
      </c>
      <c r="G914" s="220">
        <v>16083</v>
      </c>
      <c r="H914" s="220">
        <v>16929</v>
      </c>
      <c r="I914" s="220">
        <v>14474.940844000004</v>
      </c>
      <c r="J914" s="161" t="e">
        <f>VLOOKUP(D914,GST!A:D,4,FALSE)</f>
        <v>#N/A</v>
      </c>
      <c r="K914" s="64" t="str">
        <f>VLOOKUP(B914,'ABC successor'!A:J,10,FALSE)</f>
        <v>4730</v>
      </c>
    </row>
    <row r="915" spans="1:11" x14ac:dyDescent="0.2">
      <c r="A915">
        <v>914</v>
      </c>
      <c r="B915" t="s">
        <v>14428</v>
      </c>
      <c r="C915" t="s">
        <v>14429</v>
      </c>
      <c r="D915" t="s">
        <v>14428</v>
      </c>
      <c r="E915" t="s">
        <v>14430</v>
      </c>
      <c r="F915" s="220">
        <v>14668</v>
      </c>
      <c r="G915" s="220">
        <v>14668</v>
      </c>
      <c r="H915" s="220">
        <v>15440</v>
      </c>
      <c r="I915" s="220">
        <v>13201.038395999998</v>
      </c>
      <c r="J915" s="161" t="e">
        <f>VLOOKUP(D915,GST!A:D,4,FALSE)</f>
        <v>#N/A</v>
      </c>
      <c r="K915" s="64" t="str">
        <f>VLOOKUP(B915,'ABC successor'!A:J,10,FALSE)</f>
        <v>4730</v>
      </c>
    </row>
    <row r="916" spans="1:11" x14ac:dyDescent="0.2">
      <c r="A916">
        <v>915</v>
      </c>
      <c r="B916" t="s">
        <v>14431</v>
      </c>
      <c r="C916" t="s">
        <v>14432</v>
      </c>
      <c r="D916" t="s">
        <v>14431</v>
      </c>
      <c r="E916" t="s">
        <v>14433</v>
      </c>
      <c r="F916" s="220">
        <v>8117</v>
      </c>
      <c r="G916" s="220">
        <v>8117</v>
      </c>
      <c r="H916" s="220">
        <v>8544</v>
      </c>
      <c r="I916" s="220">
        <v>7305.5015973333329</v>
      </c>
      <c r="J916" s="161" t="e">
        <f>VLOOKUP(D916,GST!A:D,4,FALSE)</f>
        <v>#N/A</v>
      </c>
      <c r="K916" s="64" t="str">
        <f>VLOOKUP(B916,'ABC successor'!A:J,10,FALSE)</f>
        <v>4730</v>
      </c>
    </row>
    <row r="917" spans="1:11" x14ac:dyDescent="0.2">
      <c r="A917">
        <v>916</v>
      </c>
      <c r="B917" t="s">
        <v>14434</v>
      </c>
      <c r="C917" t="s">
        <v>14435</v>
      </c>
      <c r="D917" t="s">
        <v>14434</v>
      </c>
      <c r="E917" t="s">
        <v>23952</v>
      </c>
      <c r="F917" s="220">
        <v>3515</v>
      </c>
      <c r="G917" s="220">
        <v>3515</v>
      </c>
      <c r="H917" s="220">
        <v>3700</v>
      </c>
      <c r="I917" s="220">
        <v>3163.8234506666663</v>
      </c>
      <c r="J917" s="161">
        <f>VLOOKUP(D917,GST!A:D,4,FALSE)</f>
        <v>0.18</v>
      </c>
      <c r="K917" s="64" t="str">
        <f>VLOOKUP(B917,'ABC successor'!A:J,10,FALSE)</f>
        <v>4730</v>
      </c>
    </row>
    <row r="918" spans="1:11" x14ac:dyDescent="0.2">
      <c r="A918">
        <v>917</v>
      </c>
      <c r="B918" t="s">
        <v>14437</v>
      </c>
      <c r="C918" t="s">
        <v>14438</v>
      </c>
      <c r="D918" t="s">
        <v>14437</v>
      </c>
      <c r="E918" t="s">
        <v>14439</v>
      </c>
      <c r="F918" s="220">
        <v>3068</v>
      </c>
      <c r="G918" s="220">
        <v>3068</v>
      </c>
      <c r="H918" s="220">
        <v>3229</v>
      </c>
      <c r="I918" s="220">
        <v>2761.6171613333336</v>
      </c>
      <c r="J918" s="161" t="e">
        <f>VLOOKUP(D918,GST!A:D,4,FALSE)</f>
        <v>#N/A</v>
      </c>
      <c r="K918" s="64" t="str">
        <f>VLOOKUP(B918,'ABC successor'!A:J,10,FALSE)</f>
        <v>4730</v>
      </c>
    </row>
    <row r="919" spans="1:11" x14ac:dyDescent="0.2">
      <c r="A919">
        <v>918</v>
      </c>
      <c r="B919" t="s">
        <v>15666</v>
      </c>
      <c r="C919" t="s">
        <v>15667</v>
      </c>
      <c r="D919" t="s">
        <v>15666</v>
      </c>
      <c r="E919" t="s">
        <v>15668</v>
      </c>
      <c r="F919" s="220">
        <v>34517</v>
      </c>
      <c r="G919" s="220">
        <v>34517</v>
      </c>
      <c r="H919" s="220">
        <v>36334</v>
      </c>
      <c r="I919" s="220">
        <v>31065.576481333337</v>
      </c>
      <c r="J919" s="161" t="e">
        <f>VLOOKUP(D919,GST!A:D,4,FALSE)</f>
        <v>#N/A</v>
      </c>
      <c r="K919" s="64" t="str">
        <f>VLOOKUP(B919,'ABC successor'!A:J,10,FALSE)</f>
        <v>4730</v>
      </c>
    </row>
    <row r="920" spans="1:11" x14ac:dyDescent="0.2">
      <c r="A920">
        <v>919</v>
      </c>
      <c r="B920" t="s">
        <v>14440</v>
      </c>
      <c r="C920" t="s">
        <v>14441</v>
      </c>
      <c r="D920" t="s">
        <v>14440</v>
      </c>
      <c r="E920" t="s">
        <v>5262</v>
      </c>
      <c r="F920" s="220">
        <v>27400</v>
      </c>
      <c r="G920" s="220">
        <v>27400</v>
      </c>
      <c r="H920" s="220">
        <v>28842</v>
      </c>
      <c r="I920" s="220">
        <v>24660.179665333333</v>
      </c>
      <c r="J920" s="161" t="e">
        <f>VLOOKUP(D920,GST!A:D,4,FALSE)</f>
        <v>#N/A</v>
      </c>
      <c r="K920" s="64" t="str">
        <f>VLOOKUP(B920,'ABC successor'!A:J,10,FALSE)</f>
        <v>4730</v>
      </c>
    </row>
    <row r="921" spans="1:11" x14ac:dyDescent="0.2">
      <c r="A921">
        <v>920</v>
      </c>
      <c r="B921" t="s">
        <v>14442</v>
      </c>
      <c r="C921" t="s">
        <v>14443</v>
      </c>
      <c r="D921" t="s">
        <v>14442</v>
      </c>
      <c r="E921" t="s">
        <v>14444</v>
      </c>
      <c r="F921" s="220">
        <v>2459</v>
      </c>
      <c r="G921" s="220">
        <v>2459</v>
      </c>
      <c r="H921" s="220">
        <v>2588</v>
      </c>
      <c r="I921" s="220">
        <v>2212.8821866666663</v>
      </c>
      <c r="J921" s="161" t="e">
        <f>VLOOKUP(D921,GST!A:D,4,FALSE)</f>
        <v>#N/A</v>
      </c>
      <c r="K921" s="64" t="str">
        <f>VLOOKUP(B921,'ABC successor'!A:J,10,FALSE)</f>
        <v>4730</v>
      </c>
    </row>
    <row r="922" spans="1:11" x14ac:dyDescent="0.2">
      <c r="A922">
        <v>921</v>
      </c>
      <c r="B922" t="s">
        <v>14445</v>
      </c>
      <c r="C922" t="s">
        <v>14446</v>
      </c>
      <c r="D922" t="s">
        <v>14445</v>
      </c>
      <c r="E922" t="s">
        <v>8174</v>
      </c>
      <c r="F922" s="220">
        <v>5763</v>
      </c>
      <c r="G922" s="220">
        <v>5763</v>
      </c>
      <c r="H922" s="220">
        <v>6066</v>
      </c>
      <c r="I922" s="220">
        <v>5186.8164226666668</v>
      </c>
      <c r="J922" s="161" t="e">
        <f>VLOOKUP(D922,GST!A:D,4,FALSE)</f>
        <v>#N/A</v>
      </c>
      <c r="K922" s="64" t="str">
        <f>VLOOKUP(B922,'ABC successor'!A:J,10,FALSE)</f>
        <v>4730</v>
      </c>
    </row>
    <row r="923" spans="1:11" x14ac:dyDescent="0.2">
      <c r="A923">
        <v>922</v>
      </c>
      <c r="B923" t="s">
        <v>14447</v>
      </c>
      <c r="C923" t="s">
        <v>14448</v>
      </c>
      <c r="D923" t="s">
        <v>14447</v>
      </c>
      <c r="E923" t="s">
        <v>8174</v>
      </c>
      <c r="F923" s="220">
        <v>2190</v>
      </c>
      <c r="G923" s="220">
        <v>2190</v>
      </c>
      <c r="H923" s="220">
        <v>2305</v>
      </c>
      <c r="I923" s="220">
        <v>1970.6612986666667</v>
      </c>
      <c r="J923" s="161" t="e">
        <f>VLOOKUP(D923,GST!A:D,4,FALSE)</f>
        <v>#N/A</v>
      </c>
      <c r="K923" s="64" t="str">
        <f>VLOOKUP(B923,'ABC successor'!A:J,10,FALSE)</f>
        <v>4730</v>
      </c>
    </row>
    <row r="924" spans="1:11" x14ac:dyDescent="0.2">
      <c r="A924">
        <v>923</v>
      </c>
      <c r="B924" t="s">
        <v>14449</v>
      </c>
      <c r="C924" t="s">
        <v>14450</v>
      </c>
      <c r="D924" t="s">
        <v>14449</v>
      </c>
      <c r="E924" t="s">
        <v>4463</v>
      </c>
      <c r="F924" s="220">
        <v>5863</v>
      </c>
      <c r="G924" s="220">
        <v>5863</v>
      </c>
      <c r="H924" s="220">
        <v>6172</v>
      </c>
      <c r="I924" s="220">
        <v>5276.5278626666659</v>
      </c>
      <c r="J924" s="161" t="e">
        <f>VLOOKUP(D924,GST!A:D,4,FALSE)</f>
        <v>#N/A</v>
      </c>
      <c r="K924" s="64" t="str">
        <f>VLOOKUP(B924,'ABC successor'!A:J,10,FALSE)</f>
        <v>4730</v>
      </c>
    </row>
    <row r="925" spans="1:11" x14ac:dyDescent="0.2">
      <c r="A925">
        <v>924</v>
      </c>
      <c r="B925" t="s">
        <v>14451</v>
      </c>
      <c r="C925" t="s">
        <v>14452</v>
      </c>
      <c r="D925" t="s">
        <v>14451</v>
      </c>
      <c r="E925" t="s">
        <v>8174</v>
      </c>
      <c r="F925" s="220">
        <v>4032</v>
      </c>
      <c r="G925" s="220">
        <v>4032</v>
      </c>
      <c r="H925" s="220">
        <v>4244</v>
      </c>
      <c r="I925" s="220">
        <v>3628.8277480000011</v>
      </c>
      <c r="J925" s="161" t="e">
        <f>VLOOKUP(D925,GST!A:D,4,FALSE)</f>
        <v>#N/A</v>
      </c>
      <c r="K925" s="64" t="str">
        <f>VLOOKUP(B925,'ABC successor'!A:J,10,FALSE)</f>
        <v>4730</v>
      </c>
    </row>
    <row r="926" spans="1:11" x14ac:dyDescent="0.2">
      <c r="A926">
        <v>925</v>
      </c>
      <c r="B926" t="s">
        <v>1838</v>
      </c>
      <c r="C926" t="s">
        <v>1839</v>
      </c>
      <c r="D926" t="s">
        <v>1838</v>
      </c>
      <c r="E926" t="s">
        <v>1840</v>
      </c>
      <c r="F926" s="220">
        <v>13672</v>
      </c>
      <c r="G926" s="220">
        <v>13672</v>
      </c>
      <c r="H926" s="220">
        <v>14392</v>
      </c>
      <c r="I926" s="220">
        <v>12988.824437931036</v>
      </c>
      <c r="J926" s="161">
        <f>VLOOKUP(D926,GST!A:D,4,FALSE)</f>
        <v>0.18</v>
      </c>
      <c r="K926" s="64" t="str">
        <f>VLOOKUP(B926,'ABC successor'!A:J,10,FALSE)</f>
        <v>4769</v>
      </c>
    </row>
    <row r="927" spans="1:11" x14ac:dyDescent="0.2">
      <c r="A927">
        <v>926</v>
      </c>
      <c r="B927" t="s">
        <v>1841</v>
      </c>
      <c r="C927" t="s">
        <v>1842</v>
      </c>
      <c r="D927" t="s">
        <v>1841</v>
      </c>
      <c r="E927" t="s">
        <v>1843</v>
      </c>
      <c r="F927" s="220">
        <v>19975</v>
      </c>
      <c r="G927" s="220">
        <v>19975</v>
      </c>
      <c r="H927" s="220">
        <v>21026</v>
      </c>
      <c r="I927" s="220">
        <v>18976.676370689653</v>
      </c>
      <c r="J927" s="161" t="e">
        <f>VLOOKUP(D927,GST!A:D,4,FALSE)</f>
        <v>#N/A</v>
      </c>
      <c r="K927" s="64" t="str">
        <f>VLOOKUP(B927,'ABC successor'!A:J,10,FALSE)</f>
        <v>4769</v>
      </c>
    </row>
    <row r="928" spans="1:11" x14ac:dyDescent="0.2">
      <c r="A928">
        <v>927</v>
      </c>
      <c r="B928" t="s">
        <v>14453</v>
      </c>
      <c r="C928" t="s">
        <v>14454</v>
      </c>
      <c r="D928" t="s">
        <v>14453</v>
      </c>
      <c r="E928" t="s">
        <v>14455</v>
      </c>
      <c r="F928" s="220">
        <v>20037</v>
      </c>
      <c r="G928" s="220">
        <v>20037</v>
      </c>
      <c r="H928" s="220">
        <v>21092</v>
      </c>
      <c r="I928" s="220">
        <v>19034.679456896552</v>
      </c>
      <c r="J928" s="161" t="e">
        <f>VLOOKUP(D928,GST!A:D,4,FALSE)</f>
        <v>#N/A</v>
      </c>
      <c r="K928" s="64" t="str">
        <f>VLOOKUP(B928,'ABC successor'!A:J,10,FALSE)</f>
        <v>4769</v>
      </c>
    </row>
    <row r="929" spans="1:11" x14ac:dyDescent="0.2">
      <c r="A929">
        <v>928</v>
      </c>
      <c r="B929" t="s">
        <v>1844</v>
      </c>
      <c r="C929" t="s">
        <v>1845</v>
      </c>
      <c r="D929" t="s">
        <v>1844</v>
      </c>
      <c r="E929" t="s">
        <v>1846</v>
      </c>
      <c r="F929" s="220">
        <v>7490</v>
      </c>
      <c r="G929" s="220">
        <v>7490</v>
      </c>
      <c r="H929" s="220">
        <v>7884</v>
      </c>
      <c r="I929" s="220">
        <v>7115.0452413793082</v>
      </c>
      <c r="J929" s="161">
        <f>VLOOKUP(D929,GST!A:D,4,FALSE)</f>
        <v>0.18</v>
      </c>
      <c r="K929" s="64" t="str">
        <f>VLOOKUP(B929,'ABC successor'!A:J,10,FALSE)</f>
        <v>4769</v>
      </c>
    </row>
    <row r="930" spans="1:11" x14ac:dyDescent="0.2">
      <c r="A930">
        <v>929</v>
      </c>
      <c r="B930" t="s">
        <v>17165</v>
      </c>
      <c r="C930" t="s">
        <v>17166</v>
      </c>
      <c r="D930" t="s">
        <v>17165</v>
      </c>
      <c r="E930" t="s">
        <v>17167</v>
      </c>
      <c r="F930" s="220">
        <v>52710</v>
      </c>
      <c r="G930" s="220">
        <v>52710</v>
      </c>
      <c r="H930" s="220">
        <v>55484</v>
      </c>
      <c r="I930" s="220">
        <v>50074.064322413789</v>
      </c>
      <c r="J930" s="161">
        <f>VLOOKUP(D930,GST!A:D,4,FALSE)</f>
        <v>0.18</v>
      </c>
      <c r="K930" s="64" t="str">
        <f>VLOOKUP(B930,'ABC successor'!A:J,10,FALSE)</f>
        <v>4768</v>
      </c>
    </row>
    <row r="931" spans="1:11" x14ac:dyDescent="0.2">
      <c r="A931">
        <v>930</v>
      </c>
      <c r="B931" t="s">
        <v>14456</v>
      </c>
      <c r="C931" t="s">
        <v>14457</v>
      </c>
      <c r="D931" t="s">
        <v>14456</v>
      </c>
      <c r="E931" t="s">
        <v>14458</v>
      </c>
      <c r="F931" s="220">
        <v>22128</v>
      </c>
      <c r="G931" s="220">
        <v>22128</v>
      </c>
      <c r="H931" s="220">
        <v>23293</v>
      </c>
      <c r="I931" s="220">
        <v>19914.759266315792</v>
      </c>
      <c r="J931" s="161" t="e">
        <f>VLOOKUP(D931,GST!A:D,4,FALSE)</f>
        <v>#N/A</v>
      </c>
      <c r="K931" s="64" t="str">
        <f>VLOOKUP(B931,'ABC successor'!A:J,10,FALSE)</f>
        <v>4723</v>
      </c>
    </row>
    <row r="932" spans="1:11" x14ac:dyDescent="0.2">
      <c r="A932">
        <v>931</v>
      </c>
      <c r="B932" t="s">
        <v>14459</v>
      </c>
      <c r="C932" t="s">
        <v>14460</v>
      </c>
      <c r="D932" t="s">
        <v>14459</v>
      </c>
      <c r="E932" t="s">
        <v>14461</v>
      </c>
      <c r="F932" s="220">
        <v>18031</v>
      </c>
      <c r="G932" s="220">
        <v>18031</v>
      </c>
      <c r="H932" s="220">
        <v>18980</v>
      </c>
      <c r="I932" s="220">
        <v>16228.327330526314</v>
      </c>
      <c r="J932" s="161" t="e">
        <f>VLOOKUP(D932,GST!A:D,4,FALSE)</f>
        <v>#N/A</v>
      </c>
      <c r="K932" s="64" t="str">
        <f>VLOOKUP(B932,'ABC successor'!A:J,10,FALSE)</f>
        <v>4723</v>
      </c>
    </row>
    <row r="933" spans="1:11" x14ac:dyDescent="0.2">
      <c r="A933">
        <v>932</v>
      </c>
      <c r="B933" t="s">
        <v>15669</v>
      </c>
      <c r="C933" t="s">
        <v>15670</v>
      </c>
      <c r="D933" t="s">
        <v>15669</v>
      </c>
      <c r="E933" t="s">
        <v>17168</v>
      </c>
      <c r="F933" s="220">
        <v>5013</v>
      </c>
      <c r="G933" s="220">
        <v>5013</v>
      </c>
      <c r="H933" s="220">
        <v>5277</v>
      </c>
      <c r="I933" s="220">
        <v>4762.0533775862068</v>
      </c>
      <c r="J933" s="161">
        <f>VLOOKUP(D933,GST!A:D,4,FALSE)</f>
        <v>0.18</v>
      </c>
      <c r="K933" s="64" t="str">
        <f>VLOOKUP(B933,'ABC successor'!A:J,10,FALSE)</f>
        <v>0095</v>
      </c>
    </row>
    <row r="934" spans="1:11" x14ac:dyDescent="0.2">
      <c r="A934">
        <v>933</v>
      </c>
      <c r="B934" t="s">
        <v>1847</v>
      </c>
      <c r="C934" t="s">
        <v>1848</v>
      </c>
      <c r="D934" t="s">
        <v>1847</v>
      </c>
      <c r="E934" t="s">
        <v>16425</v>
      </c>
      <c r="F934" s="220">
        <v>10951</v>
      </c>
      <c r="G934" s="220">
        <v>10951</v>
      </c>
      <c r="H934" s="220">
        <v>11527</v>
      </c>
      <c r="I934" s="220">
        <v>10403.820229310346</v>
      </c>
      <c r="J934" s="161">
        <f>VLOOKUP(D934,GST!A:D,4,FALSE)</f>
        <v>0.18</v>
      </c>
      <c r="K934" s="64" t="str">
        <f>VLOOKUP(B934,'ABC successor'!A:J,10,FALSE)</f>
        <v>4769</v>
      </c>
    </row>
    <row r="935" spans="1:11" x14ac:dyDescent="0.2">
      <c r="A935">
        <v>934</v>
      </c>
      <c r="B935" t="s">
        <v>1849</v>
      </c>
      <c r="C935" t="s">
        <v>1850</v>
      </c>
      <c r="D935" t="s">
        <v>1849</v>
      </c>
      <c r="E935" t="s">
        <v>1851</v>
      </c>
      <c r="F935" s="220">
        <v>9769</v>
      </c>
      <c r="G935" s="220">
        <v>9769</v>
      </c>
      <c r="H935" s="220">
        <v>10283</v>
      </c>
      <c r="I935" s="220">
        <v>9280.4937931034456</v>
      </c>
      <c r="J935" s="161" t="e">
        <f>VLOOKUP(D935,GST!A:D,4,FALSE)</f>
        <v>#N/A</v>
      </c>
      <c r="K935" s="64" t="str">
        <f>VLOOKUP(B935,'ABC successor'!A:J,10,FALSE)</f>
        <v>4769</v>
      </c>
    </row>
    <row r="936" spans="1:11" x14ac:dyDescent="0.2">
      <c r="A936">
        <v>935</v>
      </c>
      <c r="B936" t="s">
        <v>1852</v>
      </c>
      <c r="C936" t="s">
        <v>1853</v>
      </c>
      <c r="D936" t="s">
        <v>1852</v>
      </c>
      <c r="E936" t="s">
        <v>15149</v>
      </c>
      <c r="F936" s="220">
        <v>4644</v>
      </c>
      <c r="G936" s="220">
        <v>4644</v>
      </c>
      <c r="H936" s="220">
        <v>4888</v>
      </c>
      <c r="I936" s="220">
        <v>4412.1014241379307</v>
      </c>
      <c r="J936" s="161">
        <f>VLOOKUP(D936,GST!A:D,4,FALSE)</f>
        <v>0.18</v>
      </c>
      <c r="K936" s="64" t="str">
        <f>VLOOKUP(B936,'ABC successor'!A:J,10,FALSE)</f>
        <v>4769</v>
      </c>
    </row>
    <row r="937" spans="1:11" x14ac:dyDescent="0.2">
      <c r="A937">
        <v>936</v>
      </c>
      <c r="B937" t="s">
        <v>15671</v>
      </c>
      <c r="C937" t="s">
        <v>15672</v>
      </c>
      <c r="D937" t="s">
        <v>15671</v>
      </c>
      <c r="E937" t="s">
        <v>15673</v>
      </c>
      <c r="F937" s="220">
        <v>5969</v>
      </c>
      <c r="G937" s="220">
        <v>5969</v>
      </c>
      <c r="H937" s="220">
        <v>6283</v>
      </c>
      <c r="I937" s="220">
        <v>5670.7683948275844</v>
      </c>
      <c r="J937" s="161" t="e">
        <f>VLOOKUP(D937,GST!A:D,4,FALSE)</f>
        <v>#N/A</v>
      </c>
      <c r="K937" s="64" t="str">
        <f>VLOOKUP(B937,'ABC successor'!A:J,10,FALSE)</f>
        <v>4769</v>
      </c>
    </row>
    <row r="938" spans="1:11" x14ac:dyDescent="0.2">
      <c r="A938">
        <v>937</v>
      </c>
      <c r="B938" t="s">
        <v>14462</v>
      </c>
      <c r="C938" t="s">
        <v>14463</v>
      </c>
      <c r="D938" t="s">
        <v>14462</v>
      </c>
      <c r="E938" t="s">
        <v>14464</v>
      </c>
      <c r="F938" s="220">
        <v>6138</v>
      </c>
      <c r="G938" s="220">
        <v>6138</v>
      </c>
      <c r="H938" s="220">
        <v>6461</v>
      </c>
      <c r="I938" s="220">
        <v>5831.2435999999989</v>
      </c>
      <c r="J938" s="161" t="e">
        <f>VLOOKUP(D938,GST!A:D,4,FALSE)</f>
        <v>#N/A</v>
      </c>
      <c r="K938" s="64" t="str">
        <f>VLOOKUP(B938,'ABC successor'!A:J,10,FALSE)</f>
        <v>4769</v>
      </c>
    </row>
    <row r="939" spans="1:11" x14ac:dyDescent="0.2">
      <c r="A939">
        <v>938</v>
      </c>
      <c r="B939" t="s">
        <v>14465</v>
      </c>
      <c r="C939" t="s">
        <v>14466</v>
      </c>
      <c r="D939" t="s">
        <v>14465</v>
      </c>
      <c r="E939" t="s">
        <v>14467</v>
      </c>
      <c r="F939" s="220">
        <v>9460</v>
      </c>
      <c r="G939" s="220">
        <v>9460</v>
      </c>
      <c r="H939" s="220">
        <v>9958</v>
      </c>
      <c r="I939" s="220">
        <v>8986.6114896551699</v>
      </c>
      <c r="J939" s="161">
        <f>VLOOKUP(D939,GST!A:D,4,FALSE)</f>
        <v>0.18</v>
      </c>
      <c r="K939" s="64" t="str">
        <f>VLOOKUP(B939,'ABC successor'!A:J,10,FALSE)</f>
        <v>4774</v>
      </c>
    </row>
    <row r="940" spans="1:11" x14ac:dyDescent="0.2">
      <c r="A940">
        <v>939</v>
      </c>
      <c r="B940" t="s">
        <v>14468</v>
      </c>
      <c r="C940" t="s">
        <v>14469</v>
      </c>
      <c r="D940" t="s">
        <v>14468</v>
      </c>
      <c r="E940" t="s">
        <v>14470</v>
      </c>
      <c r="F940" s="220">
        <v>13002</v>
      </c>
      <c r="G940" s="220">
        <v>13002</v>
      </c>
      <c r="H940" s="220">
        <v>13686</v>
      </c>
      <c r="I940" s="220">
        <v>11701.362157333337</v>
      </c>
      <c r="J940" s="161" t="e">
        <f>VLOOKUP(D940,GST!A:D,4,FALSE)</f>
        <v>#N/A</v>
      </c>
      <c r="K940" s="64" t="str">
        <f>VLOOKUP(B940,'ABC successor'!A:J,10,FALSE)</f>
        <v>4743</v>
      </c>
    </row>
    <row r="941" spans="1:11" x14ac:dyDescent="0.2">
      <c r="A941">
        <v>940</v>
      </c>
      <c r="B941" t="s">
        <v>14471</v>
      </c>
      <c r="C941" t="s">
        <v>14472</v>
      </c>
      <c r="D941" t="s">
        <v>14471</v>
      </c>
      <c r="E941" t="s">
        <v>14473</v>
      </c>
      <c r="F941" s="220">
        <v>162471</v>
      </c>
      <c r="G941" s="220">
        <v>162471</v>
      </c>
      <c r="H941" s="220">
        <v>171022</v>
      </c>
      <c r="I941" s="220">
        <v>146223.66643733333</v>
      </c>
      <c r="J941" s="161">
        <f>VLOOKUP(D941,GST!A:D,4,FALSE)</f>
        <v>0.12</v>
      </c>
      <c r="K941" s="64" t="str">
        <f>VLOOKUP(B941,'ABC successor'!A:J,10,FALSE)</f>
        <v>4743</v>
      </c>
    </row>
    <row r="942" spans="1:11" x14ac:dyDescent="0.2">
      <c r="A942">
        <v>941</v>
      </c>
      <c r="B942" t="s">
        <v>15674</v>
      </c>
      <c r="C942" t="s">
        <v>15675</v>
      </c>
      <c r="D942" t="s">
        <v>15674</v>
      </c>
      <c r="E942" t="s">
        <v>14473</v>
      </c>
      <c r="F942" s="220">
        <v>156503</v>
      </c>
      <c r="G942" s="220">
        <v>156503</v>
      </c>
      <c r="H942" s="220">
        <v>164740</v>
      </c>
      <c r="I942" s="220">
        <v>140852.94156266667</v>
      </c>
      <c r="J942" s="161">
        <f>VLOOKUP(D942,GST!A:D,4,FALSE)</f>
        <v>0.12</v>
      </c>
      <c r="K942" s="64" t="str">
        <f>VLOOKUP(B942,'ABC successor'!A:J,10,FALSE)</f>
        <v>4743</v>
      </c>
    </row>
    <row r="943" spans="1:11" x14ac:dyDescent="0.2">
      <c r="A943">
        <v>942</v>
      </c>
      <c r="B943" t="s">
        <v>17169</v>
      </c>
      <c r="C943" t="s">
        <v>17170</v>
      </c>
      <c r="D943" t="s">
        <v>17169</v>
      </c>
      <c r="E943" t="s">
        <v>14473</v>
      </c>
      <c r="F943" s="220">
        <v>165581</v>
      </c>
      <c r="G943" s="220">
        <v>165581</v>
      </c>
      <c r="H943" s="220">
        <v>174296</v>
      </c>
      <c r="I943" s="220">
        <v>149022.66336533331</v>
      </c>
      <c r="J943" s="161">
        <f>VLOOKUP(D943,GST!A:D,4,FALSE)</f>
        <v>0.12</v>
      </c>
      <c r="K943" s="64" t="str">
        <f>VLOOKUP(B943,'ABC successor'!A:J,10,FALSE)</f>
        <v>4743</v>
      </c>
    </row>
    <row r="944" spans="1:11" x14ac:dyDescent="0.2">
      <c r="A944">
        <v>943</v>
      </c>
      <c r="B944" t="s">
        <v>22193</v>
      </c>
      <c r="C944" t="s">
        <v>22194</v>
      </c>
      <c r="D944" t="s">
        <v>22193</v>
      </c>
      <c r="E944" t="s">
        <v>14473</v>
      </c>
      <c r="F944" s="220">
        <v>157083</v>
      </c>
      <c r="G944" s="220">
        <v>157083</v>
      </c>
      <c r="H944" s="220">
        <v>165351</v>
      </c>
      <c r="I944" s="220">
        <v>141374.76310533332</v>
      </c>
      <c r="J944" s="161">
        <f>VLOOKUP(D944,GST!A:D,4,FALSE)</f>
        <v>0.12</v>
      </c>
      <c r="K944" s="64" t="str">
        <f>VLOOKUP(B944,'ABC successor'!A:J,10,FALSE)</f>
        <v>4743</v>
      </c>
    </row>
    <row r="945" spans="1:11" x14ac:dyDescent="0.2">
      <c r="A945">
        <v>944</v>
      </c>
      <c r="B945" t="s">
        <v>14474</v>
      </c>
      <c r="C945" t="s">
        <v>14475</v>
      </c>
      <c r="D945" t="s">
        <v>14474</v>
      </c>
      <c r="E945" t="s">
        <v>14476</v>
      </c>
      <c r="F945" s="220">
        <v>35826</v>
      </c>
      <c r="G945" s="220">
        <v>35826</v>
      </c>
      <c r="H945" s="220">
        <v>37712</v>
      </c>
      <c r="I945" s="220">
        <v>32243.786726666669</v>
      </c>
      <c r="J945" s="161" t="e">
        <f>VLOOKUP(D945,GST!A:D,4,FALSE)</f>
        <v>#N/A</v>
      </c>
      <c r="K945" s="64" t="str">
        <f>VLOOKUP(B945,'ABC successor'!A:J,10,FALSE)</f>
        <v>4743</v>
      </c>
    </row>
    <row r="946" spans="1:11" x14ac:dyDescent="0.2">
      <c r="A946">
        <v>945</v>
      </c>
      <c r="B946" t="s">
        <v>15676</v>
      </c>
      <c r="C946" t="s">
        <v>15677</v>
      </c>
      <c r="D946" t="s">
        <v>15676</v>
      </c>
      <c r="E946" t="s">
        <v>14476</v>
      </c>
      <c r="F946" s="220">
        <v>39365</v>
      </c>
      <c r="G946" s="220">
        <v>39365</v>
      </c>
      <c r="H946" s="220">
        <v>41437</v>
      </c>
      <c r="I946" s="220">
        <v>35428.542846666671</v>
      </c>
      <c r="J946" s="161">
        <f>VLOOKUP(D946,GST!A:D,4,FALSE)</f>
        <v>0.18</v>
      </c>
      <c r="K946" s="64" t="str">
        <f>VLOOKUP(B946,'ABC successor'!A:J,10,FALSE)</f>
        <v>4743</v>
      </c>
    </row>
    <row r="947" spans="1:11" x14ac:dyDescent="0.2">
      <c r="A947">
        <v>946</v>
      </c>
      <c r="B947" t="s">
        <v>14477</v>
      </c>
      <c r="C947" t="s">
        <v>14478</v>
      </c>
      <c r="D947" t="s">
        <v>14477</v>
      </c>
      <c r="E947" t="s">
        <v>14479</v>
      </c>
      <c r="F947" s="220">
        <v>75178</v>
      </c>
      <c r="G947" s="220">
        <v>75178</v>
      </c>
      <c r="H947" s="220">
        <v>79135</v>
      </c>
      <c r="I947" s="220">
        <v>67660.368048000004</v>
      </c>
      <c r="J947" s="161" t="e">
        <f>VLOOKUP(D947,GST!A:D,4,FALSE)</f>
        <v>#N/A</v>
      </c>
      <c r="K947" s="64" t="str">
        <f>VLOOKUP(B947,'ABC successor'!A:J,10,FALSE)</f>
        <v>4743</v>
      </c>
    </row>
    <row r="948" spans="1:11" x14ac:dyDescent="0.2">
      <c r="A948">
        <v>947</v>
      </c>
      <c r="B948" t="s">
        <v>15678</v>
      </c>
      <c r="C948" t="s">
        <v>15679</v>
      </c>
      <c r="D948" t="s">
        <v>15678</v>
      </c>
      <c r="E948" t="s">
        <v>14479</v>
      </c>
      <c r="F948" s="220">
        <v>71736</v>
      </c>
      <c r="G948" s="220">
        <v>71736</v>
      </c>
      <c r="H948" s="220">
        <v>75512</v>
      </c>
      <c r="I948" s="220">
        <v>64562.332986666675</v>
      </c>
      <c r="J948" s="161" t="e">
        <f>VLOOKUP(D948,GST!A:D,4,FALSE)</f>
        <v>#N/A</v>
      </c>
      <c r="K948" s="64" t="str">
        <f>VLOOKUP(B948,'ABC successor'!A:J,10,FALSE)</f>
        <v>4743</v>
      </c>
    </row>
    <row r="949" spans="1:11" x14ac:dyDescent="0.2">
      <c r="A949">
        <v>948</v>
      </c>
      <c r="B949" t="s">
        <v>16426</v>
      </c>
      <c r="C949" t="s">
        <v>16427</v>
      </c>
      <c r="D949" t="s">
        <v>16426</v>
      </c>
      <c r="E949" t="s">
        <v>14479</v>
      </c>
      <c r="F949" s="220">
        <v>70031</v>
      </c>
      <c r="G949" s="220">
        <v>70031</v>
      </c>
      <c r="H949" s="220">
        <v>73717</v>
      </c>
      <c r="I949" s="220">
        <v>63028.267362666666</v>
      </c>
      <c r="J949" s="161">
        <f>VLOOKUP(D949,GST!A:D,4,FALSE)</f>
        <v>0.12</v>
      </c>
      <c r="K949" s="64" t="str">
        <f>VLOOKUP(B949,'ABC successor'!A:J,10,FALSE)</f>
        <v>4743</v>
      </c>
    </row>
    <row r="950" spans="1:11" x14ac:dyDescent="0.2">
      <c r="A950">
        <v>949</v>
      </c>
      <c r="B950" t="s">
        <v>19066</v>
      </c>
      <c r="C950" t="s">
        <v>19067</v>
      </c>
      <c r="D950" t="s">
        <v>19066</v>
      </c>
      <c r="E950" t="s">
        <v>14479</v>
      </c>
      <c r="F950" s="220">
        <v>70789</v>
      </c>
      <c r="G950" s="220">
        <v>70789</v>
      </c>
      <c r="H950" s="220">
        <v>74515</v>
      </c>
      <c r="I950" s="220">
        <v>63710.074306666655</v>
      </c>
      <c r="J950" s="161">
        <f>VLOOKUP(D950,GST!A:D,4,FALSE)</f>
        <v>0.12</v>
      </c>
      <c r="K950" s="64" t="str">
        <f>VLOOKUP(B950,'ABC successor'!A:J,10,FALSE)</f>
        <v>4743</v>
      </c>
    </row>
    <row r="951" spans="1:11" x14ac:dyDescent="0.2">
      <c r="A951">
        <v>950</v>
      </c>
      <c r="B951" t="s">
        <v>14480</v>
      </c>
      <c r="C951" t="s">
        <v>14481</v>
      </c>
      <c r="D951" t="s">
        <v>14480</v>
      </c>
      <c r="E951" t="s">
        <v>14482</v>
      </c>
      <c r="F951" s="220">
        <v>7506</v>
      </c>
      <c r="G951" s="220">
        <v>7506</v>
      </c>
      <c r="H951" s="220">
        <v>7901</v>
      </c>
      <c r="I951" s="220">
        <v>6755.2714320000005</v>
      </c>
      <c r="J951" s="161" t="e">
        <f>VLOOKUP(D951,GST!A:D,4,FALSE)</f>
        <v>#N/A</v>
      </c>
      <c r="K951" s="64" t="str">
        <f>VLOOKUP(B951,'ABC successor'!A:J,10,FALSE)</f>
        <v>4743</v>
      </c>
    </row>
    <row r="952" spans="1:11" x14ac:dyDescent="0.2">
      <c r="A952">
        <v>951</v>
      </c>
      <c r="B952" t="s">
        <v>14483</v>
      </c>
      <c r="C952" t="s">
        <v>14484</v>
      </c>
      <c r="D952" t="s">
        <v>14483</v>
      </c>
      <c r="E952" t="s">
        <v>14485</v>
      </c>
      <c r="F952" s="220">
        <v>3449</v>
      </c>
      <c r="G952" s="220">
        <v>3449</v>
      </c>
      <c r="H952" s="220">
        <v>3631</v>
      </c>
      <c r="I952" s="220">
        <v>3104.0158240000001</v>
      </c>
      <c r="J952" s="161" t="e">
        <f>VLOOKUP(D952,GST!A:D,4,FALSE)</f>
        <v>#N/A</v>
      </c>
      <c r="K952" s="64" t="str">
        <f>VLOOKUP(B952,'ABC successor'!A:J,10,FALSE)</f>
        <v>4743</v>
      </c>
    </row>
    <row r="953" spans="1:11" x14ac:dyDescent="0.2">
      <c r="A953">
        <v>952</v>
      </c>
      <c r="B953" t="s">
        <v>14486</v>
      </c>
      <c r="C953" t="s">
        <v>14487</v>
      </c>
      <c r="D953" t="s">
        <v>14486</v>
      </c>
      <c r="E953" t="s">
        <v>14488</v>
      </c>
      <c r="F953" s="220">
        <v>6903</v>
      </c>
      <c r="G953" s="220">
        <v>6903</v>
      </c>
      <c r="H953" s="220">
        <v>7266</v>
      </c>
      <c r="I953" s="220">
        <v>6212.5172199999988</v>
      </c>
      <c r="J953" s="161">
        <f>VLOOKUP(D953,GST!A:D,4,FALSE)</f>
        <v>0.18</v>
      </c>
      <c r="K953" s="64" t="str">
        <f>VLOOKUP(B953,'ABC successor'!A:J,10,FALSE)</f>
        <v>4743</v>
      </c>
    </row>
    <row r="954" spans="1:11" x14ac:dyDescent="0.2">
      <c r="A954">
        <v>953</v>
      </c>
      <c r="B954" t="s">
        <v>14489</v>
      </c>
      <c r="C954" t="s">
        <v>14490</v>
      </c>
      <c r="D954" t="s">
        <v>14489</v>
      </c>
      <c r="E954" t="s">
        <v>14491</v>
      </c>
      <c r="F954" s="220">
        <v>3723</v>
      </c>
      <c r="G954" s="220">
        <v>3723</v>
      </c>
      <c r="H954" s="220">
        <v>3919</v>
      </c>
      <c r="I954" s="220">
        <v>3350.7222839999995</v>
      </c>
      <c r="J954" s="161">
        <f>VLOOKUP(D954,GST!A:D,4,FALSE)</f>
        <v>0.18</v>
      </c>
      <c r="K954" s="64" t="str">
        <f>VLOOKUP(B954,'ABC successor'!A:J,10,FALSE)</f>
        <v>4743</v>
      </c>
    </row>
    <row r="955" spans="1:11" x14ac:dyDescent="0.2">
      <c r="A955">
        <v>954</v>
      </c>
      <c r="B955" t="s">
        <v>14492</v>
      </c>
      <c r="C955" t="s">
        <v>14493</v>
      </c>
      <c r="D955" t="s">
        <v>14492</v>
      </c>
      <c r="E955" t="s">
        <v>14494</v>
      </c>
      <c r="F955" s="220">
        <v>146880</v>
      </c>
      <c r="G955" s="220">
        <v>146880</v>
      </c>
      <c r="H955" s="220">
        <v>154611</v>
      </c>
      <c r="I955" s="220">
        <v>139536.09105172413</v>
      </c>
      <c r="J955" s="161" t="e">
        <f>VLOOKUP(D955,GST!A:D,4,FALSE)</f>
        <v>#N/A</v>
      </c>
      <c r="K955" s="64" t="str">
        <f>VLOOKUP(B955,'ABC successor'!A:J,10,FALSE)</f>
        <v>4760</v>
      </c>
    </row>
    <row r="956" spans="1:11" x14ac:dyDescent="0.2">
      <c r="A956">
        <v>955</v>
      </c>
      <c r="B956" t="s">
        <v>14495</v>
      </c>
      <c r="C956" t="s">
        <v>14496</v>
      </c>
      <c r="D956" t="s">
        <v>14495</v>
      </c>
      <c r="E956" t="s">
        <v>14497</v>
      </c>
      <c r="F956" s="220">
        <v>21219</v>
      </c>
      <c r="G956" s="220">
        <v>21219</v>
      </c>
      <c r="H956" s="220">
        <v>22336</v>
      </c>
      <c r="I956" s="220">
        <v>20158.005893103444</v>
      </c>
      <c r="J956" s="161" t="e">
        <f>VLOOKUP(D956,GST!A:D,4,FALSE)</f>
        <v>#N/A</v>
      </c>
      <c r="K956" s="64" t="str">
        <f>VLOOKUP(B956,'ABC successor'!A:J,10,FALSE)</f>
        <v>4760</v>
      </c>
    </row>
    <row r="957" spans="1:11" x14ac:dyDescent="0.2">
      <c r="A957">
        <v>956</v>
      </c>
      <c r="B957" t="s">
        <v>14498</v>
      </c>
      <c r="C957" t="s">
        <v>14499</v>
      </c>
      <c r="D957" t="s">
        <v>14498</v>
      </c>
      <c r="E957" t="s">
        <v>14500</v>
      </c>
      <c r="F957" s="220">
        <v>30434</v>
      </c>
      <c r="G957" s="220">
        <v>30434</v>
      </c>
      <c r="H957" s="220">
        <v>32036</v>
      </c>
      <c r="I957" s="220">
        <v>28912.605037931025</v>
      </c>
      <c r="J957" s="161" t="e">
        <f>VLOOKUP(D957,GST!A:D,4,FALSE)</f>
        <v>#N/A</v>
      </c>
      <c r="K957" s="64" t="str">
        <f>VLOOKUP(B957,'ABC successor'!A:J,10,FALSE)</f>
        <v>4760</v>
      </c>
    </row>
    <row r="958" spans="1:11" x14ac:dyDescent="0.2">
      <c r="A958">
        <v>957</v>
      </c>
      <c r="B958" t="s">
        <v>14501</v>
      </c>
      <c r="C958" t="s">
        <v>14502</v>
      </c>
      <c r="D958" t="s">
        <v>14501</v>
      </c>
      <c r="E958" t="s">
        <v>14503</v>
      </c>
      <c r="F958" s="220">
        <v>9690</v>
      </c>
      <c r="G958" s="220">
        <v>9690</v>
      </c>
      <c r="H958" s="220">
        <v>10200</v>
      </c>
      <c r="I958" s="220">
        <v>9205.0897810344832</v>
      </c>
      <c r="J958" s="161">
        <f>VLOOKUP(D958,GST!A:D,4,FALSE)</f>
        <v>0.18</v>
      </c>
      <c r="K958" s="64" t="str">
        <f>VLOOKUP(B958,'ABC successor'!A:J,10,FALSE)</f>
        <v>4769</v>
      </c>
    </row>
    <row r="959" spans="1:11" x14ac:dyDescent="0.2">
      <c r="A959">
        <v>958</v>
      </c>
      <c r="B959" t="s">
        <v>15680</v>
      </c>
      <c r="C959" t="s">
        <v>15681</v>
      </c>
      <c r="D959" t="s">
        <v>15680</v>
      </c>
      <c r="E959" t="s">
        <v>15682</v>
      </c>
      <c r="F959" s="220">
        <v>356110</v>
      </c>
      <c r="G959" s="220">
        <v>356110</v>
      </c>
      <c r="H959" s="220">
        <v>374853</v>
      </c>
      <c r="I959" s="220">
        <v>338304.93373793096</v>
      </c>
      <c r="J959" s="161" t="e">
        <f>VLOOKUP(D959,GST!A:D,4,FALSE)</f>
        <v>#N/A</v>
      </c>
      <c r="K959" s="64" t="str">
        <f>VLOOKUP(B959,'ABC successor'!A:J,10,FALSE)</f>
        <v>4762</v>
      </c>
    </row>
    <row r="960" spans="1:11" x14ac:dyDescent="0.2">
      <c r="A960">
        <v>959</v>
      </c>
      <c r="B960" t="s">
        <v>21307</v>
      </c>
      <c r="C960" t="s">
        <v>21308</v>
      </c>
      <c r="D960" t="s">
        <v>21307</v>
      </c>
      <c r="E960" t="s">
        <v>21309</v>
      </c>
      <c r="F960" s="220">
        <v>356110</v>
      </c>
      <c r="G960" s="220">
        <v>356110</v>
      </c>
      <c r="H960" s="220">
        <v>374853</v>
      </c>
      <c r="I960" s="220">
        <v>338304.93373793096</v>
      </c>
      <c r="J960" s="161" t="e">
        <f>VLOOKUP(D960,GST!A:D,4,FALSE)</f>
        <v>#N/A</v>
      </c>
      <c r="K960" s="64" t="str">
        <f>VLOOKUP(B960,'ABC successor'!A:J,10,FALSE)</f>
        <v>4762</v>
      </c>
    </row>
    <row r="961" spans="1:11" x14ac:dyDescent="0.2">
      <c r="A961">
        <v>960</v>
      </c>
      <c r="B961" t="s">
        <v>14504</v>
      </c>
      <c r="C961" t="s">
        <v>14505</v>
      </c>
      <c r="D961" t="s">
        <v>14504</v>
      </c>
      <c r="E961" t="s">
        <v>14506</v>
      </c>
      <c r="F961" s="220">
        <v>11110</v>
      </c>
      <c r="G961" s="220">
        <v>11110</v>
      </c>
      <c r="H961" s="220">
        <v>11695</v>
      </c>
      <c r="I961" s="220">
        <v>10554.628253448274</v>
      </c>
      <c r="J961" s="161" t="e">
        <f>VLOOKUP(D961,GST!A:D,4,FALSE)</f>
        <v>#N/A</v>
      </c>
      <c r="K961" s="64" t="str">
        <f>VLOOKUP(B961,'ABC successor'!A:J,10,FALSE)</f>
        <v>4769</v>
      </c>
    </row>
    <row r="962" spans="1:11" x14ac:dyDescent="0.2">
      <c r="A962">
        <v>961</v>
      </c>
      <c r="B962" t="s">
        <v>14507</v>
      </c>
      <c r="C962" t="s">
        <v>14508</v>
      </c>
      <c r="D962" t="s">
        <v>14507</v>
      </c>
      <c r="E962" t="s">
        <v>22195</v>
      </c>
      <c r="F962" s="220">
        <v>28798</v>
      </c>
      <c r="G962" s="220">
        <v>28798</v>
      </c>
      <c r="H962" s="220">
        <v>30314</v>
      </c>
      <c r="I962" s="220">
        <v>27358.122327586203</v>
      </c>
      <c r="J962" s="161" t="e">
        <f>VLOOKUP(D962,GST!A:D,4,FALSE)</f>
        <v>#N/A</v>
      </c>
      <c r="K962" s="64" t="str">
        <f>VLOOKUP(B962,'ABC successor'!A:J,10,FALSE)</f>
        <v>4769</v>
      </c>
    </row>
    <row r="963" spans="1:11" x14ac:dyDescent="0.2">
      <c r="A963">
        <v>962</v>
      </c>
      <c r="B963" t="s">
        <v>14509</v>
      </c>
      <c r="C963" t="s">
        <v>14510</v>
      </c>
      <c r="D963" t="s">
        <v>14509</v>
      </c>
      <c r="E963" t="s">
        <v>14511</v>
      </c>
      <c r="F963" s="220">
        <v>146880</v>
      </c>
      <c r="G963" s="220">
        <v>146880</v>
      </c>
      <c r="H963" s="220">
        <v>154611</v>
      </c>
      <c r="I963" s="220">
        <v>139536.09105172413</v>
      </c>
      <c r="J963" s="161" t="e">
        <f>VLOOKUP(D963,GST!A:D,4,FALSE)</f>
        <v>#N/A</v>
      </c>
      <c r="K963" s="64" t="str">
        <f>VLOOKUP(B963,'ABC successor'!A:J,10,FALSE)</f>
        <v>4760</v>
      </c>
    </row>
    <row r="964" spans="1:11" x14ac:dyDescent="0.2">
      <c r="A964">
        <v>963</v>
      </c>
      <c r="B964" t="s">
        <v>15683</v>
      </c>
      <c r="C964" t="s">
        <v>15684</v>
      </c>
      <c r="D964" t="s">
        <v>15683</v>
      </c>
      <c r="E964" t="s">
        <v>15685</v>
      </c>
      <c r="F964" s="220">
        <v>5986</v>
      </c>
      <c r="G964" s="220">
        <v>5986</v>
      </c>
      <c r="H964" s="220">
        <v>6301</v>
      </c>
      <c r="I964" s="220">
        <v>5387.1719719999992</v>
      </c>
      <c r="J964" s="161" t="e">
        <f>VLOOKUP(D964,GST!A:D,4,FALSE)</f>
        <v>#N/A</v>
      </c>
      <c r="K964" s="64" t="str">
        <f>VLOOKUP(B964,'ABC successor'!A:J,10,FALSE)</f>
        <v>4743</v>
      </c>
    </row>
    <row r="965" spans="1:11" x14ac:dyDescent="0.2">
      <c r="A965">
        <v>964</v>
      </c>
      <c r="B965" t="s">
        <v>15686</v>
      </c>
      <c r="C965" t="s">
        <v>15687</v>
      </c>
      <c r="D965" t="s">
        <v>15686</v>
      </c>
      <c r="E965" t="s">
        <v>15688</v>
      </c>
      <c r="F965" s="220">
        <v>44475</v>
      </c>
      <c r="G965" s="220">
        <v>44475</v>
      </c>
      <c r="H965" s="220">
        <v>46816</v>
      </c>
      <c r="I965" s="220">
        <v>40027.749337333327</v>
      </c>
      <c r="J965" s="161" t="e">
        <f>VLOOKUP(D965,GST!A:D,4,FALSE)</f>
        <v>#N/A</v>
      </c>
      <c r="K965" s="64" t="str">
        <f>VLOOKUP(B965,'ABC successor'!A:J,10,FALSE)</f>
        <v>4743</v>
      </c>
    </row>
    <row r="966" spans="1:11" x14ac:dyDescent="0.2">
      <c r="A966">
        <v>965</v>
      </c>
      <c r="B966" t="s">
        <v>15689</v>
      </c>
      <c r="C966" t="s">
        <v>15690</v>
      </c>
      <c r="D966" t="s">
        <v>15689</v>
      </c>
      <c r="E966" t="s">
        <v>15691</v>
      </c>
      <c r="F966" s="220">
        <v>18584</v>
      </c>
      <c r="G966" s="220">
        <v>18584</v>
      </c>
      <c r="H966" s="220">
        <v>19562</v>
      </c>
      <c r="I966" s="220">
        <v>16725.202797333335</v>
      </c>
      <c r="J966" s="161" t="e">
        <f>VLOOKUP(D966,GST!A:D,4,FALSE)</f>
        <v>#N/A</v>
      </c>
      <c r="K966" s="64" t="str">
        <f>VLOOKUP(B966,'ABC successor'!A:J,10,FALSE)</f>
        <v>4743</v>
      </c>
    </row>
    <row r="967" spans="1:11" x14ac:dyDescent="0.2">
      <c r="A967">
        <v>966</v>
      </c>
      <c r="B967" t="s">
        <v>15692</v>
      </c>
      <c r="C967" t="s">
        <v>15693</v>
      </c>
      <c r="D967" t="s">
        <v>15692</v>
      </c>
      <c r="E967" t="s">
        <v>15694</v>
      </c>
      <c r="F967" s="220">
        <v>26229</v>
      </c>
      <c r="G967" s="220">
        <v>26229</v>
      </c>
      <c r="H967" s="220">
        <v>27609</v>
      </c>
      <c r="I967" s="220">
        <v>23606.070245333332</v>
      </c>
      <c r="J967" s="161" t="e">
        <f>VLOOKUP(D967,GST!A:D,4,FALSE)</f>
        <v>#N/A</v>
      </c>
      <c r="K967" s="64" t="str">
        <f>VLOOKUP(B967,'ABC successor'!A:J,10,FALSE)</f>
        <v>4743</v>
      </c>
    </row>
    <row r="968" spans="1:11" x14ac:dyDescent="0.2">
      <c r="A968">
        <v>967</v>
      </c>
      <c r="B968" t="s">
        <v>15695</v>
      </c>
      <c r="C968" t="s">
        <v>15696</v>
      </c>
      <c r="D968" t="s">
        <v>15695</v>
      </c>
      <c r="E968" t="s">
        <v>15697</v>
      </c>
      <c r="F968" s="220">
        <v>40018</v>
      </c>
      <c r="G968" s="220">
        <v>40018</v>
      </c>
      <c r="H968" s="220">
        <v>42124</v>
      </c>
      <c r="I968" s="220">
        <v>36016.152778666663</v>
      </c>
      <c r="J968" s="161" t="e">
        <f>VLOOKUP(D968,GST!A:D,4,FALSE)</f>
        <v>#N/A</v>
      </c>
      <c r="K968" s="64" t="str">
        <f>VLOOKUP(B968,'ABC successor'!A:J,10,FALSE)</f>
        <v>4743</v>
      </c>
    </row>
    <row r="969" spans="1:11" x14ac:dyDescent="0.2">
      <c r="A969">
        <v>968</v>
      </c>
      <c r="B969" t="s">
        <v>15698</v>
      </c>
      <c r="C969" t="s">
        <v>15699</v>
      </c>
      <c r="D969" t="s">
        <v>15698</v>
      </c>
      <c r="E969" t="s">
        <v>15700</v>
      </c>
      <c r="F969" s="220">
        <v>18547</v>
      </c>
      <c r="G969" s="220">
        <v>18547</v>
      </c>
      <c r="H969" s="220">
        <v>19523</v>
      </c>
      <c r="I969" s="220">
        <v>16692.308602666668</v>
      </c>
      <c r="J969" s="161" t="e">
        <f>VLOOKUP(D969,GST!A:D,4,FALSE)</f>
        <v>#N/A</v>
      </c>
      <c r="K969" s="64" t="str">
        <f>VLOOKUP(B969,'ABC successor'!A:J,10,FALSE)</f>
        <v>4743</v>
      </c>
    </row>
    <row r="970" spans="1:11" x14ac:dyDescent="0.2">
      <c r="A970">
        <v>969</v>
      </c>
      <c r="B970" t="s">
        <v>15701</v>
      </c>
      <c r="C970" t="s">
        <v>15702</v>
      </c>
      <c r="D970" t="s">
        <v>15701</v>
      </c>
      <c r="E970" t="s">
        <v>15703</v>
      </c>
      <c r="F970" s="220">
        <v>21810</v>
      </c>
      <c r="G970" s="220">
        <v>21810</v>
      </c>
      <c r="H970" s="220">
        <v>22958</v>
      </c>
      <c r="I970" s="220">
        <v>19628.863071999996</v>
      </c>
      <c r="J970" s="161" t="e">
        <f>VLOOKUP(D970,GST!A:D,4,FALSE)</f>
        <v>#N/A</v>
      </c>
      <c r="K970" s="64" t="str">
        <f>VLOOKUP(B970,'ABC successor'!A:J,10,FALSE)</f>
        <v>4743</v>
      </c>
    </row>
    <row r="971" spans="1:11" x14ac:dyDescent="0.2">
      <c r="A971">
        <v>970</v>
      </c>
      <c r="B971" t="s">
        <v>15704</v>
      </c>
      <c r="C971" t="s">
        <v>15705</v>
      </c>
      <c r="D971" t="s">
        <v>15704</v>
      </c>
      <c r="E971" t="s">
        <v>15706</v>
      </c>
      <c r="F971" s="220">
        <v>41075</v>
      </c>
      <c r="G971" s="220">
        <v>41075</v>
      </c>
      <c r="H971" s="220">
        <v>43237</v>
      </c>
      <c r="I971" s="220">
        <v>36967.094042666671</v>
      </c>
      <c r="J971" s="161" t="e">
        <f>VLOOKUP(D971,GST!A:D,4,FALSE)</f>
        <v>#N/A</v>
      </c>
      <c r="K971" s="64" t="str">
        <f>VLOOKUP(B971,'ABC successor'!A:J,10,FALSE)</f>
        <v>4743</v>
      </c>
    </row>
    <row r="972" spans="1:11" x14ac:dyDescent="0.2">
      <c r="A972">
        <v>971</v>
      </c>
      <c r="B972" t="s">
        <v>15707</v>
      </c>
      <c r="C972" t="s">
        <v>15708</v>
      </c>
      <c r="D972" t="s">
        <v>15707</v>
      </c>
      <c r="E972" t="s">
        <v>15709</v>
      </c>
      <c r="F972" s="220">
        <v>19389</v>
      </c>
      <c r="G972" s="220">
        <v>19389</v>
      </c>
      <c r="H972" s="220">
        <v>20409</v>
      </c>
      <c r="I972" s="220">
        <v>17450.370270666663</v>
      </c>
      <c r="J972" s="161" t="e">
        <f>VLOOKUP(D972,GST!A:D,4,FALSE)</f>
        <v>#N/A</v>
      </c>
      <c r="K972" s="64" t="str">
        <f>VLOOKUP(B972,'ABC successor'!A:J,10,FALSE)</f>
        <v>4743</v>
      </c>
    </row>
    <row r="973" spans="1:11" x14ac:dyDescent="0.2">
      <c r="A973">
        <v>972</v>
      </c>
      <c r="B973" t="s">
        <v>15710</v>
      </c>
      <c r="C973" t="s">
        <v>15711</v>
      </c>
      <c r="D973" t="s">
        <v>15710</v>
      </c>
      <c r="E973" t="s">
        <v>15712</v>
      </c>
      <c r="F973" s="220">
        <v>22039</v>
      </c>
      <c r="G973" s="220">
        <v>22039</v>
      </c>
      <c r="H973" s="220">
        <v>23199</v>
      </c>
      <c r="I973" s="220">
        <v>19835.199383999996</v>
      </c>
      <c r="J973" s="161" t="e">
        <f>VLOOKUP(D973,GST!A:D,4,FALSE)</f>
        <v>#N/A</v>
      </c>
      <c r="K973" s="64" t="str">
        <f>VLOOKUP(B973,'ABC successor'!A:J,10,FALSE)</f>
        <v>4743</v>
      </c>
    </row>
    <row r="974" spans="1:11" x14ac:dyDescent="0.2">
      <c r="A974">
        <v>973</v>
      </c>
      <c r="B974" t="s">
        <v>15713</v>
      </c>
      <c r="C974" t="s">
        <v>15714</v>
      </c>
      <c r="D974" t="s">
        <v>15713</v>
      </c>
      <c r="E974" t="s">
        <v>15715</v>
      </c>
      <c r="F974" s="220">
        <v>8772</v>
      </c>
      <c r="G974" s="220">
        <v>8772</v>
      </c>
      <c r="H974" s="220">
        <v>9234</v>
      </c>
      <c r="I974" s="220">
        <v>7894.6067199999998</v>
      </c>
      <c r="J974" s="161">
        <f>VLOOKUP(D974,GST!A:D,4,FALSE)</f>
        <v>0.18</v>
      </c>
      <c r="K974" s="64" t="str">
        <f>VLOOKUP(B974,'ABC successor'!A:J,10,FALSE)</f>
        <v>4774</v>
      </c>
    </row>
    <row r="975" spans="1:11" x14ac:dyDescent="0.2">
      <c r="A975">
        <v>974</v>
      </c>
      <c r="B975" t="s">
        <v>15716</v>
      </c>
      <c r="C975" t="s">
        <v>15717</v>
      </c>
      <c r="D975" t="s">
        <v>15716</v>
      </c>
      <c r="E975" t="s">
        <v>15718</v>
      </c>
      <c r="F975" s="220">
        <v>126047</v>
      </c>
      <c r="G975" s="220">
        <v>126047</v>
      </c>
      <c r="H975" s="220">
        <v>132681</v>
      </c>
      <c r="I975" s="220">
        <v>113442.47670736842</v>
      </c>
      <c r="J975" s="161">
        <f>VLOOKUP(D975,GST!A:D,4,FALSE)</f>
        <v>0.12</v>
      </c>
      <c r="K975" s="64" t="str">
        <f>VLOOKUP(B975,'ABC successor'!A:J,10,FALSE)</f>
        <v>4716</v>
      </c>
    </row>
    <row r="976" spans="1:11" x14ac:dyDescent="0.2">
      <c r="A976">
        <v>975</v>
      </c>
      <c r="B976" t="s">
        <v>15719</v>
      </c>
      <c r="C976" t="s">
        <v>15720</v>
      </c>
      <c r="D976" t="s">
        <v>15719</v>
      </c>
      <c r="E976" t="s">
        <v>15718</v>
      </c>
      <c r="F976" s="220">
        <v>118628</v>
      </c>
      <c r="G976" s="220">
        <v>118628</v>
      </c>
      <c r="H976" s="220">
        <v>124872</v>
      </c>
      <c r="I976" s="220">
        <v>106764.87649578947</v>
      </c>
      <c r="J976" s="161">
        <f>VLOOKUP(D976,GST!A:D,4,FALSE)</f>
        <v>0.12</v>
      </c>
      <c r="K976" s="64" t="str">
        <f>VLOOKUP(B976,'ABC successor'!A:J,10,FALSE)</f>
        <v>4716</v>
      </c>
    </row>
    <row r="977" spans="1:11" x14ac:dyDescent="0.2">
      <c r="A977">
        <v>976</v>
      </c>
      <c r="B977" t="s">
        <v>16428</v>
      </c>
      <c r="C977" t="s">
        <v>16429</v>
      </c>
      <c r="D977" t="s">
        <v>16428</v>
      </c>
      <c r="E977" t="s">
        <v>15718</v>
      </c>
      <c r="F977" s="220">
        <v>95661</v>
      </c>
      <c r="G977" s="220">
        <v>95661</v>
      </c>
      <c r="H977" s="220">
        <v>100696</v>
      </c>
      <c r="I977" s="220">
        <v>86094.652471578942</v>
      </c>
      <c r="J977" s="161">
        <f>VLOOKUP(D977,GST!A:D,4,FALSE)</f>
        <v>0.12</v>
      </c>
      <c r="K977" s="64" t="str">
        <f>VLOOKUP(B977,'ABC successor'!A:J,10,FALSE)</f>
        <v>4716</v>
      </c>
    </row>
    <row r="978" spans="1:11" x14ac:dyDescent="0.2">
      <c r="A978">
        <v>977</v>
      </c>
      <c r="B978" t="s">
        <v>16430</v>
      </c>
      <c r="C978" t="s">
        <v>16431</v>
      </c>
      <c r="D978" t="s">
        <v>16430</v>
      </c>
      <c r="E978" t="s">
        <v>15718</v>
      </c>
      <c r="F978" s="220">
        <v>93225</v>
      </c>
      <c r="G978" s="220">
        <v>93225</v>
      </c>
      <c r="H978" s="220">
        <v>98132</v>
      </c>
      <c r="I978" s="220">
        <v>83902.624259999997</v>
      </c>
      <c r="J978" s="161">
        <f>VLOOKUP(D978,GST!A:D,4,FALSE)</f>
        <v>0.12</v>
      </c>
      <c r="K978" s="64" t="str">
        <f>VLOOKUP(B978,'ABC successor'!A:J,10,FALSE)</f>
        <v>4716</v>
      </c>
    </row>
    <row r="979" spans="1:11" x14ac:dyDescent="0.2">
      <c r="A979">
        <v>978</v>
      </c>
      <c r="B979" t="s">
        <v>19068</v>
      </c>
      <c r="C979" t="s">
        <v>19069</v>
      </c>
      <c r="D979" t="s">
        <v>19068</v>
      </c>
      <c r="E979" t="s">
        <v>19070</v>
      </c>
      <c r="F979" s="220">
        <v>368039</v>
      </c>
      <c r="G979" s="220">
        <v>368039</v>
      </c>
      <c r="H979" s="220">
        <v>387409</v>
      </c>
      <c r="I979" s="220">
        <v>349636.80334655166</v>
      </c>
      <c r="J979" s="161" t="e">
        <f>VLOOKUP(D979,GST!A:D,4,FALSE)</f>
        <v>#N/A</v>
      </c>
      <c r="K979" s="64" t="str">
        <f>VLOOKUP(B979,'ABC successor'!A:J,10,FALSE)</f>
        <v>4762</v>
      </c>
    </row>
    <row r="980" spans="1:11" x14ac:dyDescent="0.2">
      <c r="A980">
        <v>979</v>
      </c>
      <c r="B980" t="s">
        <v>21310</v>
      </c>
      <c r="C980" t="s">
        <v>21311</v>
      </c>
      <c r="D980" t="s">
        <v>21310</v>
      </c>
      <c r="E980" t="s">
        <v>19070</v>
      </c>
      <c r="F980" s="220">
        <v>329871</v>
      </c>
      <c r="G980" s="220">
        <v>329871</v>
      </c>
      <c r="H980" s="220">
        <v>347233</v>
      </c>
      <c r="I980" s="220">
        <v>313377.14072241378</v>
      </c>
      <c r="J980" s="161" t="e">
        <f>VLOOKUP(D980,GST!A:D,4,FALSE)</f>
        <v>#N/A</v>
      </c>
      <c r="K980" s="64" t="str">
        <f>VLOOKUP(B980,'ABC successor'!A:J,10,FALSE)</f>
        <v>4762</v>
      </c>
    </row>
    <row r="981" spans="1:11" x14ac:dyDescent="0.2">
      <c r="A981">
        <v>980</v>
      </c>
      <c r="B981" t="s">
        <v>22196</v>
      </c>
      <c r="C981" t="s">
        <v>22197</v>
      </c>
      <c r="D981" t="s">
        <v>22196</v>
      </c>
      <c r="E981" t="s">
        <v>19070</v>
      </c>
      <c r="F981" s="220">
        <v>339990</v>
      </c>
      <c r="G981" s="220">
        <v>339990</v>
      </c>
      <c r="H981" s="220">
        <v>357884</v>
      </c>
      <c r="I981" s="220">
        <v>322990.18554310338</v>
      </c>
      <c r="J981" s="161" t="e">
        <f>VLOOKUP(D981,GST!A:D,4,FALSE)</f>
        <v>#N/A</v>
      </c>
      <c r="K981" s="64" t="str">
        <f>VLOOKUP(B981,'ABC successor'!A:J,10,FALSE)</f>
        <v>4762</v>
      </c>
    </row>
    <row r="982" spans="1:11" x14ac:dyDescent="0.2">
      <c r="A982">
        <v>981</v>
      </c>
      <c r="B982" t="s">
        <v>25737</v>
      </c>
      <c r="C982" t="s">
        <v>25738</v>
      </c>
      <c r="D982" t="s">
        <v>25737</v>
      </c>
      <c r="E982" t="s">
        <v>19070</v>
      </c>
      <c r="F982" s="220">
        <v>361174</v>
      </c>
      <c r="G982" s="220">
        <v>361174</v>
      </c>
      <c r="H982" s="220">
        <v>380183</v>
      </c>
      <c r="I982" s="220">
        <v>343115.32302068971</v>
      </c>
      <c r="J982" s="161" t="e">
        <f>VLOOKUP(D982,GST!A:D,4,FALSE)</f>
        <v>#N/A</v>
      </c>
      <c r="K982" s="64" t="str">
        <f>VLOOKUP(B982,'ABC successor'!A:J,10,FALSE)</f>
        <v>4762</v>
      </c>
    </row>
    <row r="983" spans="1:11" x14ac:dyDescent="0.2">
      <c r="A983">
        <v>982</v>
      </c>
      <c r="B983" t="s">
        <v>19071</v>
      </c>
      <c r="C983" t="s">
        <v>19072</v>
      </c>
      <c r="D983" t="s">
        <v>19071</v>
      </c>
      <c r="E983" t="s">
        <v>19073</v>
      </c>
      <c r="F983" s="220">
        <v>405594</v>
      </c>
      <c r="G983" s="220">
        <v>405594</v>
      </c>
      <c r="H983" s="220">
        <v>426941</v>
      </c>
      <c r="I983" s="220">
        <v>385314.50167241372</v>
      </c>
      <c r="J983" s="161" t="e">
        <f>VLOOKUP(D983,GST!A:D,4,FALSE)</f>
        <v>#N/A</v>
      </c>
      <c r="K983" s="64" t="str">
        <f>VLOOKUP(B983,'ABC successor'!A:J,10,FALSE)</f>
        <v>4762</v>
      </c>
    </row>
    <row r="984" spans="1:11" x14ac:dyDescent="0.2">
      <c r="A984">
        <v>983</v>
      </c>
      <c r="B984" t="s">
        <v>21312</v>
      </c>
      <c r="C984" t="s">
        <v>21313</v>
      </c>
      <c r="D984" t="s">
        <v>21312</v>
      </c>
      <c r="E984" t="s">
        <v>21314</v>
      </c>
      <c r="F984" s="220">
        <v>368790</v>
      </c>
      <c r="G984" s="220">
        <v>368790</v>
      </c>
      <c r="H984" s="220">
        <v>388200</v>
      </c>
      <c r="I984" s="220">
        <v>350350.2413068965</v>
      </c>
      <c r="J984" s="161" t="e">
        <f>VLOOKUP(D984,GST!A:D,4,FALSE)</f>
        <v>#N/A</v>
      </c>
      <c r="K984" s="64" t="str">
        <f>VLOOKUP(B984,'ABC successor'!A:J,10,FALSE)</f>
        <v>4762</v>
      </c>
    </row>
    <row r="985" spans="1:11" x14ac:dyDescent="0.2">
      <c r="A985">
        <v>984</v>
      </c>
      <c r="B985" t="s">
        <v>22198</v>
      </c>
      <c r="C985" t="s">
        <v>22199</v>
      </c>
      <c r="D985" t="s">
        <v>22198</v>
      </c>
      <c r="E985" t="s">
        <v>21314</v>
      </c>
      <c r="F985" s="220">
        <v>386372</v>
      </c>
      <c r="G985" s="220">
        <v>386372</v>
      </c>
      <c r="H985" s="220">
        <v>406707</v>
      </c>
      <c r="I985" s="220">
        <v>367053.19669827586</v>
      </c>
      <c r="J985" s="161" t="e">
        <f>VLOOKUP(D985,GST!A:D,4,FALSE)</f>
        <v>#N/A</v>
      </c>
      <c r="K985" s="64" t="str">
        <f>VLOOKUP(B985,'ABC successor'!A:J,10,FALSE)</f>
        <v>4762</v>
      </c>
    </row>
    <row r="986" spans="1:11" x14ac:dyDescent="0.2">
      <c r="A986">
        <v>985</v>
      </c>
      <c r="B986" t="s">
        <v>25739</v>
      </c>
      <c r="C986" t="s">
        <v>25740</v>
      </c>
      <c r="D986" t="s">
        <v>25739</v>
      </c>
      <c r="E986" t="s">
        <v>25741</v>
      </c>
      <c r="F986" s="220">
        <v>406416</v>
      </c>
      <c r="G986" s="220">
        <v>406416</v>
      </c>
      <c r="H986" s="220">
        <v>427806</v>
      </c>
      <c r="I986" s="220">
        <v>386095.60989999998</v>
      </c>
      <c r="J986" s="161" t="e">
        <f>VLOOKUP(D986,GST!A:D,4,FALSE)</f>
        <v>#N/A</v>
      </c>
      <c r="K986" s="64" t="str">
        <f>VLOOKUP(B986,'ABC successor'!A:J,10,FALSE)</f>
        <v>4762</v>
      </c>
    </row>
    <row r="987" spans="1:11" x14ac:dyDescent="0.2">
      <c r="A987">
        <v>986</v>
      </c>
      <c r="B987" t="s">
        <v>19074</v>
      </c>
      <c r="C987" t="s">
        <v>19075</v>
      </c>
      <c r="D987" t="s">
        <v>19074</v>
      </c>
      <c r="E987" t="s">
        <v>19076</v>
      </c>
      <c r="F987" s="220">
        <v>405883</v>
      </c>
      <c r="G987" s="220">
        <v>405883</v>
      </c>
      <c r="H987" s="220">
        <v>427245</v>
      </c>
      <c r="I987" s="220">
        <v>385589.04961379309</v>
      </c>
      <c r="J987" s="161" t="e">
        <f>VLOOKUP(D987,GST!A:D,4,FALSE)</f>
        <v>#N/A</v>
      </c>
      <c r="K987" s="64" t="str">
        <f>VLOOKUP(B987,'ABC successor'!A:J,10,FALSE)</f>
        <v>4762</v>
      </c>
    </row>
    <row r="988" spans="1:11" x14ac:dyDescent="0.2">
      <c r="A988">
        <v>987</v>
      </c>
      <c r="B988" t="s">
        <v>21315</v>
      </c>
      <c r="C988" t="s">
        <v>21316</v>
      </c>
      <c r="D988" t="s">
        <v>21315</v>
      </c>
      <c r="E988" t="s">
        <v>21317</v>
      </c>
      <c r="F988" s="220">
        <v>369946</v>
      </c>
      <c r="G988" s="220">
        <v>369946</v>
      </c>
      <c r="H988" s="220">
        <v>389417</v>
      </c>
      <c r="I988" s="220">
        <v>351448.43307241378</v>
      </c>
      <c r="J988" s="161" t="e">
        <f>VLOOKUP(D988,GST!A:D,4,FALSE)</f>
        <v>#N/A</v>
      </c>
      <c r="K988" s="64" t="str">
        <f>VLOOKUP(B988,'ABC successor'!A:J,10,FALSE)</f>
        <v>4762</v>
      </c>
    </row>
    <row r="989" spans="1:11" x14ac:dyDescent="0.2">
      <c r="A989">
        <v>988</v>
      </c>
      <c r="B989" t="s">
        <v>22200</v>
      </c>
      <c r="C989" t="s">
        <v>22201</v>
      </c>
      <c r="D989" t="s">
        <v>22200</v>
      </c>
      <c r="E989" t="s">
        <v>21317</v>
      </c>
      <c r="F989" s="220">
        <v>385173</v>
      </c>
      <c r="G989" s="220">
        <v>385173</v>
      </c>
      <c r="H989" s="220">
        <v>405445</v>
      </c>
      <c r="I989" s="220">
        <v>365914.40277241374</v>
      </c>
      <c r="J989" s="161" t="e">
        <f>VLOOKUP(D989,GST!A:D,4,FALSE)</f>
        <v>#N/A</v>
      </c>
      <c r="K989" s="64" t="str">
        <f>VLOOKUP(B989,'ABC successor'!A:J,10,FALSE)</f>
        <v>4762</v>
      </c>
    </row>
    <row r="990" spans="1:11" x14ac:dyDescent="0.2">
      <c r="A990">
        <v>989</v>
      </c>
      <c r="B990" t="s">
        <v>25742</v>
      </c>
      <c r="C990" t="s">
        <v>25743</v>
      </c>
      <c r="D990" t="s">
        <v>25742</v>
      </c>
      <c r="E990" t="s">
        <v>25744</v>
      </c>
      <c r="F990" s="220">
        <v>405389</v>
      </c>
      <c r="G990" s="220">
        <v>405389</v>
      </c>
      <c r="H990" s="220">
        <v>426725</v>
      </c>
      <c r="I990" s="220">
        <v>385119.22461551719</v>
      </c>
      <c r="J990" s="161" t="e">
        <f>VLOOKUP(D990,GST!A:D,4,FALSE)</f>
        <v>#N/A</v>
      </c>
      <c r="K990" s="64" t="str">
        <f>VLOOKUP(B990,'ABC successor'!A:J,10,FALSE)</f>
        <v>4762</v>
      </c>
    </row>
    <row r="991" spans="1:11" x14ac:dyDescent="0.2">
      <c r="A991">
        <v>990</v>
      </c>
      <c r="B991" t="s">
        <v>15721</v>
      </c>
      <c r="C991" t="s">
        <v>15722</v>
      </c>
      <c r="D991" t="s">
        <v>15721</v>
      </c>
      <c r="E991" t="s">
        <v>15723</v>
      </c>
      <c r="F991" s="220">
        <v>23085</v>
      </c>
      <c r="G991" s="220">
        <v>23085</v>
      </c>
      <c r="H991" s="220">
        <v>24300</v>
      </c>
      <c r="I991" s="220">
        <v>21930.966894827583</v>
      </c>
      <c r="J991" s="161" t="e">
        <f>VLOOKUP(D991,GST!A:D,4,FALSE)</f>
        <v>#N/A</v>
      </c>
      <c r="K991" s="64" t="str">
        <f>VLOOKUP(B991,'ABC successor'!A:J,10,FALSE)</f>
        <v>4762</v>
      </c>
    </row>
    <row r="992" spans="1:11" x14ac:dyDescent="0.2">
      <c r="A992">
        <v>991</v>
      </c>
      <c r="B992" t="s">
        <v>22202</v>
      </c>
      <c r="C992" t="s">
        <v>22203</v>
      </c>
      <c r="D992" t="s">
        <v>22202</v>
      </c>
      <c r="E992" t="s">
        <v>17179</v>
      </c>
      <c r="F992" s="220">
        <v>16925</v>
      </c>
      <c r="G992" s="220">
        <v>16925</v>
      </c>
      <c r="H992" s="220">
        <v>17816</v>
      </c>
      <c r="I992" s="220">
        <v>16078.455496551724</v>
      </c>
      <c r="J992" s="161" t="e">
        <f>VLOOKUP(D992,GST!A:D,4,FALSE)</f>
        <v>#N/A</v>
      </c>
      <c r="K992" s="64" t="str">
        <f>VLOOKUP(B992,'ABC successor'!A:J,10,FALSE)</f>
        <v>4762</v>
      </c>
    </row>
    <row r="993" spans="1:11" x14ac:dyDescent="0.2">
      <c r="A993">
        <v>992</v>
      </c>
      <c r="B993" t="s">
        <v>17180</v>
      </c>
      <c r="C993" t="s">
        <v>17181</v>
      </c>
      <c r="D993" t="s">
        <v>17180</v>
      </c>
      <c r="E993" t="s">
        <v>17182</v>
      </c>
      <c r="F993" s="220">
        <v>11466</v>
      </c>
      <c r="G993" s="220">
        <v>11466</v>
      </c>
      <c r="H993" s="220">
        <v>12069</v>
      </c>
      <c r="I993" s="220">
        <v>10892.979589655173</v>
      </c>
      <c r="J993" s="161" t="e">
        <f>VLOOKUP(D993,GST!A:D,4,FALSE)</f>
        <v>#N/A</v>
      </c>
      <c r="K993" s="64" t="str">
        <f>VLOOKUP(B993,'ABC successor'!A:J,10,FALSE)</f>
        <v>4762</v>
      </c>
    </row>
    <row r="994" spans="1:11" x14ac:dyDescent="0.2">
      <c r="A994">
        <v>993</v>
      </c>
      <c r="B994" t="s">
        <v>17183</v>
      </c>
      <c r="C994" t="s">
        <v>17184</v>
      </c>
      <c r="D994" t="s">
        <v>17183</v>
      </c>
      <c r="E994" t="s">
        <v>17185</v>
      </c>
      <c r="F994" s="220">
        <v>10827</v>
      </c>
      <c r="G994" s="220">
        <v>10827</v>
      </c>
      <c r="H994" s="220">
        <v>11397</v>
      </c>
      <c r="I994" s="220">
        <v>10285.880620689653</v>
      </c>
      <c r="J994" s="161" t="e">
        <f>VLOOKUP(D994,GST!A:D,4,FALSE)</f>
        <v>#N/A</v>
      </c>
      <c r="K994" s="64" t="str">
        <f>VLOOKUP(B994,'ABC successor'!A:J,10,FALSE)</f>
        <v>4762</v>
      </c>
    </row>
    <row r="995" spans="1:11" x14ac:dyDescent="0.2">
      <c r="A995">
        <v>994</v>
      </c>
      <c r="B995" t="s">
        <v>17186</v>
      </c>
      <c r="C995" t="s">
        <v>17187</v>
      </c>
      <c r="D995" t="s">
        <v>17186</v>
      </c>
      <c r="E995" t="s">
        <v>18527</v>
      </c>
      <c r="F995" s="220">
        <v>29696</v>
      </c>
      <c r="G995" s="220">
        <v>29696</v>
      </c>
      <c r="H995" s="220">
        <v>31259</v>
      </c>
      <c r="I995" s="220">
        <v>28210.767694827584</v>
      </c>
      <c r="J995" s="161" t="e">
        <f>VLOOKUP(D995,GST!A:D,4,FALSE)</f>
        <v>#N/A</v>
      </c>
      <c r="K995" s="64" t="str">
        <f>VLOOKUP(B995,'ABC successor'!A:J,10,FALSE)</f>
        <v>4762</v>
      </c>
    </row>
    <row r="996" spans="1:11" x14ac:dyDescent="0.2">
      <c r="A996">
        <v>995</v>
      </c>
      <c r="B996" t="s">
        <v>17188</v>
      </c>
      <c r="C996" t="s">
        <v>17189</v>
      </c>
      <c r="D996" t="s">
        <v>17188</v>
      </c>
      <c r="E996" t="s">
        <v>17190</v>
      </c>
      <c r="F996" s="220">
        <v>12289</v>
      </c>
      <c r="G996" s="220">
        <v>12289</v>
      </c>
      <c r="H996" s="220">
        <v>12936</v>
      </c>
      <c r="I996" s="220">
        <v>11674.087817241378</v>
      </c>
      <c r="J996" s="161" t="e">
        <f>VLOOKUP(D996,GST!A:D,4,FALSE)</f>
        <v>#N/A</v>
      </c>
      <c r="K996" s="64" t="str">
        <f>VLOOKUP(B996,'ABC successor'!A:J,10,FALSE)</f>
        <v>4762</v>
      </c>
    </row>
    <row r="997" spans="1:11" x14ac:dyDescent="0.2">
      <c r="A997">
        <v>996</v>
      </c>
      <c r="B997" t="s">
        <v>17191</v>
      </c>
      <c r="C997" t="s">
        <v>17192</v>
      </c>
      <c r="D997" t="s">
        <v>17191</v>
      </c>
      <c r="E997" t="s">
        <v>17193</v>
      </c>
      <c r="F997" s="220">
        <v>14662</v>
      </c>
      <c r="G997" s="220">
        <v>14662</v>
      </c>
      <c r="H997" s="220">
        <v>15434</v>
      </c>
      <c r="I997" s="220">
        <v>13928.47443448276</v>
      </c>
      <c r="J997" s="161" t="e">
        <f>VLOOKUP(D997,GST!A:D,4,FALSE)</f>
        <v>#N/A</v>
      </c>
      <c r="K997" s="64" t="str">
        <f>VLOOKUP(B997,'ABC successor'!A:J,10,FALSE)</f>
        <v>4762</v>
      </c>
    </row>
    <row r="998" spans="1:11" x14ac:dyDescent="0.2">
      <c r="A998">
        <v>997</v>
      </c>
      <c r="B998" t="s">
        <v>17194</v>
      </c>
      <c r="C998" t="s">
        <v>17195</v>
      </c>
      <c r="D998" t="s">
        <v>17194</v>
      </c>
      <c r="E998" t="s">
        <v>17196</v>
      </c>
      <c r="F998" s="220">
        <v>11265</v>
      </c>
      <c r="G998" s="220">
        <v>11265</v>
      </c>
      <c r="H998" s="220">
        <v>11858</v>
      </c>
      <c r="I998" s="220">
        <v>10701.569405172413</v>
      </c>
      <c r="J998" s="161" t="e">
        <f>VLOOKUP(D998,GST!A:D,4,FALSE)</f>
        <v>#N/A</v>
      </c>
      <c r="K998" s="64" t="str">
        <f>VLOOKUP(B998,'ABC successor'!A:J,10,FALSE)</f>
        <v>4762</v>
      </c>
    </row>
    <row r="999" spans="1:11" x14ac:dyDescent="0.2">
      <c r="A999">
        <v>998</v>
      </c>
      <c r="B999" t="s">
        <v>17197</v>
      </c>
      <c r="C999" t="s">
        <v>17198</v>
      </c>
      <c r="D999" t="s">
        <v>17197</v>
      </c>
      <c r="E999" t="s">
        <v>17199</v>
      </c>
      <c r="F999" s="220">
        <v>25110</v>
      </c>
      <c r="G999" s="220">
        <v>25110</v>
      </c>
      <c r="H999" s="220">
        <v>26432</v>
      </c>
      <c r="I999" s="220">
        <v>23854.735920689651</v>
      </c>
      <c r="J999" s="161" t="e">
        <f>VLOOKUP(D999,GST!A:D,4,FALSE)</f>
        <v>#N/A</v>
      </c>
      <c r="K999" s="64" t="str">
        <f>VLOOKUP(B999,'ABC successor'!A:J,10,FALSE)</f>
        <v>4762</v>
      </c>
    </row>
    <row r="1000" spans="1:11" x14ac:dyDescent="0.2">
      <c r="A1000">
        <v>999</v>
      </c>
      <c r="B1000" t="s">
        <v>17200</v>
      </c>
      <c r="C1000" t="s">
        <v>17201</v>
      </c>
      <c r="D1000" t="s">
        <v>17200</v>
      </c>
      <c r="E1000" t="s">
        <v>17202</v>
      </c>
      <c r="F1000" s="220">
        <v>15498</v>
      </c>
      <c r="G1000" s="220">
        <v>15498</v>
      </c>
      <c r="H1000" s="220">
        <v>16314</v>
      </c>
      <c r="I1000" s="220">
        <v>14723.116715517239</v>
      </c>
      <c r="J1000" s="161" t="e">
        <f>VLOOKUP(D1000,GST!A:D,4,FALSE)</f>
        <v>#N/A</v>
      </c>
      <c r="K1000" s="64" t="str">
        <f>VLOOKUP(B1000,'ABC successor'!A:J,10,FALSE)</f>
        <v>4762</v>
      </c>
    </row>
    <row r="1001" spans="1:11" x14ac:dyDescent="0.2">
      <c r="A1001">
        <v>1000</v>
      </c>
      <c r="B1001" t="s">
        <v>17203</v>
      </c>
      <c r="C1001" t="s">
        <v>17204</v>
      </c>
      <c r="D1001" t="s">
        <v>17203</v>
      </c>
      <c r="E1001" t="s">
        <v>17205</v>
      </c>
      <c r="F1001" s="220">
        <v>18992</v>
      </c>
      <c r="G1001" s="220">
        <v>18992</v>
      </c>
      <c r="H1001" s="220">
        <v>19992</v>
      </c>
      <c r="I1001" s="220">
        <v>18042.826682758612</v>
      </c>
      <c r="J1001" s="161" t="e">
        <f>VLOOKUP(D1001,GST!A:D,4,FALSE)</f>
        <v>#N/A</v>
      </c>
      <c r="K1001" s="64" t="str">
        <f>VLOOKUP(B1001,'ABC successor'!A:J,10,FALSE)</f>
        <v>4762</v>
      </c>
    </row>
    <row r="1002" spans="1:11" x14ac:dyDescent="0.2">
      <c r="A1002">
        <v>1001</v>
      </c>
      <c r="B1002" t="s">
        <v>17206</v>
      </c>
      <c r="C1002" t="s">
        <v>17207</v>
      </c>
      <c r="D1002" t="s">
        <v>17206</v>
      </c>
      <c r="E1002" t="s">
        <v>17208</v>
      </c>
      <c r="F1002" s="220">
        <v>18034</v>
      </c>
      <c r="G1002" s="220">
        <v>18034</v>
      </c>
      <c r="H1002" s="220">
        <v>18983</v>
      </c>
      <c r="I1002" s="220">
        <v>17132.178229310342</v>
      </c>
      <c r="J1002" s="161" t="e">
        <f>VLOOKUP(D1002,GST!A:D,4,FALSE)</f>
        <v>#N/A</v>
      </c>
      <c r="K1002" s="64" t="str">
        <f>VLOOKUP(B1002,'ABC successor'!A:J,10,FALSE)</f>
        <v>4762</v>
      </c>
    </row>
    <row r="1003" spans="1:11" x14ac:dyDescent="0.2">
      <c r="A1003">
        <v>1002</v>
      </c>
      <c r="B1003" t="s">
        <v>17209</v>
      </c>
      <c r="C1003" t="s">
        <v>17210</v>
      </c>
      <c r="D1003" t="s">
        <v>17209</v>
      </c>
      <c r="E1003" t="s">
        <v>17211</v>
      </c>
      <c r="F1003" s="220">
        <v>11045</v>
      </c>
      <c r="G1003" s="220">
        <v>11045</v>
      </c>
      <c r="H1003" s="220">
        <v>11626</v>
      </c>
      <c r="I1003" s="220">
        <v>10492.758294827587</v>
      </c>
      <c r="J1003" s="161" t="e">
        <f>VLOOKUP(D1003,GST!A:D,4,FALSE)</f>
        <v>#N/A</v>
      </c>
      <c r="K1003" s="64" t="str">
        <f>VLOOKUP(B1003,'ABC successor'!A:J,10,FALSE)</f>
        <v>4762</v>
      </c>
    </row>
    <row r="1004" spans="1:11" x14ac:dyDescent="0.2">
      <c r="A1004">
        <v>1003</v>
      </c>
      <c r="B1004" t="s">
        <v>21318</v>
      </c>
      <c r="C1004" t="s">
        <v>21319</v>
      </c>
      <c r="D1004" t="s">
        <v>21318</v>
      </c>
      <c r="E1004" t="s">
        <v>21320</v>
      </c>
      <c r="F1004" s="220">
        <v>13715</v>
      </c>
      <c r="G1004" s="220">
        <v>13715</v>
      </c>
      <c r="H1004" s="220">
        <v>14437</v>
      </c>
      <c r="I1004" s="220">
        <v>13029.426598275861</v>
      </c>
      <c r="J1004" s="161" t="e">
        <f>VLOOKUP(D1004,GST!A:D,4,FALSE)</f>
        <v>#N/A</v>
      </c>
      <c r="K1004" s="64" t="str">
        <f>VLOOKUP(B1004,'ABC successor'!A:J,10,FALSE)</f>
        <v>4762</v>
      </c>
    </row>
    <row r="1005" spans="1:11" x14ac:dyDescent="0.2">
      <c r="A1005">
        <v>1004</v>
      </c>
      <c r="B1005" t="s">
        <v>17214</v>
      </c>
      <c r="C1005" t="s">
        <v>17215</v>
      </c>
      <c r="D1005" t="s">
        <v>17214</v>
      </c>
      <c r="E1005" t="s">
        <v>17216</v>
      </c>
      <c r="F1005" s="220">
        <v>24032</v>
      </c>
      <c r="G1005" s="220">
        <v>24032</v>
      </c>
      <c r="H1005" s="220">
        <v>25297</v>
      </c>
      <c r="I1005" s="220">
        <v>22830.014731034484</v>
      </c>
      <c r="J1005" s="161" t="e">
        <f>VLOOKUP(D1005,GST!A:D,4,FALSE)</f>
        <v>#N/A</v>
      </c>
      <c r="K1005" s="64" t="str">
        <f>VLOOKUP(B1005,'ABC successor'!A:J,10,FALSE)</f>
        <v>4762</v>
      </c>
    </row>
    <row r="1006" spans="1:11" x14ac:dyDescent="0.2">
      <c r="A1006">
        <v>1005</v>
      </c>
      <c r="B1006" t="s">
        <v>17217</v>
      </c>
      <c r="C1006" t="s">
        <v>17218</v>
      </c>
      <c r="D1006" t="s">
        <v>17217</v>
      </c>
      <c r="E1006" t="s">
        <v>17219</v>
      </c>
      <c r="F1006" s="220">
        <v>13843</v>
      </c>
      <c r="G1006" s="220">
        <v>13843</v>
      </c>
      <c r="H1006" s="220">
        <v>14572</v>
      </c>
      <c r="I1006" s="220">
        <v>13151.233079310343</v>
      </c>
      <c r="J1006" s="161" t="e">
        <f>VLOOKUP(D1006,GST!A:D,4,FALSE)</f>
        <v>#N/A</v>
      </c>
      <c r="K1006" s="64" t="str">
        <f>VLOOKUP(B1006,'ABC successor'!A:J,10,FALSE)</f>
        <v>4762</v>
      </c>
    </row>
    <row r="1007" spans="1:11" x14ac:dyDescent="0.2">
      <c r="A1007">
        <v>1006</v>
      </c>
      <c r="B1007" t="s">
        <v>17220</v>
      </c>
      <c r="C1007" t="s">
        <v>17221</v>
      </c>
      <c r="D1007" t="s">
        <v>17220</v>
      </c>
      <c r="E1007" t="s">
        <v>17222</v>
      </c>
      <c r="F1007" s="220">
        <v>27809</v>
      </c>
      <c r="G1007" s="220">
        <v>27809</v>
      </c>
      <c r="H1007" s="220">
        <v>29273</v>
      </c>
      <c r="I1007" s="220">
        <v>26418.472331034474</v>
      </c>
      <c r="J1007" s="161" t="e">
        <f>VLOOKUP(D1007,GST!A:D,4,FALSE)</f>
        <v>#N/A</v>
      </c>
      <c r="K1007" s="64" t="str">
        <f>VLOOKUP(B1007,'ABC successor'!A:J,10,FALSE)</f>
        <v>4762</v>
      </c>
    </row>
    <row r="1008" spans="1:11" x14ac:dyDescent="0.2">
      <c r="A1008">
        <v>1007</v>
      </c>
      <c r="B1008" t="s">
        <v>21321</v>
      </c>
      <c r="C1008" t="s">
        <v>21322</v>
      </c>
      <c r="D1008" t="s">
        <v>21321</v>
      </c>
      <c r="E1008" t="s">
        <v>21323</v>
      </c>
      <c r="F1008" s="220">
        <v>27923</v>
      </c>
      <c r="G1008" s="220">
        <v>27923</v>
      </c>
      <c r="H1008" s="220">
        <v>29393</v>
      </c>
      <c r="I1008" s="220">
        <v>26526.744758620684</v>
      </c>
      <c r="J1008" s="161" t="e">
        <f>VLOOKUP(D1008,GST!A:D,4,FALSE)</f>
        <v>#N/A</v>
      </c>
      <c r="K1008" s="64" t="str">
        <f>VLOOKUP(B1008,'ABC successor'!A:J,10,FALSE)</f>
        <v>4762</v>
      </c>
    </row>
    <row r="1009" spans="1:11" x14ac:dyDescent="0.2">
      <c r="A1009">
        <v>1008</v>
      </c>
      <c r="B1009" t="s">
        <v>19788</v>
      </c>
      <c r="C1009" t="s">
        <v>19814</v>
      </c>
      <c r="D1009" t="s">
        <v>19788</v>
      </c>
      <c r="E1009" t="s">
        <v>23953</v>
      </c>
      <c r="F1009" s="220">
        <v>23099</v>
      </c>
      <c r="G1009" s="220">
        <v>23099</v>
      </c>
      <c r="H1009" s="220">
        <v>24315</v>
      </c>
      <c r="I1009" s="220">
        <v>21944.500948275861</v>
      </c>
      <c r="J1009" s="161" t="e">
        <f>VLOOKUP(D1009,GST!A:D,4,FALSE)</f>
        <v>#N/A</v>
      </c>
      <c r="K1009" s="64" t="str">
        <f>VLOOKUP(B1009,'ABC successor'!A:J,10,FALSE)</f>
        <v>4767</v>
      </c>
    </row>
    <row r="1010" spans="1:11" x14ac:dyDescent="0.2">
      <c r="A1010">
        <v>1009</v>
      </c>
      <c r="B1010" t="s">
        <v>16432</v>
      </c>
      <c r="C1010" t="s">
        <v>16433</v>
      </c>
      <c r="D1010" t="s">
        <v>16432</v>
      </c>
      <c r="E1010" t="s">
        <v>16434</v>
      </c>
      <c r="F1010" s="220">
        <v>167609</v>
      </c>
      <c r="G1010" s="220">
        <v>167609</v>
      </c>
      <c r="H1010" s="220">
        <v>176431</v>
      </c>
      <c r="I1010" s="220">
        <v>159228.1388189655</v>
      </c>
      <c r="J1010" s="161" t="e">
        <f>VLOOKUP(D1010,GST!A:D,4,FALSE)</f>
        <v>#N/A</v>
      </c>
      <c r="K1010" s="64" t="str">
        <f>VLOOKUP(B1010,'ABC successor'!A:J,10,FALSE)</f>
        <v>4762</v>
      </c>
    </row>
    <row r="1011" spans="1:11" x14ac:dyDescent="0.2">
      <c r="A1011">
        <v>1010</v>
      </c>
      <c r="B1011" t="s">
        <v>19077</v>
      </c>
      <c r="C1011" t="s">
        <v>19078</v>
      </c>
      <c r="D1011" t="s">
        <v>19077</v>
      </c>
      <c r="E1011" t="s">
        <v>19079</v>
      </c>
      <c r="F1011" s="220">
        <v>147039</v>
      </c>
      <c r="G1011" s="220">
        <v>147039</v>
      </c>
      <c r="H1011" s="220">
        <v>154778</v>
      </c>
      <c r="I1011" s="220">
        <v>139686.89907586211</v>
      </c>
      <c r="J1011" s="161" t="e">
        <f>VLOOKUP(D1011,GST!A:D,4,FALSE)</f>
        <v>#N/A</v>
      </c>
      <c r="K1011" s="64" t="str">
        <f>VLOOKUP(B1011,'ABC successor'!A:J,10,FALSE)</f>
        <v>4762</v>
      </c>
    </row>
    <row r="1012" spans="1:11" x14ac:dyDescent="0.2">
      <c r="A1012">
        <v>1011</v>
      </c>
      <c r="B1012" t="s">
        <v>16435</v>
      </c>
      <c r="C1012" t="s">
        <v>16436</v>
      </c>
      <c r="D1012" t="s">
        <v>16435</v>
      </c>
      <c r="E1012" t="s">
        <v>16437</v>
      </c>
      <c r="F1012" s="220">
        <v>40732</v>
      </c>
      <c r="G1012" s="220">
        <v>40732</v>
      </c>
      <c r="H1012" s="220">
        <v>42876</v>
      </c>
      <c r="I1012" s="220">
        <v>38695.792244827579</v>
      </c>
      <c r="J1012" s="161" t="e">
        <f>VLOOKUP(D1012,GST!A:D,4,FALSE)</f>
        <v>#N/A</v>
      </c>
      <c r="K1012" s="64" t="str">
        <f>VLOOKUP(B1012,'ABC successor'!A:J,10,FALSE)</f>
        <v>4762</v>
      </c>
    </row>
    <row r="1013" spans="1:11" x14ac:dyDescent="0.2">
      <c r="A1013">
        <v>1012</v>
      </c>
      <c r="B1013" t="s">
        <v>16438</v>
      </c>
      <c r="C1013" t="s">
        <v>16439</v>
      </c>
      <c r="D1013" t="s">
        <v>16438</v>
      </c>
      <c r="E1013" t="s">
        <v>16440</v>
      </c>
      <c r="F1013" s="220">
        <v>34731</v>
      </c>
      <c r="G1013" s="220">
        <v>34731</v>
      </c>
      <c r="H1013" s="220">
        <v>36559</v>
      </c>
      <c r="I1013" s="220">
        <v>32994.088870689651</v>
      </c>
      <c r="J1013" s="161" t="e">
        <f>VLOOKUP(D1013,GST!A:D,4,FALSE)</f>
        <v>#N/A</v>
      </c>
      <c r="K1013" s="64" t="str">
        <f>VLOOKUP(B1013,'ABC successor'!A:J,10,FALSE)</f>
        <v>4762</v>
      </c>
    </row>
    <row r="1014" spans="1:11" x14ac:dyDescent="0.2">
      <c r="A1014">
        <v>1013</v>
      </c>
      <c r="B1014" t="s">
        <v>16441</v>
      </c>
      <c r="C1014" t="s">
        <v>16442</v>
      </c>
      <c r="D1014" t="s">
        <v>16441</v>
      </c>
      <c r="E1014" t="s">
        <v>16443</v>
      </c>
      <c r="F1014" s="220">
        <v>19843</v>
      </c>
      <c r="G1014" s="220">
        <v>19843</v>
      </c>
      <c r="H1014" s="220">
        <v>20887</v>
      </c>
      <c r="I1014" s="220">
        <v>18851.003017241379</v>
      </c>
      <c r="J1014" s="161" t="e">
        <f>VLOOKUP(D1014,GST!A:D,4,FALSE)</f>
        <v>#N/A</v>
      </c>
      <c r="K1014" s="64" t="str">
        <f>VLOOKUP(B1014,'ABC successor'!A:J,10,FALSE)</f>
        <v>4762</v>
      </c>
    </row>
    <row r="1015" spans="1:11" x14ac:dyDescent="0.2">
      <c r="A1015">
        <v>1014</v>
      </c>
      <c r="B1015" t="s">
        <v>16444</v>
      </c>
      <c r="C1015" t="s">
        <v>16445</v>
      </c>
      <c r="D1015" t="s">
        <v>16444</v>
      </c>
      <c r="E1015" t="s">
        <v>16446</v>
      </c>
      <c r="F1015" s="220">
        <v>12398</v>
      </c>
      <c r="G1015" s="220">
        <v>12398</v>
      </c>
      <c r="H1015" s="220">
        <v>13051</v>
      </c>
      <c r="I1015" s="220">
        <v>11778.493372413792</v>
      </c>
      <c r="J1015" s="161" t="e">
        <f>VLOOKUP(D1015,GST!A:D,4,FALSE)</f>
        <v>#N/A</v>
      </c>
      <c r="K1015" s="64" t="str">
        <f>VLOOKUP(B1015,'ABC successor'!A:J,10,FALSE)</f>
        <v>4762</v>
      </c>
    </row>
    <row r="1016" spans="1:11" x14ac:dyDescent="0.2">
      <c r="A1016">
        <v>1015</v>
      </c>
      <c r="B1016" t="s">
        <v>16447</v>
      </c>
      <c r="C1016" t="s">
        <v>16448</v>
      </c>
      <c r="D1016" t="s">
        <v>16447</v>
      </c>
      <c r="E1016" t="s">
        <v>16449</v>
      </c>
      <c r="F1016" s="220">
        <v>18722</v>
      </c>
      <c r="G1016" s="220">
        <v>18722</v>
      </c>
      <c r="H1016" s="220">
        <v>19707</v>
      </c>
      <c r="I1016" s="220">
        <v>17785.679667241377</v>
      </c>
      <c r="J1016" s="161" t="e">
        <f>VLOOKUP(D1016,GST!A:D,4,FALSE)</f>
        <v>#N/A</v>
      </c>
      <c r="K1016" s="64" t="str">
        <f>VLOOKUP(B1016,'ABC successor'!A:J,10,FALSE)</f>
        <v>4762</v>
      </c>
    </row>
    <row r="1017" spans="1:11" x14ac:dyDescent="0.2">
      <c r="A1017">
        <v>1016</v>
      </c>
      <c r="B1017" t="s">
        <v>17225</v>
      </c>
      <c r="C1017" t="s">
        <v>17226</v>
      </c>
      <c r="D1017" t="s">
        <v>17225</v>
      </c>
      <c r="E1017" t="s">
        <v>17227</v>
      </c>
      <c r="F1017" s="220">
        <v>24319</v>
      </c>
      <c r="G1017" s="220">
        <v>24319</v>
      </c>
      <c r="H1017" s="220">
        <v>25599</v>
      </c>
      <c r="I1017" s="220">
        <v>23102.629236206893</v>
      </c>
      <c r="J1017" s="161" t="e">
        <f>VLOOKUP(D1017,GST!A:D,4,FALSE)</f>
        <v>#N/A</v>
      </c>
      <c r="K1017" s="64" t="str">
        <f>VLOOKUP(B1017,'ABC successor'!A:J,10,FALSE)</f>
        <v>4763</v>
      </c>
    </row>
    <row r="1018" spans="1:11" x14ac:dyDescent="0.2">
      <c r="A1018">
        <v>1017</v>
      </c>
      <c r="B1018" t="s">
        <v>17228</v>
      </c>
      <c r="C1018" t="s">
        <v>17229</v>
      </c>
      <c r="D1018" t="s">
        <v>17228</v>
      </c>
      <c r="E1018" t="s">
        <v>17230</v>
      </c>
      <c r="F1018" s="220">
        <v>33978</v>
      </c>
      <c r="G1018" s="220">
        <v>33978</v>
      </c>
      <c r="H1018" s="220">
        <v>35766</v>
      </c>
      <c r="I1018" s="220">
        <v>32278.717474137928</v>
      </c>
      <c r="J1018" s="161">
        <f>VLOOKUP(D1018,GST!A:D,4,FALSE)</f>
        <v>0.12</v>
      </c>
      <c r="K1018" s="64" t="str">
        <f>VLOOKUP(B1018,'ABC successor'!A:J,10,FALSE)</f>
        <v>4763</v>
      </c>
    </row>
    <row r="1019" spans="1:11" x14ac:dyDescent="0.2">
      <c r="A1019">
        <v>1018</v>
      </c>
      <c r="B1019" t="s">
        <v>24712</v>
      </c>
      <c r="C1019" t="s">
        <v>24713</v>
      </c>
      <c r="D1019" t="s">
        <v>24712</v>
      </c>
      <c r="E1019" t="s">
        <v>17230</v>
      </c>
      <c r="F1019" s="220">
        <v>43836</v>
      </c>
      <c r="G1019" s="220">
        <v>43836</v>
      </c>
      <c r="H1019" s="220">
        <v>46143</v>
      </c>
      <c r="I1019" s="220">
        <v>41644.282460344817</v>
      </c>
      <c r="J1019" s="161" t="e">
        <f>VLOOKUP(D1019,GST!A:D,4,FALSE)</f>
        <v>#N/A</v>
      </c>
      <c r="K1019" s="64" t="str">
        <f>VLOOKUP(B1019,'ABC successor'!A:J,10,FALSE)</f>
        <v>4763</v>
      </c>
    </row>
    <row r="1020" spans="1:11" x14ac:dyDescent="0.2">
      <c r="A1020">
        <v>1019</v>
      </c>
      <c r="B1020" t="s">
        <v>17231</v>
      </c>
      <c r="C1020" t="s">
        <v>17232</v>
      </c>
      <c r="D1020" t="s">
        <v>17231</v>
      </c>
      <c r="E1020" t="s">
        <v>17233</v>
      </c>
      <c r="F1020" s="220">
        <v>28228</v>
      </c>
      <c r="G1020" s="220">
        <v>28228</v>
      </c>
      <c r="H1020" s="220">
        <v>29714</v>
      </c>
      <c r="I1020" s="220">
        <v>26816.760189655168</v>
      </c>
      <c r="J1020" s="161">
        <f>VLOOKUP(D1020,GST!A:D,4,FALSE)</f>
        <v>0.28000000000000003</v>
      </c>
      <c r="K1020" s="64" t="str">
        <f>VLOOKUP(B1020,'ABC successor'!A:J,10,FALSE)</f>
        <v>4763</v>
      </c>
    </row>
    <row r="1021" spans="1:11" x14ac:dyDescent="0.2">
      <c r="A1021">
        <v>1020</v>
      </c>
      <c r="B1021" t="s">
        <v>17234</v>
      </c>
      <c r="C1021" t="s">
        <v>17235</v>
      </c>
      <c r="D1021" t="s">
        <v>17234</v>
      </c>
      <c r="E1021" t="s">
        <v>2391</v>
      </c>
      <c r="F1021" s="220">
        <v>16418</v>
      </c>
      <c r="G1021" s="220">
        <v>16418</v>
      </c>
      <c r="H1021" s="220">
        <v>17282</v>
      </c>
      <c r="I1021" s="220">
        <v>15597.029881034479</v>
      </c>
      <c r="J1021" s="161">
        <f>VLOOKUP(D1021,GST!A:D,4,FALSE)</f>
        <v>0.18</v>
      </c>
      <c r="K1021" s="64" t="str">
        <f>VLOOKUP(B1021,'ABC successor'!A:J,10,FALSE)</f>
        <v>4763</v>
      </c>
    </row>
    <row r="1022" spans="1:11" x14ac:dyDescent="0.2">
      <c r="A1022">
        <v>1021</v>
      </c>
      <c r="B1022" t="s">
        <v>17236</v>
      </c>
      <c r="C1022" t="s">
        <v>17237</v>
      </c>
      <c r="D1022" t="s">
        <v>17236</v>
      </c>
      <c r="E1022" t="s">
        <v>17238</v>
      </c>
      <c r="F1022" s="220">
        <v>20039</v>
      </c>
      <c r="G1022" s="220">
        <v>20039</v>
      </c>
      <c r="H1022" s="220">
        <v>21094</v>
      </c>
      <c r="I1022" s="220">
        <v>19036.612893103444</v>
      </c>
      <c r="J1022" s="161" t="e">
        <f>VLOOKUP(D1022,GST!A:D,4,FALSE)</f>
        <v>#N/A</v>
      </c>
      <c r="K1022" s="64" t="str">
        <f>VLOOKUP(B1022,'ABC successor'!A:J,10,FALSE)</f>
        <v>4763</v>
      </c>
    </row>
    <row r="1023" spans="1:11" x14ac:dyDescent="0.2">
      <c r="A1023">
        <v>1022</v>
      </c>
      <c r="B1023" t="s">
        <v>17239</v>
      </c>
      <c r="C1023" t="s">
        <v>17240</v>
      </c>
      <c r="D1023" t="s">
        <v>17239</v>
      </c>
      <c r="E1023" t="s">
        <v>8178</v>
      </c>
      <c r="F1023" s="220">
        <v>22996</v>
      </c>
      <c r="G1023" s="220">
        <v>22996</v>
      </c>
      <c r="H1023" s="220">
        <v>24206</v>
      </c>
      <c r="I1023" s="220">
        <v>21845.895701724134</v>
      </c>
      <c r="J1023" s="161" t="e">
        <f>VLOOKUP(D1023,GST!A:D,4,FALSE)</f>
        <v>#N/A</v>
      </c>
      <c r="K1023" s="64" t="str">
        <f>VLOOKUP(B1023,'ABC successor'!A:J,10,FALSE)</f>
        <v>4763</v>
      </c>
    </row>
    <row r="1024" spans="1:11" x14ac:dyDescent="0.2">
      <c r="A1024">
        <v>1023</v>
      </c>
      <c r="B1024" t="s">
        <v>17241</v>
      </c>
      <c r="C1024" t="s">
        <v>17242</v>
      </c>
      <c r="D1024" t="s">
        <v>17241</v>
      </c>
      <c r="E1024" t="s">
        <v>17243</v>
      </c>
      <c r="F1024" s="220">
        <v>24901</v>
      </c>
      <c r="G1024" s="220">
        <v>24901</v>
      </c>
      <c r="H1024" s="220">
        <v>26212</v>
      </c>
      <c r="I1024" s="220">
        <v>23655.591991379308</v>
      </c>
      <c r="J1024" s="161" t="e">
        <f>VLOOKUP(D1024,GST!A:D,4,FALSE)</f>
        <v>#N/A</v>
      </c>
      <c r="K1024" s="64" t="str">
        <f>VLOOKUP(B1024,'ABC successor'!A:J,10,FALSE)</f>
        <v>4763</v>
      </c>
    </row>
    <row r="1025" spans="1:11" x14ac:dyDescent="0.2">
      <c r="A1025">
        <v>1024</v>
      </c>
      <c r="B1025" t="s">
        <v>17244</v>
      </c>
      <c r="C1025" t="s">
        <v>17245</v>
      </c>
      <c r="D1025" t="s">
        <v>17244</v>
      </c>
      <c r="E1025" t="s">
        <v>17246</v>
      </c>
      <c r="F1025" s="220">
        <v>16159</v>
      </c>
      <c r="G1025" s="220">
        <v>16159</v>
      </c>
      <c r="H1025" s="220">
        <v>17009</v>
      </c>
      <c r="I1025" s="220">
        <v>15351.48348275862</v>
      </c>
      <c r="J1025" s="161" t="e">
        <f>VLOOKUP(D1025,GST!A:D,4,FALSE)</f>
        <v>#N/A</v>
      </c>
      <c r="K1025" s="64" t="str">
        <f>VLOOKUP(B1025,'ABC successor'!A:J,10,FALSE)</f>
        <v>4763</v>
      </c>
    </row>
    <row r="1026" spans="1:11" x14ac:dyDescent="0.2">
      <c r="A1026">
        <v>1025</v>
      </c>
      <c r="B1026" t="s">
        <v>17247</v>
      </c>
      <c r="C1026" t="s">
        <v>17248</v>
      </c>
      <c r="D1026" t="s">
        <v>17247</v>
      </c>
      <c r="E1026" t="s">
        <v>17249</v>
      </c>
      <c r="F1026" s="220">
        <v>25430</v>
      </c>
      <c r="G1026" s="220">
        <v>25430</v>
      </c>
      <c r="H1026" s="220">
        <v>26768</v>
      </c>
      <c r="I1026" s="220">
        <v>24158.285405172413</v>
      </c>
      <c r="J1026" s="161" t="e">
        <f>VLOOKUP(D1026,GST!A:D,4,FALSE)</f>
        <v>#N/A</v>
      </c>
      <c r="K1026" s="64" t="str">
        <f>VLOOKUP(B1026,'ABC successor'!A:J,10,FALSE)</f>
        <v>4763</v>
      </c>
    </row>
    <row r="1027" spans="1:11" x14ac:dyDescent="0.2">
      <c r="A1027">
        <v>1026</v>
      </c>
      <c r="B1027" t="s">
        <v>17250</v>
      </c>
      <c r="C1027" t="s">
        <v>17251</v>
      </c>
      <c r="D1027" t="s">
        <v>17250</v>
      </c>
      <c r="E1027" t="s">
        <v>17252</v>
      </c>
      <c r="F1027" s="220">
        <v>16823</v>
      </c>
      <c r="G1027" s="220">
        <v>16823</v>
      </c>
      <c r="H1027" s="220">
        <v>17708</v>
      </c>
      <c r="I1027" s="220">
        <v>15981.783686206891</v>
      </c>
      <c r="J1027" s="161" t="e">
        <f>VLOOKUP(D1027,GST!A:D,4,FALSE)</f>
        <v>#N/A</v>
      </c>
      <c r="K1027" s="64" t="str">
        <f>VLOOKUP(B1027,'ABC successor'!A:J,10,FALSE)</f>
        <v>4763</v>
      </c>
    </row>
    <row r="1028" spans="1:11" x14ac:dyDescent="0.2">
      <c r="A1028">
        <v>1027</v>
      </c>
      <c r="B1028" t="s">
        <v>17253</v>
      </c>
      <c r="C1028" t="s">
        <v>17254</v>
      </c>
      <c r="D1028" t="s">
        <v>17253</v>
      </c>
      <c r="E1028" t="s">
        <v>17255</v>
      </c>
      <c r="F1028" s="220">
        <v>24555</v>
      </c>
      <c r="G1028" s="220">
        <v>24555</v>
      </c>
      <c r="H1028" s="220">
        <v>25847</v>
      </c>
      <c r="I1028" s="220">
        <v>23326.90783620689</v>
      </c>
      <c r="J1028" s="161" t="e">
        <f>VLOOKUP(D1028,GST!A:D,4,FALSE)</f>
        <v>#N/A</v>
      </c>
      <c r="K1028" s="64" t="str">
        <f>VLOOKUP(B1028,'ABC successor'!A:J,10,FALSE)</f>
        <v>4763</v>
      </c>
    </row>
    <row r="1029" spans="1:11" x14ac:dyDescent="0.2">
      <c r="A1029">
        <v>1028</v>
      </c>
      <c r="B1029" t="s">
        <v>17256</v>
      </c>
      <c r="C1029" t="s">
        <v>17257</v>
      </c>
      <c r="D1029" t="s">
        <v>17256</v>
      </c>
      <c r="E1029" t="s">
        <v>17258</v>
      </c>
      <c r="F1029" s="220">
        <v>17495</v>
      </c>
      <c r="G1029" s="220">
        <v>17495</v>
      </c>
      <c r="H1029" s="220">
        <v>18416</v>
      </c>
      <c r="I1029" s="220">
        <v>16619.817634482759</v>
      </c>
      <c r="J1029" s="161" t="e">
        <f>VLOOKUP(D1029,GST!A:D,4,FALSE)</f>
        <v>#N/A</v>
      </c>
      <c r="K1029" s="64" t="str">
        <f>VLOOKUP(B1029,'ABC successor'!A:J,10,FALSE)</f>
        <v>4763</v>
      </c>
    </row>
    <row r="1030" spans="1:11" x14ac:dyDescent="0.2">
      <c r="A1030">
        <v>1029</v>
      </c>
      <c r="B1030" t="s">
        <v>17259</v>
      </c>
      <c r="C1030" t="s">
        <v>17260</v>
      </c>
      <c r="D1030" t="s">
        <v>17259</v>
      </c>
      <c r="E1030" t="s">
        <v>17261</v>
      </c>
      <c r="F1030" s="220">
        <v>17169</v>
      </c>
      <c r="G1030" s="220">
        <v>17169</v>
      </c>
      <c r="H1030" s="220">
        <v>18073</v>
      </c>
      <c r="I1030" s="220">
        <v>16310.467841379308</v>
      </c>
      <c r="J1030" s="161" t="e">
        <f>VLOOKUP(D1030,GST!A:D,4,FALSE)</f>
        <v>#N/A</v>
      </c>
      <c r="K1030" s="64" t="str">
        <f>VLOOKUP(B1030,'ABC successor'!A:J,10,FALSE)</f>
        <v>4763</v>
      </c>
    </row>
    <row r="1031" spans="1:11" x14ac:dyDescent="0.2">
      <c r="A1031">
        <v>1030</v>
      </c>
      <c r="B1031" t="s">
        <v>17262</v>
      </c>
      <c r="C1031" t="s">
        <v>17263</v>
      </c>
      <c r="D1031" t="s">
        <v>17262</v>
      </c>
      <c r="E1031" t="s">
        <v>17264</v>
      </c>
      <c r="F1031" s="220">
        <v>13029</v>
      </c>
      <c r="G1031" s="220">
        <v>13029</v>
      </c>
      <c r="H1031" s="220">
        <v>13715</v>
      </c>
      <c r="I1031" s="220">
        <v>12377.858596551723</v>
      </c>
      <c r="J1031" s="161" t="e">
        <f>VLOOKUP(D1031,GST!A:D,4,FALSE)</f>
        <v>#N/A</v>
      </c>
      <c r="K1031" s="64" t="str">
        <f>VLOOKUP(B1031,'ABC successor'!A:J,10,FALSE)</f>
        <v>4763</v>
      </c>
    </row>
    <row r="1032" spans="1:11" x14ac:dyDescent="0.2">
      <c r="A1032">
        <v>1031</v>
      </c>
      <c r="B1032" t="s">
        <v>17265</v>
      </c>
      <c r="C1032" t="s">
        <v>17266</v>
      </c>
      <c r="D1032" t="s">
        <v>17265</v>
      </c>
      <c r="E1032" t="s">
        <v>17267</v>
      </c>
      <c r="F1032" s="220">
        <v>18524</v>
      </c>
      <c r="G1032" s="220">
        <v>18524</v>
      </c>
      <c r="H1032" s="220">
        <v>19499</v>
      </c>
      <c r="I1032" s="220">
        <v>17598.13635517241</v>
      </c>
      <c r="J1032" s="161" t="e">
        <f>VLOOKUP(D1032,GST!A:D,4,FALSE)</f>
        <v>#N/A</v>
      </c>
      <c r="K1032" s="64" t="str">
        <f>VLOOKUP(B1032,'ABC successor'!A:J,10,FALSE)</f>
        <v>4763</v>
      </c>
    </row>
    <row r="1033" spans="1:11" x14ac:dyDescent="0.2">
      <c r="A1033">
        <v>1032</v>
      </c>
      <c r="B1033" t="s">
        <v>17268</v>
      </c>
      <c r="C1033" t="s">
        <v>17269</v>
      </c>
      <c r="D1033" t="s">
        <v>17268</v>
      </c>
      <c r="E1033" t="s">
        <v>17270</v>
      </c>
      <c r="F1033" s="220">
        <v>13491</v>
      </c>
      <c r="G1033" s="220">
        <v>13491</v>
      </c>
      <c r="H1033" s="220">
        <v>14201</v>
      </c>
      <c r="I1033" s="220">
        <v>12816.748615517241</v>
      </c>
      <c r="J1033" s="161" t="e">
        <f>VLOOKUP(D1033,GST!A:D,4,FALSE)</f>
        <v>#N/A</v>
      </c>
      <c r="K1033" s="64" t="str">
        <f>VLOOKUP(B1033,'ABC successor'!A:J,10,FALSE)</f>
        <v>4763</v>
      </c>
    </row>
    <row r="1034" spans="1:11" x14ac:dyDescent="0.2">
      <c r="A1034">
        <v>1033</v>
      </c>
      <c r="B1034" t="s">
        <v>17271</v>
      </c>
      <c r="C1034" t="s">
        <v>17272</v>
      </c>
      <c r="D1034" t="s">
        <v>17271</v>
      </c>
      <c r="E1034" t="s">
        <v>17273</v>
      </c>
      <c r="F1034" s="220">
        <v>12352</v>
      </c>
      <c r="G1034" s="220">
        <v>12352</v>
      </c>
      <c r="H1034" s="220">
        <v>13002</v>
      </c>
      <c r="I1034" s="220">
        <v>11734.02433965517</v>
      </c>
      <c r="J1034" s="161" t="e">
        <f>VLOOKUP(D1034,GST!A:D,4,FALSE)</f>
        <v>#N/A</v>
      </c>
      <c r="K1034" s="64" t="str">
        <f>VLOOKUP(B1034,'ABC successor'!A:J,10,FALSE)</f>
        <v>4763</v>
      </c>
    </row>
    <row r="1035" spans="1:11" x14ac:dyDescent="0.2">
      <c r="A1035">
        <v>1034</v>
      </c>
      <c r="B1035" t="s">
        <v>19080</v>
      </c>
      <c r="C1035" t="s">
        <v>19081</v>
      </c>
      <c r="D1035" t="s">
        <v>19080</v>
      </c>
      <c r="E1035" t="s">
        <v>15726</v>
      </c>
      <c r="F1035" s="220">
        <v>340653</v>
      </c>
      <c r="G1035" s="220">
        <v>340653</v>
      </c>
      <c r="H1035" s="220">
        <v>358582</v>
      </c>
      <c r="I1035" s="220">
        <v>323620.4857465516</v>
      </c>
      <c r="J1035" s="161" t="e">
        <f>VLOOKUP(D1035,GST!A:D,4,FALSE)</f>
        <v>#N/A</v>
      </c>
      <c r="K1035" s="64" t="str">
        <f>VLOOKUP(B1035,'ABC successor'!A:J,10,FALSE)</f>
        <v>4763</v>
      </c>
    </row>
    <row r="1036" spans="1:11" x14ac:dyDescent="0.2">
      <c r="A1036">
        <v>1035</v>
      </c>
      <c r="B1036" t="s">
        <v>20022</v>
      </c>
      <c r="C1036" t="s">
        <v>20023</v>
      </c>
      <c r="D1036" t="s">
        <v>20022</v>
      </c>
      <c r="E1036" t="s">
        <v>15726</v>
      </c>
      <c r="F1036" s="220">
        <v>319878</v>
      </c>
      <c r="G1036" s="220">
        <v>319878</v>
      </c>
      <c r="H1036" s="220">
        <v>336714</v>
      </c>
      <c r="I1036" s="220">
        <v>303883.96894655161</v>
      </c>
      <c r="J1036" s="161" t="e">
        <f>VLOOKUP(D1036,GST!A:D,4,FALSE)</f>
        <v>#N/A</v>
      </c>
      <c r="K1036" s="64" t="str">
        <f>VLOOKUP(B1036,'ABC successor'!A:J,10,FALSE)</f>
        <v>4763</v>
      </c>
    </row>
    <row r="1037" spans="1:11" x14ac:dyDescent="0.2">
      <c r="A1037">
        <v>1036</v>
      </c>
      <c r="B1037" t="s">
        <v>22934</v>
      </c>
      <c r="C1037" t="s">
        <v>22935</v>
      </c>
      <c r="D1037" t="s">
        <v>22934</v>
      </c>
      <c r="E1037" t="s">
        <v>23006</v>
      </c>
      <c r="F1037" s="220">
        <v>315124</v>
      </c>
      <c r="G1037" s="220">
        <v>315124</v>
      </c>
      <c r="H1037" s="220">
        <v>331709</v>
      </c>
      <c r="I1037" s="220">
        <v>299367.46196724131</v>
      </c>
      <c r="J1037" s="161" t="e">
        <f>VLOOKUP(D1037,GST!A:D,4,FALSE)</f>
        <v>#N/A</v>
      </c>
      <c r="K1037" s="64" t="str">
        <f>VLOOKUP(B1037,'ABC successor'!A:J,10,FALSE)</f>
        <v>4763</v>
      </c>
    </row>
    <row r="1038" spans="1:11" x14ac:dyDescent="0.2">
      <c r="A1038">
        <v>1037</v>
      </c>
      <c r="B1038" t="s">
        <v>23954</v>
      </c>
      <c r="C1038" t="s">
        <v>23955</v>
      </c>
      <c r="D1038" t="s">
        <v>23954</v>
      </c>
      <c r="E1038" t="s">
        <v>23956</v>
      </c>
      <c r="F1038" s="220">
        <v>315024</v>
      </c>
      <c r="G1038" s="220">
        <v>315024</v>
      </c>
      <c r="H1038" s="220">
        <v>331604</v>
      </c>
      <c r="I1038" s="220">
        <v>299272.72359310347</v>
      </c>
      <c r="J1038" s="161" t="e">
        <f>VLOOKUP(D1038,GST!A:D,4,FALSE)</f>
        <v>#N/A</v>
      </c>
      <c r="K1038" s="64" t="str">
        <f>VLOOKUP(B1038,'ABC successor'!A:J,10,FALSE)</f>
        <v>4763</v>
      </c>
    </row>
    <row r="1039" spans="1:11" x14ac:dyDescent="0.2">
      <c r="A1039">
        <v>1038</v>
      </c>
      <c r="B1039" t="s">
        <v>26262</v>
      </c>
      <c r="C1039" t="s">
        <v>26263</v>
      </c>
      <c r="D1039" t="s">
        <v>26262</v>
      </c>
      <c r="E1039" t="s">
        <v>26365</v>
      </c>
      <c r="F1039" s="220">
        <v>318297</v>
      </c>
      <c r="G1039" s="220">
        <v>318297</v>
      </c>
      <c r="H1039" s="220">
        <v>335049</v>
      </c>
      <c r="I1039" s="220">
        <v>302381.68901379307</v>
      </c>
      <c r="J1039" s="161" t="e">
        <f>VLOOKUP(D1039,GST!A:D,4,FALSE)</f>
        <v>#N/A</v>
      </c>
      <c r="K1039" s="64" t="str">
        <f>VLOOKUP(B1039,'ABC successor'!A:J,10,FALSE)</f>
        <v>4763</v>
      </c>
    </row>
    <row r="1040" spans="1:11" x14ac:dyDescent="0.2">
      <c r="A1040">
        <v>1039</v>
      </c>
      <c r="B1040" t="s">
        <v>16450</v>
      </c>
      <c r="C1040" t="s">
        <v>16451</v>
      </c>
      <c r="D1040" t="s">
        <v>16450</v>
      </c>
      <c r="E1040" t="s">
        <v>25745</v>
      </c>
      <c r="F1040" s="220">
        <v>575399</v>
      </c>
      <c r="G1040" s="220">
        <v>575399</v>
      </c>
      <c r="H1040" s="220">
        <v>605683</v>
      </c>
      <c r="I1040" s="220">
        <v>546628.8181586205</v>
      </c>
      <c r="J1040" s="161">
        <f>VLOOKUP(D1040,GST!A:D,4,FALSE)</f>
        <v>0.12</v>
      </c>
      <c r="K1040" s="64" t="str">
        <f>VLOOKUP(B1040,'ABC successor'!A:J,10,FALSE)</f>
        <v>4765</v>
      </c>
    </row>
    <row r="1041" spans="1:11" x14ac:dyDescent="0.2">
      <c r="A1041">
        <v>1040</v>
      </c>
      <c r="B1041" t="s">
        <v>16452</v>
      </c>
      <c r="C1041" t="s">
        <v>16453</v>
      </c>
      <c r="D1041" t="s">
        <v>16452</v>
      </c>
      <c r="E1041" t="s">
        <v>25746</v>
      </c>
      <c r="F1041" s="220">
        <v>569161</v>
      </c>
      <c r="G1041" s="220">
        <v>569161</v>
      </c>
      <c r="H1041" s="220">
        <v>599117</v>
      </c>
      <c r="I1041" s="220">
        <v>540702.83618448267</v>
      </c>
      <c r="J1041" s="161" t="e">
        <f>VLOOKUP(D1041,GST!A:D,4,FALSE)</f>
        <v>#N/A</v>
      </c>
      <c r="K1041" s="64" t="str">
        <f>VLOOKUP(B1041,'ABC successor'!A:J,10,FALSE)</f>
        <v>4765</v>
      </c>
    </row>
    <row r="1042" spans="1:11" x14ac:dyDescent="0.2">
      <c r="A1042">
        <v>1041</v>
      </c>
      <c r="B1042" t="s">
        <v>15727</v>
      </c>
      <c r="C1042" t="s">
        <v>15728</v>
      </c>
      <c r="D1042" t="s">
        <v>15727</v>
      </c>
      <c r="E1042" t="s">
        <v>25747</v>
      </c>
      <c r="F1042" s="220">
        <v>836653</v>
      </c>
      <c r="G1042" s="220">
        <v>836653</v>
      </c>
      <c r="H1042" s="220">
        <v>880687</v>
      </c>
      <c r="I1042" s="220">
        <v>794820.15716551722</v>
      </c>
      <c r="J1042" s="161">
        <f>VLOOKUP(D1042,GST!A:D,4,FALSE)</f>
        <v>0.12</v>
      </c>
      <c r="K1042" s="64" t="str">
        <f>VLOOKUP(B1042,'ABC successor'!A:J,10,FALSE)</f>
        <v>4765</v>
      </c>
    </row>
    <row r="1043" spans="1:11" x14ac:dyDescent="0.2">
      <c r="A1043">
        <v>1042</v>
      </c>
      <c r="B1043" t="s">
        <v>16454</v>
      </c>
      <c r="C1043" t="s">
        <v>16455</v>
      </c>
      <c r="D1043" t="s">
        <v>16454</v>
      </c>
      <c r="E1043" t="s">
        <v>16456</v>
      </c>
      <c r="F1043" s="220">
        <v>199958</v>
      </c>
      <c r="G1043" s="220">
        <v>199958</v>
      </c>
      <c r="H1043" s="220">
        <v>210482</v>
      </c>
      <c r="I1043" s="220">
        <v>189960.10732758619</v>
      </c>
      <c r="J1043" s="161">
        <f>VLOOKUP(D1043,GST!A:D,4,FALSE)</f>
        <v>0.18</v>
      </c>
      <c r="K1043" s="64" t="str">
        <f>VLOOKUP(B1043,'ABC successor'!A:J,10,FALSE)</f>
        <v>4764</v>
      </c>
    </row>
    <row r="1044" spans="1:11" x14ac:dyDescent="0.2">
      <c r="A1044">
        <v>1043</v>
      </c>
      <c r="B1044" t="s">
        <v>23957</v>
      </c>
      <c r="C1044" t="s">
        <v>23958</v>
      </c>
      <c r="D1044" t="s">
        <v>23957</v>
      </c>
      <c r="E1044" t="s">
        <v>23959</v>
      </c>
      <c r="F1044" s="220">
        <v>199958</v>
      </c>
      <c r="G1044" s="220">
        <v>199958</v>
      </c>
      <c r="H1044" s="220">
        <v>210482</v>
      </c>
      <c r="I1044" s="220">
        <v>189960.10732758619</v>
      </c>
      <c r="J1044" s="161">
        <f>VLOOKUP(D1044,GST!A:D,4,FALSE)</f>
        <v>0.12</v>
      </c>
      <c r="K1044" s="64" t="str">
        <f>VLOOKUP(B1044,'ABC successor'!A:J,10,FALSE)</f>
        <v>4764</v>
      </c>
    </row>
    <row r="1045" spans="1:11" x14ac:dyDescent="0.2">
      <c r="A1045">
        <v>1044</v>
      </c>
      <c r="B1045" t="s">
        <v>16457</v>
      </c>
      <c r="C1045" t="s">
        <v>16458</v>
      </c>
      <c r="D1045" t="s">
        <v>16457</v>
      </c>
      <c r="E1045" t="s">
        <v>16459</v>
      </c>
      <c r="F1045" s="220">
        <v>214151</v>
      </c>
      <c r="G1045" s="220">
        <v>214151</v>
      </c>
      <c r="H1045" s="220">
        <v>225422</v>
      </c>
      <c r="I1045" s="220">
        <v>203443.89143448274</v>
      </c>
      <c r="J1045" s="161">
        <f>VLOOKUP(D1045,GST!A:D,4,FALSE)</f>
        <v>0.12</v>
      </c>
      <c r="K1045" s="64" t="str">
        <f>VLOOKUP(B1045,'ABC successor'!A:J,10,FALSE)</f>
        <v>4764</v>
      </c>
    </row>
    <row r="1046" spans="1:11" x14ac:dyDescent="0.2">
      <c r="A1046">
        <v>1045</v>
      </c>
      <c r="B1046" t="s">
        <v>23960</v>
      </c>
      <c r="C1046" t="s">
        <v>23961</v>
      </c>
      <c r="D1046" t="s">
        <v>23960</v>
      </c>
      <c r="E1046" t="s">
        <v>23962</v>
      </c>
      <c r="F1046" s="220">
        <v>219736</v>
      </c>
      <c r="G1046" s="220">
        <v>219736</v>
      </c>
      <c r="H1046" s="220">
        <v>231301</v>
      </c>
      <c r="I1046" s="220">
        <v>208749.24038620689</v>
      </c>
      <c r="J1046" s="161">
        <f>VLOOKUP(D1046,GST!A:D,4,FALSE)</f>
        <v>0.12</v>
      </c>
      <c r="K1046" s="64" t="str">
        <f>VLOOKUP(B1046,'ABC successor'!A:J,10,FALSE)</f>
        <v>4764</v>
      </c>
    </row>
    <row r="1047" spans="1:11" x14ac:dyDescent="0.2">
      <c r="A1047">
        <v>1046</v>
      </c>
      <c r="B1047" t="s">
        <v>16460</v>
      </c>
      <c r="C1047" t="s">
        <v>16461</v>
      </c>
      <c r="D1047" t="s">
        <v>16460</v>
      </c>
      <c r="E1047" t="s">
        <v>16462</v>
      </c>
      <c r="F1047" s="220">
        <v>248791</v>
      </c>
      <c r="G1047" s="220">
        <v>248791</v>
      </c>
      <c r="H1047" s="220">
        <v>261885</v>
      </c>
      <c r="I1047" s="220">
        <v>236350.97567586202</v>
      </c>
      <c r="J1047" s="161">
        <f>VLOOKUP(D1047,GST!A:D,4,FALSE)</f>
        <v>0.12</v>
      </c>
      <c r="K1047" s="64" t="str">
        <f>VLOOKUP(B1047,'ABC successor'!A:J,10,FALSE)</f>
        <v>4764</v>
      </c>
    </row>
    <row r="1048" spans="1:11" x14ac:dyDescent="0.2">
      <c r="A1048">
        <v>1047</v>
      </c>
      <c r="B1048" t="s">
        <v>16463</v>
      </c>
      <c r="C1048" t="s">
        <v>16464</v>
      </c>
      <c r="D1048" t="s">
        <v>16463</v>
      </c>
      <c r="E1048" t="s">
        <v>16465</v>
      </c>
      <c r="F1048" s="220">
        <v>429141</v>
      </c>
      <c r="G1048" s="220">
        <v>429141</v>
      </c>
      <c r="H1048" s="220">
        <v>451727</v>
      </c>
      <c r="I1048" s="220">
        <v>407684.3585862068</v>
      </c>
      <c r="J1048" s="161">
        <f>VLOOKUP(D1048,GST!A:D,4,FALSE)</f>
        <v>0.12</v>
      </c>
      <c r="K1048" s="64" t="str">
        <f>VLOOKUP(B1048,'ABC successor'!A:J,10,FALSE)</f>
        <v>4764</v>
      </c>
    </row>
    <row r="1049" spans="1:11" x14ac:dyDescent="0.2">
      <c r="A1049">
        <v>1048</v>
      </c>
      <c r="B1049" t="s">
        <v>23007</v>
      </c>
      <c r="C1049" t="s">
        <v>23008</v>
      </c>
      <c r="D1049" t="s">
        <v>23007</v>
      </c>
      <c r="E1049" t="s">
        <v>16465</v>
      </c>
      <c r="F1049" s="220">
        <v>306602</v>
      </c>
      <c r="G1049" s="220">
        <v>306602</v>
      </c>
      <c r="H1049" s="220">
        <v>322739</v>
      </c>
      <c r="I1049" s="220">
        <v>291272.1645689655</v>
      </c>
      <c r="J1049" s="161">
        <f>VLOOKUP(D1049,GST!A:D,4,FALSE)</f>
        <v>0.18</v>
      </c>
      <c r="K1049" s="64" t="str">
        <f>VLOOKUP(B1049,'ABC successor'!A:J,10,FALSE)</f>
        <v>4764</v>
      </c>
    </row>
    <row r="1050" spans="1:11" x14ac:dyDescent="0.2">
      <c r="A1050">
        <v>1049</v>
      </c>
      <c r="B1050" t="s">
        <v>16466</v>
      </c>
      <c r="C1050" t="s">
        <v>16467</v>
      </c>
      <c r="D1050" t="s">
        <v>16466</v>
      </c>
      <c r="E1050" t="s">
        <v>19082</v>
      </c>
      <c r="F1050" s="220">
        <v>179189</v>
      </c>
      <c r="G1050" s="220">
        <v>179189</v>
      </c>
      <c r="H1050" s="220">
        <v>188620</v>
      </c>
      <c r="I1050" s="220">
        <v>170229.39083620688</v>
      </c>
      <c r="J1050" s="161">
        <f>VLOOKUP(D1050,GST!A:D,4,FALSE)</f>
        <v>0.12</v>
      </c>
      <c r="K1050" s="64" t="str">
        <f>VLOOKUP(B1050,'ABC successor'!A:J,10,FALSE)</f>
        <v>4764</v>
      </c>
    </row>
    <row r="1051" spans="1:11" x14ac:dyDescent="0.2">
      <c r="A1051">
        <v>1050</v>
      </c>
      <c r="B1051" t="s">
        <v>16468</v>
      </c>
      <c r="C1051" t="s">
        <v>16469</v>
      </c>
      <c r="D1051" t="s">
        <v>16468</v>
      </c>
      <c r="E1051" t="s">
        <v>16470</v>
      </c>
      <c r="F1051" s="220">
        <v>331094</v>
      </c>
      <c r="G1051" s="220">
        <v>331094</v>
      </c>
      <c r="H1051" s="220">
        <v>348520</v>
      </c>
      <c r="I1051" s="220">
        <v>314539.13588275854</v>
      </c>
      <c r="J1051" s="161">
        <f>VLOOKUP(D1051,GST!A:D,4,FALSE)</f>
        <v>0.18</v>
      </c>
      <c r="K1051" s="64" t="str">
        <f>VLOOKUP(B1051,'ABC successor'!A:J,10,FALSE)</f>
        <v>4764</v>
      </c>
    </row>
    <row r="1052" spans="1:11" x14ac:dyDescent="0.2">
      <c r="A1052">
        <v>1051</v>
      </c>
      <c r="B1052" t="s">
        <v>16471</v>
      </c>
      <c r="C1052" t="s">
        <v>16472</v>
      </c>
      <c r="D1052" t="s">
        <v>16471</v>
      </c>
      <c r="E1052" t="s">
        <v>16473</v>
      </c>
      <c r="F1052" s="220">
        <v>949226</v>
      </c>
      <c r="G1052" s="220">
        <v>949226</v>
      </c>
      <c r="H1052" s="220">
        <v>999185</v>
      </c>
      <c r="I1052" s="220">
        <v>901764.31407758605</v>
      </c>
      <c r="J1052" s="161" t="e">
        <f>VLOOKUP(D1052,GST!A:D,4,FALSE)</f>
        <v>#N/A</v>
      </c>
      <c r="K1052" s="64" t="str">
        <f>VLOOKUP(B1052,'ABC successor'!A:J,10,FALSE)</f>
        <v>4764</v>
      </c>
    </row>
    <row r="1053" spans="1:11" x14ac:dyDescent="0.2">
      <c r="A1053">
        <v>1052</v>
      </c>
      <c r="B1053" t="s">
        <v>16474</v>
      </c>
      <c r="C1053" t="s">
        <v>16475</v>
      </c>
      <c r="D1053" t="s">
        <v>16474</v>
      </c>
      <c r="E1053" t="s">
        <v>16476</v>
      </c>
      <c r="F1053" s="220">
        <v>719849</v>
      </c>
      <c r="G1053" s="220">
        <v>719849</v>
      </c>
      <c r="H1053" s="220">
        <v>757736</v>
      </c>
      <c r="I1053" s="220">
        <v>683856.38637931028</v>
      </c>
      <c r="J1053" s="161" t="e">
        <f>VLOOKUP(D1053,GST!A:D,4,FALSE)</f>
        <v>#N/A</v>
      </c>
      <c r="K1053" s="64" t="str">
        <f>VLOOKUP(B1053,'ABC successor'!A:J,10,FALSE)</f>
        <v>4764</v>
      </c>
    </row>
    <row r="1054" spans="1:11" x14ac:dyDescent="0.2">
      <c r="A1054">
        <v>1053</v>
      </c>
      <c r="B1054" t="s">
        <v>15729</v>
      </c>
      <c r="C1054" t="s">
        <v>15730</v>
      </c>
      <c r="D1054" t="s">
        <v>15729</v>
      </c>
      <c r="E1054" t="s">
        <v>15731</v>
      </c>
      <c r="F1054" s="220">
        <v>257047</v>
      </c>
      <c r="G1054" s="220">
        <v>257047</v>
      </c>
      <c r="H1054" s="220">
        <v>270576</v>
      </c>
      <c r="I1054" s="220">
        <v>244194.92636724134</v>
      </c>
      <c r="J1054" s="161" t="e">
        <f>VLOOKUP(D1054,GST!A:D,4,FALSE)</f>
        <v>#N/A</v>
      </c>
      <c r="K1054" s="64" t="str">
        <f>VLOOKUP(B1054,'ABC successor'!A:J,10,FALSE)</f>
        <v>4764</v>
      </c>
    </row>
    <row r="1055" spans="1:11" x14ac:dyDescent="0.2">
      <c r="A1055">
        <v>1054</v>
      </c>
      <c r="B1055" t="s">
        <v>16477</v>
      </c>
      <c r="C1055" t="s">
        <v>16478</v>
      </c>
      <c r="D1055" t="s">
        <v>16477</v>
      </c>
      <c r="E1055" t="s">
        <v>16479</v>
      </c>
      <c r="F1055" s="220">
        <v>250205</v>
      </c>
      <c r="G1055" s="220">
        <v>250205</v>
      </c>
      <c r="H1055" s="220">
        <v>263374</v>
      </c>
      <c r="I1055" s="220">
        <v>237694.7138396551</v>
      </c>
      <c r="J1055" s="161" t="e">
        <f>VLOOKUP(D1055,GST!A:D,4,FALSE)</f>
        <v>#N/A</v>
      </c>
      <c r="K1055" s="64" t="str">
        <f>VLOOKUP(B1055,'ABC successor'!A:J,10,FALSE)</f>
        <v>4764</v>
      </c>
    </row>
    <row r="1056" spans="1:11" x14ac:dyDescent="0.2">
      <c r="A1056">
        <v>1055</v>
      </c>
      <c r="B1056" t="s">
        <v>18528</v>
      </c>
      <c r="C1056" t="s">
        <v>18529</v>
      </c>
      <c r="D1056" t="s">
        <v>18528</v>
      </c>
      <c r="E1056" t="s">
        <v>16479</v>
      </c>
      <c r="F1056" s="220">
        <v>237652</v>
      </c>
      <c r="G1056" s="220">
        <v>237652</v>
      </c>
      <c r="H1056" s="220">
        <v>250160</v>
      </c>
      <c r="I1056" s="220">
        <v>225769.27931551723</v>
      </c>
      <c r="J1056" s="161">
        <f>VLOOKUP(D1056,GST!A:D,4,FALSE)</f>
        <v>0.12</v>
      </c>
      <c r="K1056" s="64" t="str">
        <f>VLOOKUP(B1056,'ABC successor'!A:J,10,FALSE)</f>
        <v>4764</v>
      </c>
    </row>
    <row r="1057" spans="1:11" x14ac:dyDescent="0.2">
      <c r="A1057">
        <v>1056</v>
      </c>
      <c r="B1057" t="s">
        <v>15732</v>
      </c>
      <c r="C1057" t="s">
        <v>15733</v>
      </c>
      <c r="D1057" t="s">
        <v>15732</v>
      </c>
      <c r="E1057" t="s">
        <v>15734</v>
      </c>
      <c r="F1057" s="220">
        <v>3364</v>
      </c>
      <c r="G1057" s="220">
        <v>3364</v>
      </c>
      <c r="H1057" s="220">
        <v>3541</v>
      </c>
      <c r="I1057" s="220">
        <v>3027.7611000000002</v>
      </c>
      <c r="J1057" s="161">
        <f>VLOOKUP(D1057,GST!A:D,4,FALSE)</f>
        <v>0.12</v>
      </c>
      <c r="K1057" s="64" t="str">
        <f>VLOOKUP(B1057,'ABC successor'!A:J,10,FALSE)</f>
        <v>4723</v>
      </c>
    </row>
    <row r="1058" spans="1:11" x14ac:dyDescent="0.2">
      <c r="A1058">
        <v>1057</v>
      </c>
      <c r="B1058" t="s">
        <v>21324</v>
      </c>
      <c r="C1058" t="s">
        <v>21325</v>
      </c>
      <c r="D1058" t="s">
        <v>21324</v>
      </c>
      <c r="E1058" t="s">
        <v>24847</v>
      </c>
      <c r="F1058" s="220">
        <v>2</v>
      </c>
      <c r="G1058" s="220">
        <v>2</v>
      </c>
      <c r="H1058" s="220">
        <v>2</v>
      </c>
      <c r="I1058" s="220">
        <v>1.9334362068965516</v>
      </c>
      <c r="J1058" s="161" t="e">
        <f>VLOOKUP(D1058,GST!A:D,4,FALSE)</f>
        <v>#N/A</v>
      </c>
      <c r="K1058" s="64" t="str">
        <f>VLOOKUP(B1058,'ABC successor'!A:J,10,FALSE)</f>
        <v>4780</v>
      </c>
    </row>
    <row r="1059" spans="1:11" x14ac:dyDescent="0.2">
      <c r="A1059">
        <v>1058</v>
      </c>
      <c r="B1059" t="s">
        <v>21326</v>
      </c>
      <c r="C1059" t="s">
        <v>21327</v>
      </c>
      <c r="D1059" t="s">
        <v>21326</v>
      </c>
      <c r="E1059" t="s">
        <v>21328</v>
      </c>
      <c r="F1059" s="220">
        <v>356110</v>
      </c>
      <c r="G1059" s="220">
        <v>356110</v>
      </c>
      <c r="H1059" s="220">
        <v>374853</v>
      </c>
      <c r="I1059" s="220">
        <v>338304.93373793096</v>
      </c>
      <c r="J1059" s="161" t="e">
        <f>VLOOKUP(D1059,GST!A:D,4,FALSE)</f>
        <v>#N/A</v>
      </c>
      <c r="K1059" s="64" t="str">
        <f>VLOOKUP(B1059,'ABC successor'!A:J,10,FALSE)</f>
        <v>4762</v>
      </c>
    </row>
    <row r="1060" spans="1:11" x14ac:dyDescent="0.2">
      <c r="A1060">
        <v>1059</v>
      </c>
      <c r="B1060" t="s">
        <v>21329</v>
      </c>
      <c r="C1060" t="s">
        <v>21330</v>
      </c>
      <c r="D1060" t="s">
        <v>21329</v>
      </c>
      <c r="E1060" t="s">
        <v>21331</v>
      </c>
      <c r="F1060" s="220">
        <v>356110</v>
      </c>
      <c r="G1060" s="220">
        <v>356110</v>
      </c>
      <c r="H1060" s="220">
        <v>374853</v>
      </c>
      <c r="I1060" s="220">
        <v>338304.93373793096</v>
      </c>
      <c r="J1060" s="161" t="e">
        <f>VLOOKUP(D1060,GST!A:D,4,FALSE)</f>
        <v>#N/A</v>
      </c>
      <c r="K1060" s="64" t="str">
        <f>VLOOKUP(B1060,'ABC successor'!A:J,10,FALSE)</f>
        <v>4762</v>
      </c>
    </row>
    <row r="1061" spans="1:11" x14ac:dyDescent="0.2">
      <c r="A1061">
        <v>1060</v>
      </c>
      <c r="B1061" t="s">
        <v>15739</v>
      </c>
      <c r="C1061" t="s">
        <v>15740</v>
      </c>
      <c r="D1061" t="s">
        <v>15739</v>
      </c>
      <c r="E1061" t="s">
        <v>15741</v>
      </c>
      <c r="F1061" s="220">
        <v>356110</v>
      </c>
      <c r="G1061" s="220">
        <v>356110</v>
      </c>
      <c r="H1061" s="220">
        <v>374853</v>
      </c>
      <c r="I1061" s="220">
        <v>338304.93373793096</v>
      </c>
      <c r="J1061" s="161" t="e">
        <f>VLOOKUP(D1061,GST!A:D,4,FALSE)</f>
        <v>#N/A</v>
      </c>
      <c r="K1061" s="64" t="str">
        <f>VLOOKUP(B1061,'ABC successor'!A:J,10,FALSE)</f>
        <v>4762</v>
      </c>
    </row>
    <row r="1062" spans="1:11" x14ac:dyDescent="0.2">
      <c r="A1062">
        <v>1061</v>
      </c>
      <c r="B1062" t="s">
        <v>21332</v>
      </c>
      <c r="C1062" t="s">
        <v>21333</v>
      </c>
      <c r="D1062" t="s">
        <v>21332</v>
      </c>
      <c r="E1062" t="s">
        <v>21334</v>
      </c>
      <c r="F1062" s="220">
        <v>356110</v>
      </c>
      <c r="G1062" s="220">
        <v>356110</v>
      </c>
      <c r="H1062" s="220">
        <v>374853</v>
      </c>
      <c r="I1062" s="220">
        <v>338304.93373793096</v>
      </c>
      <c r="J1062" s="161" t="e">
        <f>VLOOKUP(D1062,GST!A:D,4,FALSE)</f>
        <v>#N/A</v>
      </c>
      <c r="K1062" s="64" t="str">
        <f>VLOOKUP(B1062,'ABC successor'!A:J,10,FALSE)</f>
        <v>4762</v>
      </c>
    </row>
    <row r="1063" spans="1:11" x14ac:dyDescent="0.2">
      <c r="A1063">
        <v>1062</v>
      </c>
      <c r="B1063" t="s">
        <v>15742</v>
      </c>
      <c r="C1063" t="s">
        <v>15743</v>
      </c>
      <c r="D1063" t="s">
        <v>15742</v>
      </c>
      <c r="E1063" t="s">
        <v>15744</v>
      </c>
      <c r="F1063" s="220">
        <v>302737</v>
      </c>
      <c r="G1063" s="220">
        <v>302737</v>
      </c>
      <c r="H1063" s="220">
        <v>318671</v>
      </c>
      <c r="I1063" s="220">
        <v>287600.56921206892</v>
      </c>
      <c r="J1063" s="161">
        <f>VLOOKUP(D1063,GST!A:D,4,FALSE)</f>
        <v>0.12</v>
      </c>
      <c r="K1063" s="64" t="str">
        <f>VLOOKUP(B1063,'ABC successor'!A:J,10,FALSE)</f>
        <v>4762</v>
      </c>
    </row>
    <row r="1064" spans="1:11" x14ac:dyDescent="0.2">
      <c r="A1064">
        <v>1063</v>
      </c>
      <c r="B1064" t="s">
        <v>20024</v>
      </c>
      <c r="C1064" t="s">
        <v>20025</v>
      </c>
      <c r="D1064" t="s">
        <v>20024</v>
      </c>
      <c r="E1064" t="s">
        <v>24848</v>
      </c>
      <c r="F1064" s="220">
        <v>2537297</v>
      </c>
      <c r="G1064" s="220">
        <v>2537297</v>
      </c>
      <c r="H1064" s="220">
        <v>2670839</v>
      </c>
      <c r="I1064" s="220">
        <v>2410432.3200637931</v>
      </c>
      <c r="J1064" s="161" t="e">
        <f>VLOOKUP(D1064,GST!A:D,4,FALSE)</f>
        <v>#N/A</v>
      </c>
      <c r="K1064" s="64" t="str">
        <f>VLOOKUP(B1064,'ABC successor'!A:J,10,FALSE)</f>
        <v>4764</v>
      </c>
    </row>
    <row r="1065" spans="1:11" x14ac:dyDescent="0.2">
      <c r="A1065">
        <v>1064</v>
      </c>
      <c r="B1065" t="s">
        <v>23964</v>
      </c>
      <c r="C1065" t="s">
        <v>23965</v>
      </c>
      <c r="D1065" t="s">
        <v>23964</v>
      </c>
      <c r="E1065" t="s">
        <v>24848</v>
      </c>
      <c r="F1065" s="220">
        <v>2490392</v>
      </c>
      <c r="G1065" s="220">
        <v>2490392</v>
      </c>
      <c r="H1065" s="220">
        <v>2621465</v>
      </c>
      <c r="I1065" s="220">
        <v>2365872.4158034483</v>
      </c>
      <c r="J1065" s="161" t="e">
        <f>VLOOKUP(D1065,GST!A:D,4,FALSE)</f>
        <v>#N/A</v>
      </c>
      <c r="K1065" s="64" t="str">
        <f>VLOOKUP(B1065,'ABC successor'!A:J,10,FALSE)</f>
        <v>4764</v>
      </c>
    </row>
    <row r="1066" spans="1:11" x14ac:dyDescent="0.2">
      <c r="A1066">
        <v>1065</v>
      </c>
      <c r="B1066" t="s">
        <v>15747</v>
      </c>
      <c r="C1066" t="s">
        <v>15748</v>
      </c>
      <c r="D1066" t="s">
        <v>15747</v>
      </c>
      <c r="E1066" t="s">
        <v>15749</v>
      </c>
      <c r="F1066" s="220">
        <v>319933</v>
      </c>
      <c r="G1066" s="220">
        <v>319933</v>
      </c>
      <c r="H1066" s="220">
        <v>336772</v>
      </c>
      <c r="I1066" s="220">
        <v>303936.17172413791</v>
      </c>
      <c r="J1066" s="161" t="e">
        <f>VLOOKUP(D1066,GST!A:D,4,FALSE)</f>
        <v>#N/A</v>
      </c>
      <c r="K1066" s="64" t="str">
        <f>VLOOKUP(B1066,'ABC successor'!A:J,10,FALSE)</f>
        <v>4763</v>
      </c>
    </row>
    <row r="1067" spans="1:11" x14ac:dyDescent="0.2">
      <c r="A1067">
        <v>1066</v>
      </c>
      <c r="B1067" t="s">
        <v>16480</v>
      </c>
      <c r="C1067" t="s">
        <v>16481</v>
      </c>
      <c r="D1067" t="s">
        <v>16480</v>
      </c>
      <c r="E1067" t="s">
        <v>16482</v>
      </c>
      <c r="F1067" s="220">
        <v>231227</v>
      </c>
      <c r="G1067" s="220">
        <v>231227</v>
      </c>
      <c r="H1067" s="220">
        <v>243397</v>
      </c>
      <c r="I1067" s="220">
        <v>219665.42121034479</v>
      </c>
      <c r="J1067" s="161">
        <f>VLOOKUP(D1067,GST!A:D,4,FALSE)</f>
        <v>0.12</v>
      </c>
      <c r="K1067" s="64" t="str">
        <f>VLOOKUP(B1067,'ABC successor'!A:J,10,FALSE)</f>
        <v>4762</v>
      </c>
    </row>
    <row r="1068" spans="1:11" x14ac:dyDescent="0.2">
      <c r="A1068">
        <v>1067</v>
      </c>
      <c r="B1068" t="s">
        <v>15752</v>
      </c>
      <c r="C1068" t="s">
        <v>15753</v>
      </c>
      <c r="D1068" t="s">
        <v>15752</v>
      </c>
      <c r="E1068" t="s">
        <v>19083</v>
      </c>
      <c r="F1068" s="220">
        <v>385948</v>
      </c>
      <c r="G1068" s="220">
        <v>385948</v>
      </c>
      <c r="H1068" s="220">
        <v>406261</v>
      </c>
      <c r="I1068" s="220">
        <v>366651.04196724127</v>
      </c>
      <c r="J1068" s="161" t="e">
        <f>VLOOKUP(D1068,GST!A:D,4,FALSE)</f>
        <v>#N/A</v>
      </c>
      <c r="K1068" s="64" t="str">
        <f>VLOOKUP(B1068,'ABC successor'!A:J,10,FALSE)</f>
        <v>4762</v>
      </c>
    </row>
    <row r="1069" spans="1:11" x14ac:dyDescent="0.2">
      <c r="A1069">
        <v>1068</v>
      </c>
      <c r="B1069" t="s">
        <v>23009</v>
      </c>
      <c r="C1069" t="s">
        <v>23010</v>
      </c>
      <c r="D1069" t="s">
        <v>23009</v>
      </c>
      <c r="E1069" t="s">
        <v>23011</v>
      </c>
      <c r="F1069" s="220">
        <v>305786</v>
      </c>
      <c r="G1069" s="220">
        <v>305786</v>
      </c>
      <c r="H1069" s="220">
        <v>321880</v>
      </c>
      <c r="I1069" s="220">
        <v>290496.85664999997</v>
      </c>
      <c r="J1069" s="161" t="e">
        <f>VLOOKUP(D1069,GST!A:D,4,FALSE)</f>
        <v>#N/A</v>
      </c>
      <c r="K1069" s="64" t="str">
        <f>VLOOKUP(B1069,'ABC successor'!A:J,10,FALSE)</f>
        <v>4762</v>
      </c>
    </row>
    <row r="1070" spans="1:11" x14ac:dyDescent="0.2">
      <c r="A1070">
        <v>1069</v>
      </c>
      <c r="B1070" t="s">
        <v>24849</v>
      </c>
      <c r="C1070" t="s">
        <v>24850</v>
      </c>
      <c r="D1070" t="s">
        <v>24849</v>
      </c>
      <c r="E1070" t="s">
        <v>24851</v>
      </c>
      <c r="F1070" s="220">
        <v>317802</v>
      </c>
      <c r="G1070" s="220">
        <v>317802</v>
      </c>
      <c r="H1070" s="220">
        <v>334528</v>
      </c>
      <c r="I1070" s="220">
        <v>301911.86401551723</v>
      </c>
      <c r="J1070" s="161" t="e">
        <f>VLOOKUP(D1070,GST!A:D,4,FALSE)</f>
        <v>#N/A</v>
      </c>
      <c r="K1070" s="64" t="str">
        <f>VLOOKUP(B1070,'ABC successor'!A:J,10,FALSE)</f>
        <v>4762</v>
      </c>
    </row>
    <row r="1071" spans="1:11" x14ac:dyDescent="0.2">
      <c r="A1071">
        <v>1070</v>
      </c>
      <c r="B1071" t="s">
        <v>15754</v>
      </c>
      <c r="C1071" t="s">
        <v>15755</v>
      </c>
      <c r="D1071" t="s">
        <v>15754</v>
      </c>
      <c r="E1071" t="s">
        <v>15756</v>
      </c>
      <c r="F1071" s="220">
        <v>154374</v>
      </c>
      <c r="G1071" s="220">
        <v>154374</v>
      </c>
      <c r="H1071" s="220">
        <v>162499</v>
      </c>
      <c r="I1071" s="220">
        <v>146655.00316551721</v>
      </c>
      <c r="J1071" s="161" t="e">
        <f>VLOOKUP(D1071,GST!A:D,4,FALSE)</f>
        <v>#N/A</v>
      </c>
      <c r="K1071" s="64" t="str">
        <f>VLOOKUP(B1071,'ABC successor'!A:J,10,FALSE)</f>
        <v>4762</v>
      </c>
    </row>
    <row r="1072" spans="1:11" x14ac:dyDescent="0.2">
      <c r="A1072">
        <v>1071</v>
      </c>
      <c r="B1072" t="s">
        <v>26892</v>
      </c>
      <c r="C1072" t="s">
        <v>26893</v>
      </c>
      <c r="D1072" t="s">
        <v>26892</v>
      </c>
      <c r="E1072" t="s">
        <v>15756</v>
      </c>
      <c r="F1072" s="220">
        <v>154374</v>
      </c>
      <c r="G1072" s="220">
        <v>154374</v>
      </c>
      <c r="H1072" s="220">
        <v>162499</v>
      </c>
      <c r="I1072" s="220">
        <v>146655.00316551721</v>
      </c>
      <c r="J1072" s="161" t="e">
        <f>VLOOKUP(D1072,GST!A:D,4,FALSE)</f>
        <v>#N/A</v>
      </c>
      <c r="K1072" s="64" t="str">
        <f>VLOOKUP(B1072,'ABC successor'!A:J,10,FALSE)</f>
        <v>4762</v>
      </c>
    </row>
    <row r="1073" spans="1:11" x14ac:dyDescent="0.2">
      <c r="A1073">
        <v>1072</v>
      </c>
      <c r="B1073" t="s">
        <v>15757</v>
      </c>
      <c r="C1073" t="s">
        <v>15758</v>
      </c>
      <c r="D1073" t="s">
        <v>15757</v>
      </c>
      <c r="E1073" t="s">
        <v>19084</v>
      </c>
      <c r="F1073" s="220">
        <v>47689</v>
      </c>
      <c r="G1073" s="220">
        <v>47689</v>
      </c>
      <c r="H1073" s="220">
        <v>50199</v>
      </c>
      <c r="I1073" s="220">
        <v>45304.277199999997</v>
      </c>
      <c r="J1073" s="161">
        <f>VLOOKUP(D1073,GST!A:D,4,FALSE)</f>
        <v>0.18</v>
      </c>
      <c r="K1073" s="64" t="str">
        <f>VLOOKUP(B1073,'ABC successor'!A:J,10,FALSE)</f>
        <v>4762</v>
      </c>
    </row>
    <row r="1074" spans="1:11" x14ac:dyDescent="0.2">
      <c r="A1074">
        <v>1073</v>
      </c>
      <c r="B1074" t="s">
        <v>16483</v>
      </c>
      <c r="C1074" t="s">
        <v>16484</v>
      </c>
      <c r="D1074" t="s">
        <v>16483</v>
      </c>
      <c r="E1074" t="s">
        <v>16485</v>
      </c>
      <c r="F1074" s="220">
        <v>37564</v>
      </c>
      <c r="G1074" s="220">
        <v>37564</v>
      </c>
      <c r="H1074" s="220">
        <v>39541</v>
      </c>
      <c r="I1074" s="220">
        <v>35685.432070689647</v>
      </c>
      <c r="J1074" s="161" t="e">
        <f>VLOOKUP(D1074,GST!A:D,4,FALSE)</f>
        <v>#N/A</v>
      </c>
      <c r="K1074" s="64" t="str">
        <f>VLOOKUP(B1074,'ABC successor'!A:J,10,FALSE)</f>
        <v>4762</v>
      </c>
    </row>
    <row r="1075" spans="1:11" x14ac:dyDescent="0.2">
      <c r="A1075">
        <v>1074</v>
      </c>
      <c r="B1075" t="s">
        <v>24718</v>
      </c>
      <c r="C1075" t="s">
        <v>24719</v>
      </c>
      <c r="D1075" t="s">
        <v>24718</v>
      </c>
      <c r="E1075" t="s">
        <v>24852</v>
      </c>
      <c r="F1075" s="220">
        <v>26095</v>
      </c>
      <c r="G1075" s="220">
        <v>26095</v>
      </c>
      <c r="H1075" s="220">
        <v>27468</v>
      </c>
      <c r="I1075" s="220">
        <v>24790.519044827586</v>
      </c>
      <c r="J1075" s="161" t="e">
        <f>VLOOKUP(D1075,GST!A:D,4,FALSE)</f>
        <v>#N/A</v>
      </c>
      <c r="K1075" s="64" t="str">
        <f>VLOOKUP(B1075,'ABC successor'!A:J,10,FALSE)</f>
        <v>4762</v>
      </c>
    </row>
    <row r="1076" spans="1:11" x14ac:dyDescent="0.2">
      <c r="A1076">
        <v>1075</v>
      </c>
      <c r="B1076" t="s">
        <v>16486</v>
      </c>
      <c r="C1076" t="s">
        <v>16487</v>
      </c>
      <c r="D1076" t="s">
        <v>16486</v>
      </c>
      <c r="E1076" t="s">
        <v>16488</v>
      </c>
      <c r="F1076" s="220">
        <v>147890</v>
      </c>
      <c r="G1076" s="220">
        <v>147890</v>
      </c>
      <c r="H1076" s="220">
        <v>155674</v>
      </c>
      <c r="I1076" s="220">
        <v>140495.07541034478</v>
      </c>
      <c r="J1076" s="161">
        <f>VLOOKUP(D1076,GST!A:D,4,FALSE)</f>
        <v>0.12</v>
      </c>
      <c r="K1076" s="64" t="str">
        <f>VLOOKUP(B1076,'ABC successor'!A:J,10,FALSE)</f>
        <v>4762</v>
      </c>
    </row>
    <row r="1077" spans="1:11" x14ac:dyDescent="0.2">
      <c r="A1077">
        <v>1076</v>
      </c>
      <c r="B1077" t="s">
        <v>17274</v>
      </c>
      <c r="C1077" t="s">
        <v>17275</v>
      </c>
      <c r="D1077" t="s">
        <v>17274</v>
      </c>
      <c r="E1077" t="s">
        <v>2391</v>
      </c>
      <c r="F1077" s="220">
        <v>6580</v>
      </c>
      <c r="G1077" s="220">
        <v>6580</v>
      </c>
      <c r="H1077" s="220">
        <v>6926</v>
      </c>
      <c r="I1077" s="220">
        <v>6250.7992568965501</v>
      </c>
      <c r="J1077" s="161" t="e">
        <f>VLOOKUP(D1077,GST!A:D,4,FALSE)</f>
        <v>#N/A</v>
      </c>
      <c r="K1077" s="64" t="str">
        <f>VLOOKUP(B1077,'ABC successor'!A:J,10,FALSE)</f>
        <v>4762</v>
      </c>
    </row>
    <row r="1078" spans="1:11" x14ac:dyDescent="0.2">
      <c r="A1078">
        <v>1077</v>
      </c>
      <c r="B1078" t="s">
        <v>17276</v>
      </c>
      <c r="C1078" t="s">
        <v>17277</v>
      </c>
      <c r="D1078" t="s">
        <v>17276</v>
      </c>
      <c r="E1078" t="s">
        <v>18530</v>
      </c>
      <c r="F1078" s="220">
        <v>45166</v>
      </c>
      <c r="G1078" s="220">
        <v>45166</v>
      </c>
      <c r="H1078" s="220">
        <v>47543</v>
      </c>
      <c r="I1078" s="220">
        <v>40649.74865466667</v>
      </c>
      <c r="J1078" s="161" t="e">
        <f>VLOOKUP(D1078,GST!A:D,4,FALSE)</f>
        <v>#N/A</v>
      </c>
      <c r="K1078" s="64" t="str">
        <f>VLOOKUP(B1078,'ABC successor'!A:J,10,FALSE)</f>
        <v>4728</v>
      </c>
    </row>
    <row r="1079" spans="1:11" x14ac:dyDescent="0.2">
      <c r="A1079">
        <v>1078</v>
      </c>
      <c r="B1079" t="s">
        <v>17278</v>
      </c>
      <c r="C1079" t="s">
        <v>17279</v>
      </c>
      <c r="D1079" t="s">
        <v>17278</v>
      </c>
      <c r="E1079" t="s">
        <v>17280</v>
      </c>
      <c r="F1079" s="220">
        <v>40279</v>
      </c>
      <c r="G1079" s="220">
        <v>40279</v>
      </c>
      <c r="H1079" s="220">
        <v>42399</v>
      </c>
      <c r="I1079" s="220">
        <v>36250.897713333339</v>
      </c>
      <c r="J1079" s="161" t="e">
        <f>VLOOKUP(D1079,GST!A:D,4,FALSE)</f>
        <v>#N/A</v>
      </c>
      <c r="K1079" s="64" t="str">
        <f>VLOOKUP(B1079,'ABC successor'!A:J,10,FALSE)</f>
        <v>4728</v>
      </c>
    </row>
    <row r="1080" spans="1:11" x14ac:dyDescent="0.2">
      <c r="A1080">
        <v>1079</v>
      </c>
      <c r="B1080" t="s">
        <v>16489</v>
      </c>
      <c r="C1080" t="s">
        <v>16490</v>
      </c>
      <c r="D1080" t="s">
        <v>16489</v>
      </c>
      <c r="E1080" t="s">
        <v>16491</v>
      </c>
      <c r="F1080" s="220">
        <v>41171</v>
      </c>
      <c r="G1080" s="220">
        <v>41171</v>
      </c>
      <c r="H1080" s="220">
        <v>43338</v>
      </c>
      <c r="I1080" s="220">
        <v>37053.815101333334</v>
      </c>
      <c r="J1080" s="161" t="e">
        <f>VLOOKUP(D1080,GST!A:D,4,FALSE)</f>
        <v>#N/A</v>
      </c>
      <c r="K1080" s="64" t="str">
        <f>VLOOKUP(B1080,'ABC successor'!A:J,10,FALSE)</f>
        <v>4728</v>
      </c>
    </row>
    <row r="1081" spans="1:11" x14ac:dyDescent="0.2">
      <c r="A1081">
        <v>1080</v>
      </c>
      <c r="B1081" t="s">
        <v>17281</v>
      </c>
      <c r="C1081" t="s">
        <v>17282</v>
      </c>
      <c r="D1081" t="s">
        <v>17281</v>
      </c>
      <c r="E1081" t="s">
        <v>18531</v>
      </c>
      <c r="F1081" s="220">
        <v>29115</v>
      </c>
      <c r="G1081" s="220">
        <v>29115</v>
      </c>
      <c r="H1081" s="220">
        <v>30647</v>
      </c>
      <c r="I1081" s="220">
        <v>26203.216433333335</v>
      </c>
      <c r="J1081" s="161" t="e">
        <f>VLOOKUP(D1081,GST!A:D,4,FALSE)</f>
        <v>#N/A</v>
      </c>
      <c r="K1081" s="64" t="str">
        <f>VLOOKUP(B1081,'ABC successor'!A:J,10,FALSE)</f>
        <v>4728</v>
      </c>
    </row>
    <row r="1082" spans="1:11" x14ac:dyDescent="0.2">
      <c r="A1082">
        <v>1081</v>
      </c>
      <c r="B1082" t="s">
        <v>17283</v>
      </c>
      <c r="C1082" t="s">
        <v>17284</v>
      </c>
      <c r="D1082" t="s">
        <v>17283</v>
      </c>
      <c r="E1082" t="s">
        <v>17285</v>
      </c>
      <c r="F1082" s="220">
        <v>12533</v>
      </c>
      <c r="G1082" s="220">
        <v>12533</v>
      </c>
      <c r="H1082" s="220">
        <v>13193</v>
      </c>
      <c r="I1082" s="220">
        <v>11279.718389333333</v>
      </c>
      <c r="J1082" s="161" t="e">
        <f>VLOOKUP(D1082,GST!A:D,4,FALSE)</f>
        <v>#N/A</v>
      </c>
      <c r="K1082" s="64" t="str">
        <f>VLOOKUP(B1082,'ABC successor'!A:J,10,FALSE)</f>
        <v>4728</v>
      </c>
    </row>
    <row r="1083" spans="1:11" x14ac:dyDescent="0.2">
      <c r="A1083">
        <v>1082</v>
      </c>
      <c r="B1083" t="s">
        <v>17286</v>
      </c>
      <c r="C1083" t="s">
        <v>17287</v>
      </c>
      <c r="D1083" t="s">
        <v>17286</v>
      </c>
      <c r="E1083" t="s">
        <v>17288</v>
      </c>
      <c r="F1083" s="220">
        <v>13387</v>
      </c>
      <c r="G1083" s="220">
        <v>13387</v>
      </c>
      <c r="H1083" s="220">
        <v>14092</v>
      </c>
      <c r="I1083" s="220">
        <v>12048.246391999999</v>
      </c>
      <c r="J1083" s="161" t="e">
        <f>VLOOKUP(D1083,GST!A:D,4,FALSE)</f>
        <v>#N/A</v>
      </c>
      <c r="K1083" s="64" t="str">
        <f>VLOOKUP(B1083,'ABC successor'!A:J,10,FALSE)</f>
        <v>4728</v>
      </c>
    </row>
    <row r="1084" spans="1:11" x14ac:dyDescent="0.2">
      <c r="A1084">
        <v>1083</v>
      </c>
      <c r="B1084" t="s">
        <v>17289</v>
      </c>
      <c r="C1084" t="s">
        <v>17290</v>
      </c>
      <c r="D1084" t="s">
        <v>17289</v>
      </c>
      <c r="E1084" t="s">
        <v>17291</v>
      </c>
      <c r="F1084" s="220">
        <v>14684</v>
      </c>
      <c r="G1084" s="220">
        <v>14684</v>
      </c>
      <c r="H1084" s="220">
        <v>15457</v>
      </c>
      <c r="I1084" s="220">
        <v>13215.990302666667</v>
      </c>
      <c r="J1084" s="161" t="e">
        <f>VLOOKUP(D1084,GST!A:D,4,FALSE)</f>
        <v>#N/A</v>
      </c>
      <c r="K1084" s="64" t="str">
        <f>VLOOKUP(B1084,'ABC successor'!A:J,10,FALSE)</f>
        <v>4728</v>
      </c>
    </row>
    <row r="1085" spans="1:11" x14ac:dyDescent="0.2">
      <c r="A1085">
        <v>1084</v>
      </c>
      <c r="B1085" t="s">
        <v>17292</v>
      </c>
      <c r="C1085" t="s">
        <v>17293</v>
      </c>
      <c r="D1085" t="s">
        <v>17292</v>
      </c>
      <c r="E1085" t="s">
        <v>17294</v>
      </c>
      <c r="F1085" s="220">
        <v>15404</v>
      </c>
      <c r="G1085" s="220">
        <v>15404</v>
      </c>
      <c r="H1085" s="220">
        <v>16215</v>
      </c>
      <c r="I1085" s="220">
        <v>13863.407861333333</v>
      </c>
      <c r="J1085" s="161" t="e">
        <f>VLOOKUP(D1085,GST!A:D,4,FALSE)</f>
        <v>#N/A</v>
      </c>
      <c r="K1085" s="64" t="str">
        <f>VLOOKUP(B1085,'ABC successor'!A:J,10,FALSE)</f>
        <v>4728</v>
      </c>
    </row>
    <row r="1086" spans="1:11" x14ac:dyDescent="0.2">
      <c r="A1086">
        <v>1085</v>
      </c>
      <c r="B1086" t="s">
        <v>17295</v>
      </c>
      <c r="C1086" t="s">
        <v>17296</v>
      </c>
      <c r="D1086" t="s">
        <v>17295</v>
      </c>
      <c r="E1086" t="s">
        <v>17297</v>
      </c>
      <c r="F1086" s="220">
        <v>12310</v>
      </c>
      <c r="G1086" s="220">
        <v>12310</v>
      </c>
      <c r="H1086" s="220">
        <v>12958</v>
      </c>
      <c r="I1086" s="220">
        <v>11079.36284</v>
      </c>
      <c r="J1086" s="161" t="e">
        <f>VLOOKUP(D1086,GST!A:D,4,FALSE)</f>
        <v>#N/A</v>
      </c>
      <c r="K1086" s="64" t="str">
        <f>VLOOKUP(B1086,'ABC successor'!A:J,10,FALSE)</f>
        <v>4728</v>
      </c>
    </row>
    <row r="1087" spans="1:11" x14ac:dyDescent="0.2">
      <c r="A1087">
        <v>1086</v>
      </c>
      <c r="B1087" t="s">
        <v>17298</v>
      </c>
      <c r="C1087" t="s">
        <v>17299</v>
      </c>
      <c r="D1087" t="s">
        <v>17298</v>
      </c>
      <c r="E1087" t="s">
        <v>17300</v>
      </c>
      <c r="F1087" s="220">
        <v>9478</v>
      </c>
      <c r="G1087" s="220">
        <v>9478</v>
      </c>
      <c r="H1087" s="220">
        <v>9977</v>
      </c>
      <c r="I1087" s="220">
        <v>8530.0627533333336</v>
      </c>
      <c r="J1087" s="161" t="e">
        <f>VLOOKUP(D1087,GST!A:D,4,FALSE)</f>
        <v>#N/A</v>
      </c>
      <c r="K1087" s="64" t="str">
        <f>VLOOKUP(B1087,'ABC successor'!A:J,10,FALSE)</f>
        <v>4728</v>
      </c>
    </row>
    <row r="1088" spans="1:11" x14ac:dyDescent="0.2">
      <c r="A1088">
        <v>1087</v>
      </c>
      <c r="B1088" t="s">
        <v>17301</v>
      </c>
      <c r="C1088" t="s">
        <v>17302</v>
      </c>
      <c r="D1088" t="s">
        <v>17301</v>
      </c>
      <c r="E1088" t="s">
        <v>17303</v>
      </c>
      <c r="F1088" s="220">
        <v>9715</v>
      </c>
      <c r="G1088" s="220">
        <v>9715</v>
      </c>
      <c r="H1088" s="220">
        <v>10226</v>
      </c>
      <c r="I1088" s="220">
        <v>8743.8750186666639</v>
      </c>
      <c r="J1088" s="161" t="e">
        <f>VLOOKUP(D1088,GST!A:D,4,FALSE)</f>
        <v>#N/A</v>
      </c>
      <c r="K1088" s="64" t="str">
        <f>VLOOKUP(B1088,'ABC successor'!A:J,10,FALSE)</f>
        <v>4728</v>
      </c>
    </row>
    <row r="1089" spans="1:11" x14ac:dyDescent="0.2">
      <c r="A1089">
        <v>1088</v>
      </c>
      <c r="B1089" t="s">
        <v>17304</v>
      </c>
      <c r="C1089" t="s">
        <v>17305</v>
      </c>
      <c r="D1089" t="s">
        <v>17304</v>
      </c>
      <c r="E1089" t="s">
        <v>17306</v>
      </c>
      <c r="F1089" s="220">
        <v>10508</v>
      </c>
      <c r="G1089" s="220">
        <v>10508</v>
      </c>
      <c r="H1089" s="220">
        <v>11061</v>
      </c>
      <c r="I1089" s="220">
        <v>9457.0809666666664</v>
      </c>
      <c r="J1089" s="161" t="e">
        <f>VLOOKUP(D1089,GST!A:D,4,FALSE)</f>
        <v>#N/A</v>
      </c>
      <c r="K1089" s="64" t="str">
        <f>VLOOKUP(B1089,'ABC successor'!A:J,10,FALSE)</f>
        <v>4728</v>
      </c>
    </row>
    <row r="1090" spans="1:11" x14ac:dyDescent="0.2">
      <c r="A1090">
        <v>1089</v>
      </c>
      <c r="B1090" t="s">
        <v>17307</v>
      </c>
      <c r="C1090" t="s">
        <v>17308</v>
      </c>
      <c r="D1090" t="s">
        <v>17307</v>
      </c>
      <c r="E1090" t="s">
        <v>18532</v>
      </c>
      <c r="F1090" s="220">
        <v>13272</v>
      </c>
      <c r="G1090" s="220">
        <v>13272</v>
      </c>
      <c r="H1090" s="220">
        <v>13971</v>
      </c>
      <c r="I1090" s="220">
        <v>11945.078235999999</v>
      </c>
      <c r="J1090" s="161" t="e">
        <f>VLOOKUP(D1090,GST!A:D,4,FALSE)</f>
        <v>#N/A</v>
      </c>
      <c r="K1090" s="64" t="str">
        <f>VLOOKUP(B1090,'ABC successor'!A:J,10,FALSE)</f>
        <v>4728</v>
      </c>
    </row>
    <row r="1091" spans="1:11" x14ac:dyDescent="0.2">
      <c r="A1091">
        <v>1090</v>
      </c>
      <c r="B1091" t="s">
        <v>17309</v>
      </c>
      <c r="C1091" t="s">
        <v>17310</v>
      </c>
      <c r="D1091" t="s">
        <v>17309</v>
      </c>
      <c r="E1091" t="s">
        <v>19085</v>
      </c>
      <c r="F1091" s="220">
        <v>30734</v>
      </c>
      <c r="G1091" s="220">
        <v>30734</v>
      </c>
      <c r="H1091" s="220">
        <v>32352</v>
      </c>
      <c r="I1091" s="220">
        <v>27661.027333333332</v>
      </c>
      <c r="J1091" s="161" t="e">
        <f>VLOOKUP(D1091,GST!A:D,4,FALSE)</f>
        <v>#N/A</v>
      </c>
      <c r="K1091" s="64" t="str">
        <f>VLOOKUP(B1091,'ABC successor'!A:J,10,FALSE)</f>
        <v>4728</v>
      </c>
    </row>
    <row r="1092" spans="1:11" x14ac:dyDescent="0.2">
      <c r="A1092">
        <v>1091</v>
      </c>
      <c r="B1092" t="s">
        <v>17311</v>
      </c>
      <c r="C1092" t="s">
        <v>17312</v>
      </c>
      <c r="D1092" t="s">
        <v>17311</v>
      </c>
      <c r="E1092" t="s">
        <v>19086</v>
      </c>
      <c r="F1092" s="220">
        <v>31638</v>
      </c>
      <c r="G1092" s="220">
        <v>31638</v>
      </c>
      <c r="H1092" s="220">
        <v>33303</v>
      </c>
      <c r="I1092" s="220">
        <v>28474.411056000001</v>
      </c>
      <c r="J1092" s="161" t="e">
        <f>VLOOKUP(D1092,GST!A:D,4,FALSE)</f>
        <v>#N/A</v>
      </c>
      <c r="K1092" s="64" t="str">
        <f>VLOOKUP(B1092,'ABC successor'!A:J,10,FALSE)</f>
        <v>4728</v>
      </c>
    </row>
    <row r="1093" spans="1:11" x14ac:dyDescent="0.2">
      <c r="A1093">
        <v>1092</v>
      </c>
      <c r="B1093" t="s">
        <v>15759</v>
      </c>
      <c r="C1093" t="s">
        <v>15760</v>
      </c>
      <c r="D1093" t="s">
        <v>15759</v>
      </c>
      <c r="E1093" t="s">
        <v>15761</v>
      </c>
      <c r="F1093" s="220">
        <v>303720</v>
      </c>
      <c r="G1093" s="220">
        <v>303720</v>
      </c>
      <c r="H1093" s="220">
        <v>319705</v>
      </c>
      <c r="I1093" s="220">
        <v>288534.41889999999</v>
      </c>
      <c r="J1093" s="161">
        <f>VLOOKUP(D1093,GST!A:D,4,FALSE)</f>
        <v>0.12</v>
      </c>
      <c r="K1093" s="64" t="str">
        <f>VLOOKUP(B1093,'ABC successor'!A:J,10,FALSE)</f>
        <v>4762</v>
      </c>
    </row>
    <row r="1094" spans="1:11" x14ac:dyDescent="0.2">
      <c r="A1094">
        <v>1093</v>
      </c>
      <c r="B1094" t="s">
        <v>15762</v>
      </c>
      <c r="C1094" t="s">
        <v>15763</v>
      </c>
      <c r="D1094" t="s">
        <v>15762</v>
      </c>
      <c r="E1094" t="s">
        <v>15764</v>
      </c>
      <c r="F1094" s="220">
        <v>1151</v>
      </c>
      <c r="G1094" s="220">
        <v>1151</v>
      </c>
      <c r="H1094" s="220">
        <v>1212</v>
      </c>
      <c r="I1094" s="220">
        <v>1036.167132</v>
      </c>
      <c r="J1094" s="161" t="e">
        <f>VLOOKUP(D1094,GST!A:D,4,FALSE)</f>
        <v>#N/A</v>
      </c>
      <c r="K1094" s="64" t="str">
        <f>VLOOKUP(B1094,'ABC successor'!A:J,10,FALSE)</f>
        <v>4743</v>
      </c>
    </row>
    <row r="1095" spans="1:11" x14ac:dyDescent="0.2">
      <c r="A1095">
        <v>1094</v>
      </c>
      <c r="B1095" t="s">
        <v>15765</v>
      </c>
      <c r="C1095" t="s">
        <v>15766</v>
      </c>
      <c r="D1095" t="s">
        <v>15765</v>
      </c>
      <c r="E1095" t="s">
        <v>15767</v>
      </c>
      <c r="F1095" s="220">
        <v>20148</v>
      </c>
      <c r="G1095" s="220">
        <v>20148</v>
      </c>
      <c r="H1095" s="220">
        <v>21208</v>
      </c>
      <c r="I1095" s="220">
        <v>19141.01844827586</v>
      </c>
      <c r="J1095" s="161" t="e">
        <f>VLOOKUP(D1095,GST!A:D,4,FALSE)</f>
        <v>#N/A</v>
      </c>
      <c r="K1095" s="64" t="str">
        <f>VLOOKUP(B1095,'ABC successor'!A:J,10,FALSE)</f>
        <v>4760</v>
      </c>
    </row>
    <row r="1096" spans="1:11" x14ac:dyDescent="0.2">
      <c r="A1096">
        <v>1095</v>
      </c>
      <c r="B1096" t="s">
        <v>16492</v>
      </c>
      <c r="C1096" t="s">
        <v>16493</v>
      </c>
      <c r="D1096" t="s">
        <v>16492</v>
      </c>
      <c r="E1096" t="s">
        <v>19087</v>
      </c>
      <c r="F1096" s="220">
        <v>27196</v>
      </c>
      <c r="G1096" s="220">
        <v>27196</v>
      </c>
      <c r="H1096" s="220">
        <v>28627</v>
      </c>
      <c r="I1096" s="220">
        <v>25836.508032758618</v>
      </c>
      <c r="J1096" s="161" t="e">
        <f>VLOOKUP(D1096,GST!A:D,4,FALSE)</f>
        <v>#N/A</v>
      </c>
      <c r="K1096" s="64" t="str">
        <f>VLOOKUP(B1096,'ABC successor'!A:J,10,FALSE)</f>
        <v>4762</v>
      </c>
    </row>
    <row r="1097" spans="1:11" x14ac:dyDescent="0.2">
      <c r="A1097">
        <v>1096</v>
      </c>
      <c r="B1097" t="s">
        <v>17313</v>
      </c>
      <c r="C1097" t="s">
        <v>17314</v>
      </c>
      <c r="D1097" t="s">
        <v>17313</v>
      </c>
      <c r="E1097" t="s">
        <v>19087</v>
      </c>
      <c r="F1097" s="220">
        <v>25584</v>
      </c>
      <c r="G1097" s="220">
        <v>25584</v>
      </c>
      <c r="H1097" s="220">
        <v>26931</v>
      </c>
      <c r="I1097" s="220">
        <v>24305.226556896545</v>
      </c>
      <c r="J1097" s="161" t="e">
        <f>VLOOKUP(D1097,GST!A:D,4,FALSE)</f>
        <v>#N/A</v>
      </c>
      <c r="K1097" s="64" t="str">
        <f>VLOOKUP(B1097,'ABC successor'!A:J,10,FALSE)</f>
        <v>4762</v>
      </c>
    </row>
    <row r="1098" spans="1:11" x14ac:dyDescent="0.2">
      <c r="A1098">
        <v>1097</v>
      </c>
      <c r="B1098" t="s">
        <v>23012</v>
      </c>
      <c r="C1098" t="s">
        <v>23013</v>
      </c>
      <c r="D1098" t="s">
        <v>23012</v>
      </c>
      <c r="E1098" t="s">
        <v>19087</v>
      </c>
      <c r="F1098" s="220">
        <v>12993</v>
      </c>
      <c r="G1098" s="220">
        <v>12993</v>
      </c>
      <c r="H1098" s="220">
        <v>13677</v>
      </c>
      <c r="I1098" s="220">
        <v>12343.056744827587</v>
      </c>
      <c r="J1098" s="161" t="e">
        <f>VLOOKUP(D1098,GST!A:D,4,FALSE)</f>
        <v>#N/A</v>
      </c>
      <c r="K1098" s="64" t="str">
        <f>VLOOKUP(B1098,'ABC successor'!A:J,10,FALSE)</f>
        <v>4762</v>
      </c>
    </row>
    <row r="1099" spans="1:11" x14ac:dyDescent="0.2">
      <c r="A1099">
        <v>1098</v>
      </c>
      <c r="B1099" t="s">
        <v>16494</v>
      </c>
      <c r="C1099" t="s">
        <v>16495</v>
      </c>
      <c r="D1099" t="s">
        <v>16494</v>
      </c>
      <c r="E1099" t="s">
        <v>4990</v>
      </c>
      <c r="F1099" s="220">
        <v>170049</v>
      </c>
      <c r="G1099" s="220">
        <v>170049</v>
      </c>
      <c r="H1099" s="220">
        <v>178999</v>
      </c>
      <c r="I1099" s="220">
        <v>161546.32883103448</v>
      </c>
      <c r="J1099" s="161" t="e">
        <f>VLOOKUP(D1099,GST!A:D,4,FALSE)</f>
        <v>#N/A</v>
      </c>
      <c r="K1099" s="64" t="str">
        <f>VLOOKUP(B1099,'ABC successor'!A:J,10,FALSE)</f>
        <v>4762</v>
      </c>
    </row>
    <row r="1100" spans="1:11" x14ac:dyDescent="0.2">
      <c r="A1100">
        <v>1099</v>
      </c>
      <c r="B1100" t="s">
        <v>16496</v>
      </c>
      <c r="C1100" t="s">
        <v>16497</v>
      </c>
      <c r="D1100" t="s">
        <v>16496</v>
      </c>
      <c r="E1100" t="s">
        <v>1057</v>
      </c>
      <c r="F1100" s="220">
        <v>27841</v>
      </c>
      <c r="G1100" s="220">
        <v>27841</v>
      </c>
      <c r="H1100" s="220">
        <v>29306</v>
      </c>
      <c r="I1100" s="220">
        <v>26449.407310344825</v>
      </c>
      <c r="J1100" s="161" t="e">
        <f>VLOOKUP(D1100,GST!A:D,4,FALSE)</f>
        <v>#N/A</v>
      </c>
      <c r="K1100" s="64" t="str">
        <f>VLOOKUP(B1100,'ABC successor'!A:J,10,FALSE)</f>
        <v>4762</v>
      </c>
    </row>
    <row r="1101" spans="1:11" x14ac:dyDescent="0.2">
      <c r="A1101">
        <v>1100</v>
      </c>
      <c r="B1101" t="s">
        <v>16498</v>
      </c>
      <c r="C1101" t="s">
        <v>16499</v>
      </c>
      <c r="D1101" t="s">
        <v>16498</v>
      </c>
      <c r="E1101" t="s">
        <v>1789</v>
      </c>
      <c r="F1101" s="220">
        <v>9649</v>
      </c>
      <c r="G1101" s="220">
        <v>9649</v>
      </c>
      <c r="H1101" s="220">
        <v>10157</v>
      </c>
      <c r="I1101" s="220">
        <v>9166.42105689655</v>
      </c>
      <c r="J1101" s="161">
        <f>VLOOKUP(D1101,GST!A:D,4,FALSE)</f>
        <v>0.18</v>
      </c>
      <c r="K1101" s="64" t="str">
        <f>VLOOKUP(B1101,'ABC successor'!A:J,10,FALSE)</f>
        <v>4762</v>
      </c>
    </row>
    <row r="1102" spans="1:11" x14ac:dyDescent="0.2">
      <c r="A1102">
        <v>1101</v>
      </c>
      <c r="B1102" t="s">
        <v>16500</v>
      </c>
      <c r="C1102" t="s">
        <v>16501</v>
      </c>
      <c r="D1102" t="s">
        <v>16500</v>
      </c>
      <c r="E1102" t="s">
        <v>16502</v>
      </c>
      <c r="F1102" s="220">
        <v>23572</v>
      </c>
      <c r="G1102" s="220">
        <v>23572</v>
      </c>
      <c r="H1102" s="220">
        <v>24813</v>
      </c>
      <c r="I1102" s="220">
        <v>22393.058148275857</v>
      </c>
      <c r="J1102" s="161" t="e">
        <f>VLOOKUP(D1102,GST!A:D,4,FALSE)</f>
        <v>#N/A</v>
      </c>
      <c r="K1102" s="64" t="str">
        <f>VLOOKUP(B1102,'ABC successor'!A:J,10,FALSE)</f>
        <v>4762</v>
      </c>
    </row>
    <row r="1103" spans="1:11" x14ac:dyDescent="0.2">
      <c r="A1103">
        <v>1102</v>
      </c>
      <c r="B1103" t="s">
        <v>16503</v>
      </c>
      <c r="C1103" t="s">
        <v>16504</v>
      </c>
      <c r="D1103" t="s">
        <v>16503</v>
      </c>
      <c r="E1103" t="s">
        <v>16505</v>
      </c>
      <c r="F1103" s="220">
        <v>35107</v>
      </c>
      <c r="G1103" s="220">
        <v>35107</v>
      </c>
      <c r="H1103" s="220">
        <v>36955</v>
      </c>
      <c r="I1103" s="220">
        <v>33351.774568965506</v>
      </c>
      <c r="J1103" s="161">
        <f>VLOOKUP(D1103,GST!A:D,4,FALSE)</f>
        <v>0.18</v>
      </c>
      <c r="K1103" s="64" t="str">
        <f>VLOOKUP(B1103,'ABC successor'!A:J,10,FALSE)</f>
        <v>4762</v>
      </c>
    </row>
    <row r="1104" spans="1:11" x14ac:dyDescent="0.2">
      <c r="A1104">
        <v>1103</v>
      </c>
      <c r="B1104" t="s">
        <v>16506</v>
      </c>
      <c r="C1104" t="s">
        <v>16507</v>
      </c>
      <c r="D1104" t="s">
        <v>16506</v>
      </c>
      <c r="E1104" t="s">
        <v>16508</v>
      </c>
      <c r="F1104" s="220">
        <v>46002</v>
      </c>
      <c r="G1104" s="220">
        <v>46002</v>
      </c>
      <c r="H1104" s="220">
        <v>48423</v>
      </c>
      <c r="I1104" s="220">
        <v>43701.458584482752</v>
      </c>
      <c r="J1104" s="161" t="e">
        <f>VLOOKUP(D1104,GST!A:D,4,FALSE)</f>
        <v>#N/A</v>
      </c>
      <c r="K1104" s="64" t="str">
        <f>VLOOKUP(B1104,'ABC successor'!A:J,10,FALSE)</f>
        <v>4762</v>
      </c>
    </row>
    <row r="1105" spans="1:11" x14ac:dyDescent="0.2">
      <c r="A1105">
        <v>1104</v>
      </c>
      <c r="B1105" t="s">
        <v>23014</v>
      </c>
      <c r="C1105" t="s">
        <v>23015</v>
      </c>
      <c r="D1105" t="s">
        <v>23014</v>
      </c>
      <c r="E1105" t="s">
        <v>16508</v>
      </c>
      <c r="F1105" s="220">
        <v>32431</v>
      </c>
      <c r="G1105" s="220">
        <v>32431</v>
      </c>
      <c r="H1105" s="220">
        <v>34138</v>
      </c>
      <c r="I1105" s="220">
        <v>30809.305956896551</v>
      </c>
      <c r="J1105" s="161" t="e">
        <f>VLOOKUP(D1105,GST!A:D,4,FALSE)</f>
        <v>#N/A</v>
      </c>
      <c r="K1105" s="64" t="str">
        <f>VLOOKUP(B1105,'ABC successor'!A:J,10,FALSE)</f>
        <v>4762</v>
      </c>
    </row>
    <row r="1106" spans="1:11" x14ac:dyDescent="0.2">
      <c r="A1106">
        <v>1105</v>
      </c>
      <c r="B1106" t="s">
        <v>16509</v>
      </c>
      <c r="C1106" t="s">
        <v>16510</v>
      </c>
      <c r="D1106" t="s">
        <v>16509</v>
      </c>
      <c r="E1106" t="s">
        <v>16511</v>
      </c>
      <c r="F1106" s="220">
        <v>38290</v>
      </c>
      <c r="G1106" s="220">
        <v>38290</v>
      </c>
      <c r="H1106" s="220">
        <v>40305</v>
      </c>
      <c r="I1106" s="220">
        <v>36375.668796551719</v>
      </c>
      <c r="J1106" s="161" t="e">
        <f>VLOOKUP(D1106,GST!A:D,4,FALSE)</f>
        <v>#N/A</v>
      </c>
      <c r="K1106" s="64" t="str">
        <f>VLOOKUP(B1106,'ABC successor'!A:J,10,FALSE)</f>
        <v>4762</v>
      </c>
    </row>
    <row r="1107" spans="1:11" x14ac:dyDescent="0.2">
      <c r="A1107">
        <v>1106</v>
      </c>
      <c r="B1107" t="s">
        <v>17315</v>
      </c>
      <c r="C1107" t="s">
        <v>17316</v>
      </c>
      <c r="D1107" t="s">
        <v>17315</v>
      </c>
      <c r="E1107" t="s">
        <v>17317</v>
      </c>
      <c r="F1107" s="220">
        <v>19446</v>
      </c>
      <c r="G1107" s="220">
        <v>19446</v>
      </c>
      <c r="H1107" s="220">
        <v>20469</v>
      </c>
      <c r="I1107" s="220">
        <v>18473.982956896547</v>
      </c>
      <c r="J1107" s="161" t="e">
        <f>VLOOKUP(D1107,GST!A:D,4,FALSE)</f>
        <v>#N/A</v>
      </c>
      <c r="K1107" s="64" t="str">
        <f>VLOOKUP(B1107,'ABC successor'!A:J,10,FALSE)</f>
        <v>4762</v>
      </c>
    </row>
    <row r="1108" spans="1:11" x14ac:dyDescent="0.2">
      <c r="A1108">
        <v>1107</v>
      </c>
      <c r="B1108" t="s">
        <v>16512</v>
      </c>
      <c r="C1108" t="s">
        <v>16513</v>
      </c>
      <c r="D1108" t="s">
        <v>16512</v>
      </c>
      <c r="E1108" t="s">
        <v>16514</v>
      </c>
      <c r="F1108" s="220">
        <v>23596</v>
      </c>
      <c r="G1108" s="220">
        <v>23596</v>
      </c>
      <c r="H1108" s="220">
        <v>24838</v>
      </c>
      <c r="I1108" s="220">
        <v>22416.259382758617</v>
      </c>
      <c r="J1108" s="161" t="e">
        <f>VLOOKUP(D1108,GST!A:D,4,FALSE)</f>
        <v>#N/A</v>
      </c>
      <c r="K1108" s="64" t="str">
        <f>VLOOKUP(B1108,'ABC successor'!A:J,10,FALSE)</f>
        <v>4762</v>
      </c>
    </row>
    <row r="1109" spans="1:11" x14ac:dyDescent="0.2">
      <c r="A1109">
        <v>1108</v>
      </c>
      <c r="B1109" t="s">
        <v>23016</v>
      </c>
      <c r="C1109" t="s">
        <v>23017</v>
      </c>
      <c r="D1109" t="s">
        <v>23016</v>
      </c>
      <c r="E1109" t="s">
        <v>16514</v>
      </c>
      <c r="F1109" s="220">
        <v>18842</v>
      </c>
      <c r="G1109" s="220">
        <v>18842</v>
      </c>
      <c r="H1109" s="220">
        <v>19834</v>
      </c>
      <c r="I1109" s="220">
        <v>17899.752403448274</v>
      </c>
      <c r="J1109" s="161">
        <f>VLOOKUP(D1109,GST!A:D,4,FALSE)</f>
        <v>0.18</v>
      </c>
      <c r="K1109" s="64" t="str">
        <f>VLOOKUP(B1109,'ABC successor'!A:J,10,FALSE)</f>
        <v>4762</v>
      </c>
    </row>
    <row r="1110" spans="1:11" x14ac:dyDescent="0.2">
      <c r="A1110">
        <v>1109</v>
      </c>
      <c r="B1110" t="s">
        <v>16515</v>
      </c>
      <c r="C1110" t="s">
        <v>16516</v>
      </c>
      <c r="D1110" t="s">
        <v>16515</v>
      </c>
      <c r="E1110" t="s">
        <v>16517</v>
      </c>
      <c r="F1110" s="220">
        <v>57547</v>
      </c>
      <c r="G1110" s="220">
        <v>57547</v>
      </c>
      <c r="H1110" s="220">
        <v>60576</v>
      </c>
      <c r="I1110" s="220">
        <v>54669.842186206886</v>
      </c>
      <c r="J1110" s="161" t="e">
        <f>VLOOKUP(D1110,GST!A:D,4,FALSE)</f>
        <v>#N/A</v>
      </c>
      <c r="K1110" s="64" t="str">
        <f>VLOOKUP(B1110,'ABC successor'!A:J,10,FALSE)</f>
        <v>4762</v>
      </c>
    </row>
    <row r="1111" spans="1:11" x14ac:dyDescent="0.2">
      <c r="A1111">
        <v>1110</v>
      </c>
      <c r="B1111" t="s">
        <v>17318</v>
      </c>
      <c r="C1111" t="s">
        <v>17319</v>
      </c>
      <c r="D1111" t="s">
        <v>17318</v>
      </c>
      <c r="E1111" t="s">
        <v>17320</v>
      </c>
      <c r="F1111" s="220">
        <v>13793</v>
      </c>
      <c r="G1111" s="220">
        <v>13793</v>
      </c>
      <c r="H1111" s="220">
        <v>14519</v>
      </c>
      <c r="I1111" s="220">
        <v>13102.897174137928</v>
      </c>
      <c r="J1111" s="161" t="e">
        <f>VLOOKUP(D1111,GST!A:D,4,FALSE)</f>
        <v>#N/A</v>
      </c>
      <c r="K1111" s="64" t="str">
        <f>VLOOKUP(B1111,'ABC successor'!A:J,10,FALSE)</f>
        <v>4762</v>
      </c>
    </row>
    <row r="1112" spans="1:11" x14ac:dyDescent="0.2">
      <c r="A1112">
        <v>1111</v>
      </c>
      <c r="B1112" t="s">
        <v>16518</v>
      </c>
      <c r="C1112" t="s">
        <v>16519</v>
      </c>
      <c r="D1112" t="s">
        <v>16518</v>
      </c>
      <c r="E1112" t="s">
        <v>16520</v>
      </c>
      <c r="F1112" s="220">
        <v>24435</v>
      </c>
      <c r="G1112" s="220">
        <v>24435</v>
      </c>
      <c r="H1112" s="220">
        <v>25721</v>
      </c>
      <c r="I1112" s="220">
        <v>23212.835099999997</v>
      </c>
      <c r="J1112" s="161">
        <f>VLOOKUP(D1112,GST!A:D,4,FALSE)</f>
        <v>0.18</v>
      </c>
      <c r="K1112" s="64" t="str">
        <f>VLOOKUP(B1112,'ABC successor'!A:J,10,FALSE)</f>
        <v>4762</v>
      </c>
    </row>
    <row r="1113" spans="1:11" x14ac:dyDescent="0.2">
      <c r="A1113">
        <v>1112</v>
      </c>
      <c r="B1113" t="s">
        <v>16521</v>
      </c>
      <c r="C1113" t="s">
        <v>16522</v>
      </c>
      <c r="D1113" t="s">
        <v>16521</v>
      </c>
      <c r="E1113" t="s">
        <v>16523</v>
      </c>
      <c r="F1113" s="220">
        <v>15868</v>
      </c>
      <c r="G1113" s="220">
        <v>15868</v>
      </c>
      <c r="H1113" s="220">
        <v>16703</v>
      </c>
      <c r="I1113" s="220">
        <v>15075.002105172409</v>
      </c>
      <c r="J1113" s="161" t="e">
        <f>VLOOKUP(D1113,GST!A:D,4,FALSE)</f>
        <v>#N/A</v>
      </c>
      <c r="K1113" s="64" t="str">
        <f>VLOOKUP(B1113,'ABC successor'!A:J,10,FALSE)</f>
        <v>4762</v>
      </c>
    </row>
    <row r="1114" spans="1:11" x14ac:dyDescent="0.2">
      <c r="A1114">
        <v>1113</v>
      </c>
      <c r="B1114" t="s">
        <v>16524</v>
      </c>
      <c r="C1114" t="s">
        <v>16525</v>
      </c>
      <c r="D1114" t="s">
        <v>16524</v>
      </c>
      <c r="E1114" t="s">
        <v>16526</v>
      </c>
      <c r="F1114" s="220">
        <v>135043</v>
      </c>
      <c r="G1114" s="220">
        <v>135043</v>
      </c>
      <c r="H1114" s="220">
        <v>142151</v>
      </c>
      <c r="I1114" s="220">
        <v>128291.22607241379</v>
      </c>
      <c r="J1114" s="161" t="e">
        <f>VLOOKUP(D1114,GST!A:D,4,FALSE)</f>
        <v>#N/A</v>
      </c>
      <c r="K1114" s="64" t="str">
        <f>VLOOKUP(B1114,'ABC successor'!A:J,10,FALSE)</f>
        <v>4762</v>
      </c>
    </row>
    <row r="1115" spans="1:11" x14ac:dyDescent="0.2">
      <c r="A1115">
        <v>1114</v>
      </c>
      <c r="B1115" t="s">
        <v>16527</v>
      </c>
      <c r="C1115" t="s">
        <v>16528</v>
      </c>
      <c r="D1115" t="s">
        <v>16527</v>
      </c>
      <c r="E1115" t="s">
        <v>2933</v>
      </c>
      <c r="F1115" s="220">
        <v>72142</v>
      </c>
      <c r="G1115" s="220">
        <v>72142</v>
      </c>
      <c r="H1115" s="220">
        <v>75939</v>
      </c>
      <c r="I1115" s="220">
        <v>68534.513225862072</v>
      </c>
      <c r="J1115" s="161">
        <f>VLOOKUP(D1115,GST!A:D,4,FALSE)</f>
        <v>0.12</v>
      </c>
      <c r="K1115" s="64" t="str">
        <f>VLOOKUP(B1115,'ABC successor'!A:J,10,FALSE)</f>
        <v>4762</v>
      </c>
    </row>
    <row r="1116" spans="1:11" x14ac:dyDescent="0.2">
      <c r="A1116">
        <v>1115</v>
      </c>
      <c r="B1116" t="s">
        <v>23822</v>
      </c>
      <c r="C1116" t="s">
        <v>23823</v>
      </c>
      <c r="D1116" t="s">
        <v>23822</v>
      </c>
      <c r="E1116" t="s">
        <v>23966</v>
      </c>
      <c r="F1116" s="220">
        <v>74313</v>
      </c>
      <c r="G1116" s="220">
        <v>74313</v>
      </c>
      <c r="H1116" s="220">
        <v>78224</v>
      </c>
      <c r="I1116" s="220">
        <v>70597.489658620674</v>
      </c>
      <c r="J1116" s="161" t="e">
        <f>VLOOKUP(D1116,GST!A:D,4,FALSE)</f>
        <v>#N/A</v>
      </c>
      <c r="K1116" s="64" t="str">
        <f>VLOOKUP(B1116,'ABC successor'!A:J,10,FALSE)</f>
        <v>4762</v>
      </c>
    </row>
    <row r="1117" spans="1:11" x14ac:dyDescent="0.2">
      <c r="A1117">
        <v>1116</v>
      </c>
      <c r="B1117" t="s">
        <v>17321</v>
      </c>
      <c r="C1117" t="s">
        <v>17322</v>
      </c>
      <c r="D1117" t="s">
        <v>17321</v>
      </c>
      <c r="E1117" t="s">
        <v>17323</v>
      </c>
      <c r="F1117" s="220">
        <v>115286</v>
      </c>
      <c r="G1117" s="220">
        <v>115286</v>
      </c>
      <c r="H1117" s="220">
        <v>121354</v>
      </c>
      <c r="I1117" s="220">
        <v>109521.42737586205</v>
      </c>
      <c r="J1117" s="161">
        <f>VLOOKUP(D1117,GST!A:D,4,FALSE)</f>
        <v>0.12</v>
      </c>
      <c r="K1117" s="64" t="str">
        <f>VLOOKUP(B1117,'ABC successor'!A:J,10,FALSE)</f>
        <v>4762</v>
      </c>
    </row>
    <row r="1118" spans="1:11" x14ac:dyDescent="0.2">
      <c r="A1118">
        <v>1117</v>
      </c>
      <c r="B1118" t="s">
        <v>17324</v>
      </c>
      <c r="C1118" t="s">
        <v>17325</v>
      </c>
      <c r="D1118" t="s">
        <v>17324</v>
      </c>
      <c r="E1118" t="s">
        <v>17326</v>
      </c>
      <c r="F1118" s="220">
        <v>23504</v>
      </c>
      <c r="G1118" s="220">
        <v>23504</v>
      </c>
      <c r="H1118" s="220">
        <v>24741</v>
      </c>
      <c r="I1118" s="220">
        <v>22329.254753448273</v>
      </c>
      <c r="J1118" s="161" t="e">
        <f>VLOOKUP(D1118,GST!A:D,4,FALSE)</f>
        <v>#N/A</v>
      </c>
      <c r="K1118" s="64" t="str">
        <f>VLOOKUP(B1118,'ABC successor'!A:J,10,FALSE)</f>
        <v>4762</v>
      </c>
    </row>
    <row r="1119" spans="1:11" x14ac:dyDescent="0.2">
      <c r="A1119">
        <v>1118</v>
      </c>
      <c r="B1119" t="s">
        <v>17327</v>
      </c>
      <c r="C1119" t="s">
        <v>17328</v>
      </c>
      <c r="D1119" t="s">
        <v>17327</v>
      </c>
      <c r="E1119" t="s">
        <v>17329</v>
      </c>
      <c r="F1119" s="220">
        <v>31721</v>
      </c>
      <c r="G1119" s="220">
        <v>31721</v>
      </c>
      <c r="H1119" s="220">
        <v>33391</v>
      </c>
      <c r="I1119" s="220">
        <v>30134.536720689655</v>
      </c>
      <c r="J1119" s="161" t="e">
        <f>VLOOKUP(D1119,GST!A:D,4,FALSE)</f>
        <v>#N/A</v>
      </c>
      <c r="K1119" s="64" t="str">
        <f>VLOOKUP(B1119,'ABC successor'!A:J,10,FALSE)</f>
        <v>4762</v>
      </c>
    </row>
    <row r="1120" spans="1:11" x14ac:dyDescent="0.2">
      <c r="A1120">
        <v>1119</v>
      </c>
      <c r="B1120" t="s">
        <v>23018</v>
      </c>
      <c r="C1120" t="s">
        <v>23019</v>
      </c>
      <c r="D1120" t="s">
        <v>23018</v>
      </c>
      <c r="E1120" t="s">
        <v>17329</v>
      </c>
      <c r="F1120" s="220">
        <v>25017</v>
      </c>
      <c r="G1120" s="220">
        <v>25017</v>
      </c>
      <c r="H1120" s="220">
        <v>26334</v>
      </c>
      <c r="I1120" s="220">
        <v>23765.797855172408</v>
      </c>
      <c r="J1120" s="161" t="e">
        <f>VLOOKUP(D1120,GST!A:D,4,FALSE)</f>
        <v>#N/A</v>
      </c>
      <c r="K1120" s="64" t="str">
        <f>VLOOKUP(B1120,'ABC successor'!A:J,10,FALSE)</f>
        <v>4762</v>
      </c>
    </row>
    <row r="1121" spans="1:11" x14ac:dyDescent="0.2">
      <c r="A1121">
        <v>1120</v>
      </c>
      <c r="B1121" t="s">
        <v>17330</v>
      </c>
      <c r="C1121" t="s">
        <v>17331</v>
      </c>
      <c r="D1121" t="s">
        <v>17330</v>
      </c>
      <c r="E1121" t="s">
        <v>17332</v>
      </c>
      <c r="F1121" s="220">
        <v>64701</v>
      </c>
      <c r="G1121" s="220">
        <v>64701</v>
      </c>
      <c r="H1121" s="220">
        <v>68106</v>
      </c>
      <c r="I1121" s="220">
        <v>61465.870453448268</v>
      </c>
      <c r="J1121" s="161" t="e">
        <f>VLOOKUP(D1121,GST!A:D,4,FALSE)</f>
        <v>#N/A</v>
      </c>
      <c r="K1121" s="64" t="str">
        <f>VLOOKUP(B1121,'ABC successor'!A:J,10,FALSE)</f>
        <v>4762</v>
      </c>
    </row>
    <row r="1122" spans="1:11" x14ac:dyDescent="0.2">
      <c r="A1122">
        <v>1121</v>
      </c>
      <c r="B1122" t="s">
        <v>18533</v>
      </c>
      <c r="C1122" t="s">
        <v>18534</v>
      </c>
      <c r="D1122" t="s">
        <v>18533</v>
      </c>
      <c r="E1122" t="s">
        <v>18535</v>
      </c>
      <c r="F1122" s="220">
        <v>18551</v>
      </c>
      <c r="G1122" s="220">
        <v>18551</v>
      </c>
      <c r="H1122" s="220">
        <v>19527</v>
      </c>
      <c r="I1122" s="220">
        <v>17623.271025862068</v>
      </c>
      <c r="J1122" s="161" t="e">
        <f>VLOOKUP(D1122,GST!A:D,4,FALSE)</f>
        <v>#N/A</v>
      </c>
      <c r="K1122" s="64" t="str">
        <f>VLOOKUP(B1122,'ABC successor'!A:J,10,FALSE)</f>
        <v>4762</v>
      </c>
    </row>
    <row r="1123" spans="1:11" x14ac:dyDescent="0.2">
      <c r="A1123">
        <v>1122</v>
      </c>
      <c r="B1123" t="s">
        <v>18536</v>
      </c>
      <c r="C1123" t="s">
        <v>18537</v>
      </c>
      <c r="D1123" t="s">
        <v>18536</v>
      </c>
      <c r="E1123" t="s">
        <v>18538</v>
      </c>
      <c r="F1123" s="220">
        <v>21398</v>
      </c>
      <c r="G1123" s="220">
        <v>21398</v>
      </c>
      <c r="H1123" s="220">
        <v>22524</v>
      </c>
      <c r="I1123" s="220">
        <v>20328.148279310342</v>
      </c>
      <c r="J1123" s="161" t="e">
        <f>VLOOKUP(D1123,GST!A:D,4,FALSE)</f>
        <v>#N/A</v>
      </c>
      <c r="K1123" s="64" t="str">
        <f>VLOOKUP(B1123,'ABC successor'!A:J,10,FALSE)</f>
        <v>4762</v>
      </c>
    </row>
    <row r="1124" spans="1:11" x14ac:dyDescent="0.2">
      <c r="A1124">
        <v>1123</v>
      </c>
      <c r="B1124" t="s">
        <v>16529</v>
      </c>
      <c r="C1124" t="s">
        <v>16530</v>
      </c>
      <c r="D1124" t="s">
        <v>16529</v>
      </c>
      <c r="E1124" t="s">
        <v>16531</v>
      </c>
      <c r="F1124" s="220">
        <v>78184</v>
      </c>
      <c r="G1124" s="220">
        <v>78184</v>
      </c>
      <c r="H1124" s="220">
        <v>82299</v>
      </c>
      <c r="I1124" s="220">
        <v>74274.885324137926</v>
      </c>
      <c r="J1124" s="161" t="e">
        <f>VLOOKUP(D1124,GST!A:D,4,FALSE)</f>
        <v>#N/A</v>
      </c>
      <c r="K1124" s="64" t="str">
        <f>VLOOKUP(B1124,'ABC successor'!A:J,10,FALSE)</f>
        <v>4767</v>
      </c>
    </row>
    <row r="1125" spans="1:11" x14ac:dyDescent="0.2">
      <c r="A1125">
        <v>1124</v>
      </c>
      <c r="B1125" t="s">
        <v>17333</v>
      </c>
      <c r="C1125" t="s">
        <v>17334</v>
      </c>
      <c r="D1125" t="s">
        <v>17333</v>
      </c>
      <c r="E1125" t="s">
        <v>16531</v>
      </c>
      <c r="F1125" s="220">
        <v>35964</v>
      </c>
      <c r="G1125" s="220">
        <v>35964</v>
      </c>
      <c r="H1125" s="220">
        <v>37857</v>
      </c>
      <c r="I1125" s="220">
        <v>34165.751212068964</v>
      </c>
      <c r="J1125" s="161" t="e">
        <f>VLOOKUP(D1125,GST!A:D,4,FALSE)</f>
        <v>#N/A</v>
      </c>
      <c r="K1125" s="64" t="str">
        <f>VLOOKUP(B1125,'ABC successor'!A:J,10,FALSE)</f>
        <v>4767</v>
      </c>
    </row>
    <row r="1126" spans="1:11" x14ac:dyDescent="0.2">
      <c r="A1126">
        <v>1125</v>
      </c>
      <c r="B1126" t="s">
        <v>17335</v>
      </c>
      <c r="C1126" t="s">
        <v>17336</v>
      </c>
      <c r="D1126" t="s">
        <v>17335</v>
      </c>
      <c r="E1126" t="s">
        <v>17337</v>
      </c>
      <c r="F1126" s="220">
        <v>13915</v>
      </c>
      <c r="G1126" s="220">
        <v>13915</v>
      </c>
      <c r="H1126" s="220">
        <v>14647</v>
      </c>
      <c r="I1126" s="220">
        <v>13218.903346551722</v>
      </c>
      <c r="J1126" s="161" t="e">
        <f>VLOOKUP(D1126,GST!A:D,4,FALSE)</f>
        <v>#N/A</v>
      </c>
      <c r="K1126" s="64" t="str">
        <f>VLOOKUP(B1126,'ABC successor'!A:J,10,FALSE)</f>
        <v>4762</v>
      </c>
    </row>
    <row r="1127" spans="1:11" x14ac:dyDescent="0.2">
      <c r="A1127">
        <v>1126</v>
      </c>
      <c r="B1127" t="s">
        <v>17338</v>
      </c>
      <c r="C1127" t="s">
        <v>17339</v>
      </c>
      <c r="D1127" t="s">
        <v>17338</v>
      </c>
      <c r="E1127" t="s">
        <v>19088</v>
      </c>
      <c r="F1127" s="220">
        <v>92756</v>
      </c>
      <c r="G1127" s="220">
        <v>92756</v>
      </c>
      <c r="H1127" s="220">
        <v>97638</v>
      </c>
      <c r="I1127" s="220">
        <v>88118.288565517229</v>
      </c>
      <c r="J1127" s="161" t="e">
        <f>VLOOKUP(D1127,GST!A:D,4,FALSE)</f>
        <v>#N/A</v>
      </c>
      <c r="K1127" s="64" t="str">
        <f>VLOOKUP(B1127,'ABC successor'!A:J,10,FALSE)</f>
        <v>4762</v>
      </c>
    </row>
    <row r="1128" spans="1:11" x14ac:dyDescent="0.2">
      <c r="A1128">
        <v>1127</v>
      </c>
      <c r="B1128" t="s">
        <v>21335</v>
      </c>
      <c r="C1128" t="s">
        <v>21336</v>
      </c>
      <c r="D1128" t="s">
        <v>21335</v>
      </c>
      <c r="E1128" t="s">
        <v>21337</v>
      </c>
      <c r="F1128" s="220">
        <v>2</v>
      </c>
      <c r="G1128" s="220">
        <v>2</v>
      </c>
      <c r="H1128" s="220">
        <v>2</v>
      </c>
      <c r="I1128" s="220">
        <v>1.9334362068965516</v>
      </c>
      <c r="J1128" s="161" t="e">
        <f>VLOOKUP(D1128,GST!A:D,4,FALSE)</f>
        <v>#N/A</v>
      </c>
      <c r="K1128" s="64" t="str">
        <f>VLOOKUP(B1128,'ABC successor'!A:J,10,FALSE)</f>
        <v>4762</v>
      </c>
    </row>
    <row r="1129" spans="1:11" x14ac:dyDescent="0.2">
      <c r="A1129">
        <v>1128</v>
      </c>
      <c r="B1129" t="s">
        <v>16532</v>
      </c>
      <c r="C1129" t="s">
        <v>16533</v>
      </c>
      <c r="D1129" t="s">
        <v>16532</v>
      </c>
      <c r="E1129" t="s">
        <v>16534</v>
      </c>
      <c r="F1129" s="220">
        <v>50886</v>
      </c>
      <c r="G1129" s="220">
        <v>50886</v>
      </c>
      <c r="H1129" s="220">
        <v>53564</v>
      </c>
      <c r="I1129" s="220">
        <v>48341.705481034478</v>
      </c>
      <c r="J1129" s="161" t="e">
        <f>VLOOKUP(D1129,GST!A:D,4,FALSE)</f>
        <v>#N/A</v>
      </c>
      <c r="K1129" s="64" t="str">
        <f>VLOOKUP(B1129,'ABC successor'!A:J,10,FALSE)</f>
        <v>4762</v>
      </c>
    </row>
    <row r="1130" spans="1:11" x14ac:dyDescent="0.2">
      <c r="A1130">
        <v>1129</v>
      </c>
      <c r="B1130" t="s">
        <v>16535</v>
      </c>
      <c r="C1130" t="s">
        <v>16536</v>
      </c>
      <c r="D1130" t="s">
        <v>16535</v>
      </c>
      <c r="E1130" t="s">
        <v>16537</v>
      </c>
      <c r="F1130" s="220">
        <v>37887</v>
      </c>
      <c r="G1130" s="220">
        <v>37887</v>
      </c>
      <c r="H1130" s="220">
        <v>39881</v>
      </c>
      <c r="I1130" s="220">
        <v>35992.848427586199</v>
      </c>
      <c r="J1130" s="161" t="e">
        <f>VLOOKUP(D1130,GST!A:D,4,FALSE)</f>
        <v>#N/A</v>
      </c>
      <c r="K1130" s="64" t="str">
        <f>VLOOKUP(B1130,'ABC successor'!A:J,10,FALSE)</f>
        <v>4762</v>
      </c>
    </row>
    <row r="1131" spans="1:11" x14ac:dyDescent="0.2">
      <c r="A1131">
        <v>1130</v>
      </c>
      <c r="B1131" t="s">
        <v>17340</v>
      </c>
      <c r="C1131" t="s">
        <v>17341</v>
      </c>
      <c r="D1131" t="s">
        <v>17340</v>
      </c>
      <c r="E1131" t="s">
        <v>17342</v>
      </c>
      <c r="F1131" s="220">
        <v>170053</v>
      </c>
      <c r="G1131" s="220">
        <v>170053</v>
      </c>
      <c r="H1131" s="220">
        <v>179003</v>
      </c>
      <c r="I1131" s="220">
        <v>161550.19570344823</v>
      </c>
      <c r="J1131" s="161" t="e">
        <f>VLOOKUP(D1131,GST!A:D,4,FALSE)</f>
        <v>#N/A</v>
      </c>
      <c r="K1131" s="64" t="str">
        <f>VLOOKUP(B1131,'ABC successor'!A:J,10,FALSE)</f>
        <v>4762</v>
      </c>
    </row>
    <row r="1132" spans="1:11" x14ac:dyDescent="0.2">
      <c r="A1132">
        <v>1131</v>
      </c>
      <c r="B1132" t="s">
        <v>23020</v>
      </c>
      <c r="C1132" t="s">
        <v>23021</v>
      </c>
      <c r="D1132" t="s">
        <v>23020</v>
      </c>
      <c r="E1132" t="s">
        <v>17342</v>
      </c>
      <c r="F1132" s="220">
        <v>114144</v>
      </c>
      <c r="G1132" s="220">
        <v>114144</v>
      </c>
      <c r="H1132" s="220">
        <v>120152</v>
      </c>
      <c r="I1132" s="220">
        <v>108436.76966379309</v>
      </c>
      <c r="J1132" s="161" t="e">
        <f>VLOOKUP(D1132,GST!A:D,4,FALSE)</f>
        <v>#N/A</v>
      </c>
      <c r="K1132" s="64" t="str">
        <f>VLOOKUP(B1132,'ABC successor'!A:J,10,FALSE)</f>
        <v>4762</v>
      </c>
    </row>
    <row r="1133" spans="1:11" x14ac:dyDescent="0.2">
      <c r="A1133">
        <v>1132</v>
      </c>
      <c r="B1133" t="s">
        <v>24853</v>
      </c>
      <c r="C1133" t="s">
        <v>24854</v>
      </c>
      <c r="D1133" t="s">
        <v>24853</v>
      </c>
      <c r="E1133" t="s">
        <v>17342</v>
      </c>
      <c r="F1133" s="220">
        <v>117256</v>
      </c>
      <c r="G1133" s="220">
        <v>117256</v>
      </c>
      <c r="H1133" s="220">
        <v>123427</v>
      </c>
      <c r="I1133" s="220">
        <v>111392.9936241379</v>
      </c>
      <c r="J1133" s="161" t="e">
        <f>VLOOKUP(D1133,GST!A:D,4,FALSE)</f>
        <v>#N/A</v>
      </c>
      <c r="K1133" s="64" t="str">
        <f>VLOOKUP(B1133,'ABC successor'!A:J,10,FALSE)</f>
        <v>4762</v>
      </c>
    </row>
    <row r="1134" spans="1:11" x14ac:dyDescent="0.2">
      <c r="A1134">
        <v>1133</v>
      </c>
      <c r="B1134" t="s">
        <v>16538</v>
      </c>
      <c r="C1134" t="s">
        <v>16539</v>
      </c>
      <c r="D1134" t="s">
        <v>16538</v>
      </c>
      <c r="E1134" t="s">
        <v>16540</v>
      </c>
      <c r="F1134" s="220">
        <v>27898</v>
      </c>
      <c r="G1134" s="220">
        <v>27898</v>
      </c>
      <c r="H1134" s="220">
        <v>29366</v>
      </c>
      <c r="I1134" s="220">
        <v>26503.543524137927</v>
      </c>
      <c r="J1134" s="161" t="e">
        <f>VLOOKUP(D1134,GST!A:D,4,FALSE)</f>
        <v>#N/A</v>
      </c>
      <c r="K1134" s="64" t="str">
        <f>VLOOKUP(B1134,'ABC successor'!A:J,10,FALSE)</f>
        <v>4762</v>
      </c>
    </row>
    <row r="1135" spans="1:11" x14ac:dyDescent="0.2">
      <c r="A1135">
        <v>1134</v>
      </c>
      <c r="B1135" t="s">
        <v>16541</v>
      </c>
      <c r="C1135" t="s">
        <v>16542</v>
      </c>
      <c r="D1135" t="s">
        <v>16541</v>
      </c>
      <c r="E1135" t="s">
        <v>16543</v>
      </c>
      <c r="F1135" s="220">
        <v>129080</v>
      </c>
      <c r="G1135" s="220">
        <v>129080</v>
      </c>
      <c r="H1135" s="220">
        <v>135874</v>
      </c>
      <c r="I1135" s="220">
        <v>122626.25798620691</v>
      </c>
      <c r="J1135" s="161" t="e">
        <f>VLOOKUP(D1135,GST!A:D,4,FALSE)</f>
        <v>#N/A</v>
      </c>
      <c r="K1135" s="64" t="str">
        <f>VLOOKUP(B1135,'ABC successor'!A:J,10,FALSE)</f>
        <v>4762</v>
      </c>
    </row>
    <row r="1136" spans="1:11" x14ac:dyDescent="0.2">
      <c r="A1136">
        <v>1135</v>
      </c>
      <c r="B1136" t="s">
        <v>26894</v>
      </c>
      <c r="C1136" t="s">
        <v>26895</v>
      </c>
      <c r="D1136" t="s">
        <v>26894</v>
      </c>
      <c r="E1136" t="s">
        <v>16543</v>
      </c>
      <c r="F1136" s="220">
        <v>129080</v>
      </c>
      <c r="G1136" s="220">
        <v>129080</v>
      </c>
      <c r="H1136" s="220">
        <v>135874</v>
      </c>
      <c r="I1136" s="220">
        <v>122626.25798620691</v>
      </c>
      <c r="J1136" s="161" t="e">
        <f>VLOOKUP(D1136,GST!A:D,4,FALSE)</f>
        <v>#N/A</v>
      </c>
      <c r="K1136" s="64" t="str">
        <f>VLOOKUP(B1136,'ABC successor'!A:J,10,FALSE)</f>
        <v>4762</v>
      </c>
    </row>
    <row r="1137" spans="1:11" x14ac:dyDescent="0.2">
      <c r="A1137">
        <v>1136</v>
      </c>
      <c r="B1137" t="s">
        <v>17343</v>
      </c>
      <c r="C1137" t="s">
        <v>17344</v>
      </c>
      <c r="D1137" t="s">
        <v>17343</v>
      </c>
      <c r="E1137" t="s">
        <v>17345</v>
      </c>
      <c r="F1137" s="220">
        <v>115202</v>
      </c>
      <c r="G1137" s="220">
        <v>115202</v>
      </c>
      <c r="H1137" s="220">
        <v>121265</v>
      </c>
      <c r="I1137" s="220">
        <v>109442.15649137928</v>
      </c>
      <c r="J1137" s="161" t="e">
        <f>VLOOKUP(D1137,GST!A:D,4,FALSE)</f>
        <v>#N/A</v>
      </c>
      <c r="K1137" s="64" t="str">
        <f>VLOOKUP(B1137,'ABC successor'!A:J,10,FALSE)</f>
        <v>4762</v>
      </c>
    </row>
    <row r="1138" spans="1:11" x14ac:dyDescent="0.2">
      <c r="A1138">
        <v>1137</v>
      </c>
      <c r="B1138" t="s">
        <v>17346</v>
      </c>
      <c r="C1138" t="s">
        <v>17347</v>
      </c>
      <c r="D1138" t="s">
        <v>17346</v>
      </c>
      <c r="E1138" t="s">
        <v>17348</v>
      </c>
      <c r="F1138" s="220">
        <v>14458</v>
      </c>
      <c r="G1138" s="220">
        <v>14458</v>
      </c>
      <c r="H1138" s="220">
        <v>15219</v>
      </c>
      <c r="I1138" s="220">
        <v>13735.130813793103</v>
      </c>
      <c r="J1138" s="161" t="e">
        <f>VLOOKUP(D1138,GST!A:D,4,FALSE)</f>
        <v>#N/A</v>
      </c>
      <c r="K1138" s="64" t="str">
        <f>VLOOKUP(B1138,'ABC successor'!A:J,10,FALSE)</f>
        <v>4762</v>
      </c>
    </row>
    <row r="1139" spans="1:11" x14ac:dyDescent="0.2">
      <c r="A1139">
        <v>1138</v>
      </c>
      <c r="B1139" t="s">
        <v>17349</v>
      </c>
      <c r="C1139" t="s">
        <v>17350</v>
      </c>
      <c r="D1139" t="s">
        <v>17349</v>
      </c>
      <c r="E1139" t="s">
        <v>17351</v>
      </c>
      <c r="F1139" s="220">
        <v>17340</v>
      </c>
      <c r="G1139" s="220">
        <v>17340</v>
      </c>
      <c r="H1139" s="220">
        <v>18253</v>
      </c>
      <c r="I1139" s="220">
        <v>16472.876482758616</v>
      </c>
      <c r="J1139" s="161">
        <f>VLOOKUP(D1139,GST!A:D,4,FALSE)</f>
        <v>0.18</v>
      </c>
      <c r="K1139" s="64" t="str">
        <f>VLOOKUP(B1139,'ABC successor'!A:J,10,FALSE)</f>
        <v>4762</v>
      </c>
    </row>
    <row r="1140" spans="1:11" x14ac:dyDescent="0.2">
      <c r="A1140">
        <v>1139</v>
      </c>
      <c r="B1140" t="s">
        <v>17352</v>
      </c>
      <c r="C1140" t="s">
        <v>17353</v>
      </c>
      <c r="D1140" t="s">
        <v>17352</v>
      </c>
      <c r="E1140" t="s">
        <v>17354</v>
      </c>
      <c r="F1140" s="220">
        <v>61742</v>
      </c>
      <c r="G1140" s="220">
        <v>61742</v>
      </c>
      <c r="H1140" s="220">
        <v>64992</v>
      </c>
      <c r="I1140" s="220">
        <v>58654.65420862069</v>
      </c>
      <c r="J1140" s="161" t="e">
        <f>VLOOKUP(D1140,GST!A:D,4,FALSE)</f>
        <v>#N/A</v>
      </c>
      <c r="K1140" s="64" t="str">
        <f>VLOOKUP(B1140,'ABC successor'!A:J,10,FALSE)</f>
        <v>4762</v>
      </c>
    </row>
    <row r="1141" spans="1:11" x14ac:dyDescent="0.2">
      <c r="A1141">
        <v>1140</v>
      </c>
      <c r="B1141" t="s">
        <v>16544</v>
      </c>
      <c r="C1141" t="s">
        <v>16545</v>
      </c>
      <c r="D1141" t="s">
        <v>16544</v>
      </c>
      <c r="E1141" t="s">
        <v>16546</v>
      </c>
      <c r="F1141" s="220">
        <v>15750</v>
      </c>
      <c r="G1141" s="220">
        <v>15750</v>
      </c>
      <c r="H1141" s="220">
        <v>16579</v>
      </c>
      <c r="I1141" s="220">
        <v>14962.862805172412</v>
      </c>
      <c r="J1141" s="161" t="e">
        <f>VLOOKUP(D1141,GST!A:D,4,FALSE)</f>
        <v>#N/A</v>
      </c>
      <c r="K1141" s="64" t="str">
        <f>VLOOKUP(B1141,'ABC successor'!A:J,10,FALSE)</f>
        <v>4762</v>
      </c>
    </row>
    <row r="1142" spans="1:11" x14ac:dyDescent="0.2">
      <c r="A1142">
        <v>1141</v>
      </c>
      <c r="B1142" t="s">
        <v>17355</v>
      </c>
      <c r="C1142" t="s">
        <v>17356</v>
      </c>
      <c r="D1142" t="s">
        <v>17355</v>
      </c>
      <c r="E1142" t="s">
        <v>17357</v>
      </c>
      <c r="F1142" s="220">
        <v>14474</v>
      </c>
      <c r="G1142" s="220">
        <v>14474</v>
      </c>
      <c r="H1142" s="220">
        <v>15236</v>
      </c>
      <c r="I1142" s="220">
        <v>13750.598303448274</v>
      </c>
      <c r="J1142" s="161" t="e">
        <f>VLOOKUP(D1142,GST!A:D,4,FALSE)</f>
        <v>#N/A</v>
      </c>
      <c r="K1142" s="64" t="str">
        <f>VLOOKUP(B1142,'ABC successor'!A:J,10,FALSE)</f>
        <v>4762</v>
      </c>
    </row>
    <row r="1143" spans="1:11" x14ac:dyDescent="0.2">
      <c r="A1143">
        <v>1142</v>
      </c>
      <c r="B1143" t="s">
        <v>17358</v>
      </c>
      <c r="C1143" t="s">
        <v>17359</v>
      </c>
      <c r="D1143" t="s">
        <v>17358</v>
      </c>
      <c r="E1143" t="s">
        <v>17360</v>
      </c>
      <c r="F1143" s="220">
        <v>22086</v>
      </c>
      <c r="G1143" s="220">
        <v>22086</v>
      </c>
      <c r="H1143" s="220">
        <v>23248</v>
      </c>
      <c r="I1143" s="220">
        <v>20981.649717241376</v>
      </c>
      <c r="J1143" s="161" t="e">
        <f>VLOOKUP(D1143,GST!A:D,4,FALSE)</f>
        <v>#N/A</v>
      </c>
      <c r="K1143" s="64" t="str">
        <f>VLOOKUP(B1143,'ABC successor'!A:J,10,FALSE)</f>
        <v>4762</v>
      </c>
    </row>
    <row r="1144" spans="1:11" x14ac:dyDescent="0.2">
      <c r="A1144">
        <v>1143</v>
      </c>
      <c r="B1144" t="s">
        <v>18539</v>
      </c>
      <c r="C1144" t="s">
        <v>18540</v>
      </c>
      <c r="D1144" t="s">
        <v>18539</v>
      </c>
      <c r="E1144" t="s">
        <v>18541</v>
      </c>
      <c r="F1144" s="220">
        <v>181261</v>
      </c>
      <c r="G1144" s="220">
        <v>181261</v>
      </c>
      <c r="H1144" s="220">
        <v>190801</v>
      </c>
      <c r="I1144" s="220">
        <v>172197.62889482756</v>
      </c>
      <c r="J1144" s="161" t="e">
        <f>VLOOKUP(D1144,GST!A:D,4,FALSE)</f>
        <v>#N/A</v>
      </c>
      <c r="K1144" s="64" t="str">
        <f>VLOOKUP(B1144,'ABC successor'!A:J,10,FALSE)</f>
        <v>4769</v>
      </c>
    </row>
    <row r="1145" spans="1:11" x14ac:dyDescent="0.2">
      <c r="A1145">
        <v>1144</v>
      </c>
      <c r="B1145" t="s">
        <v>20026</v>
      </c>
      <c r="C1145" t="s">
        <v>20027</v>
      </c>
      <c r="D1145" t="s">
        <v>20026</v>
      </c>
      <c r="E1145" t="s">
        <v>24855</v>
      </c>
      <c r="F1145" s="220">
        <v>2424189</v>
      </c>
      <c r="G1145" s="220">
        <v>2424189</v>
      </c>
      <c r="H1145" s="220">
        <v>2551778</v>
      </c>
      <c r="I1145" s="220">
        <v>2302979.6694293101</v>
      </c>
      <c r="J1145" s="161" t="e">
        <f>VLOOKUP(D1145,GST!A:D,4,FALSE)</f>
        <v>#N/A</v>
      </c>
      <c r="K1145" s="64" t="str">
        <f>VLOOKUP(B1145,'ABC successor'!A:J,10,FALSE)</f>
        <v>4764</v>
      </c>
    </row>
    <row r="1146" spans="1:11" x14ac:dyDescent="0.2">
      <c r="A1146">
        <v>1145</v>
      </c>
      <c r="B1146" t="s">
        <v>23967</v>
      </c>
      <c r="C1146" t="s">
        <v>23968</v>
      </c>
      <c r="D1146" t="s">
        <v>23967</v>
      </c>
      <c r="E1146" t="s">
        <v>24855</v>
      </c>
      <c r="F1146" s="220">
        <v>2380111</v>
      </c>
      <c r="G1146" s="220">
        <v>2380111</v>
      </c>
      <c r="H1146" s="220">
        <v>2505380</v>
      </c>
      <c r="I1146" s="220">
        <v>2261105.3080603448</v>
      </c>
      <c r="J1146" s="161" t="e">
        <f>VLOOKUP(D1146,GST!A:D,4,FALSE)</f>
        <v>#N/A</v>
      </c>
      <c r="K1146" s="64" t="str">
        <f>VLOOKUP(B1146,'ABC successor'!A:J,10,FALSE)</f>
        <v>4764</v>
      </c>
    </row>
    <row r="1147" spans="1:11" x14ac:dyDescent="0.2">
      <c r="A1147">
        <v>1146</v>
      </c>
      <c r="B1147" t="s">
        <v>16549</v>
      </c>
      <c r="C1147" t="s">
        <v>16550</v>
      </c>
      <c r="D1147" t="s">
        <v>16549</v>
      </c>
      <c r="E1147" t="s">
        <v>16551</v>
      </c>
      <c r="F1147" s="220">
        <v>122647</v>
      </c>
      <c r="G1147" s="220">
        <v>122647</v>
      </c>
      <c r="H1147" s="220">
        <v>129102</v>
      </c>
      <c r="I1147" s="220">
        <v>116514.6661362069</v>
      </c>
      <c r="J1147" s="161">
        <f>VLOOKUP(D1147,GST!A:D,4,FALSE)</f>
        <v>0.12</v>
      </c>
      <c r="K1147" s="64" t="str">
        <f>VLOOKUP(B1147,'ABC successor'!A:J,10,FALSE)</f>
        <v>4769</v>
      </c>
    </row>
    <row r="1148" spans="1:11" x14ac:dyDescent="0.2">
      <c r="A1148">
        <v>1147</v>
      </c>
      <c r="B1148" t="s">
        <v>16552</v>
      </c>
      <c r="C1148" t="s">
        <v>16553</v>
      </c>
      <c r="D1148" t="s">
        <v>16552</v>
      </c>
      <c r="E1148" t="s">
        <v>16554</v>
      </c>
      <c r="F1148" s="220">
        <v>188410</v>
      </c>
      <c r="G1148" s="220">
        <v>188410</v>
      </c>
      <c r="H1148" s="220">
        <v>198326</v>
      </c>
      <c r="I1148" s="220">
        <v>178989.79028965515</v>
      </c>
      <c r="J1148" s="161" t="e">
        <f>VLOOKUP(D1148,GST!A:D,4,FALSE)</f>
        <v>#N/A</v>
      </c>
      <c r="K1148" s="64" t="str">
        <f>VLOOKUP(B1148,'ABC successor'!A:J,10,FALSE)</f>
        <v>4769</v>
      </c>
    </row>
    <row r="1149" spans="1:11" x14ac:dyDescent="0.2">
      <c r="A1149">
        <v>1148</v>
      </c>
      <c r="B1149" t="s">
        <v>25748</v>
      </c>
      <c r="C1149" t="s">
        <v>25749</v>
      </c>
      <c r="D1149" t="s">
        <v>25748</v>
      </c>
      <c r="E1149" t="s">
        <v>16554</v>
      </c>
      <c r="F1149" s="220">
        <v>194068</v>
      </c>
      <c r="G1149" s="220">
        <v>194068</v>
      </c>
      <c r="H1149" s="220">
        <v>204282</v>
      </c>
      <c r="I1149" s="220">
        <v>184364.74294482754</v>
      </c>
      <c r="J1149" s="161" t="e">
        <f>VLOOKUP(D1149,GST!A:D,4,FALSE)</f>
        <v>#N/A</v>
      </c>
      <c r="K1149" s="64" t="str">
        <f>VLOOKUP(B1149,'ABC successor'!A:J,10,FALSE)</f>
        <v>4769</v>
      </c>
    </row>
    <row r="1150" spans="1:11" x14ac:dyDescent="0.2">
      <c r="A1150">
        <v>1149</v>
      </c>
      <c r="B1150" t="s">
        <v>16555</v>
      </c>
      <c r="C1150" t="s">
        <v>16556</v>
      </c>
      <c r="D1150" t="s">
        <v>16555</v>
      </c>
      <c r="E1150" t="s">
        <v>16557</v>
      </c>
      <c r="F1150" s="220">
        <v>58748</v>
      </c>
      <c r="G1150" s="220">
        <v>58748</v>
      </c>
      <c r="H1150" s="220">
        <v>61840</v>
      </c>
      <c r="I1150" s="220">
        <v>55810.56954827586</v>
      </c>
      <c r="J1150" s="161">
        <f>VLOOKUP(D1150,GST!A:D,4,FALSE)</f>
        <v>0.12</v>
      </c>
      <c r="K1150" s="64" t="str">
        <f>VLOOKUP(B1150,'ABC successor'!A:J,10,FALSE)</f>
        <v>4760</v>
      </c>
    </row>
    <row r="1151" spans="1:11" x14ac:dyDescent="0.2">
      <c r="A1151">
        <v>1150</v>
      </c>
      <c r="B1151" t="s">
        <v>17361</v>
      </c>
      <c r="C1151" t="s">
        <v>17362</v>
      </c>
      <c r="D1151" t="s">
        <v>17361</v>
      </c>
      <c r="E1151" t="s">
        <v>17363</v>
      </c>
      <c r="F1151" s="220">
        <v>195006</v>
      </c>
      <c r="G1151" s="220">
        <v>195006</v>
      </c>
      <c r="H1151" s="220">
        <v>205269</v>
      </c>
      <c r="I1151" s="220">
        <v>185256.05703620688</v>
      </c>
      <c r="J1151" s="161" t="e">
        <f>VLOOKUP(D1151,GST!A:D,4,FALSE)</f>
        <v>#N/A</v>
      </c>
      <c r="K1151" s="64" t="str">
        <f>VLOOKUP(B1151,'ABC successor'!A:J,10,FALSE)</f>
        <v>4762</v>
      </c>
    </row>
    <row r="1152" spans="1:11" x14ac:dyDescent="0.2">
      <c r="A1152">
        <v>1151</v>
      </c>
      <c r="B1152" t="s">
        <v>17364</v>
      </c>
      <c r="C1152" t="s">
        <v>17365</v>
      </c>
      <c r="D1152" t="s">
        <v>17364</v>
      </c>
      <c r="E1152" t="s">
        <v>17366</v>
      </c>
      <c r="F1152" s="220">
        <v>1119</v>
      </c>
      <c r="G1152" s="220">
        <v>1119</v>
      </c>
      <c r="H1152" s="220">
        <v>1178</v>
      </c>
      <c r="I1152" s="220">
        <v>1063.3899137931035</v>
      </c>
      <c r="J1152" s="161">
        <f>VLOOKUP(D1152,GST!A:D,4,FALSE)</f>
        <v>0.18</v>
      </c>
      <c r="K1152" s="64" t="str">
        <f>VLOOKUP(B1152,'ABC successor'!A:J,10,FALSE)</f>
        <v>4762</v>
      </c>
    </row>
    <row r="1153" spans="1:11" x14ac:dyDescent="0.2">
      <c r="A1153">
        <v>1152</v>
      </c>
      <c r="B1153" t="s">
        <v>17367</v>
      </c>
      <c r="C1153" t="s">
        <v>17368</v>
      </c>
      <c r="D1153" t="s">
        <v>17367</v>
      </c>
      <c r="E1153" t="s">
        <v>17369</v>
      </c>
      <c r="F1153" s="220">
        <v>3606</v>
      </c>
      <c r="G1153" s="220">
        <v>3606</v>
      </c>
      <c r="H1153" s="220">
        <v>3796</v>
      </c>
      <c r="I1153" s="220">
        <v>3426.0489586206895</v>
      </c>
      <c r="J1153" s="161" t="e">
        <f>VLOOKUP(D1153,GST!A:D,4,FALSE)</f>
        <v>#N/A</v>
      </c>
      <c r="K1153" s="64" t="str">
        <f>VLOOKUP(B1153,'ABC successor'!A:J,10,FALSE)</f>
        <v>4762</v>
      </c>
    </row>
    <row r="1154" spans="1:11" x14ac:dyDescent="0.2">
      <c r="A1154">
        <v>1153</v>
      </c>
      <c r="B1154" t="s">
        <v>17370</v>
      </c>
      <c r="C1154" t="s">
        <v>17371</v>
      </c>
      <c r="D1154" t="s">
        <v>17370</v>
      </c>
      <c r="E1154" t="s">
        <v>23969</v>
      </c>
      <c r="F1154" s="220">
        <v>10251</v>
      </c>
      <c r="G1154" s="220">
        <v>10251</v>
      </c>
      <c r="H1154" s="220">
        <v>10791</v>
      </c>
      <c r="I1154" s="220">
        <v>9738.71817413793</v>
      </c>
      <c r="J1154" s="161">
        <f>VLOOKUP(D1154,GST!A:D,4,FALSE)</f>
        <v>0.18</v>
      </c>
      <c r="K1154" s="64" t="str">
        <f>VLOOKUP(B1154,'ABC successor'!A:J,10,FALSE)</f>
        <v>4762</v>
      </c>
    </row>
    <row r="1155" spans="1:11" x14ac:dyDescent="0.2">
      <c r="A1155">
        <v>1154</v>
      </c>
      <c r="B1155" t="s">
        <v>23022</v>
      </c>
      <c r="C1155" t="s">
        <v>23023</v>
      </c>
      <c r="D1155" t="s">
        <v>23022</v>
      </c>
      <c r="E1155" t="s">
        <v>23024</v>
      </c>
      <c r="F1155" s="220">
        <v>10449</v>
      </c>
      <c r="G1155" s="220">
        <v>10449</v>
      </c>
      <c r="H1155" s="220">
        <v>10999</v>
      </c>
      <c r="I1155" s="220">
        <v>9926.2614862068949</v>
      </c>
      <c r="J1155" s="161">
        <f>VLOOKUP(D1155,GST!A:D,4,FALSE)</f>
        <v>0.18</v>
      </c>
      <c r="K1155" s="64" t="str">
        <f>VLOOKUP(B1155,'ABC successor'!A:J,10,FALSE)</f>
        <v>4762</v>
      </c>
    </row>
    <row r="1156" spans="1:11" x14ac:dyDescent="0.2">
      <c r="A1156">
        <v>1155</v>
      </c>
      <c r="B1156" t="s">
        <v>17373</v>
      </c>
      <c r="C1156" t="s">
        <v>17374</v>
      </c>
      <c r="D1156" t="s">
        <v>17373</v>
      </c>
      <c r="E1156" t="s">
        <v>17375</v>
      </c>
      <c r="F1156" s="220">
        <v>4992</v>
      </c>
      <c r="G1156" s="220">
        <v>4992</v>
      </c>
      <c r="H1156" s="220">
        <v>5255</v>
      </c>
      <c r="I1156" s="220">
        <v>4742.7190155172402</v>
      </c>
      <c r="J1156" s="161" t="e">
        <f>VLOOKUP(D1156,GST!A:D,4,FALSE)</f>
        <v>#N/A</v>
      </c>
      <c r="K1156" s="64" t="str">
        <f>VLOOKUP(B1156,'ABC successor'!A:J,10,FALSE)</f>
        <v>4762</v>
      </c>
    </row>
    <row r="1157" spans="1:11" x14ac:dyDescent="0.2">
      <c r="A1157">
        <v>1156</v>
      </c>
      <c r="B1157" t="s">
        <v>23025</v>
      </c>
      <c r="C1157" t="s">
        <v>23026</v>
      </c>
      <c r="D1157" t="s">
        <v>23025</v>
      </c>
      <c r="E1157" t="s">
        <v>17375</v>
      </c>
      <c r="F1157" s="220">
        <v>5650</v>
      </c>
      <c r="G1157" s="220">
        <v>5650</v>
      </c>
      <c r="H1157" s="220">
        <v>5947</v>
      </c>
      <c r="I1157" s="220">
        <v>5367.2189103448281</v>
      </c>
      <c r="J1157" s="161">
        <f>VLOOKUP(D1157,GST!A:D,4,FALSE)</f>
        <v>0.18</v>
      </c>
      <c r="K1157" s="64" t="str">
        <f>VLOOKUP(B1157,'ABC successor'!A:J,10,FALSE)</f>
        <v>4762</v>
      </c>
    </row>
    <row r="1158" spans="1:11" x14ac:dyDescent="0.2">
      <c r="A1158">
        <v>1157</v>
      </c>
      <c r="B1158" t="s">
        <v>17376</v>
      </c>
      <c r="C1158" t="s">
        <v>17377</v>
      </c>
      <c r="D1158" t="s">
        <v>17376</v>
      </c>
      <c r="E1158" t="s">
        <v>1742</v>
      </c>
      <c r="F1158" s="220">
        <v>7713</v>
      </c>
      <c r="G1158" s="220">
        <v>7713</v>
      </c>
      <c r="H1158" s="220">
        <v>8119</v>
      </c>
      <c r="I1158" s="220">
        <v>7327.7232241379297</v>
      </c>
      <c r="J1158" s="161" t="e">
        <f>VLOOKUP(D1158,GST!A:D,4,FALSE)</f>
        <v>#N/A</v>
      </c>
      <c r="K1158" s="64" t="str">
        <f>VLOOKUP(B1158,'ABC successor'!A:J,10,FALSE)</f>
        <v>4762</v>
      </c>
    </row>
    <row r="1159" spans="1:11" x14ac:dyDescent="0.2">
      <c r="A1159">
        <v>1158</v>
      </c>
      <c r="B1159" t="s">
        <v>17378</v>
      </c>
      <c r="C1159" t="s">
        <v>17379</v>
      </c>
      <c r="D1159" t="s">
        <v>17378</v>
      </c>
      <c r="E1159" t="s">
        <v>17380</v>
      </c>
      <c r="F1159" s="220">
        <v>8692</v>
      </c>
      <c r="G1159" s="220">
        <v>8692</v>
      </c>
      <c r="H1159" s="220">
        <v>9149</v>
      </c>
      <c r="I1159" s="220">
        <v>8257.7060396551733</v>
      </c>
      <c r="J1159" s="161" t="e">
        <f>VLOOKUP(D1159,GST!A:D,4,FALSE)</f>
        <v>#N/A</v>
      </c>
      <c r="K1159" s="64" t="str">
        <f>VLOOKUP(B1159,'ABC successor'!A:J,10,FALSE)</f>
        <v>4762</v>
      </c>
    </row>
    <row r="1160" spans="1:11" x14ac:dyDescent="0.2">
      <c r="A1160">
        <v>1159</v>
      </c>
      <c r="B1160" t="s">
        <v>17381</v>
      </c>
      <c r="C1160" t="s">
        <v>17382</v>
      </c>
      <c r="D1160" t="s">
        <v>17381</v>
      </c>
      <c r="E1160" t="s">
        <v>17383</v>
      </c>
      <c r="F1160" s="220">
        <v>4551</v>
      </c>
      <c r="G1160" s="220">
        <v>4551</v>
      </c>
      <c r="H1160" s="220">
        <v>4791</v>
      </c>
      <c r="I1160" s="220">
        <v>4323.163358620689</v>
      </c>
      <c r="J1160" s="161" t="e">
        <f>VLOOKUP(D1160,GST!A:D,4,FALSE)</f>
        <v>#N/A</v>
      </c>
      <c r="K1160" s="64" t="str">
        <f>VLOOKUP(B1160,'ABC successor'!A:J,10,FALSE)</f>
        <v>4762</v>
      </c>
    </row>
    <row r="1161" spans="1:11" x14ac:dyDescent="0.2">
      <c r="A1161">
        <v>1160</v>
      </c>
      <c r="B1161" t="s">
        <v>17384</v>
      </c>
      <c r="C1161" t="s">
        <v>17385</v>
      </c>
      <c r="D1161" t="s">
        <v>17384</v>
      </c>
      <c r="E1161" t="s">
        <v>17386</v>
      </c>
      <c r="F1161" s="220">
        <v>4036</v>
      </c>
      <c r="G1161" s="220">
        <v>4036</v>
      </c>
      <c r="H1161" s="220">
        <v>4248</v>
      </c>
      <c r="I1161" s="220">
        <v>3834.0039982758608</v>
      </c>
      <c r="J1161" s="161" t="e">
        <f>VLOOKUP(D1161,GST!A:D,4,FALSE)</f>
        <v>#N/A</v>
      </c>
      <c r="K1161" s="64" t="str">
        <f>VLOOKUP(B1161,'ABC successor'!A:J,10,FALSE)</f>
        <v>4762</v>
      </c>
    </row>
    <row r="1162" spans="1:11" x14ac:dyDescent="0.2">
      <c r="A1162">
        <v>1161</v>
      </c>
      <c r="B1162" t="s">
        <v>17387</v>
      </c>
      <c r="C1162" t="s">
        <v>17388</v>
      </c>
      <c r="D1162" t="s">
        <v>17387</v>
      </c>
      <c r="E1162" t="s">
        <v>17389</v>
      </c>
      <c r="F1162" s="220">
        <v>3002</v>
      </c>
      <c r="G1162" s="220">
        <v>3002</v>
      </c>
      <c r="H1162" s="220">
        <v>3160</v>
      </c>
      <c r="I1162" s="220">
        <v>2851.8184051724138</v>
      </c>
      <c r="J1162" s="161" t="e">
        <f>VLOOKUP(D1162,GST!A:D,4,FALSE)</f>
        <v>#N/A</v>
      </c>
      <c r="K1162" s="64" t="str">
        <f>VLOOKUP(B1162,'ABC successor'!A:J,10,FALSE)</f>
        <v>4762</v>
      </c>
    </row>
    <row r="1163" spans="1:11" x14ac:dyDescent="0.2">
      <c r="A1163">
        <v>1162</v>
      </c>
      <c r="B1163" t="s">
        <v>17390</v>
      </c>
      <c r="C1163" t="s">
        <v>17391</v>
      </c>
      <c r="D1163" t="s">
        <v>17390</v>
      </c>
      <c r="E1163" t="s">
        <v>17392</v>
      </c>
      <c r="F1163" s="220">
        <v>1514</v>
      </c>
      <c r="G1163" s="220">
        <v>1514</v>
      </c>
      <c r="H1163" s="220">
        <v>1594</v>
      </c>
      <c r="I1163" s="220">
        <v>1438.4765379310345</v>
      </c>
      <c r="J1163" s="161" t="e">
        <f>VLOOKUP(D1163,GST!A:D,4,FALSE)</f>
        <v>#N/A</v>
      </c>
      <c r="K1163" s="64" t="str">
        <f>VLOOKUP(B1163,'ABC successor'!A:J,10,FALSE)</f>
        <v>4762</v>
      </c>
    </row>
    <row r="1164" spans="1:11" x14ac:dyDescent="0.2">
      <c r="A1164">
        <v>1163</v>
      </c>
      <c r="B1164" t="s">
        <v>17393</v>
      </c>
      <c r="C1164" t="s">
        <v>17394</v>
      </c>
      <c r="D1164" t="s">
        <v>17393</v>
      </c>
      <c r="E1164" t="s">
        <v>17395</v>
      </c>
      <c r="F1164" s="220">
        <v>1679</v>
      </c>
      <c r="G1164" s="220">
        <v>1679</v>
      </c>
      <c r="H1164" s="220">
        <v>1767</v>
      </c>
      <c r="I1164" s="220">
        <v>1595.084870689655</v>
      </c>
      <c r="J1164" s="161" t="e">
        <f>VLOOKUP(D1164,GST!A:D,4,FALSE)</f>
        <v>#N/A</v>
      </c>
      <c r="K1164" s="64" t="str">
        <f>VLOOKUP(B1164,'ABC successor'!A:J,10,FALSE)</f>
        <v>4762</v>
      </c>
    </row>
    <row r="1165" spans="1:11" x14ac:dyDescent="0.2">
      <c r="A1165">
        <v>1164</v>
      </c>
      <c r="B1165" t="s">
        <v>19089</v>
      </c>
      <c r="C1165" t="s">
        <v>19090</v>
      </c>
      <c r="D1165" t="s">
        <v>19089</v>
      </c>
      <c r="E1165" t="s">
        <v>17398</v>
      </c>
      <c r="F1165" s="220">
        <v>4237</v>
      </c>
      <c r="G1165" s="220">
        <v>4237</v>
      </c>
      <c r="H1165" s="220">
        <v>4460</v>
      </c>
      <c r="I1165" s="220">
        <v>4025.41418275862</v>
      </c>
      <c r="J1165" s="161" t="e">
        <f>VLOOKUP(D1165,GST!A:D,4,FALSE)</f>
        <v>#N/A</v>
      </c>
      <c r="K1165" s="64" t="str">
        <f>VLOOKUP(B1165,'ABC successor'!A:J,10,FALSE)</f>
        <v>4762</v>
      </c>
    </row>
    <row r="1166" spans="1:11" x14ac:dyDescent="0.2">
      <c r="A1166">
        <v>1165</v>
      </c>
      <c r="B1166" t="s">
        <v>17399</v>
      </c>
      <c r="C1166" t="s">
        <v>17400</v>
      </c>
      <c r="D1166" t="s">
        <v>17399</v>
      </c>
      <c r="E1166" t="s">
        <v>17401</v>
      </c>
      <c r="F1166" s="220">
        <v>7569</v>
      </c>
      <c r="G1166" s="220">
        <v>7569</v>
      </c>
      <c r="H1166" s="220">
        <v>7967</v>
      </c>
      <c r="I1166" s="220">
        <v>7190.4492534482752</v>
      </c>
      <c r="J1166" s="161" t="e">
        <f>VLOOKUP(D1166,GST!A:D,4,FALSE)</f>
        <v>#N/A</v>
      </c>
      <c r="K1166" s="64" t="str">
        <f>VLOOKUP(B1166,'ABC successor'!A:J,10,FALSE)</f>
        <v>4762</v>
      </c>
    </row>
    <row r="1167" spans="1:11" x14ac:dyDescent="0.2">
      <c r="A1167">
        <v>1166</v>
      </c>
      <c r="B1167" t="s">
        <v>22204</v>
      </c>
      <c r="C1167" t="s">
        <v>22205</v>
      </c>
      <c r="D1167" t="s">
        <v>22204</v>
      </c>
      <c r="E1167" t="s">
        <v>16560</v>
      </c>
      <c r="F1167" s="220">
        <v>33265</v>
      </c>
      <c r="G1167" s="220">
        <v>33265</v>
      </c>
      <c r="H1167" s="220">
        <v>35016</v>
      </c>
      <c r="I1167" s="220">
        <v>31602.014801724134</v>
      </c>
      <c r="J1167" s="161">
        <f>VLOOKUP(D1167,GST!A:D,4,FALSE)</f>
        <v>0.18</v>
      </c>
      <c r="K1167" s="64" t="str">
        <f>VLOOKUP(B1167,'ABC successor'!A:J,10,FALSE)</f>
        <v>4762</v>
      </c>
    </row>
    <row r="1168" spans="1:11" x14ac:dyDescent="0.2">
      <c r="A1168">
        <v>1167</v>
      </c>
      <c r="B1168" t="s">
        <v>17402</v>
      </c>
      <c r="C1168" t="s">
        <v>17403</v>
      </c>
      <c r="D1168" t="s">
        <v>17402</v>
      </c>
      <c r="E1168" t="s">
        <v>17404</v>
      </c>
      <c r="F1168" s="220">
        <v>12264</v>
      </c>
      <c r="G1168" s="220">
        <v>12264</v>
      </c>
      <c r="H1168" s="220">
        <v>12909</v>
      </c>
      <c r="I1168" s="220">
        <v>11650.886582758618</v>
      </c>
      <c r="J1168" s="161" t="e">
        <f>VLOOKUP(D1168,GST!A:D,4,FALSE)</f>
        <v>#N/A</v>
      </c>
      <c r="K1168" s="64" t="str">
        <f>VLOOKUP(B1168,'ABC successor'!A:J,10,FALSE)</f>
        <v>4762</v>
      </c>
    </row>
    <row r="1169" spans="1:11" x14ac:dyDescent="0.2">
      <c r="A1169">
        <v>1168</v>
      </c>
      <c r="B1169" t="s">
        <v>17405</v>
      </c>
      <c r="C1169" t="s">
        <v>17406</v>
      </c>
      <c r="D1169" t="s">
        <v>17405</v>
      </c>
      <c r="E1169" t="s">
        <v>4201</v>
      </c>
      <c r="F1169" s="220">
        <v>1895</v>
      </c>
      <c r="G1169" s="220">
        <v>1895</v>
      </c>
      <c r="H1169" s="220">
        <v>1995</v>
      </c>
      <c r="I1169" s="220">
        <v>1800.0291086206894</v>
      </c>
      <c r="J1169" s="161">
        <f>VLOOKUP(D1169,GST!A:D,4,FALSE)</f>
        <v>0.18</v>
      </c>
      <c r="K1169" s="64" t="str">
        <f>VLOOKUP(B1169,'ABC successor'!A:J,10,FALSE)</f>
        <v>4762</v>
      </c>
    </row>
    <row r="1170" spans="1:11" x14ac:dyDescent="0.2">
      <c r="A1170">
        <v>1169</v>
      </c>
      <c r="B1170" t="s">
        <v>17407</v>
      </c>
      <c r="C1170" t="s">
        <v>17408</v>
      </c>
      <c r="D1170" t="s">
        <v>17407</v>
      </c>
      <c r="E1170" t="s">
        <v>17409</v>
      </c>
      <c r="F1170" s="220">
        <v>2784</v>
      </c>
      <c r="G1170" s="220">
        <v>2784</v>
      </c>
      <c r="H1170" s="220">
        <v>2931</v>
      </c>
      <c r="I1170" s="220">
        <v>2644.9407310344823</v>
      </c>
      <c r="J1170" s="161" t="e">
        <f>VLOOKUP(D1170,GST!A:D,4,FALSE)</f>
        <v>#N/A</v>
      </c>
      <c r="K1170" s="64" t="str">
        <f>VLOOKUP(B1170,'ABC successor'!A:J,10,FALSE)</f>
        <v>4762</v>
      </c>
    </row>
    <row r="1171" spans="1:11" x14ac:dyDescent="0.2">
      <c r="A1171">
        <v>1170</v>
      </c>
      <c r="B1171" t="s">
        <v>17410</v>
      </c>
      <c r="C1171" t="s">
        <v>17411</v>
      </c>
      <c r="D1171" t="s">
        <v>17410</v>
      </c>
      <c r="E1171" t="s">
        <v>17412</v>
      </c>
      <c r="F1171" s="220">
        <v>13074</v>
      </c>
      <c r="G1171" s="220">
        <v>13074</v>
      </c>
      <c r="H1171" s="220">
        <v>13762</v>
      </c>
      <c r="I1171" s="220">
        <v>12420.394193103446</v>
      </c>
      <c r="J1171" s="161" t="e">
        <f>VLOOKUP(D1171,GST!A:D,4,FALSE)</f>
        <v>#N/A</v>
      </c>
      <c r="K1171" s="64" t="str">
        <f>VLOOKUP(B1171,'ABC successor'!A:J,10,FALSE)</f>
        <v>4762</v>
      </c>
    </row>
    <row r="1172" spans="1:11" x14ac:dyDescent="0.2">
      <c r="A1172">
        <v>1171</v>
      </c>
      <c r="B1172" t="s">
        <v>17413</v>
      </c>
      <c r="C1172" t="s">
        <v>17414</v>
      </c>
      <c r="D1172" t="s">
        <v>17413</v>
      </c>
      <c r="E1172" t="s">
        <v>17415</v>
      </c>
      <c r="F1172" s="220">
        <v>13373</v>
      </c>
      <c r="G1172" s="220">
        <v>13373</v>
      </c>
      <c r="H1172" s="220">
        <v>14077</v>
      </c>
      <c r="I1172" s="220">
        <v>12704.60931551724</v>
      </c>
      <c r="J1172" s="161" t="e">
        <f>VLOOKUP(D1172,GST!A:D,4,FALSE)</f>
        <v>#N/A</v>
      </c>
      <c r="K1172" s="64" t="str">
        <f>VLOOKUP(B1172,'ABC successor'!A:J,10,FALSE)</f>
        <v>4762</v>
      </c>
    </row>
    <row r="1173" spans="1:11" x14ac:dyDescent="0.2">
      <c r="A1173">
        <v>1172</v>
      </c>
      <c r="B1173" t="s">
        <v>17416</v>
      </c>
      <c r="C1173" t="s">
        <v>17417</v>
      </c>
      <c r="D1173" t="s">
        <v>17416</v>
      </c>
      <c r="E1173" t="s">
        <v>17418</v>
      </c>
      <c r="F1173" s="220">
        <v>2202</v>
      </c>
      <c r="G1173" s="220">
        <v>2202</v>
      </c>
      <c r="H1173" s="220">
        <v>2318</v>
      </c>
      <c r="I1173" s="220">
        <v>2091.9779758620689</v>
      </c>
      <c r="J1173" s="161" t="e">
        <f>VLOOKUP(D1173,GST!A:D,4,FALSE)</f>
        <v>#N/A</v>
      </c>
      <c r="K1173" s="64" t="str">
        <f>VLOOKUP(B1173,'ABC successor'!A:J,10,FALSE)</f>
        <v>4762</v>
      </c>
    </row>
    <row r="1174" spans="1:11" x14ac:dyDescent="0.2">
      <c r="A1174">
        <v>1173</v>
      </c>
      <c r="B1174" t="s">
        <v>17419</v>
      </c>
      <c r="C1174" t="s">
        <v>17420</v>
      </c>
      <c r="D1174" t="s">
        <v>17419</v>
      </c>
      <c r="E1174" t="s">
        <v>17421</v>
      </c>
      <c r="F1174" s="220">
        <v>29052</v>
      </c>
      <c r="G1174" s="220">
        <v>29052</v>
      </c>
      <c r="H1174" s="220">
        <v>30581</v>
      </c>
      <c r="I1174" s="220">
        <v>27599.801853448273</v>
      </c>
      <c r="J1174" s="161" t="e">
        <f>VLOOKUP(D1174,GST!A:D,4,FALSE)</f>
        <v>#N/A</v>
      </c>
      <c r="K1174" s="64" t="str">
        <f>VLOOKUP(B1174,'ABC successor'!A:J,10,FALSE)</f>
        <v>4762</v>
      </c>
    </row>
    <row r="1175" spans="1:11" x14ac:dyDescent="0.2">
      <c r="A1175">
        <v>1174</v>
      </c>
      <c r="B1175" t="s">
        <v>19091</v>
      </c>
      <c r="C1175" t="s">
        <v>19092</v>
      </c>
      <c r="D1175" t="s">
        <v>19091</v>
      </c>
      <c r="E1175" t="s">
        <v>19093</v>
      </c>
      <c r="F1175" s="220">
        <v>24553</v>
      </c>
      <c r="G1175" s="220">
        <v>24553</v>
      </c>
      <c r="H1175" s="220">
        <v>25845</v>
      </c>
      <c r="I1175" s="220">
        <v>23324.974399999996</v>
      </c>
      <c r="J1175" s="161" t="e">
        <f>VLOOKUP(D1175,GST!A:D,4,FALSE)</f>
        <v>#N/A</v>
      </c>
      <c r="K1175" s="64" t="str">
        <f>VLOOKUP(B1175,'ABC successor'!A:J,10,FALSE)</f>
        <v>4762</v>
      </c>
    </row>
    <row r="1176" spans="1:11" x14ac:dyDescent="0.2">
      <c r="A1176">
        <v>1175</v>
      </c>
      <c r="B1176" t="s">
        <v>25750</v>
      </c>
      <c r="C1176" t="s">
        <v>25751</v>
      </c>
      <c r="D1176" t="s">
        <v>25750</v>
      </c>
      <c r="E1176" t="s">
        <v>17421</v>
      </c>
      <c r="F1176" s="220">
        <v>27386</v>
      </c>
      <c r="G1176" s="220">
        <v>27386</v>
      </c>
      <c r="H1176" s="220">
        <v>28827</v>
      </c>
      <c r="I1176" s="220">
        <v>26016.317599999998</v>
      </c>
      <c r="J1176" s="161" t="e">
        <f>VLOOKUP(D1176,GST!A:D,4,FALSE)</f>
        <v>#N/A</v>
      </c>
      <c r="K1176" s="64" t="str">
        <f>VLOOKUP(B1176,'ABC successor'!A:J,10,FALSE)</f>
        <v>4762</v>
      </c>
    </row>
    <row r="1177" spans="1:11" x14ac:dyDescent="0.2">
      <c r="A1177">
        <v>1176</v>
      </c>
      <c r="B1177" t="s">
        <v>17422</v>
      </c>
      <c r="C1177" t="s">
        <v>17423</v>
      </c>
      <c r="D1177" t="s">
        <v>17422</v>
      </c>
      <c r="E1177" t="s">
        <v>17424</v>
      </c>
      <c r="F1177" s="220">
        <v>15472</v>
      </c>
      <c r="G1177" s="220">
        <v>15472</v>
      </c>
      <c r="H1177" s="220">
        <v>16286</v>
      </c>
      <c r="I1177" s="220">
        <v>14697.982044827584</v>
      </c>
      <c r="J1177" s="161" t="e">
        <f>VLOOKUP(D1177,GST!A:D,4,FALSE)</f>
        <v>#N/A</v>
      </c>
      <c r="K1177" s="64" t="str">
        <f>VLOOKUP(B1177,'ABC successor'!A:J,10,FALSE)</f>
        <v>4762</v>
      </c>
    </row>
    <row r="1178" spans="1:11" x14ac:dyDescent="0.2">
      <c r="A1178">
        <v>1177</v>
      </c>
      <c r="B1178" t="s">
        <v>17425</v>
      </c>
      <c r="C1178" t="s">
        <v>17426</v>
      </c>
      <c r="D1178" t="s">
        <v>17425</v>
      </c>
      <c r="E1178" t="s">
        <v>17427</v>
      </c>
      <c r="F1178" s="220">
        <v>15443</v>
      </c>
      <c r="G1178" s="220">
        <v>15443</v>
      </c>
      <c r="H1178" s="220">
        <v>16256</v>
      </c>
      <c r="I1178" s="220">
        <v>14670.913937931031</v>
      </c>
      <c r="J1178" s="161">
        <f>VLOOKUP(D1178,GST!A:D,4,FALSE)</f>
        <v>0.18</v>
      </c>
      <c r="K1178" s="64" t="str">
        <f>VLOOKUP(B1178,'ABC successor'!A:J,10,FALSE)</f>
        <v>4762</v>
      </c>
    </row>
    <row r="1179" spans="1:11" x14ac:dyDescent="0.2">
      <c r="A1179">
        <v>1178</v>
      </c>
      <c r="B1179" t="s">
        <v>17428</v>
      </c>
      <c r="C1179" t="s">
        <v>17429</v>
      </c>
      <c r="D1179" t="s">
        <v>17428</v>
      </c>
      <c r="E1179" t="s">
        <v>17430</v>
      </c>
      <c r="F1179" s="220">
        <v>17061</v>
      </c>
      <c r="G1179" s="220">
        <v>17061</v>
      </c>
      <c r="H1179" s="220">
        <v>17959</v>
      </c>
      <c r="I1179" s="220">
        <v>16207.995722413787</v>
      </c>
      <c r="J1179" s="161" t="e">
        <f>VLOOKUP(D1179,GST!A:D,4,FALSE)</f>
        <v>#N/A</v>
      </c>
      <c r="K1179" s="64" t="str">
        <f>VLOOKUP(B1179,'ABC successor'!A:J,10,FALSE)</f>
        <v>4762</v>
      </c>
    </row>
    <row r="1180" spans="1:11" x14ac:dyDescent="0.2">
      <c r="A1180">
        <v>1179</v>
      </c>
      <c r="B1180" t="s">
        <v>17431</v>
      </c>
      <c r="C1180" t="s">
        <v>17432</v>
      </c>
      <c r="D1180" t="s">
        <v>17431</v>
      </c>
      <c r="E1180" t="s">
        <v>17433</v>
      </c>
      <c r="F1180" s="220">
        <v>146819</v>
      </c>
      <c r="G1180" s="220">
        <v>146819</v>
      </c>
      <c r="H1180" s="220">
        <v>154546</v>
      </c>
      <c r="I1180" s="220">
        <v>139478.08796551722</v>
      </c>
      <c r="J1180" s="161" t="e">
        <f>VLOOKUP(D1180,GST!A:D,4,FALSE)</f>
        <v>#N/A</v>
      </c>
      <c r="K1180" s="64" t="str">
        <f>VLOOKUP(B1180,'ABC successor'!A:J,10,FALSE)</f>
        <v>4762</v>
      </c>
    </row>
    <row r="1181" spans="1:11" x14ac:dyDescent="0.2">
      <c r="A1181">
        <v>1180</v>
      </c>
      <c r="B1181" t="s">
        <v>19094</v>
      </c>
      <c r="C1181" t="s">
        <v>19095</v>
      </c>
      <c r="D1181" t="s">
        <v>19094</v>
      </c>
      <c r="E1181" t="s">
        <v>19096</v>
      </c>
      <c r="F1181" s="220">
        <v>273541</v>
      </c>
      <c r="G1181" s="220">
        <v>273541</v>
      </c>
      <c r="H1181" s="220">
        <v>287938</v>
      </c>
      <c r="I1181" s="220">
        <v>259863.49338793103</v>
      </c>
      <c r="J1181" s="161" t="e">
        <f>VLOOKUP(D1181,GST!A:D,4,FALSE)</f>
        <v>#N/A</v>
      </c>
      <c r="K1181" s="64" t="str">
        <f>VLOOKUP(B1181,'ABC successor'!A:J,10,FALSE)</f>
        <v>4762</v>
      </c>
    </row>
    <row r="1182" spans="1:11" x14ac:dyDescent="0.2">
      <c r="A1182">
        <v>1181</v>
      </c>
      <c r="B1182" t="s">
        <v>25752</v>
      </c>
      <c r="C1182" t="s">
        <v>25753</v>
      </c>
      <c r="D1182" t="s">
        <v>25752</v>
      </c>
      <c r="E1182" t="s">
        <v>19096</v>
      </c>
      <c r="F1182" s="220">
        <v>290347</v>
      </c>
      <c r="G1182" s="220">
        <v>290347</v>
      </c>
      <c r="H1182" s="220">
        <v>305628</v>
      </c>
      <c r="I1182" s="220">
        <v>275829.80958448275</v>
      </c>
      <c r="J1182" s="161" t="e">
        <f>VLOOKUP(D1182,GST!A:D,4,FALSE)</f>
        <v>#N/A</v>
      </c>
      <c r="K1182" s="64" t="str">
        <f>VLOOKUP(B1182,'ABC successor'!A:J,10,FALSE)</f>
        <v>4762</v>
      </c>
    </row>
    <row r="1183" spans="1:11" x14ac:dyDescent="0.2">
      <c r="A1183">
        <v>1182</v>
      </c>
      <c r="B1183" t="s">
        <v>19097</v>
      </c>
      <c r="C1183" t="s">
        <v>19098</v>
      </c>
      <c r="D1183" t="s">
        <v>19097</v>
      </c>
      <c r="E1183" t="s">
        <v>19099</v>
      </c>
      <c r="F1183" s="220">
        <v>255517</v>
      </c>
      <c r="G1183" s="220">
        <v>255517</v>
      </c>
      <c r="H1183" s="220">
        <v>268965</v>
      </c>
      <c r="I1183" s="220">
        <v>242740.98233965514</v>
      </c>
      <c r="J1183" s="161" t="e">
        <f>VLOOKUP(D1183,GST!A:D,4,FALSE)</f>
        <v>#N/A</v>
      </c>
      <c r="K1183" s="64" t="str">
        <f>VLOOKUP(B1183,'ABC successor'!A:J,10,FALSE)</f>
        <v>4762</v>
      </c>
    </row>
    <row r="1184" spans="1:11" x14ac:dyDescent="0.2">
      <c r="A1184">
        <v>1183</v>
      </c>
      <c r="B1184" t="s">
        <v>25754</v>
      </c>
      <c r="C1184" t="s">
        <v>25755</v>
      </c>
      <c r="D1184" t="s">
        <v>25754</v>
      </c>
      <c r="E1184" t="s">
        <v>25756</v>
      </c>
      <c r="F1184" s="220">
        <v>269055</v>
      </c>
      <c r="G1184" s="220">
        <v>269055</v>
      </c>
      <c r="H1184" s="220">
        <v>283216</v>
      </c>
      <c r="I1184" s="220">
        <v>255602.19998793097</v>
      </c>
      <c r="J1184" s="161" t="e">
        <f>VLOOKUP(D1184,GST!A:D,4,FALSE)</f>
        <v>#N/A</v>
      </c>
      <c r="K1184" s="64" t="str">
        <f>VLOOKUP(B1184,'ABC successor'!A:J,10,FALSE)</f>
        <v>4762</v>
      </c>
    </row>
    <row r="1185" spans="1:11" x14ac:dyDescent="0.2">
      <c r="A1185">
        <v>1184</v>
      </c>
      <c r="B1185" t="s">
        <v>17438</v>
      </c>
      <c r="C1185" t="s">
        <v>17439</v>
      </c>
      <c r="D1185" t="s">
        <v>17438</v>
      </c>
      <c r="E1185" t="s">
        <v>17440</v>
      </c>
      <c r="F1185" s="220">
        <v>286784</v>
      </c>
      <c r="G1185" s="220">
        <v>286784</v>
      </c>
      <c r="H1185" s="220">
        <v>301878</v>
      </c>
      <c r="I1185" s="220">
        <v>272444.36278620682</v>
      </c>
      <c r="J1185" s="161" t="e">
        <f>VLOOKUP(D1185,GST!A:D,4,FALSE)</f>
        <v>#N/A</v>
      </c>
      <c r="K1185" s="64" t="str">
        <f>VLOOKUP(B1185,'ABC successor'!A:J,10,FALSE)</f>
        <v>4762</v>
      </c>
    </row>
    <row r="1186" spans="1:11" x14ac:dyDescent="0.2">
      <c r="A1186">
        <v>1185</v>
      </c>
      <c r="B1186" t="s">
        <v>19100</v>
      </c>
      <c r="C1186" t="s">
        <v>19101</v>
      </c>
      <c r="D1186" t="s">
        <v>19100</v>
      </c>
      <c r="E1186" t="s">
        <v>19102</v>
      </c>
      <c r="F1186" s="220">
        <v>258413</v>
      </c>
      <c r="G1186" s="220">
        <v>258413</v>
      </c>
      <c r="H1186" s="220">
        <v>272014</v>
      </c>
      <c r="I1186" s="220">
        <v>245492.26206206891</v>
      </c>
      <c r="J1186" s="161" t="e">
        <f>VLOOKUP(D1186,GST!A:D,4,FALSE)</f>
        <v>#N/A</v>
      </c>
      <c r="K1186" s="64" t="str">
        <f>VLOOKUP(B1186,'ABC successor'!A:J,10,FALSE)</f>
        <v>4762</v>
      </c>
    </row>
    <row r="1187" spans="1:11" x14ac:dyDescent="0.2">
      <c r="A1187">
        <v>1186</v>
      </c>
      <c r="B1187" t="s">
        <v>25757</v>
      </c>
      <c r="C1187" t="s">
        <v>25758</v>
      </c>
      <c r="D1187" t="s">
        <v>25757</v>
      </c>
      <c r="E1187" t="s">
        <v>25759</v>
      </c>
      <c r="F1187" s="220">
        <v>272246</v>
      </c>
      <c r="G1187" s="220">
        <v>272246</v>
      </c>
      <c r="H1187" s="220">
        <v>286575</v>
      </c>
      <c r="I1187" s="220">
        <v>258633.82796034482</v>
      </c>
      <c r="J1187" s="161" t="e">
        <f>VLOOKUP(D1187,GST!A:D,4,FALSE)</f>
        <v>#N/A</v>
      </c>
      <c r="K1187" s="64" t="str">
        <f>VLOOKUP(B1187,'ABC successor'!A:J,10,FALSE)</f>
        <v>4762</v>
      </c>
    </row>
    <row r="1188" spans="1:11" x14ac:dyDescent="0.2">
      <c r="A1188">
        <v>1187</v>
      </c>
      <c r="B1188" t="s">
        <v>22206</v>
      </c>
      <c r="C1188" t="s">
        <v>22207</v>
      </c>
      <c r="D1188" t="s">
        <v>22206</v>
      </c>
      <c r="E1188" t="s">
        <v>16563</v>
      </c>
      <c r="F1188" s="220">
        <v>32870</v>
      </c>
      <c r="G1188" s="220">
        <v>32870</v>
      </c>
      <c r="H1188" s="220">
        <v>34600</v>
      </c>
      <c r="I1188" s="220">
        <v>31226.928177586207</v>
      </c>
      <c r="J1188" s="161">
        <f>VLOOKUP(D1188,GST!A:D,4,FALSE)</f>
        <v>0.18</v>
      </c>
      <c r="K1188" s="64" t="str">
        <f>VLOOKUP(B1188,'ABC successor'!A:J,10,FALSE)</f>
        <v>4762</v>
      </c>
    </row>
    <row r="1189" spans="1:11" x14ac:dyDescent="0.2">
      <c r="A1189">
        <v>1188</v>
      </c>
      <c r="B1189" t="s">
        <v>16564</v>
      </c>
      <c r="C1189" t="s">
        <v>16565</v>
      </c>
      <c r="D1189" t="s">
        <v>16564</v>
      </c>
      <c r="E1189" t="s">
        <v>16566</v>
      </c>
      <c r="F1189" s="220">
        <v>20533</v>
      </c>
      <c r="G1189" s="220">
        <v>20533</v>
      </c>
      <c r="H1189" s="220">
        <v>21614</v>
      </c>
      <c r="I1189" s="220">
        <v>19506.437891379308</v>
      </c>
      <c r="J1189" s="161" t="e">
        <f>VLOOKUP(D1189,GST!A:D,4,FALSE)</f>
        <v>#N/A</v>
      </c>
      <c r="K1189" s="64" t="str">
        <f>VLOOKUP(B1189,'ABC successor'!A:J,10,FALSE)</f>
        <v>4762</v>
      </c>
    </row>
    <row r="1190" spans="1:11" x14ac:dyDescent="0.2">
      <c r="A1190">
        <v>1189</v>
      </c>
      <c r="B1190" t="s">
        <v>22208</v>
      </c>
      <c r="C1190" t="s">
        <v>22209</v>
      </c>
      <c r="D1190" t="s">
        <v>22208</v>
      </c>
      <c r="E1190" t="s">
        <v>23970</v>
      </c>
      <c r="F1190" s="220">
        <v>33269</v>
      </c>
      <c r="G1190" s="220">
        <v>33269</v>
      </c>
      <c r="H1190" s="220">
        <v>35020</v>
      </c>
      <c r="I1190" s="220">
        <v>31605.881674137931</v>
      </c>
      <c r="J1190" s="161">
        <f>VLOOKUP(D1190,GST!A:D,4,FALSE)</f>
        <v>0.18</v>
      </c>
      <c r="K1190" s="64" t="str">
        <f>VLOOKUP(B1190,'ABC successor'!A:J,10,FALSE)</f>
        <v>4762</v>
      </c>
    </row>
    <row r="1191" spans="1:11" x14ac:dyDescent="0.2">
      <c r="A1191">
        <v>1190</v>
      </c>
      <c r="B1191" t="s">
        <v>17441</v>
      </c>
      <c r="C1191" t="s">
        <v>17442</v>
      </c>
      <c r="D1191" t="s">
        <v>17441</v>
      </c>
      <c r="E1191" t="s">
        <v>26366</v>
      </c>
      <c r="F1191" s="220">
        <v>29915</v>
      </c>
      <c r="G1191" s="220">
        <v>29915</v>
      </c>
      <c r="H1191" s="220">
        <v>31489</v>
      </c>
      <c r="I1191" s="220">
        <v>28419.578805172408</v>
      </c>
      <c r="J1191" s="161" t="e">
        <f>VLOOKUP(D1191,GST!A:D,4,FALSE)</f>
        <v>#N/A</v>
      </c>
      <c r="K1191" s="64" t="str">
        <f>VLOOKUP(B1191,'ABC successor'!A:J,10,FALSE)</f>
        <v>4762</v>
      </c>
    </row>
    <row r="1192" spans="1:11" x14ac:dyDescent="0.2">
      <c r="A1192">
        <v>1191</v>
      </c>
      <c r="B1192" t="s">
        <v>19103</v>
      </c>
      <c r="C1192" t="s">
        <v>19104</v>
      </c>
      <c r="D1192" t="s">
        <v>19103</v>
      </c>
      <c r="E1192" t="s">
        <v>19105</v>
      </c>
      <c r="F1192" s="220">
        <v>25835</v>
      </c>
      <c r="G1192" s="220">
        <v>25835</v>
      </c>
      <c r="H1192" s="220">
        <v>27195</v>
      </c>
      <c r="I1192" s="220">
        <v>24543.039210344825</v>
      </c>
      <c r="J1192" s="161" t="e">
        <f>VLOOKUP(D1192,GST!A:D,4,FALSE)</f>
        <v>#N/A</v>
      </c>
      <c r="K1192" s="64" t="str">
        <f>VLOOKUP(B1192,'ABC successor'!A:J,10,FALSE)</f>
        <v>4762</v>
      </c>
    </row>
    <row r="1193" spans="1:11" x14ac:dyDescent="0.2">
      <c r="A1193">
        <v>1192</v>
      </c>
      <c r="B1193" t="s">
        <v>17443</v>
      </c>
      <c r="C1193" t="s">
        <v>17444</v>
      </c>
      <c r="D1193" t="s">
        <v>17443</v>
      </c>
      <c r="E1193" t="s">
        <v>17445</v>
      </c>
      <c r="F1193" s="220">
        <v>29915</v>
      </c>
      <c r="G1193" s="220">
        <v>29915</v>
      </c>
      <c r="H1193" s="220">
        <v>31489</v>
      </c>
      <c r="I1193" s="220">
        <v>28419.578805172408</v>
      </c>
      <c r="J1193" s="161" t="e">
        <f>VLOOKUP(D1193,GST!A:D,4,FALSE)</f>
        <v>#N/A</v>
      </c>
      <c r="K1193" s="64" t="str">
        <f>VLOOKUP(B1193,'ABC successor'!A:J,10,FALSE)</f>
        <v>4762</v>
      </c>
    </row>
    <row r="1194" spans="1:11" x14ac:dyDescent="0.2">
      <c r="A1194">
        <v>1193</v>
      </c>
      <c r="B1194" t="s">
        <v>19106</v>
      </c>
      <c r="C1194" t="s">
        <v>19107</v>
      </c>
      <c r="D1194" t="s">
        <v>19106</v>
      </c>
      <c r="E1194" t="s">
        <v>19108</v>
      </c>
      <c r="F1194" s="220">
        <v>24380</v>
      </c>
      <c r="G1194" s="220">
        <v>24380</v>
      </c>
      <c r="H1194" s="220">
        <v>25663</v>
      </c>
      <c r="I1194" s="220">
        <v>23160.632322413792</v>
      </c>
      <c r="J1194" s="161" t="e">
        <f>VLOOKUP(D1194,GST!A:D,4,FALSE)</f>
        <v>#N/A</v>
      </c>
      <c r="K1194" s="64" t="str">
        <f>VLOOKUP(B1194,'ABC successor'!A:J,10,FALSE)</f>
        <v>4762</v>
      </c>
    </row>
    <row r="1195" spans="1:11" x14ac:dyDescent="0.2">
      <c r="A1195">
        <v>1194</v>
      </c>
      <c r="B1195" t="s">
        <v>17446</v>
      </c>
      <c r="C1195" t="s">
        <v>17447</v>
      </c>
      <c r="D1195" t="s">
        <v>17446</v>
      </c>
      <c r="E1195" t="s">
        <v>17448</v>
      </c>
      <c r="F1195" s="220">
        <v>8641</v>
      </c>
      <c r="G1195" s="220">
        <v>8641</v>
      </c>
      <c r="H1195" s="220">
        <v>9096</v>
      </c>
      <c r="I1195" s="220">
        <v>8209.3701344827568</v>
      </c>
      <c r="J1195" s="161" t="e">
        <f>VLOOKUP(D1195,GST!A:D,4,FALSE)</f>
        <v>#N/A</v>
      </c>
      <c r="K1195" s="64" t="str">
        <f>VLOOKUP(B1195,'ABC successor'!A:J,10,FALSE)</f>
        <v>4762</v>
      </c>
    </row>
    <row r="1196" spans="1:11" x14ac:dyDescent="0.2">
      <c r="A1196">
        <v>1195</v>
      </c>
      <c r="B1196" t="s">
        <v>16567</v>
      </c>
      <c r="C1196" t="s">
        <v>16568</v>
      </c>
      <c r="D1196" t="s">
        <v>16567</v>
      </c>
      <c r="E1196" t="s">
        <v>16569</v>
      </c>
      <c r="F1196" s="220">
        <v>946</v>
      </c>
      <c r="G1196" s="220">
        <v>946</v>
      </c>
      <c r="H1196" s="220">
        <v>996</v>
      </c>
      <c r="I1196" s="220">
        <v>851.07826631578951</v>
      </c>
      <c r="J1196" s="161">
        <f>VLOOKUP(D1196,GST!A:D,4,FALSE)</f>
        <v>0.18</v>
      </c>
      <c r="K1196" s="64" t="str">
        <f>VLOOKUP(B1196,'ABC successor'!A:J,10,FALSE)</f>
        <v>4716</v>
      </c>
    </row>
    <row r="1197" spans="1:11" x14ac:dyDescent="0.2">
      <c r="A1197">
        <v>1196</v>
      </c>
      <c r="B1197" t="s">
        <v>17449</v>
      </c>
      <c r="C1197" t="s">
        <v>17450</v>
      </c>
      <c r="D1197" t="s">
        <v>17449</v>
      </c>
      <c r="E1197" t="s">
        <v>26896</v>
      </c>
      <c r="F1197" s="220">
        <v>12840</v>
      </c>
      <c r="G1197" s="220">
        <v>12840</v>
      </c>
      <c r="H1197" s="220">
        <v>13516</v>
      </c>
      <c r="I1197" s="220">
        <v>12198.049029310343</v>
      </c>
      <c r="J1197" s="161" t="e">
        <f>VLOOKUP(D1197,GST!A:D,4,FALSE)</f>
        <v>#N/A</v>
      </c>
      <c r="K1197" s="64" t="str">
        <f>VLOOKUP(B1197,'ABC successor'!A:J,10,FALSE)</f>
        <v>4763</v>
      </c>
    </row>
    <row r="1198" spans="1:11" x14ac:dyDescent="0.2">
      <c r="A1198">
        <v>1197</v>
      </c>
      <c r="B1198" t="s">
        <v>26367</v>
      </c>
      <c r="C1198" t="s">
        <v>26368</v>
      </c>
      <c r="D1198" t="s">
        <v>26367</v>
      </c>
      <c r="E1198" t="s">
        <v>26897</v>
      </c>
      <c r="F1198" s="220">
        <v>13296</v>
      </c>
      <c r="G1198" s="220">
        <v>13296</v>
      </c>
      <c r="H1198" s="220">
        <v>13996</v>
      </c>
      <c r="I1198" s="220">
        <v>12631.138739655171</v>
      </c>
      <c r="J1198" s="161" t="e">
        <f>VLOOKUP(D1198,GST!A:D,4,FALSE)</f>
        <v>#N/A</v>
      </c>
      <c r="K1198" s="64" t="str">
        <f>VLOOKUP(B1198,'ABC successor'!A:J,10,FALSE)</f>
        <v>4763</v>
      </c>
    </row>
    <row r="1199" spans="1:11" x14ac:dyDescent="0.2">
      <c r="A1199">
        <v>1198</v>
      </c>
      <c r="B1199" t="s">
        <v>17451</v>
      </c>
      <c r="C1199" t="s">
        <v>17452</v>
      </c>
      <c r="D1199" t="s">
        <v>17451</v>
      </c>
      <c r="E1199" t="s">
        <v>17453</v>
      </c>
      <c r="F1199" s="220">
        <v>10300</v>
      </c>
      <c r="G1199" s="220">
        <v>10300</v>
      </c>
      <c r="H1199" s="220">
        <v>10842</v>
      </c>
      <c r="I1199" s="220">
        <v>9785.1206431034479</v>
      </c>
      <c r="J1199" s="161" t="e">
        <f>VLOOKUP(D1199,GST!A:D,4,FALSE)</f>
        <v>#N/A</v>
      </c>
      <c r="K1199" s="64" t="str">
        <f>VLOOKUP(B1199,'ABC successor'!A:J,10,FALSE)</f>
        <v>4763</v>
      </c>
    </row>
    <row r="1200" spans="1:11" x14ac:dyDescent="0.2">
      <c r="A1200">
        <v>1199</v>
      </c>
      <c r="B1200" t="s">
        <v>16570</v>
      </c>
      <c r="C1200" t="s">
        <v>16571</v>
      </c>
      <c r="D1200" t="s">
        <v>16570</v>
      </c>
      <c r="E1200" t="s">
        <v>16572</v>
      </c>
      <c r="F1200" s="220">
        <v>47990</v>
      </c>
      <c r="G1200" s="220">
        <v>47990</v>
      </c>
      <c r="H1200" s="220">
        <v>50516</v>
      </c>
      <c r="I1200" s="220">
        <v>45590.425758620688</v>
      </c>
      <c r="J1200" s="161">
        <f>VLOOKUP(D1200,GST!A:D,4,FALSE)</f>
        <v>0.18</v>
      </c>
      <c r="K1200" s="64" t="str">
        <f>VLOOKUP(B1200,'ABC successor'!A:J,10,FALSE)</f>
        <v>4764</v>
      </c>
    </row>
    <row r="1201" spans="1:11" x14ac:dyDescent="0.2">
      <c r="A1201">
        <v>1200</v>
      </c>
      <c r="B1201" t="s">
        <v>16573</v>
      </c>
      <c r="C1201" t="s">
        <v>16574</v>
      </c>
      <c r="D1201" t="s">
        <v>16573</v>
      </c>
      <c r="E1201" t="s">
        <v>16575</v>
      </c>
      <c r="F1201" s="220">
        <v>33687</v>
      </c>
      <c r="G1201" s="220">
        <v>33687</v>
      </c>
      <c r="H1201" s="220">
        <v>35460</v>
      </c>
      <c r="I1201" s="220">
        <v>32002.236096551725</v>
      </c>
      <c r="J1201" s="161">
        <f>VLOOKUP(D1201,GST!A:D,4,FALSE)</f>
        <v>0.18</v>
      </c>
      <c r="K1201" s="64" t="str">
        <f>VLOOKUP(B1201,'ABC successor'!A:J,10,FALSE)</f>
        <v>4764</v>
      </c>
    </row>
    <row r="1202" spans="1:11" x14ac:dyDescent="0.2">
      <c r="A1202">
        <v>1201</v>
      </c>
      <c r="B1202" t="s">
        <v>17454</v>
      </c>
      <c r="C1202" t="s">
        <v>17455</v>
      </c>
      <c r="D1202" t="s">
        <v>17454</v>
      </c>
      <c r="E1202" t="s">
        <v>17456</v>
      </c>
      <c r="F1202" s="220">
        <v>15756</v>
      </c>
      <c r="G1202" s="220">
        <v>15756</v>
      </c>
      <c r="H1202" s="220">
        <v>16585</v>
      </c>
      <c r="I1202" s="220">
        <v>14968.663113793098</v>
      </c>
      <c r="J1202" s="161" t="e">
        <f>VLOOKUP(D1202,GST!A:D,4,FALSE)</f>
        <v>#N/A</v>
      </c>
      <c r="K1202" s="64" t="str">
        <f>VLOOKUP(B1202,'ABC successor'!A:J,10,FALSE)</f>
        <v>4762</v>
      </c>
    </row>
    <row r="1203" spans="1:11" x14ac:dyDescent="0.2">
      <c r="A1203">
        <v>1202</v>
      </c>
      <c r="B1203" t="s">
        <v>17457</v>
      </c>
      <c r="C1203" t="s">
        <v>17458</v>
      </c>
      <c r="D1203" t="s">
        <v>17457</v>
      </c>
      <c r="E1203" t="s">
        <v>10871</v>
      </c>
      <c r="F1203" s="220">
        <v>1701</v>
      </c>
      <c r="G1203" s="220">
        <v>1701</v>
      </c>
      <c r="H1203" s="220">
        <v>1791</v>
      </c>
      <c r="I1203" s="220">
        <v>1530.9965484210525</v>
      </c>
      <c r="J1203" s="161" t="e">
        <f>VLOOKUP(D1203,GST!A:D,4,FALSE)</f>
        <v>#N/A</v>
      </c>
      <c r="K1203" s="64" t="str">
        <f>VLOOKUP(B1203,'ABC successor'!A:J,10,FALSE)</f>
        <v>4737</v>
      </c>
    </row>
    <row r="1204" spans="1:11" x14ac:dyDescent="0.2">
      <c r="A1204">
        <v>1203</v>
      </c>
      <c r="B1204" t="s">
        <v>17459</v>
      </c>
      <c r="C1204" t="s">
        <v>17460</v>
      </c>
      <c r="D1204" t="s">
        <v>17459</v>
      </c>
      <c r="E1204" t="s">
        <v>17461</v>
      </c>
      <c r="F1204" s="220">
        <v>589192</v>
      </c>
      <c r="G1204" s="220">
        <v>589192</v>
      </c>
      <c r="H1204" s="220">
        <v>620202</v>
      </c>
      <c r="I1204" s="220">
        <v>530272.36031466664</v>
      </c>
      <c r="J1204" s="161" t="e">
        <f>VLOOKUP(D1204,GST!A:D,4,FALSE)</f>
        <v>#N/A</v>
      </c>
      <c r="K1204" s="64" t="str">
        <f>VLOOKUP(B1204,'ABC successor'!A:J,10,FALSE)</f>
        <v>4743</v>
      </c>
    </row>
    <row r="1205" spans="1:11" x14ac:dyDescent="0.2">
      <c r="A1205">
        <v>1204</v>
      </c>
      <c r="B1205" t="s">
        <v>17462</v>
      </c>
      <c r="C1205" t="s">
        <v>17463</v>
      </c>
      <c r="D1205" t="s">
        <v>17462</v>
      </c>
      <c r="E1205" t="s">
        <v>17464</v>
      </c>
      <c r="F1205" s="220">
        <v>24740</v>
      </c>
      <c r="G1205" s="220">
        <v>24740</v>
      </c>
      <c r="H1205" s="220">
        <v>26042</v>
      </c>
      <c r="I1205" s="220">
        <v>22266.379407999997</v>
      </c>
      <c r="J1205" s="161" t="e">
        <f>VLOOKUP(D1205,GST!A:D,4,FALSE)</f>
        <v>#N/A</v>
      </c>
      <c r="K1205" s="64" t="str">
        <f>VLOOKUP(B1205,'ABC successor'!A:J,10,FALSE)</f>
        <v>4743</v>
      </c>
    </row>
    <row r="1206" spans="1:11" x14ac:dyDescent="0.2">
      <c r="A1206">
        <v>1205</v>
      </c>
      <c r="B1206" t="s">
        <v>17465</v>
      </c>
      <c r="C1206" t="s">
        <v>17466</v>
      </c>
      <c r="D1206" t="s">
        <v>17465</v>
      </c>
      <c r="E1206" t="s">
        <v>17467</v>
      </c>
      <c r="F1206" s="220">
        <v>408127</v>
      </c>
      <c r="G1206" s="220">
        <v>408127</v>
      </c>
      <c r="H1206" s="220">
        <v>429607</v>
      </c>
      <c r="I1206" s="220">
        <v>367314.51993600006</v>
      </c>
      <c r="J1206" s="161" t="e">
        <f>VLOOKUP(D1206,GST!A:D,4,FALSE)</f>
        <v>#N/A</v>
      </c>
      <c r="K1206" s="64" t="str">
        <f>VLOOKUP(B1206,'ABC successor'!A:J,10,FALSE)</f>
        <v>4743</v>
      </c>
    </row>
    <row r="1207" spans="1:11" x14ac:dyDescent="0.2">
      <c r="A1207">
        <v>1206</v>
      </c>
      <c r="B1207" t="s">
        <v>17468</v>
      </c>
      <c r="C1207" t="s">
        <v>17469</v>
      </c>
      <c r="D1207" t="s">
        <v>17468</v>
      </c>
      <c r="E1207" t="s">
        <v>17470</v>
      </c>
      <c r="F1207" s="220">
        <v>25089</v>
      </c>
      <c r="G1207" s="220">
        <v>25089</v>
      </c>
      <c r="H1207" s="220">
        <v>26409</v>
      </c>
      <c r="I1207" s="220">
        <v>22580.369448000001</v>
      </c>
      <c r="J1207" s="161" t="e">
        <f>VLOOKUP(D1207,GST!A:D,4,FALSE)</f>
        <v>#N/A</v>
      </c>
      <c r="K1207" s="64" t="str">
        <f>VLOOKUP(B1207,'ABC successor'!A:J,10,FALSE)</f>
        <v>4743</v>
      </c>
    </row>
    <row r="1208" spans="1:11" x14ac:dyDescent="0.2">
      <c r="A1208">
        <v>1207</v>
      </c>
      <c r="B1208" t="s">
        <v>17471</v>
      </c>
      <c r="C1208" t="s">
        <v>17472</v>
      </c>
      <c r="D1208" t="s">
        <v>17471</v>
      </c>
      <c r="E1208" t="s">
        <v>17473</v>
      </c>
      <c r="F1208" s="220">
        <v>325608</v>
      </c>
      <c r="G1208" s="220">
        <v>325608</v>
      </c>
      <c r="H1208" s="220">
        <v>342745</v>
      </c>
      <c r="I1208" s="220">
        <v>293046.90433200001</v>
      </c>
      <c r="J1208" s="161" t="e">
        <f>VLOOKUP(D1208,GST!A:D,4,FALSE)</f>
        <v>#N/A</v>
      </c>
      <c r="K1208" s="64" t="str">
        <f>VLOOKUP(B1208,'ABC successor'!A:J,10,FALSE)</f>
        <v>4743</v>
      </c>
    </row>
    <row r="1209" spans="1:11" x14ac:dyDescent="0.2">
      <c r="A1209">
        <v>1208</v>
      </c>
      <c r="B1209" t="s">
        <v>17474</v>
      </c>
      <c r="C1209" t="s">
        <v>17475</v>
      </c>
      <c r="D1209" t="s">
        <v>17474</v>
      </c>
      <c r="E1209" t="s">
        <v>17476</v>
      </c>
      <c r="F1209" s="220">
        <v>26742</v>
      </c>
      <c r="G1209" s="220">
        <v>26742</v>
      </c>
      <c r="H1209" s="220">
        <v>28149</v>
      </c>
      <c r="I1209" s="220">
        <v>24068.084161333336</v>
      </c>
      <c r="J1209" s="161" t="e">
        <f>VLOOKUP(D1209,GST!A:D,4,FALSE)</f>
        <v>#N/A</v>
      </c>
      <c r="K1209" s="64" t="str">
        <f>VLOOKUP(B1209,'ABC successor'!A:J,10,FALSE)</f>
        <v>4743</v>
      </c>
    </row>
    <row r="1210" spans="1:11" x14ac:dyDescent="0.2">
      <c r="A1210">
        <v>1209</v>
      </c>
      <c r="B1210" t="s">
        <v>16578</v>
      </c>
      <c r="C1210" t="s">
        <v>16579</v>
      </c>
      <c r="D1210" t="s">
        <v>16578</v>
      </c>
      <c r="E1210" t="s">
        <v>16580</v>
      </c>
      <c r="F1210" s="220">
        <v>121263</v>
      </c>
      <c r="G1210" s="220">
        <v>121263</v>
      </c>
      <c r="H1210" s="220">
        <v>127645</v>
      </c>
      <c r="I1210" s="220">
        <v>115199.92951551724</v>
      </c>
      <c r="J1210" s="161" t="e">
        <f>VLOOKUP(D1210,GST!A:D,4,FALSE)</f>
        <v>#N/A</v>
      </c>
      <c r="K1210" s="64" t="str">
        <f>VLOOKUP(B1210,'ABC successor'!A:J,10,FALSE)</f>
        <v>4762</v>
      </c>
    </row>
    <row r="1211" spans="1:11" x14ac:dyDescent="0.2">
      <c r="A1211">
        <v>1210</v>
      </c>
      <c r="B1211" t="s">
        <v>24856</v>
      </c>
      <c r="C1211" t="s">
        <v>24857</v>
      </c>
      <c r="D1211" t="s">
        <v>24856</v>
      </c>
      <c r="E1211" t="s">
        <v>16580</v>
      </c>
      <c r="F1211" s="220">
        <v>140976</v>
      </c>
      <c r="G1211" s="220">
        <v>140976</v>
      </c>
      <c r="H1211" s="220">
        <v>148396</v>
      </c>
      <c r="I1211" s="220">
        <v>133927.19261551724</v>
      </c>
      <c r="J1211" s="161" t="e">
        <f>VLOOKUP(D1211,GST!A:D,4,FALSE)</f>
        <v>#N/A</v>
      </c>
      <c r="K1211" s="64" t="str">
        <f>VLOOKUP(B1211,'ABC successor'!A:J,10,FALSE)</f>
        <v>4762</v>
      </c>
    </row>
    <row r="1212" spans="1:11" x14ac:dyDescent="0.2">
      <c r="A1212">
        <v>1211</v>
      </c>
      <c r="B1212" t="s">
        <v>16581</v>
      </c>
      <c r="C1212" t="s">
        <v>16582</v>
      </c>
      <c r="D1212" t="s">
        <v>16581</v>
      </c>
      <c r="E1212" t="s">
        <v>16583</v>
      </c>
      <c r="F1212" s="220">
        <v>181564</v>
      </c>
      <c r="G1212" s="220">
        <v>181564</v>
      </c>
      <c r="H1212" s="220">
        <v>191120</v>
      </c>
      <c r="I1212" s="220">
        <v>172485.71088965517</v>
      </c>
      <c r="J1212" s="161" t="e">
        <f>VLOOKUP(D1212,GST!A:D,4,FALSE)</f>
        <v>#N/A</v>
      </c>
      <c r="K1212" s="64" t="str">
        <f>VLOOKUP(B1212,'ABC successor'!A:J,10,FALSE)</f>
        <v>4762</v>
      </c>
    </row>
    <row r="1213" spans="1:11" x14ac:dyDescent="0.2">
      <c r="A1213">
        <v>1212</v>
      </c>
      <c r="B1213" t="s">
        <v>24858</v>
      </c>
      <c r="C1213" t="s">
        <v>24859</v>
      </c>
      <c r="D1213" t="s">
        <v>24858</v>
      </c>
      <c r="E1213" t="s">
        <v>24860</v>
      </c>
      <c r="F1213" s="220">
        <v>230394</v>
      </c>
      <c r="G1213" s="220">
        <v>230394</v>
      </c>
      <c r="H1213" s="220">
        <v>242520</v>
      </c>
      <c r="I1213" s="220">
        <v>218874.64580172411</v>
      </c>
      <c r="J1213" s="161" t="e">
        <f>VLOOKUP(D1213,GST!A:D,4,FALSE)</f>
        <v>#N/A</v>
      </c>
      <c r="K1213" s="64" t="str">
        <f>VLOOKUP(B1213,'ABC successor'!A:J,10,FALSE)</f>
        <v>4762</v>
      </c>
    </row>
    <row r="1214" spans="1:11" x14ac:dyDescent="0.2">
      <c r="A1214">
        <v>1213</v>
      </c>
      <c r="B1214" t="s">
        <v>16584</v>
      </c>
      <c r="C1214" t="s">
        <v>16585</v>
      </c>
      <c r="D1214" t="s">
        <v>16584</v>
      </c>
      <c r="E1214" t="s">
        <v>16586</v>
      </c>
      <c r="F1214" s="220">
        <v>90088</v>
      </c>
      <c r="G1214" s="220">
        <v>90088</v>
      </c>
      <c r="H1214" s="220">
        <v>94829</v>
      </c>
      <c r="I1214" s="220">
        <v>85583.553698275849</v>
      </c>
      <c r="J1214" s="161">
        <f>VLOOKUP(D1214,GST!A:D,4,FALSE)</f>
        <v>0.18</v>
      </c>
      <c r="K1214" s="64" t="str">
        <f>VLOOKUP(B1214,'ABC successor'!A:J,10,FALSE)</f>
        <v>4762</v>
      </c>
    </row>
    <row r="1215" spans="1:11" x14ac:dyDescent="0.2">
      <c r="A1215">
        <v>1214</v>
      </c>
      <c r="B1215" t="s">
        <v>16587</v>
      </c>
      <c r="C1215" t="s">
        <v>16588</v>
      </c>
      <c r="D1215" t="s">
        <v>16587</v>
      </c>
      <c r="E1215" t="s">
        <v>16589</v>
      </c>
      <c r="F1215" s="220">
        <v>24306</v>
      </c>
      <c r="G1215" s="220">
        <v>24306</v>
      </c>
      <c r="H1215" s="220">
        <v>25585</v>
      </c>
      <c r="I1215" s="220">
        <v>23091.028618965516</v>
      </c>
      <c r="J1215" s="161" t="e">
        <f>VLOOKUP(D1215,GST!A:D,4,FALSE)</f>
        <v>#N/A</v>
      </c>
      <c r="K1215" s="64" t="str">
        <f>VLOOKUP(B1215,'ABC successor'!A:J,10,FALSE)</f>
        <v>4762</v>
      </c>
    </row>
    <row r="1216" spans="1:11" x14ac:dyDescent="0.2">
      <c r="A1216">
        <v>1215</v>
      </c>
      <c r="B1216" t="s">
        <v>23029</v>
      </c>
      <c r="C1216" t="s">
        <v>23030</v>
      </c>
      <c r="D1216" t="s">
        <v>23029</v>
      </c>
      <c r="E1216" t="s">
        <v>16589</v>
      </c>
      <c r="F1216" s="220">
        <v>19100</v>
      </c>
      <c r="G1216" s="220">
        <v>19100</v>
      </c>
      <c r="H1216" s="220">
        <v>20105</v>
      </c>
      <c r="I1216" s="220">
        <v>18145.298801724137</v>
      </c>
      <c r="J1216" s="161" t="e">
        <f>VLOOKUP(D1216,GST!A:D,4,FALSE)</f>
        <v>#N/A</v>
      </c>
      <c r="K1216" s="64" t="str">
        <f>VLOOKUP(B1216,'ABC successor'!A:J,10,FALSE)</f>
        <v>4762</v>
      </c>
    </row>
    <row r="1217" spans="1:11" x14ac:dyDescent="0.2">
      <c r="A1217">
        <v>1216</v>
      </c>
      <c r="B1217" t="s">
        <v>16590</v>
      </c>
      <c r="C1217" t="s">
        <v>16591</v>
      </c>
      <c r="D1217" t="s">
        <v>16590</v>
      </c>
      <c r="E1217" t="s">
        <v>16592</v>
      </c>
      <c r="F1217" s="220">
        <v>20643</v>
      </c>
      <c r="G1217" s="220">
        <v>20643</v>
      </c>
      <c r="H1217" s="220">
        <v>21729</v>
      </c>
      <c r="I1217" s="220">
        <v>19610.843446551724</v>
      </c>
      <c r="J1217" s="161" t="e">
        <f>VLOOKUP(D1217,GST!A:D,4,FALSE)</f>
        <v>#N/A</v>
      </c>
      <c r="K1217" s="64" t="str">
        <f>VLOOKUP(B1217,'ABC successor'!A:J,10,FALSE)</f>
        <v>4762</v>
      </c>
    </row>
    <row r="1218" spans="1:11" x14ac:dyDescent="0.2">
      <c r="A1218">
        <v>1217</v>
      </c>
      <c r="B1218" t="s">
        <v>16593</v>
      </c>
      <c r="C1218" t="s">
        <v>16594</v>
      </c>
      <c r="D1218" t="s">
        <v>16593</v>
      </c>
      <c r="E1218" t="s">
        <v>16595</v>
      </c>
      <c r="F1218" s="220">
        <v>204710</v>
      </c>
      <c r="G1218" s="220">
        <v>204710</v>
      </c>
      <c r="H1218" s="220">
        <v>215484</v>
      </c>
      <c r="I1218" s="220">
        <v>194474.68087068963</v>
      </c>
      <c r="J1218" s="161" t="e">
        <f>VLOOKUP(D1218,GST!A:D,4,FALSE)</f>
        <v>#N/A</v>
      </c>
      <c r="K1218" s="64" t="str">
        <f>VLOOKUP(B1218,'ABC successor'!A:J,10,FALSE)</f>
        <v>4762</v>
      </c>
    </row>
    <row r="1219" spans="1:11" x14ac:dyDescent="0.2">
      <c r="A1219">
        <v>1218</v>
      </c>
      <c r="B1219" t="s">
        <v>22210</v>
      </c>
      <c r="C1219" t="s">
        <v>22211</v>
      </c>
      <c r="D1219" t="s">
        <v>22210</v>
      </c>
      <c r="E1219" t="s">
        <v>16595</v>
      </c>
      <c r="F1219" s="220">
        <v>185864</v>
      </c>
      <c r="G1219" s="220">
        <v>185864</v>
      </c>
      <c r="H1219" s="220">
        <v>195646</v>
      </c>
      <c r="I1219" s="220">
        <v>176571.06159482757</v>
      </c>
      <c r="J1219" s="161" t="e">
        <f>VLOOKUP(D1219,GST!A:D,4,FALSE)</f>
        <v>#N/A</v>
      </c>
      <c r="K1219" s="64" t="str">
        <f>VLOOKUP(B1219,'ABC successor'!A:J,10,FALSE)</f>
        <v>4762</v>
      </c>
    </row>
    <row r="1220" spans="1:11" x14ac:dyDescent="0.2">
      <c r="A1220">
        <v>1219</v>
      </c>
      <c r="B1220" t="s">
        <v>23971</v>
      </c>
      <c r="C1220" t="s">
        <v>23972</v>
      </c>
      <c r="D1220" t="s">
        <v>23971</v>
      </c>
      <c r="E1220" t="s">
        <v>16595</v>
      </c>
      <c r="F1220" s="220">
        <v>190498</v>
      </c>
      <c r="G1220" s="220">
        <v>190498</v>
      </c>
      <c r="H1220" s="220">
        <v>200524</v>
      </c>
      <c r="I1220" s="220">
        <v>180973.49583793103</v>
      </c>
      <c r="J1220" s="161" t="e">
        <f>VLOOKUP(D1220,GST!A:D,4,FALSE)</f>
        <v>#N/A</v>
      </c>
      <c r="K1220" s="64" t="str">
        <f>VLOOKUP(B1220,'ABC successor'!A:J,10,FALSE)</f>
        <v>4762</v>
      </c>
    </row>
    <row r="1221" spans="1:11" x14ac:dyDescent="0.2">
      <c r="A1221">
        <v>1220</v>
      </c>
      <c r="B1221" t="s">
        <v>17477</v>
      </c>
      <c r="C1221" t="s">
        <v>17478</v>
      </c>
      <c r="D1221" t="s">
        <v>17477</v>
      </c>
      <c r="E1221" t="s">
        <v>17479</v>
      </c>
      <c r="F1221" s="220">
        <v>23445</v>
      </c>
      <c r="G1221" s="220">
        <v>23445</v>
      </c>
      <c r="H1221" s="220">
        <v>24679</v>
      </c>
      <c r="I1221" s="220">
        <v>22273.185103448275</v>
      </c>
      <c r="J1221" s="161" t="e">
        <f>VLOOKUP(D1221,GST!A:D,4,FALSE)</f>
        <v>#N/A</v>
      </c>
      <c r="K1221" s="64" t="str">
        <f>VLOOKUP(B1221,'ABC successor'!A:J,10,FALSE)</f>
        <v>4762</v>
      </c>
    </row>
    <row r="1222" spans="1:11" x14ac:dyDescent="0.2">
      <c r="A1222">
        <v>1221</v>
      </c>
      <c r="B1222" t="s">
        <v>17480</v>
      </c>
      <c r="C1222" t="s">
        <v>17481</v>
      </c>
      <c r="D1222" t="s">
        <v>17480</v>
      </c>
      <c r="E1222" t="s">
        <v>17482</v>
      </c>
      <c r="F1222" s="220">
        <v>15276</v>
      </c>
      <c r="G1222" s="220">
        <v>15276</v>
      </c>
      <c r="H1222" s="220">
        <v>16080</v>
      </c>
      <c r="I1222" s="220">
        <v>14512.372168965516</v>
      </c>
      <c r="J1222" s="161">
        <f>VLOOKUP(D1222,GST!A:D,4,FALSE)</f>
        <v>0.18</v>
      </c>
      <c r="K1222" s="64" t="str">
        <f>VLOOKUP(B1222,'ABC successor'!A:J,10,FALSE)</f>
        <v>4762</v>
      </c>
    </row>
    <row r="1223" spans="1:11" x14ac:dyDescent="0.2">
      <c r="A1223">
        <v>1222</v>
      </c>
      <c r="B1223" t="s">
        <v>17483</v>
      </c>
      <c r="C1223" t="s">
        <v>17484</v>
      </c>
      <c r="D1223" t="s">
        <v>17483</v>
      </c>
      <c r="E1223" t="s">
        <v>19109</v>
      </c>
      <c r="F1223" s="220">
        <v>98683</v>
      </c>
      <c r="G1223" s="220">
        <v>98683</v>
      </c>
      <c r="H1223" s="220">
        <v>103877</v>
      </c>
      <c r="I1223" s="220">
        <v>93748.454799999992</v>
      </c>
      <c r="J1223" s="161">
        <f>VLOOKUP(D1223,GST!A:D,4,FALSE)</f>
        <v>0.18</v>
      </c>
      <c r="K1223" s="64" t="str">
        <f>VLOOKUP(B1223,'ABC successor'!A:J,10,FALSE)</f>
        <v>4762</v>
      </c>
    </row>
    <row r="1224" spans="1:11" x14ac:dyDescent="0.2">
      <c r="A1224">
        <v>1223</v>
      </c>
      <c r="B1224" t="s">
        <v>23031</v>
      </c>
      <c r="C1224" t="s">
        <v>23032</v>
      </c>
      <c r="D1224" t="s">
        <v>23031</v>
      </c>
      <c r="E1224" t="s">
        <v>23033</v>
      </c>
      <c r="F1224" s="220">
        <v>69223</v>
      </c>
      <c r="G1224" s="220">
        <v>69223</v>
      </c>
      <c r="H1224" s="220">
        <v>72866</v>
      </c>
      <c r="I1224" s="220">
        <v>65761.965705172406</v>
      </c>
      <c r="J1224" s="161" t="e">
        <f>VLOOKUP(D1224,GST!A:D,4,FALSE)</f>
        <v>#N/A</v>
      </c>
      <c r="K1224" s="64" t="str">
        <f>VLOOKUP(B1224,'ABC successor'!A:J,10,FALSE)</f>
        <v>4762</v>
      </c>
    </row>
    <row r="1225" spans="1:11" x14ac:dyDescent="0.2">
      <c r="A1225">
        <v>1224</v>
      </c>
      <c r="B1225" t="s">
        <v>17485</v>
      </c>
      <c r="C1225" t="s">
        <v>17486</v>
      </c>
      <c r="D1225" t="s">
        <v>17485</v>
      </c>
      <c r="E1225" t="s">
        <v>17487</v>
      </c>
      <c r="F1225" s="220">
        <v>14955</v>
      </c>
      <c r="G1225" s="220">
        <v>14955</v>
      </c>
      <c r="H1225" s="220">
        <v>15742</v>
      </c>
      <c r="I1225" s="220">
        <v>14206.889248275858</v>
      </c>
      <c r="J1225" s="161" t="e">
        <f>VLOOKUP(D1225,GST!A:D,4,FALSE)</f>
        <v>#N/A</v>
      </c>
      <c r="K1225" s="64" t="str">
        <f>VLOOKUP(B1225,'ABC successor'!A:J,10,FALSE)</f>
        <v>4762</v>
      </c>
    </row>
    <row r="1226" spans="1:11" x14ac:dyDescent="0.2">
      <c r="A1226">
        <v>1225</v>
      </c>
      <c r="B1226" t="s">
        <v>16596</v>
      </c>
      <c r="C1226" t="s">
        <v>16597</v>
      </c>
      <c r="D1226" t="s">
        <v>16596</v>
      </c>
      <c r="E1226" t="s">
        <v>16598</v>
      </c>
      <c r="F1226" s="220">
        <v>103917</v>
      </c>
      <c r="G1226" s="220">
        <v>103917</v>
      </c>
      <c r="H1226" s="220">
        <v>109386</v>
      </c>
      <c r="I1226" s="220">
        <v>98721.252724137914</v>
      </c>
      <c r="J1226" s="161" t="e">
        <f>VLOOKUP(D1226,GST!A:D,4,FALSE)</f>
        <v>#N/A</v>
      </c>
      <c r="K1226" s="64" t="str">
        <f>VLOOKUP(B1226,'ABC successor'!A:J,10,FALSE)</f>
        <v>4762</v>
      </c>
    </row>
    <row r="1227" spans="1:11" x14ac:dyDescent="0.2">
      <c r="A1227">
        <v>1226</v>
      </c>
      <c r="B1227" t="s">
        <v>23034</v>
      </c>
      <c r="C1227" t="s">
        <v>23035</v>
      </c>
      <c r="D1227" t="s">
        <v>23034</v>
      </c>
      <c r="E1227" t="s">
        <v>23036</v>
      </c>
      <c r="F1227" s="220">
        <v>102893</v>
      </c>
      <c r="G1227" s="220">
        <v>102893</v>
      </c>
      <c r="H1227" s="220">
        <v>108308</v>
      </c>
      <c r="I1227" s="220">
        <v>97748.734312068962</v>
      </c>
      <c r="J1227" s="161" t="e">
        <f>VLOOKUP(D1227,GST!A:D,4,FALSE)</f>
        <v>#N/A</v>
      </c>
      <c r="K1227" s="64" t="str">
        <f>VLOOKUP(B1227,'ABC successor'!A:J,10,FALSE)</f>
        <v>4762</v>
      </c>
    </row>
    <row r="1228" spans="1:11" x14ac:dyDescent="0.2">
      <c r="A1228">
        <v>1227</v>
      </c>
      <c r="B1228" t="s">
        <v>17488</v>
      </c>
      <c r="C1228" t="s">
        <v>17489</v>
      </c>
      <c r="D1228" t="s">
        <v>17488</v>
      </c>
      <c r="E1228" t="s">
        <v>17490</v>
      </c>
      <c r="F1228" s="220">
        <v>25200</v>
      </c>
      <c r="G1228" s="220">
        <v>25200</v>
      </c>
      <c r="H1228" s="220">
        <v>26526</v>
      </c>
      <c r="I1228" s="220">
        <v>23939.807113793097</v>
      </c>
      <c r="J1228" s="161" t="e">
        <f>VLOOKUP(D1228,GST!A:D,4,FALSE)</f>
        <v>#N/A</v>
      </c>
      <c r="K1228" s="64" t="str">
        <f>VLOOKUP(B1228,'ABC successor'!A:J,10,FALSE)</f>
        <v>4767</v>
      </c>
    </row>
    <row r="1229" spans="1:11" x14ac:dyDescent="0.2">
      <c r="A1229">
        <v>1228</v>
      </c>
      <c r="B1229" t="s">
        <v>23037</v>
      </c>
      <c r="C1229" t="s">
        <v>23038</v>
      </c>
      <c r="D1229" t="s">
        <v>23037</v>
      </c>
      <c r="E1229" t="s">
        <v>17490</v>
      </c>
      <c r="F1229" s="220">
        <v>19678</v>
      </c>
      <c r="G1229" s="220">
        <v>19678</v>
      </c>
      <c r="H1229" s="220">
        <v>20714</v>
      </c>
      <c r="I1229" s="220">
        <v>18694.394684482755</v>
      </c>
      <c r="J1229" s="161" t="e">
        <f>VLOOKUP(D1229,GST!A:D,4,FALSE)</f>
        <v>#N/A</v>
      </c>
      <c r="K1229" s="64" t="str">
        <f>VLOOKUP(B1229,'ABC successor'!A:J,10,FALSE)</f>
        <v>4767</v>
      </c>
    </row>
    <row r="1230" spans="1:11" x14ac:dyDescent="0.2">
      <c r="A1230">
        <v>1229</v>
      </c>
      <c r="B1230" t="s">
        <v>17491</v>
      </c>
      <c r="C1230" t="s">
        <v>17492</v>
      </c>
      <c r="D1230" t="s">
        <v>17491</v>
      </c>
      <c r="E1230" t="s">
        <v>17493</v>
      </c>
      <c r="F1230" s="220">
        <v>24129</v>
      </c>
      <c r="G1230" s="220">
        <v>24129</v>
      </c>
      <c r="H1230" s="220">
        <v>25399</v>
      </c>
      <c r="I1230" s="220">
        <v>22922.81966896552</v>
      </c>
      <c r="J1230" s="161" t="e">
        <f>VLOOKUP(D1230,GST!A:D,4,FALSE)</f>
        <v>#N/A</v>
      </c>
      <c r="K1230" s="64" t="str">
        <f>VLOOKUP(B1230,'ABC successor'!A:J,10,FALSE)</f>
        <v>4762</v>
      </c>
    </row>
    <row r="1231" spans="1:11" x14ac:dyDescent="0.2">
      <c r="A1231">
        <v>1230</v>
      </c>
      <c r="B1231" t="s">
        <v>17494</v>
      </c>
      <c r="C1231" t="s">
        <v>17495</v>
      </c>
      <c r="D1231" t="s">
        <v>17494</v>
      </c>
      <c r="E1231" t="s">
        <v>17496</v>
      </c>
      <c r="F1231" s="220">
        <v>31234</v>
      </c>
      <c r="G1231" s="220">
        <v>31234</v>
      </c>
      <c r="H1231" s="220">
        <v>32878</v>
      </c>
      <c r="I1231" s="220">
        <v>29672.445467241378</v>
      </c>
      <c r="J1231" s="161" t="e">
        <f>VLOOKUP(D1231,GST!A:D,4,FALSE)</f>
        <v>#N/A</v>
      </c>
      <c r="K1231" s="64" t="str">
        <f>VLOOKUP(B1231,'ABC successor'!A:J,10,FALSE)</f>
        <v>4762</v>
      </c>
    </row>
    <row r="1232" spans="1:11" x14ac:dyDescent="0.2">
      <c r="A1232">
        <v>1231</v>
      </c>
      <c r="B1232" t="s">
        <v>16599</v>
      </c>
      <c r="C1232" t="s">
        <v>16600</v>
      </c>
      <c r="D1232" t="s">
        <v>16599</v>
      </c>
      <c r="E1232" t="s">
        <v>16601</v>
      </c>
      <c r="F1232" s="220">
        <v>43934</v>
      </c>
      <c r="G1232" s="220">
        <v>43934</v>
      </c>
      <c r="H1232" s="220">
        <v>46246</v>
      </c>
      <c r="I1232" s="220">
        <v>41737.087398275864</v>
      </c>
      <c r="J1232" s="161" t="e">
        <f>VLOOKUP(D1232,GST!A:D,4,FALSE)</f>
        <v>#N/A</v>
      </c>
      <c r="K1232" s="64" t="str">
        <f>VLOOKUP(B1232,'ABC successor'!A:J,10,FALSE)</f>
        <v>4771</v>
      </c>
    </row>
    <row r="1233" spans="1:11" x14ac:dyDescent="0.2">
      <c r="A1233">
        <v>1232</v>
      </c>
      <c r="B1233" t="s">
        <v>16602</v>
      </c>
      <c r="C1233" t="s">
        <v>16603</v>
      </c>
      <c r="D1233" t="s">
        <v>16602</v>
      </c>
      <c r="E1233" t="s">
        <v>16604</v>
      </c>
      <c r="F1233" s="220">
        <v>6673</v>
      </c>
      <c r="G1233" s="220">
        <v>6673</v>
      </c>
      <c r="H1233" s="220">
        <v>7024</v>
      </c>
      <c r="I1233" s="220">
        <v>6339.7373224137918</v>
      </c>
      <c r="J1233" s="161" t="e">
        <f>VLOOKUP(D1233,GST!A:D,4,FALSE)</f>
        <v>#N/A</v>
      </c>
      <c r="K1233" s="64" t="str">
        <f>VLOOKUP(B1233,'ABC successor'!A:J,10,FALSE)</f>
        <v>4771</v>
      </c>
    </row>
    <row r="1234" spans="1:11" x14ac:dyDescent="0.2">
      <c r="A1234">
        <v>1233</v>
      </c>
      <c r="B1234" t="s">
        <v>24861</v>
      </c>
      <c r="C1234" t="s">
        <v>24862</v>
      </c>
      <c r="D1234" t="s">
        <v>24861</v>
      </c>
      <c r="E1234" t="s">
        <v>24863</v>
      </c>
      <c r="F1234" s="220">
        <v>182435</v>
      </c>
      <c r="G1234" s="220">
        <v>182435</v>
      </c>
      <c r="H1234" s="220">
        <v>192037</v>
      </c>
      <c r="I1234" s="220">
        <v>164191.3726786667</v>
      </c>
      <c r="J1234" s="161" t="e">
        <f>VLOOKUP(D1234,GST!A:D,4,FALSE)</f>
        <v>#N/A</v>
      </c>
      <c r="K1234" s="64" t="str">
        <f>VLOOKUP(B1234,'ABC successor'!A:J,10,FALSE)</f>
        <v>4774</v>
      </c>
    </row>
    <row r="1235" spans="1:11" x14ac:dyDescent="0.2">
      <c r="A1235">
        <v>1234</v>
      </c>
      <c r="B1235" t="s">
        <v>17497</v>
      </c>
      <c r="C1235" t="s">
        <v>17498</v>
      </c>
      <c r="D1235" t="s">
        <v>17497</v>
      </c>
      <c r="E1235" t="s">
        <v>17499</v>
      </c>
      <c r="F1235" s="220">
        <v>1809</v>
      </c>
      <c r="G1235" s="220">
        <v>1809</v>
      </c>
      <c r="H1235" s="220">
        <v>1904</v>
      </c>
      <c r="I1235" s="220">
        <v>1627.9532862068966</v>
      </c>
      <c r="J1235" s="161">
        <f>VLOOKUP(D1235,GST!A:D,4,FALSE)</f>
        <v>0.18</v>
      </c>
      <c r="K1235" s="64" t="str">
        <f>VLOOKUP(B1235,'ABC successor'!A:J,10,FALSE)</f>
        <v>0030</v>
      </c>
    </row>
    <row r="1236" spans="1:11" x14ac:dyDescent="0.2">
      <c r="A1236">
        <v>1235</v>
      </c>
      <c r="B1236" t="s">
        <v>17500</v>
      </c>
      <c r="C1236" t="s">
        <v>17501</v>
      </c>
      <c r="D1236" t="s">
        <v>17500</v>
      </c>
      <c r="E1236" t="s">
        <v>17502</v>
      </c>
      <c r="F1236" s="220">
        <v>557475</v>
      </c>
      <c r="G1236" s="220">
        <v>557475</v>
      </c>
      <c r="H1236" s="220">
        <v>586816</v>
      </c>
      <c r="I1236" s="220">
        <v>529601.04548448278</v>
      </c>
      <c r="J1236" s="161" t="e">
        <f>VLOOKUP(D1236,GST!A:D,4,FALSE)</f>
        <v>#N/A</v>
      </c>
      <c r="K1236" s="64" t="str">
        <f>VLOOKUP(B1236,'ABC successor'!A:J,10,FALSE)</f>
        <v>4762</v>
      </c>
    </row>
    <row r="1237" spans="1:11" x14ac:dyDescent="0.2">
      <c r="A1237">
        <v>1236</v>
      </c>
      <c r="B1237" t="s">
        <v>19110</v>
      </c>
      <c r="C1237" t="s">
        <v>19111</v>
      </c>
      <c r="D1237" t="s">
        <v>19110</v>
      </c>
      <c r="E1237" t="s">
        <v>17502</v>
      </c>
      <c r="F1237" s="220">
        <v>497184</v>
      </c>
      <c r="G1237" s="220">
        <v>497184</v>
      </c>
      <c r="H1237" s="220">
        <v>523352</v>
      </c>
      <c r="I1237" s="220">
        <v>472324.93129137915</v>
      </c>
      <c r="J1237" s="161" t="e">
        <f>VLOOKUP(D1237,GST!A:D,4,FALSE)</f>
        <v>#N/A</v>
      </c>
      <c r="K1237" s="64" t="str">
        <f>VLOOKUP(B1237,'ABC successor'!A:J,10,FALSE)</f>
        <v>4762</v>
      </c>
    </row>
    <row r="1238" spans="1:11" x14ac:dyDescent="0.2">
      <c r="A1238">
        <v>1237</v>
      </c>
      <c r="B1238" t="s">
        <v>20028</v>
      </c>
      <c r="C1238" t="s">
        <v>20029</v>
      </c>
      <c r="D1238" t="s">
        <v>20028</v>
      </c>
      <c r="E1238" t="s">
        <v>17502</v>
      </c>
      <c r="F1238" s="220">
        <v>497184</v>
      </c>
      <c r="G1238" s="220">
        <v>497184</v>
      </c>
      <c r="H1238" s="220">
        <v>523352</v>
      </c>
      <c r="I1238" s="220">
        <v>472324.93129137915</v>
      </c>
      <c r="J1238" s="161" t="e">
        <f>VLOOKUP(D1238,GST!A:D,4,FALSE)</f>
        <v>#N/A</v>
      </c>
      <c r="K1238" s="64" t="str">
        <f>VLOOKUP(B1238,'ABC successor'!A:J,10,FALSE)</f>
        <v>4762</v>
      </c>
    </row>
    <row r="1239" spans="1:11" x14ac:dyDescent="0.2">
      <c r="A1239">
        <v>1238</v>
      </c>
      <c r="B1239" t="s">
        <v>21338</v>
      </c>
      <c r="C1239" t="s">
        <v>21339</v>
      </c>
      <c r="D1239" t="s">
        <v>21338</v>
      </c>
      <c r="E1239" t="s">
        <v>17502</v>
      </c>
      <c r="F1239" s="220">
        <v>458359</v>
      </c>
      <c r="G1239" s="220">
        <v>458359</v>
      </c>
      <c r="H1239" s="220">
        <v>482483</v>
      </c>
      <c r="I1239" s="220">
        <v>435440.76877241372</v>
      </c>
      <c r="J1239" s="161" t="e">
        <f>VLOOKUP(D1239,GST!A:D,4,FALSE)</f>
        <v>#N/A</v>
      </c>
      <c r="K1239" s="64" t="str">
        <f>VLOOKUP(B1239,'ABC successor'!A:J,10,FALSE)</f>
        <v>4762</v>
      </c>
    </row>
    <row r="1240" spans="1:11" x14ac:dyDescent="0.2">
      <c r="A1240">
        <v>1239</v>
      </c>
      <c r="B1240" t="s">
        <v>22212</v>
      </c>
      <c r="C1240" t="s">
        <v>22213</v>
      </c>
      <c r="D1240" t="s">
        <v>22212</v>
      </c>
      <c r="E1240" t="s">
        <v>17502</v>
      </c>
      <c r="F1240" s="220">
        <v>467739</v>
      </c>
      <c r="G1240" s="220">
        <v>467739</v>
      </c>
      <c r="H1240" s="220">
        <v>492357</v>
      </c>
      <c r="I1240" s="220">
        <v>444351.97624999989</v>
      </c>
      <c r="J1240" s="161" t="e">
        <f>VLOOKUP(D1240,GST!A:D,4,FALSE)</f>
        <v>#N/A</v>
      </c>
      <c r="K1240" s="64" t="str">
        <f>VLOOKUP(B1240,'ABC successor'!A:J,10,FALSE)</f>
        <v>4762</v>
      </c>
    </row>
    <row r="1241" spans="1:11" x14ac:dyDescent="0.2">
      <c r="A1241">
        <v>1240</v>
      </c>
      <c r="B1241" t="s">
        <v>25760</v>
      </c>
      <c r="C1241" t="s">
        <v>25761</v>
      </c>
      <c r="D1241" t="s">
        <v>25760</v>
      </c>
      <c r="E1241" t="s">
        <v>17502</v>
      </c>
      <c r="F1241" s="220">
        <v>496637</v>
      </c>
      <c r="G1241" s="220">
        <v>496637</v>
      </c>
      <c r="H1241" s="220">
        <v>522776</v>
      </c>
      <c r="I1241" s="220">
        <v>471804.83695172402</v>
      </c>
      <c r="J1241" s="161" t="e">
        <f>VLOOKUP(D1241,GST!A:D,4,FALSE)</f>
        <v>#N/A</v>
      </c>
      <c r="K1241" s="64" t="str">
        <f>VLOOKUP(B1241,'ABC successor'!A:J,10,FALSE)</f>
        <v>4762</v>
      </c>
    </row>
    <row r="1242" spans="1:11" x14ac:dyDescent="0.2">
      <c r="A1242">
        <v>1241</v>
      </c>
      <c r="B1242" t="s">
        <v>19112</v>
      </c>
      <c r="C1242" t="s">
        <v>19113</v>
      </c>
      <c r="D1242" t="s">
        <v>19112</v>
      </c>
      <c r="E1242" t="s">
        <v>17505</v>
      </c>
      <c r="F1242" s="220">
        <v>534225</v>
      </c>
      <c r="G1242" s="220">
        <v>534225</v>
      </c>
      <c r="H1242" s="220">
        <v>562342</v>
      </c>
      <c r="I1242" s="220">
        <v>507513.47025689634</v>
      </c>
      <c r="J1242" s="161" t="e">
        <f>VLOOKUP(D1242,GST!A:D,4,FALSE)</f>
        <v>#N/A</v>
      </c>
      <c r="K1242" s="64" t="str">
        <f>VLOOKUP(B1242,'ABC successor'!A:J,10,FALSE)</f>
        <v>4762</v>
      </c>
    </row>
    <row r="1243" spans="1:11" x14ac:dyDescent="0.2">
      <c r="A1243">
        <v>1242</v>
      </c>
      <c r="B1243" t="s">
        <v>21340</v>
      </c>
      <c r="C1243" t="s">
        <v>21341</v>
      </c>
      <c r="D1243" t="s">
        <v>21340</v>
      </c>
      <c r="E1243" t="s">
        <v>21342</v>
      </c>
      <c r="F1243" s="220">
        <v>497937</v>
      </c>
      <c r="G1243" s="220">
        <v>497937</v>
      </c>
      <c r="H1243" s="220">
        <v>524144</v>
      </c>
      <c r="I1243" s="220">
        <v>473040.30268793099</v>
      </c>
      <c r="J1243" s="161" t="e">
        <f>VLOOKUP(D1243,GST!A:D,4,FALSE)</f>
        <v>#N/A</v>
      </c>
      <c r="K1243" s="64" t="str">
        <f>VLOOKUP(B1243,'ABC successor'!A:J,10,FALSE)</f>
        <v>4762</v>
      </c>
    </row>
    <row r="1244" spans="1:11" x14ac:dyDescent="0.2">
      <c r="A1244">
        <v>1243</v>
      </c>
      <c r="B1244" t="s">
        <v>22214</v>
      </c>
      <c r="C1244" t="s">
        <v>22215</v>
      </c>
      <c r="D1244" t="s">
        <v>22214</v>
      </c>
      <c r="E1244" t="s">
        <v>21342</v>
      </c>
      <c r="F1244" s="220">
        <v>515676</v>
      </c>
      <c r="G1244" s="220">
        <v>515676</v>
      </c>
      <c r="H1244" s="220">
        <v>542817</v>
      </c>
      <c r="I1244" s="220">
        <v>489892.13266724127</v>
      </c>
      <c r="J1244" s="161" t="e">
        <f>VLOOKUP(D1244,GST!A:D,4,FALSE)</f>
        <v>#N/A</v>
      </c>
      <c r="K1244" s="64" t="str">
        <f>VLOOKUP(B1244,'ABC successor'!A:J,10,FALSE)</f>
        <v>4762</v>
      </c>
    </row>
    <row r="1245" spans="1:11" x14ac:dyDescent="0.2">
      <c r="A1245">
        <v>1244</v>
      </c>
      <c r="B1245" t="s">
        <v>25762</v>
      </c>
      <c r="C1245" t="s">
        <v>25763</v>
      </c>
      <c r="D1245" t="s">
        <v>25762</v>
      </c>
      <c r="E1245" t="s">
        <v>25764</v>
      </c>
      <c r="F1245" s="220">
        <v>542121</v>
      </c>
      <c r="G1245" s="220">
        <v>542121</v>
      </c>
      <c r="H1245" s="220">
        <v>570654</v>
      </c>
      <c r="I1245" s="220">
        <v>515015.20273965516</v>
      </c>
      <c r="J1245" s="161" t="e">
        <f>VLOOKUP(D1245,GST!A:D,4,FALSE)</f>
        <v>#N/A</v>
      </c>
      <c r="K1245" s="64" t="str">
        <f>VLOOKUP(B1245,'ABC successor'!A:J,10,FALSE)</f>
        <v>4762</v>
      </c>
    </row>
    <row r="1246" spans="1:11" x14ac:dyDescent="0.2">
      <c r="A1246">
        <v>1245</v>
      </c>
      <c r="B1246" t="s">
        <v>17506</v>
      </c>
      <c r="C1246" t="s">
        <v>17507</v>
      </c>
      <c r="D1246" t="s">
        <v>17506</v>
      </c>
      <c r="E1246" t="s">
        <v>17508</v>
      </c>
      <c r="F1246" s="220">
        <v>604537</v>
      </c>
      <c r="G1246" s="220">
        <v>604537</v>
      </c>
      <c r="H1246" s="220">
        <v>636355</v>
      </c>
      <c r="I1246" s="220">
        <v>574309.82433275844</v>
      </c>
      <c r="J1246" s="161" t="e">
        <f>VLOOKUP(D1246,GST!A:D,4,FALSE)</f>
        <v>#N/A</v>
      </c>
      <c r="K1246" s="64" t="str">
        <f>VLOOKUP(B1246,'ABC successor'!A:J,10,FALSE)</f>
        <v>4762</v>
      </c>
    </row>
    <row r="1247" spans="1:11" x14ac:dyDescent="0.2">
      <c r="A1247">
        <v>1246</v>
      </c>
      <c r="B1247" t="s">
        <v>19114</v>
      </c>
      <c r="C1247" t="s">
        <v>19115</v>
      </c>
      <c r="D1247" t="s">
        <v>19114</v>
      </c>
      <c r="E1247" t="s">
        <v>17508</v>
      </c>
      <c r="F1247" s="220">
        <v>530124</v>
      </c>
      <c r="G1247" s="220">
        <v>530124</v>
      </c>
      <c r="H1247" s="220">
        <v>558025</v>
      </c>
      <c r="I1247" s="220">
        <v>503617.59629999992</v>
      </c>
      <c r="J1247" s="161" t="e">
        <f>VLOOKUP(D1247,GST!A:D,4,FALSE)</f>
        <v>#N/A</v>
      </c>
      <c r="K1247" s="64" t="str">
        <f>VLOOKUP(B1247,'ABC successor'!A:J,10,FALSE)</f>
        <v>4762</v>
      </c>
    </row>
    <row r="1248" spans="1:11" x14ac:dyDescent="0.2">
      <c r="A1248">
        <v>1247</v>
      </c>
      <c r="B1248" t="s">
        <v>21343</v>
      </c>
      <c r="C1248" t="s">
        <v>21344</v>
      </c>
      <c r="D1248" t="s">
        <v>21343</v>
      </c>
      <c r="E1248" t="s">
        <v>21345</v>
      </c>
      <c r="F1248" s="220">
        <v>495013</v>
      </c>
      <c r="G1248" s="220">
        <v>495013</v>
      </c>
      <c r="H1248" s="220">
        <v>521066</v>
      </c>
      <c r="I1248" s="220">
        <v>470261.95485862065</v>
      </c>
      <c r="J1248" s="161" t="e">
        <f>VLOOKUP(D1248,GST!A:D,4,FALSE)</f>
        <v>#N/A</v>
      </c>
      <c r="K1248" s="64" t="str">
        <f>VLOOKUP(B1248,'ABC successor'!A:J,10,FALSE)</f>
        <v>4762</v>
      </c>
    </row>
    <row r="1249" spans="1:11" x14ac:dyDescent="0.2">
      <c r="A1249">
        <v>1248</v>
      </c>
      <c r="B1249" t="s">
        <v>22216</v>
      </c>
      <c r="C1249" t="s">
        <v>22217</v>
      </c>
      <c r="D1249" t="s">
        <v>22216</v>
      </c>
      <c r="E1249" t="s">
        <v>21345</v>
      </c>
      <c r="F1249" s="220">
        <v>511593</v>
      </c>
      <c r="G1249" s="220">
        <v>511593</v>
      </c>
      <c r="H1249" s="220">
        <v>538519</v>
      </c>
      <c r="I1249" s="220">
        <v>486013.65963620675</v>
      </c>
      <c r="J1249" s="161" t="e">
        <f>VLOOKUP(D1249,GST!A:D,4,FALSE)</f>
        <v>#N/A</v>
      </c>
      <c r="K1249" s="64" t="str">
        <f>VLOOKUP(B1249,'ABC successor'!A:J,10,FALSE)</f>
        <v>4762</v>
      </c>
    </row>
    <row r="1250" spans="1:11" x14ac:dyDescent="0.2">
      <c r="A1250">
        <v>1249</v>
      </c>
      <c r="B1250" t="s">
        <v>25765</v>
      </c>
      <c r="C1250" t="s">
        <v>25766</v>
      </c>
      <c r="D1250" t="s">
        <v>25765</v>
      </c>
      <c r="E1250" t="s">
        <v>25767</v>
      </c>
      <c r="F1250" s="220">
        <v>537994</v>
      </c>
      <c r="G1250" s="220">
        <v>537994</v>
      </c>
      <c r="H1250" s="220">
        <v>566309</v>
      </c>
      <c r="I1250" s="220">
        <v>511094.1941120688</v>
      </c>
      <c r="J1250" s="161" t="e">
        <f>VLOOKUP(D1250,GST!A:D,4,FALSE)</f>
        <v>#N/A</v>
      </c>
      <c r="K1250" s="64" t="str">
        <f>VLOOKUP(B1250,'ABC successor'!A:J,10,FALSE)</f>
        <v>4762</v>
      </c>
    </row>
    <row r="1251" spans="1:11" x14ac:dyDescent="0.2">
      <c r="A1251">
        <v>1250</v>
      </c>
      <c r="B1251" t="s">
        <v>17509</v>
      </c>
      <c r="C1251" t="s">
        <v>17510</v>
      </c>
      <c r="D1251" t="s">
        <v>17509</v>
      </c>
      <c r="E1251" t="s">
        <v>17511</v>
      </c>
      <c r="F1251" s="220">
        <v>23030</v>
      </c>
      <c r="G1251" s="220">
        <v>23030</v>
      </c>
      <c r="H1251" s="220">
        <v>24242</v>
      </c>
      <c r="I1251" s="220">
        <v>21878.764117241375</v>
      </c>
      <c r="J1251" s="161" t="e">
        <f>VLOOKUP(D1251,GST!A:D,4,FALSE)</f>
        <v>#N/A</v>
      </c>
      <c r="K1251" s="64" t="str">
        <f>VLOOKUP(B1251,'ABC successor'!A:J,10,FALSE)</f>
        <v>4762</v>
      </c>
    </row>
    <row r="1252" spans="1:11" x14ac:dyDescent="0.2">
      <c r="A1252">
        <v>1251</v>
      </c>
      <c r="B1252" t="s">
        <v>16605</v>
      </c>
      <c r="C1252" t="s">
        <v>16606</v>
      </c>
      <c r="D1252" t="s">
        <v>16605</v>
      </c>
      <c r="E1252" t="s">
        <v>16607</v>
      </c>
      <c r="F1252" s="220">
        <v>17625</v>
      </c>
      <c r="G1252" s="220">
        <v>17625</v>
      </c>
      <c r="H1252" s="220">
        <v>18553</v>
      </c>
      <c r="I1252" s="220">
        <v>16743.557551724138</v>
      </c>
      <c r="J1252" s="161" t="e">
        <f>VLOOKUP(D1252,GST!A:D,4,FALSE)</f>
        <v>#N/A</v>
      </c>
      <c r="K1252" s="64" t="str">
        <f>VLOOKUP(B1252,'ABC successor'!A:J,10,FALSE)</f>
        <v>4762</v>
      </c>
    </row>
    <row r="1253" spans="1:11" x14ac:dyDescent="0.2">
      <c r="A1253">
        <v>1252</v>
      </c>
      <c r="B1253" t="s">
        <v>16608</v>
      </c>
      <c r="C1253" t="s">
        <v>16609</v>
      </c>
      <c r="D1253" t="s">
        <v>16608</v>
      </c>
      <c r="E1253" t="s">
        <v>16610</v>
      </c>
      <c r="F1253" s="220">
        <v>54661</v>
      </c>
      <c r="G1253" s="220">
        <v>54661</v>
      </c>
      <c r="H1253" s="220">
        <v>57538</v>
      </c>
      <c r="I1253" s="220">
        <v>51928.229644827581</v>
      </c>
      <c r="J1253" s="161">
        <f>VLOOKUP(D1253,GST!A:D,4,FALSE)</f>
        <v>0.12</v>
      </c>
      <c r="K1253" s="64" t="str">
        <f>VLOOKUP(B1253,'ABC successor'!A:J,10,FALSE)</f>
        <v>4762</v>
      </c>
    </row>
    <row r="1254" spans="1:11" x14ac:dyDescent="0.2">
      <c r="A1254">
        <v>1253</v>
      </c>
      <c r="B1254" t="s">
        <v>16611</v>
      </c>
      <c r="C1254" t="s">
        <v>16612</v>
      </c>
      <c r="D1254" t="s">
        <v>16611</v>
      </c>
      <c r="E1254" t="s">
        <v>16613</v>
      </c>
      <c r="F1254" s="220">
        <v>21768</v>
      </c>
      <c r="G1254" s="220">
        <v>21768</v>
      </c>
      <c r="H1254" s="220">
        <v>22914</v>
      </c>
      <c r="I1254" s="220">
        <v>20680.033668965512</v>
      </c>
      <c r="J1254" s="161" t="e">
        <f>VLOOKUP(D1254,GST!A:D,4,FALSE)</f>
        <v>#N/A</v>
      </c>
      <c r="K1254" s="64" t="str">
        <f>VLOOKUP(B1254,'ABC successor'!A:J,10,FALSE)</f>
        <v>4762</v>
      </c>
    </row>
    <row r="1255" spans="1:11" x14ac:dyDescent="0.2">
      <c r="A1255">
        <v>1254</v>
      </c>
      <c r="B1255" t="s">
        <v>22218</v>
      </c>
      <c r="C1255" t="s">
        <v>22219</v>
      </c>
      <c r="D1255" t="s">
        <v>22218</v>
      </c>
      <c r="E1255" t="s">
        <v>16613</v>
      </c>
      <c r="F1255" s="220">
        <v>34305</v>
      </c>
      <c r="G1255" s="220">
        <v>34305</v>
      </c>
      <c r="H1255" s="220">
        <v>36111</v>
      </c>
      <c r="I1255" s="220">
        <v>32590.000703448266</v>
      </c>
      <c r="J1255" s="161" t="e">
        <f>VLOOKUP(D1255,GST!A:D,4,FALSE)</f>
        <v>#N/A</v>
      </c>
      <c r="K1255" s="64" t="str">
        <f>VLOOKUP(B1255,'ABC successor'!A:J,10,FALSE)</f>
        <v>4762</v>
      </c>
    </row>
    <row r="1256" spans="1:11" x14ac:dyDescent="0.2">
      <c r="A1256">
        <v>1255</v>
      </c>
      <c r="B1256" t="s">
        <v>22220</v>
      </c>
      <c r="C1256" t="s">
        <v>22221</v>
      </c>
      <c r="D1256" t="s">
        <v>22220</v>
      </c>
      <c r="E1256" t="s">
        <v>16563</v>
      </c>
      <c r="F1256" s="220">
        <v>33884</v>
      </c>
      <c r="G1256" s="220">
        <v>33884</v>
      </c>
      <c r="H1256" s="220">
        <v>35667</v>
      </c>
      <c r="I1256" s="220">
        <v>32189.779408620681</v>
      </c>
      <c r="J1256" s="161" t="e">
        <f>VLOOKUP(D1256,GST!A:D,4,FALSE)</f>
        <v>#N/A</v>
      </c>
      <c r="K1256" s="64" t="str">
        <f>VLOOKUP(B1256,'ABC successor'!A:J,10,FALSE)</f>
        <v>4762</v>
      </c>
    </row>
    <row r="1257" spans="1:11" x14ac:dyDescent="0.2">
      <c r="A1257">
        <v>1256</v>
      </c>
      <c r="B1257" t="s">
        <v>22222</v>
      </c>
      <c r="C1257" t="s">
        <v>22223</v>
      </c>
      <c r="D1257" t="s">
        <v>22222</v>
      </c>
      <c r="E1257" t="s">
        <v>23973</v>
      </c>
      <c r="F1257" s="220">
        <v>36049</v>
      </c>
      <c r="G1257" s="220">
        <v>36049</v>
      </c>
      <c r="H1257" s="220">
        <v>37946</v>
      </c>
      <c r="I1257" s="220">
        <v>34246.955532758606</v>
      </c>
      <c r="J1257" s="161">
        <f>VLOOKUP(D1257,GST!A:D,4,FALSE)</f>
        <v>0.18</v>
      </c>
      <c r="K1257" s="64" t="str">
        <f>VLOOKUP(B1257,'ABC successor'!A:J,10,FALSE)</f>
        <v>4762</v>
      </c>
    </row>
    <row r="1258" spans="1:11" x14ac:dyDescent="0.2">
      <c r="A1258">
        <v>1257</v>
      </c>
      <c r="B1258" t="s">
        <v>17514</v>
      </c>
      <c r="C1258" t="s">
        <v>17515</v>
      </c>
      <c r="D1258" t="s">
        <v>17514</v>
      </c>
      <c r="E1258" t="s">
        <v>17516</v>
      </c>
      <c r="F1258" s="220">
        <v>3466</v>
      </c>
      <c r="G1258" s="220">
        <v>3466</v>
      </c>
      <c r="H1258" s="220">
        <v>3648</v>
      </c>
      <c r="I1258" s="220">
        <v>3292.6418603448274</v>
      </c>
      <c r="J1258" s="161" t="e">
        <f>VLOOKUP(D1258,GST!A:D,4,FALSE)</f>
        <v>#N/A</v>
      </c>
      <c r="K1258" s="64" t="str">
        <f>VLOOKUP(B1258,'ABC successor'!A:J,10,FALSE)</f>
        <v>4762</v>
      </c>
    </row>
    <row r="1259" spans="1:11" x14ac:dyDescent="0.2">
      <c r="A1259">
        <v>1258</v>
      </c>
      <c r="B1259" t="s">
        <v>17517</v>
      </c>
      <c r="C1259" t="s">
        <v>17518</v>
      </c>
      <c r="D1259" t="s">
        <v>17517</v>
      </c>
      <c r="E1259" t="s">
        <v>17519</v>
      </c>
      <c r="F1259" s="220">
        <v>247054</v>
      </c>
      <c r="G1259" s="220">
        <v>247054</v>
      </c>
      <c r="H1259" s="220">
        <v>260057</v>
      </c>
      <c r="I1259" s="220">
        <v>234701.75459137934</v>
      </c>
      <c r="J1259" s="161" t="e">
        <f>VLOOKUP(D1259,GST!A:D,4,FALSE)</f>
        <v>#N/A</v>
      </c>
      <c r="K1259" s="64" t="str">
        <f>VLOOKUP(B1259,'ABC successor'!A:J,10,FALSE)</f>
        <v>4762</v>
      </c>
    </row>
    <row r="1260" spans="1:11" x14ac:dyDescent="0.2">
      <c r="A1260">
        <v>1259</v>
      </c>
      <c r="B1260" t="s">
        <v>18542</v>
      </c>
      <c r="C1260" t="s">
        <v>18543</v>
      </c>
      <c r="D1260" t="s">
        <v>18542</v>
      </c>
      <c r="E1260" t="s">
        <v>18544</v>
      </c>
      <c r="F1260" s="220">
        <v>9108</v>
      </c>
      <c r="G1260" s="220">
        <v>9108</v>
      </c>
      <c r="H1260" s="220">
        <v>9587</v>
      </c>
      <c r="I1260" s="220">
        <v>8652.1270258620661</v>
      </c>
      <c r="J1260" s="161" t="e">
        <f>VLOOKUP(D1260,GST!A:D,4,FALSE)</f>
        <v>#N/A</v>
      </c>
      <c r="K1260" s="64" t="str">
        <f>VLOOKUP(B1260,'ABC successor'!A:J,10,FALSE)</f>
        <v>4762</v>
      </c>
    </row>
    <row r="1261" spans="1:11" x14ac:dyDescent="0.2">
      <c r="A1261">
        <v>1260</v>
      </c>
      <c r="B1261" t="s">
        <v>18545</v>
      </c>
      <c r="C1261" t="s">
        <v>18546</v>
      </c>
      <c r="D1261" t="s">
        <v>18545</v>
      </c>
      <c r="E1261" t="s">
        <v>18547</v>
      </c>
      <c r="F1261" s="220">
        <v>9108</v>
      </c>
      <c r="G1261" s="220">
        <v>9108</v>
      </c>
      <c r="H1261" s="220">
        <v>9587</v>
      </c>
      <c r="I1261" s="220">
        <v>8652.1270258620661</v>
      </c>
      <c r="J1261" s="161" t="e">
        <f>VLOOKUP(D1261,GST!A:D,4,FALSE)</f>
        <v>#N/A</v>
      </c>
      <c r="K1261" s="64" t="str">
        <f>VLOOKUP(B1261,'ABC successor'!A:J,10,FALSE)</f>
        <v>4762</v>
      </c>
    </row>
    <row r="1262" spans="1:11" x14ac:dyDescent="0.2">
      <c r="A1262">
        <v>1261</v>
      </c>
      <c r="B1262" t="s">
        <v>18548</v>
      </c>
      <c r="C1262" t="s">
        <v>18549</v>
      </c>
      <c r="D1262" t="s">
        <v>18548</v>
      </c>
      <c r="E1262" t="s">
        <v>18550</v>
      </c>
      <c r="F1262" s="220">
        <v>9108</v>
      </c>
      <c r="G1262" s="220">
        <v>9108</v>
      </c>
      <c r="H1262" s="220">
        <v>9587</v>
      </c>
      <c r="I1262" s="220">
        <v>8652.1270258620661</v>
      </c>
      <c r="J1262" s="161" t="e">
        <f>VLOOKUP(D1262,GST!A:D,4,FALSE)</f>
        <v>#N/A</v>
      </c>
      <c r="K1262" s="64" t="str">
        <f>VLOOKUP(B1262,'ABC successor'!A:J,10,FALSE)</f>
        <v>4762</v>
      </c>
    </row>
    <row r="1263" spans="1:11" x14ac:dyDescent="0.2">
      <c r="A1263">
        <v>1262</v>
      </c>
      <c r="B1263" t="s">
        <v>17520</v>
      </c>
      <c r="C1263" t="s">
        <v>17521</v>
      </c>
      <c r="D1263" t="s">
        <v>17520</v>
      </c>
      <c r="E1263" t="s">
        <v>18551</v>
      </c>
      <c r="F1263" s="220">
        <v>377158</v>
      </c>
      <c r="G1263" s="220">
        <v>377158</v>
      </c>
      <c r="H1263" s="220">
        <v>397008</v>
      </c>
      <c r="I1263" s="220">
        <v>358300.53098965512</v>
      </c>
      <c r="J1263" s="161" t="e">
        <f>VLOOKUP(D1263,GST!A:D,4,FALSE)</f>
        <v>#N/A</v>
      </c>
      <c r="K1263" s="64" t="str">
        <f>VLOOKUP(B1263,'ABC successor'!A:J,10,FALSE)</f>
        <v>4762</v>
      </c>
    </row>
    <row r="1264" spans="1:11" x14ac:dyDescent="0.2">
      <c r="A1264">
        <v>1263</v>
      </c>
      <c r="B1264" t="s">
        <v>17522</v>
      </c>
      <c r="C1264" t="s">
        <v>17523</v>
      </c>
      <c r="D1264" t="s">
        <v>17522</v>
      </c>
      <c r="E1264" t="s">
        <v>18551</v>
      </c>
      <c r="F1264" s="220">
        <v>406376</v>
      </c>
      <c r="G1264" s="220">
        <v>406376</v>
      </c>
      <c r="H1264" s="220">
        <v>427764</v>
      </c>
      <c r="I1264" s="220">
        <v>386056.94117586198</v>
      </c>
      <c r="J1264" s="161" t="e">
        <f>VLOOKUP(D1264,GST!A:D,4,FALSE)</f>
        <v>#N/A</v>
      </c>
      <c r="K1264" s="64" t="str">
        <f>VLOOKUP(B1264,'ABC successor'!A:J,10,FALSE)</f>
        <v>4762</v>
      </c>
    </row>
    <row r="1265" spans="1:11" x14ac:dyDescent="0.2">
      <c r="A1265">
        <v>1264</v>
      </c>
      <c r="B1265" t="s">
        <v>22224</v>
      </c>
      <c r="C1265" t="s">
        <v>22225</v>
      </c>
      <c r="D1265" t="s">
        <v>22224</v>
      </c>
      <c r="E1265" t="s">
        <v>18551</v>
      </c>
      <c r="F1265" s="220">
        <v>374472</v>
      </c>
      <c r="G1265" s="220">
        <v>374472</v>
      </c>
      <c r="H1265" s="220">
        <v>394181</v>
      </c>
      <c r="I1265" s="220">
        <v>355748.39519655169</v>
      </c>
      <c r="J1265" s="161" t="e">
        <f>VLOOKUP(D1265,GST!A:D,4,FALSE)</f>
        <v>#N/A</v>
      </c>
      <c r="K1265" s="64" t="str">
        <f>VLOOKUP(B1265,'ABC successor'!A:J,10,FALSE)</f>
        <v>4762</v>
      </c>
    </row>
    <row r="1266" spans="1:11" x14ac:dyDescent="0.2">
      <c r="A1266">
        <v>1265</v>
      </c>
      <c r="B1266" t="s">
        <v>23039</v>
      </c>
      <c r="C1266" t="s">
        <v>23040</v>
      </c>
      <c r="D1266" t="s">
        <v>23039</v>
      </c>
      <c r="E1266" t="s">
        <v>23041</v>
      </c>
      <c r="F1266" s="220">
        <v>383154</v>
      </c>
      <c r="G1266" s="220">
        <v>383154</v>
      </c>
      <c r="H1266" s="220">
        <v>403320</v>
      </c>
      <c r="I1266" s="220">
        <v>363996.43405517243</v>
      </c>
      <c r="J1266" s="161" t="e">
        <f>VLOOKUP(D1266,GST!A:D,4,FALSE)</f>
        <v>#N/A</v>
      </c>
      <c r="K1266" s="64" t="str">
        <f>VLOOKUP(B1266,'ABC successor'!A:J,10,FALSE)</f>
        <v>4762</v>
      </c>
    </row>
    <row r="1267" spans="1:11" x14ac:dyDescent="0.2">
      <c r="A1267">
        <v>1266</v>
      </c>
      <c r="B1267" t="s">
        <v>23042</v>
      </c>
      <c r="C1267" t="s">
        <v>23043</v>
      </c>
      <c r="D1267" t="s">
        <v>23042</v>
      </c>
      <c r="E1267" t="s">
        <v>23041</v>
      </c>
      <c r="F1267" s="220">
        <v>393043</v>
      </c>
      <c r="G1267" s="220">
        <v>393043</v>
      </c>
      <c r="H1267" s="220">
        <v>413729</v>
      </c>
      <c r="I1267" s="220">
        <v>373391.00058448268</v>
      </c>
      <c r="J1267" s="161">
        <f>VLOOKUP(D1267,GST!A:D,4,FALSE)</f>
        <v>0.12</v>
      </c>
      <c r="K1267" s="64" t="str">
        <f>VLOOKUP(B1267,'ABC successor'!A:J,10,FALSE)</f>
        <v>4762</v>
      </c>
    </row>
    <row r="1268" spans="1:11" x14ac:dyDescent="0.2">
      <c r="A1268">
        <v>1267</v>
      </c>
      <c r="B1268" t="s">
        <v>26369</v>
      </c>
      <c r="C1268" t="s">
        <v>26370</v>
      </c>
      <c r="D1268" t="s">
        <v>26369</v>
      </c>
      <c r="E1268" t="s">
        <v>23041</v>
      </c>
      <c r="F1268" s="220">
        <v>415141</v>
      </c>
      <c r="G1268" s="220">
        <v>415141</v>
      </c>
      <c r="H1268" s="220">
        <v>436991</v>
      </c>
      <c r="I1268" s="220">
        <v>394384.2509189655</v>
      </c>
      <c r="J1268" s="161" t="e">
        <f>VLOOKUP(D1268,GST!A:D,4,FALSE)</f>
        <v>#N/A</v>
      </c>
      <c r="K1268" s="64" t="str">
        <f>VLOOKUP(B1268,'ABC successor'!A:J,10,FALSE)</f>
        <v>4762</v>
      </c>
    </row>
    <row r="1269" spans="1:11" x14ac:dyDescent="0.2">
      <c r="A1269">
        <v>1268</v>
      </c>
      <c r="B1269" t="s">
        <v>26898</v>
      </c>
      <c r="C1269" t="s">
        <v>26899</v>
      </c>
      <c r="D1269" t="s">
        <v>26898</v>
      </c>
      <c r="E1269" t="s">
        <v>23041</v>
      </c>
      <c r="F1269" s="220">
        <v>417132</v>
      </c>
      <c r="G1269" s="220">
        <v>417132</v>
      </c>
      <c r="H1269" s="220">
        <v>439086</v>
      </c>
      <c r="I1269" s="220">
        <v>396275.15152931027</v>
      </c>
      <c r="J1269" s="161" t="e">
        <f>VLOOKUP(D1269,GST!A:D,4,FALSE)</f>
        <v>#N/A</v>
      </c>
      <c r="K1269" s="64" t="str">
        <f>VLOOKUP(B1269,'ABC successor'!A:J,10,FALSE)</f>
        <v>4762</v>
      </c>
    </row>
    <row r="1270" spans="1:11" x14ac:dyDescent="0.2">
      <c r="A1270">
        <v>1269</v>
      </c>
      <c r="B1270" t="s">
        <v>17524</v>
      </c>
      <c r="C1270" t="s">
        <v>17525</v>
      </c>
      <c r="D1270" t="s">
        <v>17524</v>
      </c>
      <c r="E1270" t="s">
        <v>17526</v>
      </c>
      <c r="F1270" s="220">
        <v>44111</v>
      </c>
      <c r="G1270" s="220">
        <v>44111</v>
      </c>
      <c r="H1270" s="220">
        <v>46433</v>
      </c>
      <c r="I1270" s="220">
        <v>41905.296348275857</v>
      </c>
      <c r="J1270" s="161" t="e">
        <f>VLOOKUP(D1270,GST!A:D,4,FALSE)</f>
        <v>#N/A</v>
      </c>
      <c r="K1270" s="64" t="str">
        <f>VLOOKUP(B1270,'ABC successor'!A:J,10,FALSE)</f>
        <v>4762</v>
      </c>
    </row>
    <row r="1271" spans="1:11" x14ac:dyDescent="0.2">
      <c r="A1271">
        <v>1270</v>
      </c>
      <c r="B1271" t="s">
        <v>18552</v>
      </c>
      <c r="C1271" t="s">
        <v>18553</v>
      </c>
      <c r="D1271" t="s">
        <v>18552</v>
      </c>
      <c r="E1271" t="s">
        <v>18554</v>
      </c>
      <c r="F1271" s="220">
        <v>28757</v>
      </c>
      <c r="G1271" s="220">
        <v>28757</v>
      </c>
      <c r="H1271" s="220">
        <v>30271</v>
      </c>
      <c r="I1271" s="220">
        <v>27319.453603448277</v>
      </c>
      <c r="J1271" s="161" t="e">
        <f>VLOOKUP(D1271,GST!A:D,4,FALSE)</f>
        <v>#N/A</v>
      </c>
      <c r="K1271" s="64" t="str">
        <f>VLOOKUP(B1271,'ABC successor'!A:J,10,FALSE)</f>
        <v>4762</v>
      </c>
    </row>
    <row r="1272" spans="1:11" x14ac:dyDescent="0.2">
      <c r="A1272">
        <v>1271</v>
      </c>
      <c r="B1272" t="s">
        <v>17527</v>
      </c>
      <c r="C1272" t="s">
        <v>17528</v>
      </c>
      <c r="D1272" t="s">
        <v>17527</v>
      </c>
      <c r="E1272" t="s">
        <v>17529</v>
      </c>
      <c r="F1272" s="220">
        <v>312191</v>
      </c>
      <c r="G1272" s="220">
        <v>312191</v>
      </c>
      <c r="H1272" s="220">
        <v>328622</v>
      </c>
      <c r="I1272" s="220">
        <v>296581.38039310346</v>
      </c>
      <c r="J1272" s="161" t="e">
        <f>VLOOKUP(D1272,GST!A:D,4,FALSE)</f>
        <v>#N/A</v>
      </c>
      <c r="K1272" s="64" t="str">
        <f>VLOOKUP(B1272,'ABC successor'!A:J,10,FALSE)</f>
        <v>4767</v>
      </c>
    </row>
    <row r="1273" spans="1:11" x14ac:dyDescent="0.2">
      <c r="A1273">
        <v>1272</v>
      </c>
      <c r="B1273" t="s">
        <v>22226</v>
      </c>
      <c r="C1273" t="s">
        <v>22227</v>
      </c>
      <c r="D1273" t="s">
        <v>22226</v>
      </c>
      <c r="E1273" t="s">
        <v>17529</v>
      </c>
      <c r="F1273" s="220">
        <v>311570</v>
      </c>
      <c r="G1273" s="220">
        <v>311570</v>
      </c>
      <c r="H1273" s="220">
        <v>327968</v>
      </c>
      <c r="I1273" s="220">
        <v>295991.6823499999</v>
      </c>
      <c r="J1273" s="161" t="e">
        <f>VLOOKUP(D1273,GST!A:D,4,FALSE)</f>
        <v>#N/A</v>
      </c>
      <c r="K1273" s="64" t="str">
        <f>VLOOKUP(B1273,'ABC successor'!A:J,10,FALSE)</f>
        <v>4767</v>
      </c>
    </row>
    <row r="1274" spans="1:11" x14ac:dyDescent="0.2">
      <c r="A1274">
        <v>1273</v>
      </c>
      <c r="B1274" t="s">
        <v>23044</v>
      </c>
      <c r="C1274" t="s">
        <v>23045</v>
      </c>
      <c r="D1274" t="s">
        <v>23044</v>
      </c>
      <c r="E1274" t="s">
        <v>17529</v>
      </c>
      <c r="F1274" s="220">
        <v>331098</v>
      </c>
      <c r="G1274" s="220">
        <v>331098</v>
      </c>
      <c r="H1274" s="220">
        <v>348524</v>
      </c>
      <c r="I1274" s="220">
        <v>314543.00275517232</v>
      </c>
      <c r="J1274" s="161">
        <f>VLOOKUP(D1274,GST!A:D,4,FALSE)</f>
        <v>0.12</v>
      </c>
      <c r="K1274" s="64" t="str">
        <f>VLOOKUP(B1274,'ABC successor'!A:J,10,FALSE)</f>
        <v>4767</v>
      </c>
    </row>
    <row r="1275" spans="1:11" x14ac:dyDescent="0.2">
      <c r="A1275">
        <v>1274</v>
      </c>
      <c r="B1275" t="s">
        <v>17530</v>
      </c>
      <c r="C1275" t="s">
        <v>17531</v>
      </c>
      <c r="D1275" t="s">
        <v>17530</v>
      </c>
      <c r="E1275" t="s">
        <v>17532</v>
      </c>
      <c r="F1275" s="220">
        <v>66942</v>
      </c>
      <c r="G1275" s="220">
        <v>66942</v>
      </c>
      <c r="H1275" s="220">
        <v>70465</v>
      </c>
      <c r="I1275" s="220">
        <v>63594.583717241367</v>
      </c>
      <c r="J1275" s="161" t="e">
        <f>VLOOKUP(D1275,GST!A:D,4,FALSE)</f>
        <v>#N/A</v>
      </c>
      <c r="K1275" s="64" t="str">
        <f>VLOOKUP(B1275,'ABC successor'!A:J,10,FALSE)</f>
        <v>4762</v>
      </c>
    </row>
    <row r="1276" spans="1:11" x14ac:dyDescent="0.2">
      <c r="A1276">
        <v>1275</v>
      </c>
      <c r="B1276" t="s">
        <v>23046</v>
      </c>
      <c r="C1276" t="s">
        <v>23047</v>
      </c>
      <c r="D1276" t="s">
        <v>23046</v>
      </c>
      <c r="E1276" t="s">
        <v>23048</v>
      </c>
      <c r="F1276" s="220">
        <v>80944</v>
      </c>
      <c r="G1276" s="220">
        <v>80944</v>
      </c>
      <c r="H1276" s="220">
        <v>85204</v>
      </c>
      <c r="I1276" s="220">
        <v>76896.624820689642</v>
      </c>
      <c r="J1276" s="161" t="e">
        <f>VLOOKUP(D1276,GST!A:D,4,FALSE)</f>
        <v>#N/A</v>
      </c>
      <c r="K1276" s="64" t="str">
        <f>VLOOKUP(B1276,'ABC successor'!A:J,10,FALSE)</f>
        <v>4762</v>
      </c>
    </row>
    <row r="1277" spans="1:11" x14ac:dyDescent="0.2">
      <c r="A1277">
        <v>1276</v>
      </c>
      <c r="B1277" t="s">
        <v>26371</v>
      </c>
      <c r="C1277" t="s">
        <v>26372</v>
      </c>
      <c r="D1277" t="s">
        <v>26371</v>
      </c>
      <c r="E1277" t="s">
        <v>23048</v>
      </c>
      <c r="F1277" s="220">
        <v>76774</v>
      </c>
      <c r="G1277" s="220">
        <v>76774</v>
      </c>
      <c r="H1277" s="220">
        <v>80815</v>
      </c>
      <c r="I1277" s="220">
        <v>72935.014032758598</v>
      </c>
      <c r="J1277" s="161" t="e">
        <f>VLOOKUP(D1277,GST!A:D,4,FALSE)</f>
        <v>#N/A</v>
      </c>
      <c r="K1277" s="64" t="str">
        <f>VLOOKUP(B1277,'ABC successor'!A:J,10,FALSE)</f>
        <v>4762</v>
      </c>
    </row>
    <row r="1278" spans="1:11" x14ac:dyDescent="0.2">
      <c r="A1278">
        <v>1277</v>
      </c>
      <c r="B1278" t="s">
        <v>26900</v>
      </c>
      <c r="C1278" t="s">
        <v>26901</v>
      </c>
      <c r="D1278" t="s">
        <v>26900</v>
      </c>
      <c r="E1278" t="s">
        <v>23048</v>
      </c>
      <c r="F1278" s="220">
        <v>114065</v>
      </c>
      <c r="G1278" s="220">
        <v>114065</v>
      </c>
      <c r="H1278" s="220">
        <v>120068</v>
      </c>
      <c r="I1278" s="220">
        <v>108361.36565172412</v>
      </c>
      <c r="J1278" s="161" t="e">
        <f>VLOOKUP(D1278,GST!A:D,4,FALSE)</f>
        <v>#N/A</v>
      </c>
      <c r="K1278" s="64" t="str">
        <f>VLOOKUP(B1278,'ABC successor'!A:J,10,FALSE)</f>
        <v>4762</v>
      </c>
    </row>
    <row r="1279" spans="1:11" x14ac:dyDescent="0.2">
      <c r="A1279">
        <v>1278</v>
      </c>
      <c r="B1279" t="s">
        <v>18555</v>
      </c>
      <c r="C1279" t="s">
        <v>18556</v>
      </c>
      <c r="D1279" t="s">
        <v>18555</v>
      </c>
      <c r="E1279" t="s">
        <v>18557</v>
      </c>
      <c r="F1279" s="220">
        <v>9108</v>
      </c>
      <c r="G1279" s="220">
        <v>9108</v>
      </c>
      <c r="H1279" s="220">
        <v>9587</v>
      </c>
      <c r="I1279" s="220">
        <v>8652.1270258620661</v>
      </c>
      <c r="J1279" s="161" t="e">
        <f>VLOOKUP(D1279,GST!A:D,4,FALSE)</f>
        <v>#N/A</v>
      </c>
      <c r="K1279" s="64" t="str">
        <f>VLOOKUP(B1279,'ABC successor'!A:J,10,FALSE)</f>
        <v>4762</v>
      </c>
    </row>
    <row r="1280" spans="1:11" x14ac:dyDescent="0.2">
      <c r="A1280">
        <v>1279</v>
      </c>
      <c r="B1280" t="s">
        <v>21346</v>
      </c>
      <c r="C1280" t="s">
        <v>21347</v>
      </c>
      <c r="D1280" t="s">
        <v>21346</v>
      </c>
      <c r="E1280" t="s">
        <v>17535</v>
      </c>
      <c r="F1280" s="220">
        <v>11550</v>
      </c>
      <c r="G1280" s="220">
        <v>11550</v>
      </c>
      <c r="H1280" s="220">
        <v>12158</v>
      </c>
      <c r="I1280" s="220">
        <v>10972.250474137931</v>
      </c>
      <c r="J1280" s="161" t="e">
        <f>VLOOKUP(D1280,GST!A:D,4,FALSE)</f>
        <v>#N/A</v>
      </c>
      <c r="K1280" s="64" t="str">
        <f>VLOOKUP(B1280,'ABC successor'!A:J,10,FALSE)</f>
        <v>4762</v>
      </c>
    </row>
    <row r="1281" spans="1:11" x14ac:dyDescent="0.2">
      <c r="A1281">
        <v>1280</v>
      </c>
      <c r="B1281" t="s">
        <v>17536</v>
      </c>
      <c r="C1281" t="s">
        <v>17537</v>
      </c>
      <c r="D1281" t="s">
        <v>17536</v>
      </c>
      <c r="E1281" t="s">
        <v>17538</v>
      </c>
      <c r="F1281" s="220">
        <v>12205</v>
      </c>
      <c r="G1281" s="220">
        <v>12205</v>
      </c>
      <c r="H1281" s="220">
        <v>12847</v>
      </c>
      <c r="I1281" s="220">
        <v>11594.816932758618</v>
      </c>
      <c r="J1281" s="161" t="e">
        <f>VLOOKUP(D1281,GST!A:D,4,FALSE)</f>
        <v>#N/A</v>
      </c>
      <c r="K1281" s="64" t="str">
        <f>VLOOKUP(B1281,'ABC successor'!A:J,10,FALSE)</f>
        <v>4762</v>
      </c>
    </row>
    <row r="1282" spans="1:11" x14ac:dyDescent="0.2">
      <c r="A1282">
        <v>1281</v>
      </c>
      <c r="B1282" t="s">
        <v>17539</v>
      </c>
      <c r="C1282" t="s">
        <v>17540</v>
      </c>
      <c r="D1282" t="s">
        <v>17539</v>
      </c>
      <c r="E1282" t="s">
        <v>17541</v>
      </c>
      <c r="F1282" s="220">
        <v>18838</v>
      </c>
      <c r="G1282" s="220">
        <v>18838</v>
      </c>
      <c r="H1282" s="220">
        <v>19829</v>
      </c>
      <c r="I1282" s="220">
        <v>17895.885531034484</v>
      </c>
      <c r="J1282" s="161" t="e">
        <f>VLOOKUP(D1282,GST!A:D,4,FALSE)</f>
        <v>#N/A</v>
      </c>
      <c r="K1282" s="64" t="str">
        <f>VLOOKUP(B1282,'ABC successor'!A:J,10,FALSE)</f>
        <v>4763</v>
      </c>
    </row>
    <row r="1283" spans="1:11" x14ac:dyDescent="0.2">
      <c r="A1283">
        <v>1282</v>
      </c>
      <c r="B1283" t="s">
        <v>17542</v>
      </c>
      <c r="C1283" t="s">
        <v>17543</v>
      </c>
      <c r="D1283" t="s">
        <v>17542</v>
      </c>
      <c r="E1283" t="s">
        <v>17544</v>
      </c>
      <c r="F1283" s="220">
        <v>23433</v>
      </c>
      <c r="G1283" s="220">
        <v>23433</v>
      </c>
      <c r="H1283" s="220">
        <v>24666</v>
      </c>
      <c r="I1283" s="220">
        <v>22261.584486206895</v>
      </c>
      <c r="J1283" s="161" t="e">
        <f>VLOOKUP(D1283,GST!A:D,4,FALSE)</f>
        <v>#N/A</v>
      </c>
      <c r="K1283" s="64" t="str">
        <f>VLOOKUP(B1283,'ABC successor'!A:J,10,FALSE)</f>
        <v>4763</v>
      </c>
    </row>
    <row r="1284" spans="1:11" x14ac:dyDescent="0.2">
      <c r="A1284">
        <v>1283</v>
      </c>
      <c r="B1284" t="s">
        <v>17545</v>
      </c>
      <c r="C1284" t="s">
        <v>17546</v>
      </c>
      <c r="D1284" t="s">
        <v>17545</v>
      </c>
      <c r="E1284" t="s">
        <v>17547</v>
      </c>
      <c r="F1284" s="220">
        <v>22867</v>
      </c>
      <c r="G1284" s="220">
        <v>22867</v>
      </c>
      <c r="H1284" s="220">
        <v>24071</v>
      </c>
      <c r="I1284" s="220">
        <v>21724.089220689653</v>
      </c>
      <c r="J1284" s="161" t="e">
        <f>VLOOKUP(D1284,GST!A:D,4,FALSE)</f>
        <v>#N/A</v>
      </c>
      <c r="K1284" s="64" t="str">
        <f>VLOOKUP(B1284,'ABC successor'!A:J,10,FALSE)</f>
        <v>4763</v>
      </c>
    </row>
    <row r="1285" spans="1:11" x14ac:dyDescent="0.2">
      <c r="A1285">
        <v>1284</v>
      </c>
      <c r="B1285" t="s">
        <v>17548</v>
      </c>
      <c r="C1285" t="s">
        <v>17549</v>
      </c>
      <c r="D1285" t="s">
        <v>17548</v>
      </c>
      <c r="E1285" t="s">
        <v>17550</v>
      </c>
      <c r="F1285" s="220">
        <v>42631</v>
      </c>
      <c r="G1285" s="220">
        <v>42631</v>
      </c>
      <c r="H1285" s="220">
        <v>44875</v>
      </c>
      <c r="I1285" s="220">
        <v>40499.688225862061</v>
      </c>
      <c r="J1285" s="161" t="e">
        <f>VLOOKUP(D1285,GST!A:D,4,FALSE)</f>
        <v>#N/A</v>
      </c>
      <c r="K1285" s="64" t="str">
        <f>VLOOKUP(B1285,'ABC successor'!A:J,10,FALSE)</f>
        <v>4763</v>
      </c>
    </row>
    <row r="1286" spans="1:11" x14ac:dyDescent="0.2">
      <c r="A1286">
        <v>1285</v>
      </c>
      <c r="B1286" t="s">
        <v>17551</v>
      </c>
      <c r="C1286" t="s">
        <v>17552</v>
      </c>
      <c r="D1286" t="s">
        <v>17551</v>
      </c>
      <c r="E1286" t="s">
        <v>17553</v>
      </c>
      <c r="F1286" s="220">
        <v>24184</v>
      </c>
      <c r="G1286" s="220">
        <v>24184</v>
      </c>
      <c r="H1286" s="220">
        <v>25457</v>
      </c>
      <c r="I1286" s="220">
        <v>22975.022446551724</v>
      </c>
      <c r="J1286" s="161" t="e">
        <f>VLOOKUP(D1286,GST!A:D,4,FALSE)</f>
        <v>#N/A</v>
      </c>
      <c r="K1286" s="64" t="str">
        <f>VLOOKUP(B1286,'ABC successor'!A:J,10,FALSE)</f>
        <v>4763</v>
      </c>
    </row>
    <row r="1287" spans="1:11" x14ac:dyDescent="0.2">
      <c r="A1287">
        <v>1286</v>
      </c>
      <c r="B1287" t="s">
        <v>17554</v>
      </c>
      <c r="C1287" t="s">
        <v>17555</v>
      </c>
      <c r="D1287" t="s">
        <v>17554</v>
      </c>
      <c r="E1287" t="s">
        <v>17556</v>
      </c>
      <c r="F1287" s="220">
        <v>33676</v>
      </c>
      <c r="G1287" s="220">
        <v>33676</v>
      </c>
      <c r="H1287" s="220">
        <v>35448</v>
      </c>
      <c r="I1287" s="220">
        <v>31992.568915517237</v>
      </c>
      <c r="J1287" s="161" t="e">
        <f>VLOOKUP(D1287,GST!A:D,4,FALSE)</f>
        <v>#N/A</v>
      </c>
      <c r="K1287" s="64" t="str">
        <f>VLOOKUP(B1287,'ABC successor'!A:J,10,FALSE)</f>
        <v>4763</v>
      </c>
    </row>
    <row r="1288" spans="1:11" x14ac:dyDescent="0.2">
      <c r="A1288">
        <v>1287</v>
      </c>
      <c r="B1288" t="s">
        <v>17557</v>
      </c>
      <c r="C1288" t="s">
        <v>17558</v>
      </c>
      <c r="D1288" t="s">
        <v>17557</v>
      </c>
      <c r="E1288" t="s">
        <v>17559</v>
      </c>
      <c r="F1288" s="220">
        <v>44164</v>
      </c>
      <c r="G1288" s="220">
        <v>44164</v>
      </c>
      <c r="H1288" s="220">
        <v>46488</v>
      </c>
      <c r="I1288" s="220">
        <v>41955.565689655166</v>
      </c>
      <c r="J1288" s="161" t="e">
        <f>VLOOKUP(D1288,GST!A:D,4,FALSE)</f>
        <v>#N/A</v>
      </c>
      <c r="K1288" s="64" t="str">
        <f>VLOOKUP(B1288,'ABC successor'!A:J,10,FALSE)</f>
        <v>4763</v>
      </c>
    </row>
    <row r="1289" spans="1:11" x14ac:dyDescent="0.2">
      <c r="A1289">
        <v>1288</v>
      </c>
      <c r="B1289" t="s">
        <v>17560</v>
      </c>
      <c r="C1289" t="s">
        <v>17561</v>
      </c>
      <c r="D1289" t="s">
        <v>17560</v>
      </c>
      <c r="E1289" t="s">
        <v>17562</v>
      </c>
      <c r="F1289" s="220">
        <v>19155</v>
      </c>
      <c r="G1289" s="220">
        <v>19155</v>
      </c>
      <c r="H1289" s="220">
        <v>20163</v>
      </c>
      <c r="I1289" s="220">
        <v>18197.501579310341</v>
      </c>
      <c r="J1289" s="161" t="e">
        <f>VLOOKUP(D1289,GST!A:D,4,FALSE)</f>
        <v>#N/A</v>
      </c>
      <c r="K1289" s="64" t="str">
        <f>VLOOKUP(B1289,'ABC successor'!A:J,10,FALSE)</f>
        <v>4763</v>
      </c>
    </row>
    <row r="1290" spans="1:11" x14ac:dyDescent="0.2">
      <c r="A1290">
        <v>1289</v>
      </c>
      <c r="B1290" t="s">
        <v>26373</v>
      </c>
      <c r="C1290" t="s">
        <v>26374</v>
      </c>
      <c r="D1290" t="s">
        <v>26373</v>
      </c>
      <c r="E1290" t="s">
        <v>26375</v>
      </c>
      <c r="F1290" s="220">
        <v>19939</v>
      </c>
      <c r="G1290" s="220">
        <v>19939</v>
      </c>
      <c r="H1290" s="220">
        <v>20988</v>
      </c>
      <c r="I1290" s="220">
        <v>18941.87451896552</v>
      </c>
      <c r="J1290" s="161" t="e">
        <f>VLOOKUP(D1290,GST!A:D,4,FALSE)</f>
        <v>#N/A</v>
      </c>
      <c r="K1290" s="64" t="str">
        <f>VLOOKUP(B1290,'ABC successor'!A:J,10,FALSE)</f>
        <v>4763</v>
      </c>
    </row>
    <row r="1291" spans="1:11" x14ac:dyDescent="0.2">
      <c r="A1291">
        <v>1290</v>
      </c>
      <c r="B1291" t="s">
        <v>23049</v>
      </c>
      <c r="C1291" t="s">
        <v>23050</v>
      </c>
      <c r="D1291" t="s">
        <v>23049</v>
      </c>
      <c r="E1291" t="s">
        <v>23974</v>
      </c>
      <c r="F1291" s="220">
        <v>15240</v>
      </c>
      <c r="G1291" s="220">
        <v>15240</v>
      </c>
      <c r="H1291" s="220">
        <v>16042</v>
      </c>
      <c r="I1291" s="220">
        <v>14477.570317241378</v>
      </c>
      <c r="J1291" s="161" t="e">
        <f>VLOOKUP(D1291,GST!A:D,4,FALSE)</f>
        <v>#N/A</v>
      </c>
      <c r="K1291" s="64" t="str">
        <f>VLOOKUP(B1291,'ABC successor'!A:J,10,FALSE)</f>
        <v>4763</v>
      </c>
    </row>
    <row r="1292" spans="1:11" x14ac:dyDescent="0.2">
      <c r="A1292">
        <v>1291</v>
      </c>
      <c r="B1292" t="s">
        <v>17565</v>
      </c>
      <c r="C1292" t="s">
        <v>17566</v>
      </c>
      <c r="D1292" t="s">
        <v>17565</v>
      </c>
      <c r="E1292" t="s">
        <v>3956</v>
      </c>
      <c r="F1292" s="220">
        <v>51696</v>
      </c>
      <c r="G1292" s="220">
        <v>51696</v>
      </c>
      <c r="H1292" s="220">
        <v>54417</v>
      </c>
      <c r="I1292" s="220">
        <v>49111.213091379301</v>
      </c>
      <c r="J1292" s="161" t="e">
        <f>VLOOKUP(D1292,GST!A:D,4,FALSE)</f>
        <v>#N/A</v>
      </c>
      <c r="K1292" s="64" t="str">
        <f>VLOOKUP(B1292,'ABC successor'!A:J,10,FALSE)</f>
        <v>4763</v>
      </c>
    </row>
    <row r="1293" spans="1:11" x14ac:dyDescent="0.2">
      <c r="A1293">
        <v>1292</v>
      </c>
      <c r="B1293" t="s">
        <v>24720</v>
      </c>
      <c r="C1293" t="s">
        <v>24721</v>
      </c>
      <c r="D1293" t="s">
        <v>24720</v>
      </c>
      <c r="E1293" t="s">
        <v>3956</v>
      </c>
      <c r="F1293" s="220">
        <v>49942</v>
      </c>
      <c r="G1293" s="220">
        <v>49942</v>
      </c>
      <c r="H1293" s="220">
        <v>52571</v>
      </c>
      <c r="I1293" s="220">
        <v>47444.591081034472</v>
      </c>
      <c r="J1293" s="161" t="e">
        <f>VLOOKUP(D1293,GST!A:D,4,FALSE)</f>
        <v>#N/A</v>
      </c>
      <c r="K1293" s="64" t="str">
        <f>VLOOKUP(B1293,'ABC successor'!A:J,10,FALSE)</f>
        <v>4763</v>
      </c>
    </row>
    <row r="1294" spans="1:11" x14ac:dyDescent="0.2">
      <c r="A1294">
        <v>1293</v>
      </c>
      <c r="B1294" t="s">
        <v>17567</v>
      </c>
      <c r="C1294" t="s">
        <v>17568</v>
      </c>
      <c r="D1294" t="s">
        <v>17567</v>
      </c>
      <c r="E1294" t="s">
        <v>17569</v>
      </c>
      <c r="F1294" s="220">
        <v>22534</v>
      </c>
      <c r="G1294" s="220">
        <v>22534</v>
      </c>
      <c r="H1294" s="220">
        <v>23720</v>
      </c>
      <c r="I1294" s="220">
        <v>21407.00568275862</v>
      </c>
      <c r="J1294" s="161" t="e">
        <f>VLOOKUP(D1294,GST!A:D,4,FALSE)</f>
        <v>#N/A</v>
      </c>
      <c r="K1294" s="64" t="str">
        <f>VLOOKUP(B1294,'ABC successor'!A:J,10,FALSE)</f>
        <v>4763</v>
      </c>
    </row>
    <row r="1295" spans="1:11" x14ac:dyDescent="0.2">
      <c r="A1295">
        <v>1294</v>
      </c>
      <c r="B1295" t="s">
        <v>17570</v>
      </c>
      <c r="C1295" t="s">
        <v>17571</v>
      </c>
      <c r="D1295" t="s">
        <v>17570</v>
      </c>
      <c r="E1295" t="s">
        <v>17572</v>
      </c>
      <c r="F1295" s="220">
        <v>32354</v>
      </c>
      <c r="G1295" s="220">
        <v>32354</v>
      </c>
      <c r="H1295" s="220">
        <v>34057</v>
      </c>
      <c r="I1295" s="220">
        <v>30735.835381034474</v>
      </c>
      <c r="J1295" s="161" t="e">
        <f>VLOOKUP(D1295,GST!A:D,4,FALSE)</f>
        <v>#N/A</v>
      </c>
      <c r="K1295" s="64" t="str">
        <f>VLOOKUP(B1295,'ABC successor'!A:J,10,FALSE)</f>
        <v>4763</v>
      </c>
    </row>
    <row r="1296" spans="1:11" x14ac:dyDescent="0.2">
      <c r="A1296">
        <v>1295</v>
      </c>
      <c r="B1296" t="s">
        <v>17573</v>
      </c>
      <c r="C1296" t="s">
        <v>17574</v>
      </c>
      <c r="D1296" t="s">
        <v>17573</v>
      </c>
      <c r="E1296" t="s">
        <v>17575</v>
      </c>
      <c r="F1296" s="220">
        <v>20893</v>
      </c>
      <c r="G1296" s="220">
        <v>20893</v>
      </c>
      <c r="H1296" s="220">
        <v>21993</v>
      </c>
      <c r="I1296" s="220">
        <v>19848.656099999997</v>
      </c>
      <c r="J1296" s="161" t="e">
        <f>VLOOKUP(D1296,GST!A:D,4,FALSE)</f>
        <v>#N/A</v>
      </c>
      <c r="K1296" s="64" t="str">
        <f>VLOOKUP(B1296,'ABC successor'!A:J,10,FALSE)</f>
        <v>4763</v>
      </c>
    </row>
    <row r="1297" spans="1:11" x14ac:dyDescent="0.2">
      <c r="A1297">
        <v>1296</v>
      </c>
      <c r="B1297" t="s">
        <v>16616</v>
      </c>
      <c r="C1297" t="s">
        <v>16617</v>
      </c>
      <c r="D1297" t="s">
        <v>16616</v>
      </c>
      <c r="E1297" t="s">
        <v>16618</v>
      </c>
      <c r="F1297" s="220">
        <v>742059</v>
      </c>
      <c r="G1297" s="220">
        <v>742059</v>
      </c>
      <c r="H1297" s="220">
        <v>781115</v>
      </c>
      <c r="I1297" s="220">
        <v>704955.9757051724</v>
      </c>
      <c r="J1297" s="161" t="e">
        <f>VLOOKUP(D1297,GST!A:D,4,FALSE)</f>
        <v>#N/A</v>
      </c>
      <c r="K1297" s="64" t="str">
        <f>VLOOKUP(B1297,'ABC successor'!A:J,10,FALSE)</f>
        <v>4763</v>
      </c>
    </row>
    <row r="1298" spans="1:11" x14ac:dyDescent="0.2">
      <c r="A1298">
        <v>1297</v>
      </c>
      <c r="B1298" t="s">
        <v>17576</v>
      </c>
      <c r="C1298" t="s">
        <v>17577</v>
      </c>
      <c r="D1298" t="s">
        <v>17576</v>
      </c>
      <c r="E1298" t="s">
        <v>17578</v>
      </c>
      <c r="F1298" s="220">
        <v>674523</v>
      </c>
      <c r="G1298" s="220">
        <v>674523</v>
      </c>
      <c r="H1298" s="220">
        <v>710024</v>
      </c>
      <c r="I1298" s="220">
        <v>640796.82861551712</v>
      </c>
      <c r="J1298" s="161" t="e">
        <f>VLOOKUP(D1298,GST!A:D,4,FALSE)</f>
        <v>#N/A</v>
      </c>
      <c r="K1298" s="64" t="str">
        <f>VLOOKUP(B1298,'ABC successor'!A:J,10,FALSE)</f>
        <v>4763</v>
      </c>
    </row>
    <row r="1299" spans="1:11" x14ac:dyDescent="0.2">
      <c r="A1299">
        <v>1298</v>
      </c>
      <c r="B1299" t="s">
        <v>22228</v>
      </c>
      <c r="C1299" t="s">
        <v>22229</v>
      </c>
      <c r="D1299" t="s">
        <v>22228</v>
      </c>
      <c r="E1299" t="s">
        <v>22230</v>
      </c>
      <c r="F1299" s="220">
        <v>669555</v>
      </c>
      <c r="G1299" s="220">
        <v>669555</v>
      </c>
      <c r="H1299" s="220">
        <v>704795</v>
      </c>
      <c r="I1299" s="220">
        <v>636077.31083448278</v>
      </c>
      <c r="J1299" s="161" t="e">
        <f>VLOOKUP(D1299,GST!A:D,4,FALSE)</f>
        <v>#N/A</v>
      </c>
      <c r="K1299" s="64" t="str">
        <f>VLOOKUP(B1299,'ABC successor'!A:J,10,FALSE)</f>
        <v>4763</v>
      </c>
    </row>
    <row r="1300" spans="1:11" x14ac:dyDescent="0.2">
      <c r="A1300">
        <v>1299</v>
      </c>
      <c r="B1300" t="s">
        <v>23975</v>
      </c>
      <c r="C1300" t="s">
        <v>23976</v>
      </c>
      <c r="D1300" t="s">
        <v>23975</v>
      </c>
      <c r="E1300" t="s">
        <v>22230</v>
      </c>
      <c r="F1300" s="220">
        <v>669555</v>
      </c>
      <c r="G1300" s="220">
        <v>669555</v>
      </c>
      <c r="H1300" s="220">
        <v>704795</v>
      </c>
      <c r="I1300" s="220">
        <v>636077.31083448278</v>
      </c>
      <c r="J1300" s="161" t="e">
        <f>VLOOKUP(D1300,GST!A:D,4,FALSE)</f>
        <v>#N/A</v>
      </c>
      <c r="K1300" s="64" t="str">
        <f>VLOOKUP(B1300,'ABC successor'!A:J,10,FALSE)</f>
        <v>4763</v>
      </c>
    </row>
    <row r="1301" spans="1:11" x14ac:dyDescent="0.2">
      <c r="A1301">
        <v>1300</v>
      </c>
      <c r="B1301" t="s">
        <v>23977</v>
      </c>
      <c r="C1301" t="s">
        <v>23978</v>
      </c>
      <c r="D1301" t="s">
        <v>23977</v>
      </c>
      <c r="E1301" t="s">
        <v>26376</v>
      </c>
      <c r="F1301" s="220">
        <v>669087</v>
      </c>
      <c r="G1301" s="220">
        <v>669087</v>
      </c>
      <c r="H1301" s="220">
        <v>704302</v>
      </c>
      <c r="I1301" s="220">
        <v>635632.6205068964</v>
      </c>
      <c r="J1301" s="161" t="e">
        <f>VLOOKUP(D1301,GST!A:D,4,FALSE)</f>
        <v>#N/A</v>
      </c>
      <c r="K1301" s="64" t="str">
        <f>VLOOKUP(B1301,'ABC successor'!A:J,10,FALSE)</f>
        <v>4763</v>
      </c>
    </row>
    <row r="1302" spans="1:11" x14ac:dyDescent="0.2">
      <c r="A1302">
        <v>1301</v>
      </c>
      <c r="B1302" t="s">
        <v>26268</v>
      </c>
      <c r="C1302" t="s">
        <v>26297</v>
      </c>
      <c r="D1302" t="s">
        <v>26268</v>
      </c>
      <c r="E1302" t="s">
        <v>26376</v>
      </c>
      <c r="F1302" s="220">
        <v>590653</v>
      </c>
      <c r="G1302" s="220">
        <v>590653</v>
      </c>
      <c r="H1302" s="220">
        <v>621740</v>
      </c>
      <c r="I1302" s="220">
        <v>561119.92252931022</v>
      </c>
      <c r="J1302" s="161" t="e">
        <f>VLOOKUP(D1302,GST!A:D,4,FALSE)</f>
        <v>#N/A</v>
      </c>
      <c r="K1302" s="64" t="str">
        <f>VLOOKUP(B1302,'ABC successor'!A:J,10,FALSE)</f>
        <v>4763</v>
      </c>
    </row>
    <row r="1303" spans="1:11" x14ac:dyDescent="0.2">
      <c r="A1303">
        <v>1302</v>
      </c>
      <c r="B1303" t="s">
        <v>17579</v>
      </c>
      <c r="C1303" t="s">
        <v>17580</v>
      </c>
      <c r="D1303" t="s">
        <v>17579</v>
      </c>
      <c r="E1303" t="s">
        <v>17581</v>
      </c>
      <c r="F1303" s="220">
        <v>159433</v>
      </c>
      <c r="G1303" s="220">
        <v>159433</v>
      </c>
      <c r="H1303" s="220">
        <v>167824</v>
      </c>
      <c r="I1303" s="220">
        <v>151461.52557586206</v>
      </c>
      <c r="J1303" s="161" t="e">
        <f>VLOOKUP(D1303,GST!A:D,4,FALSE)</f>
        <v>#N/A</v>
      </c>
      <c r="K1303" s="64" t="str">
        <f>VLOOKUP(B1303,'ABC successor'!A:J,10,FALSE)</f>
        <v>4763</v>
      </c>
    </row>
    <row r="1304" spans="1:11" x14ac:dyDescent="0.2">
      <c r="A1304">
        <v>1303</v>
      </c>
      <c r="B1304" t="s">
        <v>20030</v>
      </c>
      <c r="C1304" t="s">
        <v>20031</v>
      </c>
      <c r="D1304" t="s">
        <v>20030</v>
      </c>
      <c r="E1304" t="s">
        <v>17581</v>
      </c>
      <c r="F1304" s="220">
        <v>138589</v>
      </c>
      <c r="G1304" s="220">
        <v>138589</v>
      </c>
      <c r="H1304" s="220">
        <v>145883</v>
      </c>
      <c r="I1304" s="220">
        <v>131659.27194482757</v>
      </c>
      <c r="J1304" s="161" t="e">
        <f>VLOOKUP(D1304,GST!A:D,4,FALSE)</f>
        <v>#N/A</v>
      </c>
      <c r="K1304" s="64" t="str">
        <f>VLOOKUP(B1304,'ABC successor'!A:J,10,FALSE)</f>
        <v>4763</v>
      </c>
    </row>
    <row r="1305" spans="1:11" x14ac:dyDescent="0.2">
      <c r="A1305">
        <v>1304</v>
      </c>
      <c r="B1305" t="s">
        <v>23979</v>
      </c>
      <c r="C1305" t="s">
        <v>23980</v>
      </c>
      <c r="D1305" t="s">
        <v>23979</v>
      </c>
      <c r="E1305" t="s">
        <v>17581</v>
      </c>
      <c r="F1305" s="220">
        <v>141538</v>
      </c>
      <c r="G1305" s="220">
        <v>141538</v>
      </c>
      <c r="H1305" s="220">
        <v>148987</v>
      </c>
      <c r="I1305" s="220">
        <v>134460.82100862067</v>
      </c>
      <c r="J1305" s="161">
        <f>VLOOKUP(D1305,GST!A:D,4,FALSE)</f>
        <v>0.12</v>
      </c>
      <c r="K1305" s="64" t="str">
        <f>VLOOKUP(B1305,'ABC successor'!A:J,10,FALSE)</f>
        <v>4763</v>
      </c>
    </row>
    <row r="1306" spans="1:11" x14ac:dyDescent="0.2">
      <c r="A1306">
        <v>1305</v>
      </c>
      <c r="B1306" t="s">
        <v>17582</v>
      </c>
      <c r="C1306" t="s">
        <v>17583</v>
      </c>
      <c r="D1306" t="s">
        <v>17582</v>
      </c>
      <c r="E1306" t="s">
        <v>17584</v>
      </c>
      <c r="F1306" s="220">
        <v>26462</v>
      </c>
      <c r="G1306" s="220">
        <v>26462</v>
      </c>
      <c r="H1306" s="220">
        <v>27855</v>
      </c>
      <c r="I1306" s="220">
        <v>25138.537562068963</v>
      </c>
      <c r="J1306" s="161" t="e">
        <f>VLOOKUP(D1306,GST!A:D,4,FALSE)</f>
        <v>#N/A</v>
      </c>
      <c r="K1306" s="64" t="str">
        <f>VLOOKUP(B1306,'ABC successor'!A:J,10,FALSE)</f>
        <v>4763</v>
      </c>
    </row>
    <row r="1307" spans="1:11" x14ac:dyDescent="0.2">
      <c r="A1307">
        <v>1306</v>
      </c>
      <c r="B1307" t="s">
        <v>17585</v>
      </c>
      <c r="C1307" t="s">
        <v>17586</v>
      </c>
      <c r="D1307" t="s">
        <v>17585</v>
      </c>
      <c r="E1307" t="s">
        <v>1072</v>
      </c>
      <c r="F1307" s="220">
        <v>15484</v>
      </c>
      <c r="G1307" s="220">
        <v>15484</v>
      </c>
      <c r="H1307" s="220">
        <v>16299</v>
      </c>
      <c r="I1307" s="220">
        <v>14709.582662068964</v>
      </c>
      <c r="J1307" s="161" t="e">
        <f>VLOOKUP(D1307,GST!A:D,4,FALSE)</f>
        <v>#N/A</v>
      </c>
      <c r="K1307" s="64" t="str">
        <f>VLOOKUP(B1307,'ABC successor'!A:J,10,FALSE)</f>
        <v>4763</v>
      </c>
    </row>
    <row r="1308" spans="1:11" x14ac:dyDescent="0.2">
      <c r="A1308">
        <v>1307</v>
      </c>
      <c r="B1308" t="s">
        <v>17587</v>
      </c>
      <c r="C1308" t="s">
        <v>17588</v>
      </c>
      <c r="D1308" t="s">
        <v>17587</v>
      </c>
      <c r="E1308" t="s">
        <v>17589</v>
      </c>
      <c r="F1308" s="220">
        <v>23228</v>
      </c>
      <c r="G1308" s="220">
        <v>23228</v>
      </c>
      <c r="H1308" s="220">
        <v>24451</v>
      </c>
      <c r="I1308" s="220">
        <v>22066.307429310342</v>
      </c>
      <c r="J1308" s="161" t="e">
        <f>VLOOKUP(D1308,GST!A:D,4,FALSE)</f>
        <v>#N/A</v>
      </c>
      <c r="K1308" s="64" t="str">
        <f>VLOOKUP(B1308,'ABC successor'!A:J,10,FALSE)</f>
        <v>4763</v>
      </c>
    </row>
    <row r="1309" spans="1:11" x14ac:dyDescent="0.2">
      <c r="A1309">
        <v>1308</v>
      </c>
      <c r="B1309" t="s">
        <v>17590</v>
      </c>
      <c r="C1309" t="s">
        <v>17591</v>
      </c>
      <c r="D1309" t="s">
        <v>17590</v>
      </c>
      <c r="E1309" t="s">
        <v>17592</v>
      </c>
      <c r="F1309" s="220">
        <v>45273</v>
      </c>
      <c r="G1309" s="220">
        <v>45273</v>
      </c>
      <c r="H1309" s="220">
        <v>47656</v>
      </c>
      <c r="I1309" s="220">
        <v>40745.440857333335</v>
      </c>
      <c r="J1309" s="161" t="e">
        <f>VLOOKUP(D1309,GST!A:D,4,FALSE)</f>
        <v>#N/A</v>
      </c>
      <c r="K1309" s="64" t="str">
        <f>VLOOKUP(B1309,'ABC successor'!A:J,10,FALSE)</f>
        <v>4741</v>
      </c>
    </row>
    <row r="1310" spans="1:11" x14ac:dyDescent="0.2">
      <c r="A1310">
        <v>1309</v>
      </c>
      <c r="B1310" t="s">
        <v>17593</v>
      </c>
      <c r="C1310" t="s">
        <v>17594</v>
      </c>
      <c r="D1310" t="s">
        <v>17593</v>
      </c>
      <c r="E1310" t="s">
        <v>20032</v>
      </c>
      <c r="F1310" s="220">
        <v>52378</v>
      </c>
      <c r="G1310" s="220">
        <v>52378</v>
      </c>
      <c r="H1310" s="220">
        <v>55135</v>
      </c>
      <c r="I1310" s="220">
        <v>47140.371338666657</v>
      </c>
      <c r="J1310" s="161" t="e">
        <f>VLOOKUP(D1310,GST!A:D,4,FALSE)</f>
        <v>#N/A</v>
      </c>
      <c r="K1310" s="64" t="str">
        <f>VLOOKUP(B1310,'ABC successor'!A:J,10,FALSE)</f>
        <v>4741</v>
      </c>
    </row>
    <row r="1311" spans="1:11" x14ac:dyDescent="0.2">
      <c r="A1311">
        <v>1310</v>
      </c>
      <c r="B1311" t="s">
        <v>17595</v>
      </c>
      <c r="C1311" t="s">
        <v>17596</v>
      </c>
      <c r="D1311" t="s">
        <v>17595</v>
      </c>
      <c r="E1311" t="s">
        <v>20033</v>
      </c>
      <c r="F1311" s="220">
        <v>34635</v>
      </c>
      <c r="G1311" s="220">
        <v>34635</v>
      </c>
      <c r="H1311" s="220">
        <v>36458</v>
      </c>
      <c r="I1311" s="220">
        <v>31171.73501866667</v>
      </c>
      <c r="J1311" s="161" t="e">
        <f>VLOOKUP(D1311,GST!A:D,4,FALSE)</f>
        <v>#N/A</v>
      </c>
      <c r="K1311" s="64" t="str">
        <f>VLOOKUP(B1311,'ABC successor'!A:J,10,FALSE)</f>
        <v>4741</v>
      </c>
    </row>
    <row r="1312" spans="1:11" x14ac:dyDescent="0.2">
      <c r="A1312">
        <v>1311</v>
      </c>
      <c r="B1312" t="s">
        <v>17597</v>
      </c>
      <c r="C1312" t="s">
        <v>17598</v>
      </c>
      <c r="D1312" t="s">
        <v>17597</v>
      </c>
      <c r="E1312" t="s">
        <v>17599</v>
      </c>
      <c r="F1312" s="220">
        <v>27751</v>
      </c>
      <c r="G1312" s="220">
        <v>27751</v>
      </c>
      <c r="H1312" s="220">
        <v>29212</v>
      </c>
      <c r="I1312" s="220">
        <v>24975.664895999998</v>
      </c>
      <c r="J1312" s="161" t="e">
        <f>VLOOKUP(D1312,GST!A:D,4,FALSE)</f>
        <v>#N/A</v>
      </c>
      <c r="K1312" s="64" t="str">
        <f>VLOOKUP(B1312,'ABC successor'!A:J,10,FALSE)</f>
        <v>4741</v>
      </c>
    </row>
    <row r="1313" spans="1:11" x14ac:dyDescent="0.2">
      <c r="A1313">
        <v>1312</v>
      </c>
      <c r="B1313" t="s">
        <v>17600</v>
      </c>
      <c r="C1313" t="s">
        <v>17601</v>
      </c>
      <c r="D1313" t="s">
        <v>17600</v>
      </c>
      <c r="E1313" t="s">
        <v>17602</v>
      </c>
      <c r="F1313" s="220">
        <v>32761</v>
      </c>
      <c r="G1313" s="220">
        <v>32761</v>
      </c>
      <c r="H1313" s="220">
        <v>34485</v>
      </c>
      <c r="I1313" s="220">
        <v>29485.15994666667</v>
      </c>
      <c r="J1313" s="161" t="e">
        <f>VLOOKUP(D1313,GST!A:D,4,FALSE)</f>
        <v>#N/A</v>
      </c>
      <c r="K1313" s="64" t="str">
        <f>VLOOKUP(B1313,'ABC successor'!A:J,10,FALSE)</f>
        <v>4741</v>
      </c>
    </row>
    <row r="1314" spans="1:11" x14ac:dyDescent="0.2">
      <c r="A1314">
        <v>1313</v>
      </c>
      <c r="B1314" t="s">
        <v>17603</v>
      </c>
      <c r="C1314" t="s">
        <v>17604</v>
      </c>
      <c r="D1314" t="s">
        <v>17603</v>
      </c>
      <c r="E1314" t="s">
        <v>17605</v>
      </c>
      <c r="F1314" s="220">
        <v>61000</v>
      </c>
      <c r="G1314" s="220">
        <v>61000</v>
      </c>
      <c r="H1314" s="220">
        <v>64211</v>
      </c>
      <c r="I1314" s="220">
        <v>54900.410898666662</v>
      </c>
      <c r="J1314" s="161" t="e">
        <f>VLOOKUP(D1314,GST!A:D,4,FALSE)</f>
        <v>#N/A</v>
      </c>
      <c r="K1314" s="64" t="str">
        <f>VLOOKUP(B1314,'ABC successor'!A:J,10,FALSE)</f>
        <v>4739</v>
      </c>
    </row>
    <row r="1315" spans="1:11" x14ac:dyDescent="0.2">
      <c r="A1315">
        <v>1314</v>
      </c>
      <c r="B1315" t="s">
        <v>17606</v>
      </c>
      <c r="C1315" t="s">
        <v>17607</v>
      </c>
      <c r="D1315" t="s">
        <v>17606</v>
      </c>
      <c r="E1315" t="s">
        <v>17608</v>
      </c>
      <c r="F1315" s="220">
        <v>60946</v>
      </c>
      <c r="G1315" s="220">
        <v>60946</v>
      </c>
      <c r="H1315" s="220">
        <v>64154</v>
      </c>
      <c r="I1315" s="220">
        <v>54851.069606666664</v>
      </c>
      <c r="J1315" s="161" t="e">
        <f>VLOOKUP(D1315,GST!A:D,4,FALSE)</f>
        <v>#N/A</v>
      </c>
      <c r="K1315" s="64" t="str">
        <f>VLOOKUP(B1315,'ABC successor'!A:J,10,FALSE)</f>
        <v>4739</v>
      </c>
    </row>
    <row r="1316" spans="1:11" x14ac:dyDescent="0.2">
      <c r="A1316">
        <v>1315</v>
      </c>
      <c r="B1316" t="s">
        <v>17609</v>
      </c>
      <c r="C1316" t="s">
        <v>17610</v>
      </c>
      <c r="D1316" t="s">
        <v>17609</v>
      </c>
      <c r="E1316" t="s">
        <v>17611</v>
      </c>
      <c r="F1316" s="220">
        <v>61751</v>
      </c>
      <c r="G1316" s="220">
        <v>61751</v>
      </c>
      <c r="H1316" s="220">
        <v>65001</v>
      </c>
      <c r="I1316" s="220">
        <v>55576.237079999992</v>
      </c>
      <c r="J1316" s="161" t="e">
        <f>VLOOKUP(D1316,GST!A:D,4,FALSE)</f>
        <v>#N/A</v>
      </c>
      <c r="K1316" s="64" t="str">
        <f>VLOOKUP(B1316,'ABC successor'!A:J,10,FALSE)</f>
        <v>4739</v>
      </c>
    </row>
    <row r="1317" spans="1:11" x14ac:dyDescent="0.2">
      <c r="A1317">
        <v>1316</v>
      </c>
      <c r="B1317" t="s">
        <v>17612</v>
      </c>
      <c r="C1317" t="s">
        <v>17613</v>
      </c>
      <c r="D1317" t="s">
        <v>17612</v>
      </c>
      <c r="E1317" t="s">
        <v>17614</v>
      </c>
      <c r="F1317" s="220">
        <v>47346</v>
      </c>
      <c r="G1317" s="220">
        <v>47346</v>
      </c>
      <c r="H1317" s="220">
        <v>49838</v>
      </c>
      <c r="I1317" s="220">
        <v>42611.438809333333</v>
      </c>
      <c r="J1317" s="161" t="e">
        <f>VLOOKUP(D1317,GST!A:D,4,FALSE)</f>
        <v>#N/A</v>
      </c>
      <c r="K1317" s="64" t="str">
        <f>VLOOKUP(B1317,'ABC successor'!A:J,10,FALSE)</f>
        <v>4739</v>
      </c>
    </row>
    <row r="1318" spans="1:11" x14ac:dyDescent="0.2">
      <c r="A1318">
        <v>1317</v>
      </c>
      <c r="B1318" t="s">
        <v>24864</v>
      </c>
      <c r="C1318" t="s">
        <v>24865</v>
      </c>
      <c r="D1318" t="s">
        <v>24864</v>
      </c>
      <c r="E1318" t="s">
        <v>24866</v>
      </c>
      <c r="F1318" s="220">
        <v>47346</v>
      </c>
      <c r="G1318" s="220">
        <v>47346</v>
      </c>
      <c r="H1318" s="220">
        <v>49838</v>
      </c>
      <c r="I1318" s="220">
        <v>42611.438809333333</v>
      </c>
      <c r="J1318" s="161" t="e">
        <f>VLOOKUP(D1318,GST!A:D,4,FALSE)</f>
        <v>#N/A</v>
      </c>
      <c r="K1318" s="64" t="str">
        <f>VLOOKUP(B1318,'ABC successor'!A:J,10,FALSE)</f>
        <v>4739</v>
      </c>
    </row>
    <row r="1319" spans="1:11" x14ac:dyDescent="0.2">
      <c r="A1319">
        <v>1318</v>
      </c>
      <c r="B1319" t="s">
        <v>17615</v>
      </c>
      <c r="C1319" t="s">
        <v>17616</v>
      </c>
      <c r="D1319" t="s">
        <v>17615</v>
      </c>
      <c r="E1319" t="s">
        <v>17617</v>
      </c>
      <c r="F1319" s="220">
        <v>40516</v>
      </c>
      <c r="G1319" s="220">
        <v>40516</v>
      </c>
      <c r="H1319" s="220">
        <v>42648</v>
      </c>
      <c r="I1319" s="220">
        <v>36464.709978666666</v>
      </c>
      <c r="J1319" s="161" t="e">
        <f>VLOOKUP(D1319,GST!A:D,4,FALSE)</f>
        <v>#N/A</v>
      </c>
      <c r="K1319" s="64" t="str">
        <f>VLOOKUP(B1319,'ABC successor'!A:J,10,FALSE)</f>
        <v>4739</v>
      </c>
    </row>
    <row r="1320" spans="1:11" x14ac:dyDescent="0.2">
      <c r="A1320">
        <v>1319</v>
      </c>
      <c r="B1320" t="s">
        <v>24867</v>
      </c>
      <c r="C1320" t="s">
        <v>24868</v>
      </c>
      <c r="D1320" t="s">
        <v>24867</v>
      </c>
      <c r="E1320" t="s">
        <v>24869</v>
      </c>
      <c r="F1320" s="220">
        <v>40516</v>
      </c>
      <c r="G1320" s="220">
        <v>40516</v>
      </c>
      <c r="H1320" s="220">
        <v>42648</v>
      </c>
      <c r="I1320" s="220">
        <v>36464.709978666666</v>
      </c>
      <c r="J1320" s="161" t="e">
        <f>VLOOKUP(D1320,GST!A:D,4,FALSE)</f>
        <v>#N/A</v>
      </c>
      <c r="K1320" s="64" t="str">
        <f>VLOOKUP(B1320,'ABC successor'!A:J,10,FALSE)</f>
        <v>4739</v>
      </c>
    </row>
    <row r="1321" spans="1:11" x14ac:dyDescent="0.2">
      <c r="A1321">
        <v>1320</v>
      </c>
      <c r="B1321" t="s">
        <v>17618</v>
      </c>
      <c r="C1321" t="s">
        <v>17619</v>
      </c>
      <c r="D1321" t="s">
        <v>17618</v>
      </c>
      <c r="E1321" t="s">
        <v>17620</v>
      </c>
      <c r="F1321" s="220">
        <v>96579</v>
      </c>
      <c r="G1321" s="220">
        <v>96579</v>
      </c>
      <c r="H1321" s="220">
        <v>101662</v>
      </c>
      <c r="I1321" s="220">
        <v>86921.414216000005</v>
      </c>
      <c r="J1321" s="161" t="e">
        <f>VLOOKUP(D1321,GST!A:D,4,FALSE)</f>
        <v>#N/A</v>
      </c>
      <c r="K1321" s="64" t="str">
        <f>VLOOKUP(B1321,'ABC successor'!A:J,10,FALSE)</f>
        <v>4739</v>
      </c>
    </row>
    <row r="1322" spans="1:11" x14ac:dyDescent="0.2">
      <c r="A1322">
        <v>1321</v>
      </c>
      <c r="B1322" t="s">
        <v>24870</v>
      </c>
      <c r="C1322" t="s">
        <v>24871</v>
      </c>
      <c r="D1322" t="s">
        <v>24870</v>
      </c>
      <c r="E1322" t="s">
        <v>17620</v>
      </c>
      <c r="F1322" s="220">
        <v>96579</v>
      </c>
      <c r="G1322" s="220">
        <v>96579</v>
      </c>
      <c r="H1322" s="220">
        <v>101662</v>
      </c>
      <c r="I1322" s="220">
        <v>86921.414216000005</v>
      </c>
      <c r="J1322" s="161" t="e">
        <f>VLOOKUP(D1322,GST!A:D,4,FALSE)</f>
        <v>#N/A</v>
      </c>
      <c r="K1322" s="64" t="str">
        <f>VLOOKUP(B1322,'ABC successor'!A:J,10,FALSE)</f>
        <v>4739</v>
      </c>
    </row>
    <row r="1323" spans="1:11" x14ac:dyDescent="0.2">
      <c r="A1323">
        <v>1322</v>
      </c>
      <c r="B1323" t="s">
        <v>17621</v>
      </c>
      <c r="C1323" t="s">
        <v>17622</v>
      </c>
      <c r="D1323" t="s">
        <v>17621</v>
      </c>
      <c r="E1323" t="s">
        <v>17623</v>
      </c>
      <c r="F1323" s="220">
        <v>81219</v>
      </c>
      <c r="G1323" s="220">
        <v>81219</v>
      </c>
      <c r="H1323" s="220">
        <v>85494</v>
      </c>
      <c r="I1323" s="220">
        <v>73096.881311999998</v>
      </c>
      <c r="J1323" s="161" t="e">
        <f>VLOOKUP(D1323,GST!A:D,4,FALSE)</f>
        <v>#N/A</v>
      </c>
      <c r="K1323" s="64" t="str">
        <f>VLOOKUP(B1323,'ABC successor'!A:J,10,FALSE)</f>
        <v>4739</v>
      </c>
    </row>
    <row r="1324" spans="1:11" x14ac:dyDescent="0.2">
      <c r="A1324">
        <v>1323</v>
      </c>
      <c r="B1324" t="s">
        <v>24872</v>
      </c>
      <c r="C1324" t="s">
        <v>24873</v>
      </c>
      <c r="D1324" t="s">
        <v>24872</v>
      </c>
      <c r="E1324" t="s">
        <v>17623</v>
      </c>
      <c r="F1324" s="220">
        <v>81219</v>
      </c>
      <c r="G1324" s="220">
        <v>81219</v>
      </c>
      <c r="H1324" s="220">
        <v>85494</v>
      </c>
      <c r="I1324" s="220">
        <v>73096.881311999998</v>
      </c>
      <c r="J1324" s="161" t="e">
        <f>VLOOKUP(D1324,GST!A:D,4,FALSE)</f>
        <v>#N/A</v>
      </c>
      <c r="K1324" s="64" t="str">
        <f>VLOOKUP(B1324,'ABC successor'!A:J,10,FALSE)</f>
        <v>4739</v>
      </c>
    </row>
    <row r="1325" spans="1:11" x14ac:dyDescent="0.2">
      <c r="A1325">
        <v>1324</v>
      </c>
      <c r="B1325" t="s">
        <v>17624</v>
      </c>
      <c r="C1325" t="s">
        <v>17625</v>
      </c>
      <c r="D1325" t="s">
        <v>17624</v>
      </c>
      <c r="E1325" t="s">
        <v>17626</v>
      </c>
      <c r="F1325" s="220">
        <v>20651</v>
      </c>
      <c r="G1325" s="220">
        <v>20651</v>
      </c>
      <c r="H1325" s="220">
        <v>21738</v>
      </c>
      <c r="I1325" s="220">
        <v>19618.577191379307</v>
      </c>
      <c r="J1325" s="161">
        <f>VLOOKUP(D1325,GST!A:D,4,FALSE)</f>
        <v>0.18</v>
      </c>
      <c r="K1325" s="64" t="str">
        <f>VLOOKUP(B1325,'ABC successor'!A:J,10,FALSE)</f>
        <v>4769</v>
      </c>
    </row>
    <row r="1326" spans="1:11" x14ac:dyDescent="0.2">
      <c r="A1326">
        <v>1325</v>
      </c>
      <c r="B1326" t="s">
        <v>16619</v>
      </c>
      <c r="C1326" t="s">
        <v>16620</v>
      </c>
      <c r="D1326" t="s">
        <v>16619</v>
      </c>
      <c r="E1326" t="s">
        <v>16621</v>
      </c>
      <c r="F1326" s="220">
        <v>69760</v>
      </c>
      <c r="G1326" s="220">
        <v>69760</v>
      </c>
      <c r="H1326" s="220">
        <v>73432</v>
      </c>
      <c r="I1326" s="220">
        <v>66272.392863793095</v>
      </c>
      <c r="J1326" s="161" t="e">
        <f>VLOOKUP(D1326,GST!A:D,4,FALSE)</f>
        <v>#N/A</v>
      </c>
      <c r="K1326" s="64" t="str">
        <f>VLOOKUP(B1326,'ABC successor'!A:J,10,FALSE)</f>
        <v>4769</v>
      </c>
    </row>
    <row r="1327" spans="1:11" x14ac:dyDescent="0.2">
      <c r="A1327">
        <v>1326</v>
      </c>
      <c r="B1327" t="s">
        <v>23824</v>
      </c>
      <c r="C1327" t="s">
        <v>23825</v>
      </c>
      <c r="D1327" t="s">
        <v>23824</v>
      </c>
      <c r="E1327" t="s">
        <v>16621</v>
      </c>
      <c r="F1327" s="220">
        <v>81039</v>
      </c>
      <c r="G1327" s="220">
        <v>81039</v>
      </c>
      <c r="H1327" s="220">
        <v>85304</v>
      </c>
      <c r="I1327" s="220">
        <v>76987.496322413775</v>
      </c>
      <c r="J1327" s="161" t="e">
        <f>VLOOKUP(D1327,GST!A:D,4,FALSE)</f>
        <v>#N/A</v>
      </c>
      <c r="K1327" s="64" t="str">
        <f>VLOOKUP(B1327,'ABC successor'!A:J,10,FALSE)</f>
        <v>4769</v>
      </c>
    </row>
    <row r="1328" spans="1:11" x14ac:dyDescent="0.2">
      <c r="A1328">
        <v>1327</v>
      </c>
      <c r="B1328" t="s">
        <v>16622</v>
      </c>
      <c r="C1328" t="s">
        <v>16623</v>
      </c>
      <c r="D1328" t="s">
        <v>16622</v>
      </c>
      <c r="E1328" t="s">
        <v>16624</v>
      </c>
      <c r="F1328" s="220">
        <v>170224</v>
      </c>
      <c r="G1328" s="220">
        <v>170224</v>
      </c>
      <c r="H1328" s="220">
        <v>179183</v>
      </c>
      <c r="I1328" s="220">
        <v>161712.60434482756</v>
      </c>
      <c r="J1328" s="161">
        <f>VLOOKUP(D1328,GST!A:D,4,FALSE)</f>
        <v>0.12</v>
      </c>
      <c r="K1328" s="64" t="str">
        <f>VLOOKUP(B1328,'ABC successor'!A:J,10,FALSE)</f>
        <v>4762</v>
      </c>
    </row>
    <row r="1329" spans="1:11" x14ac:dyDescent="0.2">
      <c r="A1329">
        <v>1328</v>
      </c>
      <c r="B1329" t="s">
        <v>24874</v>
      </c>
      <c r="C1329" t="s">
        <v>24875</v>
      </c>
      <c r="D1329" t="s">
        <v>24874</v>
      </c>
      <c r="E1329" t="s">
        <v>24876</v>
      </c>
      <c r="F1329" s="220">
        <v>290766</v>
      </c>
      <c r="G1329" s="220">
        <v>290766</v>
      </c>
      <c r="H1329" s="220">
        <v>306069</v>
      </c>
      <c r="I1329" s="220">
        <v>276228.09744310344</v>
      </c>
      <c r="J1329" s="161" t="e">
        <f>VLOOKUP(D1329,GST!A:D,4,FALSE)</f>
        <v>#N/A</v>
      </c>
      <c r="K1329" s="64" t="str">
        <f>VLOOKUP(B1329,'ABC successor'!A:J,10,FALSE)</f>
        <v>4762</v>
      </c>
    </row>
    <row r="1330" spans="1:11" x14ac:dyDescent="0.2">
      <c r="A1330">
        <v>1329</v>
      </c>
      <c r="B1330" t="s">
        <v>16625</v>
      </c>
      <c r="C1330" t="s">
        <v>16626</v>
      </c>
      <c r="D1330" t="s">
        <v>16625</v>
      </c>
      <c r="E1330" t="s">
        <v>25768</v>
      </c>
      <c r="F1330" s="220">
        <v>944359</v>
      </c>
      <c r="G1330" s="220">
        <v>944359</v>
      </c>
      <c r="H1330" s="220">
        <v>994062</v>
      </c>
      <c r="I1330" s="220">
        <v>897141.46810689662</v>
      </c>
      <c r="J1330" s="161" t="e">
        <f>VLOOKUP(D1330,GST!A:D,4,FALSE)</f>
        <v>#N/A</v>
      </c>
      <c r="K1330" s="64" t="str">
        <f>VLOOKUP(B1330,'ABC successor'!A:J,10,FALSE)</f>
        <v>4765</v>
      </c>
    </row>
    <row r="1331" spans="1:11" x14ac:dyDescent="0.2">
      <c r="A1331">
        <v>1330</v>
      </c>
      <c r="B1331" t="s">
        <v>26377</v>
      </c>
      <c r="C1331" t="s">
        <v>26378</v>
      </c>
      <c r="D1331" t="s">
        <v>26377</v>
      </c>
      <c r="E1331" t="s">
        <v>17627</v>
      </c>
      <c r="F1331" s="220">
        <v>439148</v>
      </c>
      <c r="G1331" s="220">
        <v>439148</v>
      </c>
      <c r="H1331" s="220">
        <v>462261</v>
      </c>
      <c r="I1331" s="220">
        <v>417191.0644155172</v>
      </c>
      <c r="J1331" s="161" t="e">
        <f>VLOOKUP(D1331,GST!A:D,4,FALSE)</f>
        <v>#N/A</v>
      </c>
      <c r="K1331" s="64" t="str">
        <f>VLOOKUP(B1331,'ABC successor'!A:J,10,FALSE)</f>
        <v>4767</v>
      </c>
    </row>
    <row r="1332" spans="1:11" x14ac:dyDescent="0.2">
      <c r="A1332">
        <v>1331</v>
      </c>
      <c r="B1332" t="s">
        <v>26379</v>
      </c>
      <c r="C1332" t="s">
        <v>26380</v>
      </c>
      <c r="D1332" t="s">
        <v>26379</v>
      </c>
      <c r="E1332" t="s">
        <v>17627</v>
      </c>
      <c r="F1332" s="220">
        <v>464531</v>
      </c>
      <c r="G1332" s="220">
        <v>464531</v>
      </c>
      <c r="H1332" s="220">
        <v>488980</v>
      </c>
      <c r="I1332" s="220">
        <v>441304.88078793092</v>
      </c>
      <c r="J1332" s="161" t="e">
        <f>VLOOKUP(D1332,GST!A:D,4,FALSE)</f>
        <v>#N/A</v>
      </c>
      <c r="K1332" s="64" t="str">
        <f>VLOOKUP(B1332,'ABC successor'!A:J,10,FALSE)</f>
        <v>4767</v>
      </c>
    </row>
    <row r="1333" spans="1:11" x14ac:dyDescent="0.2">
      <c r="A1333">
        <v>1332</v>
      </c>
      <c r="B1333" t="s">
        <v>26902</v>
      </c>
      <c r="C1333" t="s">
        <v>26903</v>
      </c>
      <c r="D1333" t="s">
        <v>26902</v>
      </c>
      <c r="E1333" t="s">
        <v>17627</v>
      </c>
      <c r="F1333" s="220">
        <v>466524</v>
      </c>
      <c r="G1333" s="220">
        <v>466524</v>
      </c>
      <c r="H1333" s="220">
        <v>491078</v>
      </c>
      <c r="I1333" s="220">
        <v>443197.71483448276</v>
      </c>
      <c r="J1333" s="161" t="e">
        <f>VLOOKUP(D1333,GST!A:D,4,FALSE)</f>
        <v>#N/A</v>
      </c>
      <c r="K1333" s="64" t="str">
        <f>VLOOKUP(B1333,'ABC successor'!A:J,10,FALSE)</f>
        <v>4767</v>
      </c>
    </row>
    <row r="1334" spans="1:11" x14ac:dyDescent="0.2">
      <c r="A1334">
        <v>1333</v>
      </c>
      <c r="B1334" t="s">
        <v>18558</v>
      </c>
      <c r="C1334" t="s">
        <v>18559</v>
      </c>
      <c r="D1334" t="s">
        <v>18558</v>
      </c>
      <c r="E1334" t="s">
        <v>17627</v>
      </c>
      <c r="F1334" s="220">
        <v>447725</v>
      </c>
      <c r="G1334" s="220">
        <v>447725</v>
      </c>
      <c r="H1334" s="220">
        <v>471289</v>
      </c>
      <c r="I1334" s="220">
        <v>425338.56459137925</v>
      </c>
      <c r="J1334" s="161" t="e">
        <f>VLOOKUP(D1334,GST!A:D,4,FALSE)</f>
        <v>#N/A</v>
      </c>
      <c r="K1334" s="64" t="str">
        <f>VLOOKUP(B1334,'ABC successor'!A:J,10,FALSE)</f>
        <v>4767</v>
      </c>
    </row>
    <row r="1335" spans="1:11" x14ac:dyDescent="0.2">
      <c r="A1335">
        <v>1334</v>
      </c>
      <c r="B1335" t="s">
        <v>19116</v>
      </c>
      <c r="C1335" t="s">
        <v>19117</v>
      </c>
      <c r="D1335" t="s">
        <v>19116</v>
      </c>
      <c r="E1335" t="s">
        <v>17627</v>
      </c>
      <c r="F1335" s="220">
        <v>423520</v>
      </c>
      <c r="G1335" s="220">
        <v>423520</v>
      </c>
      <c r="H1335" s="220">
        <v>445811</v>
      </c>
      <c r="I1335" s="220">
        <v>402344.20778275852</v>
      </c>
      <c r="J1335" s="161" t="e">
        <f>VLOOKUP(D1335,GST!A:D,4,FALSE)</f>
        <v>#N/A</v>
      </c>
      <c r="K1335" s="64" t="str">
        <f>VLOOKUP(B1335,'ABC successor'!A:J,10,FALSE)</f>
        <v>4767</v>
      </c>
    </row>
    <row r="1336" spans="1:11" x14ac:dyDescent="0.2">
      <c r="A1336">
        <v>1335</v>
      </c>
      <c r="B1336" t="s">
        <v>22231</v>
      </c>
      <c r="C1336" t="s">
        <v>22232</v>
      </c>
      <c r="D1336" t="s">
        <v>22231</v>
      </c>
      <c r="E1336" t="s">
        <v>17627</v>
      </c>
      <c r="F1336" s="220">
        <v>415636</v>
      </c>
      <c r="G1336" s="220">
        <v>415636</v>
      </c>
      <c r="H1336" s="220">
        <v>437512</v>
      </c>
      <c r="I1336" s="220">
        <v>394854.07591724128</v>
      </c>
      <c r="J1336" s="161">
        <f>VLOOKUP(D1336,GST!A:D,4,FALSE)</f>
        <v>0.12</v>
      </c>
      <c r="K1336" s="64" t="str">
        <f>VLOOKUP(B1336,'ABC successor'!A:J,10,FALSE)</f>
        <v>4767</v>
      </c>
    </row>
    <row r="1337" spans="1:11" x14ac:dyDescent="0.2">
      <c r="A1337">
        <v>1336</v>
      </c>
      <c r="B1337" t="s">
        <v>23051</v>
      </c>
      <c r="C1337" t="s">
        <v>23052</v>
      </c>
      <c r="D1337" t="s">
        <v>23051</v>
      </c>
      <c r="E1337" t="s">
        <v>17627</v>
      </c>
      <c r="F1337" s="220">
        <v>415636</v>
      </c>
      <c r="G1337" s="220">
        <v>415636</v>
      </c>
      <c r="H1337" s="220">
        <v>437512</v>
      </c>
      <c r="I1337" s="220">
        <v>394854.07591724128</v>
      </c>
      <c r="J1337" s="161" t="e">
        <f>VLOOKUP(D1337,GST!A:D,4,FALSE)</f>
        <v>#N/A</v>
      </c>
      <c r="K1337" s="64" t="str">
        <f>VLOOKUP(B1337,'ABC successor'!A:J,10,FALSE)</f>
        <v>4767</v>
      </c>
    </row>
    <row r="1338" spans="1:11" x14ac:dyDescent="0.2">
      <c r="A1338">
        <v>1337</v>
      </c>
      <c r="B1338" t="s">
        <v>23053</v>
      </c>
      <c r="C1338" t="s">
        <v>23054</v>
      </c>
      <c r="D1338" t="s">
        <v>23053</v>
      </c>
      <c r="E1338" t="s">
        <v>17627</v>
      </c>
      <c r="F1338" s="220">
        <v>436822</v>
      </c>
      <c r="G1338" s="220">
        <v>436822</v>
      </c>
      <c r="H1338" s="220">
        <v>459813</v>
      </c>
      <c r="I1338" s="220">
        <v>414981.14683103445</v>
      </c>
      <c r="J1338" s="161" t="e">
        <f>VLOOKUP(D1338,GST!A:D,4,FALSE)</f>
        <v>#N/A</v>
      </c>
      <c r="K1338" s="64" t="str">
        <f>VLOOKUP(B1338,'ABC successor'!A:J,10,FALSE)</f>
        <v>4767</v>
      </c>
    </row>
    <row r="1339" spans="1:11" x14ac:dyDescent="0.2">
      <c r="A1339">
        <v>1338</v>
      </c>
      <c r="B1339" t="s">
        <v>23055</v>
      </c>
      <c r="C1339" t="s">
        <v>23056</v>
      </c>
      <c r="D1339" t="s">
        <v>23055</v>
      </c>
      <c r="E1339" t="s">
        <v>17627</v>
      </c>
      <c r="F1339" s="220">
        <v>438975</v>
      </c>
      <c r="G1339" s="220">
        <v>438975</v>
      </c>
      <c r="H1339" s="220">
        <v>462079</v>
      </c>
      <c r="I1339" s="220">
        <v>417026.72233793099</v>
      </c>
      <c r="J1339" s="161">
        <f>VLOOKUP(D1339,GST!A:D,4,FALSE)</f>
        <v>0.12</v>
      </c>
      <c r="K1339" s="64" t="str">
        <f>VLOOKUP(B1339,'ABC successor'!A:J,10,FALSE)</f>
        <v>4767</v>
      </c>
    </row>
    <row r="1340" spans="1:11" x14ac:dyDescent="0.2">
      <c r="A1340">
        <v>1339</v>
      </c>
      <c r="B1340" t="s">
        <v>17630</v>
      </c>
      <c r="C1340" t="s">
        <v>17631</v>
      </c>
      <c r="D1340" t="s">
        <v>17630</v>
      </c>
      <c r="E1340" t="s">
        <v>17632</v>
      </c>
      <c r="F1340" s="220">
        <v>194874</v>
      </c>
      <c r="G1340" s="220">
        <v>194874</v>
      </c>
      <c r="H1340" s="220">
        <v>205131</v>
      </c>
      <c r="I1340" s="220">
        <v>185130.38368275858</v>
      </c>
      <c r="J1340" s="161" t="e">
        <f>VLOOKUP(D1340,GST!A:D,4,FALSE)</f>
        <v>#N/A</v>
      </c>
      <c r="K1340" s="64" t="str">
        <f>VLOOKUP(B1340,'ABC successor'!A:J,10,FALSE)</f>
        <v>4767</v>
      </c>
    </row>
    <row r="1341" spans="1:11" x14ac:dyDescent="0.2">
      <c r="A1341">
        <v>1340</v>
      </c>
      <c r="B1341" t="s">
        <v>23981</v>
      </c>
      <c r="C1341" t="s">
        <v>23982</v>
      </c>
      <c r="D1341" t="s">
        <v>23981</v>
      </c>
      <c r="E1341" t="s">
        <v>23983</v>
      </c>
      <c r="F1341" s="220">
        <v>153482</v>
      </c>
      <c r="G1341" s="220">
        <v>153482</v>
      </c>
      <c r="H1341" s="220">
        <v>161560</v>
      </c>
      <c r="I1341" s="220">
        <v>145808.15810689653</v>
      </c>
      <c r="J1341" s="161" t="e">
        <f>VLOOKUP(D1341,GST!A:D,4,FALSE)</f>
        <v>#N/A</v>
      </c>
      <c r="K1341" s="64" t="str">
        <f>VLOOKUP(B1341,'ABC successor'!A:J,10,FALSE)</f>
        <v>4767</v>
      </c>
    </row>
    <row r="1342" spans="1:11" x14ac:dyDescent="0.2">
      <c r="A1342">
        <v>1341</v>
      </c>
      <c r="B1342" t="s">
        <v>17634</v>
      </c>
      <c r="C1342" t="s">
        <v>17635</v>
      </c>
      <c r="D1342" t="s">
        <v>17634</v>
      </c>
      <c r="E1342" t="s">
        <v>17633</v>
      </c>
      <c r="F1342" s="220">
        <v>65729</v>
      </c>
      <c r="G1342" s="220">
        <v>65729</v>
      </c>
      <c r="H1342" s="220">
        <v>69188</v>
      </c>
      <c r="I1342" s="220">
        <v>62442.255737931024</v>
      </c>
      <c r="J1342" s="161" t="e">
        <f>VLOOKUP(D1342,GST!A:D,4,FALSE)</f>
        <v>#N/A</v>
      </c>
      <c r="K1342" s="64" t="str">
        <f>VLOOKUP(B1342,'ABC successor'!A:J,10,FALSE)</f>
        <v>4767</v>
      </c>
    </row>
    <row r="1343" spans="1:11" x14ac:dyDescent="0.2">
      <c r="A1343">
        <v>1342</v>
      </c>
      <c r="B1343" t="s">
        <v>20036</v>
      </c>
      <c r="C1343" t="s">
        <v>20037</v>
      </c>
      <c r="D1343" t="s">
        <v>20036</v>
      </c>
      <c r="E1343" t="s">
        <v>17633</v>
      </c>
      <c r="F1343" s="220">
        <v>63199</v>
      </c>
      <c r="G1343" s="220">
        <v>63199</v>
      </c>
      <c r="H1343" s="220">
        <v>66525</v>
      </c>
      <c r="I1343" s="220">
        <v>60038.99453275861</v>
      </c>
      <c r="J1343" s="161" t="e">
        <f>VLOOKUP(D1343,GST!A:D,4,FALSE)</f>
        <v>#N/A</v>
      </c>
      <c r="K1343" s="64" t="str">
        <f>VLOOKUP(B1343,'ABC successor'!A:J,10,FALSE)</f>
        <v>4767</v>
      </c>
    </row>
    <row r="1344" spans="1:11" x14ac:dyDescent="0.2">
      <c r="A1344">
        <v>1343</v>
      </c>
      <c r="B1344" t="s">
        <v>21348</v>
      </c>
      <c r="C1344" t="s">
        <v>21349</v>
      </c>
      <c r="D1344" t="s">
        <v>21348</v>
      </c>
      <c r="E1344" t="s">
        <v>17633</v>
      </c>
      <c r="F1344" s="220">
        <v>62432</v>
      </c>
      <c r="G1344" s="220">
        <v>62432</v>
      </c>
      <c r="H1344" s="220">
        <v>65718</v>
      </c>
      <c r="I1344" s="220">
        <v>59310.089082758604</v>
      </c>
      <c r="J1344" s="161">
        <f>VLOOKUP(D1344,GST!A:D,4,FALSE)</f>
        <v>0.18</v>
      </c>
      <c r="K1344" s="64" t="str">
        <f>VLOOKUP(B1344,'ABC successor'!A:J,10,FALSE)</f>
        <v>4767</v>
      </c>
    </row>
    <row r="1345" spans="1:11" x14ac:dyDescent="0.2">
      <c r="A1345">
        <v>1344</v>
      </c>
      <c r="B1345" t="s">
        <v>25585</v>
      </c>
      <c r="C1345" t="s">
        <v>25586</v>
      </c>
      <c r="D1345" t="s">
        <v>25585</v>
      </c>
      <c r="E1345" t="s">
        <v>17633</v>
      </c>
      <c r="F1345" s="220">
        <v>32356</v>
      </c>
      <c r="G1345" s="220">
        <v>32356</v>
      </c>
      <c r="H1345" s="220">
        <v>34059</v>
      </c>
      <c r="I1345" s="220">
        <v>30737.768817241373</v>
      </c>
      <c r="J1345" s="161" t="e">
        <f>VLOOKUP(D1345,GST!A:D,4,FALSE)</f>
        <v>#N/A</v>
      </c>
      <c r="K1345" s="64" t="str">
        <f>VLOOKUP(B1345,'ABC successor'!A:J,10,FALSE)</f>
        <v>4767</v>
      </c>
    </row>
    <row r="1346" spans="1:11" x14ac:dyDescent="0.2">
      <c r="A1346">
        <v>1345</v>
      </c>
      <c r="B1346" t="s">
        <v>17636</v>
      </c>
      <c r="C1346" t="s">
        <v>17637</v>
      </c>
      <c r="D1346" t="s">
        <v>17636</v>
      </c>
      <c r="E1346" t="s">
        <v>17638</v>
      </c>
      <c r="F1346" s="220">
        <v>114136</v>
      </c>
      <c r="G1346" s="220">
        <v>114136</v>
      </c>
      <c r="H1346" s="220">
        <v>120143</v>
      </c>
      <c r="I1346" s="220">
        <v>108429.0359189655</v>
      </c>
      <c r="J1346" s="161" t="e">
        <f>VLOOKUP(D1346,GST!A:D,4,FALSE)</f>
        <v>#N/A</v>
      </c>
      <c r="K1346" s="64" t="str">
        <f>VLOOKUP(B1346,'ABC successor'!A:J,10,FALSE)</f>
        <v>4767</v>
      </c>
    </row>
    <row r="1347" spans="1:11" x14ac:dyDescent="0.2">
      <c r="A1347">
        <v>1346</v>
      </c>
      <c r="B1347" t="s">
        <v>20038</v>
      </c>
      <c r="C1347" t="s">
        <v>20039</v>
      </c>
      <c r="D1347" t="s">
        <v>20038</v>
      </c>
      <c r="E1347" t="s">
        <v>20040</v>
      </c>
      <c r="F1347" s="220">
        <v>62729</v>
      </c>
      <c r="G1347" s="220">
        <v>62729</v>
      </c>
      <c r="H1347" s="220">
        <v>66031</v>
      </c>
      <c r="I1347" s="220">
        <v>59592.37076896552</v>
      </c>
      <c r="J1347" s="161">
        <f>VLOOKUP(D1347,GST!A:D,4,FALSE)</f>
        <v>0.18</v>
      </c>
      <c r="K1347" s="64" t="str">
        <f>VLOOKUP(B1347,'ABC successor'!A:J,10,FALSE)</f>
        <v>4767</v>
      </c>
    </row>
    <row r="1348" spans="1:11" x14ac:dyDescent="0.2">
      <c r="A1348">
        <v>1347</v>
      </c>
      <c r="B1348" t="s">
        <v>17639</v>
      </c>
      <c r="C1348" t="s">
        <v>17640</v>
      </c>
      <c r="D1348" t="s">
        <v>17639</v>
      </c>
      <c r="E1348" t="s">
        <v>17641</v>
      </c>
      <c r="F1348" s="220">
        <v>50512</v>
      </c>
      <c r="G1348" s="220">
        <v>50512</v>
      </c>
      <c r="H1348" s="220">
        <v>53171</v>
      </c>
      <c r="I1348" s="220">
        <v>47985.953218965522</v>
      </c>
      <c r="J1348" s="161">
        <f>VLOOKUP(D1348,GST!A:D,4,FALSE)</f>
        <v>0.12</v>
      </c>
      <c r="K1348" s="64" t="str">
        <f>VLOOKUP(B1348,'ABC successor'!A:J,10,FALSE)</f>
        <v>4767</v>
      </c>
    </row>
    <row r="1349" spans="1:11" x14ac:dyDescent="0.2">
      <c r="A1349">
        <v>1348</v>
      </c>
      <c r="B1349" t="s">
        <v>17642</v>
      </c>
      <c r="C1349" t="s">
        <v>17643</v>
      </c>
      <c r="D1349" t="s">
        <v>17642</v>
      </c>
      <c r="E1349" t="s">
        <v>17644</v>
      </c>
      <c r="F1349" s="220">
        <v>72860</v>
      </c>
      <c r="G1349" s="220">
        <v>72860</v>
      </c>
      <c r="H1349" s="220">
        <v>76695</v>
      </c>
      <c r="I1349" s="220">
        <v>69217.016206896529</v>
      </c>
      <c r="J1349" s="161" t="e">
        <f>VLOOKUP(D1349,GST!A:D,4,FALSE)</f>
        <v>#N/A</v>
      </c>
      <c r="K1349" s="64" t="str">
        <f>VLOOKUP(B1349,'ABC successor'!A:J,10,FALSE)</f>
        <v>4767</v>
      </c>
    </row>
    <row r="1350" spans="1:11" x14ac:dyDescent="0.2">
      <c r="A1350">
        <v>1349</v>
      </c>
      <c r="B1350" t="s">
        <v>19118</v>
      </c>
      <c r="C1350" t="s">
        <v>19119</v>
      </c>
      <c r="D1350" t="s">
        <v>19118</v>
      </c>
      <c r="E1350" t="s">
        <v>17644</v>
      </c>
      <c r="F1350" s="220">
        <v>52009</v>
      </c>
      <c r="G1350" s="220">
        <v>52009</v>
      </c>
      <c r="H1350" s="220">
        <v>54746</v>
      </c>
      <c r="I1350" s="220">
        <v>49408.962267241375</v>
      </c>
      <c r="J1350" s="161">
        <f>VLOOKUP(D1350,GST!A:D,4,FALSE)</f>
        <v>0.12</v>
      </c>
      <c r="K1350" s="64" t="str">
        <f>VLOOKUP(B1350,'ABC successor'!A:J,10,FALSE)</f>
        <v>4767</v>
      </c>
    </row>
    <row r="1351" spans="1:11" x14ac:dyDescent="0.2">
      <c r="A1351">
        <v>1350</v>
      </c>
      <c r="B1351" t="s">
        <v>17645</v>
      </c>
      <c r="C1351" t="s">
        <v>17646</v>
      </c>
      <c r="D1351" t="s">
        <v>17645</v>
      </c>
      <c r="E1351" t="s">
        <v>17647</v>
      </c>
      <c r="F1351" s="220">
        <v>18058</v>
      </c>
      <c r="G1351" s="220">
        <v>18058</v>
      </c>
      <c r="H1351" s="220">
        <v>19008</v>
      </c>
      <c r="I1351" s="220">
        <v>17155.379463793102</v>
      </c>
      <c r="J1351" s="161">
        <f>VLOOKUP(D1351,GST!A:D,4,FALSE)</f>
        <v>0.18</v>
      </c>
      <c r="K1351" s="64" t="str">
        <f>VLOOKUP(B1351,'ABC successor'!A:J,10,FALSE)</f>
        <v>4767</v>
      </c>
    </row>
    <row r="1352" spans="1:11" x14ac:dyDescent="0.2">
      <c r="A1352">
        <v>1351</v>
      </c>
      <c r="B1352" t="s">
        <v>17648</v>
      </c>
      <c r="C1352" t="s">
        <v>17649</v>
      </c>
      <c r="D1352" t="s">
        <v>17648</v>
      </c>
      <c r="E1352" t="s">
        <v>17650</v>
      </c>
      <c r="F1352" s="220">
        <v>183967</v>
      </c>
      <c r="G1352" s="220">
        <v>183967</v>
      </c>
      <c r="H1352" s="220">
        <v>193649</v>
      </c>
      <c r="I1352" s="220">
        <v>174769.09904999996</v>
      </c>
      <c r="J1352" s="161" t="e">
        <f>VLOOKUP(D1352,GST!A:D,4,FALSE)</f>
        <v>#N/A</v>
      </c>
      <c r="K1352" s="64" t="str">
        <f>VLOOKUP(B1352,'ABC successor'!A:J,10,FALSE)</f>
        <v>4767</v>
      </c>
    </row>
    <row r="1353" spans="1:11" x14ac:dyDescent="0.2">
      <c r="A1353">
        <v>1352</v>
      </c>
      <c r="B1353" t="s">
        <v>17651</v>
      </c>
      <c r="C1353" t="s">
        <v>17652</v>
      </c>
      <c r="D1353" t="s">
        <v>17651</v>
      </c>
      <c r="E1353" t="s">
        <v>17653</v>
      </c>
      <c r="F1353" s="220">
        <v>17037</v>
      </c>
      <c r="G1353" s="220">
        <v>17037</v>
      </c>
      <c r="H1353" s="220">
        <v>17934</v>
      </c>
      <c r="I1353" s="220">
        <v>16184.794487931031</v>
      </c>
      <c r="J1353" s="161">
        <f>VLOOKUP(D1353,GST!A:D,4,FALSE)</f>
        <v>0.18</v>
      </c>
      <c r="K1353" s="64" t="str">
        <f>VLOOKUP(B1353,'ABC successor'!A:J,10,FALSE)</f>
        <v>4767</v>
      </c>
    </row>
    <row r="1354" spans="1:11" x14ac:dyDescent="0.2">
      <c r="A1354">
        <v>1353</v>
      </c>
      <c r="B1354" t="s">
        <v>17654</v>
      </c>
      <c r="C1354" t="s">
        <v>17655</v>
      </c>
      <c r="D1354" t="s">
        <v>17654</v>
      </c>
      <c r="E1354" t="s">
        <v>17656</v>
      </c>
      <c r="F1354" s="220">
        <v>151083</v>
      </c>
      <c r="G1354" s="220">
        <v>151083</v>
      </c>
      <c r="H1354" s="220">
        <v>159035</v>
      </c>
      <c r="I1354" s="220">
        <v>143528.63681896552</v>
      </c>
      <c r="J1354" s="161" t="e">
        <f>VLOOKUP(D1354,GST!A:D,4,FALSE)</f>
        <v>#N/A</v>
      </c>
      <c r="K1354" s="64" t="str">
        <f>VLOOKUP(B1354,'ABC successor'!A:J,10,FALSE)</f>
        <v>4767</v>
      </c>
    </row>
    <row r="1355" spans="1:11" x14ac:dyDescent="0.2">
      <c r="A1355">
        <v>1354</v>
      </c>
      <c r="B1355" t="s">
        <v>17657</v>
      </c>
      <c r="C1355" t="s">
        <v>17658</v>
      </c>
      <c r="D1355" t="s">
        <v>17657</v>
      </c>
      <c r="E1355" t="s">
        <v>17659</v>
      </c>
      <c r="F1355" s="220">
        <v>10286</v>
      </c>
      <c r="G1355" s="220">
        <v>10286</v>
      </c>
      <c r="H1355" s="220">
        <v>10827</v>
      </c>
      <c r="I1355" s="220">
        <v>9771.5865896551713</v>
      </c>
      <c r="J1355" s="161">
        <f>VLOOKUP(D1355,GST!A:D,4,FALSE)</f>
        <v>0.18</v>
      </c>
      <c r="K1355" s="64" t="str">
        <f>VLOOKUP(B1355,'ABC successor'!A:J,10,FALSE)</f>
        <v>4767</v>
      </c>
    </row>
    <row r="1356" spans="1:11" x14ac:dyDescent="0.2">
      <c r="A1356">
        <v>1355</v>
      </c>
      <c r="B1356" t="s">
        <v>17660</v>
      </c>
      <c r="C1356" t="s">
        <v>17661</v>
      </c>
      <c r="D1356" t="s">
        <v>17660</v>
      </c>
      <c r="E1356" t="s">
        <v>17662</v>
      </c>
      <c r="F1356" s="220">
        <v>204191</v>
      </c>
      <c r="G1356" s="220">
        <v>204191</v>
      </c>
      <c r="H1356" s="220">
        <v>214938</v>
      </c>
      <c r="I1356" s="220">
        <v>193981.654637931</v>
      </c>
      <c r="J1356" s="161" t="e">
        <f>VLOOKUP(D1356,GST!A:D,4,FALSE)</f>
        <v>#N/A</v>
      </c>
      <c r="K1356" s="64" t="str">
        <f>VLOOKUP(B1356,'ABC successor'!A:J,10,FALSE)</f>
        <v>4767</v>
      </c>
    </row>
    <row r="1357" spans="1:11" x14ac:dyDescent="0.2">
      <c r="A1357">
        <v>1356</v>
      </c>
      <c r="B1357" t="s">
        <v>19120</v>
      </c>
      <c r="C1357" t="s">
        <v>19121</v>
      </c>
      <c r="D1357" t="s">
        <v>19120</v>
      </c>
      <c r="E1357" t="s">
        <v>19122</v>
      </c>
      <c r="F1357" s="220">
        <v>260837</v>
      </c>
      <c r="G1357" s="220">
        <v>260837</v>
      </c>
      <c r="H1357" s="220">
        <v>274565</v>
      </c>
      <c r="I1357" s="220">
        <v>247794.98458448277</v>
      </c>
      <c r="J1357" s="161" t="e">
        <f>VLOOKUP(D1357,GST!A:D,4,FALSE)</f>
        <v>#N/A</v>
      </c>
      <c r="K1357" s="64" t="str">
        <f>VLOOKUP(B1357,'ABC successor'!A:J,10,FALSE)</f>
        <v>4767</v>
      </c>
    </row>
    <row r="1358" spans="1:11" x14ac:dyDescent="0.2">
      <c r="A1358">
        <v>1357</v>
      </c>
      <c r="B1358" t="s">
        <v>23984</v>
      </c>
      <c r="C1358" t="s">
        <v>23985</v>
      </c>
      <c r="D1358" t="s">
        <v>23984</v>
      </c>
      <c r="E1358" t="s">
        <v>17662</v>
      </c>
      <c r="F1358" s="220">
        <v>137388</v>
      </c>
      <c r="G1358" s="220">
        <v>137388</v>
      </c>
      <c r="H1358" s="220">
        <v>144619</v>
      </c>
      <c r="I1358" s="220">
        <v>130518.54458275859</v>
      </c>
      <c r="J1358" s="161" t="e">
        <f>VLOOKUP(D1358,GST!A:D,4,FALSE)</f>
        <v>#N/A</v>
      </c>
      <c r="K1358" s="64" t="str">
        <f>VLOOKUP(B1358,'ABC successor'!A:J,10,FALSE)</f>
        <v>4767</v>
      </c>
    </row>
    <row r="1359" spans="1:11" x14ac:dyDescent="0.2">
      <c r="A1359">
        <v>1358</v>
      </c>
      <c r="B1359" t="s">
        <v>17663</v>
      </c>
      <c r="C1359" t="s">
        <v>17664</v>
      </c>
      <c r="D1359" t="s">
        <v>17663</v>
      </c>
      <c r="E1359" t="s">
        <v>17665</v>
      </c>
      <c r="F1359" s="220">
        <v>108757</v>
      </c>
      <c r="G1359" s="220">
        <v>108757</v>
      </c>
      <c r="H1359" s="220">
        <v>114481</v>
      </c>
      <c r="I1359" s="220">
        <v>103318.96402413791</v>
      </c>
      <c r="J1359" s="161">
        <f>VLOOKUP(D1359,GST!A:D,4,FALSE)</f>
        <v>0.12</v>
      </c>
      <c r="K1359" s="64" t="str">
        <f>VLOOKUP(B1359,'ABC successor'!A:J,10,FALSE)</f>
        <v>4767</v>
      </c>
    </row>
    <row r="1360" spans="1:11" x14ac:dyDescent="0.2">
      <c r="A1360">
        <v>1359</v>
      </c>
      <c r="B1360" t="s">
        <v>17666</v>
      </c>
      <c r="C1360" t="s">
        <v>17667</v>
      </c>
      <c r="D1360" t="s">
        <v>17666</v>
      </c>
      <c r="E1360" t="s">
        <v>17668</v>
      </c>
      <c r="F1360" s="220">
        <v>907449</v>
      </c>
      <c r="G1360" s="220">
        <v>907449</v>
      </c>
      <c r="H1360" s="220">
        <v>955209</v>
      </c>
      <c r="I1360" s="220">
        <v>862076.66905862046</v>
      </c>
      <c r="J1360" s="161" t="e">
        <f>VLOOKUP(D1360,GST!A:D,4,FALSE)</f>
        <v>#N/A</v>
      </c>
      <c r="K1360" s="64" t="str">
        <f>VLOOKUP(B1360,'ABC successor'!A:J,10,FALSE)</f>
        <v>4767</v>
      </c>
    </row>
    <row r="1361" spans="1:11" x14ac:dyDescent="0.2">
      <c r="A1361">
        <v>1360</v>
      </c>
      <c r="B1361" t="s">
        <v>19123</v>
      </c>
      <c r="C1361" t="s">
        <v>19124</v>
      </c>
      <c r="D1361" t="s">
        <v>19123</v>
      </c>
      <c r="E1361" t="s">
        <v>17668</v>
      </c>
      <c r="F1361" s="220">
        <v>72534</v>
      </c>
      <c r="G1361" s="220">
        <v>72534</v>
      </c>
      <c r="H1361" s="220">
        <v>76352</v>
      </c>
      <c r="I1361" s="220">
        <v>68907.666413793093</v>
      </c>
      <c r="J1361" s="161" t="e">
        <f>VLOOKUP(D1361,GST!A:D,4,FALSE)</f>
        <v>#N/A</v>
      </c>
      <c r="K1361" s="64" t="str">
        <f>VLOOKUP(B1361,'ABC successor'!A:J,10,FALSE)</f>
        <v>4767</v>
      </c>
    </row>
    <row r="1362" spans="1:11" x14ac:dyDescent="0.2">
      <c r="A1362">
        <v>1361</v>
      </c>
      <c r="B1362" t="s">
        <v>23057</v>
      </c>
      <c r="C1362" t="s">
        <v>23058</v>
      </c>
      <c r="D1362" t="s">
        <v>23057</v>
      </c>
      <c r="E1362" t="s">
        <v>17668</v>
      </c>
      <c r="F1362" s="220">
        <v>69834</v>
      </c>
      <c r="G1362" s="220">
        <v>69834</v>
      </c>
      <c r="H1362" s="220">
        <v>73509</v>
      </c>
      <c r="I1362" s="220">
        <v>66341.996567241367</v>
      </c>
      <c r="J1362" s="161" t="e">
        <f>VLOOKUP(D1362,GST!A:D,4,FALSE)</f>
        <v>#N/A</v>
      </c>
      <c r="K1362" s="64" t="str">
        <f>VLOOKUP(B1362,'ABC successor'!A:J,10,FALSE)</f>
        <v>4767</v>
      </c>
    </row>
    <row r="1363" spans="1:11" x14ac:dyDescent="0.2">
      <c r="A1363">
        <v>1362</v>
      </c>
      <c r="B1363" t="s">
        <v>17669</v>
      </c>
      <c r="C1363" t="s">
        <v>17670</v>
      </c>
      <c r="D1363" t="s">
        <v>17669</v>
      </c>
      <c r="E1363" t="s">
        <v>17671</v>
      </c>
      <c r="F1363" s="220">
        <v>14664</v>
      </c>
      <c r="G1363" s="220">
        <v>14664</v>
      </c>
      <c r="H1363" s="220">
        <v>15436</v>
      </c>
      <c r="I1363" s="220">
        <v>13930.407870689653</v>
      </c>
      <c r="J1363" s="161" t="e">
        <f>VLOOKUP(D1363,GST!A:D,4,FALSE)</f>
        <v>#N/A</v>
      </c>
      <c r="K1363" s="64" t="str">
        <f>VLOOKUP(B1363,'ABC successor'!A:J,10,FALSE)</f>
        <v>4767</v>
      </c>
    </row>
    <row r="1364" spans="1:11" x14ac:dyDescent="0.2">
      <c r="A1364">
        <v>1363</v>
      </c>
      <c r="B1364" t="s">
        <v>17672</v>
      </c>
      <c r="C1364" t="s">
        <v>17673</v>
      </c>
      <c r="D1364" t="s">
        <v>17672</v>
      </c>
      <c r="E1364" t="s">
        <v>17674</v>
      </c>
      <c r="F1364" s="220">
        <v>25717</v>
      </c>
      <c r="G1364" s="220">
        <v>25717</v>
      </c>
      <c r="H1364" s="220">
        <v>27071</v>
      </c>
      <c r="I1364" s="220">
        <v>24430.899910344822</v>
      </c>
      <c r="J1364" s="161" t="e">
        <f>VLOOKUP(D1364,GST!A:D,4,FALSE)</f>
        <v>#N/A</v>
      </c>
      <c r="K1364" s="64" t="str">
        <f>VLOOKUP(B1364,'ABC successor'!A:J,10,FALSE)</f>
        <v>4767</v>
      </c>
    </row>
    <row r="1365" spans="1:11" x14ac:dyDescent="0.2">
      <c r="A1365">
        <v>1364</v>
      </c>
      <c r="B1365" t="s">
        <v>21350</v>
      </c>
      <c r="C1365" t="s">
        <v>21351</v>
      </c>
      <c r="D1365" t="s">
        <v>21350</v>
      </c>
      <c r="E1365" t="s">
        <v>21352</v>
      </c>
      <c r="F1365" s="220">
        <v>26655</v>
      </c>
      <c r="G1365" s="220">
        <v>26655</v>
      </c>
      <c r="H1365" s="220">
        <v>28058</v>
      </c>
      <c r="I1365" s="220">
        <v>25322.214001724133</v>
      </c>
      <c r="J1365" s="161" t="e">
        <f>VLOOKUP(D1365,GST!A:D,4,FALSE)</f>
        <v>#N/A</v>
      </c>
      <c r="K1365" s="64" t="str">
        <f>VLOOKUP(B1365,'ABC successor'!A:J,10,FALSE)</f>
        <v>4767</v>
      </c>
    </row>
    <row r="1366" spans="1:11" x14ac:dyDescent="0.2">
      <c r="A1366">
        <v>1365</v>
      </c>
      <c r="B1366" t="s">
        <v>17675</v>
      </c>
      <c r="C1366" t="s">
        <v>17676</v>
      </c>
      <c r="D1366" t="s">
        <v>17675</v>
      </c>
      <c r="E1366" t="s">
        <v>17677</v>
      </c>
      <c r="F1366" s="220">
        <v>16847</v>
      </c>
      <c r="G1366" s="220">
        <v>16847</v>
      </c>
      <c r="H1366" s="220">
        <v>17734</v>
      </c>
      <c r="I1366" s="220">
        <v>16004.984920689654</v>
      </c>
      <c r="J1366" s="161" t="e">
        <f>VLOOKUP(D1366,GST!A:D,4,FALSE)</f>
        <v>#N/A</v>
      </c>
      <c r="K1366" s="64" t="str">
        <f>VLOOKUP(B1366,'ABC successor'!A:J,10,FALSE)</f>
        <v>4767</v>
      </c>
    </row>
    <row r="1367" spans="1:11" x14ac:dyDescent="0.2">
      <c r="A1367">
        <v>1366</v>
      </c>
      <c r="B1367" t="s">
        <v>17678</v>
      </c>
      <c r="C1367" t="s">
        <v>17679</v>
      </c>
      <c r="D1367" t="s">
        <v>17678</v>
      </c>
      <c r="E1367" t="s">
        <v>17680</v>
      </c>
      <c r="F1367" s="220">
        <v>15600</v>
      </c>
      <c r="G1367" s="220">
        <v>15600</v>
      </c>
      <c r="H1367" s="220">
        <v>16421</v>
      </c>
      <c r="I1367" s="220">
        <v>14819.78852586207</v>
      </c>
      <c r="J1367" s="161" t="e">
        <f>VLOOKUP(D1367,GST!A:D,4,FALSE)</f>
        <v>#N/A</v>
      </c>
      <c r="K1367" s="64" t="str">
        <f>VLOOKUP(B1367,'ABC successor'!A:J,10,FALSE)</f>
        <v>4767</v>
      </c>
    </row>
    <row r="1368" spans="1:11" x14ac:dyDescent="0.2">
      <c r="A1368">
        <v>1367</v>
      </c>
      <c r="B1368" t="s">
        <v>22233</v>
      </c>
      <c r="C1368" t="s">
        <v>22234</v>
      </c>
      <c r="D1368" t="s">
        <v>22233</v>
      </c>
      <c r="E1368" t="s">
        <v>22235</v>
      </c>
      <c r="F1368" s="220">
        <v>17499</v>
      </c>
      <c r="G1368" s="220">
        <v>17499</v>
      </c>
      <c r="H1368" s="220">
        <v>18420</v>
      </c>
      <c r="I1368" s="220">
        <v>16623.684506896549</v>
      </c>
      <c r="J1368" s="161" t="e">
        <f>VLOOKUP(D1368,GST!A:D,4,FALSE)</f>
        <v>#N/A</v>
      </c>
      <c r="K1368" s="64" t="str">
        <f>VLOOKUP(B1368,'ABC successor'!A:J,10,FALSE)</f>
        <v>4767</v>
      </c>
    </row>
    <row r="1369" spans="1:11" x14ac:dyDescent="0.2">
      <c r="A1369">
        <v>1368</v>
      </c>
      <c r="B1369" t="s">
        <v>17681</v>
      </c>
      <c r="C1369" t="s">
        <v>17682</v>
      </c>
      <c r="D1369" t="s">
        <v>17681</v>
      </c>
      <c r="E1369" t="s">
        <v>17683</v>
      </c>
      <c r="F1369" s="220">
        <v>16031</v>
      </c>
      <c r="G1369" s="220">
        <v>16031</v>
      </c>
      <c r="H1369" s="220">
        <v>16875</v>
      </c>
      <c r="I1369" s="220">
        <v>15229.677001724136</v>
      </c>
      <c r="J1369" s="161" t="e">
        <f>VLOOKUP(D1369,GST!A:D,4,FALSE)</f>
        <v>#N/A</v>
      </c>
      <c r="K1369" s="64" t="str">
        <f>VLOOKUP(B1369,'ABC successor'!A:J,10,FALSE)</f>
        <v>4767</v>
      </c>
    </row>
    <row r="1370" spans="1:11" x14ac:dyDescent="0.2">
      <c r="A1370">
        <v>1369</v>
      </c>
      <c r="B1370" t="s">
        <v>17684</v>
      </c>
      <c r="C1370" t="s">
        <v>17685</v>
      </c>
      <c r="D1370" t="s">
        <v>17684</v>
      </c>
      <c r="E1370" t="s">
        <v>17686</v>
      </c>
      <c r="F1370" s="220">
        <v>16762</v>
      </c>
      <c r="G1370" s="220">
        <v>16762</v>
      </c>
      <c r="H1370" s="220">
        <v>17644</v>
      </c>
      <c r="I1370" s="220">
        <v>15923.780599999998</v>
      </c>
      <c r="J1370" s="161" t="e">
        <f>VLOOKUP(D1370,GST!A:D,4,FALSE)</f>
        <v>#N/A</v>
      </c>
      <c r="K1370" s="64" t="str">
        <f>VLOOKUP(B1370,'ABC successor'!A:J,10,FALSE)</f>
        <v>4767</v>
      </c>
    </row>
    <row r="1371" spans="1:11" x14ac:dyDescent="0.2">
      <c r="A1371">
        <v>1370</v>
      </c>
      <c r="B1371" t="s">
        <v>17687</v>
      </c>
      <c r="C1371" t="s">
        <v>17688</v>
      </c>
      <c r="D1371" t="s">
        <v>17687</v>
      </c>
      <c r="E1371" t="s">
        <v>17689</v>
      </c>
      <c r="F1371" s="220">
        <v>15067</v>
      </c>
      <c r="G1371" s="220">
        <v>15067</v>
      </c>
      <c r="H1371" s="220">
        <v>15860</v>
      </c>
      <c r="I1371" s="220">
        <v>14313.228239655171</v>
      </c>
      <c r="J1371" s="161" t="e">
        <f>VLOOKUP(D1371,GST!A:D,4,FALSE)</f>
        <v>#N/A</v>
      </c>
      <c r="K1371" s="64" t="str">
        <f>VLOOKUP(B1371,'ABC successor'!A:J,10,FALSE)</f>
        <v>4767</v>
      </c>
    </row>
    <row r="1372" spans="1:11" x14ac:dyDescent="0.2">
      <c r="A1372">
        <v>1371</v>
      </c>
      <c r="B1372" t="s">
        <v>17690</v>
      </c>
      <c r="C1372" t="s">
        <v>17691</v>
      </c>
      <c r="D1372" t="s">
        <v>17690</v>
      </c>
      <c r="E1372" t="s">
        <v>17692</v>
      </c>
      <c r="F1372" s="220">
        <v>15669</v>
      </c>
      <c r="G1372" s="220">
        <v>15669</v>
      </c>
      <c r="H1372" s="220">
        <v>16494</v>
      </c>
      <c r="I1372" s="220">
        <v>14885.525356896547</v>
      </c>
      <c r="J1372" s="161" t="e">
        <f>VLOOKUP(D1372,GST!A:D,4,FALSE)</f>
        <v>#N/A</v>
      </c>
      <c r="K1372" s="64" t="str">
        <f>VLOOKUP(B1372,'ABC successor'!A:J,10,FALSE)</f>
        <v>4767</v>
      </c>
    </row>
    <row r="1373" spans="1:11" x14ac:dyDescent="0.2">
      <c r="A1373">
        <v>1372</v>
      </c>
      <c r="B1373" t="s">
        <v>17693</v>
      </c>
      <c r="C1373" t="s">
        <v>17694</v>
      </c>
      <c r="D1373" t="s">
        <v>17693</v>
      </c>
      <c r="E1373" t="s">
        <v>17695</v>
      </c>
      <c r="F1373" s="220">
        <v>20260</v>
      </c>
      <c r="G1373" s="220">
        <v>20260</v>
      </c>
      <c r="H1373" s="220">
        <v>21326</v>
      </c>
      <c r="I1373" s="220">
        <v>19247.357439655167</v>
      </c>
      <c r="J1373" s="161" t="e">
        <f>VLOOKUP(D1373,GST!A:D,4,FALSE)</f>
        <v>#N/A</v>
      </c>
      <c r="K1373" s="64" t="str">
        <f>VLOOKUP(B1373,'ABC successor'!A:J,10,FALSE)</f>
        <v>4767</v>
      </c>
    </row>
    <row r="1374" spans="1:11" x14ac:dyDescent="0.2">
      <c r="A1374">
        <v>1373</v>
      </c>
      <c r="B1374" t="s">
        <v>17696</v>
      </c>
      <c r="C1374" t="s">
        <v>17697</v>
      </c>
      <c r="D1374" t="s">
        <v>17696</v>
      </c>
      <c r="E1374" t="s">
        <v>17674</v>
      </c>
      <c r="F1374" s="220">
        <v>26494</v>
      </c>
      <c r="G1374" s="220">
        <v>26494</v>
      </c>
      <c r="H1374" s="220">
        <v>27888</v>
      </c>
      <c r="I1374" s="220">
        <v>25169.472541379309</v>
      </c>
      <c r="J1374" s="161" t="e">
        <f>VLOOKUP(D1374,GST!A:D,4,FALSE)</f>
        <v>#N/A</v>
      </c>
      <c r="K1374" s="64" t="str">
        <f>VLOOKUP(B1374,'ABC successor'!A:J,10,FALSE)</f>
        <v>4767</v>
      </c>
    </row>
    <row r="1375" spans="1:11" x14ac:dyDescent="0.2">
      <c r="A1375">
        <v>1374</v>
      </c>
      <c r="B1375" t="s">
        <v>21353</v>
      </c>
      <c r="C1375" t="s">
        <v>21354</v>
      </c>
      <c r="D1375" t="s">
        <v>21353</v>
      </c>
      <c r="E1375" t="s">
        <v>21355</v>
      </c>
      <c r="F1375" s="220">
        <v>28495</v>
      </c>
      <c r="G1375" s="220">
        <v>28495</v>
      </c>
      <c r="H1375" s="220">
        <v>29995</v>
      </c>
      <c r="I1375" s="220">
        <v>27070.040332758617</v>
      </c>
      <c r="J1375" s="161" t="e">
        <f>VLOOKUP(D1375,GST!A:D,4,FALSE)</f>
        <v>#N/A</v>
      </c>
      <c r="K1375" s="64" t="str">
        <f>VLOOKUP(B1375,'ABC successor'!A:J,10,FALSE)</f>
        <v>4767</v>
      </c>
    </row>
    <row r="1376" spans="1:11" x14ac:dyDescent="0.2">
      <c r="A1376">
        <v>1375</v>
      </c>
      <c r="B1376" t="s">
        <v>17698</v>
      </c>
      <c r="C1376" t="s">
        <v>17699</v>
      </c>
      <c r="D1376" t="s">
        <v>17698</v>
      </c>
      <c r="E1376" t="s">
        <v>17700</v>
      </c>
      <c r="F1376" s="220">
        <v>18339</v>
      </c>
      <c r="G1376" s="220">
        <v>18339</v>
      </c>
      <c r="H1376" s="220">
        <v>19304</v>
      </c>
      <c r="I1376" s="220">
        <v>17422.193660344827</v>
      </c>
      <c r="J1376" s="161" t="e">
        <f>VLOOKUP(D1376,GST!A:D,4,FALSE)</f>
        <v>#N/A</v>
      </c>
      <c r="K1376" s="64" t="str">
        <f>VLOOKUP(B1376,'ABC successor'!A:J,10,FALSE)</f>
        <v>4767</v>
      </c>
    </row>
    <row r="1377" spans="1:11" x14ac:dyDescent="0.2">
      <c r="A1377">
        <v>1376</v>
      </c>
      <c r="B1377" t="s">
        <v>17701</v>
      </c>
      <c r="C1377" t="s">
        <v>17702</v>
      </c>
      <c r="D1377" t="s">
        <v>17701</v>
      </c>
      <c r="E1377" t="s">
        <v>17680</v>
      </c>
      <c r="F1377" s="220">
        <v>17938</v>
      </c>
      <c r="G1377" s="220">
        <v>17938</v>
      </c>
      <c r="H1377" s="220">
        <v>18882</v>
      </c>
      <c r="I1377" s="220">
        <v>17041.306727586205</v>
      </c>
      <c r="J1377" s="161" t="e">
        <f>VLOOKUP(D1377,GST!A:D,4,FALSE)</f>
        <v>#N/A</v>
      </c>
      <c r="K1377" s="64" t="str">
        <f>VLOOKUP(B1377,'ABC successor'!A:J,10,FALSE)</f>
        <v>4767</v>
      </c>
    </row>
    <row r="1378" spans="1:11" x14ac:dyDescent="0.2">
      <c r="A1378">
        <v>1377</v>
      </c>
      <c r="B1378" t="s">
        <v>22236</v>
      </c>
      <c r="C1378" t="s">
        <v>22237</v>
      </c>
      <c r="D1378" t="s">
        <v>22236</v>
      </c>
      <c r="E1378" t="s">
        <v>22238</v>
      </c>
      <c r="F1378" s="220">
        <v>19843</v>
      </c>
      <c r="G1378" s="220">
        <v>19843</v>
      </c>
      <c r="H1378" s="220">
        <v>20887</v>
      </c>
      <c r="I1378" s="220">
        <v>18851.003017241379</v>
      </c>
      <c r="J1378" s="161" t="e">
        <f>VLOOKUP(D1378,GST!A:D,4,FALSE)</f>
        <v>#N/A</v>
      </c>
      <c r="K1378" s="64" t="str">
        <f>VLOOKUP(B1378,'ABC successor'!A:J,10,FALSE)</f>
        <v>4767</v>
      </c>
    </row>
    <row r="1379" spans="1:11" x14ac:dyDescent="0.2">
      <c r="A1379">
        <v>1378</v>
      </c>
      <c r="B1379" t="s">
        <v>17703</v>
      </c>
      <c r="C1379" t="s">
        <v>17704</v>
      </c>
      <c r="D1379" t="s">
        <v>17703</v>
      </c>
      <c r="E1379" t="s">
        <v>17686</v>
      </c>
      <c r="F1379" s="220">
        <v>18325</v>
      </c>
      <c r="G1379" s="220">
        <v>18325</v>
      </c>
      <c r="H1379" s="220">
        <v>19289</v>
      </c>
      <c r="I1379" s="220">
        <v>17408.659606896555</v>
      </c>
      <c r="J1379" s="161" t="e">
        <f>VLOOKUP(D1379,GST!A:D,4,FALSE)</f>
        <v>#N/A</v>
      </c>
      <c r="K1379" s="64" t="str">
        <f>VLOOKUP(B1379,'ABC successor'!A:J,10,FALSE)</f>
        <v>4767</v>
      </c>
    </row>
    <row r="1380" spans="1:11" x14ac:dyDescent="0.2">
      <c r="A1380">
        <v>1379</v>
      </c>
      <c r="B1380" t="s">
        <v>17705</v>
      </c>
      <c r="C1380" t="s">
        <v>17706</v>
      </c>
      <c r="D1380" t="s">
        <v>17705</v>
      </c>
      <c r="E1380" t="s">
        <v>17707</v>
      </c>
      <c r="F1380" s="220">
        <v>14155</v>
      </c>
      <c r="G1380" s="220">
        <v>14155</v>
      </c>
      <c r="H1380" s="220">
        <v>14900</v>
      </c>
      <c r="I1380" s="220">
        <v>13447.048818965515</v>
      </c>
      <c r="J1380" s="161" t="e">
        <f>VLOOKUP(D1380,GST!A:D,4,FALSE)</f>
        <v>#N/A</v>
      </c>
      <c r="K1380" s="64" t="str">
        <f>VLOOKUP(B1380,'ABC successor'!A:J,10,FALSE)</f>
        <v>4767</v>
      </c>
    </row>
    <row r="1381" spans="1:11" x14ac:dyDescent="0.2">
      <c r="A1381">
        <v>1380</v>
      </c>
      <c r="B1381" t="s">
        <v>19125</v>
      </c>
      <c r="C1381" t="s">
        <v>19126</v>
      </c>
      <c r="D1381" t="s">
        <v>19125</v>
      </c>
      <c r="E1381" t="s">
        <v>19127</v>
      </c>
      <c r="F1381" s="220">
        <v>21375</v>
      </c>
      <c r="G1381" s="220">
        <v>21375</v>
      </c>
      <c r="H1381" s="220">
        <v>22500</v>
      </c>
      <c r="I1381" s="220">
        <v>19237.123117333333</v>
      </c>
      <c r="J1381" s="161">
        <f>VLOOKUP(D1381,GST!A:D,4,FALSE)</f>
        <v>0.12</v>
      </c>
      <c r="K1381" s="64" t="str">
        <f>VLOOKUP(B1381,'ABC successor'!A:J,10,FALSE)</f>
        <v>4743</v>
      </c>
    </row>
    <row r="1382" spans="1:11" x14ac:dyDescent="0.2">
      <c r="A1382">
        <v>1381</v>
      </c>
      <c r="B1382" t="s">
        <v>23826</v>
      </c>
      <c r="C1382" t="s">
        <v>23827</v>
      </c>
      <c r="D1382" t="s">
        <v>23826</v>
      </c>
      <c r="E1382" t="s">
        <v>23986</v>
      </c>
      <c r="F1382" s="220">
        <v>23931</v>
      </c>
      <c r="G1382" s="220">
        <v>23931</v>
      </c>
      <c r="H1382" s="220">
        <v>25191</v>
      </c>
      <c r="I1382" s="220">
        <v>21538.221553333336</v>
      </c>
      <c r="J1382" s="161">
        <f>VLOOKUP(D1382,GST!A:D,4,FALSE)</f>
        <v>0.12</v>
      </c>
      <c r="K1382" s="64" t="str">
        <f>VLOOKUP(B1382,'ABC successor'!A:J,10,FALSE)</f>
        <v>4743</v>
      </c>
    </row>
    <row r="1383" spans="1:11" x14ac:dyDescent="0.2">
      <c r="A1383">
        <v>1382</v>
      </c>
      <c r="B1383" t="s">
        <v>17708</v>
      </c>
      <c r="C1383" t="s">
        <v>17709</v>
      </c>
      <c r="D1383" t="s">
        <v>17708</v>
      </c>
      <c r="E1383" t="s">
        <v>17692</v>
      </c>
      <c r="F1383" s="220">
        <v>33619</v>
      </c>
      <c r="G1383" s="220">
        <v>33619</v>
      </c>
      <c r="H1383" s="220">
        <v>35388</v>
      </c>
      <c r="I1383" s="220">
        <v>31938.43270172413</v>
      </c>
      <c r="J1383" s="161" t="e">
        <f>VLOOKUP(D1383,GST!A:D,4,FALSE)</f>
        <v>#N/A</v>
      </c>
      <c r="K1383" s="64" t="str">
        <f>VLOOKUP(B1383,'ABC successor'!A:J,10,FALSE)</f>
        <v>4767</v>
      </c>
    </row>
    <row r="1384" spans="1:11" x14ac:dyDescent="0.2">
      <c r="A1384">
        <v>1383</v>
      </c>
      <c r="B1384" t="s">
        <v>19789</v>
      </c>
      <c r="C1384" t="s">
        <v>19815</v>
      </c>
      <c r="D1384" t="s">
        <v>19789</v>
      </c>
      <c r="E1384" t="s">
        <v>20041</v>
      </c>
      <c r="F1384" s="220">
        <v>15317</v>
      </c>
      <c r="G1384" s="220">
        <v>15317</v>
      </c>
      <c r="H1384" s="220">
        <v>16123</v>
      </c>
      <c r="I1384" s="220">
        <v>14551.040893103447</v>
      </c>
      <c r="J1384" s="161" t="e">
        <f>VLOOKUP(D1384,GST!A:D,4,FALSE)</f>
        <v>#N/A</v>
      </c>
      <c r="K1384" s="64" t="str">
        <f>VLOOKUP(B1384,'ABC successor'!A:J,10,FALSE)</f>
        <v>4767</v>
      </c>
    </row>
    <row r="1385" spans="1:11" x14ac:dyDescent="0.2">
      <c r="A1385">
        <v>1384</v>
      </c>
      <c r="B1385" t="s">
        <v>17710</v>
      </c>
      <c r="C1385" t="s">
        <v>17711</v>
      </c>
      <c r="D1385" t="s">
        <v>17710</v>
      </c>
      <c r="E1385" t="s">
        <v>17712</v>
      </c>
      <c r="F1385" s="220">
        <v>30516</v>
      </c>
      <c r="G1385" s="220">
        <v>30516</v>
      </c>
      <c r="H1385" s="220">
        <v>32122</v>
      </c>
      <c r="I1385" s="220">
        <v>28989.942486206892</v>
      </c>
      <c r="J1385" s="161" t="e">
        <f>VLOOKUP(D1385,GST!A:D,4,FALSE)</f>
        <v>#N/A</v>
      </c>
      <c r="K1385" s="64" t="str">
        <f>VLOOKUP(B1385,'ABC successor'!A:J,10,FALSE)</f>
        <v>4767</v>
      </c>
    </row>
    <row r="1386" spans="1:11" x14ac:dyDescent="0.2">
      <c r="A1386">
        <v>1385</v>
      </c>
      <c r="B1386" t="s">
        <v>19790</v>
      </c>
      <c r="C1386" t="s">
        <v>19816</v>
      </c>
      <c r="D1386" t="s">
        <v>19790</v>
      </c>
      <c r="E1386" t="s">
        <v>20042</v>
      </c>
      <c r="F1386" s="220">
        <v>14301</v>
      </c>
      <c r="G1386" s="220">
        <v>14301</v>
      </c>
      <c r="H1386" s="220">
        <v>15054</v>
      </c>
      <c r="I1386" s="220">
        <v>13586.256225862067</v>
      </c>
      <c r="J1386" s="161" t="e">
        <f>VLOOKUP(D1386,GST!A:D,4,FALSE)</f>
        <v>#N/A</v>
      </c>
      <c r="K1386" s="64" t="str">
        <f>VLOOKUP(B1386,'ABC successor'!A:J,10,FALSE)</f>
        <v>4767</v>
      </c>
    </row>
    <row r="1387" spans="1:11" x14ac:dyDescent="0.2">
      <c r="A1387">
        <v>1386</v>
      </c>
      <c r="B1387" t="s">
        <v>17713</v>
      </c>
      <c r="C1387" t="s">
        <v>17714</v>
      </c>
      <c r="D1387" t="s">
        <v>17713</v>
      </c>
      <c r="E1387" t="s">
        <v>19128</v>
      </c>
      <c r="F1387" s="220">
        <v>18940</v>
      </c>
      <c r="G1387" s="220">
        <v>18940</v>
      </c>
      <c r="H1387" s="220">
        <v>19937</v>
      </c>
      <c r="I1387" s="220">
        <v>17992.55734137931</v>
      </c>
      <c r="J1387" s="161" t="e">
        <f>VLOOKUP(D1387,GST!A:D,4,FALSE)</f>
        <v>#N/A</v>
      </c>
      <c r="K1387" s="64" t="str">
        <f>VLOOKUP(B1387,'ABC successor'!A:J,10,FALSE)</f>
        <v>4767</v>
      </c>
    </row>
    <row r="1388" spans="1:11" x14ac:dyDescent="0.2">
      <c r="A1388">
        <v>1387</v>
      </c>
      <c r="B1388" t="s">
        <v>17715</v>
      </c>
      <c r="C1388" t="s">
        <v>17716</v>
      </c>
      <c r="D1388" t="s">
        <v>17715</v>
      </c>
      <c r="E1388" t="s">
        <v>17717</v>
      </c>
      <c r="F1388" s="220">
        <v>29602</v>
      </c>
      <c r="G1388" s="220">
        <v>29602</v>
      </c>
      <c r="H1388" s="220">
        <v>31160</v>
      </c>
      <c r="I1388" s="220">
        <v>28121.829629310341</v>
      </c>
      <c r="J1388" s="161" t="e">
        <f>VLOOKUP(D1388,GST!A:D,4,FALSE)</f>
        <v>#N/A</v>
      </c>
      <c r="K1388" s="64" t="str">
        <f>VLOOKUP(B1388,'ABC successor'!A:J,10,FALSE)</f>
        <v>4767</v>
      </c>
    </row>
    <row r="1389" spans="1:11" x14ac:dyDescent="0.2">
      <c r="A1389">
        <v>1388</v>
      </c>
      <c r="B1389" t="s">
        <v>19791</v>
      </c>
      <c r="C1389" t="s">
        <v>19817</v>
      </c>
      <c r="D1389" t="s">
        <v>19791</v>
      </c>
      <c r="E1389" t="s">
        <v>20043</v>
      </c>
      <c r="F1389" s="220">
        <v>10799</v>
      </c>
      <c r="G1389" s="220">
        <v>10799</v>
      </c>
      <c r="H1389" s="220">
        <v>11367</v>
      </c>
      <c r="I1389" s="220">
        <v>10258.812513793102</v>
      </c>
      <c r="J1389" s="161" t="e">
        <f>VLOOKUP(D1389,GST!A:D,4,FALSE)</f>
        <v>#N/A</v>
      </c>
      <c r="K1389" s="64" t="str">
        <f>VLOOKUP(B1389,'ABC successor'!A:J,10,FALSE)</f>
        <v>4767</v>
      </c>
    </row>
    <row r="1390" spans="1:11" x14ac:dyDescent="0.2">
      <c r="A1390">
        <v>1389</v>
      </c>
      <c r="B1390" t="s">
        <v>17718</v>
      </c>
      <c r="C1390" t="s">
        <v>17719</v>
      </c>
      <c r="D1390" t="s">
        <v>17718</v>
      </c>
      <c r="E1390" t="s">
        <v>17720</v>
      </c>
      <c r="F1390" s="220">
        <v>65370</v>
      </c>
      <c r="G1390" s="220">
        <v>65370</v>
      </c>
      <c r="H1390" s="220">
        <v>68811</v>
      </c>
      <c r="I1390" s="220">
        <v>62101.970965517234</v>
      </c>
      <c r="J1390" s="161" t="e">
        <f>VLOOKUP(D1390,GST!A:D,4,FALSE)</f>
        <v>#N/A</v>
      </c>
      <c r="K1390" s="64" t="str">
        <f>VLOOKUP(B1390,'ABC successor'!A:J,10,FALSE)</f>
        <v>4767</v>
      </c>
    </row>
    <row r="1391" spans="1:11" x14ac:dyDescent="0.2">
      <c r="A1391">
        <v>1390</v>
      </c>
      <c r="B1391" t="s">
        <v>19792</v>
      </c>
      <c r="C1391" t="s">
        <v>19818</v>
      </c>
      <c r="D1391" t="s">
        <v>19792</v>
      </c>
      <c r="E1391" t="s">
        <v>20044</v>
      </c>
      <c r="F1391" s="220">
        <v>46079</v>
      </c>
      <c r="G1391" s="220">
        <v>46079</v>
      </c>
      <c r="H1391" s="220">
        <v>48504</v>
      </c>
      <c r="I1391" s="220">
        <v>43774.929160344822</v>
      </c>
      <c r="J1391" s="161" t="e">
        <f>VLOOKUP(D1391,GST!A:D,4,FALSE)</f>
        <v>#N/A</v>
      </c>
      <c r="K1391" s="64" t="str">
        <f>VLOOKUP(B1391,'ABC successor'!A:J,10,FALSE)</f>
        <v>4767</v>
      </c>
    </row>
    <row r="1392" spans="1:11" x14ac:dyDescent="0.2">
      <c r="A1392">
        <v>1391</v>
      </c>
      <c r="B1392" t="s">
        <v>17721</v>
      </c>
      <c r="C1392" t="s">
        <v>17722</v>
      </c>
      <c r="D1392" t="s">
        <v>17721</v>
      </c>
      <c r="E1392" t="s">
        <v>17723</v>
      </c>
      <c r="F1392" s="220">
        <v>14920</v>
      </c>
      <c r="G1392" s="220">
        <v>14920</v>
      </c>
      <c r="H1392" s="220">
        <v>15705</v>
      </c>
      <c r="I1392" s="220">
        <v>14174.020832758619</v>
      </c>
      <c r="J1392" s="161" t="e">
        <f>VLOOKUP(D1392,GST!A:D,4,FALSE)</f>
        <v>#N/A</v>
      </c>
      <c r="K1392" s="64" t="str">
        <f>VLOOKUP(B1392,'ABC successor'!A:J,10,FALSE)</f>
        <v>4767</v>
      </c>
    </row>
    <row r="1393" spans="1:11" x14ac:dyDescent="0.2">
      <c r="A1393">
        <v>1392</v>
      </c>
      <c r="B1393" t="s">
        <v>19793</v>
      </c>
      <c r="C1393" t="s">
        <v>19819</v>
      </c>
      <c r="D1393" t="s">
        <v>19793</v>
      </c>
      <c r="E1393" t="s">
        <v>20045</v>
      </c>
      <c r="F1393" s="220">
        <v>15461</v>
      </c>
      <c r="G1393" s="220">
        <v>15461</v>
      </c>
      <c r="H1393" s="220">
        <v>16275</v>
      </c>
      <c r="I1393" s="220">
        <v>14688.314863793099</v>
      </c>
      <c r="J1393" s="161" t="e">
        <f>VLOOKUP(D1393,GST!A:D,4,FALSE)</f>
        <v>#N/A</v>
      </c>
      <c r="K1393" s="64" t="str">
        <f>VLOOKUP(B1393,'ABC successor'!A:J,10,FALSE)</f>
        <v>4767</v>
      </c>
    </row>
    <row r="1394" spans="1:11" x14ac:dyDescent="0.2">
      <c r="A1394">
        <v>1393</v>
      </c>
      <c r="B1394" t="s">
        <v>17724</v>
      </c>
      <c r="C1394" t="s">
        <v>17725</v>
      </c>
      <c r="D1394" t="s">
        <v>17724</v>
      </c>
      <c r="E1394" t="s">
        <v>17686</v>
      </c>
      <c r="F1394" s="220">
        <v>16619</v>
      </c>
      <c r="G1394" s="220">
        <v>16619</v>
      </c>
      <c r="H1394" s="220">
        <v>17494</v>
      </c>
      <c r="I1394" s="220">
        <v>15788.440065517238</v>
      </c>
      <c r="J1394" s="161" t="e">
        <f>VLOOKUP(D1394,GST!A:D,4,FALSE)</f>
        <v>#N/A</v>
      </c>
      <c r="K1394" s="64" t="str">
        <f>VLOOKUP(B1394,'ABC successor'!A:J,10,FALSE)</f>
        <v>4767</v>
      </c>
    </row>
    <row r="1395" spans="1:11" x14ac:dyDescent="0.2">
      <c r="A1395">
        <v>1394</v>
      </c>
      <c r="B1395" t="s">
        <v>19794</v>
      </c>
      <c r="C1395" t="s">
        <v>19820</v>
      </c>
      <c r="D1395" t="s">
        <v>19794</v>
      </c>
      <c r="E1395" t="s">
        <v>20046</v>
      </c>
      <c r="F1395" s="220">
        <v>14605</v>
      </c>
      <c r="G1395" s="220">
        <v>14605</v>
      </c>
      <c r="H1395" s="220">
        <v>15374</v>
      </c>
      <c r="I1395" s="220">
        <v>13874.338220689655</v>
      </c>
      <c r="J1395" s="161" t="e">
        <f>VLOOKUP(D1395,GST!A:D,4,FALSE)</f>
        <v>#N/A</v>
      </c>
      <c r="K1395" s="64" t="str">
        <f>VLOOKUP(B1395,'ABC successor'!A:J,10,FALSE)</f>
        <v>4767</v>
      </c>
    </row>
    <row r="1396" spans="1:11" x14ac:dyDescent="0.2">
      <c r="A1396">
        <v>1395</v>
      </c>
      <c r="B1396" t="s">
        <v>17726</v>
      </c>
      <c r="C1396" t="s">
        <v>17727</v>
      </c>
      <c r="D1396" t="s">
        <v>17726</v>
      </c>
      <c r="E1396" t="s">
        <v>19129</v>
      </c>
      <c r="F1396" s="220">
        <v>202915</v>
      </c>
      <c r="G1396" s="220">
        <v>202915</v>
      </c>
      <c r="H1396" s="220">
        <v>213595</v>
      </c>
      <c r="I1396" s="220">
        <v>192769.39013620687</v>
      </c>
      <c r="J1396" s="161" t="e">
        <f>VLOOKUP(D1396,GST!A:D,4,FALSE)</f>
        <v>#N/A</v>
      </c>
      <c r="K1396" s="64" t="str">
        <f>VLOOKUP(B1396,'ABC successor'!A:J,10,FALSE)</f>
        <v>4767</v>
      </c>
    </row>
    <row r="1397" spans="1:11" x14ac:dyDescent="0.2">
      <c r="A1397">
        <v>1396</v>
      </c>
      <c r="B1397" t="s">
        <v>17728</v>
      </c>
      <c r="C1397" t="s">
        <v>17729</v>
      </c>
      <c r="D1397" t="s">
        <v>17728</v>
      </c>
      <c r="E1397" t="s">
        <v>17730</v>
      </c>
      <c r="F1397" s="220">
        <v>53088</v>
      </c>
      <c r="G1397" s="220">
        <v>53088</v>
      </c>
      <c r="H1397" s="220">
        <v>55882</v>
      </c>
      <c r="I1397" s="220">
        <v>50433.68345689655</v>
      </c>
      <c r="J1397" s="161" t="e">
        <f>VLOOKUP(D1397,GST!A:D,4,FALSE)</f>
        <v>#N/A</v>
      </c>
      <c r="K1397" s="64" t="str">
        <f>VLOOKUP(B1397,'ABC successor'!A:J,10,FALSE)</f>
        <v>4767</v>
      </c>
    </row>
    <row r="1398" spans="1:11" x14ac:dyDescent="0.2">
      <c r="A1398">
        <v>1397</v>
      </c>
      <c r="B1398" t="s">
        <v>19795</v>
      </c>
      <c r="C1398" t="s">
        <v>19821</v>
      </c>
      <c r="D1398" t="s">
        <v>19795</v>
      </c>
      <c r="E1398" t="s">
        <v>20047</v>
      </c>
      <c r="F1398" s="220">
        <v>37663</v>
      </c>
      <c r="G1398" s="220">
        <v>37663</v>
      </c>
      <c r="H1398" s="220">
        <v>39645</v>
      </c>
      <c r="I1398" s="220">
        <v>35780.170444827578</v>
      </c>
      <c r="J1398" s="161" t="e">
        <f>VLOOKUP(D1398,GST!A:D,4,FALSE)</f>
        <v>#N/A</v>
      </c>
      <c r="K1398" s="64" t="str">
        <f>VLOOKUP(B1398,'ABC successor'!A:J,10,FALSE)</f>
        <v>4767</v>
      </c>
    </row>
    <row r="1399" spans="1:11" x14ac:dyDescent="0.2">
      <c r="A1399">
        <v>1398</v>
      </c>
      <c r="B1399" t="s">
        <v>17731</v>
      </c>
      <c r="C1399" t="s">
        <v>17732</v>
      </c>
      <c r="D1399" t="s">
        <v>17731</v>
      </c>
      <c r="E1399" t="s">
        <v>17733</v>
      </c>
      <c r="F1399" s="220">
        <v>27528</v>
      </c>
      <c r="G1399" s="220">
        <v>27528</v>
      </c>
      <c r="H1399" s="220">
        <v>28977</v>
      </c>
      <c r="I1399" s="220">
        <v>26151.658134482757</v>
      </c>
      <c r="J1399" s="161" t="e">
        <f>VLOOKUP(D1399,GST!A:D,4,FALSE)</f>
        <v>#N/A</v>
      </c>
      <c r="K1399" s="64" t="str">
        <f>VLOOKUP(B1399,'ABC successor'!A:J,10,FALSE)</f>
        <v>4767</v>
      </c>
    </row>
    <row r="1400" spans="1:11" x14ac:dyDescent="0.2">
      <c r="A1400">
        <v>1399</v>
      </c>
      <c r="B1400" t="s">
        <v>17734</v>
      </c>
      <c r="C1400" t="s">
        <v>17735</v>
      </c>
      <c r="D1400" t="s">
        <v>17734</v>
      </c>
      <c r="E1400" t="s">
        <v>17736</v>
      </c>
      <c r="F1400" s="220">
        <v>14055</v>
      </c>
      <c r="G1400" s="220">
        <v>14055</v>
      </c>
      <c r="H1400" s="220">
        <v>14795</v>
      </c>
      <c r="I1400" s="220">
        <v>13352.310444827586</v>
      </c>
      <c r="J1400" s="161" t="e">
        <f>VLOOKUP(D1400,GST!A:D,4,FALSE)</f>
        <v>#N/A</v>
      </c>
      <c r="K1400" s="64" t="str">
        <f>VLOOKUP(B1400,'ABC successor'!A:J,10,FALSE)</f>
        <v>4767</v>
      </c>
    </row>
    <row r="1401" spans="1:11" x14ac:dyDescent="0.2">
      <c r="A1401">
        <v>1400</v>
      </c>
      <c r="B1401" t="s">
        <v>17737</v>
      </c>
      <c r="C1401" t="s">
        <v>17738</v>
      </c>
      <c r="D1401" t="s">
        <v>17737</v>
      </c>
      <c r="E1401" t="s">
        <v>17739</v>
      </c>
      <c r="F1401" s="220">
        <v>21817</v>
      </c>
      <c r="G1401" s="220">
        <v>21817</v>
      </c>
      <c r="H1401" s="220">
        <v>22965</v>
      </c>
      <c r="I1401" s="220">
        <v>20726.436137931036</v>
      </c>
      <c r="J1401" s="161" t="e">
        <f>VLOOKUP(D1401,GST!A:D,4,FALSE)</f>
        <v>#N/A</v>
      </c>
      <c r="K1401" s="64" t="str">
        <f>VLOOKUP(B1401,'ABC successor'!A:J,10,FALSE)</f>
        <v>4767</v>
      </c>
    </row>
    <row r="1402" spans="1:11" x14ac:dyDescent="0.2">
      <c r="A1402">
        <v>1401</v>
      </c>
      <c r="B1402" t="s">
        <v>17740</v>
      </c>
      <c r="C1402" t="s">
        <v>17741</v>
      </c>
      <c r="D1402" t="s">
        <v>17740</v>
      </c>
      <c r="E1402" t="s">
        <v>17742</v>
      </c>
      <c r="F1402" s="220">
        <v>10976</v>
      </c>
      <c r="G1402" s="220">
        <v>10976</v>
      </c>
      <c r="H1402" s="220">
        <v>11554</v>
      </c>
      <c r="I1402" s="220">
        <v>10427.021463793104</v>
      </c>
      <c r="J1402" s="161" t="e">
        <f>VLOOKUP(D1402,GST!A:D,4,FALSE)</f>
        <v>#N/A</v>
      </c>
      <c r="K1402" s="64" t="str">
        <f>VLOOKUP(B1402,'ABC successor'!A:J,10,FALSE)</f>
        <v>4767</v>
      </c>
    </row>
    <row r="1403" spans="1:11" x14ac:dyDescent="0.2">
      <c r="A1403">
        <v>1402</v>
      </c>
      <c r="B1403" t="s">
        <v>17743</v>
      </c>
      <c r="C1403" t="s">
        <v>17744</v>
      </c>
      <c r="D1403" t="s">
        <v>17743</v>
      </c>
      <c r="E1403" t="s">
        <v>17745</v>
      </c>
      <c r="F1403" s="220">
        <v>11745</v>
      </c>
      <c r="G1403" s="220">
        <v>11745</v>
      </c>
      <c r="H1403" s="220">
        <v>12363</v>
      </c>
      <c r="I1403" s="220">
        <v>11157.860349999997</v>
      </c>
      <c r="J1403" s="161" t="e">
        <f>VLOOKUP(D1403,GST!A:D,4,FALSE)</f>
        <v>#N/A</v>
      </c>
      <c r="K1403" s="64" t="str">
        <f>VLOOKUP(B1403,'ABC successor'!A:J,10,FALSE)</f>
        <v>4767</v>
      </c>
    </row>
    <row r="1404" spans="1:11" x14ac:dyDescent="0.2">
      <c r="A1404">
        <v>1403</v>
      </c>
      <c r="B1404" t="s">
        <v>17746</v>
      </c>
      <c r="C1404" t="s">
        <v>17747</v>
      </c>
      <c r="D1404" t="s">
        <v>17746</v>
      </c>
      <c r="E1404" t="s">
        <v>17748</v>
      </c>
      <c r="F1404" s="220">
        <v>10839</v>
      </c>
      <c r="G1404" s="220">
        <v>10839</v>
      </c>
      <c r="H1404" s="220">
        <v>11409</v>
      </c>
      <c r="I1404" s="220">
        <v>10297.481237931033</v>
      </c>
      <c r="J1404" s="161" t="e">
        <f>VLOOKUP(D1404,GST!A:D,4,FALSE)</f>
        <v>#N/A</v>
      </c>
      <c r="K1404" s="64" t="str">
        <f>VLOOKUP(B1404,'ABC successor'!A:J,10,FALSE)</f>
        <v>4767</v>
      </c>
    </row>
    <row r="1405" spans="1:11" x14ac:dyDescent="0.2">
      <c r="A1405">
        <v>1404</v>
      </c>
      <c r="B1405" t="s">
        <v>17749</v>
      </c>
      <c r="C1405" t="s">
        <v>17750</v>
      </c>
      <c r="D1405" t="s">
        <v>17749</v>
      </c>
      <c r="E1405" t="s">
        <v>17751</v>
      </c>
      <c r="F1405" s="220">
        <v>11800</v>
      </c>
      <c r="G1405" s="220">
        <v>11800</v>
      </c>
      <c r="H1405" s="220">
        <v>12421</v>
      </c>
      <c r="I1405" s="220">
        <v>11210.063127586203</v>
      </c>
      <c r="J1405" s="161" t="e">
        <f>VLOOKUP(D1405,GST!A:D,4,FALSE)</f>
        <v>#N/A</v>
      </c>
      <c r="K1405" s="64" t="str">
        <f>VLOOKUP(B1405,'ABC successor'!A:J,10,FALSE)</f>
        <v>4767</v>
      </c>
    </row>
    <row r="1406" spans="1:11" x14ac:dyDescent="0.2">
      <c r="A1406">
        <v>1405</v>
      </c>
      <c r="B1406" t="s">
        <v>17752</v>
      </c>
      <c r="C1406" t="s">
        <v>17753</v>
      </c>
      <c r="D1406" t="s">
        <v>17752</v>
      </c>
      <c r="E1406" t="s">
        <v>17754</v>
      </c>
      <c r="F1406" s="220">
        <v>4728</v>
      </c>
      <c r="G1406" s="220">
        <v>4728</v>
      </c>
      <c r="H1406" s="220">
        <v>4977</v>
      </c>
      <c r="I1406" s="220">
        <v>4491.3723086206892</v>
      </c>
      <c r="J1406" s="161" t="e">
        <f>VLOOKUP(D1406,GST!A:D,4,FALSE)</f>
        <v>#N/A</v>
      </c>
      <c r="K1406" s="64" t="str">
        <f>VLOOKUP(B1406,'ABC successor'!A:J,10,FALSE)</f>
        <v>4762</v>
      </c>
    </row>
    <row r="1407" spans="1:11" x14ac:dyDescent="0.2">
      <c r="A1407">
        <v>1406</v>
      </c>
      <c r="B1407" t="s">
        <v>17755</v>
      </c>
      <c r="C1407" t="s">
        <v>17756</v>
      </c>
      <c r="D1407" t="s">
        <v>17755</v>
      </c>
      <c r="E1407" t="s">
        <v>17757</v>
      </c>
      <c r="F1407" s="220">
        <v>139120</v>
      </c>
      <c r="G1407" s="220">
        <v>139120</v>
      </c>
      <c r="H1407" s="220">
        <v>146442</v>
      </c>
      <c r="I1407" s="220">
        <v>132163.89879482755</v>
      </c>
      <c r="J1407" s="161" t="e">
        <f>VLOOKUP(D1407,GST!A:D,4,FALSE)</f>
        <v>#N/A</v>
      </c>
      <c r="K1407" s="64" t="str">
        <f>VLOOKUP(B1407,'ABC successor'!A:J,10,FALSE)</f>
        <v>4762</v>
      </c>
    </row>
    <row r="1408" spans="1:11" x14ac:dyDescent="0.2">
      <c r="A1408">
        <v>1407</v>
      </c>
      <c r="B1408" t="s">
        <v>17758</v>
      </c>
      <c r="C1408" t="s">
        <v>17759</v>
      </c>
      <c r="D1408" t="s">
        <v>17758</v>
      </c>
      <c r="E1408" t="s">
        <v>17760</v>
      </c>
      <c r="F1408" s="220">
        <v>36556</v>
      </c>
      <c r="G1408" s="220">
        <v>36556</v>
      </c>
      <c r="H1408" s="220">
        <v>38480</v>
      </c>
      <c r="I1408" s="220">
        <v>32900.175429333329</v>
      </c>
      <c r="J1408" s="161" t="e">
        <f>VLOOKUP(D1408,GST!A:D,4,FALSE)</f>
        <v>#N/A</v>
      </c>
      <c r="K1408" s="64" t="str">
        <f>VLOOKUP(B1408,'ABC successor'!A:J,10,FALSE)</f>
        <v>4728</v>
      </c>
    </row>
    <row r="1409" spans="1:11" x14ac:dyDescent="0.2">
      <c r="A1409">
        <v>1408</v>
      </c>
      <c r="B1409" t="s">
        <v>17761</v>
      </c>
      <c r="C1409" t="s">
        <v>17762</v>
      </c>
      <c r="D1409" t="s">
        <v>17761</v>
      </c>
      <c r="E1409" t="s">
        <v>17763</v>
      </c>
      <c r="F1409" s="220">
        <v>337362</v>
      </c>
      <c r="G1409" s="220">
        <v>337362</v>
      </c>
      <c r="H1409" s="220">
        <v>355118</v>
      </c>
      <c r="I1409" s="220">
        <v>303625.37829866668</v>
      </c>
      <c r="J1409" s="161" t="e">
        <f>VLOOKUP(D1409,GST!A:D,4,FALSE)</f>
        <v>#N/A</v>
      </c>
      <c r="K1409" s="64" t="str">
        <f>VLOOKUP(B1409,'ABC successor'!A:J,10,FALSE)</f>
        <v>4728</v>
      </c>
    </row>
    <row r="1410" spans="1:11" x14ac:dyDescent="0.2">
      <c r="A1410">
        <v>1409</v>
      </c>
      <c r="B1410" t="s">
        <v>17764</v>
      </c>
      <c r="C1410" t="s">
        <v>17765</v>
      </c>
      <c r="D1410" t="s">
        <v>17764</v>
      </c>
      <c r="E1410" t="s">
        <v>17766</v>
      </c>
      <c r="F1410" s="220">
        <v>35463</v>
      </c>
      <c r="G1410" s="220">
        <v>35463</v>
      </c>
      <c r="H1410" s="220">
        <v>37329</v>
      </c>
      <c r="I1410" s="220">
        <v>31916.339970666668</v>
      </c>
      <c r="J1410" s="161" t="e">
        <f>VLOOKUP(D1410,GST!A:D,4,FALSE)</f>
        <v>#N/A</v>
      </c>
      <c r="K1410" s="64" t="str">
        <f>VLOOKUP(B1410,'ABC successor'!A:J,10,FALSE)</f>
        <v>4728</v>
      </c>
    </row>
    <row r="1411" spans="1:11" x14ac:dyDescent="0.2">
      <c r="A1411">
        <v>1410</v>
      </c>
      <c r="B1411" t="s">
        <v>17767</v>
      </c>
      <c r="C1411" t="s">
        <v>17768</v>
      </c>
      <c r="D1411" t="s">
        <v>17767</v>
      </c>
      <c r="E1411" t="s">
        <v>17769</v>
      </c>
      <c r="F1411" s="220">
        <v>294956</v>
      </c>
      <c r="G1411" s="220">
        <v>294956</v>
      </c>
      <c r="H1411" s="220">
        <v>310480</v>
      </c>
      <c r="I1411" s="220">
        <v>265460.63653200003</v>
      </c>
      <c r="J1411" s="161" t="e">
        <f>VLOOKUP(D1411,GST!A:D,4,FALSE)</f>
        <v>#N/A</v>
      </c>
      <c r="K1411" s="64" t="str">
        <f>VLOOKUP(B1411,'ABC successor'!A:J,10,FALSE)</f>
        <v>4728</v>
      </c>
    </row>
    <row r="1412" spans="1:11" x14ac:dyDescent="0.2">
      <c r="A1412">
        <v>1411</v>
      </c>
      <c r="B1412" t="s">
        <v>17770</v>
      </c>
      <c r="C1412" t="s">
        <v>17771</v>
      </c>
      <c r="D1412" t="s">
        <v>17770</v>
      </c>
      <c r="E1412" t="s">
        <v>2143</v>
      </c>
      <c r="F1412" s="220">
        <v>14946</v>
      </c>
      <c r="G1412" s="220">
        <v>14946</v>
      </c>
      <c r="H1412" s="220">
        <v>15733</v>
      </c>
      <c r="I1412" s="220">
        <v>14199.155503448274</v>
      </c>
      <c r="J1412" s="161" t="e">
        <f>VLOOKUP(D1412,GST!A:D,4,FALSE)</f>
        <v>#N/A</v>
      </c>
      <c r="K1412" s="64" t="str">
        <f>VLOOKUP(B1412,'ABC successor'!A:J,10,FALSE)</f>
        <v>4771</v>
      </c>
    </row>
    <row r="1413" spans="1:11" x14ac:dyDescent="0.2">
      <c r="A1413">
        <v>1412</v>
      </c>
      <c r="B1413" t="s">
        <v>17772</v>
      </c>
      <c r="C1413" t="s">
        <v>17773</v>
      </c>
      <c r="D1413" t="s">
        <v>17772</v>
      </c>
      <c r="E1413" t="s">
        <v>20048</v>
      </c>
      <c r="F1413" s="220">
        <v>6855</v>
      </c>
      <c r="G1413" s="220">
        <v>6855</v>
      </c>
      <c r="H1413" s="220">
        <v>7216</v>
      </c>
      <c r="I1413" s="220">
        <v>6511.8131448275863</v>
      </c>
      <c r="J1413" s="161" t="e">
        <f>VLOOKUP(D1413,GST!A:D,4,FALSE)</f>
        <v>#N/A</v>
      </c>
      <c r="K1413" s="64" t="str">
        <f>VLOOKUP(B1413,'ABC successor'!A:J,10,FALSE)</f>
        <v>4769</v>
      </c>
    </row>
    <row r="1414" spans="1:11" x14ac:dyDescent="0.2">
      <c r="A1414">
        <v>1413</v>
      </c>
      <c r="B1414" t="s">
        <v>17774</v>
      </c>
      <c r="C1414" t="s">
        <v>17775</v>
      </c>
      <c r="D1414" t="s">
        <v>17774</v>
      </c>
      <c r="E1414" t="s">
        <v>17776</v>
      </c>
      <c r="F1414" s="220">
        <v>6717</v>
      </c>
      <c r="G1414" s="220">
        <v>6717</v>
      </c>
      <c r="H1414" s="220">
        <v>7071</v>
      </c>
      <c r="I1414" s="220">
        <v>6045.0558653333328</v>
      </c>
      <c r="J1414" s="161" t="e">
        <f>VLOOKUP(D1414,GST!A:D,4,FALSE)</f>
        <v>#N/A</v>
      </c>
      <c r="K1414" s="64" t="str">
        <f>VLOOKUP(B1414,'ABC successor'!A:J,10,FALSE)</f>
        <v>4739</v>
      </c>
    </row>
    <row r="1415" spans="1:11" x14ac:dyDescent="0.2">
      <c r="A1415">
        <v>1414</v>
      </c>
      <c r="B1415" t="s">
        <v>17777</v>
      </c>
      <c r="C1415" t="s">
        <v>17778</v>
      </c>
      <c r="D1415" t="s">
        <v>17777</v>
      </c>
      <c r="E1415" t="s">
        <v>17779</v>
      </c>
      <c r="F1415" s="220">
        <v>91557</v>
      </c>
      <c r="G1415" s="220">
        <v>91557</v>
      </c>
      <c r="H1415" s="220">
        <v>96376</v>
      </c>
      <c r="I1415" s="220">
        <v>86979.494639655139</v>
      </c>
      <c r="J1415" s="161" t="e">
        <f>VLOOKUP(D1415,GST!A:D,4,FALSE)</f>
        <v>#N/A</v>
      </c>
      <c r="K1415" s="64" t="str">
        <f>VLOOKUP(B1415,'ABC successor'!A:J,10,FALSE)</f>
        <v>4767</v>
      </c>
    </row>
    <row r="1416" spans="1:11" x14ac:dyDescent="0.2">
      <c r="A1416">
        <v>1415</v>
      </c>
      <c r="B1416" t="s">
        <v>17780</v>
      </c>
      <c r="C1416" t="s">
        <v>17781</v>
      </c>
      <c r="D1416" t="s">
        <v>17780</v>
      </c>
      <c r="E1416" t="s">
        <v>17782</v>
      </c>
      <c r="F1416" s="220">
        <v>5373</v>
      </c>
      <c r="G1416" s="220">
        <v>5373</v>
      </c>
      <c r="H1416" s="220">
        <v>5656</v>
      </c>
      <c r="I1416" s="220">
        <v>5104.2715862068953</v>
      </c>
      <c r="J1416" s="161" t="e">
        <f>VLOOKUP(D1416,GST!A:D,4,FALSE)</f>
        <v>#N/A</v>
      </c>
      <c r="K1416" s="64" t="str">
        <f>VLOOKUP(B1416,'ABC successor'!A:J,10,FALSE)</f>
        <v>4767</v>
      </c>
    </row>
    <row r="1417" spans="1:11" x14ac:dyDescent="0.2">
      <c r="A1417">
        <v>1416</v>
      </c>
      <c r="B1417" t="s">
        <v>22239</v>
      </c>
      <c r="C1417" t="s">
        <v>22240</v>
      </c>
      <c r="D1417" t="s">
        <v>22239</v>
      </c>
      <c r="E1417" t="s">
        <v>22241</v>
      </c>
      <c r="F1417" s="220">
        <v>9443</v>
      </c>
      <c r="G1417" s="220">
        <v>9443</v>
      </c>
      <c r="H1417" s="220">
        <v>9940</v>
      </c>
      <c r="I1417" s="220">
        <v>8971.1439999999984</v>
      </c>
      <c r="J1417" s="161" t="e">
        <f>VLOOKUP(D1417,GST!A:D,4,FALSE)</f>
        <v>#N/A</v>
      </c>
      <c r="K1417" s="64" t="str">
        <f>VLOOKUP(B1417,'ABC successor'!A:J,10,FALSE)</f>
        <v>4767</v>
      </c>
    </row>
    <row r="1418" spans="1:11" x14ac:dyDescent="0.2">
      <c r="A1418">
        <v>1417</v>
      </c>
      <c r="B1418" t="s">
        <v>17783</v>
      </c>
      <c r="C1418" t="s">
        <v>17784</v>
      </c>
      <c r="D1418" t="s">
        <v>17783</v>
      </c>
      <c r="E1418" t="s">
        <v>17785</v>
      </c>
      <c r="F1418" s="220">
        <v>7966</v>
      </c>
      <c r="G1418" s="220">
        <v>7966</v>
      </c>
      <c r="H1418" s="220">
        <v>8385</v>
      </c>
      <c r="I1418" s="220">
        <v>7567.4693137931035</v>
      </c>
      <c r="J1418" s="161" t="e">
        <f>VLOOKUP(D1418,GST!A:D,4,FALSE)</f>
        <v>#N/A</v>
      </c>
      <c r="K1418" s="64" t="str">
        <f>VLOOKUP(B1418,'ABC successor'!A:J,10,FALSE)</f>
        <v>4767</v>
      </c>
    </row>
    <row r="1419" spans="1:11" x14ac:dyDescent="0.2">
      <c r="A1419">
        <v>1418</v>
      </c>
      <c r="B1419" t="s">
        <v>17786</v>
      </c>
      <c r="C1419" t="s">
        <v>17787</v>
      </c>
      <c r="D1419" t="s">
        <v>17786</v>
      </c>
      <c r="E1419" t="s">
        <v>17788</v>
      </c>
      <c r="F1419" s="220">
        <v>107143</v>
      </c>
      <c r="G1419" s="220">
        <v>107143</v>
      </c>
      <c r="H1419" s="220">
        <v>112782</v>
      </c>
      <c r="I1419" s="220">
        <v>101785.74911206897</v>
      </c>
      <c r="J1419" s="161">
        <f>VLOOKUP(D1419,GST!A:D,4,FALSE)</f>
        <v>0.12</v>
      </c>
      <c r="K1419" s="64" t="str">
        <f>VLOOKUP(B1419,'ABC successor'!A:J,10,FALSE)</f>
        <v>4767</v>
      </c>
    </row>
    <row r="1420" spans="1:11" x14ac:dyDescent="0.2">
      <c r="A1420">
        <v>1419</v>
      </c>
      <c r="B1420" t="s">
        <v>17789</v>
      </c>
      <c r="C1420" t="s">
        <v>17790</v>
      </c>
      <c r="D1420" t="s">
        <v>17789</v>
      </c>
      <c r="E1420" t="s">
        <v>17791</v>
      </c>
      <c r="F1420" s="220">
        <v>6496</v>
      </c>
      <c r="G1420" s="220">
        <v>6496</v>
      </c>
      <c r="H1420" s="220">
        <v>6838</v>
      </c>
      <c r="I1420" s="220">
        <v>6171.5283724137935</v>
      </c>
      <c r="J1420" s="161" t="e">
        <f>VLOOKUP(D1420,GST!A:D,4,FALSE)</f>
        <v>#N/A</v>
      </c>
      <c r="K1420" s="64" t="str">
        <f>VLOOKUP(B1420,'ABC successor'!A:J,10,FALSE)</f>
        <v>4767</v>
      </c>
    </row>
    <row r="1421" spans="1:11" x14ac:dyDescent="0.2">
      <c r="A1421">
        <v>1420</v>
      </c>
      <c r="B1421" t="s">
        <v>18560</v>
      </c>
      <c r="C1421" t="s">
        <v>18561</v>
      </c>
      <c r="D1421" t="s">
        <v>18560</v>
      </c>
      <c r="E1421" t="s">
        <v>17791</v>
      </c>
      <c r="F1421" s="220">
        <v>9142</v>
      </c>
      <c r="G1421" s="220">
        <v>9142</v>
      </c>
      <c r="H1421" s="220">
        <v>9623</v>
      </c>
      <c r="I1421" s="220">
        <v>8684.9954413793112</v>
      </c>
      <c r="J1421" s="161" t="e">
        <f>VLOOKUP(D1421,GST!A:D,4,FALSE)</f>
        <v>#N/A</v>
      </c>
      <c r="K1421" s="64" t="str">
        <f>VLOOKUP(B1421,'ABC successor'!A:J,10,FALSE)</f>
        <v>4767</v>
      </c>
    </row>
    <row r="1422" spans="1:11" x14ac:dyDescent="0.2">
      <c r="A1422">
        <v>1421</v>
      </c>
      <c r="B1422" t="s">
        <v>17792</v>
      </c>
      <c r="C1422" t="s">
        <v>17793</v>
      </c>
      <c r="D1422" t="s">
        <v>17792</v>
      </c>
      <c r="E1422" t="s">
        <v>17794</v>
      </c>
      <c r="F1422" s="220">
        <v>14000</v>
      </c>
      <c r="G1422" s="220">
        <v>14000</v>
      </c>
      <c r="H1422" s="220">
        <v>14737</v>
      </c>
      <c r="I1422" s="220">
        <v>13300.10766724138</v>
      </c>
      <c r="J1422" s="161" t="e">
        <f>VLOOKUP(D1422,GST!A:D,4,FALSE)</f>
        <v>#N/A</v>
      </c>
      <c r="K1422" s="64" t="str">
        <f>VLOOKUP(B1422,'ABC successor'!A:J,10,FALSE)</f>
        <v>4767</v>
      </c>
    </row>
    <row r="1423" spans="1:11" x14ac:dyDescent="0.2">
      <c r="A1423">
        <v>1422</v>
      </c>
      <c r="B1423" t="s">
        <v>24878</v>
      </c>
      <c r="C1423" t="s">
        <v>24879</v>
      </c>
      <c r="D1423" t="s">
        <v>24878</v>
      </c>
      <c r="E1423" t="s">
        <v>24877</v>
      </c>
      <c r="F1423" s="220">
        <v>2388555</v>
      </c>
      <c r="G1423" s="220">
        <v>2388555</v>
      </c>
      <c r="H1423" s="220">
        <v>2514268</v>
      </c>
      <c r="I1423" s="220">
        <v>2269127.1348827588</v>
      </c>
      <c r="J1423" s="161" t="e">
        <f>VLOOKUP(D1423,GST!A:D,4,FALSE)</f>
        <v>#N/A</v>
      </c>
      <c r="K1423" s="64" t="str">
        <f>VLOOKUP(B1423,'ABC successor'!A:J,10,FALSE)</f>
        <v>4767</v>
      </c>
    </row>
    <row r="1424" spans="1:11" x14ac:dyDescent="0.2">
      <c r="A1424">
        <v>1423</v>
      </c>
      <c r="B1424" t="s">
        <v>26381</v>
      </c>
      <c r="C1424" t="s">
        <v>26382</v>
      </c>
      <c r="D1424" t="s">
        <v>26381</v>
      </c>
      <c r="E1424" t="s">
        <v>26904</v>
      </c>
      <c r="F1424" s="220">
        <v>2444690</v>
      </c>
      <c r="G1424" s="220">
        <v>2444690</v>
      </c>
      <c r="H1424" s="220">
        <v>2573358</v>
      </c>
      <c r="I1424" s="220">
        <v>2322455.1723413793</v>
      </c>
      <c r="J1424" s="161" t="e">
        <f>VLOOKUP(D1424,GST!A:D,4,FALSE)</f>
        <v>#N/A</v>
      </c>
      <c r="K1424" s="64" t="str">
        <f>VLOOKUP(B1424,'ABC successor'!A:J,10,FALSE)</f>
        <v>4767</v>
      </c>
    </row>
    <row r="1425" spans="1:11" x14ac:dyDescent="0.2">
      <c r="A1425">
        <v>1424</v>
      </c>
      <c r="B1425" t="s">
        <v>26905</v>
      </c>
      <c r="C1425" t="s">
        <v>26906</v>
      </c>
      <c r="D1425" t="s">
        <v>26905</v>
      </c>
      <c r="E1425" t="s">
        <v>24877</v>
      </c>
      <c r="F1425" s="220">
        <v>2444690</v>
      </c>
      <c r="G1425" s="220">
        <v>2444690</v>
      </c>
      <c r="H1425" s="220">
        <v>2573358</v>
      </c>
      <c r="I1425" s="220">
        <v>2322455.1723413793</v>
      </c>
      <c r="J1425" s="161" t="e">
        <f>VLOOKUP(D1425,GST!A:D,4,FALSE)</f>
        <v>#N/A</v>
      </c>
      <c r="K1425" s="64" t="str">
        <f>VLOOKUP(B1425,'ABC successor'!A:J,10,FALSE)</f>
        <v>4767</v>
      </c>
    </row>
    <row r="1426" spans="1:11" x14ac:dyDescent="0.2">
      <c r="A1426">
        <v>1425</v>
      </c>
      <c r="B1426" t="s">
        <v>17795</v>
      </c>
      <c r="C1426" t="s">
        <v>17796</v>
      </c>
      <c r="D1426" t="s">
        <v>17795</v>
      </c>
      <c r="E1426" t="s">
        <v>17797</v>
      </c>
      <c r="F1426" s="220">
        <v>20606</v>
      </c>
      <c r="G1426" s="220">
        <v>20606</v>
      </c>
      <c r="H1426" s="220">
        <v>21691</v>
      </c>
      <c r="I1426" s="220">
        <v>19576.041594827584</v>
      </c>
      <c r="J1426" s="161" t="e">
        <f>VLOOKUP(D1426,GST!A:D,4,FALSE)</f>
        <v>#N/A</v>
      </c>
      <c r="K1426" s="64" t="str">
        <f>VLOOKUP(B1426,'ABC successor'!A:J,10,FALSE)</f>
        <v>4767</v>
      </c>
    </row>
    <row r="1427" spans="1:11" x14ac:dyDescent="0.2">
      <c r="A1427">
        <v>1426</v>
      </c>
      <c r="B1427" t="s">
        <v>24881</v>
      </c>
      <c r="C1427" t="s">
        <v>24882</v>
      </c>
      <c r="D1427" t="s">
        <v>24881</v>
      </c>
      <c r="E1427" t="s">
        <v>24880</v>
      </c>
      <c r="F1427" s="220">
        <v>2074524</v>
      </c>
      <c r="G1427" s="220">
        <v>2074524</v>
      </c>
      <c r="H1427" s="220">
        <v>2183709</v>
      </c>
      <c r="I1427" s="220">
        <v>1970797.9281586204</v>
      </c>
      <c r="J1427" s="161" t="e">
        <f>VLOOKUP(D1427,GST!A:D,4,FALSE)</f>
        <v>#N/A</v>
      </c>
      <c r="K1427" s="64" t="str">
        <f>VLOOKUP(B1427,'ABC successor'!A:J,10,FALSE)</f>
        <v>4767</v>
      </c>
    </row>
    <row r="1428" spans="1:11" x14ac:dyDescent="0.2">
      <c r="A1428">
        <v>1427</v>
      </c>
      <c r="B1428" t="s">
        <v>26383</v>
      </c>
      <c r="C1428" t="s">
        <v>26384</v>
      </c>
      <c r="D1428" t="s">
        <v>26383</v>
      </c>
      <c r="E1428" t="s">
        <v>26907</v>
      </c>
      <c r="F1428" s="220">
        <v>2123357</v>
      </c>
      <c r="G1428" s="220">
        <v>2123357</v>
      </c>
      <c r="H1428" s="220">
        <v>2235113</v>
      </c>
      <c r="I1428" s="220">
        <v>2017188.7965068961</v>
      </c>
      <c r="J1428" s="161" t="e">
        <f>VLOOKUP(D1428,GST!A:D,4,FALSE)</f>
        <v>#N/A</v>
      </c>
      <c r="K1428" s="64" t="str">
        <f>VLOOKUP(B1428,'ABC successor'!A:J,10,FALSE)</f>
        <v>4767</v>
      </c>
    </row>
    <row r="1429" spans="1:11" x14ac:dyDescent="0.2">
      <c r="A1429">
        <v>1428</v>
      </c>
      <c r="B1429" t="s">
        <v>26908</v>
      </c>
      <c r="C1429" t="s">
        <v>26909</v>
      </c>
      <c r="D1429" t="s">
        <v>26908</v>
      </c>
      <c r="E1429" t="s">
        <v>24880</v>
      </c>
      <c r="F1429" s="220">
        <v>2123357</v>
      </c>
      <c r="G1429" s="220">
        <v>2123357</v>
      </c>
      <c r="H1429" s="220">
        <v>2235113</v>
      </c>
      <c r="I1429" s="220">
        <v>2017188.7965068961</v>
      </c>
      <c r="J1429" s="161" t="e">
        <f>VLOOKUP(D1429,GST!A:D,4,FALSE)</f>
        <v>#N/A</v>
      </c>
      <c r="K1429" s="64" t="str">
        <f>VLOOKUP(B1429,'ABC successor'!A:J,10,FALSE)</f>
        <v>4767</v>
      </c>
    </row>
    <row r="1430" spans="1:11" x14ac:dyDescent="0.2">
      <c r="A1430">
        <v>1429</v>
      </c>
      <c r="B1430" t="s">
        <v>24884</v>
      </c>
      <c r="C1430" t="s">
        <v>24885</v>
      </c>
      <c r="D1430" t="s">
        <v>24884</v>
      </c>
      <c r="E1430" t="s">
        <v>24883</v>
      </c>
      <c r="F1430" s="220">
        <v>2295327</v>
      </c>
      <c r="G1430" s="220">
        <v>2295327</v>
      </c>
      <c r="H1430" s="220">
        <v>2416134</v>
      </c>
      <c r="I1430" s="220">
        <v>2180560.2891172413</v>
      </c>
      <c r="J1430" s="161" t="e">
        <f>VLOOKUP(D1430,GST!A:D,4,FALSE)</f>
        <v>#N/A</v>
      </c>
      <c r="K1430" s="64" t="str">
        <f>VLOOKUP(B1430,'ABC successor'!A:J,10,FALSE)</f>
        <v>4767</v>
      </c>
    </row>
    <row r="1431" spans="1:11" x14ac:dyDescent="0.2">
      <c r="A1431">
        <v>1430</v>
      </c>
      <c r="B1431" t="s">
        <v>26385</v>
      </c>
      <c r="C1431" t="s">
        <v>26386</v>
      </c>
      <c r="D1431" t="s">
        <v>26385</v>
      </c>
      <c r="E1431" t="s">
        <v>26910</v>
      </c>
      <c r="F1431" s="220">
        <v>2349294</v>
      </c>
      <c r="G1431" s="220">
        <v>2349294</v>
      </c>
      <c r="H1431" s="220">
        <v>2472941</v>
      </c>
      <c r="I1431" s="220">
        <v>2231829.2170155174</v>
      </c>
      <c r="J1431" s="161" t="e">
        <f>VLOOKUP(D1431,GST!A:D,4,FALSE)</f>
        <v>#N/A</v>
      </c>
      <c r="K1431" s="64" t="str">
        <f>VLOOKUP(B1431,'ABC successor'!A:J,10,FALSE)</f>
        <v>4767</v>
      </c>
    </row>
    <row r="1432" spans="1:11" x14ac:dyDescent="0.2">
      <c r="A1432">
        <v>1431</v>
      </c>
      <c r="B1432" t="s">
        <v>26911</v>
      </c>
      <c r="C1432" t="s">
        <v>26912</v>
      </c>
      <c r="D1432" t="s">
        <v>26911</v>
      </c>
      <c r="E1432" t="s">
        <v>24883</v>
      </c>
      <c r="F1432" s="220">
        <v>2349294</v>
      </c>
      <c r="G1432" s="220">
        <v>2349294</v>
      </c>
      <c r="H1432" s="220">
        <v>2472941</v>
      </c>
      <c r="I1432" s="220">
        <v>2231829.2170155174</v>
      </c>
      <c r="J1432" s="161" t="e">
        <f>VLOOKUP(D1432,GST!A:D,4,FALSE)</f>
        <v>#N/A</v>
      </c>
      <c r="K1432" s="64" t="str">
        <f>VLOOKUP(B1432,'ABC successor'!A:J,10,FALSE)</f>
        <v>4767</v>
      </c>
    </row>
    <row r="1433" spans="1:11" x14ac:dyDescent="0.2">
      <c r="A1433">
        <v>1432</v>
      </c>
      <c r="B1433" t="s">
        <v>24887</v>
      </c>
      <c r="C1433" t="s">
        <v>24888</v>
      </c>
      <c r="D1433" t="s">
        <v>24887</v>
      </c>
      <c r="E1433" t="s">
        <v>24886</v>
      </c>
      <c r="F1433" s="220">
        <v>2701137</v>
      </c>
      <c r="G1433" s="220">
        <v>2701137</v>
      </c>
      <c r="H1433" s="220">
        <v>2843302</v>
      </c>
      <c r="I1433" s="220">
        <v>2566079.7350275861</v>
      </c>
      <c r="J1433" s="161" t="e">
        <f>VLOOKUP(D1433,GST!A:D,4,FALSE)</f>
        <v>#N/A</v>
      </c>
      <c r="K1433" s="64" t="str">
        <f>VLOOKUP(B1433,'ABC successor'!A:J,10,FALSE)</f>
        <v>4767</v>
      </c>
    </row>
    <row r="1434" spans="1:11" x14ac:dyDescent="0.2">
      <c r="A1434">
        <v>1433</v>
      </c>
      <c r="B1434" t="s">
        <v>26387</v>
      </c>
      <c r="C1434" t="s">
        <v>26388</v>
      </c>
      <c r="D1434" t="s">
        <v>26387</v>
      </c>
      <c r="E1434" t="s">
        <v>26913</v>
      </c>
      <c r="F1434" s="220">
        <v>2764543</v>
      </c>
      <c r="G1434" s="220">
        <v>2764543</v>
      </c>
      <c r="H1434" s="220">
        <v>2910045</v>
      </c>
      <c r="I1434" s="220">
        <v>2626315.9400534476</v>
      </c>
      <c r="J1434" s="161" t="e">
        <f>VLOOKUP(D1434,GST!A:D,4,FALSE)</f>
        <v>#N/A</v>
      </c>
      <c r="K1434" s="64" t="str">
        <f>VLOOKUP(B1434,'ABC successor'!A:J,10,FALSE)</f>
        <v>4767</v>
      </c>
    </row>
    <row r="1435" spans="1:11" x14ac:dyDescent="0.2">
      <c r="A1435">
        <v>1434</v>
      </c>
      <c r="B1435" t="s">
        <v>26914</v>
      </c>
      <c r="C1435" t="s">
        <v>26915</v>
      </c>
      <c r="D1435" t="s">
        <v>26914</v>
      </c>
      <c r="E1435" t="s">
        <v>24886</v>
      </c>
      <c r="F1435" s="220">
        <v>2690352</v>
      </c>
      <c r="G1435" s="220">
        <v>2690352</v>
      </c>
      <c r="H1435" s="220">
        <v>2831949</v>
      </c>
      <c r="I1435" s="220">
        <v>2555834.4565672413</v>
      </c>
      <c r="J1435" s="161" t="e">
        <f>VLOOKUP(D1435,GST!A:D,4,FALSE)</f>
        <v>#N/A</v>
      </c>
      <c r="K1435" s="64" t="str">
        <f>VLOOKUP(B1435,'ABC successor'!A:J,10,FALSE)</f>
        <v>4767</v>
      </c>
    </row>
    <row r="1436" spans="1:11" x14ac:dyDescent="0.2">
      <c r="A1436">
        <v>1435</v>
      </c>
      <c r="B1436" t="s">
        <v>17798</v>
      </c>
      <c r="C1436" t="s">
        <v>17799</v>
      </c>
      <c r="D1436" t="s">
        <v>17798</v>
      </c>
      <c r="E1436" t="s">
        <v>17800</v>
      </c>
      <c r="F1436" s="220">
        <v>11128</v>
      </c>
      <c r="G1436" s="220">
        <v>11128</v>
      </c>
      <c r="H1436" s="220">
        <v>11714</v>
      </c>
      <c r="I1436" s="220">
        <v>10572.029179310342</v>
      </c>
      <c r="J1436" s="161">
        <f>VLOOKUP(D1436,GST!A:D,4,FALSE)</f>
        <v>0.18</v>
      </c>
      <c r="K1436" s="64" t="str">
        <f>VLOOKUP(B1436,'ABC successor'!A:J,10,FALSE)</f>
        <v>4767</v>
      </c>
    </row>
    <row r="1437" spans="1:11" x14ac:dyDescent="0.2">
      <c r="A1437">
        <v>1436</v>
      </c>
      <c r="B1437" t="s">
        <v>25595</v>
      </c>
      <c r="C1437" t="s">
        <v>25769</v>
      </c>
      <c r="D1437" t="s">
        <v>25595</v>
      </c>
      <c r="E1437" t="s">
        <v>24889</v>
      </c>
      <c r="F1437" s="220">
        <v>1987585</v>
      </c>
      <c r="G1437" s="220">
        <v>1987585</v>
      </c>
      <c r="H1437" s="220">
        <v>2092195</v>
      </c>
      <c r="I1437" s="220">
        <v>1888205.4002724132</v>
      </c>
      <c r="J1437" s="161" t="e">
        <f>VLOOKUP(D1437,GST!A:D,4,FALSE)</f>
        <v>#N/A</v>
      </c>
      <c r="K1437" s="64" t="str">
        <f>VLOOKUP(B1437,'ABC successor'!A:J,10,FALSE)</f>
        <v>4764</v>
      </c>
    </row>
    <row r="1438" spans="1:11" x14ac:dyDescent="0.2">
      <c r="A1438">
        <v>1437</v>
      </c>
      <c r="B1438" t="s">
        <v>26389</v>
      </c>
      <c r="C1438" t="s">
        <v>26390</v>
      </c>
      <c r="D1438" t="s">
        <v>26389</v>
      </c>
      <c r="E1438" t="s">
        <v>26391</v>
      </c>
      <c r="F1438" s="220">
        <v>2034954</v>
      </c>
      <c r="G1438" s="220">
        <v>2034954</v>
      </c>
      <c r="H1438" s="220">
        <v>2142057</v>
      </c>
      <c r="I1438" s="220">
        <v>1933206.127987931</v>
      </c>
      <c r="J1438" s="161" t="e">
        <f>VLOOKUP(D1438,GST!A:D,4,FALSE)</f>
        <v>#N/A</v>
      </c>
      <c r="K1438" s="64" t="str">
        <f>VLOOKUP(B1438,'ABC successor'!A:J,10,FALSE)</f>
        <v>4764</v>
      </c>
    </row>
    <row r="1439" spans="1:11" x14ac:dyDescent="0.2">
      <c r="A1439">
        <v>1438</v>
      </c>
      <c r="B1439" t="s">
        <v>26916</v>
      </c>
      <c r="C1439" t="s">
        <v>26917</v>
      </c>
      <c r="D1439" t="s">
        <v>26916</v>
      </c>
      <c r="E1439" t="s">
        <v>24889</v>
      </c>
      <c r="F1439" s="220">
        <v>2034954</v>
      </c>
      <c r="G1439" s="220">
        <v>2034954</v>
      </c>
      <c r="H1439" s="220">
        <v>2142057</v>
      </c>
      <c r="I1439" s="220">
        <v>1933206.127987931</v>
      </c>
      <c r="J1439" s="161" t="e">
        <f>VLOOKUP(D1439,GST!A:D,4,FALSE)</f>
        <v>#N/A</v>
      </c>
      <c r="K1439" s="64" t="str">
        <f>VLOOKUP(B1439,'ABC successor'!A:J,10,FALSE)</f>
        <v>4764</v>
      </c>
    </row>
    <row r="1440" spans="1:11" x14ac:dyDescent="0.2">
      <c r="A1440">
        <v>1439</v>
      </c>
      <c r="B1440" t="s">
        <v>24891</v>
      </c>
      <c r="C1440" t="s">
        <v>24892</v>
      </c>
      <c r="D1440" t="s">
        <v>24891</v>
      </c>
      <c r="E1440" t="s">
        <v>24890</v>
      </c>
      <c r="F1440" s="220">
        <v>2211086</v>
      </c>
      <c r="G1440" s="220">
        <v>2211086</v>
      </c>
      <c r="H1440" s="220">
        <v>2327459</v>
      </c>
      <c r="I1440" s="220">
        <v>2100531.497641379</v>
      </c>
      <c r="J1440" s="161" t="e">
        <f>VLOOKUP(D1440,GST!A:D,4,FALSE)</f>
        <v>#N/A</v>
      </c>
      <c r="K1440" s="64" t="str">
        <f>VLOOKUP(B1440,'ABC successor'!A:J,10,FALSE)</f>
        <v>4764</v>
      </c>
    </row>
    <row r="1441" spans="1:11" x14ac:dyDescent="0.2">
      <c r="A1441">
        <v>1440</v>
      </c>
      <c r="B1441" t="s">
        <v>26392</v>
      </c>
      <c r="C1441" t="s">
        <v>26393</v>
      </c>
      <c r="D1441" t="s">
        <v>26392</v>
      </c>
      <c r="E1441" t="s">
        <v>26394</v>
      </c>
      <c r="F1441" s="220">
        <v>2263757</v>
      </c>
      <c r="G1441" s="220">
        <v>2263757</v>
      </c>
      <c r="H1441" s="220">
        <v>2382902</v>
      </c>
      <c r="I1441" s="220">
        <v>2150568.8266758621</v>
      </c>
      <c r="J1441" s="161" t="e">
        <f>VLOOKUP(D1441,GST!A:D,4,FALSE)</f>
        <v>#N/A</v>
      </c>
      <c r="K1441" s="64" t="str">
        <f>VLOOKUP(B1441,'ABC successor'!A:J,10,FALSE)</f>
        <v>4764</v>
      </c>
    </row>
    <row r="1442" spans="1:11" x14ac:dyDescent="0.2">
      <c r="A1442">
        <v>1441</v>
      </c>
      <c r="B1442" t="s">
        <v>26918</v>
      </c>
      <c r="C1442" t="s">
        <v>26919</v>
      </c>
      <c r="D1442" t="s">
        <v>26918</v>
      </c>
      <c r="E1442" t="s">
        <v>24890</v>
      </c>
      <c r="F1442" s="220">
        <v>2263757</v>
      </c>
      <c r="G1442" s="220">
        <v>2263757</v>
      </c>
      <c r="H1442" s="220">
        <v>2382902</v>
      </c>
      <c r="I1442" s="220">
        <v>2150568.8266758621</v>
      </c>
      <c r="J1442" s="161" t="e">
        <f>VLOOKUP(D1442,GST!A:D,4,FALSE)</f>
        <v>#N/A</v>
      </c>
      <c r="K1442" s="64" t="str">
        <f>VLOOKUP(B1442,'ABC successor'!A:J,10,FALSE)</f>
        <v>4764</v>
      </c>
    </row>
    <row r="1443" spans="1:11" x14ac:dyDescent="0.2">
      <c r="A1443">
        <v>1442</v>
      </c>
      <c r="B1443" t="s">
        <v>18562</v>
      </c>
      <c r="C1443" t="s">
        <v>18563</v>
      </c>
      <c r="D1443" t="s">
        <v>18562</v>
      </c>
      <c r="E1443" t="s">
        <v>24893</v>
      </c>
      <c r="F1443" s="220">
        <v>2232109</v>
      </c>
      <c r="G1443" s="220">
        <v>2232109</v>
      </c>
      <c r="H1443" s="220">
        <v>2349588</v>
      </c>
      <c r="I1443" s="220">
        <v>2120503.8936586208</v>
      </c>
      <c r="J1443" s="161" t="e">
        <f>VLOOKUP(D1443,GST!A:D,4,FALSE)</f>
        <v>#N/A</v>
      </c>
      <c r="K1443" s="64" t="str">
        <f>VLOOKUP(B1443,'ABC successor'!A:J,10,FALSE)</f>
        <v>4764</v>
      </c>
    </row>
    <row r="1444" spans="1:11" x14ac:dyDescent="0.2">
      <c r="A1444">
        <v>1443</v>
      </c>
      <c r="B1444" t="s">
        <v>20049</v>
      </c>
      <c r="C1444" t="s">
        <v>20050</v>
      </c>
      <c r="D1444" t="s">
        <v>20049</v>
      </c>
      <c r="E1444" t="s">
        <v>24893</v>
      </c>
      <c r="F1444" s="220">
        <v>2228285</v>
      </c>
      <c r="G1444" s="220">
        <v>2228285</v>
      </c>
      <c r="H1444" s="220">
        <v>2345563</v>
      </c>
      <c r="I1444" s="220">
        <v>2116870.9670258616</v>
      </c>
      <c r="J1444" s="161" t="e">
        <f>VLOOKUP(D1444,GST!A:D,4,FALSE)</f>
        <v>#N/A</v>
      </c>
      <c r="K1444" s="64" t="str">
        <f>VLOOKUP(B1444,'ABC successor'!A:J,10,FALSE)</f>
        <v>4764</v>
      </c>
    </row>
    <row r="1445" spans="1:11" x14ac:dyDescent="0.2">
      <c r="A1445">
        <v>1444</v>
      </c>
      <c r="B1445" t="s">
        <v>21356</v>
      </c>
      <c r="C1445" t="s">
        <v>21357</v>
      </c>
      <c r="D1445" t="s">
        <v>21356</v>
      </c>
      <c r="E1445" t="s">
        <v>24893</v>
      </c>
      <c r="F1445" s="220">
        <v>2089894</v>
      </c>
      <c r="G1445" s="220">
        <v>2089894</v>
      </c>
      <c r="H1445" s="220">
        <v>2199888</v>
      </c>
      <c r="I1445" s="220">
        <v>1985399.238393103</v>
      </c>
      <c r="J1445" s="161">
        <f>VLOOKUP(D1445,GST!A:D,4,FALSE)</f>
        <v>0.12</v>
      </c>
      <c r="K1445" s="64" t="str">
        <f>VLOOKUP(B1445,'ABC successor'!A:J,10,FALSE)</f>
        <v>4764</v>
      </c>
    </row>
    <row r="1446" spans="1:11" x14ac:dyDescent="0.2">
      <c r="A1446">
        <v>1445</v>
      </c>
      <c r="B1446" t="s">
        <v>24894</v>
      </c>
      <c r="C1446" t="s">
        <v>24895</v>
      </c>
      <c r="D1446" t="s">
        <v>24894</v>
      </c>
      <c r="E1446" t="s">
        <v>24893</v>
      </c>
      <c r="F1446" s="220">
        <v>2091783</v>
      </c>
      <c r="G1446" s="220">
        <v>2091783</v>
      </c>
      <c r="H1446" s="220">
        <v>2201877</v>
      </c>
      <c r="I1446" s="220">
        <v>1987193.4671931034</v>
      </c>
      <c r="J1446" s="161" t="e">
        <f>VLOOKUP(D1446,GST!A:D,4,FALSE)</f>
        <v>#N/A</v>
      </c>
      <c r="K1446" s="64" t="str">
        <f>VLOOKUP(B1446,'ABC successor'!A:J,10,FALSE)</f>
        <v>4764</v>
      </c>
    </row>
    <row r="1447" spans="1:11" x14ac:dyDescent="0.2">
      <c r="A1447">
        <v>1446</v>
      </c>
      <c r="B1447" t="s">
        <v>26395</v>
      </c>
      <c r="C1447" t="s">
        <v>26396</v>
      </c>
      <c r="D1447" t="s">
        <v>26395</v>
      </c>
      <c r="E1447" t="s">
        <v>26397</v>
      </c>
      <c r="F1447" s="220">
        <v>2141572</v>
      </c>
      <c r="G1447" s="220">
        <v>2141572</v>
      </c>
      <c r="H1447" s="220">
        <v>2254286</v>
      </c>
      <c r="I1447" s="220">
        <v>2034493.0505586204</v>
      </c>
      <c r="J1447" s="161" t="e">
        <f>VLOOKUP(D1447,GST!A:D,4,FALSE)</f>
        <v>#N/A</v>
      </c>
      <c r="K1447" s="64" t="str">
        <f>VLOOKUP(B1447,'ABC successor'!A:J,10,FALSE)</f>
        <v>4764</v>
      </c>
    </row>
    <row r="1448" spans="1:11" x14ac:dyDescent="0.2">
      <c r="A1448">
        <v>1447</v>
      </c>
      <c r="B1448" t="s">
        <v>26920</v>
      </c>
      <c r="C1448" t="s">
        <v>26921</v>
      </c>
      <c r="D1448" t="s">
        <v>26920</v>
      </c>
      <c r="E1448" t="s">
        <v>24893</v>
      </c>
      <c r="F1448" s="220">
        <v>2141572</v>
      </c>
      <c r="G1448" s="220">
        <v>2141572</v>
      </c>
      <c r="H1448" s="220">
        <v>2254286</v>
      </c>
      <c r="I1448" s="220">
        <v>2034493.0505586204</v>
      </c>
      <c r="J1448" s="161" t="e">
        <f>VLOOKUP(D1448,GST!A:D,4,FALSE)</f>
        <v>#N/A</v>
      </c>
      <c r="K1448" s="64" t="str">
        <f>VLOOKUP(B1448,'ABC successor'!A:J,10,FALSE)</f>
        <v>4764</v>
      </c>
    </row>
    <row r="1449" spans="1:11" x14ac:dyDescent="0.2">
      <c r="A1449">
        <v>1448</v>
      </c>
      <c r="B1449" t="s">
        <v>24897</v>
      </c>
      <c r="C1449" t="s">
        <v>24898</v>
      </c>
      <c r="D1449" t="s">
        <v>24897</v>
      </c>
      <c r="E1449" t="s">
        <v>24896</v>
      </c>
      <c r="F1449" s="220">
        <v>2315198</v>
      </c>
      <c r="G1449" s="220">
        <v>2315198</v>
      </c>
      <c r="H1449" s="220">
        <v>2437051</v>
      </c>
      <c r="I1449" s="220">
        <v>2199438.3602413787</v>
      </c>
      <c r="J1449" s="161" t="e">
        <f>VLOOKUP(D1449,GST!A:D,4,FALSE)</f>
        <v>#N/A</v>
      </c>
      <c r="K1449" s="64" t="str">
        <f>VLOOKUP(B1449,'ABC successor'!A:J,10,FALSE)</f>
        <v>4764</v>
      </c>
    </row>
    <row r="1450" spans="1:11" x14ac:dyDescent="0.2">
      <c r="A1450">
        <v>1449</v>
      </c>
      <c r="B1450" t="s">
        <v>26398</v>
      </c>
      <c r="C1450" t="s">
        <v>26399</v>
      </c>
      <c r="D1450" t="s">
        <v>26398</v>
      </c>
      <c r="E1450" t="s">
        <v>26400</v>
      </c>
      <c r="F1450" s="220">
        <v>2370279</v>
      </c>
      <c r="G1450" s="220">
        <v>2370279</v>
      </c>
      <c r="H1450" s="220">
        <v>2495031</v>
      </c>
      <c r="I1450" s="220">
        <v>2251764.8777448274</v>
      </c>
      <c r="J1450" s="161" t="e">
        <f>VLOOKUP(D1450,GST!A:D,4,FALSE)</f>
        <v>#N/A</v>
      </c>
      <c r="K1450" s="64" t="str">
        <f>VLOOKUP(B1450,'ABC successor'!A:J,10,FALSE)</f>
        <v>4764</v>
      </c>
    </row>
    <row r="1451" spans="1:11" x14ac:dyDescent="0.2">
      <c r="A1451">
        <v>1450</v>
      </c>
      <c r="B1451" t="s">
        <v>26922</v>
      </c>
      <c r="C1451" t="s">
        <v>26923</v>
      </c>
      <c r="D1451" t="s">
        <v>26922</v>
      </c>
      <c r="E1451" t="s">
        <v>24896</v>
      </c>
      <c r="F1451" s="220">
        <v>2370279</v>
      </c>
      <c r="G1451" s="220">
        <v>2370279</v>
      </c>
      <c r="H1451" s="220">
        <v>2495031</v>
      </c>
      <c r="I1451" s="220">
        <v>2251764.8777448274</v>
      </c>
      <c r="J1451" s="161" t="e">
        <f>VLOOKUP(D1451,GST!A:D,4,FALSE)</f>
        <v>#N/A</v>
      </c>
      <c r="K1451" s="64" t="str">
        <f>VLOOKUP(B1451,'ABC successor'!A:J,10,FALSE)</f>
        <v>4764</v>
      </c>
    </row>
    <row r="1452" spans="1:11" x14ac:dyDescent="0.2">
      <c r="A1452">
        <v>1451</v>
      </c>
      <c r="B1452" t="s">
        <v>24900</v>
      </c>
      <c r="C1452" t="s">
        <v>24901</v>
      </c>
      <c r="D1452" t="s">
        <v>24900</v>
      </c>
      <c r="E1452" t="s">
        <v>24899</v>
      </c>
      <c r="F1452" s="220">
        <v>2408504</v>
      </c>
      <c r="G1452" s="220">
        <v>2408504</v>
      </c>
      <c r="H1452" s="220">
        <v>2535267</v>
      </c>
      <c r="I1452" s="220">
        <v>2288078.6765827583</v>
      </c>
      <c r="J1452" s="161" t="e">
        <f>VLOOKUP(D1452,GST!A:D,4,FALSE)</f>
        <v>#N/A</v>
      </c>
      <c r="K1452" s="64" t="str">
        <f>VLOOKUP(B1452,'ABC successor'!A:J,10,FALSE)</f>
        <v>4764</v>
      </c>
    </row>
    <row r="1453" spans="1:11" x14ac:dyDescent="0.2">
      <c r="A1453">
        <v>1452</v>
      </c>
      <c r="B1453" t="s">
        <v>26401</v>
      </c>
      <c r="C1453" t="s">
        <v>26402</v>
      </c>
      <c r="D1453" t="s">
        <v>26401</v>
      </c>
      <c r="E1453" t="s">
        <v>26403</v>
      </c>
      <c r="F1453" s="220">
        <v>2465770</v>
      </c>
      <c r="G1453" s="220">
        <v>2465770</v>
      </c>
      <c r="H1453" s="220">
        <v>2595547</v>
      </c>
      <c r="I1453" s="220">
        <v>2342481.7045724136</v>
      </c>
      <c r="J1453" s="161" t="e">
        <f>VLOOKUP(D1453,GST!A:D,4,FALSE)</f>
        <v>#N/A</v>
      </c>
      <c r="K1453" s="64" t="str">
        <f>VLOOKUP(B1453,'ABC successor'!A:J,10,FALSE)</f>
        <v>4764</v>
      </c>
    </row>
    <row r="1454" spans="1:11" x14ac:dyDescent="0.2">
      <c r="A1454">
        <v>1453</v>
      </c>
      <c r="B1454" t="s">
        <v>26924</v>
      </c>
      <c r="C1454" t="s">
        <v>26925</v>
      </c>
      <c r="D1454" t="s">
        <v>26924</v>
      </c>
      <c r="E1454" t="s">
        <v>24899</v>
      </c>
      <c r="F1454" s="220">
        <v>2401179</v>
      </c>
      <c r="G1454" s="220">
        <v>2401179</v>
      </c>
      <c r="H1454" s="220">
        <v>2527557</v>
      </c>
      <c r="I1454" s="220">
        <v>2281120.2396741379</v>
      </c>
      <c r="J1454" s="161" t="e">
        <f>VLOOKUP(D1454,GST!A:D,4,FALSE)</f>
        <v>#N/A</v>
      </c>
      <c r="K1454" s="64" t="str">
        <f>VLOOKUP(B1454,'ABC successor'!A:J,10,FALSE)</f>
        <v>4764</v>
      </c>
    </row>
    <row r="1455" spans="1:11" x14ac:dyDescent="0.2">
      <c r="A1455">
        <v>1454</v>
      </c>
      <c r="B1455" t="s">
        <v>24903</v>
      </c>
      <c r="C1455" t="s">
        <v>24904</v>
      </c>
      <c r="D1455" t="s">
        <v>24903</v>
      </c>
      <c r="E1455" t="s">
        <v>24902</v>
      </c>
      <c r="F1455" s="220">
        <v>2715122</v>
      </c>
      <c r="G1455" s="220">
        <v>2715122</v>
      </c>
      <c r="H1455" s="220">
        <v>2858023</v>
      </c>
      <c r="I1455" s="220">
        <v>2579366.3086413788</v>
      </c>
      <c r="J1455" s="161" t="e">
        <f>VLOOKUP(D1455,GST!A:D,4,FALSE)</f>
        <v>#N/A</v>
      </c>
      <c r="K1455" s="64" t="str">
        <f>VLOOKUP(B1455,'ABC successor'!A:J,10,FALSE)</f>
        <v>4764</v>
      </c>
    </row>
    <row r="1456" spans="1:11" x14ac:dyDescent="0.2">
      <c r="A1456">
        <v>1455</v>
      </c>
      <c r="B1456" t="s">
        <v>26404</v>
      </c>
      <c r="C1456" t="s">
        <v>26405</v>
      </c>
      <c r="D1456" t="s">
        <v>26404</v>
      </c>
      <c r="E1456" t="s">
        <v>26926</v>
      </c>
      <c r="F1456" s="220">
        <v>2779313</v>
      </c>
      <c r="G1456" s="220">
        <v>2779313</v>
      </c>
      <c r="H1456" s="220">
        <v>2925593</v>
      </c>
      <c r="I1456" s="220">
        <v>2640346.8866068963</v>
      </c>
      <c r="J1456" s="161" t="e">
        <f>VLOOKUP(D1456,GST!A:D,4,FALSE)</f>
        <v>#N/A</v>
      </c>
      <c r="K1456" s="64" t="str">
        <f>VLOOKUP(B1456,'ABC successor'!A:J,10,FALSE)</f>
        <v>4764</v>
      </c>
    </row>
    <row r="1457" spans="1:11" x14ac:dyDescent="0.2">
      <c r="A1457">
        <v>1456</v>
      </c>
      <c r="B1457" t="s">
        <v>26927</v>
      </c>
      <c r="C1457" t="s">
        <v>26928</v>
      </c>
      <c r="D1457" t="s">
        <v>26927</v>
      </c>
      <c r="E1457" t="s">
        <v>24902</v>
      </c>
      <c r="F1457" s="220">
        <v>2705119</v>
      </c>
      <c r="G1457" s="220">
        <v>2705119</v>
      </c>
      <c r="H1457" s="220">
        <v>2847494</v>
      </c>
      <c r="I1457" s="220">
        <v>2569863.4696844826</v>
      </c>
      <c r="J1457" s="161" t="e">
        <f>VLOOKUP(D1457,GST!A:D,4,FALSE)</f>
        <v>#N/A</v>
      </c>
      <c r="K1457" s="64" t="str">
        <f>VLOOKUP(B1457,'ABC successor'!A:J,10,FALSE)</f>
        <v>4764</v>
      </c>
    </row>
    <row r="1458" spans="1:11" x14ac:dyDescent="0.2">
      <c r="A1458">
        <v>1457</v>
      </c>
      <c r="B1458" t="s">
        <v>17801</v>
      </c>
      <c r="C1458" t="s">
        <v>17802</v>
      </c>
      <c r="D1458" t="s">
        <v>17801</v>
      </c>
      <c r="E1458" t="s">
        <v>16624</v>
      </c>
      <c r="F1458" s="220">
        <v>41021</v>
      </c>
      <c r="G1458" s="220">
        <v>41021</v>
      </c>
      <c r="H1458" s="220">
        <v>43180</v>
      </c>
      <c r="I1458" s="220">
        <v>38970.340186206893</v>
      </c>
      <c r="J1458" s="161">
        <f>VLOOKUP(D1458,GST!A:D,4,FALSE)</f>
        <v>0.12</v>
      </c>
      <c r="K1458" s="64" t="str">
        <f>VLOOKUP(B1458,'ABC successor'!A:J,10,FALSE)</f>
        <v>4767</v>
      </c>
    </row>
    <row r="1459" spans="1:11" x14ac:dyDescent="0.2">
      <c r="A1459">
        <v>1458</v>
      </c>
      <c r="B1459" t="s">
        <v>17803</v>
      </c>
      <c r="C1459" t="s">
        <v>17804</v>
      </c>
      <c r="D1459" t="s">
        <v>17803</v>
      </c>
      <c r="E1459" t="s">
        <v>17805</v>
      </c>
      <c r="F1459" s="220">
        <v>10050</v>
      </c>
      <c r="G1459" s="220">
        <v>10050</v>
      </c>
      <c r="H1459" s="220">
        <v>10579</v>
      </c>
      <c r="I1459" s="220">
        <v>9547.3079896551717</v>
      </c>
      <c r="J1459" s="161" t="e">
        <f>VLOOKUP(D1459,GST!A:D,4,FALSE)</f>
        <v>#N/A</v>
      </c>
      <c r="K1459" s="64" t="str">
        <f>VLOOKUP(B1459,'ABC successor'!A:J,10,FALSE)</f>
        <v>4767</v>
      </c>
    </row>
    <row r="1460" spans="1:11" x14ac:dyDescent="0.2">
      <c r="A1460">
        <v>1459</v>
      </c>
      <c r="B1460" t="s">
        <v>18564</v>
      </c>
      <c r="C1460" t="s">
        <v>18565</v>
      </c>
      <c r="D1460" t="s">
        <v>18564</v>
      </c>
      <c r="E1460" t="s">
        <v>17805</v>
      </c>
      <c r="F1460" s="220">
        <v>13186</v>
      </c>
      <c r="G1460" s="220">
        <v>13186</v>
      </c>
      <c r="H1460" s="220">
        <v>13880</v>
      </c>
      <c r="I1460" s="220">
        <v>12526.733184482757</v>
      </c>
      <c r="J1460" s="161" t="e">
        <f>VLOOKUP(D1460,GST!A:D,4,FALSE)</f>
        <v>#N/A</v>
      </c>
      <c r="K1460" s="64" t="str">
        <f>VLOOKUP(B1460,'ABC successor'!A:J,10,FALSE)</f>
        <v>4767</v>
      </c>
    </row>
    <row r="1461" spans="1:11" x14ac:dyDescent="0.2">
      <c r="A1461">
        <v>1460</v>
      </c>
      <c r="B1461" t="s">
        <v>17806</v>
      </c>
      <c r="C1461" t="s">
        <v>17807</v>
      </c>
      <c r="D1461" t="s">
        <v>17806</v>
      </c>
      <c r="E1461" t="s">
        <v>24905</v>
      </c>
      <c r="F1461" s="220">
        <v>927180</v>
      </c>
      <c r="G1461" s="220">
        <v>927180</v>
      </c>
      <c r="H1461" s="220">
        <v>975979</v>
      </c>
      <c r="I1461" s="220">
        <v>880821.33308448258</v>
      </c>
      <c r="J1461" s="161" t="e">
        <f>VLOOKUP(D1461,GST!A:D,4,FALSE)</f>
        <v>#N/A</v>
      </c>
      <c r="K1461" s="64" t="str">
        <f>VLOOKUP(B1461,'ABC successor'!A:J,10,FALSE)</f>
        <v>4764</v>
      </c>
    </row>
    <row r="1462" spans="1:11" x14ac:dyDescent="0.2">
      <c r="A1462">
        <v>1461</v>
      </c>
      <c r="B1462" t="s">
        <v>25770</v>
      </c>
      <c r="C1462" t="s">
        <v>25771</v>
      </c>
      <c r="D1462" t="s">
        <v>25770</v>
      </c>
      <c r="E1462" t="s">
        <v>25772</v>
      </c>
      <c r="F1462" s="220">
        <v>666527</v>
      </c>
      <c r="G1462" s="220">
        <v>666527</v>
      </c>
      <c r="H1462" s="220">
        <v>701607</v>
      </c>
      <c r="I1462" s="220">
        <v>633200.35775862052</v>
      </c>
      <c r="J1462" s="161" t="e">
        <f>VLOOKUP(D1462,GST!A:D,4,FALSE)</f>
        <v>#N/A</v>
      </c>
      <c r="K1462" s="64" t="str">
        <f>VLOOKUP(B1462,'ABC successor'!A:J,10,FALSE)</f>
        <v>4764</v>
      </c>
    </row>
    <row r="1463" spans="1:11" x14ac:dyDescent="0.2">
      <c r="A1463">
        <v>1462</v>
      </c>
      <c r="B1463" t="s">
        <v>17808</v>
      </c>
      <c r="C1463" t="s">
        <v>17809</v>
      </c>
      <c r="D1463" t="s">
        <v>17808</v>
      </c>
      <c r="E1463" t="s">
        <v>24906</v>
      </c>
      <c r="F1463" s="220">
        <v>927180</v>
      </c>
      <c r="G1463" s="220">
        <v>927180</v>
      </c>
      <c r="H1463" s="220">
        <v>975979</v>
      </c>
      <c r="I1463" s="220">
        <v>880821.33308448258</v>
      </c>
      <c r="J1463" s="161" t="e">
        <f>VLOOKUP(D1463,GST!A:D,4,FALSE)</f>
        <v>#N/A</v>
      </c>
      <c r="K1463" s="64" t="str">
        <f>VLOOKUP(B1463,'ABC successor'!A:J,10,FALSE)</f>
        <v>4764</v>
      </c>
    </row>
    <row r="1464" spans="1:11" x14ac:dyDescent="0.2">
      <c r="A1464">
        <v>1463</v>
      </c>
      <c r="B1464" t="s">
        <v>25773</v>
      </c>
      <c r="C1464" t="s">
        <v>25774</v>
      </c>
      <c r="D1464" t="s">
        <v>25773</v>
      </c>
      <c r="E1464" t="s">
        <v>25775</v>
      </c>
      <c r="F1464" s="220">
        <v>666527</v>
      </c>
      <c r="G1464" s="220">
        <v>666527</v>
      </c>
      <c r="H1464" s="220">
        <v>701607</v>
      </c>
      <c r="I1464" s="220">
        <v>633200.35775862052</v>
      </c>
      <c r="J1464" s="161" t="e">
        <f>VLOOKUP(D1464,GST!A:D,4,FALSE)</f>
        <v>#N/A</v>
      </c>
      <c r="K1464" s="64" t="str">
        <f>VLOOKUP(B1464,'ABC successor'!A:J,10,FALSE)</f>
        <v>4764</v>
      </c>
    </row>
    <row r="1465" spans="1:11" x14ac:dyDescent="0.2">
      <c r="A1465">
        <v>1464</v>
      </c>
      <c r="B1465" t="s">
        <v>18566</v>
      </c>
      <c r="C1465" t="s">
        <v>18567</v>
      </c>
      <c r="D1465" t="s">
        <v>18566</v>
      </c>
      <c r="E1465" t="s">
        <v>18568</v>
      </c>
      <c r="F1465" s="220">
        <v>140215</v>
      </c>
      <c r="G1465" s="220">
        <v>140215</v>
      </c>
      <c r="H1465" s="220">
        <v>147595</v>
      </c>
      <c r="I1465" s="220">
        <v>133204.08747413795</v>
      </c>
      <c r="J1465" s="161" t="e">
        <f>VLOOKUP(D1465,GST!A:D,4,FALSE)</f>
        <v>#N/A</v>
      </c>
      <c r="K1465" s="64" t="str">
        <f>VLOOKUP(B1465,'ABC successor'!A:J,10,FALSE)</f>
        <v>4764</v>
      </c>
    </row>
    <row r="1466" spans="1:11" x14ac:dyDescent="0.2">
      <c r="A1466">
        <v>1465</v>
      </c>
      <c r="B1466" t="s">
        <v>21358</v>
      </c>
      <c r="C1466" t="s">
        <v>21359</v>
      </c>
      <c r="D1466" t="s">
        <v>21358</v>
      </c>
      <c r="E1466" t="s">
        <v>18568</v>
      </c>
      <c r="F1466" s="220">
        <v>137966</v>
      </c>
      <c r="G1466" s="220">
        <v>137966</v>
      </c>
      <c r="H1466" s="220">
        <v>145227</v>
      </c>
      <c r="I1466" s="220">
        <v>131067.64046551725</v>
      </c>
      <c r="J1466" s="161">
        <f>VLOOKUP(D1466,GST!A:D,4,FALSE)</f>
        <v>0.12</v>
      </c>
      <c r="K1466" s="64" t="str">
        <f>VLOOKUP(B1466,'ABC successor'!A:J,10,FALSE)</f>
        <v>4764</v>
      </c>
    </row>
    <row r="1467" spans="1:11" x14ac:dyDescent="0.2">
      <c r="A1467">
        <v>1466</v>
      </c>
      <c r="B1467" t="s">
        <v>23989</v>
      </c>
      <c r="C1467" t="s">
        <v>23990</v>
      </c>
      <c r="D1467" t="s">
        <v>23989</v>
      </c>
      <c r="E1467" t="s">
        <v>18568</v>
      </c>
      <c r="F1467" s="220">
        <v>0</v>
      </c>
      <c r="G1467" s="220">
        <v>0</v>
      </c>
      <c r="H1467" s="220">
        <v>0</v>
      </c>
      <c r="I1467" s="220">
        <v>0</v>
      </c>
      <c r="J1467" s="161" t="e">
        <f>VLOOKUP(D1467,GST!A:D,4,FALSE)</f>
        <v>#N/A</v>
      </c>
      <c r="K1467" s="64" t="str">
        <f>VLOOKUP(B1467,'ABC successor'!A:J,10,FALSE)</f>
        <v>4764</v>
      </c>
    </row>
    <row r="1468" spans="1:11" x14ac:dyDescent="0.2">
      <c r="A1468">
        <v>1467</v>
      </c>
      <c r="B1468" t="s">
        <v>23991</v>
      </c>
      <c r="C1468" t="s">
        <v>23992</v>
      </c>
      <c r="D1468" t="s">
        <v>23991</v>
      </c>
      <c r="E1468" t="s">
        <v>18568</v>
      </c>
      <c r="F1468" s="220">
        <v>93314</v>
      </c>
      <c r="G1468" s="220">
        <v>93314</v>
      </c>
      <c r="H1468" s="220">
        <v>98225</v>
      </c>
      <c r="I1468" s="220">
        <v>88648.050086206887</v>
      </c>
      <c r="J1468" s="161">
        <f>VLOOKUP(D1468,GST!A:D,4,FALSE)</f>
        <v>0.12</v>
      </c>
      <c r="K1468" s="64" t="str">
        <f>VLOOKUP(B1468,'ABC successor'!A:J,10,FALSE)</f>
        <v>4764</v>
      </c>
    </row>
    <row r="1469" spans="1:11" x14ac:dyDescent="0.2">
      <c r="A1469">
        <v>1468</v>
      </c>
      <c r="B1469" t="s">
        <v>17810</v>
      </c>
      <c r="C1469" t="s">
        <v>17811</v>
      </c>
      <c r="D1469" t="s">
        <v>17810</v>
      </c>
      <c r="E1469" t="s">
        <v>17812</v>
      </c>
      <c r="F1469" s="220">
        <v>79183</v>
      </c>
      <c r="G1469" s="220">
        <v>79183</v>
      </c>
      <c r="H1469" s="220">
        <v>83351</v>
      </c>
      <c r="I1469" s="220">
        <v>75224.202501724139</v>
      </c>
      <c r="J1469" s="161">
        <f>VLOOKUP(D1469,GST!A:D,4,FALSE)</f>
        <v>0.12</v>
      </c>
      <c r="K1469" s="64" t="str">
        <f>VLOOKUP(B1469,'ABC successor'!A:J,10,FALSE)</f>
        <v>4764</v>
      </c>
    </row>
    <row r="1470" spans="1:11" x14ac:dyDescent="0.2">
      <c r="A1470">
        <v>1469</v>
      </c>
      <c r="B1470" t="s">
        <v>26273</v>
      </c>
      <c r="C1470" t="s">
        <v>26274</v>
      </c>
      <c r="D1470" t="s">
        <v>26273</v>
      </c>
      <c r="E1470" t="s">
        <v>17812</v>
      </c>
      <c r="F1470" s="220">
        <v>123693</v>
      </c>
      <c r="G1470" s="220">
        <v>123693</v>
      </c>
      <c r="H1470" s="220">
        <v>130203</v>
      </c>
      <c r="I1470" s="220">
        <v>117508.45234655171</v>
      </c>
      <c r="J1470" s="161" t="e">
        <f>VLOOKUP(D1470,GST!A:D,4,FALSE)</f>
        <v>#N/A</v>
      </c>
      <c r="K1470" s="64" t="str">
        <f>VLOOKUP(B1470,'ABC successor'!A:J,10,FALSE)</f>
        <v>4764</v>
      </c>
    </row>
    <row r="1471" spans="1:11" x14ac:dyDescent="0.2">
      <c r="A1471">
        <v>1470</v>
      </c>
      <c r="B1471" t="s">
        <v>17813</v>
      </c>
      <c r="C1471" t="s">
        <v>17814</v>
      </c>
      <c r="D1471" t="s">
        <v>17813</v>
      </c>
      <c r="E1471" t="s">
        <v>17815</v>
      </c>
      <c r="F1471" s="220">
        <v>29199</v>
      </c>
      <c r="G1471" s="220">
        <v>29199</v>
      </c>
      <c r="H1471" s="220">
        <v>30736</v>
      </c>
      <c r="I1471" s="220">
        <v>27739.009260344825</v>
      </c>
      <c r="J1471" s="161" t="e">
        <f>VLOOKUP(D1471,GST!A:D,4,FALSE)</f>
        <v>#N/A</v>
      </c>
      <c r="K1471" s="64" t="str">
        <f>VLOOKUP(B1471,'ABC successor'!A:J,10,FALSE)</f>
        <v>4764</v>
      </c>
    </row>
    <row r="1472" spans="1:11" x14ac:dyDescent="0.2">
      <c r="A1472">
        <v>1471</v>
      </c>
      <c r="B1472" t="s">
        <v>17816</v>
      </c>
      <c r="C1472" t="s">
        <v>17817</v>
      </c>
      <c r="D1472" t="s">
        <v>17816</v>
      </c>
      <c r="E1472" t="s">
        <v>17818</v>
      </c>
      <c r="F1472" s="220">
        <v>44911</v>
      </c>
      <c r="G1472" s="220">
        <v>44911</v>
      </c>
      <c r="H1472" s="220">
        <v>47275</v>
      </c>
      <c r="I1472" s="220">
        <v>42665.136777586195</v>
      </c>
      <c r="J1472" s="161" t="e">
        <f>VLOOKUP(D1472,GST!A:D,4,FALSE)</f>
        <v>#N/A</v>
      </c>
      <c r="K1472" s="64" t="str">
        <f>VLOOKUP(B1472,'ABC successor'!A:J,10,FALSE)</f>
        <v>4764</v>
      </c>
    </row>
    <row r="1473" spans="1:11" x14ac:dyDescent="0.2">
      <c r="A1473">
        <v>1472</v>
      </c>
      <c r="B1473" t="s">
        <v>18569</v>
      </c>
      <c r="C1473" t="s">
        <v>18570</v>
      </c>
      <c r="D1473" t="s">
        <v>18569</v>
      </c>
      <c r="E1473" t="s">
        <v>18571</v>
      </c>
      <c r="F1473" s="220">
        <v>9108</v>
      </c>
      <c r="G1473" s="220">
        <v>9108</v>
      </c>
      <c r="H1473" s="220">
        <v>9587</v>
      </c>
      <c r="I1473" s="220">
        <v>8652.1270258620661</v>
      </c>
      <c r="J1473" s="161" t="e">
        <f>VLOOKUP(D1473,GST!A:D,4,FALSE)</f>
        <v>#N/A</v>
      </c>
      <c r="K1473" s="64" t="str">
        <f>VLOOKUP(B1473,'ABC successor'!A:J,10,FALSE)</f>
        <v>4762</v>
      </c>
    </row>
    <row r="1474" spans="1:11" x14ac:dyDescent="0.2">
      <c r="A1474">
        <v>1473</v>
      </c>
      <c r="B1474" t="s">
        <v>18572</v>
      </c>
      <c r="C1474" t="s">
        <v>18573</v>
      </c>
      <c r="D1474" t="s">
        <v>18572</v>
      </c>
      <c r="E1474" t="s">
        <v>18574</v>
      </c>
      <c r="F1474" s="220">
        <v>9108</v>
      </c>
      <c r="G1474" s="220">
        <v>9108</v>
      </c>
      <c r="H1474" s="220">
        <v>9587</v>
      </c>
      <c r="I1474" s="220">
        <v>8652.1270258620661</v>
      </c>
      <c r="J1474" s="161" t="e">
        <f>VLOOKUP(D1474,GST!A:D,4,FALSE)</f>
        <v>#N/A</v>
      </c>
      <c r="K1474" s="64" t="str">
        <f>VLOOKUP(B1474,'ABC successor'!A:J,10,FALSE)</f>
        <v>4762</v>
      </c>
    </row>
    <row r="1475" spans="1:11" x14ac:dyDescent="0.2">
      <c r="A1475">
        <v>1474</v>
      </c>
      <c r="B1475" t="s">
        <v>18575</v>
      </c>
      <c r="C1475" t="s">
        <v>18576</v>
      </c>
      <c r="D1475" t="s">
        <v>18575</v>
      </c>
      <c r="E1475" t="s">
        <v>18577</v>
      </c>
      <c r="F1475" s="220">
        <v>9108</v>
      </c>
      <c r="G1475" s="220">
        <v>9108</v>
      </c>
      <c r="H1475" s="220">
        <v>9587</v>
      </c>
      <c r="I1475" s="220">
        <v>8652.1270258620661</v>
      </c>
      <c r="J1475" s="161" t="e">
        <f>VLOOKUP(D1475,GST!A:D,4,FALSE)</f>
        <v>#N/A</v>
      </c>
      <c r="K1475" s="64" t="str">
        <f>VLOOKUP(B1475,'ABC successor'!A:J,10,FALSE)</f>
        <v>4762</v>
      </c>
    </row>
    <row r="1476" spans="1:11" x14ac:dyDescent="0.2">
      <c r="A1476">
        <v>1475</v>
      </c>
      <c r="B1476" t="s">
        <v>18578</v>
      </c>
      <c r="C1476" t="s">
        <v>18579</v>
      </c>
      <c r="D1476" t="s">
        <v>18578</v>
      </c>
      <c r="E1476" t="s">
        <v>18580</v>
      </c>
      <c r="F1476" s="220">
        <v>9108</v>
      </c>
      <c r="G1476" s="220">
        <v>9108</v>
      </c>
      <c r="H1476" s="220">
        <v>9587</v>
      </c>
      <c r="I1476" s="220">
        <v>8652.1270258620661</v>
      </c>
      <c r="J1476" s="161" t="e">
        <f>VLOOKUP(D1476,GST!A:D,4,FALSE)</f>
        <v>#N/A</v>
      </c>
      <c r="K1476" s="64" t="str">
        <f>VLOOKUP(B1476,'ABC successor'!A:J,10,FALSE)</f>
        <v>4762</v>
      </c>
    </row>
    <row r="1477" spans="1:11" x14ac:dyDescent="0.2">
      <c r="A1477">
        <v>1476</v>
      </c>
      <c r="B1477" t="s">
        <v>18581</v>
      </c>
      <c r="C1477" t="s">
        <v>18582</v>
      </c>
      <c r="D1477" t="s">
        <v>18581</v>
      </c>
      <c r="E1477" t="s">
        <v>18583</v>
      </c>
      <c r="F1477" s="220">
        <v>228064</v>
      </c>
      <c r="G1477" s="220">
        <v>228064</v>
      </c>
      <c r="H1477" s="220">
        <v>240067</v>
      </c>
      <c r="I1477" s="220">
        <v>216660.86134482754</v>
      </c>
      <c r="J1477" s="161">
        <f>VLOOKUP(D1477,GST!A:D,4,FALSE)</f>
        <v>0.12</v>
      </c>
      <c r="K1477" s="64" t="str">
        <f>VLOOKUP(B1477,'ABC successor'!A:J,10,FALSE)</f>
        <v>4764</v>
      </c>
    </row>
    <row r="1478" spans="1:11" x14ac:dyDescent="0.2">
      <c r="A1478">
        <v>1477</v>
      </c>
      <c r="B1478" t="s">
        <v>23993</v>
      </c>
      <c r="C1478" t="s">
        <v>23994</v>
      </c>
      <c r="D1478" t="s">
        <v>23993</v>
      </c>
      <c r="E1478" t="s">
        <v>18583</v>
      </c>
      <c r="F1478" s="220">
        <v>159966</v>
      </c>
      <c r="G1478" s="220">
        <v>159966</v>
      </c>
      <c r="H1478" s="220">
        <v>168385</v>
      </c>
      <c r="I1478" s="220">
        <v>151968.08586206895</v>
      </c>
      <c r="J1478" s="161" t="e">
        <f>VLOOKUP(D1478,GST!A:D,4,FALSE)</f>
        <v>#N/A</v>
      </c>
      <c r="K1478" s="64" t="str">
        <f>VLOOKUP(B1478,'ABC successor'!A:J,10,FALSE)</f>
        <v>4764</v>
      </c>
    </row>
    <row r="1479" spans="1:11" x14ac:dyDescent="0.2">
      <c r="A1479">
        <v>1478</v>
      </c>
      <c r="B1479" t="s">
        <v>17819</v>
      </c>
      <c r="C1479" t="s">
        <v>17820</v>
      </c>
      <c r="D1479" t="s">
        <v>17819</v>
      </c>
      <c r="E1479" t="s">
        <v>6498</v>
      </c>
      <c r="F1479" s="220">
        <v>18844</v>
      </c>
      <c r="G1479" s="220">
        <v>18844</v>
      </c>
      <c r="H1479" s="220">
        <v>19836</v>
      </c>
      <c r="I1479" s="220">
        <v>16959.947732000001</v>
      </c>
      <c r="J1479" s="161" t="e">
        <f>VLOOKUP(D1479,GST!A:D,4,FALSE)</f>
        <v>#N/A</v>
      </c>
      <c r="K1479" s="64" t="str">
        <f>VLOOKUP(B1479,'ABC successor'!A:J,10,FALSE)</f>
        <v>4743</v>
      </c>
    </row>
    <row r="1480" spans="1:11" x14ac:dyDescent="0.2">
      <c r="A1480">
        <v>1479</v>
      </c>
      <c r="B1480" t="s">
        <v>17821</v>
      </c>
      <c r="C1480" t="s">
        <v>17822</v>
      </c>
      <c r="D1480" t="s">
        <v>17821</v>
      </c>
      <c r="E1480" t="s">
        <v>17823</v>
      </c>
      <c r="F1480" s="220">
        <v>33687</v>
      </c>
      <c r="G1480" s="220">
        <v>33687</v>
      </c>
      <c r="H1480" s="220">
        <v>35460</v>
      </c>
      <c r="I1480" s="220">
        <v>32002.236096551725</v>
      </c>
      <c r="J1480" s="161" t="e">
        <f>VLOOKUP(D1480,GST!A:D,4,FALSE)</f>
        <v>#N/A</v>
      </c>
      <c r="K1480" s="64" t="str">
        <f>VLOOKUP(B1480,'ABC successor'!A:J,10,FALSE)</f>
        <v>4764</v>
      </c>
    </row>
    <row r="1481" spans="1:11" x14ac:dyDescent="0.2">
      <c r="A1481">
        <v>1480</v>
      </c>
      <c r="B1481" t="s">
        <v>17824</v>
      </c>
      <c r="C1481" t="s">
        <v>17825</v>
      </c>
      <c r="D1481" t="s">
        <v>17824</v>
      </c>
      <c r="E1481" t="s">
        <v>17826</v>
      </c>
      <c r="F1481" s="220">
        <v>45654</v>
      </c>
      <c r="G1481" s="220">
        <v>45654</v>
      </c>
      <c r="H1481" s="220">
        <v>48057</v>
      </c>
      <c r="I1481" s="220">
        <v>43370.84099310344</v>
      </c>
      <c r="J1481" s="161" t="e">
        <f>VLOOKUP(D1481,GST!A:D,4,FALSE)</f>
        <v>#N/A</v>
      </c>
      <c r="K1481" s="64" t="str">
        <f>VLOOKUP(B1481,'ABC successor'!A:J,10,FALSE)</f>
        <v>4767</v>
      </c>
    </row>
    <row r="1482" spans="1:11" x14ac:dyDescent="0.2">
      <c r="A1482">
        <v>1481</v>
      </c>
      <c r="B1482" t="s">
        <v>17827</v>
      </c>
      <c r="C1482" t="s">
        <v>17828</v>
      </c>
      <c r="D1482" t="s">
        <v>17827</v>
      </c>
      <c r="E1482" t="s">
        <v>17829</v>
      </c>
      <c r="F1482" s="220">
        <v>13744</v>
      </c>
      <c r="G1482" s="220">
        <v>13744</v>
      </c>
      <c r="H1482" s="220">
        <v>14467</v>
      </c>
      <c r="I1482" s="220">
        <v>13056.494705172414</v>
      </c>
      <c r="J1482" s="161" t="e">
        <f>VLOOKUP(D1482,GST!A:D,4,FALSE)</f>
        <v>#N/A</v>
      </c>
      <c r="K1482" s="64" t="str">
        <f>VLOOKUP(B1482,'ABC successor'!A:J,10,FALSE)</f>
        <v>4762</v>
      </c>
    </row>
    <row r="1483" spans="1:11" x14ac:dyDescent="0.2">
      <c r="A1483">
        <v>1482</v>
      </c>
      <c r="B1483" t="s">
        <v>17830</v>
      </c>
      <c r="C1483" t="s">
        <v>17831</v>
      </c>
      <c r="D1483" t="s">
        <v>17830</v>
      </c>
      <c r="E1483" t="s">
        <v>17832</v>
      </c>
      <c r="F1483" s="220">
        <v>14592</v>
      </c>
      <c r="G1483" s="220">
        <v>14592</v>
      </c>
      <c r="H1483" s="220">
        <v>15360</v>
      </c>
      <c r="I1483" s="220">
        <v>13862.737603448273</v>
      </c>
      <c r="J1483" s="161" t="e">
        <f>VLOOKUP(D1483,GST!A:D,4,FALSE)</f>
        <v>#N/A</v>
      </c>
      <c r="K1483" s="64" t="str">
        <f>VLOOKUP(B1483,'ABC successor'!A:J,10,FALSE)</f>
        <v>4762</v>
      </c>
    </row>
    <row r="1484" spans="1:11" x14ac:dyDescent="0.2">
      <c r="A1484">
        <v>1483</v>
      </c>
      <c r="B1484" t="s">
        <v>17833</v>
      </c>
      <c r="C1484" t="s">
        <v>17834</v>
      </c>
      <c r="D1484" t="s">
        <v>17833</v>
      </c>
      <c r="E1484" t="s">
        <v>17835</v>
      </c>
      <c r="F1484" s="220">
        <v>25438</v>
      </c>
      <c r="G1484" s="220">
        <v>25438</v>
      </c>
      <c r="H1484" s="220">
        <v>26777</v>
      </c>
      <c r="I1484" s="220">
        <v>24166.019149999996</v>
      </c>
      <c r="J1484" s="161" t="e">
        <f>VLOOKUP(D1484,GST!A:D,4,FALSE)</f>
        <v>#N/A</v>
      </c>
      <c r="K1484" s="64" t="str">
        <f>VLOOKUP(B1484,'ABC successor'!A:J,10,FALSE)</f>
        <v>4762</v>
      </c>
    </row>
    <row r="1485" spans="1:11" x14ac:dyDescent="0.2">
      <c r="A1485">
        <v>1484</v>
      </c>
      <c r="B1485" t="s">
        <v>17836</v>
      </c>
      <c r="C1485" t="s">
        <v>17837</v>
      </c>
      <c r="D1485" t="s">
        <v>17836</v>
      </c>
      <c r="E1485" t="s">
        <v>24907</v>
      </c>
      <c r="F1485" s="220">
        <v>666527</v>
      </c>
      <c r="G1485" s="220">
        <v>666527</v>
      </c>
      <c r="H1485" s="220">
        <v>701607</v>
      </c>
      <c r="I1485" s="220">
        <v>633200.35775862052</v>
      </c>
      <c r="J1485" s="161" t="e">
        <f>VLOOKUP(D1485,GST!A:D,4,FALSE)</f>
        <v>#N/A</v>
      </c>
      <c r="K1485" s="64" t="str">
        <f>VLOOKUP(B1485,'ABC successor'!A:J,10,FALSE)</f>
        <v>4767</v>
      </c>
    </row>
    <row r="1486" spans="1:11" x14ac:dyDescent="0.2">
      <c r="A1486">
        <v>1485</v>
      </c>
      <c r="B1486" t="s">
        <v>25776</v>
      </c>
      <c r="C1486" t="s">
        <v>25777</v>
      </c>
      <c r="D1486" t="s">
        <v>25776</v>
      </c>
      <c r="E1486" t="s">
        <v>24907</v>
      </c>
      <c r="F1486" s="220">
        <v>666527</v>
      </c>
      <c r="G1486" s="220">
        <v>666527</v>
      </c>
      <c r="H1486" s="220">
        <v>701607</v>
      </c>
      <c r="I1486" s="220">
        <v>633200.35775862052</v>
      </c>
      <c r="J1486" s="161" t="e">
        <f>VLOOKUP(D1486,GST!A:D,4,FALSE)</f>
        <v>#N/A</v>
      </c>
      <c r="K1486" s="64" t="str">
        <f>VLOOKUP(B1486,'ABC successor'!A:J,10,FALSE)</f>
        <v>4767</v>
      </c>
    </row>
    <row r="1487" spans="1:11" x14ac:dyDescent="0.2">
      <c r="A1487">
        <v>1486</v>
      </c>
      <c r="B1487" t="s">
        <v>17838</v>
      </c>
      <c r="C1487" t="s">
        <v>17839</v>
      </c>
      <c r="D1487" t="s">
        <v>17838</v>
      </c>
      <c r="E1487" t="s">
        <v>24908</v>
      </c>
      <c r="F1487" s="220">
        <v>927180</v>
      </c>
      <c r="G1487" s="220">
        <v>927180</v>
      </c>
      <c r="H1487" s="220">
        <v>975979</v>
      </c>
      <c r="I1487" s="220">
        <v>880821.33308448258</v>
      </c>
      <c r="J1487" s="161" t="e">
        <f>VLOOKUP(D1487,GST!A:D,4,FALSE)</f>
        <v>#N/A</v>
      </c>
      <c r="K1487" s="64" t="str">
        <f>VLOOKUP(B1487,'ABC successor'!A:J,10,FALSE)</f>
        <v>4767</v>
      </c>
    </row>
    <row r="1488" spans="1:11" x14ac:dyDescent="0.2">
      <c r="A1488">
        <v>1487</v>
      </c>
      <c r="B1488" t="s">
        <v>25778</v>
      </c>
      <c r="C1488" t="s">
        <v>25779</v>
      </c>
      <c r="D1488" t="s">
        <v>25778</v>
      </c>
      <c r="E1488" t="s">
        <v>24908</v>
      </c>
      <c r="F1488" s="220">
        <v>666527</v>
      </c>
      <c r="G1488" s="220">
        <v>666527</v>
      </c>
      <c r="H1488" s="220">
        <v>701607</v>
      </c>
      <c r="I1488" s="220">
        <v>633200.35775862052</v>
      </c>
      <c r="J1488" s="161" t="e">
        <f>VLOOKUP(D1488,GST!A:D,4,FALSE)</f>
        <v>#N/A</v>
      </c>
      <c r="K1488" s="64" t="str">
        <f>VLOOKUP(B1488,'ABC successor'!A:J,10,FALSE)</f>
        <v>4767</v>
      </c>
    </row>
    <row r="1489" spans="1:11" x14ac:dyDescent="0.2">
      <c r="A1489">
        <v>1488</v>
      </c>
      <c r="B1489" t="s">
        <v>17840</v>
      </c>
      <c r="C1489" t="s">
        <v>17841</v>
      </c>
      <c r="D1489" t="s">
        <v>17840</v>
      </c>
      <c r="E1489" t="s">
        <v>24909</v>
      </c>
      <c r="F1489" s="220">
        <v>91669</v>
      </c>
      <c r="G1489" s="220">
        <v>91669</v>
      </c>
      <c r="H1489" s="220">
        <v>96494</v>
      </c>
      <c r="I1489" s="220">
        <v>87085.833631034475</v>
      </c>
      <c r="J1489" s="161" t="e">
        <f>VLOOKUP(D1489,GST!A:D,4,FALSE)</f>
        <v>#N/A</v>
      </c>
      <c r="K1489" s="64" t="str">
        <f>VLOOKUP(B1489,'ABC successor'!A:J,10,FALSE)</f>
        <v>4767</v>
      </c>
    </row>
    <row r="1490" spans="1:11" x14ac:dyDescent="0.2">
      <c r="A1490">
        <v>1489</v>
      </c>
      <c r="B1490" t="s">
        <v>17842</v>
      </c>
      <c r="C1490" t="s">
        <v>17843</v>
      </c>
      <c r="D1490" t="s">
        <v>17842</v>
      </c>
      <c r="E1490" t="s">
        <v>17844</v>
      </c>
      <c r="F1490" s="220">
        <v>96497</v>
      </c>
      <c r="G1490" s="220">
        <v>96497</v>
      </c>
      <c r="H1490" s="220">
        <v>101576</v>
      </c>
      <c r="I1490" s="220">
        <v>91671.944313793079</v>
      </c>
      <c r="J1490" s="161" t="e">
        <f>VLOOKUP(D1490,GST!A:D,4,FALSE)</f>
        <v>#N/A</v>
      </c>
      <c r="K1490" s="64" t="str">
        <f>VLOOKUP(B1490,'ABC successor'!A:J,10,FALSE)</f>
        <v>4767</v>
      </c>
    </row>
    <row r="1491" spans="1:11" x14ac:dyDescent="0.2">
      <c r="A1491">
        <v>1490</v>
      </c>
      <c r="B1491" t="s">
        <v>17845</v>
      </c>
      <c r="C1491" t="s">
        <v>17846</v>
      </c>
      <c r="D1491" t="s">
        <v>17845</v>
      </c>
      <c r="E1491" t="s">
        <v>17847</v>
      </c>
      <c r="F1491" s="220">
        <v>39096</v>
      </c>
      <c r="G1491" s="220">
        <v>39096</v>
      </c>
      <c r="H1491" s="220">
        <v>41154</v>
      </c>
      <c r="I1491" s="220">
        <v>35186.321958666675</v>
      </c>
      <c r="J1491" s="161">
        <f>VLOOKUP(D1491,GST!A:D,4,FALSE)</f>
        <v>0.12</v>
      </c>
      <c r="K1491" s="64" t="str">
        <f>VLOOKUP(B1491,'ABC successor'!A:J,10,FALSE)</f>
        <v>4741</v>
      </c>
    </row>
    <row r="1492" spans="1:11" x14ac:dyDescent="0.2">
      <c r="A1492">
        <v>1491</v>
      </c>
      <c r="B1492" t="s">
        <v>17848</v>
      </c>
      <c r="C1492" t="s">
        <v>17849</v>
      </c>
      <c r="D1492" t="s">
        <v>17848</v>
      </c>
      <c r="E1492" t="s">
        <v>17850</v>
      </c>
      <c r="F1492" s="220">
        <v>32951</v>
      </c>
      <c r="G1492" s="220">
        <v>32951</v>
      </c>
      <c r="H1492" s="220">
        <v>34685</v>
      </c>
      <c r="I1492" s="220">
        <v>29655.532988421055</v>
      </c>
      <c r="J1492" s="161" t="e">
        <f>VLOOKUP(D1492,GST!A:D,4,FALSE)</f>
        <v>#N/A</v>
      </c>
      <c r="K1492" s="64" t="str">
        <f>VLOOKUP(B1492,'ABC successor'!A:J,10,FALSE)</f>
        <v>4723</v>
      </c>
    </row>
    <row r="1493" spans="1:11" x14ac:dyDescent="0.2">
      <c r="A1493">
        <v>1492</v>
      </c>
      <c r="B1493" t="s">
        <v>17851</v>
      </c>
      <c r="C1493" t="s">
        <v>17852</v>
      </c>
      <c r="D1493" t="s">
        <v>17851</v>
      </c>
      <c r="E1493" t="s">
        <v>17853</v>
      </c>
      <c r="F1493" s="220">
        <v>23852</v>
      </c>
      <c r="G1493" s="220">
        <v>23852</v>
      </c>
      <c r="H1493" s="220">
        <v>25107</v>
      </c>
      <c r="I1493" s="220">
        <v>21467.003261052636</v>
      </c>
      <c r="J1493" s="161" t="e">
        <f>VLOOKUP(D1493,GST!A:D,4,FALSE)</f>
        <v>#N/A</v>
      </c>
      <c r="K1493" s="64" t="str">
        <f>VLOOKUP(B1493,'ABC successor'!A:J,10,FALSE)</f>
        <v>4723</v>
      </c>
    </row>
    <row r="1494" spans="1:11" x14ac:dyDescent="0.2">
      <c r="A1494">
        <v>1493</v>
      </c>
      <c r="B1494" t="s">
        <v>20052</v>
      </c>
      <c r="C1494" t="s">
        <v>20053</v>
      </c>
      <c r="D1494" t="s">
        <v>20052</v>
      </c>
      <c r="E1494" t="s">
        <v>20054</v>
      </c>
      <c r="F1494" s="220">
        <v>29235</v>
      </c>
      <c r="G1494" s="220">
        <v>29235</v>
      </c>
      <c r="H1494" s="220">
        <v>30774</v>
      </c>
      <c r="I1494" s="220">
        <v>26311.421021052633</v>
      </c>
      <c r="J1494" s="161" t="e">
        <f>VLOOKUP(D1494,GST!A:D,4,FALSE)</f>
        <v>#N/A</v>
      </c>
      <c r="K1494" s="64" t="str">
        <f>VLOOKUP(B1494,'ABC successor'!A:J,10,FALSE)</f>
        <v>4723</v>
      </c>
    </row>
    <row r="1495" spans="1:11" x14ac:dyDescent="0.2">
      <c r="A1495">
        <v>1494</v>
      </c>
      <c r="B1495" t="s">
        <v>26929</v>
      </c>
      <c r="C1495" t="s">
        <v>26930</v>
      </c>
      <c r="D1495" t="s">
        <v>26929</v>
      </c>
      <c r="E1495" t="s">
        <v>26931</v>
      </c>
      <c r="F1495" s="220">
        <v>40316</v>
      </c>
      <c r="G1495" s="220">
        <v>40316</v>
      </c>
      <c r="H1495" s="220">
        <v>42438</v>
      </c>
      <c r="I1495" s="220">
        <v>36284.736238947364</v>
      </c>
      <c r="J1495" s="161" t="e">
        <f>VLOOKUP(D1495,GST!A:D,4,FALSE)</f>
        <v>#N/A</v>
      </c>
      <c r="K1495" s="64" t="str">
        <f>VLOOKUP(B1495,'ABC successor'!A:J,10,FALSE)</f>
        <v>4737</v>
      </c>
    </row>
    <row r="1496" spans="1:11" x14ac:dyDescent="0.2">
      <c r="A1496">
        <v>1495</v>
      </c>
      <c r="B1496" t="s">
        <v>18584</v>
      </c>
      <c r="C1496" t="s">
        <v>18585</v>
      </c>
      <c r="D1496" t="s">
        <v>18584</v>
      </c>
      <c r="E1496" t="s">
        <v>18586</v>
      </c>
      <c r="F1496" s="220">
        <v>52420</v>
      </c>
      <c r="G1496" s="220">
        <v>52420</v>
      </c>
      <c r="H1496" s="220">
        <v>55179</v>
      </c>
      <c r="I1496" s="220">
        <v>47177.751105333329</v>
      </c>
      <c r="J1496" s="161" t="e">
        <f>VLOOKUP(D1496,GST!A:D,4,FALSE)</f>
        <v>#N/A</v>
      </c>
      <c r="K1496" s="64" t="str">
        <f>VLOOKUP(B1496,'ABC successor'!A:J,10,FALSE)</f>
        <v>4745</v>
      </c>
    </row>
    <row r="1497" spans="1:11" x14ac:dyDescent="0.2">
      <c r="A1497">
        <v>1496</v>
      </c>
      <c r="B1497" t="s">
        <v>18587</v>
      </c>
      <c r="C1497" t="s">
        <v>18588</v>
      </c>
      <c r="D1497" t="s">
        <v>18587</v>
      </c>
      <c r="E1497" t="s">
        <v>18589</v>
      </c>
      <c r="F1497" s="220">
        <v>16449</v>
      </c>
      <c r="G1497" s="220">
        <v>16449</v>
      </c>
      <c r="H1497" s="220">
        <v>17315</v>
      </c>
      <c r="I1497" s="220">
        <v>14803.882790666665</v>
      </c>
      <c r="J1497" s="161" t="e">
        <f>VLOOKUP(D1497,GST!A:D,4,FALSE)</f>
        <v>#N/A</v>
      </c>
      <c r="K1497" s="64" t="str">
        <f>VLOOKUP(B1497,'ABC successor'!A:J,10,FALSE)</f>
        <v>4745</v>
      </c>
    </row>
    <row r="1498" spans="1:11" x14ac:dyDescent="0.2">
      <c r="A1498">
        <v>1497</v>
      </c>
      <c r="B1498" t="s">
        <v>18590</v>
      </c>
      <c r="C1498" t="s">
        <v>18591</v>
      </c>
      <c r="D1498" t="s">
        <v>18590</v>
      </c>
      <c r="E1498" t="s">
        <v>18592</v>
      </c>
      <c r="F1498" s="220">
        <v>35004</v>
      </c>
      <c r="G1498" s="220">
        <v>35004</v>
      </c>
      <c r="H1498" s="220">
        <v>36846</v>
      </c>
      <c r="I1498" s="220">
        <v>31503.667346666669</v>
      </c>
      <c r="J1498" s="161" t="e">
        <f>VLOOKUP(D1498,GST!A:D,4,FALSE)</f>
        <v>#N/A</v>
      </c>
      <c r="K1498" s="64" t="str">
        <f>VLOOKUP(B1498,'ABC successor'!A:J,10,FALSE)</f>
        <v>4745</v>
      </c>
    </row>
    <row r="1499" spans="1:11" x14ac:dyDescent="0.2">
      <c r="A1499">
        <v>1498</v>
      </c>
      <c r="B1499" t="s">
        <v>18593</v>
      </c>
      <c r="C1499" t="s">
        <v>18594</v>
      </c>
      <c r="D1499" t="s">
        <v>18593</v>
      </c>
      <c r="E1499" t="s">
        <v>18595</v>
      </c>
      <c r="F1499" s="220">
        <v>65436</v>
      </c>
      <c r="G1499" s="220">
        <v>65436</v>
      </c>
      <c r="H1499" s="220">
        <v>68880</v>
      </c>
      <c r="I1499" s="220">
        <v>58892.569978666666</v>
      </c>
      <c r="J1499" s="161" t="e">
        <f>VLOOKUP(D1499,GST!A:D,4,FALSE)</f>
        <v>#N/A</v>
      </c>
      <c r="K1499" s="64" t="str">
        <f>VLOOKUP(B1499,'ABC successor'!A:J,10,FALSE)</f>
        <v>4745</v>
      </c>
    </row>
    <row r="1500" spans="1:11" x14ac:dyDescent="0.2">
      <c r="A1500">
        <v>1499</v>
      </c>
      <c r="B1500" t="s">
        <v>18596</v>
      </c>
      <c r="C1500" t="s">
        <v>18597</v>
      </c>
      <c r="D1500" t="s">
        <v>18596</v>
      </c>
      <c r="E1500" t="s">
        <v>18598</v>
      </c>
      <c r="F1500" s="220">
        <v>18275</v>
      </c>
      <c r="G1500" s="220">
        <v>18275</v>
      </c>
      <c r="H1500" s="220">
        <v>19237</v>
      </c>
      <c r="I1500" s="220">
        <v>16447.097333333331</v>
      </c>
      <c r="J1500" s="161" t="e">
        <f>VLOOKUP(D1500,GST!A:D,4,FALSE)</f>
        <v>#N/A</v>
      </c>
      <c r="K1500" s="64" t="str">
        <f>VLOOKUP(B1500,'ABC successor'!A:J,10,FALSE)</f>
        <v>4745</v>
      </c>
    </row>
    <row r="1501" spans="1:11" x14ac:dyDescent="0.2">
      <c r="A1501">
        <v>1500</v>
      </c>
      <c r="B1501" t="s">
        <v>18599</v>
      </c>
      <c r="C1501" t="s">
        <v>18600</v>
      </c>
      <c r="D1501" t="s">
        <v>18599</v>
      </c>
      <c r="E1501" t="s">
        <v>18601</v>
      </c>
      <c r="F1501" s="220">
        <v>46087</v>
      </c>
      <c r="G1501" s="220">
        <v>46087</v>
      </c>
      <c r="H1501" s="220">
        <v>48513</v>
      </c>
      <c r="I1501" s="220">
        <v>41478.084284000004</v>
      </c>
      <c r="J1501" s="161" t="e">
        <f>VLOOKUP(D1501,GST!A:D,4,FALSE)</f>
        <v>#N/A</v>
      </c>
      <c r="K1501" s="64" t="str">
        <f>VLOOKUP(B1501,'ABC successor'!A:J,10,FALSE)</f>
        <v>4745</v>
      </c>
    </row>
    <row r="1502" spans="1:11" x14ac:dyDescent="0.2">
      <c r="A1502">
        <v>1501</v>
      </c>
      <c r="B1502" t="s">
        <v>17854</v>
      </c>
      <c r="C1502" t="s">
        <v>17855</v>
      </c>
      <c r="D1502" t="s">
        <v>17854</v>
      </c>
      <c r="E1502" t="s">
        <v>17856</v>
      </c>
      <c r="F1502" s="220">
        <v>170232</v>
      </c>
      <c r="G1502" s="220">
        <v>170232</v>
      </c>
      <c r="H1502" s="220">
        <v>179192</v>
      </c>
      <c r="I1502" s="220">
        <v>161720.33808965515</v>
      </c>
      <c r="J1502" s="161" t="e">
        <f>VLOOKUP(D1502,GST!A:D,4,FALSE)</f>
        <v>#N/A</v>
      </c>
      <c r="K1502" s="64" t="str">
        <f>VLOOKUP(B1502,'ABC successor'!A:J,10,FALSE)</f>
        <v>4767</v>
      </c>
    </row>
    <row r="1503" spans="1:11" x14ac:dyDescent="0.2">
      <c r="A1503">
        <v>1502</v>
      </c>
      <c r="B1503" t="s">
        <v>17857</v>
      </c>
      <c r="C1503" t="s">
        <v>17858</v>
      </c>
      <c r="D1503" t="s">
        <v>17857</v>
      </c>
      <c r="E1503" t="s">
        <v>17859</v>
      </c>
      <c r="F1503" s="220">
        <v>40724</v>
      </c>
      <c r="G1503" s="220">
        <v>40724</v>
      </c>
      <c r="H1503" s="220">
        <v>42867</v>
      </c>
      <c r="I1503" s="220">
        <v>38688.058499999992</v>
      </c>
      <c r="J1503" s="161" t="e">
        <f>VLOOKUP(D1503,GST!A:D,4,FALSE)</f>
        <v>#N/A</v>
      </c>
      <c r="K1503" s="64" t="str">
        <f>VLOOKUP(B1503,'ABC successor'!A:J,10,FALSE)</f>
        <v>4767</v>
      </c>
    </row>
    <row r="1504" spans="1:11" x14ac:dyDescent="0.2">
      <c r="A1504">
        <v>1503</v>
      </c>
      <c r="B1504" t="s">
        <v>17860</v>
      </c>
      <c r="C1504" t="s">
        <v>17861</v>
      </c>
      <c r="D1504" t="s">
        <v>17860</v>
      </c>
      <c r="E1504" t="s">
        <v>17862</v>
      </c>
      <c r="F1504" s="220">
        <v>84868</v>
      </c>
      <c r="G1504" s="220">
        <v>84868</v>
      </c>
      <c r="H1504" s="220">
        <v>89335</v>
      </c>
      <c r="I1504" s="220">
        <v>80624.289827586195</v>
      </c>
      <c r="J1504" s="161" t="e">
        <f>VLOOKUP(D1504,GST!A:D,4,FALSE)</f>
        <v>#N/A</v>
      </c>
      <c r="K1504" s="64" t="str">
        <f>VLOOKUP(B1504,'ABC successor'!A:J,10,FALSE)</f>
        <v>4767</v>
      </c>
    </row>
    <row r="1505" spans="1:11" x14ac:dyDescent="0.2">
      <c r="A1505">
        <v>1504</v>
      </c>
      <c r="B1505" t="s">
        <v>17863</v>
      </c>
      <c r="C1505" t="s">
        <v>17864</v>
      </c>
      <c r="D1505" t="s">
        <v>17863</v>
      </c>
      <c r="E1505" t="s">
        <v>17865</v>
      </c>
      <c r="F1505" s="220">
        <v>71401</v>
      </c>
      <c r="G1505" s="220">
        <v>71401</v>
      </c>
      <c r="H1505" s="220">
        <v>75159</v>
      </c>
      <c r="I1505" s="220">
        <v>67830.742446551711</v>
      </c>
      <c r="J1505" s="161" t="e">
        <f>VLOOKUP(D1505,GST!A:D,4,FALSE)</f>
        <v>#N/A</v>
      </c>
      <c r="K1505" s="64" t="str">
        <f>VLOOKUP(B1505,'ABC successor'!A:J,10,FALSE)</f>
        <v>4767</v>
      </c>
    </row>
    <row r="1506" spans="1:11" x14ac:dyDescent="0.2">
      <c r="A1506">
        <v>1505</v>
      </c>
      <c r="B1506" t="s">
        <v>17866</v>
      </c>
      <c r="C1506" t="s">
        <v>17867</v>
      </c>
      <c r="D1506" t="s">
        <v>17866</v>
      </c>
      <c r="E1506" t="s">
        <v>17868</v>
      </c>
      <c r="F1506" s="220">
        <v>24164</v>
      </c>
      <c r="G1506" s="220">
        <v>24164</v>
      </c>
      <c r="H1506" s="220">
        <v>25436</v>
      </c>
      <c r="I1506" s="220">
        <v>22955.688084482757</v>
      </c>
      <c r="J1506" s="161" t="e">
        <f>VLOOKUP(D1506,GST!A:D,4,FALSE)</f>
        <v>#N/A</v>
      </c>
      <c r="K1506" s="64" t="str">
        <f>VLOOKUP(B1506,'ABC successor'!A:J,10,FALSE)</f>
        <v>4767</v>
      </c>
    </row>
    <row r="1507" spans="1:11" x14ac:dyDescent="0.2">
      <c r="A1507">
        <v>1506</v>
      </c>
      <c r="B1507" t="s">
        <v>17869</v>
      </c>
      <c r="C1507" t="s">
        <v>17870</v>
      </c>
      <c r="D1507" t="s">
        <v>17869</v>
      </c>
      <c r="E1507" t="s">
        <v>17871</v>
      </c>
      <c r="F1507" s="220">
        <v>47721</v>
      </c>
      <c r="G1507" s="220">
        <v>47721</v>
      </c>
      <c r="H1507" s="220">
        <v>50233</v>
      </c>
      <c r="I1507" s="220">
        <v>45335.212179310343</v>
      </c>
      <c r="J1507" s="161" t="e">
        <f>VLOOKUP(D1507,GST!A:D,4,FALSE)</f>
        <v>#N/A</v>
      </c>
      <c r="K1507" s="64" t="str">
        <f>VLOOKUP(B1507,'ABC successor'!A:J,10,FALSE)</f>
        <v>4767</v>
      </c>
    </row>
    <row r="1508" spans="1:11" x14ac:dyDescent="0.2">
      <c r="A1508">
        <v>1507</v>
      </c>
      <c r="B1508" t="s">
        <v>20055</v>
      </c>
      <c r="C1508" t="s">
        <v>20056</v>
      </c>
      <c r="D1508" t="s">
        <v>20055</v>
      </c>
      <c r="E1508" t="s">
        <v>20057</v>
      </c>
      <c r="F1508" s="220">
        <v>30585</v>
      </c>
      <c r="G1508" s="220">
        <v>30585</v>
      </c>
      <c r="H1508" s="220">
        <v>32195</v>
      </c>
      <c r="I1508" s="220">
        <v>29055.679317241375</v>
      </c>
      <c r="J1508" s="161" t="e">
        <f>VLOOKUP(D1508,GST!A:D,4,FALSE)</f>
        <v>#N/A</v>
      </c>
      <c r="K1508" s="64" t="str">
        <f>VLOOKUP(B1508,'ABC successor'!A:J,10,FALSE)</f>
        <v>4767</v>
      </c>
    </row>
    <row r="1509" spans="1:11" x14ac:dyDescent="0.2">
      <c r="A1509">
        <v>1508</v>
      </c>
      <c r="B1509" t="s">
        <v>17872</v>
      </c>
      <c r="C1509" t="s">
        <v>17873</v>
      </c>
      <c r="D1509" t="s">
        <v>17872</v>
      </c>
      <c r="E1509" t="s">
        <v>17874</v>
      </c>
      <c r="F1509" s="220">
        <v>9199</v>
      </c>
      <c r="G1509" s="220">
        <v>9199</v>
      </c>
      <c r="H1509" s="220">
        <v>9683</v>
      </c>
      <c r="I1509" s="220">
        <v>8739.1316551724121</v>
      </c>
      <c r="J1509" s="161" t="e">
        <f>VLOOKUP(D1509,GST!A:D,4,FALSE)</f>
        <v>#N/A</v>
      </c>
      <c r="K1509" s="64" t="str">
        <f>VLOOKUP(B1509,'ABC successor'!A:J,10,FALSE)</f>
        <v>4767</v>
      </c>
    </row>
    <row r="1510" spans="1:11" x14ac:dyDescent="0.2">
      <c r="A1510">
        <v>1509</v>
      </c>
      <c r="B1510" t="s">
        <v>19130</v>
      </c>
      <c r="C1510" t="s">
        <v>19131</v>
      </c>
      <c r="D1510" t="s">
        <v>19130</v>
      </c>
      <c r="E1510" t="s">
        <v>19132</v>
      </c>
      <c r="F1510" s="220">
        <v>32822</v>
      </c>
      <c r="G1510" s="220">
        <v>32822</v>
      </c>
      <c r="H1510" s="220">
        <v>34549</v>
      </c>
      <c r="I1510" s="220">
        <v>29539.852447368423</v>
      </c>
      <c r="J1510" s="161" t="e">
        <f>VLOOKUP(D1510,GST!A:D,4,FALSE)</f>
        <v>#N/A</v>
      </c>
      <c r="K1510" s="64" t="str">
        <f>VLOOKUP(B1510,'ABC successor'!A:J,10,FALSE)</f>
        <v>4723</v>
      </c>
    </row>
    <row r="1511" spans="1:11" x14ac:dyDescent="0.2">
      <c r="A1511">
        <v>1510</v>
      </c>
      <c r="B1511" t="s">
        <v>17875</v>
      </c>
      <c r="C1511" t="s">
        <v>17876</v>
      </c>
      <c r="D1511" t="s">
        <v>17875</v>
      </c>
      <c r="E1511" t="s">
        <v>21360</v>
      </c>
      <c r="F1511" s="220">
        <v>24194</v>
      </c>
      <c r="G1511" s="220">
        <v>24194</v>
      </c>
      <c r="H1511" s="220">
        <v>25467</v>
      </c>
      <c r="I1511" s="220">
        <v>22984.689627586205</v>
      </c>
      <c r="J1511" s="161" t="e">
        <f>VLOOKUP(D1511,GST!A:D,4,FALSE)</f>
        <v>#N/A</v>
      </c>
      <c r="K1511" s="64" t="str">
        <f>VLOOKUP(B1511,'ABC successor'!A:J,10,FALSE)</f>
        <v>4767</v>
      </c>
    </row>
    <row r="1512" spans="1:11" x14ac:dyDescent="0.2">
      <c r="A1512">
        <v>1511</v>
      </c>
      <c r="B1512" t="s">
        <v>18602</v>
      </c>
      <c r="C1512" t="s">
        <v>18603</v>
      </c>
      <c r="D1512" t="s">
        <v>18602</v>
      </c>
      <c r="E1512" t="s">
        <v>18604</v>
      </c>
      <c r="F1512" s="220">
        <v>222691</v>
      </c>
      <c r="G1512" s="220">
        <v>222691</v>
      </c>
      <c r="H1512" s="220">
        <v>234412</v>
      </c>
      <c r="I1512" s="220">
        <v>211556.58975862066</v>
      </c>
      <c r="J1512" s="161">
        <f>VLOOKUP(D1512,GST!A:D,4,FALSE)</f>
        <v>0.12</v>
      </c>
      <c r="K1512" s="64" t="str">
        <f>VLOOKUP(B1512,'ABC successor'!A:J,10,FALSE)</f>
        <v>4762</v>
      </c>
    </row>
    <row r="1513" spans="1:11" x14ac:dyDescent="0.2">
      <c r="A1513">
        <v>1512</v>
      </c>
      <c r="B1513" t="s">
        <v>23059</v>
      </c>
      <c r="C1513" t="s">
        <v>23060</v>
      </c>
      <c r="D1513" t="s">
        <v>23059</v>
      </c>
      <c r="E1513" t="s">
        <v>23061</v>
      </c>
      <c r="F1513" s="220">
        <v>124078</v>
      </c>
      <c r="G1513" s="220">
        <v>124078</v>
      </c>
      <c r="H1513" s="220">
        <v>130608</v>
      </c>
      <c r="I1513" s="220">
        <v>117873.87178965515</v>
      </c>
      <c r="J1513" s="161" t="e">
        <f>VLOOKUP(D1513,GST!A:D,4,FALSE)</f>
        <v>#N/A</v>
      </c>
      <c r="K1513" s="64" t="str">
        <f>VLOOKUP(B1513,'ABC successor'!A:J,10,FALSE)</f>
        <v>4762</v>
      </c>
    </row>
    <row r="1514" spans="1:11" x14ac:dyDescent="0.2">
      <c r="A1514">
        <v>1513</v>
      </c>
      <c r="B1514" t="s">
        <v>18605</v>
      </c>
      <c r="C1514" t="s">
        <v>18606</v>
      </c>
      <c r="D1514" t="s">
        <v>18605</v>
      </c>
      <c r="E1514" t="s">
        <v>18607</v>
      </c>
      <c r="F1514" s="220">
        <v>153592</v>
      </c>
      <c r="G1514" s="220">
        <v>153592</v>
      </c>
      <c r="H1514" s="220">
        <v>161676</v>
      </c>
      <c r="I1514" s="220">
        <v>145912.56366206892</v>
      </c>
      <c r="J1514" s="161">
        <f>VLOOKUP(D1514,GST!A:D,4,FALSE)</f>
        <v>0.12</v>
      </c>
      <c r="K1514" s="64" t="str">
        <f>VLOOKUP(B1514,'ABC successor'!A:J,10,FALSE)</f>
        <v>4762</v>
      </c>
    </row>
    <row r="1515" spans="1:11" x14ac:dyDescent="0.2">
      <c r="A1515">
        <v>1514</v>
      </c>
      <c r="B1515" t="s">
        <v>17877</v>
      </c>
      <c r="C1515" t="s">
        <v>17878</v>
      </c>
      <c r="D1515" t="s">
        <v>17877</v>
      </c>
      <c r="E1515" t="s">
        <v>17879</v>
      </c>
      <c r="F1515" s="220">
        <v>29575</v>
      </c>
      <c r="G1515" s="220">
        <v>29575</v>
      </c>
      <c r="H1515" s="220">
        <v>31132</v>
      </c>
      <c r="I1515" s="220">
        <v>28096.694958620683</v>
      </c>
      <c r="J1515" s="161" t="e">
        <f>VLOOKUP(D1515,GST!A:D,4,FALSE)</f>
        <v>#N/A</v>
      </c>
      <c r="K1515" s="64" t="str">
        <f>VLOOKUP(B1515,'ABC successor'!A:J,10,FALSE)</f>
        <v>4767</v>
      </c>
    </row>
    <row r="1516" spans="1:11" x14ac:dyDescent="0.2">
      <c r="A1516">
        <v>1515</v>
      </c>
      <c r="B1516" t="s">
        <v>17880</v>
      </c>
      <c r="C1516" t="s">
        <v>17881</v>
      </c>
      <c r="D1516" t="s">
        <v>17880</v>
      </c>
      <c r="E1516" t="s">
        <v>17882</v>
      </c>
      <c r="F1516" s="220">
        <v>18630</v>
      </c>
      <c r="G1516" s="220">
        <v>18630</v>
      </c>
      <c r="H1516" s="220">
        <v>19611</v>
      </c>
      <c r="I1516" s="220">
        <v>17698.675037931036</v>
      </c>
      <c r="J1516" s="161" t="e">
        <f>VLOOKUP(D1516,GST!A:D,4,FALSE)</f>
        <v>#N/A</v>
      </c>
      <c r="K1516" s="64" t="str">
        <f>VLOOKUP(B1516,'ABC successor'!A:J,10,FALSE)</f>
        <v>4767</v>
      </c>
    </row>
    <row r="1517" spans="1:11" x14ac:dyDescent="0.2">
      <c r="A1517">
        <v>1516</v>
      </c>
      <c r="B1517" t="s">
        <v>17883</v>
      </c>
      <c r="C1517" t="s">
        <v>17884</v>
      </c>
      <c r="D1517" t="s">
        <v>17883</v>
      </c>
      <c r="E1517" t="s">
        <v>17885</v>
      </c>
      <c r="F1517" s="220">
        <v>20501</v>
      </c>
      <c r="G1517" s="220">
        <v>20501</v>
      </c>
      <c r="H1517" s="220">
        <v>21580</v>
      </c>
      <c r="I1517" s="220">
        <v>19475.502912068965</v>
      </c>
      <c r="J1517" s="161" t="e">
        <f>VLOOKUP(D1517,GST!A:D,4,FALSE)</f>
        <v>#N/A</v>
      </c>
      <c r="K1517" s="64" t="str">
        <f>VLOOKUP(B1517,'ABC successor'!A:J,10,FALSE)</f>
        <v>4767</v>
      </c>
    </row>
    <row r="1518" spans="1:11" x14ac:dyDescent="0.2">
      <c r="A1518">
        <v>1517</v>
      </c>
      <c r="B1518" t="s">
        <v>17886</v>
      </c>
      <c r="C1518" t="s">
        <v>17887</v>
      </c>
      <c r="D1518" t="s">
        <v>17886</v>
      </c>
      <c r="E1518" t="s">
        <v>17888</v>
      </c>
      <c r="F1518" s="220">
        <v>9966</v>
      </c>
      <c r="G1518" s="220">
        <v>9966</v>
      </c>
      <c r="H1518" s="220">
        <v>10491</v>
      </c>
      <c r="I1518" s="220">
        <v>9468.0371051724105</v>
      </c>
      <c r="J1518" s="161" t="e">
        <f>VLOOKUP(D1518,GST!A:D,4,FALSE)</f>
        <v>#N/A</v>
      </c>
      <c r="K1518" s="64" t="str">
        <f>VLOOKUP(B1518,'ABC successor'!A:J,10,FALSE)</f>
        <v>4767</v>
      </c>
    </row>
    <row r="1519" spans="1:11" x14ac:dyDescent="0.2">
      <c r="A1519">
        <v>1518</v>
      </c>
      <c r="B1519" t="s">
        <v>19133</v>
      </c>
      <c r="C1519" t="s">
        <v>19134</v>
      </c>
      <c r="D1519" t="s">
        <v>19133</v>
      </c>
      <c r="E1519" t="s">
        <v>17888</v>
      </c>
      <c r="F1519" s="220">
        <v>8719</v>
      </c>
      <c r="G1519" s="220">
        <v>8719</v>
      </c>
      <c r="H1519" s="220">
        <v>9178</v>
      </c>
      <c r="I1519" s="220">
        <v>8282.8407103448262</v>
      </c>
      <c r="J1519" s="161">
        <f>VLOOKUP(D1519,GST!A:D,4,FALSE)</f>
        <v>0.18</v>
      </c>
      <c r="K1519" s="64" t="str">
        <f>VLOOKUP(B1519,'ABC successor'!A:J,10,FALSE)</f>
        <v>4767</v>
      </c>
    </row>
    <row r="1520" spans="1:11" x14ac:dyDescent="0.2">
      <c r="A1520">
        <v>1519</v>
      </c>
      <c r="B1520" t="s">
        <v>17889</v>
      </c>
      <c r="C1520" t="s">
        <v>17890</v>
      </c>
      <c r="D1520" t="s">
        <v>17889</v>
      </c>
      <c r="E1520" t="s">
        <v>17891</v>
      </c>
      <c r="F1520" s="220">
        <v>75021</v>
      </c>
      <c r="G1520" s="220">
        <v>75021</v>
      </c>
      <c r="H1520" s="220">
        <v>78969</v>
      </c>
      <c r="I1520" s="220">
        <v>71270.325458620675</v>
      </c>
      <c r="J1520" s="161" t="e">
        <f>VLOOKUP(D1520,GST!A:D,4,FALSE)</f>
        <v>#N/A</v>
      </c>
      <c r="K1520" s="64" t="str">
        <f>VLOOKUP(B1520,'ABC successor'!A:J,10,FALSE)</f>
        <v>4767</v>
      </c>
    </row>
    <row r="1521" spans="1:11" x14ac:dyDescent="0.2">
      <c r="A1521">
        <v>1520</v>
      </c>
      <c r="B1521" t="s">
        <v>20058</v>
      </c>
      <c r="C1521" t="s">
        <v>20059</v>
      </c>
      <c r="D1521" t="s">
        <v>20058</v>
      </c>
      <c r="E1521" t="s">
        <v>17891</v>
      </c>
      <c r="F1521" s="220">
        <v>85806</v>
      </c>
      <c r="G1521" s="220">
        <v>85806</v>
      </c>
      <c r="H1521" s="220">
        <v>90322</v>
      </c>
      <c r="I1521" s="220">
        <v>81515.603918965513</v>
      </c>
      <c r="J1521" s="161" t="e">
        <f>VLOOKUP(D1521,GST!A:D,4,FALSE)</f>
        <v>#N/A</v>
      </c>
      <c r="K1521" s="64" t="str">
        <f>VLOOKUP(B1521,'ABC successor'!A:J,10,FALSE)</f>
        <v>4767</v>
      </c>
    </row>
    <row r="1522" spans="1:11" x14ac:dyDescent="0.2">
      <c r="A1522">
        <v>1521</v>
      </c>
      <c r="B1522" t="s">
        <v>23062</v>
      </c>
      <c r="C1522" t="s">
        <v>23063</v>
      </c>
      <c r="D1522" t="s">
        <v>23062</v>
      </c>
      <c r="E1522" t="s">
        <v>17891</v>
      </c>
      <c r="F1522" s="220">
        <v>44540</v>
      </c>
      <c r="G1522" s="220">
        <v>44540</v>
      </c>
      <c r="H1522" s="220">
        <v>46884</v>
      </c>
      <c r="I1522" s="220">
        <v>42313.251387931028</v>
      </c>
      <c r="J1522" s="161" t="e">
        <f>VLOOKUP(D1522,GST!A:D,4,FALSE)</f>
        <v>#N/A</v>
      </c>
      <c r="K1522" s="64" t="str">
        <f>VLOOKUP(B1522,'ABC successor'!A:J,10,FALSE)</f>
        <v>4767</v>
      </c>
    </row>
    <row r="1523" spans="1:11" x14ac:dyDescent="0.2">
      <c r="A1523">
        <v>1522</v>
      </c>
      <c r="B1523" t="s">
        <v>17892</v>
      </c>
      <c r="C1523" t="s">
        <v>17893</v>
      </c>
      <c r="D1523" t="s">
        <v>17892</v>
      </c>
      <c r="E1523" t="s">
        <v>17894</v>
      </c>
      <c r="F1523" s="220">
        <v>15197</v>
      </c>
      <c r="G1523" s="220">
        <v>15197</v>
      </c>
      <c r="H1523" s="220">
        <v>15997</v>
      </c>
      <c r="I1523" s="220">
        <v>14436.96815689655</v>
      </c>
      <c r="J1523" s="161" t="e">
        <f>VLOOKUP(D1523,GST!A:D,4,FALSE)</f>
        <v>#N/A</v>
      </c>
      <c r="K1523" s="64" t="str">
        <f>VLOOKUP(B1523,'ABC successor'!A:J,10,FALSE)</f>
        <v>4767</v>
      </c>
    </row>
    <row r="1524" spans="1:11" x14ac:dyDescent="0.2">
      <c r="A1524">
        <v>1523</v>
      </c>
      <c r="B1524" t="s">
        <v>19135</v>
      </c>
      <c r="C1524" t="s">
        <v>19136</v>
      </c>
      <c r="D1524" t="s">
        <v>19135</v>
      </c>
      <c r="E1524" t="s">
        <v>19137</v>
      </c>
      <c r="F1524" s="220">
        <v>137180</v>
      </c>
      <c r="G1524" s="220">
        <v>137180</v>
      </c>
      <c r="H1524" s="220">
        <v>144400</v>
      </c>
      <c r="I1524" s="220">
        <v>130321.33408965517</v>
      </c>
      <c r="J1524" s="161" t="e">
        <f>VLOOKUP(D1524,GST!A:D,4,FALSE)</f>
        <v>#N/A</v>
      </c>
      <c r="K1524" s="64" t="str">
        <f>VLOOKUP(B1524,'ABC successor'!A:J,10,FALSE)</f>
        <v>4767</v>
      </c>
    </row>
    <row r="1525" spans="1:11" x14ac:dyDescent="0.2">
      <c r="A1525">
        <v>1524</v>
      </c>
      <c r="B1525" t="s">
        <v>22242</v>
      </c>
      <c r="C1525" t="s">
        <v>22243</v>
      </c>
      <c r="D1525" t="s">
        <v>22242</v>
      </c>
      <c r="E1525" t="s">
        <v>19137</v>
      </c>
      <c r="F1525" s="220">
        <v>145372</v>
      </c>
      <c r="G1525" s="220">
        <v>145372</v>
      </c>
      <c r="H1525" s="220">
        <v>153023</v>
      </c>
      <c r="I1525" s="220">
        <v>138103.41482241379</v>
      </c>
      <c r="J1525" s="161" t="e">
        <f>VLOOKUP(D1525,GST!A:D,4,FALSE)</f>
        <v>#N/A</v>
      </c>
      <c r="K1525" s="64" t="str">
        <f>VLOOKUP(B1525,'ABC successor'!A:J,10,FALSE)</f>
        <v>4767</v>
      </c>
    </row>
    <row r="1526" spans="1:11" x14ac:dyDescent="0.2">
      <c r="A1526">
        <v>1525</v>
      </c>
      <c r="B1526" t="s">
        <v>22938</v>
      </c>
      <c r="C1526" t="s">
        <v>22939</v>
      </c>
      <c r="D1526" t="s">
        <v>22938</v>
      </c>
      <c r="E1526" t="s">
        <v>19137</v>
      </c>
      <c r="F1526" s="220">
        <v>154262</v>
      </c>
      <c r="G1526" s="220">
        <v>154262</v>
      </c>
      <c r="H1526" s="220">
        <v>162381</v>
      </c>
      <c r="I1526" s="220">
        <v>146548.66417413793</v>
      </c>
      <c r="J1526" s="161" t="e">
        <f>VLOOKUP(D1526,GST!A:D,4,FALSE)</f>
        <v>#N/A</v>
      </c>
      <c r="K1526" s="64" t="str">
        <f>VLOOKUP(B1526,'ABC successor'!A:J,10,FALSE)</f>
        <v>4767</v>
      </c>
    </row>
    <row r="1527" spans="1:11" x14ac:dyDescent="0.2">
      <c r="A1527">
        <v>1526</v>
      </c>
      <c r="B1527" t="s">
        <v>17895</v>
      </c>
      <c r="C1527" t="s">
        <v>17896</v>
      </c>
      <c r="D1527" t="s">
        <v>17895</v>
      </c>
      <c r="E1527" t="s">
        <v>17897</v>
      </c>
      <c r="F1527" s="220">
        <v>1181958</v>
      </c>
      <c r="G1527" s="220">
        <v>1181958</v>
      </c>
      <c r="H1527" s="220">
        <v>1244166</v>
      </c>
      <c r="I1527" s="220">
        <v>1122860.4780810345</v>
      </c>
      <c r="J1527" s="161" t="e">
        <f>VLOOKUP(D1527,GST!A:D,4,FALSE)</f>
        <v>#N/A</v>
      </c>
      <c r="K1527" s="64" t="str">
        <f>VLOOKUP(B1527,'ABC successor'!A:J,10,FALSE)</f>
        <v>4767</v>
      </c>
    </row>
    <row r="1528" spans="1:11" x14ac:dyDescent="0.2">
      <c r="A1528">
        <v>1527</v>
      </c>
      <c r="B1528" t="s">
        <v>23064</v>
      </c>
      <c r="C1528" t="s">
        <v>23065</v>
      </c>
      <c r="D1528" t="s">
        <v>23064</v>
      </c>
      <c r="E1528" t="s">
        <v>17897</v>
      </c>
      <c r="F1528" s="220">
        <v>1108777</v>
      </c>
      <c r="G1528" s="220">
        <v>1108777</v>
      </c>
      <c r="H1528" s="220">
        <v>1167134</v>
      </c>
      <c r="I1528" s="220">
        <v>1053337.9789534481</v>
      </c>
      <c r="J1528" s="161" t="e">
        <f>VLOOKUP(D1528,GST!A:D,4,FALSE)</f>
        <v>#N/A</v>
      </c>
      <c r="K1528" s="64" t="str">
        <f>VLOOKUP(B1528,'ABC successor'!A:J,10,FALSE)</f>
        <v>4767</v>
      </c>
    </row>
    <row r="1529" spans="1:11" x14ac:dyDescent="0.2">
      <c r="A1529">
        <v>1528</v>
      </c>
      <c r="B1529" t="s">
        <v>26826</v>
      </c>
      <c r="C1529" t="s">
        <v>26932</v>
      </c>
      <c r="D1529" t="s">
        <v>26826</v>
      </c>
      <c r="E1529" t="s">
        <v>17897</v>
      </c>
      <c r="F1529" s="220">
        <v>847643</v>
      </c>
      <c r="G1529" s="220">
        <v>847643</v>
      </c>
      <c r="H1529" s="220">
        <v>892256</v>
      </c>
      <c r="I1529" s="220">
        <v>805260.71268275857</v>
      </c>
      <c r="J1529" s="161" t="e">
        <f>VLOOKUP(D1529,GST!A:D,4,FALSE)</f>
        <v>#N/A</v>
      </c>
      <c r="K1529" s="64" t="str">
        <f>VLOOKUP(B1529,'ABC successor'!A:J,10,FALSE)</f>
        <v>4767</v>
      </c>
    </row>
    <row r="1530" spans="1:11" x14ac:dyDescent="0.2">
      <c r="A1530">
        <v>1529</v>
      </c>
      <c r="B1530" t="s">
        <v>17898</v>
      </c>
      <c r="C1530" t="s">
        <v>17899</v>
      </c>
      <c r="D1530" t="s">
        <v>17898</v>
      </c>
      <c r="E1530" t="s">
        <v>17900</v>
      </c>
      <c r="F1530" s="220">
        <v>63529</v>
      </c>
      <c r="G1530" s="220">
        <v>63529</v>
      </c>
      <c r="H1530" s="220">
        <v>66873</v>
      </c>
      <c r="I1530" s="220">
        <v>60352.211198275851</v>
      </c>
      <c r="J1530" s="161" t="e">
        <f>VLOOKUP(D1530,GST!A:D,4,FALSE)</f>
        <v>#N/A</v>
      </c>
      <c r="K1530" s="64" t="str">
        <f>VLOOKUP(B1530,'ABC successor'!A:J,10,FALSE)</f>
        <v>4767</v>
      </c>
    </row>
    <row r="1531" spans="1:11" x14ac:dyDescent="0.2">
      <c r="A1531">
        <v>1530</v>
      </c>
      <c r="B1531" t="s">
        <v>22244</v>
      </c>
      <c r="C1531" t="s">
        <v>22245</v>
      </c>
      <c r="D1531" t="s">
        <v>22244</v>
      </c>
      <c r="E1531" t="s">
        <v>22246</v>
      </c>
      <c r="F1531" s="220">
        <v>69156</v>
      </c>
      <c r="G1531" s="220">
        <v>69156</v>
      </c>
      <c r="H1531" s="220">
        <v>72796</v>
      </c>
      <c r="I1531" s="220">
        <v>65698.162310344822</v>
      </c>
      <c r="J1531" s="161" t="e">
        <f>VLOOKUP(D1531,GST!A:D,4,FALSE)</f>
        <v>#N/A</v>
      </c>
      <c r="K1531" s="64" t="str">
        <f>VLOOKUP(B1531,'ABC successor'!A:J,10,FALSE)</f>
        <v>4767</v>
      </c>
    </row>
    <row r="1532" spans="1:11" x14ac:dyDescent="0.2">
      <c r="A1532">
        <v>1531</v>
      </c>
      <c r="B1532" t="s">
        <v>17901</v>
      </c>
      <c r="C1532" t="s">
        <v>17902</v>
      </c>
      <c r="D1532" t="s">
        <v>17901</v>
      </c>
      <c r="E1532" t="s">
        <v>17903</v>
      </c>
      <c r="F1532" s="220">
        <v>310508</v>
      </c>
      <c r="G1532" s="220">
        <v>310508</v>
      </c>
      <c r="H1532" s="220">
        <v>326851</v>
      </c>
      <c r="I1532" s="220">
        <v>294982.42864999996</v>
      </c>
      <c r="J1532" s="161" t="e">
        <f>VLOOKUP(D1532,GST!A:D,4,FALSE)</f>
        <v>#N/A</v>
      </c>
      <c r="K1532" s="64" t="str">
        <f>VLOOKUP(B1532,'ABC successor'!A:J,10,FALSE)</f>
        <v>4767</v>
      </c>
    </row>
    <row r="1533" spans="1:11" x14ac:dyDescent="0.2">
      <c r="A1533">
        <v>1532</v>
      </c>
      <c r="B1533" t="s">
        <v>21955</v>
      </c>
      <c r="C1533" t="s">
        <v>21956</v>
      </c>
      <c r="D1533" t="s">
        <v>21955</v>
      </c>
      <c r="E1533" t="s">
        <v>22247</v>
      </c>
      <c r="F1533" s="220">
        <v>281582</v>
      </c>
      <c r="G1533" s="220">
        <v>281582</v>
      </c>
      <c r="H1533" s="220">
        <v>296402</v>
      </c>
      <c r="I1533" s="220">
        <v>267502.49984137929</v>
      </c>
      <c r="J1533" s="161" t="e">
        <f>VLOOKUP(D1533,GST!A:D,4,FALSE)</f>
        <v>#N/A</v>
      </c>
      <c r="K1533" s="64" t="str">
        <f>VLOOKUP(B1533,'ABC successor'!A:J,10,FALSE)</f>
        <v>4767</v>
      </c>
    </row>
    <row r="1534" spans="1:11" x14ac:dyDescent="0.2">
      <c r="A1534">
        <v>1533</v>
      </c>
      <c r="B1534" t="s">
        <v>23995</v>
      </c>
      <c r="C1534" t="s">
        <v>23996</v>
      </c>
      <c r="D1534" t="s">
        <v>23995</v>
      </c>
      <c r="E1534" t="s">
        <v>22247</v>
      </c>
      <c r="F1534" s="220">
        <v>158523</v>
      </c>
      <c r="G1534" s="220">
        <v>158523</v>
      </c>
      <c r="H1534" s="220">
        <v>166866</v>
      </c>
      <c r="I1534" s="220">
        <v>150597.27959137925</v>
      </c>
      <c r="J1534" s="161" t="e">
        <f>VLOOKUP(D1534,GST!A:D,4,FALSE)</f>
        <v>#N/A</v>
      </c>
      <c r="K1534" s="64" t="str">
        <f>VLOOKUP(B1534,'ABC successor'!A:J,10,FALSE)</f>
        <v>4767</v>
      </c>
    </row>
    <row r="1535" spans="1:11" x14ac:dyDescent="0.2">
      <c r="A1535">
        <v>1534</v>
      </c>
      <c r="B1535" t="s">
        <v>17904</v>
      </c>
      <c r="C1535" t="s">
        <v>17905</v>
      </c>
      <c r="D1535" t="s">
        <v>17904</v>
      </c>
      <c r="E1535" t="s">
        <v>17906</v>
      </c>
      <c r="F1535" s="220">
        <v>27660</v>
      </c>
      <c r="G1535" s="220">
        <v>27660</v>
      </c>
      <c r="H1535" s="220">
        <v>29116</v>
      </c>
      <c r="I1535" s="220">
        <v>26277.331487931031</v>
      </c>
      <c r="J1535" s="161" t="e">
        <f>VLOOKUP(D1535,GST!A:D,4,FALSE)</f>
        <v>#N/A</v>
      </c>
      <c r="K1535" s="64" t="str">
        <f>VLOOKUP(B1535,'ABC successor'!A:J,10,FALSE)</f>
        <v>4767</v>
      </c>
    </row>
    <row r="1536" spans="1:11" x14ac:dyDescent="0.2">
      <c r="A1536">
        <v>1535</v>
      </c>
      <c r="B1536" t="s">
        <v>20060</v>
      </c>
      <c r="C1536" t="s">
        <v>20061</v>
      </c>
      <c r="D1536" t="s">
        <v>20060</v>
      </c>
      <c r="E1536" t="s">
        <v>17906</v>
      </c>
      <c r="F1536" s="220">
        <v>12437</v>
      </c>
      <c r="G1536" s="220">
        <v>12437</v>
      </c>
      <c r="H1536" s="220">
        <v>13092</v>
      </c>
      <c r="I1536" s="220">
        <v>11815.228660344826</v>
      </c>
      <c r="J1536" s="161" t="e">
        <f>VLOOKUP(D1536,GST!A:D,4,FALSE)</f>
        <v>#N/A</v>
      </c>
      <c r="K1536" s="64" t="str">
        <f>VLOOKUP(B1536,'ABC successor'!A:J,10,FALSE)</f>
        <v>4767</v>
      </c>
    </row>
    <row r="1537" spans="1:11" x14ac:dyDescent="0.2">
      <c r="A1537">
        <v>1536</v>
      </c>
      <c r="B1537" t="s">
        <v>17907</v>
      </c>
      <c r="C1537" t="s">
        <v>17908</v>
      </c>
      <c r="D1537" t="s">
        <v>17907</v>
      </c>
      <c r="E1537" t="s">
        <v>17909</v>
      </c>
      <c r="F1537" s="220">
        <v>757</v>
      </c>
      <c r="G1537" s="220">
        <v>757</v>
      </c>
      <c r="H1537" s="220">
        <v>797</v>
      </c>
      <c r="I1537" s="220">
        <v>719.23826896551725</v>
      </c>
      <c r="J1537" s="161" t="e">
        <f>VLOOKUP(D1537,GST!A:D,4,FALSE)</f>
        <v>#N/A</v>
      </c>
      <c r="K1537" s="64" t="str">
        <f>VLOOKUP(B1537,'ABC successor'!A:J,10,FALSE)</f>
        <v>4760</v>
      </c>
    </row>
    <row r="1538" spans="1:11" x14ac:dyDescent="0.2">
      <c r="A1538">
        <v>1537</v>
      </c>
      <c r="B1538" t="s">
        <v>17910</v>
      </c>
      <c r="C1538" t="s">
        <v>17911</v>
      </c>
      <c r="D1538" t="s">
        <v>17910</v>
      </c>
      <c r="E1538" t="s">
        <v>17496</v>
      </c>
      <c r="F1538" s="220">
        <v>44831</v>
      </c>
      <c r="G1538" s="220">
        <v>44831</v>
      </c>
      <c r="H1538" s="220">
        <v>47191</v>
      </c>
      <c r="I1538" s="220">
        <v>42589.732765517234</v>
      </c>
      <c r="J1538" s="161" t="e">
        <f>VLOOKUP(D1538,GST!A:D,4,FALSE)</f>
        <v>#N/A</v>
      </c>
      <c r="K1538" s="64" t="str">
        <f>VLOOKUP(B1538,'ABC successor'!A:J,10,FALSE)</f>
        <v>4767</v>
      </c>
    </row>
    <row r="1539" spans="1:11" x14ac:dyDescent="0.2">
      <c r="A1539">
        <v>1538</v>
      </c>
      <c r="B1539" t="s">
        <v>23997</v>
      </c>
      <c r="C1539" t="s">
        <v>23998</v>
      </c>
      <c r="D1539" t="s">
        <v>23997</v>
      </c>
      <c r="E1539" t="s">
        <v>17496</v>
      </c>
      <c r="F1539" s="220">
        <v>41679</v>
      </c>
      <c r="G1539" s="220">
        <v>41679</v>
      </c>
      <c r="H1539" s="220">
        <v>43873</v>
      </c>
      <c r="I1539" s="220">
        <v>39594.840081034476</v>
      </c>
      <c r="J1539" s="161" t="e">
        <f>VLOOKUP(D1539,GST!A:D,4,FALSE)</f>
        <v>#N/A</v>
      </c>
      <c r="K1539" s="64" t="str">
        <f>VLOOKUP(B1539,'ABC successor'!A:J,10,FALSE)</f>
        <v>4767</v>
      </c>
    </row>
    <row r="1540" spans="1:11" x14ac:dyDescent="0.2">
      <c r="A1540">
        <v>1539</v>
      </c>
      <c r="B1540" t="s">
        <v>19138</v>
      </c>
      <c r="C1540" t="s">
        <v>19139</v>
      </c>
      <c r="D1540" t="s">
        <v>19138</v>
      </c>
      <c r="E1540" t="s">
        <v>19140</v>
      </c>
      <c r="F1540" s="220">
        <v>12305</v>
      </c>
      <c r="G1540" s="220">
        <v>12305</v>
      </c>
      <c r="H1540" s="220">
        <v>12953</v>
      </c>
      <c r="I1540" s="220">
        <v>11689.555306896549</v>
      </c>
      <c r="J1540" s="161" t="e">
        <f>VLOOKUP(D1540,GST!A:D,4,FALSE)</f>
        <v>#N/A</v>
      </c>
      <c r="K1540" s="64" t="str">
        <f>VLOOKUP(B1540,'ABC successor'!A:J,10,FALSE)</f>
        <v>4768</v>
      </c>
    </row>
    <row r="1541" spans="1:11" x14ac:dyDescent="0.2">
      <c r="A1541">
        <v>1540</v>
      </c>
      <c r="B1541" t="s">
        <v>19141</v>
      </c>
      <c r="C1541" t="s">
        <v>19142</v>
      </c>
      <c r="D1541" t="s">
        <v>19141</v>
      </c>
      <c r="E1541" t="s">
        <v>17914</v>
      </c>
      <c r="F1541" s="220">
        <v>64121</v>
      </c>
      <c r="G1541" s="220">
        <v>64121</v>
      </c>
      <c r="H1541" s="220">
        <v>67496</v>
      </c>
      <c r="I1541" s="220">
        <v>60914.841134482747</v>
      </c>
      <c r="J1541" s="161" t="e">
        <f>VLOOKUP(D1541,GST!A:D,4,FALSE)</f>
        <v>#N/A</v>
      </c>
      <c r="K1541" s="64" t="str">
        <f>VLOOKUP(B1541,'ABC successor'!A:J,10,FALSE)</f>
        <v>4767</v>
      </c>
    </row>
    <row r="1542" spans="1:11" x14ac:dyDescent="0.2">
      <c r="A1542">
        <v>1541</v>
      </c>
      <c r="B1542" t="s">
        <v>20062</v>
      </c>
      <c r="C1542" t="s">
        <v>20063</v>
      </c>
      <c r="D1542" t="s">
        <v>20062</v>
      </c>
      <c r="E1542" t="s">
        <v>20064</v>
      </c>
      <c r="F1542" s="220">
        <v>10259</v>
      </c>
      <c r="G1542" s="220">
        <v>10259</v>
      </c>
      <c r="H1542" s="220">
        <v>10799</v>
      </c>
      <c r="I1542" s="220">
        <v>9232.8023666666668</v>
      </c>
      <c r="J1542" s="161">
        <f>VLOOKUP(D1542,GST!A:D,4,FALSE)</f>
        <v>0.12</v>
      </c>
      <c r="K1542" s="64" t="str">
        <f>VLOOKUP(B1542,'ABC successor'!A:J,10,FALSE)</f>
        <v>4734</v>
      </c>
    </row>
    <row r="1543" spans="1:11" x14ac:dyDescent="0.2">
      <c r="A1543">
        <v>1542</v>
      </c>
      <c r="B1543" t="s">
        <v>18608</v>
      </c>
      <c r="C1543" t="s">
        <v>18609</v>
      </c>
      <c r="D1543" t="s">
        <v>18608</v>
      </c>
      <c r="E1543" t="s">
        <v>18610</v>
      </c>
      <c r="F1543" s="220">
        <v>4547</v>
      </c>
      <c r="G1543" s="220">
        <v>4547</v>
      </c>
      <c r="H1543" s="220">
        <v>4786</v>
      </c>
      <c r="I1543" s="220">
        <v>4319.2964862068957</v>
      </c>
      <c r="J1543" s="161" t="e">
        <f>VLOOKUP(D1543,GST!A:D,4,FALSE)</f>
        <v>#N/A</v>
      </c>
      <c r="K1543" s="64" t="str">
        <f>VLOOKUP(B1543,'ABC successor'!A:J,10,FALSE)</f>
        <v>4762</v>
      </c>
    </row>
    <row r="1544" spans="1:11" x14ac:dyDescent="0.2">
      <c r="A1544">
        <v>1543</v>
      </c>
      <c r="B1544" t="s">
        <v>18611</v>
      </c>
      <c r="C1544" t="s">
        <v>18612</v>
      </c>
      <c r="D1544" t="s">
        <v>18611</v>
      </c>
      <c r="E1544" t="s">
        <v>19143</v>
      </c>
      <c r="F1544" s="220">
        <v>70344</v>
      </c>
      <c r="G1544" s="220">
        <v>70344</v>
      </c>
      <c r="H1544" s="220">
        <v>74046</v>
      </c>
      <c r="I1544" s="220">
        <v>63309.363208000002</v>
      </c>
      <c r="J1544" s="161" t="e">
        <f>VLOOKUP(D1544,GST!A:D,4,FALSE)</f>
        <v>#N/A</v>
      </c>
      <c r="K1544" s="64" t="str">
        <f>VLOOKUP(B1544,'ABC successor'!A:J,10,FALSE)</f>
        <v>4743</v>
      </c>
    </row>
    <row r="1545" spans="1:11" x14ac:dyDescent="0.2">
      <c r="A1545">
        <v>1544</v>
      </c>
      <c r="B1545" t="s">
        <v>18613</v>
      </c>
      <c r="C1545" t="s">
        <v>18614</v>
      </c>
      <c r="D1545" t="s">
        <v>18613</v>
      </c>
      <c r="E1545" t="s">
        <v>18615</v>
      </c>
      <c r="F1545" s="220">
        <v>35066</v>
      </c>
      <c r="G1545" s="220">
        <v>35066</v>
      </c>
      <c r="H1545" s="220">
        <v>36912</v>
      </c>
      <c r="I1545" s="220">
        <v>31558.989401333329</v>
      </c>
      <c r="J1545" s="161" t="e">
        <f>VLOOKUP(D1545,GST!A:D,4,FALSE)</f>
        <v>#N/A</v>
      </c>
      <c r="K1545" s="64" t="str">
        <f>VLOOKUP(B1545,'ABC successor'!A:J,10,FALSE)</f>
        <v>4743</v>
      </c>
    </row>
    <row r="1546" spans="1:11" x14ac:dyDescent="0.2">
      <c r="A1546">
        <v>1545</v>
      </c>
      <c r="B1546" t="s">
        <v>18616</v>
      </c>
      <c r="C1546" t="s">
        <v>18617</v>
      </c>
      <c r="D1546" t="s">
        <v>18616</v>
      </c>
      <c r="E1546" t="s">
        <v>18618</v>
      </c>
      <c r="F1546" s="220">
        <v>35094</v>
      </c>
      <c r="G1546" s="220">
        <v>35094</v>
      </c>
      <c r="H1546" s="220">
        <v>36941</v>
      </c>
      <c r="I1546" s="220">
        <v>31584.407642666669</v>
      </c>
      <c r="J1546" s="161" t="e">
        <f>VLOOKUP(D1546,GST!A:D,4,FALSE)</f>
        <v>#N/A</v>
      </c>
      <c r="K1546" s="64" t="str">
        <f>VLOOKUP(B1546,'ABC successor'!A:J,10,FALSE)</f>
        <v>4743</v>
      </c>
    </row>
    <row r="1547" spans="1:11" x14ac:dyDescent="0.2">
      <c r="A1547">
        <v>1546</v>
      </c>
      <c r="B1547" t="s">
        <v>18619</v>
      </c>
      <c r="C1547" t="s">
        <v>18620</v>
      </c>
      <c r="D1547" t="s">
        <v>18619</v>
      </c>
      <c r="E1547" t="s">
        <v>19144</v>
      </c>
      <c r="F1547" s="220">
        <v>36206</v>
      </c>
      <c r="G1547" s="220">
        <v>36206</v>
      </c>
      <c r="H1547" s="220">
        <v>38112</v>
      </c>
      <c r="I1547" s="220">
        <v>34395.83012068965</v>
      </c>
      <c r="J1547" s="161" t="e">
        <f>VLOOKUP(D1547,GST!A:D,4,FALSE)</f>
        <v>#N/A</v>
      </c>
      <c r="K1547" s="64" t="str">
        <f>VLOOKUP(B1547,'ABC successor'!A:J,10,FALSE)</f>
        <v>4768</v>
      </c>
    </row>
    <row r="1548" spans="1:11" x14ac:dyDescent="0.2">
      <c r="A1548">
        <v>1547</v>
      </c>
      <c r="B1548" t="s">
        <v>18621</v>
      </c>
      <c r="C1548" t="s">
        <v>18622</v>
      </c>
      <c r="D1548" t="s">
        <v>18621</v>
      </c>
      <c r="E1548" t="s">
        <v>18623</v>
      </c>
      <c r="F1548" s="220">
        <v>9779</v>
      </c>
      <c r="G1548" s="220">
        <v>9779</v>
      </c>
      <c r="H1548" s="220">
        <v>10294</v>
      </c>
      <c r="I1548" s="220">
        <v>9290.1609741379289</v>
      </c>
      <c r="J1548" s="161" t="e">
        <f>VLOOKUP(D1548,GST!A:D,4,FALSE)</f>
        <v>#N/A</v>
      </c>
      <c r="K1548" s="64" t="str">
        <f>VLOOKUP(B1548,'ABC successor'!A:J,10,FALSE)</f>
        <v>4767</v>
      </c>
    </row>
    <row r="1549" spans="1:11" x14ac:dyDescent="0.2">
      <c r="A1549">
        <v>1548</v>
      </c>
      <c r="B1549" t="s">
        <v>18624</v>
      </c>
      <c r="C1549" t="s">
        <v>18625</v>
      </c>
      <c r="D1549" t="s">
        <v>18624</v>
      </c>
      <c r="E1549" t="s">
        <v>18626</v>
      </c>
      <c r="F1549" s="220">
        <v>483982</v>
      </c>
      <c r="G1549" s="220">
        <v>483982</v>
      </c>
      <c r="H1549" s="220">
        <v>509455</v>
      </c>
      <c r="I1549" s="220">
        <v>459782.73061724124</v>
      </c>
      <c r="J1549" s="161" t="e">
        <f>VLOOKUP(D1549,GST!A:D,4,FALSE)</f>
        <v>#N/A</v>
      </c>
      <c r="K1549" s="64" t="str">
        <f>VLOOKUP(B1549,'ABC successor'!A:J,10,FALSE)</f>
        <v>4764</v>
      </c>
    </row>
    <row r="1550" spans="1:11" x14ac:dyDescent="0.2">
      <c r="A1550">
        <v>1549</v>
      </c>
      <c r="B1550" t="s">
        <v>24910</v>
      </c>
      <c r="C1550" t="s">
        <v>24911</v>
      </c>
      <c r="D1550" t="s">
        <v>24910</v>
      </c>
      <c r="E1550" t="s">
        <v>24912</v>
      </c>
      <c r="F1550" s="220">
        <v>346594</v>
      </c>
      <c r="G1550" s="220">
        <v>346594</v>
      </c>
      <c r="H1550" s="220">
        <v>364836</v>
      </c>
      <c r="I1550" s="220">
        <v>329264.18603448273</v>
      </c>
      <c r="J1550" s="161" t="e">
        <f>VLOOKUP(D1550,GST!A:D,4,FALSE)</f>
        <v>#N/A</v>
      </c>
      <c r="K1550" s="64" t="str">
        <f>VLOOKUP(B1550,'ABC successor'!A:J,10,FALSE)</f>
        <v>4764</v>
      </c>
    </row>
    <row r="1551" spans="1:11" x14ac:dyDescent="0.2">
      <c r="A1551">
        <v>1550</v>
      </c>
      <c r="B1551" t="s">
        <v>26406</v>
      </c>
      <c r="C1551" t="s">
        <v>26407</v>
      </c>
      <c r="D1551" t="s">
        <v>26406</v>
      </c>
      <c r="E1551" t="s">
        <v>26408</v>
      </c>
      <c r="F1551" s="220">
        <v>346594</v>
      </c>
      <c r="G1551" s="220">
        <v>346594</v>
      </c>
      <c r="H1551" s="220">
        <v>364836</v>
      </c>
      <c r="I1551" s="220">
        <v>329264.18603448273</v>
      </c>
      <c r="J1551" s="161" t="e">
        <f>VLOOKUP(D1551,GST!A:D,4,FALSE)</f>
        <v>#N/A</v>
      </c>
      <c r="K1551" s="64" t="str">
        <f>VLOOKUP(B1551,'ABC successor'!A:J,10,FALSE)</f>
        <v>4764</v>
      </c>
    </row>
    <row r="1552" spans="1:11" x14ac:dyDescent="0.2">
      <c r="A1552">
        <v>1551</v>
      </c>
      <c r="B1552" t="s">
        <v>26933</v>
      </c>
      <c r="C1552" t="s">
        <v>26934</v>
      </c>
      <c r="D1552" t="s">
        <v>26933</v>
      </c>
      <c r="E1552" t="s">
        <v>24912</v>
      </c>
      <c r="F1552" s="220">
        <v>346594</v>
      </c>
      <c r="G1552" s="220">
        <v>346594</v>
      </c>
      <c r="H1552" s="220">
        <v>364836</v>
      </c>
      <c r="I1552" s="220">
        <v>329264.18603448273</v>
      </c>
      <c r="J1552" s="161" t="e">
        <f>VLOOKUP(D1552,GST!A:D,4,FALSE)</f>
        <v>#N/A</v>
      </c>
      <c r="K1552" s="64" t="str">
        <f>VLOOKUP(B1552,'ABC successor'!A:J,10,FALSE)</f>
        <v>4764</v>
      </c>
    </row>
    <row r="1553" spans="1:11" x14ac:dyDescent="0.2">
      <c r="A1553">
        <v>1552</v>
      </c>
      <c r="B1553" t="s">
        <v>18627</v>
      </c>
      <c r="C1553" t="s">
        <v>18628</v>
      </c>
      <c r="D1553" t="s">
        <v>18627</v>
      </c>
      <c r="E1553" t="s">
        <v>18629</v>
      </c>
      <c r="F1553" s="220">
        <v>483982</v>
      </c>
      <c r="G1553" s="220">
        <v>483982</v>
      </c>
      <c r="H1553" s="220">
        <v>509455</v>
      </c>
      <c r="I1553" s="220">
        <v>459782.73061724124</v>
      </c>
      <c r="J1553" s="161">
        <f>VLOOKUP(D1553,GST!A:D,4,FALSE)</f>
        <v>0.12</v>
      </c>
      <c r="K1553" s="64" t="str">
        <f>VLOOKUP(B1553,'ABC successor'!A:J,10,FALSE)</f>
        <v>4764</v>
      </c>
    </row>
    <row r="1554" spans="1:11" x14ac:dyDescent="0.2">
      <c r="A1554">
        <v>1553</v>
      </c>
      <c r="B1554" t="s">
        <v>23999</v>
      </c>
      <c r="C1554" t="s">
        <v>24000</v>
      </c>
      <c r="D1554" t="s">
        <v>23999</v>
      </c>
      <c r="E1554" t="s">
        <v>18629</v>
      </c>
      <c r="F1554" s="220">
        <v>346594</v>
      </c>
      <c r="G1554" s="220">
        <v>346594</v>
      </c>
      <c r="H1554" s="220">
        <v>364836</v>
      </c>
      <c r="I1554" s="220">
        <v>329264.18603448273</v>
      </c>
      <c r="J1554" s="161" t="e">
        <f>VLOOKUP(D1554,GST!A:D,4,FALSE)</f>
        <v>#N/A</v>
      </c>
      <c r="K1554" s="64" t="str">
        <f>VLOOKUP(B1554,'ABC successor'!A:J,10,FALSE)</f>
        <v>4764</v>
      </c>
    </row>
    <row r="1555" spans="1:11" x14ac:dyDescent="0.2">
      <c r="A1555">
        <v>1554</v>
      </c>
      <c r="B1555" t="s">
        <v>24913</v>
      </c>
      <c r="C1555" t="s">
        <v>24914</v>
      </c>
      <c r="D1555" t="s">
        <v>24913</v>
      </c>
      <c r="E1555" t="s">
        <v>18629</v>
      </c>
      <c r="F1555" s="220">
        <v>346594</v>
      </c>
      <c r="G1555" s="220">
        <v>346594</v>
      </c>
      <c r="H1555" s="220">
        <v>364836</v>
      </c>
      <c r="I1555" s="220">
        <v>329264.18603448273</v>
      </c>
      <c r="J1555" s="161" t="e">
        <f>VLOOKUP(D1555,GST!A:D,4,FALSE)</f>
        <v>#N/A</v>
      </c>
      <c r="K1555" s="64" t="str">
        <f>VLOOKUP(B1555,'ABC successor'!A:J,10,FALSE)</f>
        <v>4764</v>
      </c>
    </row>
    <row r="1556" spans="1:11" x14ac:dyDescent="0.2">
      <c r="A1556">
        <v>1555</v>
      </c>
      <c r="B1556" t="s">
        <v>26409</v>
      </c>
      <c r="C1556" t="s">
        <v>26410</v>
      </c>
      <c r="D1556" t="s">
        <v>26409</v>
      </c>
      <c r="E1556" t="s">
        <v>26411</v>
      </c>
      <c r="F1556" s="220">
        <v>346594</v>
      </c>
      <c r="G1556" s="220">
        <v>346594</v>
      </c>
      <c r="H1556" s="220">
        <v>364836</v>
      </c>
      <c r="I1556" s="220">
        <v>329264.18603448273</v>
      </c>
      <c r="J1556" s="161" t="e">
        <f>VLOOKUP(D1556,GST!A:D,4,FALSE)</f>
        <v>#N/A</v>
      </c>
      <c r="K1556" s="64" t="str">
        <f>VLOOKUP(B1556,'ABC successor'!A:J,10,FALSE)</f>
        <v>4764</v>
      </c>
    </row>
    <row r="1557" spans="1:11" x14ac:dyDescent="0.2">
      <c r="A1557">
        <v>1556</v>
      </c>
      <c r="B1557" t="s">
        <v>26935</v>
      </c>
      <c r="C1557" t="s">
        <v>26936</v>
      </c>
      <c r="D1557" t="s">
        <v>26935</v>
      </c>
      <c r="E1557" t="s">
        <v>18629</v>
      </c>
      <c r="F1557" s="220">
        <v>346594</v>
      </c>
      <c r="G1557" s="220">
        <v>346594</v>
      </c>
      <c r="H1557" s="220">
        <v>364836</v>
      </c>
      <c r="I1557" s="220">
        <v>329264.18603448273</v>
      </c>
      <c r="J1557" s="161" t="e">
        <f>VLOOKUP(D1557,GST!A:D,4,FALSE)</f>
        <v>#N/A</v>
      </c>
      <c r="K1557" s="64" t="str">
        <f>VLOOKUP(B1557,'ABC successor'!A:J,10,FALSE)</f>
        <v>4764</v>
      </c>
    </row>
    <row r="1558" spans="1:11" x14ac:dyDescent="0.2">
      <c r="A1558">
        <v>1557</v>
      </c>
      <c r="B1558" t="s">
        <v>18630</v>
      </c>
      <c r="C1558" t="s">
        <v>18631</v>
      </c>
      <c r="D1558" t="s">
        <v>18630</v>
      </c>
      <c r="E1558" t="s">
        <v>18632</v>
      </c>
      <c r="F1558" s="220">
        <v>485282</v>
      </c>
      <c r="G1558" s="220">
        <v>485282</v>
      </c>
      <c r="H1558" s="220">
        <v>510823</v>
      </c>
      <c r="I1558" s="220">
        <v>461018.19635344815</v>
      </c>
      <c r="J1558" s="161" t="e">
        <f>VLOOKUP(D1558,GST!A:D,4,FALSE)</f>
        <v>#N/A</v>
      </c>
      <c r="K1558" s="64" t="str">
        <f>VLOOKUP(B1558,'ABC successor'!A:J,10,FALSE)</f>
        <v>4764</v>
      </c>
    </row>
    <row r="1559" spans="1:11" x14ac:dyDescent="0.2">
      <c r="A1559">
        <v>1558</v>
      </c>
      <c r="B1559" t="s">
        <v>24001</v>
      </c>
      <c r="C1559" t="s">
        <v>24002</v>
      </c>
      <c r="D1559" t="s">
        <v>24001</v>
      </c>
      <c r="E1559" t="s">
        <v>18632</v>
      </c>
      <c r="F1559" s="220">
        <v>346594</v>
      </c>
      <c r="G1559" s="220">
        <v>346594</v>
      </c>
      <c r="H1559" s="220">
        <v>364836</v>
      </c>
      <c r="I1559" s="220">
        <v>329264.18603448273</v>
      </c>
      <c r="J1559" s="161" t="e">
        <f>VLOOKUP(D1559,GST!A:D,4,FALSE)</f>
        <v>#N/A</v>
      </c>
      <c r="K1559" s="64" t="str">
        <f>VLOOKUP(B1559,'ABC successor'!A:J,10,FALSE)</f>
        <v>4764</v>
      </c>
    </row>
    <row r="1560" spans="1:11" x14ac:dyDescent="0.2">
      <c r="A1560">
        <v>1559</v>
      </c>
      <c r="B1560" t="s">
        <v>24915</v>
      </c>
      <c r="C1560" t="s">
        <v>24916</v>
      </c>
      <c r="D1560" t="s">
        <v>24915</v>
      </c>
      <c r="E1560" t="s">
        <v>24917</v>
      </c>
      <c r="F1560" s="220">
        <v>346594</v>
      </c>
      <c r="G1560" s="220">
        <v>346594</v>
      </c>
      <c r="H1560" s="220">
        <v>364836</v>
      </c>
      <c r="I1560" s="220">
        <v>329264.18603448273</v>
      </c>
      <c r="J1560" s="161" t="e">
        <f>VLOOKUP(D1560,GST!A:D,4,FALSE)</f>
        <v>#N/A</v>
      </c>
      <c r="K1560" s="64" t="str">
        <f>VLOOKUP(B1560,'ABC successor'!A:J,10,FALSE)</f>
        <v>4764</v>
      </c>
    </row>
    <row r="1561" spans="1:11" x14ac:dyDescent="0.2">
      <c r="A1561">
        <v>1560</v>
      </c>
      <c r="B1561" t="s">
        <v>26412</v>
      </c>
      <c r="C1561" t="s">
        <v>26413</v>
      </c>
      <c r="D1561" t="s">
        <v>26412</v>
      </c>
      <c r="E1561" t="s">
        <v>26414</v>
      </c>
      <c r="F1561" s="220">
        <v>346594</v>
      </c>
      <c r="G1561" s="220">
        <v>346594</v>
      </c>
      <c r="H1561" s="220">
        <v>364836</v>
      </c>
      <c r="I1561" s="220">
        <v>329264.18603448273</v>
      </c>
      <c r="J1561" s="161" t="e">
        <f>VLOOKUP(D1561,GST!A:D,4,FALSE)</f>
        <v>#N/A</v>
      </c>
      <c r="K1561" s="64" t="str">
        <f>VLOOKUP(B1561,'ABC successor'!A:J,10,FALSE)</f>
        <v>4764</v>
      </c>
    </row>
    <row r="1562" spans="1:11" x14ac:dyDescent="0.2">
      <c r="A1562">
        <v>1561</v>
      </c>
      <c r="B1562" t="s">
        <v>26937</v>
      </c>
      <c r="C1562" t="s">
        <v>26938</v>
      </c>
      <c r="D1562" t="s">
        <v>26937</v>
      </c>
      <c r="E1562" t="s">
        <v>24917</v>
      </c>
      <c r="F1562" s="220">
        <v>346594</v>
      </c>
      <c r="G1562" s="220">
        <v>346594</v>
      </c>
      <c r="H1562" s="220">
        <v>364836</v>
      </c>
      <c r="I1562" s="220">
        <v>329264.18603448273</v>
      </c>
      <c r="J1562" s="161" t="e">
        <f>VLOOKUP(D1562,GST!A:D,4,FALSE)</f>
        <v>#N/A</v>
      </c>
      <c r="K1562" s="64" t="str">
        <f>VLOOKUP(B1562,'ABC successor'!A:J,10,FALSE)</f>
        <v>4764</v>
      </c>
    </row>
    <row r="1563" spans="1:11" x14ac:dyDescent="0.2">
      <c r="A1563">
        <v>1562</v>
      </c>
      <c r="B1563" t="s">
        <v>18633</v>
      </c>
      <c r="C1563" t="s">
        <v>18634</v>
      </c>
      <c r="D1563" t="s">
        <v>18633</v>
      </c>
      <c r="E1563" t="s">
        <v>18635</v>
      </c>
      <c r="F1563" s="220">
        <v>346594</v>
      </c>
      <c r="G1563" s="220">
        <v>346594</v>
      </c>
      <c r="H1563" s="220">
        <v>364836</v>
      </c>
      <c r="I1563" s="220">
        <v>329264.18603448273</v>
      </c>
      <c r="J1563" s="161">
        <f>VLOOKUP(D1563,GST!A:D,4,FALSE)</f>
        <v>0.12</v>
      </c>
      <c r="K1563" s="64" t="str">
        <f>VLOOKUP(B1563,'ABC successor'!A:J,10,FALSE)</f>
        <v>4764</v>
      </c>
    </row>
    <row r="1564" spans="1:11" x14ac:dyDescent="0.2">
      <c r="A1564">
        <v>1563</v>
      </c>
      <c r="B1564" t="s">
        <v>24003</v>
      </c>
      <c r="C1564" t="s">
        <v>24004</v>
      </c>
      <c r="D1564" t="s">
        <v>24003</v>
      </c>
      <c r="E1564" t="s">
        <v>18635</v>
      </c>
      <c r="F1564" s="220">
        <v>346594</v>
      </c>
      <c r="G1564" s="220">
        <v>346594</v>
      </c>
      <c r="H1564" s="220">
        <v>364836</v>
      </c>
      <c r="I1564" s="220">
        <v>329264.18603448273</v>
      </c>
      <c r="J1564" s="161" t="e">
        <f>VLOOKUP(D1564,GST!A:D,4,FALSE)</f>
        <v>#N/A</v>
      </c>
      <c r="K1564" s="64" t="str">
        <f>VLOOKUP(B1564,'ABC successor'!A:J,10,FALSE)</f>
        <v>4764</v>
      </c>
    </row>
    <row r="1565" spans="1:11" x14ac:dyDescent="0.2">
      <c r="A1565">
        <v>1564</v>
      </c>
      <c r="B1565" t="s">
        <v>24918</v>
      </c>
      <c r="C1565" t="s">
        <v>24919</v>
      </c>
      <c r="D1565" t="s">
        <v>24918</v>
      </c>
      <c r="E1565" t="s">
        <v>24920</v>
      </c>
      <c r="F1565" s="220">
        <v>346594</v>
      </c>
      <c r="G1565" s="220">
        <v>346594</v>
      </c>
      <c r="H1565" s="220">
        <v>364836</v>
      </c>
      <c r="I1565" s="220">
        <v>329264.18603448273</v>
      </c>
      <c r="J1565" s="161" t="e">
        <f>VLOOKUP(D1565,GST!A:D,4,FALSE)</f>
        <v>#N/A</v>
      </c>
      <c r="K1565" s="64" t="str">
        <f>VLOOKUP(B1565,'ABC successor'!A:J,10,FALSE)</f>
        <v>4764</v>
      </c>
    </row>
    <row r="1566" spans="1:11" x14ac:dyDescent="0.2">
      <c r="A1566">
        <v>1565</v>
      </c>
      <c r="B1566" t="s">
        <v>26415</v>
      </c>
      <c r="C1566" t="s">
        <v>26416</v>
      </c>
      <c r="D1566" t="s">
        <v>26415</v>
      </c>
      <c r="E1566" t="s">
        <v>26417</v>
      </c>
      <c r="F1566" s="220">
        <v>346594</v>
      </c>
      <c r="G1566" s="220">
        <v>346594</v>
      </c>
      <c r="H1566" s="220">
        <v>364836</v>
      </c>
      <c r="I1566" s="220">
        <v>329264.18603448273</v>
      </c>
      <c r="J1566" s="161" t="e">
        <f>VLOOKUP(D1566,GST!A:D,4,FALSE)</f>
        <v>#N/A</v>
      </c>
      <c r="K1566" s="64" t="str">
        <f>VLOOKUP(B1566,'ABC successor'!A:J,10,FALSE)</f>
        <v>4764</v>
      </c>
    </row>
    <row r="1567" spans="1:11" x14ac:dyDescent="0.2">
      <c r="A1567">
        <v>1566</v>
      </c>
      <c r="B1567" t="s">
        <v>26939</v>
      </c>
      <c r="C1567" t="s">
        <v>26940</v>
      </c>
      <c r="D1567" t="s">
        <v>26939</v>
      </c>
      <c r="E1567" t="s">
        <v>24920</v>
      </c>
      <c r="F1567" s="220">
        <v>346594</v>
      </c>
      <c r="G1567" s="220">
        <v>346594</v>
      </c>
      <c r="H1567" s="220">
        <v>364836</v>
      </c>
      <c r="I1567" s="220">
        <v>329264.18603448273</v>
      </c>
      <c r="J1567" s="161" t="e">
        <f>VLOOKUP(D1567,GST!A:D,4,FALSE)</f>
        <v>#N/A</v>
      </c>
      <c r="K1567" s="64" t="str">
        <f>VLOOKUP(B1567,'ABC successor'!A:J,10,FALSE)</f>
        <v>4764</v>
      </c>
    </row>
    <row r="1568" spans="1:11" x14ac:dyDescent="0.2">
      <c r="A1568">
        <v>1567</v>
      </c>
      <c r="B1568" t="s">
        <v>20065</v>
      </c>
      <c r="C1568" t="s">
        <v>20066</v>
      </c>
      <c r="D1568" t="s">
        <v>20065</v>
      </c>
      <c r="E1568" t="s">
        <v>20067</v>
      </c>
      <c r="F1568" s="220">
        <v>7317</v>
      </c>
      <c r="G1568" s="220">
        <v>7317</v>
      </c>
      <c r="H1568" s="220">
        <v>7702</v>
      </c>
      <c r="I1568" s="220">
        <v>6950.7031637931032</v>
      </c>
      <c r="J1568" s="161" t="e">
        <f>VLOOKUP(D1568,GST!A:D,4,FALSE)</f>
        <v>#N/A</v>
      </c>
      <c r="K1568" s="64" t="str">
        <f>VLOOKUP(B1568,'ABC successor'!A:J,10,FALSE)</f>
        <v>4762</v>
      </c>
    </row>
    <row r="1569" spans="1:11" x14ac:dyDescent="0.2">
      <c r="A1569">
        <v>1568</v>
      </c>
      <c r="B1569" t="s">
        <v>19145</v>
      </c>
      <c r="C1569" t="s">
        <v>19146</v>
      </c>
      <c r="D1569" t="s">
        <v>19145</v>
      </c>
      <c r="E1569" t="s">
        <v>17917</v>
      </c>
      <c r="F1569" s="220">
        <v>298545</v>
      </c>
      <c r="G1569" s="220">
        <v>298545</v>
      </c>
      <c r="H1569" s="220">
        <v>314258</v>
      </c>
      <c r="I1569" s="220">
        <v>283617.69062586204</v>
      </c>
      <c r="J1569" s="161" t="e">
        <f>VLOOKUP(D1569,GST!A:D,4,FALSE)</f>
        <v>#N/A</v>
      </c>
      <c r="K1569" s="64" t="str">
        <f>VLOOKUP(B1569,'ABC successor'!A:J,10,FALSE)</f>
        <v>4767</v>
      </c>
    </row>
    <row r="1570" spans="1:11" x14ac:dyDescent="0.2">
      <c r="A1570">
        <v>1569</v>
      </c>
      <c r="B1570" t="s">
        <v>20068</v>
      </c>
      <c r="C1570" t="s">
        <v>20069</v>
      </c>
      <c r="D1570" t="s">
        <v>20068</v>
      </c>
      <c r="E1570" t="s">
        <v>17917</v>
      </c>
      <c r="F1570" s="220">
        <v>221173</v>
      </c>
      <c r="G1570" s="220">
        <v>221173</v>
      </c>
      <c r="H1570" s="220">
        <v>232814</v>
      </c>
      <c r="I1570" s="220">
        <v>210114.24634827583</v>
      </c>
      <c r="J1570" s="161" t="e">
        <f>VLOOKUP(D1570,GST!A:D,4,FALSE)</f>
        <v>#N/A</v>
      </c>
      <c r="K1570" s="64" t="str">
        <f>VLOOKUP(B1570,'ABC successor'!A:J,10,FALSE)</f>
        <v>4767</v>
      </c>
    </row>
    <row r="1571" spans="1:11" x14ac:dyDescent="0.2">
      <c r="A1571">
        <v>1570</v>
      </c>
      <c r="B1571" t="s">
        <v>25780</v>
      </c>
      <c r="C1571" t="s">
        <v>25781</v>
      </c>
      <c r="D1571" t="s">
        <v>25780</v>
      </c>
      <c r="E1571" t="s">
        <v>25782</v>
      </c>
      <c r="F1571" s="220">
        <v>237096</v>
      </c>
      <c r="G1571" s="220">
        <v>237096</v>
      </c>
      <c r="H1571" s="220">
        <v>249575</v>
      </c>
      <c r="I1571" s="220">
        <v>225241.45123103447</v>
      </c>
      <c r="J1571" s="161" t="e">
        <f>VLOOKUP(D1571,GST!A:D,4,FALSE)</f>
        <v>#N/A</v>
      </c>
      <c r="K1571" s="64" t="str">
        <f>VLOOKUP(B1571,'ABC successor'!A:J,10,FALSE)</f>
        <v>4767</v>
      </c>
    </row>
    <row r="1572" spans="1:11" x14ac:dyDescent="0.2">
      <c r="A1572">
        <v>1571</v>
      </c>
      <c r="B1572" t="s">
        <v>17918</v>
      </c>
      <c r="C1572" t="s">
        <v>17919</v>
      </c>
      <c r="D1572" t="s">
        <v>17918</v>
      </c>
      <c r="E1572" t="s">
        <v>17920</v>
      </c>
      <c r="F1572" s="220">
        <v>377602</v>
      </c>
      <c r="G1572" s="220">
        <v>377602</v>
      </c>
      <c r="H1572" s="220">
        <v>397476</v>
      </c>
      <c r="I1572" s="220">
        <v>358722.02008275851</v>
      </c>
      <c r="J1572" s="161" t="e">
        <f>VLOOKUP(D1572,GST!A:D,4,FALSE)</f>
        <v>#N/A</v>
      </c>
      <c r="K1572" s="64" t="str">
        <f>VLOOKUP(B1572,'ABC successor'!A:J,10,FALSE)</f>
        <v>4767</v>
      </c>
    </row>
    <row r="1573" spans="1:11" x14ac:dyDescent="0.2">
      <c r="A1573">
        <v>1572</v>
      </c>
      <c r="B1573" t="s">
        <v>19147</v>
      </c>
      <c r="C1573" t="s">
        <v>19148</v>
      </c>
      <c r="D1573" t="s">
        <v>19147</v>
      </c>
      <c r="E1573" t="s">
        <v>17920</v>
      </c>
      <c r="F1573" s="220">
        <v>290514</v>
      </c>
      <c r="G1573" s="220">
        <v>290514</v>
      </c>
      <c r="H1573" s="220">
        <v>305804</v>
      </c>
      <c r="I1573" s="220">
        <v>275988.35135344823</v>
      </c>
      <c r="J1573" s="161" t="e">
        <f>VLOOKUP(D1573,GST!A:D,4,FALSE)</f>
        <v>#N/A</v>
      </c>
      <c r="K1573" s="64" t="str">
        <f>VLOOKUP(B1573,'ABC successor'!A:J,10,FALSE)</f>
        <v>4767</v>
      </c>
    </row>
    <row r="1574" spans="1:11" x14ac:dyDescent="0.2">
      <c r="A1574">
        <v>1573</v>
      </c>
      <c r="B1574" t="s">
        <v>20070</v>
      </c>
      <c r="C1574" t="s">
        <v>20071</v>
      </c>
      <c r="D1574" t="s">
        <v>20070</v>
      </c>
      <c r="E1574" t="s">
        <v>17920</v>
      </c>
      <c r="F1574" s="220">
        <v>290514</v>
      </c>
      <c r="G1574" s="220">
        <v>290514</v>
      </c>
      <c r="H1574" s="220">
        <v>305804</v>
      </c>
      <c r="I1574" s="220">
        <v>275988.35135344823</v>
      </c>
      <c r="J1574" s="161" t="e">
        <f>VLOOKUP(D1574,GST!A:D,4,FALSE)</f>
        <v>#N/A</v>
      </c>
      <c r="K1574" s="64" t="str">
        <f>VLOOKUP(B1574,'ABC successor'!A:J,10,FALSE)</f>
        <v>4767</v>
      </c>
    </row>
    <row r="1575" spans="1:11" x14ac:dyDescent="0.2">
      <c r="A1575">
        <v>1574</v>
      </c>
      <c r="B1575" t="s">
        <v>21361</v>
      </c>
      <c r="C1575" t="s">
        <v>21362</v>
      </c>
      <c r="D1575" t="s">
        <v>21361</v>
      </c>
      <c r="E1575" t="s">
        <v>17920</v>
      </c>
      <c r="F1575" s="220">
        <v>228416</v>
      </c>
      <c r="G1575" s="220">
        <v>228416</v>
      </c>
      <c r="H1575" s="220">
        <v>240438</v>
      </c>
      <c r="I1575" s="220">
        <v>216995.34580862065</v>
      </c>
      <c r="J1575" s="161" t="e">
        <f>VLOOKUP(D1575,GST!A:D,4,FALSE)</f>
        <v>#N/A</v>
      </c>
      <c r="K1575" s="64" t="str">
        <f>VLOOKUP(B1575,'ABC successor'!A:J,10,FALSE)</f>
        <v>4767</v>
      </c>
    </row>
    <row r="1576" spans="1:11" x14ac:dyDescent="0.2">
      <c r="A1576">
        <v>1575</v>
      </c>
      <c r="B1576" t="s">
        <v>25783</v>
      </c>
      <c r="C1576" t="s">
        <v>25784</v>
      </c>
      <c r="D1576" t="s">
        <v>25783</v>
      </c>
      <c r="E1576" t="s">
        <v>17920</v>
      </c>
      <c r="F1576" s="220">
        <v>242931</v>
      </c>
      <c r="G1576" s="220">
        <v>242931</v>
      </c>
      <c r="H1576" s="220">
        <v>255717</v>
      </c>
      <c r="I1576" s="220">
        <v>230784.61283620686</v>
      </c>
      <c r="J1576" s="161" t="e">
        <f>VLOOKUP(D1576,GST!A:D,4,FALSE)</f>
        <v>#N/A</v>
      </c>
      <c r="K1576" s="64" t="str">
        <f>VLOOKUP(B1576,'ABC successor'!A:J,10,FALSE)</f>
        <v>4767</v>
      </c>
    </row>
    <row r="1577" spans="1:11" x14ac:dyDescent="0.2">
      <c r="A1577">
        <v>1576</v>
      </c>
      <c r="B1577" t="s">
        <v>17921</v>
      </c>
      <c r="C1577" t="s">
        <v>17922</v>
      </c>
      <c r="D1577" t="s">
        <v>17921</v>
      </c>
      <c r="E1577" t="s">
        <v>17923</v>
      </c>
      <c r="F1577" s="220">
        <v>361901</v>
      </c>
      <c r="G1577" s="220">
        <v>361901</v>
      </c>
      <c r="H1577" s="220">
        <v>380948</v>
      </c>
      <c r="I1577" s="220">
        <v>343805.55974655173</v>
      </c>
      <c r="J1577" s="161" t="e">
        <f>VLOOKUP(D1577,GST!A:D,4,FALSE)</f>
        <v>#N/A</v>
      </c>
      <c r="K1577" s="64" t="str">
        <f>VLOOKUP(B1577,'ABC successor'!A:J,10,FALSE)</f>
        <v>4767</v>
      </c>
    </row>
    <row r="1578" spans="1:11" x14ac:dyDescent="0.2">
      <c r="A1578">
        <v>1577</v>
      </c>
      <c r="B1578" t="s">
        <v>19149</v>
      </c>
      <c r="C1578" t="s">
        <v>19150</v>
      </c>
      <c r="D1578" t="s">
        <v>19149</v>
      </c>
      <c r="E1578" t="s">
        <v>17923</v>
      </c>
      <c r="F1578" s="220">
        <v>271674</v>
      </c>
      <c r="G1578" s="220">
        <v>271674</v>
      </c>
      <c r="H1578" s="220">
        <v>285973</v>
      </c>
      <c r="I1578" s="220">
        <v>258090.53238620693</v>
      </c>
      <c r="J1578" s="161" t="e">
        <f>VLOOKUP(D1578,GST!A:D,4,FALSE)</f>
        <v>#N/A</v>
      </c>
      <c r="K1578" s="64" t="str">
        <f>VLOOKUP(B1578,'ABC successor'!A:J,10,FALSE)</f>
        <v>4767</v>
      </c>
    </row>
    <row r="1579" spans="1:11" x14ac:dyDescent="0.2">
      <c r="A1579">
        <v>1578</v>
      </c>
      <c r="B1579" t="s">
        <v>20072</v>
      </c>
      <c r="C1579" t="s">
        <v>20073</v>
      </c>
      <c r="D1579" t="s">
        <v>20072</v>
      </c>
      <c r="E1579" t="s">
        <v>20074</v>
      </c>
      <c r="F1579" s="220">
        <v>271674</v>
      </c>
      <c r="G1579" s="220">
        <v>271674</v>
      </c>
      <c r="H1579" s="220">
        <v>285973</v>
      </c>
      <c r="I1579" s="220">
        <v>258090.53238620693</v>
      </c>
      <c r="J1579" s="161" t="e">
        <f>VLOOKUP(D1579,GST!A:D,4,FALSE)</f>
        <v>#N/A</v>
      </c>
      <c r="K1579" s="64" t="str">
        <f>VLOOKUP(B1579,'ABC successor'!A:J,10,FALSE)</f>
        <v>4767</v>
      </c>
    </row>
    <row r="1580" spans="1:11" x14ac:dyDescent="0.2">
      <c r="A1580">
        <v>1579</v>
      </c>
      <c r="B1580" t="s">
        <v>21363</v>
      </c>
      <c r="C1580" t="s">
        <v>21364</v>
      </c>
      <c r="D1580" t="s">
        <v>21363</v>
      </c>
      <c r="E1580" t="s">
        <v>20074</v>
      </c>
      <c r="F1580" s="220">
        <v>226884</v>
      </c>
      <c r="G1580" s="220">
        <v>226884</v>
      </c>
      <c r="H1580" s="220">
        <v>238825</v>
      </c>
      <c r="I1580" s="220">
        <v>215539.46834482756</v>
      </c>
      <c r="J1580" s="161" t="e">
        <f>VLOOKUP(D1580,GST!A:D,4,FALSE)</f>
        <v>#N/A</v>
      </c>
      <c r="K1580" s="64" t="str">
        <f>VLOOKUP(B1580,'ABC successor'!A:J,10,FALSE)</f>
        <v>4767</v>
      </c>
    </row>
    <row r="1581" spans="1:11" x14ac:dyDescent="0.2">
      <c r="A1581">
        <v>1580</v>
      </c>
      <c r="B1581" t="s">
        <v>25785</v>
      </c>
      <c r="C1581" t="s">
        <v>25786</v>
      </c>
      <c r="D1581" t="s">
        <v>25785</v>
      </c>
      <c r="E1581" t="s">
        <v>25787</v>
      </c>
      <c r="F1581" s="220">
        <v>241144</v>
      </c>
      <c r="G1581" s="220">
        <v>241144</v>
      </c>
      <c r="H1581" s="220">
        <v>253836</v>
      </c>
      <c r="I1581" s="220">
        <v>229087.05584655167</v>
      </c>
      <c r="J1581" s="161" t="e">
        <f>VLOOKUP(D1581,GST!A:D,4,FALSE)</f>
        <v>#N/A</v>
      </c>
      <c r="K1581" s="64" t="str">
        <f>VLOOKUP(B1581,'ABC successor'!A:J,10,FALSE)</f>
        <v>4767</v>
      </c>
    </row>
    <row r="1582" spans="1:11" x14ac:dyDescent="0.2">
      <c r="A1582">
        <v>1581</v>
      </c>
      <c r="B1582" t="s">
        <v>17924</v>
      </c>
      <c r="C1582" t="s">
        <v>17925</v>
      </c>
      <c r="D1582" t="s">
        <v>17924</v>
      </c>
      <c r="E1582" t="s">
        <v>17926</v>
      </c>
      <c r="F1582" s="220">
        <v>27127</v>
      </c>
      <c r="G1582" s="220">
        <v>27127</v>
      </c>
      <c r="H1582" s="220">
        <v>28555</v>
      </c>
      <c r="I1582" s="220">
        <v>25770.771201724132</v>
      </c>
      <c r="J1582" s="161" t="e">
        <f>VLOOKUP(D1582,GST!A:D,4,FALSE)</f>
        <v>#N/A</v>
      </c>
      <c r="K1582" s="64" t="str">
        <f>VLOOKUP(B1582,'ABC successor'!A:J,10,FALSE)</f>
        <v>4762</v>
      </c>
    </row>
    <row r="1583" spans="1:11" x14ac:dyDescent="0.2">
      <c r="A1583">
        <v>1582</v>
      </c>
      <c r="B1583" t="s">
        <v>19151</v>
      </c>
      <c r="C1583" t="s">
        <v>19152</v>
      </c>
      <c r="D1583" t="s">
        <v>19151</v>
      </c>
      <c r="E1583" t="s">
        <v>17926</v>
      </c>
      <c r="F1583" s="220">
        <v>27660</v>
      </c>
      <c r="G1583" s="220">
        <v>27660</v>
      </c>
      <c r="H1583" s="220">
        <v>29116</v>
      </c>
      <c r="I1583" s="220">
        <v>26277.331487931031</v>
      </c>
      <c r="J1583" s="161" t="e">
        <f>VLOOKUP(D1583,GST!A:D,4,FALSE)</f>
        <v>#N/A</v>
      </c>
      <c r="K1583" s="64" t="str">
        <f>VLOOKUP(B1583,'ABC successor'!A:J,10,FALSE)</f>
        <v>4762</v>
      </c>
    </row>
    <row r="1584" spans="1:11" x14ac:dyDescent="0.2">
      <c r="A1584">
        <v>1583</v>
      </c>
      <c r="B1584" t="s">
        <v>17927</v>
      </c>
      <c r="C1584" t="s">
        <v>17928</v>
      </c>
      <c r="D1584" t="s">
        <v>17927</v>
      </c>
      <c r="E1584" t="s">
        <v>1376</v>
      </c>
      <c r="F1584" s="220">
        <v>13858</v>
      </c>
      <c r="G1584" s="220">
        <v>13858</v>
      </c>
      <c r="H1584" s="220">
        <v>14587</v>
      </c>
      <c r="I1584" s="220">
        <v>13164.767132758619</v>
      </c>
      <c r="J1584" s="161" t="e">
        <f>VLOOKUP(D1584,GST!A:D,4,FALSE)</f>
        <v>#N/A</v>
      </c>
      <c r="K1584" s="64" t="str">
        <f>VLOOKUP(B1584,'ABC successor'!A:J,10,FALSE)</f>
        <v>4762</v>
      </c>
    </row>
    <row r="1585" spans="1:11" x14ac:dyDescent="0.2">
      <c r="A1585">
        <v>1584</v>
      </c>
      <c r="B1585" t="s">
        <v>17929</v>
      </c>
      <c r="C1585" t="s">
        <v>17930</v>
      </c>
      <c r="D1585" t="s">
        <v>17929</v>
      </c>
      <c r="E1585" t="s">
        <v>17926</v>
      </c>
      <c r="F1585" s="220">
        <v>27599</v>
      </c>
      <c r="G1585" s="220">
        <v>27599</v>
      </c>
      <c r="H1585" s="220">
        <v>29052</v>
      </c>
      <c r="I1585" s="220">
        <v>26219.328401724139</v>
      </c>
      <c r="J1585" s="161" t="e">
        <f>VLOOKUP(D1585,GST!A:D,4,FALSE)</f>
        <v>#N/A</v>
      </c>
      <c r="K1585" s="64" t="str">
        <f>VLOOKUP(B1585,'ABC successor'!A:J,10,FALSE)</f>
        <v>4762</v>
      </c>
    </row>
    <row r="1586" spans="1:11" x14ac:dyDescent="0.2">
      <c r="A1586">
        <v>1585</v>
      </c>
      <c r="B1586" t="s">
        <v>19153</v>
      </c>
      <c r="C1586" t="s">
        <v>19154</v>
      </c>
      <c r="D1586" t="s">
        <v>19153</v>
      </c>
      <c r="E1586" t="s">
        <v>17926</v>
      </c>
      <c r="F1586" s="220">
        <v>25969</v>
      </c>
      <c r="G1586" s="220">
        <v>25969</v>
      </c>
      <c r="H1586" s="220">
        <v>27336</v>
      </c>
      <c r="I1586" s="220">
        <v>24670.645999999997</v>
      </c>
      <c r="J1586" s="161" t="e">
        <f>VLOOKUP(D1586,GST!A:D,4,FALSE)</f>
        <v>#N/A</v>
      </c>
      <c r="K1586" s="64" t="str">
        <f>VLOOKUP(B1586,'ABC successor'!A:J,10,FALSE)</f>
        <v>4762</v>
      </c>
    </row>
    <row r="1587" spans="1:11" x14ac:dyDescent="0.2">
      <c r="A1587">
        <v>1586</v>
      </c>
      <c r="B1587" t="s">
        <v>20075</v>
      </c>
      <c r="C1587" t="s">
        <v>20076</v>
      </c>
      <c r="D1587" t="s">
        <v>20075</v>
      </c>
      <c r="E1587" t="s">
        <v>17926</v>
      </c>
      <c r="F1587" s="220">
        <v>26362</v>
      </c>
      <c r="G1587" s="220">
        <v>26362</v>
      </c>
      <c r="H1587" s="220">
        <v>27749</v>
      </c>
      <c r="I1587" s="220">
        <v>25043.799187931028</v>
      </c>
      <c r="J1587" s="161" t="e">
        <f>VLOOKUP(D1587,GST!A:D,4,FALSE)</f>
        <v>#N/A</v>
      </c>
      <c r="K1587" s="64" t="str">
        <f>VLOOKUP(B1587,'ABC successor'!A:J,10,FALSE)</f>
        <v>4762</v>
      </c>
    </row>
    <row r="1588" spans="1:11" x14ac:dyDescent="0.2">
      <c r="A1588">
        <v>1587</v>
      </c>
      <c r="B1588" t="s">
        <v>17931</v>
      </c>
      <c r="C1588" t="s">
        <v>17932</v>
      </c>
      <c r="D1588" t="s">
        <v>17931</v>
      </c>
      <c r="E1588" t="s">
        <v>17933</v>
      </c>
      <c r="F1588" s="220">
        <v>3950</v>
      </c>
      <c r="G1588" s="220">
        <v>3950</v>
      </c>
      <c r="H1588" s="220">
        <v>4158</v>
      </c>
      <c r="I1588" s="220">
        <v>3752.7996775862066</v>
      </c>
      <c r="J1588" s="161" t="e">
        <f>VLOOKUP(D1588,GST!A:D,4,FALSE)</f>
        <v>#N/A</v>
      </c>
      <c r="K1588" s="64" t="str">
        <f>VLOOKUP(B1588,'ABC successor'!A:J,10,FALSE)</f>
        <v>4762</v>
      </c>
    </row>
    <row r="1589" spans="1:11" x14ac:dyDescent="0.2">
      <c r="A1589">
        <v>1588</v>
      </c>
      <c r="B1589" t="s">
        <v>17934</v>
      </c>
      <c r="C1589" t="s">
        <v>17935</v>
      </c>
      <c r="D1589" t="s">
        <v>17934</v>
      </c>
      <c r="E1589" t="s">
        <v>17926</v>
      </c>
      <c r="F1589" s="220">
        <v>27599</v>
      </c>
      <c r="G1589" s="220">
        <v>27599</v>
      </c>
      <c r="H1589" s="220">
        <v>29052</v>
      </c>
      <c r="I1589" s="220">
        <v>26219.328401724139</v>
      </c>
      <c r="J1589" s="161" t="e">
        <f>VLOOKUP(D1589,GST!A:D,4,FALSE)</f>
        <v>#N/A</v>
      </c>
      <c r="K1589" s="64" t="str">
        <f>VLOOKUP(B1589,'ABC successor'!A:J,10,FALSE)</f>
        <v>4762</v>
      </c>
    </row>
    <row r="1590" spans="1:11" x14ac:dyDescent="0.2">
      <c r="A1590">
        <v>1589</v>
      </c>
      <c r="B1590" t="s">
        <v>19155</v>
      </c>
      <c r="C1590" t="s">
        <v>19156</v>
      </c>
      <c r="D1590" t="s">
        <v>19155</v>
      </c>
      <c r="E1590" t="s">
        <v>17926</v>
      </c>
      <c r="F1590" s="220">
        <v>25969</v>
      </c>
      <c r="G1590" s="220">
        <v>25969</v>
      </c>
      <c r="H1590" s="220">
        <v>27336</v>
      </c>
      <c r="I1590" s="220">
        <v>24670.645999999997</v>
      </c>
      <c r="J1590" s="161" t="e">
        <f>VLOOKUP(D1590,GST!A:D,4,FALSE)</f>
        <v>#N/A</v>
      </c>
      <c r="K1590" s="64" t="str">
        <f>VLOOKUP(B1590,'ABC successor'!A:J,10,FALSE)</f>
        <v>4762</v>
      </c>
    </row>
    <row r="1591" spans="1:11" x14ac:dyDescent="0.2">
      <c r="A1591">
        <v>1590</v>
      </c>
      <c r="B1591" t="s">
        <v>20077</v>
      </c>
      <c r="C1591" t="s">
        <v>20078</v>
      </c>
      <c r="D1591" t="s">
        <v>20077</v>
      </c>
      <c r="E1591" t="s">
        <v>17926</v>
      </c>
      <c r="F1591" s="220">
        <v>26362</v>
      </c>
      <c r="G1591" s="220">
        <v>26362</v>
      </c>
      <c r="H1591" s="220">
        <v>27749</v>
      </c>
      <c r="I1591" s="220">
        <v>25043.799187931028</v>
      </c>
      <c r="J1591" s="161" t="e">
        <f>VLOOKUP(D1591,GST!A:D,4,FALSE)</f>
        <v>#N/A</v>
      </c>
      <c r="K1591" s="64" t="str">
        <f>VLOOKUP(B1591,'ABC successor'!A:J,10,FALSE)</f>
        <v>4762</v>
      </c>
    </row>
    <row r="1592" spans="1:11" x14ac:dyDescent="0.2">
      <c r="A1592">
        <v>1591</v>
      </c>
      <c r="B1592" t="s">
        <v>19157</v>
      </c>
      <c r="C1592" t="s">
        <v>19158</v>
      </c>
      <c r="D1592" t="s">
        <v>19157</v>
      </c>
      <c r="E1592" t="s">
        <v>19159</v>
      </c>
      <c r="F1592" s="220">
        <v>23016</v>
      </c>
      <c r="G1592" s="220">
        <v>23016</v>
      </c>
      <c r="H1592" s="220">
        <v>24227</v>
      </c>
      <c r="I1592" s="220">
        <v>21865.2300637931</v>
      </c>
      <c r="J1592" s="161" t="e">
        <f>VLOOKUP(D1592,GST!A:D,4,FALSE)</f>
        <v>#N/A</v>
      </c>
      <c r="K1592" s="64" t="str">
        <f>VLOOKUP(B1592,'ABC successor'!A:J,10,FALSE)</f>
        <v>4763</v>
      </c>
    </row>
    <row r="1593" spans="1:11" x14ac:dyDescent="0.2">
      <c r="A1593">
        <v>1592</v>
      </c>
      <c r="B1593" t="s">
        <v>18636</v>
      </c>
      <c r="C1593" t="s">
        <v>18637</v>
      </c>
      <c r="D1593" t="s">
        <v>18636</v>
      </c>
      <c r="E1593" t="s">
        <v>18638</v>
      </c>
      <c r="F1593" s="220">
        <v>243662</v>
      </c>
      <c r="G1593" s="220">
        <v>243662</v>
      </c>
      <c r="H1593" s="220">
        <v>256486</v>
      </c>
      <c r="I1593" s="220">
        <v>231478.71643448275</v>
      </c>
      <c r="J1593" s="161" t="e">
        <f>VLOOKUP(D1593,GST!A:D,4,FALSE)</f>
        <v>#N/A</v>
      </c>
      <c r="K1593" s="64" t="str">
        <f>VLOOKUP(B1593,'ABC successor'!A:J,10,FALSE)</f>
        <v>4762</v>
      </c>
    </row>
    <row r="1594" spans="1:11" x14ac:dyDescent="0.2">
      <c r="A1594">
        <v>1593</v>
      </c>
      <c r="B1594" t="s">
        <v>21365</v>
      </c>
      <c r="C1594" t="s">
        <v>21366</v>
      </c>
      <c r="D1594" t="s">
        <v>21365</v>
      </c>
      <c r="E1594" t="s">
        <v>21367</v>
      </c>
      <c r="F1594" s="220">
        <v>241368</v>
      </c>
      <c r="G1594" s="220">
        <v>241368</v>
      </c>
      <c r="H1594" s="220">
        <v>254072</v>
      </c>
      <c r="I1594" s="220">
        <v>229299.73382931034</v>
      </c>
      <c r="J1594" s="161" t="e">
        <f>VLOOKUP(D1594,GST!A:D,4,FALSE)</f>
        <v>#N/A</v>
      </c>
      <c r="K1594" s="64" t="str">
        <f>VLOOKUP(B1594,'ABC successor'!A:J,10,FALSE)</f>
        <v>4762</v>
      </c>
    </row>
    <row r="1595" spans="1:11" x14ac:dyDescent="0.2">
      <c r="A1595">
        <v>1594</v>
      </c>
      <c r="B1595" t="s">
        <v>18639</v>
      </c>
      <c r="C1595" t="s">
        <v>18640</v>
      </c>
      <c r="D1595" t="s">
        <v>18639</v>
      </c>
      <c r="E1595" t="s">
        <v>18641</v>
      </c>
      <c r="F1595" s="220">
        <v>243662</v>
      </c>
      <c r="G1595" s="220">
        <v>243662</v>
      </c>
      <c r="H1595" s="220">
        <v>256486</v>
      </c>
      <c r="I1595" s="220">
        <v>231478.71643448275</v>
      </c>
      <c r="J1595" s="161">
        <f>VLOOKUP(D1595,GST!A:D,4,FALSE)</f>
        <v>0.12</v>
      </c>
      <c r="K1595" s="64" t="str">
        <f>VLOOKUP(B1595,'ABC successor'!A:J,10,FALSE)</f>
        <v>4762</v>
      </c>
    </row>
    <row r="1596" spans="1:11" x14ac:dyDescent="0.2">
      <c r="A1596">
        <v>1595</v>
      </c>
      <c r="B1596" t="s">
        <v>21368</v>
      </c>
      <c r="C1596" t="s">
        <v>21369</v>
      </c>
      <c r="D1596" t="s">
        <v>21368</v>
      </c>
      <c r="E1596" t="s">
        <v>21370</v>
      </c>
      <c r="F1596" s="220">
        <v>242013</v>
      </c>
      <c r="G1596" s="220">
        <v>242013</v>
      </c>
      <c r="H1596" s="220">
        <v>254751</v>
      </c>
      <c r="I1596" s="220">
        <v>229912.63310689654</v>
      </c>
      <c r="J1596" s="161" t="e">
        <f>VLOOKUP(D1596,GST!A:D,4,FALSE)</f>
        <v>#N/A</v>
      </c>
      <c r="K1596" s="64" t="str">
        <f>VLOOKUP(B1596,'ABC successor'!A:J,10,FALSE)</f>
        <v>4762</v>
      </c>
    </row>
    <row r="1597" spans="1:11" x14ac:dyDescent="0.2">
      <c r="A1597">
        <v>1596</v>
      </c>
      <c r="B1597" t="s">
        <v>18642</v>
      </c>
      <c r="C1597" t="s">
        <v>18643</v>
      </c>
      <c r="D1597" t="s">
        <v>18642</v>
      </c>
      <c r="E1597" t="s">
        <v>18644</v>
      </c>
      <c r="F1597" s="220">
        <v>243662</v>
      </c>
      <c r="G1597" s="220">
        <v>243662</v>
      </c>
      <c r="H1597" s="220">
        <v>256486</v>
      </c>
      <c r="I1597" s="220">
        <v>231478.71643448275</v>
      </c>
      <c r="J1597" s="161" t="e">
        <f>VLOOKUP(D1597,GST!A:D,4,FALSE)</f>
        <v>#N/A</v>
      </c>
      <c r="K1597" s="64" t="str">
        <f>VLOOKUP(B1597,'ABC successor'!A:J,10,FALSE)</f>
        <v>4762</v>
      </c>
    </row>
    <row r="1598" spans="1:11" x14ac:dyDescent="0.2">
      <c r="A1598">
        <v>1597</v>
      </c>
      <c r="B1598" t="s">
        <v>21371</v>
      </c>
      <c r="C1598" t="s">
        <v>21372</v>
      </c>
      <c r="D1598" t="s">
        <v>21371</v>
      </c>
      <c r="E1598" t="s">
        <v>21373</v>
      </c>
      <c r="F1598" s="220">
        <v>241808</v>
      </c>
      <c r="G1598" s="220">
        <v>241808</v>
      </c>
      <c r="H1598" s="220">
        <v>254535</v>
      </c>
      <c r="I1598" s="220">
        <v>229717.35605</v>
      </c>
      <c r="J1598" s="161" t="e">
        <f>VLOOKUP(D1598,GST!A:D,4,FALSE)</f>
        <v>#N/A</v>
      </c>
      <c r="K1598" s="64" t="str">
        <f>VLOOKUP(B1598,'ABC successor'!A:J,10,FALSE)</f>
        <v>4762</v>
      </c>
    </row>
    <row r="1599" spans="1:11" x14ac:dyDescent="0.2">
      <c r="A1599">
        <v>1598</v>
      </c>
      <c r="B1599" t="s">
        <v>18645</v>
      </c>
      <c r="C1599" t="s">
        <v>18646</v>
      </c>
      <c r="D1599" t="s">
        <v>18645</v>
      </c>
      <c r="E1599" t="s">
        <v>18647</v>
      </c>
      <c r="F1599" s="220">
        <v>27478</v>
      </c>
      <c r="G1599" s="220">
        <v>27478</v>
      </c>
      <c r="H1599" s="220">
        <v>28924</v>
      </c>
      <c r="I1599" s="220">
        <v>24730.453626666669</v>
      </c>
      <c r="J1599" s="161" t="e">
        <f>VLOOKUP(D1599,GST!A:D,4,FALSE)</f>
        <v>#N/A</v>
      </c>
      <c r="K1599" s="64" t="str">
        <f>VLOOKUP(B1599,'ABC successor'!A:J,10,FALSE)</f>
        <v>4739</v>
      </c>
    </row>
    <row r="1600" spans="1:11" x14ac:dyDescent="0.2">
      <c r="A1600">
        <v>1599</v>
      </c>
      <c r="B1600" t="s">
        <v>18648</v>
      </c>
      <c r="C1600" t="s">
        <v>18649</v>
      </c>
      <c r="D1600" t="s">
        <v>18648</v>
      </c>
      <c r="E1600" t="s">
        <v>18650</v>
      </c>
      <c r="F1600" s="220">
        <v>4028</v>
      </c>
      <c r="G1600" s="220">
        <v>4028</v>
      </c>
      <c r="H1600" s="220">
        <v>4240</v>
      </c>
      <c r="I1600" s="220">
        <v>3826.2702534482751</v>
      </c>
      <c r="J1600" s="161" t="e">
        <f>VLOOKUP(D1600,GST!A:D,4,FALSE)</f>
        <v>#N/A</v>
      </c>
      <c r="K1600" s="64" t="str">
        <f>VLOOKUP(B1600,'ABC successor'!A:J,10,FALSE)</f>
        <v>4762</v>
      </c>
    </row>
    <row r="1601" spans="1:11" x14ac:dyDescent="0.2">
      <c r="A1601">
        <v>1600</v>
      </c>
      <c r="B1601" t="s">
        <v>18651</v>
      </c>
      <c r="C1601" t="s">
        <v>18652</v>
      </c>
      <c r="D1601" t="s">
        <v>18651</v>
      </c>
      <c r="E1601" t="s">
        <v>18653</v>
      </c>
      <c r="F1601" s="220">
        <v>7178</v>
      </c>
      <c r="G1601" s="220">
        <v>7178</v>
      </c>
      <c r="H1601" s="220">
        <v>7556</v>
      </c>
      <c r="I1601" s="220">
        <v>6460.4040936842093</v>
      </c>
      <c r="J1601" s="161">
        <f>VLOOKUP(D1601,GST!A:D,4,FALSE)</f>
        <v>0.12</v>
      </c>
      <c r="K1601" s="64" t="str">
        <f>VLOOKUP(B1601,'ABC successor'!A:J,10,FALSE)</f>
        <v>4723</v>
      </c>
    </row>
    <row r="1602" spans="1:11" x14ac:dyDescent="0.2">
      <c r="A1602">
        <v>1601</v>
      </c>
      <c r="B1602" t="s">
        <v>19160</v>
      </c>
      <c r="C1602" t="s">
        <v>19161</v>
      </c>
      <c r="D1602" t="s">
        <v>19160</v>
      </c>
      <c r="E1602" t="s">
        <v>19162</v>
      </c>
      <c r="F1602" s="220">
        <v>390829</v>
      </c>
      <c r="G1602" s="220">
        <v>390829</v>
      </c>
      <c r="H1602" s="220">
        <v>411399</v>
      </c>
      <c r="I1602" s="220">
        <v>371287.42199137929</v>
      </c>
      <c r="J1602" s="161" t="e">
        <f>VLOOKUP(D1602,GST!A:D,4,FALSE)</f>
        <v>#N/A</v>
      </c>
      <c r="K1602" s="64" t="str">
        <f>VLOOKUP(B1602,'ABC successor'!A:J,10,FALSE)</f>
        <v>4762</v>
      </c>
    </row>
    <row r="1603" spans="1:11" x14ac:dyDescent="0.2">
      <c r="A1603">
        <v>1602</v>
      </c>
      <c r="B1603" t="s">
        <v>21374</v>
      </c>
      <c r="C1603" t="s">
        <v>21375</v>
      </c>
      <c r="D1603" t="s">
        <v>21374</v>
      </c>
      <c r="E1603" t="s">
        <v>21376</v>
      </c>
      <c r="F1603" s="220">
        <v>385055</v>
      </c>
      <c r="G1603" s="220">
        <v>385055</v>
      </c>
      <c r="H1603" s="220">
        <v>405321</v>
      </c>
      <c r="I1603" s="220">
        <v>365802.2634724137</v>
      </c>
      <c r="J1603" s="161" t="e">
        <f>VLOOKUP(D1603,GST!A:D,4,FALSE)</f>
        <v>#N/A</v>
      </c>
      <c r="K1603" s="64" t="str">
        <f>VLOOKUP(B1603,'ABC successor'!A:J,10,FALSE)</f>
        <v>4762</v>
      </c>
    </row>
    <row r="1604" spans="1:11" x14ac:dyDescent="0.2">
      <c r="A1604">
        <v>1603</v>
      </c>
      <c r="B1604" t="s">
        <v>19163</v>
      </c>
      <c r="C1604" t="s">
        <v>19164</v>
      </c>
      <c r="D1604" t="s">
        <v>19163</v>
      </c>
      <c r="E1604" t="s">
        <v>19165</v>
      </c>
      <c r="F1604" s="220">
        <v>390829</v>
      </c>
      <c r="G1604" s="220">
        <v>390829</v>
      </c>
      <c r="H1604" s="220">
        <v>411399</v>
      </c>
      <c r="I1604" s="220">
        <v>371287.42199137929</v>
      </c>
      <c r="J1604" s="161" t="e">
        <f>VLOOKUP(D1604,GST!A:D,4,FALSE)</f>
        <v>#N/A</v>
      </c>
      <c r="K1604" s="64" t="str">
        <f>VLOOKUP(B1604,'ABC successor'!A:J,10,FALSE)</f>
        <v>4762</v>
      </c>
    </row>
    <row r="1605" spans="1:11" x14ac:dyDescent="0.2">
      <c r="A1605">
        <v>1604</v>
      </c>
      <c r="B1605" t="s">
        <v>21377</v>
      </c>
      <c r="C1605" t="s">
        <v>21378</v>
      </c>
      <c r="D1605" t="s">
        <v>21377</v>
      </c>
      <c r="E1605" t="s">
        <v>21379</v>
      </c>
      <c r="F1605" s="220">
        <v>384984</v>
      </c>
      <c r="G1605" s="220">
        <v>384984</v>
      </c>
      <c r="H1605" s="220">
        <v>405246</v>
      </c>
      <c r="I1605" s="220">
        <v>365734.59320517239</v>
      </c>
      <c r="J1605" s="161" t="e">
        <f>VLOOKUP(D1605,GST!A:D,4,FALSE)</f>
        <v>#N/A</v>
      </c>
      <c r="K1605" s="64" t="str">
        <f>VLOOKUP(B1605,'ABC successor'!A:J,10,FALSE)</f>
        <v>4762</v>
      </c>
    </row>
    <row r="1606" spans="1:11" x14ac:dyDescent="0.2">
      <c r="A1606">
        <v>1605</v>
      </c>
      <c r="B1606" t="s">
        <v>19166</v>
      </c>
      <c r="C1606" t="s">
        <v>19167</v>
      </c>
      <c r="D1606" t="s">
        <v>19166</v>
      </c>
      <c r="E1606" t="s">
        <v>19168</v>
      </c>
      <c r="F1606" s="220">
        <v>393668</v>
      </c>
      <c r="G1606" s="220">
        <v>393668</v>
      </c>
      <c r="H1606" s="220">
        <v>414387</v>
      </c>
      <c r="I1606" s="220">
        <v>373984.56549999997</v>
      </c>
      <c r="J1606" s="161" t="e">
        <f>VLOOKUP(D1606,GST!A:D,4,FALSE)</f>
        <v>#N/A</v>
      </c>
      <c r="K1606" s="64" t="str">
        <f>VLOOKUP(B1606,'ABC successor'!A:J,10,FALSE)</f>
        <v>4762</v>
      </c>
    </row>
    <row r="1607" spans="1:11" x14ac:dyDescent="0.2">
      <c r="A1607">
        <v>1606</v>
      </c>
      <c r="B1607" t="s">
        <v>21380</v>
      </c>
      <c r="C1607" t="s">
        <v>21381</v>
      </c>
      <c r="D1607" t="s">
        <v>21380</v>
      </c>
      <c r="E1607" t="s">
        <v>21382</v>
      </c>
      <c r="F1607" s="220">
        <v>388106</v>
      </c>
      <c r="G1607" s="220">
        <v>388106</v>
      </c>
      <c r="H1607" s="220">
        <v>408533</v>
      </c>
      <c r="I1607" s="220">
        <v>368700.48434655165</v>
      </c>
      <c r="J1607" s="161" t="e">
        <f>VLOOKUP(D1607,GST!A:D,4,FALSE)</f>
        <v>#N/A</v>
      </c>
      <c r="K1607" s="64" t="str">
        <f>VLOOKUP(B1607,'ABC successor'!A:J,10,FALSE)</f>
        <v>4762</v>
      </c>
    </row>
    <row r="1608" spans="1:11" x14ac:dyDescent="0.2">
      <c r="A1608">
        <v>1607</v>
      </c>
      <c r="B1608" t="s">
        <v>18654</v>
      </c>
      <c r="C1608" t="s">
        <v>18655</v>
      </c>
      <c r="D1608" t="s">
        <v>18654</v>
      </c>
      <c r="E1608" t="s">
        <v>18656</v>
      </c>
      <c r="F1608" s="220">
        <v>31655</v>
      </c>
      <c r="G1608" s="220">
        <v>31655</v>
      </c>
      <c r="H1608" s="220">
        <v>33321</v>
      </c>
      <c r="I1608" s="220">
        <v>30072.666762068959</v>
      </c>
      <c r="J1608" s="161" t="e">
        <f>VLOOKUP(D1608,GST!A:D,4,FALSE)</f>
        <v>#N/A</v>
      </c>
      <c r="K1608" s="64" t="str">
        <f>VLOOKUP(B1608,'ABC successor'!A:J,10,FALSE)</f>
        <v>4769</v>
      </c>
    </row>
    <row r="1609" spans="1:11" x14ac:dyDescent="0.2">
      <c r="A1609">
        <v>1608</v>
      </c>
      <c r="B1609" t="s">
        <v>18657</v>
      </c>
      <c r="C1609" t="s">
        <v>18658</v>
      </c>
      <c r="D1609" t="s">
        <v>18657</v>
      </c>
      <c r="E1609" t="s">
        <v>18659</v>
      </c>
      <c r="F1609" s="220">
        <v>47725</v>
      </c>
      <c r="G1609" s="220">
        <v>47725</v>
      </c>
      <c r="H1609" s="220">
        <v>50237</v>
      </c>
      <c r="I1609" s="220">
        <v>45339.079051724126</v>
      </c>
      <c r="J1609" s="161" t="e">
        <f>VLOOKUP(D1609,GST!A:D,4,FALSE)</f>
        <v>#N/A</v>
      </c>
      <c r="K1609" s="64" t="str">
        <f>VLOOKUP(B1609,'ABC successor'!A:J,10,FALSE)</f>
        <v>4771</v>
      </c>
    </row>
    <row r="1610" spans="1:11" x14ac:dyDescent="0.2">
      <c r="A1610">
        <v>1609</v>
      </c>
      <c r="B1610" t="s">
        <v>18660</v>
      </c>
      <c r="C1610" t="s">
        <v>18661</v>
      </c>
      <c r="D1610" t="s">
        <v>18660</v>
      </c>
      <c r="E1610" t="s">
        <v>18662</v>
      </c>
      <c r="F1610" s="220">
        <v>12472</v>
      </c>
      <c r="G1610" s="220">
        <v>12472</v>
      </c>
      <c r="H1610" s="220">
        <v>13128</v>
      </c>
      <c r="I1610" s="220">
        <v>11848.097075862068</v>
      </c>
      <c r="J1610" s="161" t="e">
        <f>VLOOKUP(D1610,GST!A:D,4,FALSE)</f>
        <v>#N/A</v>
      </c>
      <c r="K1610" s="64" t="str">
        <f>VLOOKUP(B1610,'ABC successor'!A:J,10,FALSE)</f>
        <v>4771</v>
      </c>
    </row>
    <row r="1611" spans="1:11" x14ac:dyDescent="0.2">
      <c r="A1611">
        <v>1610</v>
      </c>
      <c r="B1611" t="s">
        <v>20079</v>
      </c>
      <c r="C1611" t="s">
        <v>20080</v>
      </c>
      <c r="D1611" t="s">
        <v>20079</v>
      </c>
      <c r="E1611" t="s">
        <v>18665</v>
      </c>
      <c r="F1611" s="220">
        <v>75424</v>
      </c>
      <c r="G1611" s="220">
        <v>75424</v>
      </c>
      <c r="H1611" s="220">
        <v>79394</v>
      </c>
      <c r="I1611" s="220">
        <v>71653.145827586195</v>
      </c>
      <c r="J1611" s="161" t="e">
        <f>VLOOKUP(D1611,GST!A:D,4,FALSE)</f>
        <v>#N/A</v>
      </c>
      <c r="K1611" s="64" t="str">
        <f>VLOOKUP(B1611,'ABC successor'!A:J,10,FALSE)</f>
        <v>4771</v>
      </c>
    </row>
    <row r="1612" spans="1:11" x14ac:dyDescent="0.2">
      <c r="A1612">
        <v>1611</v>
      </c>
      <c r="B1612" t="s">
        <v>24921</v>
      </c>
      <c r="C1612" t="s">
        <v>24922</v>
      </c>
      <c r="D1612" t="s">
        <v>24921</v>
      </c>
      <c r="E1612" t="s">
        <v>18665</v>
      </c>
      <c r="F1612" s="220">
        <v>80765</v>
      </c>
      <c r="G1612" s="220">
        <v>80765</v>
      </c>
      <c r="H1612" s="220">
        <v>85016</v>
      </c>
      <c r="I1612" s="220">
        <v>76726.482434482736</v>
      </c>
      <c r="J1612" s="161" t="e">
        <f>VLOOKUP(D1612,GST!A:D,4,FALSE)</f>
        <v>#N/A</v>
      </c>
      <c r="K1612" s="64" t="str">
        <f>VLOOKUP(B1612,'ABC successor'!A:J,10,FALSE)</f>
        <v>4771</v>
      </c>
    </row>
    <row r="1613" spans="1:11" x14ac:dyDescent="0.2">
      <c r="A1613">
        <v>1612</v>
      </c>
      <c r="B1613" t="s">
        <v>18666</v>
      </c>
      <c r="C1613" t="s">
        <v>18667</v>
      </c>
      <c r="D1613" t="s">
        <v>18666</v>
      </c>
      <c r="E1613" t="s">
        <v>18668</v>
      </c>
      <c r="F1613" s="220">
        <v>27693</v>
      </c>
      <c r="G1613" s="220">
        <v>27693</v>
      </c>
      <c r="H1613" s="220">
        <v>29151</v>
      </c>
      <c r="I1613" s="220">
        <v>26308.266467241374</v>
      </c>
      <c r="J1613" s="161" t="e">
        <f>VLOOKUP(D1613,GST!A:D,4,FALSE)</f>
        <v>#N/A</v>
      </c>
      <c r="K1613" s="64" t="str">
        <f>VLOOKUP(B1613,'ABC successor'!A:J,10,FALSE)</f>
        <v>4771</v>
      </c>
    </row>
    <row r="1614" spans="1:11" x14ac:dyDescent="0.2">
      <c r="A1614">
        <v>1613</v>
      </c>
      <c r="B1614" t="s">
        <v>20081</v>
      </c>
      <c r="C1614" t="s">
        <v>20082</v>
      </c>
      <c r="D1614" t="s">
        <v>20081</v>
      </c>
      <c r="E1614" t="s">
        <v>20083</v>
      </c>
      <c r="F1614" s="220">
        <v>34568</v>
      </c>
      <c r="G1614" s="220">
        <v>34568</v>
      </c>
      <c r="H1614" s="220">
        <v>36387</v>
      </c>
      <c r="I1614" s="220">
        <v>32839.413974137926</v>
      </c>
      <c r="J1614" s="161">
        <f>VLOOKUP(D1614,GST!A:D,4,FALSE)</f>
        <v>0.12</v>
      </c>
      <c r="K1614" s="64" t="str">
        <f>VLOOKUP(B1614,'ABC successor'!A:J,10,FALSE)</f>
        <v>4767</v>
      </c>
    </row>
    <row r="1615" spans="1:11" x14ac:dyDescent="0.2">
      <c r="A1615">
        <v>1614</v>
      </c>
      <c r="B1615" t="s">
        <v>20084</v>
      </c>
      <c r="C1615" t="s">
        <v>20085</v>
      </c>
      <c r="D1615" t="s">
        <v>20084</v>
      </c>
      <c r="E1615" t="s">
        <v>20086</v>
      </c>
      <c r="F1615" s="220">
        <v>17834</v>
      </c>
      <c r="G1615" s="220">
        <v>17834</v>
      </c>
      <c r="H1615" s="220">
        <v>18773</v>
      </c>
      <c r="I1615" s="220">
        <v>16942.701481034481</v>
      </c>
      <c r="J1615" s="161">
        <f>VLOOKUP(D1615,GST!A:D,4,FALSE)</f>
        <v>0.18</v>
      </c>
      <c r="K1615" s="64" t="str">
        <f>VLOOKUP(B1615,'ABC successor'!A:J,10,FALSE)</f>
        <v>4767</v>
      </c>
    </row>
    <row r="1616" spans="1:11" x14ac:dyDescent="0.2">
      <c r="A1616">
        <v>1615</v>
      </c>
      <c r="B1616" t="s">
        <v>22248</v>
      </c>
      <c r="C1616" t="s">
        <v>22249</v>
      </c>
      <c r="D1616" t="s">
        <v>22248</v>
      </c>
      <c r="E1616" t="s">
        <v>22250</v>
      </c>
      <c r="F1616" s="220">
        <v>21081</v>
      </c>
      <c r="G1616" s="220">
        <v>21081</v>
      </c>
      <c r="H1616" s="220">
        <v>22191</v>
      </c>
      <c r="I1616" s="220">
        <v>20026.532231034482</v>
      </c>
      <c r="J1616" s="161" t="e">
        <f>VLOOKUP(D1616,GST!A:D,4,FALSE)</f>
        <v>#N/A</v>
      </c>
      <c r="K1616" s="64" t="str">
        <f>VLOOKUP(B1616,'ABC successor'!A:J,10,FALSE)</f>
        <v>4767</v>
      </c>
    </row>
    <row r="1617" spans="1:11" x14ac:dyDescent="0.2">
      <c r="A1617">
        <v>1616</v>
      </c>
      <c r="B1617" t="s">
        <v>20087</v>
      </c>
      <c r="C1617" t="s">
        <v>20088</v>
      </c>
      <c r="D1617" t="s">
        <v>20087</v>
      </c>
      <c r="E1617" t="s">
        <v>20089</v>
      </c>
      <c r="F1617" s="220">
        <v>228958</v>
      </c>
      <c r="G1617" s="220">
        <v>228958</v>
      </c>
      <c r="H1617" s="220">
        <v>241008</v>
      </c>
      <c r="I1617" s="220">
        <v>217509.63983965511</v>
      </c>
      <c r="J1617" s="161" t="e">
        <f>VLOOKUP(D1617,GST!A:D,4,FALSE)</f>
        <v>#N/A</v>
      </c>
      <c r="K1617" s="64" t="str">
        <f>VLOOKUP(B1617,'ABC successor'!A:J,10,FALSE)</f>
        <v>4767</v>
      </c>
    </row>
    <row r="1618" spans="1:11" x14ac:dyDescent="0.2">
      <c r="A1618">
        <v>1617</v>
      </c>
      <c r="B1618" t="s">
        <v>20090</v>
      </c>
      <c r="C1618" t="s">
        <v>20091</v>
      </c>
      <c r="D1618" t="s">
        <v>20090</v>
      </c>
      <c r="E1618" t="s">
        <v>20092</v>
      </c>
      <c r="F1618" s="220">
        <v>15925</v>
      </c>
      <c r="G1618" s="220">
        <v>15925</v>
      </c>
      <c r="H1618" s="220">
        <v>16763</v>
      </c>
      <c r="I1618" s="220">
        <v>15129.138318965513</v>
      </c>
      <c r="J1618" s="161" t="e">
        <f>VLOOKUP(D1618,GST!A:D,4,FALSE)</f>
        <v>#N/A</v>
      </c>
      <c r="K1618" s="64" t="str">
        <f>VLOOKUP(B1618,'ABC successor'!A:J,10,FALSE)</f>
        <v>4767</v>
      </c>
    </row>
    <row r="1619" spans="1:11" x14ac:dyDescent="0.2">
      <c r="A1619">
        <v>1618</v>
      </c>
      <c r="B1619" t="s">
        <v>20093</v>
      </c>
      <c r="C1619" t="s">
        <v>20094</v>
      </c>
      <c r="D1619" t="s">
        <v>20093</v>
      </c>
      <c r="E1619" t="s">
        <v>20095</v>
      </c>
      <c r="F1619" s="220">
        <v>10957</v>
      </c>
      <c r="G1619" s="220">
        <v>10957</v>
      </c>
      <c r="H1619" s="220">
        <v>11534</v>
      </c>
      <c r="I1619" s="220">
        <v>10409.620537931036</v>
      </c>
      <c r="J1619" s="161" t="e">
        <f>VLOOKUP(D1619,GST!A:D,4,FALSE)</f>
        <v>#N/A</v>
      </c>
      <c r="K1619" s="64" t="str">
        <f>VLOOKUP(B1619,'ABC successor'!A:J,10,FALSE)</f>
        <v>4767</v>
      </c>
    </row>
    <row r="1620" spans="1:11" x14ac:dyDescent="0.2">
      <c r="A1620">
        <v>1619</v>
      </c>
      <c r="B1620" t="s">
        <v>20096</v>
      </c>
      <c r="C1620" t="s">
        <v>20097</v>
      </c>
      <c r="D1620" t="s">
        <v>20096</v>
      </c>
      <c r="E1620" t="s">
        <v>20098</v>
      </c>
      <c r="F1620" s="220">
        <v>38351</v>
      </c>
      <c r="G1620" s="220">
        <v>38351</v>
      </c>
      <c r="H1620" s="220">
        <v>40369</v>
      </c>
      <c r="I1620" s="220">
        <v>36433.671882758616</v>
      </c>
      <c r="J1620" s="161" t="e">
        <f>VLOOKUP(D1620,GST!A:D,4,FALSE)</f>
        <v>#N/A</v>
      </c>
      <c r="K1620" s="64" t="str">
        <f>VLOOKUP(B1620,'ABC successor'!A:J,10,FALSE)</f>
        <v>4767</v>
      </c>
    </row>
    <row r="1621" spans="1:11" x14ac:dyDescent="0.2">
      <c r="A1621">
        <v>1620</v>
      </c>
      <c r="B1621" t="s">
        <v>24005</v>
      </c>
      <c r="C1621" t="s">
        <v>24006</v>
      </c>
      <c r="D1621" t="s">
        <v>24005</v>
      </c>
      <c r="E1621" t="s">
        <v>24007</v>
      </c>
      <c r="F1621" s="220">
        <v>42650</v>
      </c>
      <c r="G1621" s="220">
        <v>42650</v>
      </c>
      <c r="H1621" s="220">
        <v>44895</v>
      </c>
      <c r="I1621" s="220">
        <v>40517.089151724133</v>
      </c>
      <c r="J1621" s="161" t="e">
        <f>VLOOKUP(D1621,GST!A:D,4,FALSE)</f>
        <v>#N/A</v>
      </c>
      <c r="K1621" s="64" t="str">
        <f>VLOOKUP(B1621,'ABC successor'!A:J,10,FALSE)</f>
        <v>4767</v>
      </c>
    </row>
    <row r="1622" spans="1:11" x14ac:dyDescent="0.2">
      <c r="A1622">
        <v>1621</v>
      </c>
      <c r="B1622" t="s">
        <v>20099</v>
      </c>
      <c r="C1622" t="s">
        <v>20100</v>
      </c>
      <c r="D1622" t="s">
        <v>20099</v>
      </c>
      <c r="E1622" t="s">
        <v>20101</v>
      </c>
      <c r="F1622" s="220">
        <v>14096</v>
      </c>
      <c r="G1622" s="220">
        <v>14096</v>
      </c>
      <c r="H1622" s="220">
        <v>14838</v>
      </c>
      <c r="I1622" s="220">
        <v>13390.979168965516</v>
      </c>
      <c r="J1622" s="161" t="e">
        <f>VLOOKUP(D1622,GST!A:D,4,FALSE)</f>
        <v>#N/A</v>
      </c>
      <c r="K1622" s="64" t="str">
        <f>VLOOKUP(B1622,'ABC successor'!A:J,10,FALSE)</f>
        <v>4767</v>
      </c>
    </row>
    <row r="1623" spans="1:11" x14ac:dyDescent="0.2">
      <c r="A1623">
        <v>1622</v>
      </c>
      <c r="B1623" t="s">
        <v>20102</v>
      </c>
      <c r="C1623" t="s">
        <v>20103</v>
      </c>
      <c r="D1623" t="s">
        <v>20102</v>
      </c>
      <c r="E1623" t="s">
        <v>20104</v>
      </c>
      <c r="F1623" s="220">
        <v>15429</v>
      </c>
      <c r="G1623" s="220">
        <v>15429</v>
      </c>
      <c r="H1623" s="220">
        <v>16241</v>
      </c>
      <c r="I1623" s="220">
        <v>14657.379884482758</v>
      </c>
      <c r="J1623" s="161" t="e">
        <f>VLOOKUP(D1623,GST!A:D,4,FALSE)</f>
        <v>#N/A</v>
      </c>
      <c r="K1623" s="64" t="str">
        <f>VLOOKUP(B1623,'ABC successor'!A:J,10,FALSE)</f>
        <v>4767</v>
      </c>
    </row>
    <row r="1624" spans="1:11" x14ac:dyDescent="0.2">
      <c r="A1624">
        <v>1623</v>
      </c>
      <c r="B1624" t="s">
        <v>20105</v>
      </c>
      <c r="C1624" t="s">
        <v>20106</v>
      </c>
      <c r="D1624" t="s">
        <v>20105</v>
      </c>
      <c r="E1624" t="s">
        <v>20107</v>
      </c>
      <c r="F1624" s="220">
        <v>15484</v>
      </c>
      <c r="G1624" s="220">
        <v>15484</v>
      </c>
      <c r="H1624" s="220">
        <v>16299</v>
      </c>
      <c r="I1624" s="220">
        <v>14709.582662068964</v>
      </c>
      <c r="J1624" s="161" t="e">
        <f>VLOOKUP(D1624,GST!A:D,4,FALSE)</f>
        <v>#N/A</v>
      </c>
      <c r="K1624" s="64" t="str">
        <f>VLOOKUP(B1624,'ABC successor'!A:J,10,FALSE)</f>
        <v>4767</v>
      </c>
    </row>
    <row r="1625" spans="1:11" x14ac:dyDescent="0.2">
      <c r="A1625">
        <v>1624</v>
      </c>
      <c r="B1625" t="s">
        <v>20108</v>
      </c>
      <c r="C1625" t="s">
        <v>20109</v>
      </c>
      <c r="D1625" t="s">
        <v>20108</v>
      </c>
      <c r="E1625" t="s">
        <v>20110</v>
      </c>
      <c r="F1625" s="220">
        <v>18484</v>
      </c>
      <c r="G1625" s="220">
        <v>18484</v>
      </c>
      <c r="H1625" s="220">
        <v>19457</v>
      </c>
      <c r="I1625" s="220">
        <v>17559.467631034477</v>
      </c>
      <c r="J1625" s="161" t="e">
        <f>VLOOKUP(D1625,GST!A:D,4,FALSE)</f>
        <v>#N/A</v>
      </c>
      <c r="K1625" s="64" t="str">
        <f>VLOOKUP(B1625,'ABC successor'!A:J,10,FALSE)</f>
        <v>4767</v>
      </c>
    </row>
    <row r="1626" spans="1:11" x14ac:dyDescent="0.2">
      <c r="A1626">
        <v>1625</v>
      </c>
      <c r="B1626" t="s">
        <v>20111</v>
      </c>
      <c r="C1626" t="s">
        <v>20112</v>
      </c>
      <c r="D1626" t="s">
        <v>20111</v>
      </c>
      <c r="E1626" t="s">
        <v>20113</v>
      </c>
      <c r="F1626" s="220">
        <v>55256</v>
      </c>
      <c r="G1626" s="220">
        <v>55256</v>
      </c>
      <c r="H1626" s="220">
        <v>58164</v>
      </c>
      <c r="I1626" s="220">
        <v>52492.793017241376</v>
      </c>
      <c r="J1626" s="161" t="e">
        <f>VLOOKUP(D1626,GST!A:D,4,FALSE)</f>
        <v>#N/A</v>
      </c>
      <c r="K1626" s="64" t="str">
        <f>VLOOKUP(B1626,'ABC successor'!A:J,10,FALSE)</f>
        <v>4767</v>
      </c>
    </row>
    <row r="1627" spans="1:11" x14ac:dyDescent="0.2">
      <c r="A1627">
        <v>1626</v>
      </c>
      <c r="B1627" t="s">
        <v>20114</v>
      </c>
      <c r="C1627" t="s">
        <v>20115</v>
      </c>
      <c r="D1627" t="s">
        <v>20114</v>
      </c>
      <c r="E1627" t="s">
        <v>20116</v>
      </c>
      <c r="F1627" s="220">
        <v>34674</v>
      </c>
      <c r="G1627" s="220">
        <v>34674</v>
      </c>
      <c r="H1627" s="220">
        <v>36499</v>
      </c>
      <c r="I1627" s="220">
        <v>32939.952656896552</v>
      </c>
      <c r="J1627" s="161" t="e">
        <f>VLOOKUP(D1627,GST!A:D,4,FALSE)</f>
        <v>#N/A</v>
      </c>
      <c r="K1627" s="64" t="str">
        <f>VLOOKUP(B1627,'ABC successor'!A:J,10,FALSE)</f>
        <v>4767</v>
      </c>
    </row>
    <row r="1628" spans="1:11" x14ac:dyDescent="0.2">
      <c r="A1628">
        <v>1627</v>
      </c>
      <c r="B1628" t="s">
        <v>20117</v>
      </c>
      <c r="C1628" t="s">
        <v>20118</v>
      </c>
      <c r="D1628" t="s">
        <v>20117</v>
      </c>
      <c r="E1628" t="s">
        <v>20119</v>
      </c>
      <c r="F1628" s="220">
        <v>183813</v>
      </c>
      <c r="G1628" s="220">
        <v>183813</v>
      </c>
      <c r="H1628" s="220">
        <v>193487</v>
      </c>
      <c r="I1628" s="220">
        <v>174622.15789827582</v>
      </c>
      <c r="J1628" s="161" t="e">
        <f>VLOOKUP(D1628,GST!A:D,4,FALSE)</f>
        <v>#N/A</v>
      </c>
      <c r="K1628" s="64" t="str">
        <f>VLOOKUP(B1628,'ABC successor'!A:J,10,FALSE)</f>
        <v>4767</v>
      </c>
    </row>
    <row r="1629" spans="1:11" x14ac:dyDescent="0.2">
      <c r="A1629">
        <v>1628</v>
      </c>
      <c r="B1629" t="s">
        <v>20120</v>
      </c>
      <c r="C1629" t="s">
        <v>20121</v>
      </c>
      <c r="D1629" t="s">
        <v>20120</v>
      </c>
      <c r="E1629" t="s">
        <v>20122</v>
      </c>
      <c r="F1629" s="220">
        <v>15164</v>
      </c>
      <c r="G1629" s="220">
        <v>15164</v>
      </c>
      <c r="H1629" s="220">
        <v>15962</v>
      </c>
      <c r="I1629" s="220">
        <v>14406.033177586205</v>
      </c>
      <c r="J1629" s="161" t="e">
        <f>VLOOKUP(D1629,GST!A:D,4,FALSE)</f>
        <v>#N/A</v>
      </c>
      <c r="K1629" s="64" t="str">
        <f>VLOOKUP(B1629,'ABC successor'!A:J,10,FALSE)</f>
        <v>4767</v>
      </c>
    </row>
    <row r="1630" spans="1:11" x14ac:dyDescent="0.2">
      <c r="A1630">
        <v>1629</v>
      </c>
      <c r="B1630" t="s">
        <v>20123</v>
      </c>
      <c r="C1630" t="s">
        <v>20124</v>
      </c>
      <c r="D1630" t="s">
        <v>20123</v>
      </c>
      <c r="E1630" t="s">
        <v>20125</v>
      </c>
      <c r="F1630" s="220">
        <v>10581</v>
      </c>
      <c r="G1630" s="220">
        <v>10581</v>
      </c>
      <c r="H1630" s="220">
        <v>11138</v>
      </c>
      <c r="I1630" s="220">
        <v>10051.934839655172</v>
      </c>
      <c r="J1630" s="161" t="e">
        <f>VLOOKUP(D1630,GST!A:D,4,FALSE)</f>
        <v>#N/A</v>
      </c>
      <c r="K1630" s="64" t="str">
        <f>VLOOKUP(B1630,'ABC successor'!A:J,10,FALSE)</f>
        <v>4767</v>
      </c>
    </row>
    <row r="1631" spans="1:11" x14ac:dyDescent="0.2">
      <c r="A1631">
        <v>1630</v>
      </c>
      <c r="B1631" t="s">
        <v>20126</v>
      </c>
      <c r="C1631" t="s">
        <v>20127</v>
      </c>
      <c r="D1631" t="s">
        <v>20126</v>
      </c>
      <c r="E1631" t="s">
        <v>20128</v>
      </c>
      <c r="F1631" s="220">
        <v>28981</v>
      </c>
      <c r="G1631" s="220">
        <v>28981</v>
      </c>
      <c r="H1631" s="220">
        <v>30506</v>
      </c>
      <c r="I1631" s="220">
        <v>27532.131586206891</v>
      </c>
      <c r="J1631" s="161" t="e">
        <f>VLOOKUP(D1631,GST!A:D,4,FALSE)</f>
        <v>#N/A</v>
      </c>
      <c r="K1631" s="64" t="str">
        <f>VLOOKUP(B1631,'ABC successor'!A:J,10,FALSE)</f>
        <v>4767</v>
      </c>
    </row>
    <row r="1632" spans="1:11" x14ac:dyDescent="0.2">
      <c r="A1632">
        <v>1631</v>
      </c>
      <c r="B1632" t="s">
        <v>24008</v>
      </c>
      <c r="C1632" t="s">
        <v>24009</v>
      </c>
      <c r="D1632" t="s">
        <v>24008</v>
      </c>
      <c r="E1632" t="s">
        <v>20128</v>
      </c>
      <c r="F1632" s="220">
        <v>29932</v>
      </c>
      <c r="G1632" s="220">
        <v>29932</v>
      </c>
      <c r="H1632" s="220">
        <v>31507</v>
      </c>
      <c r="I1632" s="220">
        <v>28435.046294827578</v>
      </c>
      <c r="J1632" s="161" t="e">
        <f>VLOOKUP(D1632,GST!A:D,4,FALSE)</f>
        <v>#N/A</v>
      </c>
      <c r="K1632" s="64" t="str">
        <f>VLOOKUP(B1632,'ABC successor'!A:J,10,FALSE)</f>
        <v>4767</v>
      </c>
    </row>
    <row r="1633" spans="1:11" x14ac:dyDescent="0.2">
      <c r="A1633">
        <v>1632</v>
      </c>
      <c r="B1633" t="s">
        <v>20129</v>
      </c>
      <c r="C1633" t="s">
        <v>20130</v>
      </c>
      <c r="D1633" t="s">
        <v>20129</v>
      </c>
      <c r="E1633" t="s">
        <v>20131</v>
      </c>
      <c r="F1633" s="220">
        <v>12797</v>
      </c>
      <c r="G1633" s="220">
        <v>12797</v>
      </c>
      <c r="H1633" s="220">
        <v>13471</v>
      </c>
      <c r="I1633" s="220">
        <v>12157.446868965515</v>
      </c>
      <c r="J1633" s="161" t="e">
        <f>VLOOKUP(D1633,GST!A:D,4,FALSE)</f>
        <v>#N/A</v>
      </c>
      <c r="K1633" s="64" t="str">
        <f>VLOOKUP(B1633,'ABC successor'!A:J,10,FALSE)</f>
        <v>4767</v>
      </c>
    </row>
    <row r="1634" spans="1:11" x14ac:dyDescent="0.2">
      <c r="A1634">
        <v>1633</v>
      </c>
      <c r="B1634" t="s">
        <v>20132</v>
      </c>
      <c r="C1634" t="s">
        <v>20133</v>
      </c>
      <c r="D1634" t="s">
        <v>20132</v>
      </c>
      <c r="E1634" t="s">
        <v>20134</v>
      </c>
      <c r="F1634" s="220">
        <v>14741</v>
      </c>
      <c r="G1634" s="220">
        <v>14741</v>
      </c>
      <c r="H1634" s="220">
        <v>15517</v>
      </c>
      <c r="I1634" s="220">
        <v>14003.878446551726</v>
      </c>
      <c r="J1634" s="161" t="e">
        <f>VLOOKUP(D1634,GST!A:D,4,FALSE)</f>
        <v>#N/A</v>
      </c>
      <c r="K1634" s="64" t="str">
        <f>VLOOKUP(B1634,'ABC successor'!A:J,10,FALSE)</f>
        <v>4767</v>
      </c>
    </row>
    <row r="1635" spans="1:11" x14ac:dyDescent="0.2">
      <c r="A1635">
        <v>1634</v>
      </c>
      <c r="B1635" t="s">
        <v>20135</v>
      </c>
      <c r="C1635" t="s">
        <v>20136</v>
      </c>
      <c r="D1635" t="s">
        <v>20135</v>
      </c>
      <c r="E1635" t="s">
        <v>20137</v>
      </c>
      <c r="F1635" s="220">
        <v>12547</v>
      </c>
      <c r="G1635" s="220">
        <v>12547</v>
      </c>
      <c r="H1635" s="220">
        <v>13207</v>
      </c>
      <c r="I1635" s="220">
        <v>11919.634215517239</v>
      </c>
      <c r="J1635" s="161" t="e">
        <f>VLOOKUP(D1635,GST!A:D,4,FALSE)</f>
        <v>#N/A</v>
      </c>
      <c r="K1635" s="64" t="str">
        <f>VLOOKUP(B1635,'ABC successor'!A:J,10,FALSE)</f>
        <v>4767</v>
      </c>
    </row>
    <row r="1636" spans="1:11" x14ac:dyDescent="0.2">
      <c r="A1636">
        <v>1635</v>
      </c>
      <c r="B1636" t="s">
        <v>20138</v>
      </c>
      <c r="C1636" t="s">
        <v>20139</v>
      </c>
      <c r="D1636" t="s">
        <v>20138</v>
      </c>
      <c r="E1636" t="s">
        <v>20140</v>
      </c>
      <c r="F1636" s="220">
        <v>15378</v>
      </c>
      <c r="G1636" s="220">
        <v>15378</v>
      </c>
      <c r="H1636" s="220">
        <v>16187</v>
      </c>
      <c r="I1636" s="220">
        <v>14609.043979310343</v>
      </c>
      <c r="J1636" s="161" t="e">
        <f>VLOOKUP(D1636,GST!A:D,4,FALSE)</f>
        <v>#N/A</v>
      </c>
      <c r="K1636" s="64" t="str">
        <f>VLOOKUP(B1636,'ABC successor'!A:J,10,FALSE)</f>
        <v>4767</v>
      </c>
    </row>
    <row r="1637" spans="1:11" x14ac:dyDescent="0.2">
      <c r="A1637">
        <v>1636</v>
      </c>
      <c r="B1637" t="s">
        <v>20141</v>
      </c>
      <c r="C1637" t="s">
        <v>20142</v>
      </c>
      <c r="D1637" t="s">
        <v>20141</v>
      </c>
      <c r="E1637" t="s">
        <v>20143</v>
      </c>
      <c r="F1637" s="220">
        <v>43726</v>
      </c>
      <c r="G1637" s="220">
        <v>43726</v>
      </c>
      <c r="H1637" s="220">
        <v>46027</v>
      </c>
      <c r="I1637" s="220">
        <v>41539.876905172408</v>
      </c>
      <c r="J1637" s="161" t="e">
        <f>VLOOKUP(D1637,GST!A:D,4,FALSE)</f>
        <v>#N/A</v>
      </c>
      <c r="K1637" s="64" t="str">
        <f>VLOOKUP(B1637,'ABC successor'!A:J,10,FALSE)</f>
        <v>4767</v>
      </c>
    </row>
    <row r="1638" spans="1:11" x14ac:dyDescent="0.2">
      <c r="A1638">
        <v>1637</v>
      </c>
      <c r="B1638" t="s">
        <v>20144</v>
      </c>
      <c r="C1638" t="s">
        <v>20145</v>
      </c>
      <c r="D1638" t="s">
        <v>20144</v>
      </c>
      <c r="E1638" t="s">
        <v>20146</v>
      </c>
      <c r="F1638" s="220">
        <v>35557</v>
      </c>
      <c r="G1638" s="220">
        <v>35557</v>
      </c>
      <c r="H1638" s="220">
        <v>37428</v>
      </c>
      <c r="I1638" s="220">
        <v>33779.063970689655</v>
      </c>
      <c r="J1638" s="161" t="e">
        <f>VLOOKUP(D1638,GST!A:D,4,FALSE)</f>
        <v>#N/A</v>
      </c>
      <c r="K1638" s="64" t="str">
        <f>VLOOKUP(B1638,'ABC successor'!A:J,10,FALSE)</f>
        <v>4767</v>
      </c>
    </row>
    <row r="1639" spans="1:11" x14ac:dyDescent="0.2">
      <c r="A1639">
        <v>1638</v>
      </c>
      <c r="B1639" t="s">
        <v>20147</v>
      </c>
      <c r="C1639" t="s">
        <v>20148</v>
      </c>
      <c r="D1639" t="s">
        <v>20147</v>
      </c>
      <c r="E1639" t="s">
        <v>20149</v>
      </c>
      <c r="F1639" s="220">
        <v>33750</v>
      </c>
      <c r="G1639" s="220">
        <v>33750</v>
      </c>
      <c r="H1639" s="220">
        <v>35526</v>
      </c>
      <c r="I1639" s="220">
        <v>32062.172618965516</v>
      </c>
      <c r="J1639" s="161" t="e">
        <f>VLOOKUP(D1639,GST!A:D,4,FALSE)</f>
        <v>#N/A</v>
      </c>
      <c r="K1639" s="64" t="str">
        <f>VLOOKUP(B1639,'ABC successor'!A:J,10,FALSE)</f>
        <v>4767</v>
      </c>
    </row>
    <row r="1640" spans="1:11" x14ac:dyDescent="0.2">
      <c r="A1640">
        <v>1639</v>
      </c>
      <c r="B1640" t="s">
        <v>24010</v>
      </c>
      <c r="C1640" t="s">
        <v>24011</v>
      </c>
      <c r="D1640" t="s">
        <v>24010</v>
      </c>
      <c r="E1640" t="s">
        <v>24012</v>
      </c>
      <c r="F1640" s="220">
        <v>37108</v>
      </c>
      <c r="G1640" s="220">
        <v>37108</v>
      </c>
      <c r="H1640" s="220">
        <v>39061</v>
      </c>
      <c r="I1640" s="220">
        <v>35252.342360344832</v>
      </c>
      <c r="J1640" s="161" t="e">
        <f>VLOOKUP(D1640,GST!A:D,4,FALSE)</f>
        <v>#N/A</v>
      </c>
      <c r="K1640" s="64" t="str">
        <f>VLOOKUP(B1640,'ABC successor'!A:J,10,FALSE)</f>
        <v>4767</v>
      </c>
    </row>
    <row r="1641" spans="1:11" x14ac:dyDescent="0.2">
      <c r="A1641">
        <v>1640</v>
      </c>
      <c r="B1641" t="s">
        <v>19169</v>
      </c>
      <c r="C1641" t="s">
        <v>19170</v>
      </c>
      <c r="D1641" t="s">
        <v>19169</v>
      </c>
      <c r="E1641" t="s">
        <v>19171</v>
      </c>
      <c r="F1641" s="220">
        <v>94122</v>
      </c>
      <c r="G1641" s="220">
        <v>94122</v>
      </c>
      <c r="H1641" s="220">
        <v>99076</v>
      </c>
      <c r="I1641" s="220">
        <v>89415.624260344834</v>
      </c>
      <c r="J1641" s="161" t="e">
        <f>VLOOKUP(D1641,GST!A:D,4,FALSE)</f>
        <v>#N/A</v>
      </c>
      <c r="K1641" s="64" t="str">
        <f>VLOOKUP(B1641,'ABC successor'!A:J,10,FALSE)</f>
        <v>4767</v>
      </c>
    </row>
    <row r="1642" spans="1:11" x14ac:dyDescent="0.2">
      <c r="A1642">
        <v>1641</v>
      </c>
      <c r="B1642" t="s">
        <v>19172</v>
      </c>
      <c r="C1642" t="s">
        <v>19173</v>
      </c>
      <c r="D1642" t="s">
        <v>19172</v>
      </c>
      <c r="E1642" t="s">
        <v>19174</v>
      </c>
      <c r="F1642" s="220">
        <v>44432</v>
      </c>
      <c r="G1642" s="220">
        <v>44432</v>
      </c>
      <c r="H1642" s="220">
        <v>46771</v>
      </c>
      <c r="I1642" s="220">
        <v>42210.779268965511</v>
      </c>
      <c r="J1642" s="161" t="e">
        <f>VLOOKUP(D1642,GST!A:D,4,FALSE)</f>
        <v>#N/A</v>
      </c>
      <c r="K1642" s="64" t="str">
        <f>VLOOKUP(B1642,'ABC successor'!A:J,10,FALSE)</f>
        <v>4767</v>
      </c>
    </row>
    <row r="1643" spans="1:11" x14ac:dyDescent="0.2">
      <c r="A1643">
        <v>1642</v>
      </c>
      <c r="B1643" t="s">
        <v>19175</v>
      </c>
      <c r="C1643" t="s">
        <v>19176</v>
      </c>
      <c r="D1643" t="s">
        <v>19175</v>
      </c>
      <c r="E1643" t="s">
        <v>19177</v>
      </c>
      <c r="F1643" s="220">
        <v>64080</v>
      </c>
      <c r="G1643" s="220">
        <v>64080</v>
      </c>
      <c r="H1643" s="220">
        <v>67453</v>
      </c>
      <c r="I1643" s="220">
        <v>60876.172410344821</v>
      </c>
      <c r="J1643" s="161" t="e">
        <f>VLOOKUP(D1643,GST!A:D,4,FALSE)</f>
        <v>#N/A</v>
      </c>
      <c r="K1643" s="64" t="str">
        <f>VLOOKUP(B1643,'ABC successor'!A:J,10,FALSE)</f>
        <v>4767</v>
      </c>
    </row>
    <row r="1644" spans="1:11" x14ac:dyDescent="0.2">
      <c r="A1644">
        <v>1643</v>
      </c>
      <c r="B1644" t="s">
        <v>19178</v>
      </c>
      <c r="C1644" t="s">
        <v>19179</v>
      </c>
      <c r="D1644" t="s">
        <v>19178</v>
      </c>
      <c r="E1644" t="s">
        <v>19180</v>
      </c>
      <c r="F1644" s="220">
        <v>21068</v>
      </c>
      <c r="G1644" s="220">
        <v>21068</v>
      </c>
      <c r="H1644" s="220">
        <v>22177</v>
      </c>
      <c r="I1644" s="220">
        <v>20014.931613793098</v>
      </c>
      <c r="J1644" s="161" t="e">
        <f>VLOOKUP(D1644,GST!A:D,4,FALSE)</f>
        <v>#N/A</v>
      </c>
      <c r="K1644" s="64" t="str">
        <f>VLOOKUP(B1644,'ABC successor'!A:J,10,FALSE)</f>
        <v>4767</v>
      </c>
    </row>
    <row r="1645" spans="1:11" x14ac:dyDescent="0.2">
      <c r="A1645">
        <v>1644</v>
      </c>
      <c r="B1645" t="s">
        <v>19181</v>
      </c>
      <c r="C1645" t="s">
        <v>19182</v>
      </c>
      <c r="D1645" t="s">
        <v>19181</v>
      </c>
      <c r="E1645" t="s">
        <v>19183</v>
      </c>
      <c r="F1645" s="220">
        <v>153757</v>
      </c>
      <c r="G1645" s="220">
        <v>153757</v>
      </c>
      <c r="H1645" s="220">
        <v>161849</v>
      </c>
      <c r="I1645" s="220">
        <v>146069.17199482757</v>
      </c>
      <c r="J1645" s="161" t="e">
        <f>VLOOKUP(D1645,GST!A:D,4,FALSE)</f>
        <v>#N/A</v>
      </c>
      <c r="K1645" s="64" t="str">
        <f>VLOOKUP(B1645,'ABC successor'!A:J,10,FALSE)</f>
        <v>4767</v>
      </c>
    </row>
    <row r="1646" spans="1:11" x14ac:dyDescent="0.2">
      <c r="A1646">
        <v>1645</v>
      </c>
      <c r="B1646" t="s">
        <v>19184</v>
      </c>
      <c r="C1646" t="s">
        <v>19185</v>
      </c>
      <c r="D1646" t="s">
        <v>19184</v>
      </c>
      <c r="E1646" t="s">
        <v>19186</v>
      </c>
      <c r="F1646" s="220">
        <v>118524</v>
      </c>
      <c r="G1646" s="220">
        <v>118524</v>
      </c>
      <c r="H1646" s="220">
        <v>124762</v>
      </c>
      <c r="I1646" s="220">
        <v>112597.52438103445</v>
      </c>
      <c r="J1646" s="161" t="e">
        <f>VLOOKUP(D1646,GST!A:D,4,FALSE)</f>
        <v>#N/A</v>
      </c>
      <c r="K1646" s="64" t="str">
        <f>VLOOKUP(B1646,'ABC successor'!A:J,10,FALSE)</f>
        <v>4767</v>
      </c>
    </row>
    <row r="1647" spans="1:11" x14ac:dyDescent="0.2">
      <c r="A1647">
        <v>1646</v>
      </c>
      <c r="B1647" t="s">
        <v>19187</v>
      </c>
      <c r="C1647" t="s">
        <v>19188</v>
      </c>
      <c r="D1647" t="s">
        <v>19187</v>
      </c>
      <c r="E1647" t="s">
        <v>19189</v>
      </c>
      <c r="F1647" s="220">
        <v>16961</v>
      </c>
      <c r="G1647" s="220">
        <v>16961</v>
      </c>
      <c r="H1647" s="220">
        <v>17854</v>
      </c>
      <c r="I1647" s="220">
        <v>16113.257348275863</v>
      </c>
      <c r="J1647" s="161" t="e">
        <f>VLOOKUP(D1647,GST!A:D,4,FALSE)</f>
        <v>#N/A</v>
      </c>
      <c r="K1647" s="64" t="str">
        <f>VLOOKUP(B1647,'ABC successor'!A:J,10,FALSE)</f>
        <v>4767</v>
      </c>
    </row>
    <row r="1648" spans="1:11" x14ac:dyDescent="0.2">
      <c r="A1648">
        <v>1647</v>
      </c>
      <c r="B1648" t="s">
        <v>19190</v>
      </c>
      <c r="C1648" t="s">
        <v>19191</v>
      </c>
      <c r="D1648" t="s">
        <v>19190</v>
      </c>
      <c r="E1648" t="s">
        <v>19192</v>
      </c>
      <c r="F1648" s="220">
        <v>6161</v>
      </c>
      <c r="G1648" s="220">
        <v>6161</v>
      </c>
      <c r="H1648" s="220">
        <v>6485</v>
      </c>
      <c r="I1648" s="220">
        <v>5852.5113982758621</v>
      </c>
      <c r="J1648" s="161" t="e">
        <f>VLOOKUP(D1648,GST!A:D,4,FALSE)</f>
        <v>#N/A</v>
      </c>
      <c r="K1648" s="64" t="str">
        <f>VLOOKUP(B1648,'ABC successor'!A:J,10,FALSE)</f>
        <v>4740</v>
      </c>
    </row>
    <row r="1649" spans="1:11" x14ac:dyDescent="0.2">
      <c r="A1649">
        <v>1648</v>
      </c>
      <c r="B1649" t="s">
        <v>19193</v>
      </c>
      <c r="C1649" t="s">
        <v>19194</v>
      </c>
      <c r="D1649" t="s">
        <v>19193</v>
      </c>
      <c r="E1649" t="s">
        <v>19195</v>
      </c>
      <c r="F1649" s="220">
        <v>5760</v>
      </c>
      <c r="G1649" s="220">
        <v>5760</v>
      </c>
      <c r="H1649" s="220">
        <v>6063</v>
      </c>
      <c r="I1649" s="220">
        <v>5471.6244655172413</v>
      </c>
      <c r="J1649" s="161" t="e">
        <f>VLOOKUP(D1649,GST!A:D,4,FALSE)</f>
        <v>#N/A</v>
      </c>
      <c r="K1649" s="64" t="str">
        <f>VLOOKUP(B1649,'ABC successor'!A:J,10,FALSE)</f>
        <v>4762</v>
      </c>
    </row>
    <row r="1650" spans="1:11" x14ac:dyDescent="0.2">
      <c r="A1650">
        <v>1649</v>
      </c>
      <c r="B1650" t="s">
        <v>19196</v>
      </c>
      <c r="C1650" t="s">
        <v>19197</v>
      </c>
      <c r="D1650" t="s">
        <v>19196</v>
      </c>
      <c r="E1650" t="s">
        <v>19198</v>
      </c>
      <c r="F1650" s="220">
        <v>429528</v>
      </c>
      <c r="G1650" s="220">
        <v>429528</v>
      </c>
      <c r="H1650" s="220">
        <v>452135</v>
      </c>
      <c r="I1650" s="220">
        <v>408051.71146551718</v>
      </c>
      <c r="J1650" s="161" t="e">
        <f>VLOOKUP(D1650,GST!A:D,4,FALSE)</f>
        <v>#N/A</v>
      </c>
      <c r="K1650" s="64" t="str">
        <f>VLOOKUP(B1650,'ABC successor'!A:J,10,FALSE)</f>
        <v>4762</v>
      </c>
    </row>
    <row r="1651" spans="1:11" x14ac:dyDescent="0.2">
      <c r="A1651">
        <v>1650</v>
      </c>
      <c r="B1651" t="s">
        <v>20150</v>
      </c>
      <c r="C1651" t="s">
        <v>20151</v>
      </c>
      <c r="D1651" t="s">
        <v>20150</v>
      </c>
      <c r="E1651" t="s">
        <v>19198</v>
      </c>
      <c r="F1651" s="220">
        <v>429528</v>
      </c>
      <c r="G1651" s="220">
        <v>429528</v>
      </c>
      <c r="H1651" s="220">
        <v>452135</v>
      </c>
      <c r="I1651" s="220">
        <v>408051.71146551718</v>
      </c>
      <c r="J1651" s="161" t="e">
        <f>VLOOKUP(D1651,GST!A:D,4,FALSE)</f>
        <v>#N/A</v>
      </c>
      <c r="K1651" s="64" t="str">
        <f>VLOOKUP(B1651,'ABC successor'!A:J,10,FALSE)</f>
        <v>4762</v>
      </c>
    </row>
    <row r="1652" spans="1:11" x14ac:dyDescent="0.2">
      <c r="A1652">
        <v>1651</v>
      </c>
      <c r="B1652" t="s">
        <v>21383</v>
      </c>
      <c r="C1652" t="s">
        <v>21384</v>
      </c>
      <c r="D1652" t="s">
        <v>21383</v>
      </c>
      <c r="E1652" t="s">
        <v>19198</v>
      </c>
      <c r="F1652" s="220">
        <v>393802</v>
      </c>
      <c r="G1652" s="220">
        <v>393802</v>
      </c>
      <c r="H1652" s="220">
        <v>414528</v>
      </c>
      <c r="I1652" s="220">
        <v>374112.17228965519</v>
      </c>
      <c r="J1652" s="161" t="e">
        <f>VLOOKUP(D1652,GST!A:D,4,FALSE)</f>
        <v>#N/A</v>
      </c>
      <c r="K1652" s="64" t="str">
        <f>VLOOKUP(B1652,'ABC successor'!A:J,10,FALSE)</f>
        <v>4762</v>
      </c>
    </row>
    <row r="1653" spans="1:11" x14ac:dyDescent="0.2">
      <c r="A1653">
        <v>1652</v>
      </c>
      <c r="B1653" t="s">
        <v>22251</v>
      </c>
      <c r="C1653" t="s">
        <v>22252</v>
      </c>
      <c r="D1653" t="s">
        <v>22251</v>
      </c>
      <c r="E1653" t="s">
        <v>19198</v>
      </c>
      <c r="F1653" s="220">
        <v>402012</v>
      </c>
      <c r="G1653" s="220">
        <v>402012</v>
      </c>
      <c r="H1653" s="220">
        <v>423171</v>
      </c>
      <c r="I1653" s="220">
        <v>381911.65394827578</v>
      </c>
      <c r="J1653" s="161" t="e">
        <f>VLOOKUP(D1653,GST!A:D,4,FALSE)</f>
        <v>#N/A</v>
      </c>
      <c r="K1653" s="64" t="str">
        <f>VLOOKUP(B1653,'ABC successor'!A:J,10,FALSE)</f>
        <v>4762</v>
      </c>
    </row>
    <row r="1654" spans="1:11" x14ac:dyDescent="0.2">
      <c r="A1654">
        <v>1653</v>
      </c>
      <c r="B1654" t="s">
        <v>25788</v>
      </c>
      <c r="C1654" t="s">
        <v>25789</v>
      </c>
      <c r="D1654" t="s">
        <v>25788</v>
      </c>
      <c r="E1654" t="s">
        <v>19198</v>
      </c>
      <c r="F1654" s="220">
        <v>426335</v>
      </c>
      <c r="G1654" s="220">
        <v>426335</v>
      </c>
      <c r="H1654" s="220">
        <v>448774</v>
      </c>
      <c r="I1654" s="220">
        <v>405018.1500568965</v>
      </c>
      <c r="J1654" s="161" t="e">
        <f>VLOOKUP(D1654,GST!A:D,4,FALSE)</f>
        <v>#N/A</v>
      </c>
      <c r="K1654" s="64" t="str">
        <f>VLOOKUP(B1654,'ABC successor'!A:J,10,FALSE)</f>
        <v>4762</v>
      </c>
    </row>
    <row r="1655" spans="1:11" x14ac:dyDescent="0.2">
      <c r="A1655">
        <v>1654</v>
      </c>
      <c r="B1655" t="s">
        <v>19199</v>
      </c>
      <c r="C1655" t="s">
        <v>19200</v>
      </c>
      <c r="D1655" t="s">
        <v>19199</v>
      </c>
      <c r="E1655" t="s">
        <v>19201</v>
      </c>
      <c r="F1655" s="220">
        <v>482189</v>
      </c>
      <c r="G1655" s="220">
        <v>482189</v>
      </c>
      <c r="H1655" s="220">
        <v>507567</v>
      </c>
      <c r="I1655" s="220">
        <v>458079.37331896549</v>
      </c>
      <c r="J1655" s="161" t="e">
        <f>VLOOKUP(D1655,GST!A:D,4,FALSE)</f>
        <v>#N/A</v>
      </c>
      <c r="K1655" s="64" t="str">
        <f>VLOOKUP(B1655,'ABC successor'!A:J,10,FALSE)</f>
        <v>4762</v>
      </c>
    </row>
    <row r="1656" spans="1:11" x14ac:dyDescent="0.2">
      <c r="A1656">
        <v>1655</v>
      </c>
      <c r="B1656" t="s">
        <v>21385</v>
      </c>
      <c r="C1656" t="s">
        <v>21386</v>
      </c>
      <c r="D1656" t="s">
        <v>21385</v>
      </c>
      <c r="E1656" t="s">
        <v>19201</v>
      </c>
      <c r="F1656" s="220">
        <v>393802</v>
      </c>
      <c r="G1656" s="220">
        <v>393802</v>
      </c>
      <c r="H1656" s="220">
        <v>414528</v>
      </c>
      <c r="I1656" s="220">
        <v>374112.17228965519</v>
      </c>
      <c r="J1656" s="161" t="e">
        <f>VLOOKUP(D1656,GST!A:D,4,FALSE)</f>
        <v>#N/A</v>
      </c>
      <c r="K1656" s="64" t="str">
        <f>VLOOKUP(B1656,'ABC successor'!A:J,10,FALSE)</f>
        <v>4762</v>
      </c>
    </row>
    <row r="1657" spans="1:11" x14ac:dyDescent="0.2">
      <c r="A1657">
        <v>1656</v>
      </c>
      <c r="B1657" t="s">
        <v>22253</v>
      </c>
      <c r="C1657" t="s">
        <v>22254</v>
      </c>
      <c r="D1657" t="s">
        <v>22253</v>
      </c>
      <c r="E1657" t="s">
        <v>19201</v>
      </c>
      <c r="F1657" s="220">
        <v>452479</v>
      </c>
      <c r="G1657" s="220">
        <v>452479</v>
      </c>
      <c r="H1657" s="220">
        <v>476294</v>
      </c>
      <c r="I1657" s="220">
        <v>429855.07157068962</v>
      </c>
      <c r="J1657" s="161" t="e">
        <f>VLOOKUP(D1657,GST!A:D,4,FALSE)</f>
        <v>#N/A</v>
      </c>
      <c r="K1657" s="64" t="str">
        <f>VLOOKUP(B1657,'ABC successor'!A:J,10,FALSE)</f>
        <v>4762</v>
      </c>
    </row>
    <row r="1658" spans="1:11" x14ac:dyDescent="0.2">
      <c r="A1658">
        <v>1657</v>
      </c>
      <c r="B1658" t="s">
        <v>25790</v>
      </c>
      <c r="C1658" t="s">
        <v>25791</v>
      </c>
      <c r="D1658" t="s">
        <v>25790</v>
      </c>
      <c r="E1658" t="s">
        <v>25792</v>
      </c>
      <c r="F1658" s="220">
        <v>474807</v>
      </c>
      <c r="G1658" s="220">
        <v>474807</v>
      </c>
      <c r="H1658" s="220">
        <v>499797</v>
      </c>
      <c r="I1658" s="220">
        <v>451066.80019655166</v>
      </c>
      <c r="J1658" s="161" t="e">
        <f>VLOOKUP(D1658,GST!A:D,4,FALSE)</f>
        <v>#N/A</v>
      </c>
      <c r="K1658" s="64" t="str">
        <f>VLOOKUP(B1658,'ABC successor'!A:J,10,FALSE)</f>
        <v>4762</v>
      </c>
    </row>
    <row r="1659" spans="1:11" x14ac:dyDescent="0.2">
      <c r="A1659">
        <v>1658</v>
      </c>
      <c r="B1659" t="s">
        <v>19202</v>
      </c>
      <c r="C1659" t="s">
        <v>19203</v>
      </c>
      <c r="D1659" t="s">
        <v>19202</v>
      </c>
      <c r="E1659" t="s">
        <v>19204</v>
      </c>
      <c r="F1659" s="220">
        <v>480793</v>
      </c>
      <c r="G1659" s="220">
        <v>480793</v>
      </c>
      <c r="H1659" s="220">
        <v>506098</v>
      </c>
      <c r="I1659" s="220">
        <v>456753.03608103434</v>
      </c>
      <c r="J1659" s="161" t="e">
        <f>VLOOKUP(D1659,GST!A:D,4,FALSE)</f>
        <v>#N/A</v>
      </c>
      <c r="K1659" s="64" t="str">
        <f>VLOOKUP(B1659,'ABC successor'!A:J,10,FALSE)</f>
        <v>4762</v>
      </c>
    </row>
    <row r="1660" spans="1:11" x14ac:dyDescent="0.2">
      <c r="A1660">
        <v>1659</v>
      </c>
      <c r="B1660" t="s">
        <v>21387</v>
      </c>
      <c r="C1660" t="s">
        <v>21388</v>
      </c>
      <c r="D1660" t="s">
        <v>21387</v>
      </c>
      <c r="E1660" t="s">
        <v>19204</v>
      </c>
      <c r="F1660" s="220">
        <v>447761</v>
      </c>
      <c r="G1660" s="220">
        <v>447761</v>
      </c>
      <c r="H1660" s="220">
        <v>471327</v>
      </c>
      <c r="I1660" s="220">
        <v>425373.36644310341</v>
      </c>
      <c r="J1660" s="161" t="e">
        <f>VLOOKUP(D1660,GST!A:D,4,FALSE)</f>
        <v>#N/A</v>
      </c>
      <c r="K1660" s="64" t="str">
        <f>VLOOKUP(B1660,'ABC successor'!A:J,10,FALSE)</f>
        <v>4762</v>
      </c>
    </row>
    <row r="1661" spans="1:11" x14ac:dyDescent="0.2">
      <c r="A1661">
        <v>1660</v>
      </c>
      <c r="B1661" t="s">
        <v>22255</v>
      </c>
      <c r="C1661" t="s">
        <v>22256</v>
      </c>
      <c r="D1661" t="s">
        <v>22255</v>
      </c>
      <c r="E1661" t="s">
        <v>19204</v>
      </c>
      <c r="F1661" s="220">
        <v>451343</v>
      </c>
      <c r="G1661" s="220">
        <v>451343</v>
      </c>
      <c r="H1661" s="220">
        <v>475098</v>
      </c>
      <c r="I1661" s="220">
        <v>428776.21416724136</v>
      </c>
      <c r="J1661" s="161" t="e">
        <f>VLOOKUP(D1661,GST!A:D,4,FALSE)</f>
        <v>#N/A</v>
      </c>
      <c r="K1661" s="64" t="str">
        <f>VLOOKUP(B1661,'ABC successor'!A:J,10,FALSE)</f>
        <v>4762</v>
      </c>
    </row>
    <row r="1662" spans="1:11" x14ac:dyDescent="0.2">
      <c r="A1662">
        <v>1661</v>
      </c>
      <c r="B1662" t="s">
        <v>25793</v>
      </c>
      <c r="C1662" t="s">
        <v>25794</v>
      </c>
      <c r="D1662" t="s">
        <v>25793</v>
      </c>
      <c r="E1662" t="s">
        <v>25795</v>
      </c>
      <c r="F1662" s="220">
        <v>473834</v>
      </c>
      <c r="G1662" s="220">
        <v>473834</v>
      </c>
      <c r="H1662" s="220">
        <v>498773</v>
      </c>
      <c r="I1662" s="220">
        <v>450142.6176896551</v>
      </c>
      <c r="J1662" s="161" t="e">
        <f>VLOOKUP(D1662,GST!A:D,4,FALSE)</f>
        <v>#N/A</v>
      </c>
      <c r="K1662" s="64" t="str">
        <f>VLOOKUP(B1662,'ABC successor'!A:J,10,FALSE)</f>
        <v>4762</v>
      </c>
    </row>
    <row r="1663" spans="1:11" x14ac:dyDescent="0.2">
      <c r="A1663">
        <v>1662</v>
      </c>
      <c r="B1663" t="s">
        <v>21389</v>
      </c>
      <c r="C1663" t="s">
        <v>21390</v>
      </c>
      <c r="D1663" t="s">
        <v>21389</v>
      </c>
      <c r="E1663" t="s">
        <v>21391</v>
      </c>
      <c r="F1663" s="220">
        <v>61816</v>
      </c>
      <c r="G1663" s="220">
        <v>61816</v>
      </c>
      <c r="H1663" s="220">
        <v>65069</v>
      </c>
      <c r="I1663" s="220">
        <v>55634.549515999992</v>
      </c>
      <c r="J1663" s="161" t="e">
        <f>VLOOKUP(D1663,GST!A:D,4,FALSE)</f>
        <v>#N/A</v>
      </c>
      <c r="K1663" s="64" t="str">
        <f>VLOOKUP(B1663,'ABC successor'!A:J,10,FALSE)</f>
        <v>4739</v>
      </c>
    </row>
    <row r="1664" spans="1:11" x14ac:dyDescent="0.2">
      <c r="A1664">
        <v>1663</v>
      </c>
      <c r="B1664" t="s">
        <v>21392</v>
      </c>
      <c r="C1664" t="s">
        <v>21393</v>
      </c>
      <c r="D1664" t="s">
        <v>21392</v>
      </c>
      <c r="E1664" t="s">
        <v>21391</v>
      </c>
      <c r="F1664" s="220">
        <v>60824</v>
      </c>
      <c r="G1664" s="220">
        <v>60824</v>
      </c>
      <c r="H1664" s="220">
        <v>64025</v>
      </c>
      <c r="I1664" s="220">
        <v>54741.920688000006</v>
      </c>
      <c r="J1664" s="161" t="e">
        <f>VLOOKUP(D1664,GST!A:D,4,FALSE)</f>
        <v>#N/A</v>
      </c>
      <c r="K1664" s="64" t="str">
        <f>VLOOKUP(B1664,'ABC successor'!A:J,10,FALSE)</f>
        <v>4739</v>
      </c>
    </row>
    <row r="1665" spans="1:11" x14ac:dyDescent="0.2">
      <c r="A1665">
        <v>1664</v>
      </c>
      <c r="B1665" t="s">
        <v>21394</v>
      </c>
      <c r="C1665" t="s">
        <v>21395</v>
      </c>
      <c r="D1665" t="s">
        <v>21394</v>
      </c>
      <c r="E1665" t="s">
        <v>21396</v>
      </c>
      <c r="F1665" s="220">
        <v>48826</v>
      </c>
      <c r="G1665" s="220">
        <v>48826</v>
      </c>
      <c r="H1665" s="220">
        <v>51396</v>
      </c>
      <c r="I1665" s="220">
        <v>43943.653693333326</v>
      </c>
      <c r="J1665" s="161" t="e">
        <f>VLOOKUP(D1665,GST!A:D,4,FALSE)</f>
        <v>#N/A</v>
      </c>
      <c r="K1665" s="64" t="str">
        <f>VLOOKUP(B1665,'ABC successor'!A:J,10,FALSE)</f>
        <v>4739</v>
      </c>
    </row>
    <row r="1666" spans="1:11" x14ac:dyDescent="0.2">
      <c r="A1666">
        <v>1665</v>
      </c>
      <c r="B1666" t="s">
        <v>21397</v>
      </c>
      <c r="C1666" t="s">
        <v>21398</v>
      </c>
      <c r="D1666" t="s">
        <v>21397</v>
      </c>
      <c r="E1666" t="s">
        <v>21399</v>
      </c>
      <c r="F1666" s="220">
        <v>43585</v>
      </c>
      <c r="G1666" s="220">
        <v>43585</v>
      </c>
      <c r="H1666" s="220">
        <v>45879</v>
      </c>
      <c r="I1666" s="220">
        <v>39226.327140000001</v>
      </c>
      <c r="J1666" s="161" t="e">
        <f>VLOOKUP(D1666,GST!A:D,4,FALSE)</f>
        <v>#N/A</v>
      </c>
      <c r="K1666" s="64" t="str">
        <f>VLOOKUP(B1666,'ABC successor'!A:J,10,FALSE)</f>
        <v>4739</v>
      </c>
    </row>
    <row r="1667" spans="1:11" x14ac:dyDescent="0.2">
      <c r="A1667">
        <v>1666</v>
      </c>
      <c r="B1667" t="s">
        <v>21400</v>
      </c>
      <c r="C1667" t="s">
        <v>21401</v>
      </c>
      <c r="D1667" t="s">
        <v>21400</v>
      </c>
      <c r="E1667" t="s">
        <v>21402</v>
      </c>
      <c r="F1667" s="220">
        <v>49278</v>
      </c>
      <c r="G1667" s="220">
        <v>49278</v>
      </c>
      <c r="H1667" s="220">
        <v>51872</v>
      </c>
      <c r="I1667" s="220">
        <v>44350.345554666674</v>
      </c>
      <c r="J1667" s="161" t="e">
        <f>VLOOKUP(D1667,GST!A:D,4,FALSE)</f>
        <v>#N/A</v>
      </c>
      <c r="K1667" s="64" t="str">
        <f>VLOOKUP(B1667,'ABC successor'!A:J,10,FALSE)</f>
        <v>4739</v>
      </c>
    </row>
    <row r="1668" spans="1:11" x14ac:dyDescent="0.2">
      <c r="A1668">
        <v>1667</v>
      </c>
      <c r="B1668" t="s">
        <v>21403</v>
      </c>
      <c r="C1668" t="s">
        <v>21404</v>
      </c>
      <c r="D1668" t="s">
        <v>21403</v>
      </c>
      <c r="E1668" t="s">
        <v>21405</v>
      </c>
      <c r="F1668" s="220">
        <v>108410</v>
      </c>
      <c r="G1668" s="220">
        <v>108410</v>
      </c>
      <c r="H1668" s="220">
        <v>114116</v>
      </c>
      <c r="I1668" s="220">
        <v>97568.666953333319</v>
      </c>
      <c r="J1668" s="161" t="e">
        <f>VLOOKUP(D1668,GST!A:D,4,FALSE)</f>
        <v>#N/A</v>
      </c>
      <c r="K1668" s="64" t="str">
        <f>VLOOKUP(B1668,'ABC successor'!A:J,10,FALSE)</f>
        <v>4728</v>
      </c>
    </row>
    <row r="1669" spans="1:11" x14ac:dyDescent="0.2">
      <c r="A1669">
        <v>1668</v>
      </c>
      <c r="B1669" t="s">
        <v>21406</v>
      </c>
      <c r="C1669" t="s">
        <v>21407</v>
      </c>
      <c r="D1669" t="s">
        <v>21406</v>
      </c>
      <c r="E1669" t="s">
        <v>21408</v>
      </c>
      <c r="F1669" s="220">
        <v>90625</v>
      </c>
      <c r="G1669" s="220">
        <v>90625</v>
      </c>
      <c r="H1669" s="220">
        <v>95395</v>
      </c>
      <c r="I1669" s="220">
        <v>81562.650866666678</v>
      </c>
      <c r="J1669" s="161" t="e">
        <f>VLOOKUP(D1669,GST!A:D,4,FALSE)</f>
        <v>#N/A</v>
      </c>
      <c r="K1669" s="64" t="str">
        <f>VLOOKUP(B1669,'ABC successor'!A:J,10,FALSE)</f>
        <v>4728</v>
      </c>
    </row>
    <row r="1670" spans="1:11" x14ac:dyDescent="0.2">
      <c r="A1670">
        <v>1669</v>
      </c>
      <c r="B1670" t="s">
        <v>21409</v>
      </c>
      <c r="C1670" t="s">
        <v>21410</v>
      </c>
      <c r="D1670" t="s">
        <v>21409</v>
      </c>
      <c r="E1670" t="s">
        <v>21411</v>
      </c>
      <c r="F1670" s="220">
        <v>46082</v>
      </c>
      <c r="G1670" s="220">
        <v>46082</v>
      </c>
      <c r="H1670" s="220">
        <v>48507</v>
      </c>
      <c r="I1670" s="220">
        <v>41473.598711999999</v>
      </c>
      <c r="J1670" s="161" t="e">
        <f>VLOOKUP(D1670,GST!A:D,4,FALSE)</f>
        <v>#N/A</v>
      </c>
      <c r="K1670" s="64" t="str">
        <f>VLOOKUP(B1670,'ABC successor'!A:J,10,FALSE)</f>
        <v>4728</v>
      </c>
    </row>
    <row r="1671" spans="1:11" x14ac:dyDescent="0.2">
      <c r="A1671">
        <v>1670</v>
      </c>
      <c r="B1671" t="s">
        <v>21412</v>
      </c>
      <c r="C1671" t="s">
        <v>21413</v>
      </c>
      <c r="D1671" t="s">
        <v>21412</v>
      </c>
      <c r="E1671" t="s">
        <v>21414</v>
      </c>
      <c r="F1671" s="220">
        <v>50526</v>
      </c>
      <c r="G1671" s="220">
        <v>50526</v>
      </c>
      <c r="H1671" s="220">
        <v>53185</v>
      </c>
      <c r="I1671" s="220">
        <v>45473.233745333331</v>
      </c>
      <c r="J1671" s="161" t="e">
        <f>VLOOKUP(D1671,GST!A:D,4,FALSE)</f>
        <v>#N/A</v>
      </c>
      <c r="K1671" s="64" t="str">
        <f>VLOOKUP(B1671,'ABC successor'!A:J,10,FALSE)</f>
        <v>4728</v>
      </c>
    </row>
    <row r="1672" spans="1:11" x14ac:dyDescent="0.2">
      <c r="A1672">
        <v>1671</v>
      </c>
      <c r="B1672" t="s">
        <v>21415</v>
      </c>
      <c r="C1672" t="s">
        <v>21416</v>
      </c>
      <c r="D1672" t="s">
        <v>21415</v>
      </c>
      <c r="E1672" t="s">
        <v>21417</v>
      </c>
      <c r="F1672" s="220">
        <v>35738</v>
      </c>
      <c r="G1672" s="220">
        <v>35738</v>
      </c>
      <c r="H1672" s="220">
        <v>37619</v>
      </c>
      <c r="I1672" s="220">
        <v>32164.541621333337</v>
      </c>
      <c r="J1672" s="161" t="e">
        <f>VLOOKUP(D1672,GST!A:D,4,FALSE)</f>
        <v>#N/A</v>
      </c>
      <c r="K1672" s="64" t="str">
        <f>VLOOKUP(B1672,'ABC successor'!A:J,10,FALSE)</f>
        <v>4728</v>
      </c>
    </row>
    <row r="1673" spans="1:11" x14ac:dyDescent="0.2">
      <c r="A1673">
        <v>1672</v>
      </c>
      <c r="B1673" t="s">
        <v>21418</v>
      </c>
      <c r="C1673" t="s">
        <v>21419</v>
      </c>
      <c r="D1673" t="s">
        <v>21418</v>
      </c>
      <c r="E1673" t="s">
        <v>21420</v>
      </c>
      <c r="F1673" s="220">
        <v>30530</v>
      </c>
      <c r="G1673" s="220">
        <v>30530</v>
      </c>
      <c r="H1673" s="220">
        <v>32137</v>
      </c>
      <c r="I1673" s="220">
        <v>27477.118881333332</v>
      </c>
      <c r="J1673" s="161" t="e">
        <f>VLOOKUP(D1673,GST!A:D,4,FALSE)</f>
        <v>#N/A</v>
      </c>
      <c r="K1673" s="64" t="str">
        <f>VLOOKUP(B1673,'ABC successor'!A:J,10,FALSE)</f>
        <v>4728</v>
      </c>
    </row>
    <row r="1674" spans="1:11" x14ac:dyDescent="0.2">
      <c r="A1674">
        <v>1673</v>
      </c>
      <c r="B1674" t="s">
        <v>21421</v>
      </c>
      <c r="C1674" t="s">
        <v>21422</v>
      </c>
      <c r="D1674" t="s">
        <v>21421</v>
      </c>
      <c r="E1674" t="s">
        <v>21423</v>
      </c>
      <c r="F1674" s="220">
        <v>38318</v>
      </c>
      <c r="G1674" s="220">
        <v>38318</v>
      </c>
      <c r="H1674" s="220">
        <v>40335</v>
      </c>
      <c r="I1674" s="220">
        <v>34486.572726666673</v>
      </c>
      <c r="J1674" s="161" t="e">
        <f>VLOOKUP(D1674,GST!A:D,4,FALSE)</f>
        <v>#N/A</v>
      </c>
      <c r="K1674" s="64" t="str">
        <f>VLOOKUP(B1674,'ABC successor'!A:J,10,FALSE)</f>
        <v>4728</v>
      </c>
    </row>
    <row r="1675" spans="1:11" x14ac:dyDescent="0.2">
      <c r="A1675">
        <v>1674</v>
      </c>
      <c r="B1675" t="s">
        <v>21424</v>
      </c>
      <c r="C1675" t="s">
        <v>21425</v>
      </c>
      <c r="D1675" t="s">
        <v>21424</v>
      </c>
      <c r="E1675" t="s">
        <v>21426</v>
      </c>
      <c r="F1675" s="220">
        <v>60181</v>
      </c>
      <c r="G1675" s="220">
        <v>60181</v>
      </c>
      <c r="H1675" s="220">
        <v>63348</v>
      </c>
      <c r="I1675" s="220">
        <v>54163.281899999994</v>
      </c>
      <c r="J1675" s="161" t="e">
        <f>VLOOKUP(D1675,GST!A:D,4,FALSE)</f>
        <v>#N/A</v>
      </c>
      <c r="K1675" s="64" t="str">
        <f>VLOOKUP(B1675,'ABC successor'!A:J,10,FALSE)</f>
        <v>4745</v>
      </c>
    </row>
    <row r="1676" spans="1:11" x14ac:dyDescent="0.2">
      <c r="A1676">
        <v>1675</v>
      </c>
      <c r="B1676" t="s">
        <v>21427</v>
      </c>
      <c r="C1676" t="s">
        <v>21428</v>
      </c>
      <c r="D1676" t="s">
        <v>21427</v>
      </c>
      <c r="E1676" t="s">
        <v>21429</v>
      </c>
      <c r="F1676" s="220">
        <v>49277</v>
      </c>
      <c r="G1676" s="220">
        <v>49277</v>
      </c>
      <c r="H1676" s="220">
        <v>51871</v>
      </c>
      <c r="I1676" s="220">
        <v>44348.850364000005</v>
      </c>
      <c r="J1676" s="161" t="e">
        <f>VLOOKUP(D1676,GST!A:D,4,FALSE)</f>
        <v>#N/A</v>
      </c>
      <c r="K1676" s="64" t="str">
        <f>VLOOKUP(B1676,'ABC successor'!A:J,10,FALSE)</f>
        <v>4745</v>
      </c>
    </row>
    <row r="1677" spans="1:11" x14ac:dyDescent="0.2">
      <c r="A1677">
        <v>1676</v>
      </c>
      <c r="B1677" t="s">
        <v>21430</v>
      </c>
      <c r="C1677" t="s">
        <v>21431</v>
      </c>
      <c r="D1677" t="s">
        <v>21430</v>
      </c>
      <c r="E1677" t="s">
        <v>21432</v>
      </c>
      <c r="F1677" s="220">
        <v>59190</v>
      </c>
      <c r="G1677" s="220">
        <v>59190</v>
      </c>
      <c r="H1677" s="220">
        <v>62305</v>
      </c>
      <c r="I1677" s="220">
        <v>53270.653071999986</v>
      </c>
      <c r="J1677" s="161" t="e">
        <f>VLOOKUP(D1677,GST!A:D,4,FALSE)</f>
        <v>#N/A</v>
      </c>
      <c r="K1677" s="64" t="str">
        <f>VLOOKUP(B1677,'ABC successor'!A:J,10,FALSE)</f>
        <v>4743</v>
      </c>
    </row>
    <row r="1678" spans="1:11" x14ac:dyDescent="0.2">
      <c r="A1678">
        <v>1677</v>
      </c>
      <c r="B1678" t="s">
        <v>23066</v>
      </c>
      <c r="C1678" t="s">
        <v>23067</v>
      </c>
      <c r="D1678" t="s">
        <v>23066</v>
      </c>
      <c r="E1678" t="s">
        <v>23068</v>
      </c>
      <c r="F1678" s="220">
        <v>2</v>
      </c>
      <c r="G1678" s="220">
        <v>2</v>
      </c>
      <c r="H1678" s="220">
        <v>2</v>
      </c>
      <c r="I1678" s="220">
        <v>1.4951906666666668</v>
      </c>
      <c r="J1678" s="161" t="e">
        <f>VLOOKUP(D1678,GST!A:D,4,FALSE)</f>
        <v>#N/A</v>
      </c>
      <c r="K1678" s="64" t="str">
        <f>VLOOKUP(B1678,'ABC successor'!A:J,10,FALSE)</f>
        <v>4743</v>
      </c>
    </row>
    <row r="1679" spans="1:11" x14ac:dyDescent="0.2">
      <c r="A1679">
        <v>1678</v>
      </c>
      <c r="B1679" t="s">
        <v>21433</v>
      </c>
      <c r="C1679" t="s">
        <v>21434</v>
      </c>
      <c r="D1679" t="s">
        <v>21433</v>
      </c>
      <c r="E1679" t="s">
        <v>21435</v>
      </c>
      <c r="F1679" s="220">
        <v>44475</v>
      </c>
      <c r="G1679" s="220">
        <v>44475</v>
      </c>
      <c r="H1679" s="220">
        <v>46816</v>
      </c>
      <c r="I1679" s="220">
        <v>40027.749337333327</v>
      </c>
      <c r="J1679" s="161" t="e">
        <f>VLOOKUP(D1679,GST!A:D,4,FALSE)</f>
        <v>#N/A</v>
      </c>
      <c r="K1679" s="64" t="str">
        <f>VLOOKUP(B1679,'ABC successor'!A:J,10,FALSE)</f>
        <v>4743</v>
      </c>
    </row>
    <row r="1680" spans="1:11" x14ac:dyDescent="0.2">
      <c r="A1680">
        <v>1679</v>
      </c>
      <c r="B1680" t="s">
        <v>21436</v>
      </c>
      <c r="C1680" t="s">
        <v>21437</v>
      </c>
      <c r="D1680" t="s">
        <v>21436</v>
      </c>
      <c r="E1680" t="s">
        <v>21438</v>
      </c>
      <c r="F1680" s="220">
        <v>40018</v>
      </c>
      <c r="G1680" s="220">
        <v>40018</v>
      </c>
      <c r="H1680" s="220">
        <v>42124</v>
      </c>
      <c r="I1680" s="220">
        <v>36016.152778666663</v>
      </c>
      <c r="J1680" s="161" t="e">
        <f>VLOOKUP(D1680,GST!A:D,4,FALSE)</f>
        <v>#N/A</v>
      </c>
      <c r="K1680" s="64" t="str">
        <f>VLOOKUP(B1680,'ABC successor'!A:J,10,FALSE)</f>
        <v>4743</v>
      </c>
    </row>
    <row r="1681" spans="1:11" x14ac:dyDescent="0.2">
      <c r="A1681">
        <v>1680</v>
      </c>
      <c r="B1681" t="s">
        <v>21439</v>
      </c>
      <c r="C1681" t="s">
        <v>21440</v>
      </c>
      <c r="D1681" t="s">
        <v>21439</v>
      </c>
      <c r="E1681" t="s">
        <v>21441</v>
      </c>
      <c r="F1681" s="220">
        <v>41075</v>
      </c>
      <c r="G1681" s="220">
        <v>41075</v>
      </c>
      <c r="H1681" s="220">
        <v>43237</v>
      </c>
      <c r="I1681" s="220">
        <v>36967.094042666671</v>
      </c>
      <c r="J1681" s="161" t="e">
        <f>VLOOKUP(D1681,GST!A:D,4,FALSE)</f>
        <v>#N/A</v>
      </c>
      <c r="K1681" s="64" t="str">
        <f>VLOOKUP(B1681,'ABC successor'!A:J,10,FALSE)</f>
        <v>4743</v>
      </c>
    </row>
    <row r="1682" spans="1:11" x14ac:dyDescent="0.2">
      <c r="A1682">
        <v>1681</v>
      </c>
      <c r="B1682" t="s">
        <v>20152</v>
      </c>
      <c r="C1682" t="s">
        <v>20153</v>
      </c>
      <c r="D1682" t="s">
        <v>20152</v>
      </c>
      <c r="E1682" t="s">
        <v>22257</v>
      </c>
      <c r="F1682" s="220">
        <v>6938</v>
      </c>
      <c r="G1682" s="220">
        <v>6938</v>
      </c>
      <c r="H1682" s="220">
        <v>7303</v>
      </c>
      <c r="I1682" s="220">
        <v>6591.0840293103447</v>
      </c>
      <c r="J1682" s="161" t="e">
        <f>VLOOKUP(D1682,GST!A:D,4,FALSE)</f>
        <v>#N/A</v>
      </c>
      <c r="K1682" s="64" t="str">
        <f>VLOOKUP(B1682,'ABC successor'!A:J,10,FALSE)</f>
        <v>4767</v>
      </c>
    </row>
    <row r="1683" spans="1:11" x14ac:dyDescent="0.2">
      <c r="A1683">
        <v>1682</v>
      </c>
      <c r="B1683" t="s">
        <v>21442</v>
      </c>
      <c r="C1683" t="s">
        <v>21443</v>
      </c>
      <c r="D1683" t="s">
        <v>21442</v>
      </c>
      <c r="E1683" t="s">
        <v>21444</v>
      </c>
      <c r="F1683" s="220">
        <v>12651</v>
      </c>
      <c r="G1683" s="220">
        <v>12651</v>
      </c>
      <c r="H1683" s="220">
        <v>13317</v>
      </c>
      <c r="I1683" s="220">
        <v>12018.239462068963</v>
      </c>
      <c r="J1683" s="161" t="e">
        <f>VLOOKUP(D1683,GST!A:D,4,FALSE)</f>
        <v>#N/A</v>
      </c>
      <c r="K1683" s="64" t="str">
        <f>VLOOKUP(B1683,'ABC successor'!A:J,10,FALSE)</f>
        <v>4762</v>
      </c>
    </row>
    <row r="1684" spans="1:11" x14ac:dyDescent="0.2">
      <c r="A1684">
        <v>1683</v>
      </c>
      <c r="B1684" t="s">
        <v>20156</v>
      </c>
      <c r="C1684" t="s">
        <v>20157</v>
      </c>
      <c r="D1684" t="s">
        <v>20156</v>
      </c>
      <c r="E1684" t="s">
        <v>20158</v>
      </c>
      <c r="F1684" s="220">
        <v>15903</v>
      </c>
      <c r="G1684" s="220">
        <v>15903</v>
      </c>
      <c r="H1684" s="220">
        <v>16740</v>
      </c>
      <c r="I1684" s="220">
        <v>15107.87052068965</v>
      </c>
      <c r="J1684" s="161" t="e">
        <f>VLOOKUP(D1684,GST!A:D,4,FALSE)</f>
        <v>#N/A</v>
      </c>
      <c r="K1684" s="64" t="str">
        <f>VLOOKUP(B1684,'ABC successor'!A:J,10,FALSE)</f>
        <v>4762</v>
      </c>
    </row>
    <row r="1685" spans="1:11" x14ac:dyDescent="0.2">
      <c r="A1685">
        <v>1684</v>
      </c>
      <c r="B1685" t="s">
        <v>19205</v>
      </c>
      <c r="C1685" t="s">
        <v>19206</v>
      </c>
      <c r="D1685" t="s">
        <v>19205</v>
      </c>
      <c r="E1685" t="s">
        <v>19207</v>
      </c>
      <c r="F1685" s="220">
        <v>61607</v>
      </c>
      <c r="G1685" s="220">
        <v>61607</v>
      </c>
      <c r="H1685" s="220">
        <v>64849</v>
      </c>
      <c r="I1685" s="220">
        <v>58527.0474189655</v>
      </c>
      <c r="J1685" s="161" t="e">
        <f>VLOOKUP(D1685,GST!A:D,4,FALSE)</f>
        <v>#N/A</v>
      </c>
      <c r="K1685" s="64" t="str">
        <f>VLOOKUP(B1685,'ABC successor'!A:J,10,FALSE)</f>
        <v>4767</v>
      </c>
    </row>
    <row r="1686" spans="1:11" x14ac:dyDescent="0.2">
      <c r="A1686">
        <v>1685</v>
      </c>
      <c r="B1686" t="s">
        <v>19208</v>
      </c>
      <c r="C1686" t="s">
        <v>19209</v>
      </c>
      <c r="D1686" t="s">
        <v>19208</v>
      </c>
      <c r="E1686" t="s">
        <v>19210</v>
      </c>
      <c r="F1686" s="220">
        <v>37676</v>
      </c>
      <c r="G1686" s="220">
        <v>37676</v>
      </c>
      <c r="H1686" s="220">
        <v>39659</v>
      </c>
      <c r="I1686" s="220">
        <v>35791.771062068969</v>
      </c>
      <c r="J1686" s="161" t="e">
        <f>VLOOKUP(D1686,GST!A:D,4,FALSE)</f>
        <v>#N/A</v>
      </c>
      <c r="K1686" s="64" t="str">
        <f>VLOOKUP(B1686,'ABC successor'!A:J,10,FALSE)</f>
        <v>4771</v>
      </c>
    </row>
    <row r="1687" spans="1:11" x14ac:dyDescent="0.2">
      <c r="A1687">
        <v>1686</v>
      </c>
      <c r="B1687" t="s">
        <v>19211</v>
      </c>
      <c r="C1687" t="s">
        <v>19212</v>
      </c>
      <c r="D1687" t="s">
        <v>19211</v>
      </c>
      <c r="E1687" t="s">
        <v>19213</v>
      </c>
      <c r="F1687" s="220">
        <v>15036</v>
      </c>
      <c r="G1687" s="220">
        <v>15036</v>
      </c>
      <c r="H1687" s="220">
        <v>15827</v>
      </c>
      <c r="I1687" s="220">
        <v>14284.226696551723</v>
      </c>
      <c r="J1687" s="161" t="e">
        <f>VLOOKUP(D1687,GST!A:D,4,FALSE)</f>
        <v>#N/A</v>
      </c>
      <c r="K1687" s="64" t="str">
        <f>VLOOKUP(B1687,'ABC successor'!A:J,10,FALSE)</f>
        <v>4771</v>
      </c>
    </row>
    <row r="1688" spans="1:11" x14ac:dyDescent="0.2">
      <c r="A1688">
        <v>1687</v>
      </c>
      <c r="B1688" t="s">
        <v>19214</v>
      </c>
      <c r="C1688" t="s">
        <v>19215</v>
      </c>
      <c r="D1688" t="s">
        <v>19214</v>
      </c>
      <c r="E1688" t="s">
        <v>19216</v>
      </c>
      <c r="F1688" s="220">
        <v>7270</v>
      </c>
      <c r="G1688" s="220">
        <v>7270</v>
      </c>
      <c r="H1688" s="220">
        <v>7653</v>
      </c>
      <c r="I1688" s="220">
        <v>6906.2341310344818</v>
      </c>
      <c r="J1688" s="161" t="e">
        <f>VLOOKUP(D1688,GST!A:D,4,FALSE)</f>
        <v>#N/A</v>
      </c>
      <c r="K1688" s="64" t="str">
        <f>VLOOKUP(B1688,'ABC successor'!A:J,10,FALSE)</f>
        <v>4767</v>
      </c>
    </row>
    <row r="1689" spans="1:11" x14ac:dyDescent="0.2">
      <c r="A1689">
        <v>1688</v>
      </c>
      <c r="B1689" t="s">
        <v>19217</v>
      </c>
      <c r="C1689" t="s">
        <v>19218</v>
      </c>
      <c r="D1689" t="s">
        <v>19217</v>
      </c>
      <c r="E1689" t="s">
        <v>24013</v>
      </c>
      <c r="F1689" s="220">
        <v>7457</v>
      </c>
      <c r="G1689" s="220">
        <v>7457</v>
      </c>
      <c r="H1689" s="220">
        <v>7849</v>
      </c>
      <c r="I1689" s="220">
        <v>7084.1102620689644</v>
      </c>
      <c r="J1689" s="161">
        <f>VLOOKUP(D1689,GST!A:D,4,FALSE)</f>
        <v>0.18</v>
      </c>
      <c r="K1689" s="64" t="str">
        <f>VLOOKUP(B1689,'ABC successor'!A:J,10,FALSE)</f>
        <v>4767</v>
      </c>
    </row>
    <row r="1690" spans="1:11" x14ac:dyDescent="0.2">
      <c r="A1690">
        <v>1689</v>
      </c>
      <c r="B1690" t="s">
        <v>23069</v>
      </c>
      <c r="C1690" t="s">
        <v>23070</v>
      </c>
      <c r="D1690" t="s">
        <v>23069</v>
      </c>
      <c r="E1690" t="s">
        <v>21445</v>
      </c>
      <c r="F1690" s="220">
        <v>205115</v>
      </c>
      <c r="G1690" s="220">
        <v>205115</v>
      </c>
      <c r="H1690" s="220">
        <v>215911</v>
      </c>
      <c r="I1690" s="220">
        <v>194859.43467586202</v>
      </c>
      <c r="J1690" s="161" t="e">
        <f>VLOOKUP(D1690,GST!A:D,4,FALSE)</f>
        <v>#N/A</v>
      </c>
      <c r="K1690" s="64" t="str">
        <f>VLOOKUP(B1690,'ABC successor'!A:J,10,FALSE)</f>
        <v>4755</v>
      </c>
    </row>
    <row r="1691" spans="1:11" x14ac:dyDescent="0.2">
      <c r="A1691">
        <v>1690</v>
      </c>
      <c r="B1691" t="s">
        <v>24014</v>
      </c>
      <c r="C1691" t="s">
        <v>24015</v>
      </c>
      <c r="D1691" t="s">
        <v>24014</v>
      </c>
      <c r="E1691" t="s">
        <v>21445</v>
      </c>
      <c r="F1691" s="220">
        <v>214408</v>
      </c>
      <c r="G1691" s="220">
        <v>214408</v>
      </c>
      <c r="H1691" s="220">
        <v>225693</v>
      </c>
      <c r="I1691" s="220">
        <v>203687.5043965517</v>
      </c>
      <c r="J1691" s="161" t="e">
        <f>VLOOKUP(D1691,GST!A:D,4,FALSE)</f>
        <v>#N/A</v>
      </c>
      <c r="K1691" s="64" t="str">
        <f>VLOOKUP(B1691,'ABC successor'!A:J,10,FALSE)</f>
        <v>4755</v>
      </c>
    </row>
    <row r="1692" spans="1:11" x14ac:dyDescent="0.2">
      <c r="A1692">
        <v>1691</v>
      </c>
      <c r="B1692" t="s">
        <v>24016</v>
      </c>
      <c r="C1692" t="s">
        <v>24017</v>
      </c>
      <c r="D1692" t="s">
        <v>24016</v>
      </c>
      <c r="E1692" t="s">
        <v>21445</v>
      </c>
      <c r="F1692" s="220">
        <v>247964</v>
      </c>
      <c r="G1692" s="220">
        <v>247964</v>
      </c>
      <c r="H1692" s="220">
        <v>261015</v>
      </c>
      <c r="I1692" s="220">
        <v>235566.00057586207</v>
      </c>
      <c r="J1692" s="161" t="e">
        <f>VLOOKUP(D1692,GST!A:D,4,FALSE)</f>
        <v>#N/A</v>
      </c>
      <c r="K1692" s="64" t="str">
        <f>VLOOKUP(B1692,'ABC successor'!A:J,10,FALSE)</f>
        <v>4755</v>
      </c>
    </row>
    <row r="1693" spans="1:11" x14ac:dyDescent="0.2">
      <c r="A1693">
        <v>1692</v>
      </c>
      <c r="B1693" t="s">
        <v>20159</v>
      </c>
      <c r="C1693" t="s">
        <v>20160</v>
      </c>
      <c r="D1693" t="s">
        <v>20159</v>
      </c>
      <c r="E1693" t="s">
        <v>24923</v>
      </c>
      <c r="F1693" s="220">
        <v>65063</v>
      </c>
      <c r="G1693" s="220">
        <v>65063</v>
      </c>
      <c r="H1693" s="220">
        <v>68487</v>
      </c>
      <c r="I1693" s="220">
        <v>61810.022098275855</v>
      </c>
      <c r="J1693" s="161" t="e">
        <f>VLOOKUP(D1693,GST!A:D,4,FALSE)</f>
        <v>#N/A</v>
      </c>
      <c r="K1693" s="64" t="str">
        <f>VLOOKUP(B1693,'ABC successor'!A:J,10,FALSE)</f>
        <v>4755</v>
      </c>
    </row>
    <row r="1694" spans="1:11" x14ac:dyDescent="0.2">
      <c r="A1694">
        <v>1693</v>
      </c>
      <c r="B1694" t="s">
        <v>21209</v>
      </c>
      <c r="C1694" t="s">
        <v>21210</v>
      </c>
      <c r="D1694" t="s">
        <v>21209</v>
      </c>
      <c r="E1694" t="s">
        <v>21446</v>
      </c>
      <c r="F1694" s="220">
        <v>34429</v>
      </c>
      <c r="G1694" s="220">
        <v>34429</v>
      </c>
      <c r="H1694" s="220">
        <v>36241</v>
      </c>
      <c r="I1694" s="220">
        <v>32707.940312068957</v>
      </c>
      <c r="J1694" s="161" t="e">
        <f>VLOOKUP(D1694,GST!A:D,4,FALSE)</f>
        <v>#N/A</v>
      </c>
      <c r="K1694" s="64" t="str">
        <f>VLOOKUP(B1694,'ABC successor'!A:J,10,FALSE)</f>
        <v>4774</v>
      </c>
    </row>
    <row r="1695" spans="1:11" x14ac:dyDescent="0.2">
      <c r="A1695">
        <v>1694</v>
      </c>
      <c r="B1695" t="s">
        <v>21447</v>
      </c>
      <c r="C1695" t="s">
        <v>21448</v>
      </c>
      <c r="D1695" t="s">
        <v>21447</v>
      </c>
      <c r="E1695" t="s">
        <v>21449</v>
      </c>
      <c r="F1695" s="220">
        <v>2677504</v>
      </c>
      <c r="G1695" s="220">
        <v>2677504</v>
      </c>
      <c r="H1695" s="220">
        <v>2818425</v>
      </c>
      <c r="I1695" s="220">
        <v>2543628.6737931031</v>
      </c>
      <c r="J1695" s="161" t="e">
        <f>VLOOKUP(D1695,GST!A:D,4,FALSE)</f>
        <v>#N/A</v>
      </c>
      <c r="K1695" s="64" t="str">
        <f>VLOOKUP(B1695,'ABC successor'!A:J,10,FALSE)</f>
        <v>4768</v>
      </c>
    </row>
    <row r="1696" spans="1:11" x14ac:dyDescent="0.2">
      <c r="A1696">
        <v>1695</v>
      </c>
      <c r="B1696" t="s">
        <v>21450</v>
      </c>
      <c r="C1696" t="s">
        <v>21451</v>
      </c>
      <c r="D1696" t="s">
        <v>21450</v>
      </c>
      <c r="E1696" t="s">
        <v>21452</v>
      </c>
      <c r="F1696" s="220">
        <v>2628252</v>
      </c>
      <c r="G1696" s="220">
        <v>2628252</v>
      </c>
      <c r="H1696" s="220">
        <v>2766581</v>
      </c>
      <c r="I1696" s="220">
        <v>2496839.5175862066</v>
      </c>
      <c r="J1696" s="161" t="e">
        <f>VLOOKUP(D1696,GST!A:D,4,FALSE)</f>
        <v>#N/A</v>
      </c>
      <c r="K1696" s="64" t="str">
        <f>VLOOKUP(B1696,'ABC successor'!A:J,10,FALSE)</f>
        <v>4776</v>
      </c>
    </row>
    <row r="1697" spans="1:11" x14ac:dyDescent="0.2">
      <c r="A1697">
        <v>1696</v>
      </c>
      <c r="B1697" t="s">
        <v>21453</v>
      </c>
      <c r="C1697" t="s">
        <v>21454</v>
      </c>
      <c r="D1697" t="s">
        <v>21453</v>
      </c>
      <c r="E1697" t="s">
        <v>21455</v>
      </c>
      <c r="F1697" s="220">
        <v>2359830</v>
      </c>
      <c r="G1697" s="220">
        <v>2359830</v>
      </c>
      <c r="H1697" s="220">
        <v>2484032</v>
      </c>
      <c r="I1697" s="220">
        <v>2241838.6162586203</v>
      </c>
      <c r="J1697" s="161" t="e">
        <f>VLOOKUP(D1697,GST!A:D,4,FALSE)</f>
        <v>#N/A</v>
      </c>
      <c r="K1697" s="64" t="str">
        <f>VLOOKUP(B1697,'ABC successor'!A:J,10,FALSE)</f>
        <v>4768</v>
      </c>
    </row>
    <row r="1698" spans="1:11" x14ac:dyDescent="0.2">
      <c r="A1698">
        <v>1697</v>
      </c>
      <c r="B1698" t="s">
        <v>20165</v>
      </c>
      <c r="C1698" t="s">
        <v>20166</v>
      </c>
      <c r="D1698" t="s">
        <v>20165</v>
      </c>
      <c r="E1698" t="s">
        <v>20167</v>
      </c>
      <c r="F1698" s="220">
        <v>35789</v>
      </c>
      <c r="G1698" s="220">
        <v>35789</v>
      </c>
      <c r="H1698" s="220">
        <v>37673</v>
      </c>
      <c r="I1698" s="220">
        <v>33999.475698275855</v>
      </c>
      <c r="J1698" s="161" t="e">
        <f>VLOOKUP(D1698,GST!A:D,4,FALSE)</f>
        <v>#N/A</v>
      </c>
      <c r="K1698" s="64" t="str">
        <f>VLOOKUP(B1698,'ABC successor'!A:J,10,FALSE)</f>
        <v>4771</v>
      </c>
    </row>
    <row r="1699" spans="1:11" x14ac:dyDescent="0.2">
      <c r="A1699">
        <v>1698</v>
      </c>
      <c r="B1699" t="s">
        <v>26941</v>
      </c>
      <c r="C1699" t="s">
        <v>26942</v>
      </c>
      <c r="D1699" t="s">
        <v>26941</v>
      </c>
      <c r="E1699" t="s">
        <v>26943</v>
      </c>
      <c r="F1699" s="220">
        <v>40032</v>
      </c>
      <c r="G1699" s="220">
        <v>40032</v>
      </c>
      <c r="H1699" s="220">
        <v>42139</v>
      </c>
      <c r="I1699" s="220">
        <v>38030.690189655164</v>
      </c>
      <c r="J1699" s="161" t="e">
        <f>VLOOKUP(D1699,GST!A:D,4,FALSE)</f>
        <v>#N/A</v>
      </c>
      <c r="K1699" s="64" t="str">
        <f>VLOOKUP(B1699,'ABC successor'!A:J,10,FALSE)</f>
        <v>4774</v>
      </c>
    </row>
    <row r="1700" spans="1:11" x14ac:dyDescent="0.2">
      <c r="A1700">
        <v>1699</v>
      </c>
      <c r="B1700" t="s">
        <v>20168</v>
      </c>
      <c r="C1700" t="s">
        <v>20169</v>
      </c>
      <c r="D1700" t="s">
        <v>20168</v>
      </c>
      <c r="E1700" t="s">
        <v>20170</v>
      </c>
      <c r="F1700" s="220">
        <v>6038</v>
      </c>
      <c r="G1700" s="220">
        <v>6038</v>
      </c>
      <c r="H1700" s="220">
        <v>6356</v>
      </c>
      <c r="I1700" s="220">
        <v>5736.505225862069</v>
      </c>
      <c r="J1700" s="161" t="e">
        <f>VLOOKUP(D1700,GST!A:D,4,FALSE)</f>
        <v>#N/A</v>
      </c>
      <c r="K1700" s="64" t="str">
        <f>VLOOKUP(B1700,'ABC successor'!A:J,10,FALSE)</f>
        <v>4771</v>
      </c>
    </row>
    <row r="1701" spans="1:11" x14ac:dyDescent="0.2">
      <c r="A1701">
        <v>1700</v>
      </c>
      <c r="B1701" t="s">
        <v>20171</v>
      </c>
      <c r="C1701" t="s">
        <v>20172</v>
      </c>
      <c r="D1701" t="s">
        <v>20171</v>
      </c>
      <c r="E1701" t="s">
        <v>20173</v>
      </c>
      <c r="F1701" s="220">
        <v>28120</v>
      </c>
      <c r="G1701" s="220">
        <v>28120</v>
      </c>
      <c r="H1701" s="220">
        <v>29600</v>
      </c>
      <c r="I1701" s="220">
        <v>26714.28807068965</v>
      </c>
      <c r="J1701" s="161" t="e">
        <f>VLOOKUP(D1701,GST!A:D,4,FALSE)</f>
        <v>#N/A</v>
      </c>
      <c r="K1701" s="64" t="str">
        <f>VLOOKUP(B1701,'ABC successor'!A:J,10,FALSE)</f>
        <v>4771</v>
      </c>
    </row>
    <row r="1702" spans="1:11" x14ac:dyDescent="0.2">
      <c r="A1702">
        <v>1701</v>
      </c>
      <c r="B1702" t="s">
        <v>20174</v>
      </c>
      <c r="C1702" t="s">
        <v>20175</v>
      </c>
      <c r="D1702" t="s">
        <v>20174</v>
      </c>
      <c r="E1702" t="s">
        <v>20176</v>
      </c>
      <c r="F1702" s="220">
        <v>7148</v>
      </c>
      <c r="G1702" s="220">
        <v>7148</v>
      </c>
      <c r="H1702" s="220">
        <v>7524</v>
      </c>
      <c r="I1702" s="220">
        <v>6790.2279586206887</v>
      </c>
      <c r="J1702" s="161" t="e">
        <f>VLOOKUP(D1702,GST!A:D,4,FALSE)</f>
        <v>#N/A</v>
      </c>
      <c r="K1702" s="64" t="str">
        <f>VLOOKUP(B1702,'ABC successor'!A:J,10,FALSE)</f>
        <v>4771</v>
      </c>
    </row>
    <row r="1703" spans="1:11" x14ac:dyDescent="0.2">
      <c r="A1703">
        <v>1702</v>
      </c>
      <c r="B1703" t="s">
        <v>21456</v>
      </c>
      <c r="C1703" t="s">
        <v>21457</v>
      </c>
      <c r="D1703" t="s">
        <v>21456</v>
      </c>
      <c r="E1703" t="s">
        <v>21458</v>
      </c>
      <c r="F1703" s="220">
        <v>20176</v>
      </c>
      <c r="G1703" s="220">
        <v>20176</v>
      </c>
      <c r="H1703" s="220">
        <v>21238</v>
      </c>
      <c r="I1703" s="220">
        <v>18158.303704210528</v>
      </c>
      <c r="J1703" s="161" t="e">
        <f>VLOOKUP(D1703,GST!A:D,4,FALSE)</f>
        <v>#N/A</v>
      </c>
      <c r="K1703" s="64" t="str">
        <f>VLOOKUP(B1703,'ABC successor'!A:J,10,FALSE)</f>
        <v>4716</v>
      </c>
    </row>
    <row r="1704" spans="1:11" x14ac:dyDescent="0.2">
      <c r="A1704">
        <v>1703</v>
      </c>
      <c r="B1704" t="s">
        <v>21459</v>
      </c>
      <c r="C1704" t="s">
        <v>21460</v>
      </c>
      <c r="D1704" t="s">
        <v>21459</v>
      </c>
      <c r="E1704" t="s">
        <v>21461</v>
      </c>
      <c r="F1704" s="220">
        <v>48348</v>
      </c>
      <c r="G1704" s="220">
        <v>48348</v>
      </c>
      <c r="H1704" s="220">
        <v>50893</v>
      </c>
      <c r="I1704" s="220">
        <v>43513.589641052633</v>
      </c>
      <c r="J1704" s="161" t="e">
        <f>VLOOKUP(D1704,GST!A:D,4,FALSE)</f>
        <v>#N/A</v>
      </c>
      <c r="K1704" s="64" t="str">
        <f>VLOOKUP(B1704,'ABC successor'!A:J,10,FALSE)</f>
        <v>4716</v>
      </c>
    </row>
    <row r="1705" spans="1:11" x14ac:dyDescent="0.2">
      <c r="A1705">
        <v>1704</v>
      </c>
      <c r="B1705" t="s">
        <v>21462</v>
      </c>
      <c r="C1705" t="s">
        <v>21463</v>
      </c>
      <c r="D1705" t="s">
        <v>21462</v>
      </c>
      <c r="E1705" t="s">
        <v>21464</v>
      </c>
      <c r="F1705" s="220">
        <v>14875</v>
      </c>
      <c r="G1705" s="220">
        <v>14875</v>
      </c>
      <c r="H1705" s="220">
        <v>15658</v>
      </c>
      <c r="I1705" s="220">
        <v>13387.071592631579</v>
      </c>
      <c r="J1705" s="161" t="e">
        <f>VLOOKUP(D1705,GST!A:D,4,FALSE)</f>
        <v>#N/A</v>
      </c>
      <c r="K1705" s="64" t="str">
        <f>VLOOKUP(B1705,'ABC successor'!A:J,10,FALSE)</f>
        <v>4716</v>
      </c>
    </row>
    <row r="1706" spans="1:11" x14ac:dyDescent="0.2">
      <c r="A1706">
        <v>1705</v>
      </c>
      <c r="B1706" t="s">
        <v>21465</v>
      </c>
      <c r="C1706" t="s">
        <v>21466</v>
      </c>
      <c r="D1706" t="s">
        <v>21465</v>
      </c>
      <c r="E1706" t="s">
        <v>21467</v>
      </c>
      <c r="F1706" s="220">
        <v>8115</v>
      </c>
      <c r="G1706" s="220">
        <v>8115</v>
      </c>
      <c r="H1706" s="220">
        <v>8542</v>
      </c>
      <c r="I1706" s="220">
        <v>7303.219464210526</v>
      </c>
      <c r="J1706" s="161" t="e">
        <f>VLOOKUP(D1706,GST!A:D,4,FALSE)</f>
        <v>#N/A</v>
      </c>
      <c r="K1706" s="64" t="str">
        <f>VLOOKUP(B1706,'ABC successor'!A:J,10,FALSE)</f>
        <v>4716</v>
      </c>
    </row>
    <row r="1707" spans="1:11" x14ac:dyDescent="0.2">
      <c r="A1707">
        <v>1706</v>
      </c>
      <c r="B1707" t="s">
        <v>21468</v>
      </c>
      <c r="C1707" t="s">
        <v>21469</v>
      </c>
      <c r="D1707" t="s">
        <v>21468</v>
      </c>
      <c r="E1707" t="s">
        <v>21470</v>
      </c>
      <c r="F1707" s="220">
        <v>10906</v>
      </c>
      <c r="G1707" s="220">
        <v>10906</v>
      </c>
      <c r="H1707" s="220">
        <v>11480</v>
      </c>
      <c r="I1707" s="220">
        <v>9815.1397842105289</v>
      </c>
      <c r="J1707" s="161" t="e">
        <f>VLOOKUP(D1707,GST!A:D,4,FALSE)</f>
        <v>#N/A</v>
      </c>
      <c r="K1707" s="64" t="str">
        <f>VLOOKUP(B1707,'ABC successor'!A:J,10,FALSE)</f>
        <v>4716</v>
      </c>
    </row>
    <row r="1708" spans="1:11" x14ac:dyDescent="0.2">
      <c r="A1708">
        <v>1707</v>
      </c>
      <c r="B1708" t="s">
        <v>20177</v>
      </c>
      <c r="C1708" t="s">
        <v>20178</v>
      </c>
      <c r="D1708" t="s">
        <v>20177</v>
      </c>
      <c r="E1708" t="s">
        <v>20179</v>
      </c>
      <c r="F1708" s="220">
        <v>74454</v>
      </c>
      <c r="G1708" s="220">
        <v>74454</v>
      </c>
      <c r="H1708" s="220">
        <v>78373</v>
      </c>
      <c r="I1708" s="220">
        <v>70730.896756896531</v>
      </c>
      <c r="J1708" s="161" t="e">
        <f>VLOOKUP(D1708,GST!A:D,4,FALSE)</f>
        <v>#N/A</v>
      </c>
      <c r="K1708" s="64" t="str">
        <f>VLOOKUP(B1708,'ABC successor'!A:J,10,FALSE)</f>
        <v>4767</v>
      </c>
    </row>
    <row r="1709" spans="1:11" x14ac:dyDescent="0.2">
      <c r="A1709">
        <v>1708</v>
      </c>
      <c r="B1709" t="s">
        <v>22258</v>
      </c>
      <c r="C1709" t="s">
        <v>22259</v>
      </c>
      <c r="D1709" t="s">
        <v>22258</v>
      </c>
      <c r="E1709" t="s">
        <v>20179</v>
      </c>
      <c r="F1709" s="220">
        <v>75058</v>
      </c>
      <c r="G1709" s="220">
        <v>75058</v>
      </c>
      <c r="H1709" s="220">
        <v>79008</v>
      </c>
      <c r="I1709" s="220">
        <v>71305.127310344833</v>
      </c>
      <c r="J1709" s="161" t="e">
        <f>VLOOKUP(D1709,GST!A:D,4,FALSE)</f>
        <v>#N/A</v>
      </c>
      <c r="K1709" s="64" t="str">
        <f>VLOOKUP(B1709,'ABC successor'!A:J,10,FALSE)</f>
        <v>4767</v>
      </c>
    </row>
    <row r="1710" spans="1:11" x14ac:dyDescent="0.2">
      <c r="A1710">
        <v>1709</v>
      </c>
      <c r="B1710" t="s">
        <v>20180</v>
      </c>
      <c r="C1710" t="s">
        <v>20181</v>
      </c>
      <c r="D1710" t="s">
        <v>20180</v>
      </c>
      <c r="E1710" t="s">
        <v>20182</v>
      </c>
      <c r="F1710" s="220">
        <v>60535</v>
      </c>
      <c r="G1710" s="220">
        <v>60535</v>
      </c>
      <c r="H1710" s="220">
        <v>63721</v>
      </c>
      <c r="I1710" s="220">
        <v>57508.126537931021</v>
      </c>
      <c r="J1710" s="161" t="e">
        <f>VLOOKUP(D1710,GST!A:D,4,FALSE)</f>
        <v>#N/A</v>
      </c>
      <c r="K1710" s="64" t="str">
        <f>VLOOKUP(B1710,'ABC successor'!A:J,10,FALSE)</f>
        <v>4767</v>
      </c>
    </row>
    <row r="1711" spans="1:11" x14ac:dyDescent="0.2">
      <c r="A1711">
        <v>1710</v>
      </c>
      <c r="B1711" t="s">
        <v>20183</v>
      </c>
      <c r="C1711" t="s">
        <v>20184</v>
      </c>
      <c r="D1711" t="s">
        <v>20183</v>
      </c>
      <c r="E1711" t="s">
        <v>20182</v>
      </c>
      <c r="F1711" s="220">
        <v>59928</v>
      </c>
      <c r="G1711" s="220">
        <v>59928</v>
      </c>
      <c r="H1711" s="220">
        <v>63082</v>
      </c>
      <c r="I1711" s="220">
        <v>56931.962548275842</v>
      </c>
      <c r="J1711" s="161" t="e">
        <f>VLOOKUP(D1711,GST!A:D,4,FALSE)</f>
        <v>#N/A</v>
      </c>
      <c r="K1711" s="64" t="str">
        <f>VLOOKUP(B1711,'ABC successor'!A:J,10,FALSE)</f>
        <v>4767</v>
      </c>
    </row>
    <row r="1712" spans="1:11" x14ac:dyDescent="0.2">
      <c r="A1712">
        <v>1711</v>
      </c>
      <c r="B1712" t="s">
        <v>20185</v>
      </c>
      <c r="C1712" t="s">
        <v>20186</v>
      </c>
      <c r="D1712" t="s">
        <v>20185</v>
      </c>
      <c r="E1712" t="s">
        <v>6126</v>
      </c>
      <c r="F1712" s="220">
        <v>28975</v>
      </c>
      <c r="G1712" s="220">
        <v>28975</v>
      </c>
      <c r="H1712" s="220">
        <v>30500</v>
      </c>
      <c r="I1712" s="220">
        <v>27526.331277586207</v>
      </c>
      <c r="J1712" s="161" t="e">
        <f>VLOOKUP(D1712,GST!A:D,4,FALSE)</f>
        <v>#N/A</v>
      </c>
      <c r="K1712" s="64" t="str">
        <f>VLOOKUP(B1712,'ABC successor'!A:J,10,FALSE)</f>
        <v>4771</v>
      </c>
    </row>
    <row r="1713" spans="1:11" x14ac:dyDescent="0.2">
      <c r="A1713">
        <v>1712</v>
      </c>
      <c r="B1713" t="s">
        <v>20187</v>
      </c>
      <c r="C1713" t="s">
        <v>20188</v>
      </c>
      <c r="D1713" t="s">
        <v>20187</v>
      </c>
      <c r="E1713" t="s">
        <v>20189</v>
      </c>
      <c r="F1713" s="220">
        <v>105043</v>
      </c>
      <c r="G1713" s="220">
        <v>105043</v>
      </c>
      <c r="H1713" s="220">
        <v>110572</v>
      </c>
      <c r="I1713" s="220">
        <v>99790.442946551702</v>
      </c>
      <c r="J1713" s="161" t="e">
        <f>VLOOKUP(D1713,GST!A:D,4,FALSE)</f>
        <v>#N/A</v>
      </c>
      <c r="K1713" s="64" t="str">
        <f>VLOOKUP(B1713,'ABC successor'!A:J,10,FALSE)</f>
        <v>4762</v>
      </c>
    </row>
    <row r="1714" spans="1:11" x14ac:dyDescent="0.2">
      <c r="A1714">
        <v>1713</v>
      </c>
      <c r="B1714" t="s">
        <v>22260</v>
      </c>
      <c r="C1714" t="s">
        <v>22261</v>
      </c>
      <c r="D1714" t="s">
        <v>22260</v>
      </c>
      <c r="E1714" t="s">
        <v>20192</v>
      </c>
      <c r="F1714" s="220">
        <v>38184</v>
      </c>
      <c r="G1714" s="220">
        <v>38184</v>
      </c>
      <c r="H1714" s="220">
        <v>40194</v>
      </c>
      <c r="I1714" s="220">
        <v>36275.130113793108</v>
      </c>
      <c r="J1714" s="161" t="e">
        <f>VLOOKUP(D1714,GST!A:D,4,FALSE)</f>
        <v>#N/A</v>
      </c>
      <c r="K1714" s="64" t="str">
        <f>VLOOKUP(B1714,'ABC successor'!A:J,10,FALSE)</f>
        <v>4762</v>
      </c>
    </row>
    <row r="1715" spans="1:11" x14ac:dyDescent="0.2">
      <c r="A1715">
        <v>1714</v>
      </c>
      <c r="B1715" t="s">
        <v>20193</v>
      </c>
      <c r="C1715" t="s">
        <v>20194</v>
      </c>
      <c r="D1715" t="s">
        <v>20193</v>
      </c>
      <c r="E1715" t="s">
        <v>20195</v>
      </c>
      <c r="F1715" s="220">
        <v>299320</v>
      </c>
      <c r="G1715" s="220">
        <v>299320</v>
      </c>
      <c r="H1715" s="220">
        <v>315074</v>
      </c>
      <c r="I1715" s="220">
        <v>284354.32982068957</v>
      </c>
      <c r="J1715" s="161" t="e">
        <f>VLOOKUP(D1715,GST!A:D,4,FALSE)</f>
        <v>#N/A</v>
      </c>
      <c r="K1715" s="64" t="str">
        <f>VLOOKUP(B1715,'ABC successor'!A:J,10,FALSE)</f>
        <v>4762</v>
      </c>
    </row>
    <row r="1716" spans="1:11" x14ac:dyDescent="0.2">
      <c r="A1716">
        <v>1715</v>
      </c>
      <c r="B1716" t="s">
        <v>20196</v>
      </c>
      <c r="C1716" t="s">
        <v>20197</v>
      </c>
      <c r="D1716" t="s">
        <v>20196</v>
      </c>
      <c r="E1716" t="s">
        <v>20198</v>
      </c>
      <c r="F1716" s="220">
        <v>7479</v>
      </c>
      <c r="G1716" s="220">
        <v>7479</v>
      </c>
      <c r="H1716" s="220">
        <v>7873</v>
      </c>
      <c r="I1716" s="220">
        <v>7105.3780603448267</v>
      </c>
      <c r="J1716" s="161" t="e">
        <f>VLOOKUP(D1716,GST!A:D,4,FALSE)</f>
        <v>#N/A</v>
      </c>
      <c r="K1716" s="64" t="str">
        <f>VLOOKUP(B1716,'ABC successor'!A:J,10,FALSE)</f>
        <v>4762</v>
      </c>
    </row>
    <row r="1717" spans="1:11" x14ac:dyDescent="0.2">
      <c r="A1717">
        <v>1716</v>
      </c>
      <c r="B1717" t="s">
        <v>20199</v>
      </c>
      <c r="C1717" t="s">
        <v>20200</v>
      </c>
      <c r="D1717" t="s">
        <v>20199</v>
      </c>
      <c r="E1717" t="s">
        <v>20201</v>
      </c>
      <c r="F1717" s="220">
        <v>5986</v>
      </c>
      <c r="G1717" s="220">
        <v>5986</v>
      </c>
      <c r="H1717" s="220">
        <v>6301</v>
      </c>
      <c r="I1717" s="220">
        <v>5686.2358844827586</v>
      </c>
      <c r="J1717" s="161" t="e">
        <f>VLOOKUP(D1717,GST!A:D,4,FALSE)</f>
        <v>#N/A</v>
      </c>
      <c r="K1717" s="64" t="str">
        <f>VLOOKUP(B1717,'ABC successor'!A:J,10,FALSE)</f>
        <v>4762</v>
      </c>
    </row>
    <row r="1718" spans="1:11" x14ac:dyDescent="0.2">
      <c r="A1718">
        <v>1717</v>
      </c>
      <c r="B1718" t="s">
        <v>20202</v>
      </c>
      <c r="C1718" t="s">
        <v>20203</v>
      </c>
      <c r="D1718" t="s">
        <v>20202</v>
      </c>
      <c r="E1718" t="s">
        <v>20204</v>
      </c>
      <c r="F1718" s="220">
        <v>14961</v>
      </c>
      <c r="G1718" s="220">
        <v>14961</v>
      </c>
      <c r="H1718" s="220">
        <v>15748</v>
      </c>
      <c r="I1718" s="220">
        <v>14212.689556896548</v>
      </c>
      <c r="J1718" s="161" t="e">
        <f>VLOOKUP(D1718,GST!A:D,4,FALSE)</f>
        <v>#N/A</v>
      </c>
      <c r="K1718" s="64" t="str">
        <f>VLOOKUP(B1718,'ABC successor'!A:J,10,FALSE)</f>
        <v>4762</v>
      </c>
    </row>
    <row r="1719" spans="1:11" x14ac:dyDescent="0.2">
      <c r="A1719">
        <v>1718</v>
      </c>
      <c r="B1719" t="s">
        <v>23071</v>
      </c>
      <c r="C1719" t="s">
        <v>23072</v>
      </c>
      <c r="D1719" t="s">
        <v>23071</v>
      </c>
      <c r="E1719" t="s">
        <v>20204</v>
      </c>
      <c r="F1719" s="220">
        <v>16066</v>
      </c>
      <c r="G1719" s="220">
        <v>16066</v>
      </c>
      <c r="H1719" s="220">
        <v>16912</v>
      </c>
      <c r="I1719" s="220">
        <v>15262.545417241376</v>
      </c>
      <c r="J1719" s="161" t="e">
        <f>VLOOKUP(D1719,GST!A:D,4,FALSE)</f>
        <v>#N/A</v>
      </c>
      <c r="K1719" s="64" t="str">
        <f>VLOOKUP(B1719,'ABC successor'!A:J,10,FALSE)</f>
        <v>4762</v>
      </c>
    </row>
    <row r="1720" spans="1:11" x14ac:dyDescent="0.2">
      <c r="A1720">
        <v>1719</v>
      </c>
      <c r="B1720" t="s">
        <v>20205</v>
      </c>
      <c r="C1720" t="s">
        <v>20206</v>
      </c>
      <c r="D1720" t="s">
        <v>20205</v>
      </c>
      <c r="E1720" t="s">
        <v>20207</v>
      </c>
      <c r="F1720" s="220">
        <v>540058</v>
      </c>
      <c r="G1720" s="220">
        <v>540058</v>
      </c>
      <c r="H1720" s="220">
        <v>568482</v>
      </c>
      <c r="I1720" s="220">
        <v>513054.69842586189</v>
      </c>
      <c r="J1720" s="161" t="e">
        <f>VLOOKUP(D1720,GST!A:D,4,FALSE)</f>
        <v>#N/A</v>
      </c>
      <c r="K1720" s="64" t="str">
        <f>VLOOKUP(B1720,'ABC successor'!A:J,10,FALSE)</f>
        <v>4762</v>
      </c>
    </row>
    <row r="1721" spans="1:11" x14ac:dyDescent="0.2">
      <c r="A1721">
        <v>1720</v>
      </c>
      <c r="B1721" t="s">
        <v>20208</v>
      </c>
      <c r="C1721" t="s">
        <v>20209</v>
      </c>
      <c r="D1721" t="s">
        <v>20208</v>
      </c>
      <c r="E1721" t="s">
        <v>20207</v>
      </c>
      <c r="F1721" s="220">
        <v>540058</v>
      </c>
      <c r="G1721" s="220">
        <v>540058</v>
      </c>
      <c r="H1721" s="220">
        <v>568482</v>
      </c>
      <c r="I1721" s="220">
        <v>513054.69842586189</v>
      </c>
      <c r="J1721" s="161" t="e">
        <f>VLOOKUP(D1721,GST!A:D,4,FALSE)</f>
        <v>#N/A</v>
      </c>
      <c r="K1721" s="64" t="str">
        <f>VLOOKUP(B1721,'ABC successor'!A:J,10,FALSE)</f>
        <v>4762</v>
      </c>
    </row>
    <row r="1722" spans="1:11" x14ac:dyDescent="0.2">
      <c r="A1722">
        <v>1721</v>
      </c>
      <c r="B1722" t="s">
        <v>21471</v>
      </c>
      <c r="C1722" t="s">
        <v>21472</v>
      </c>
      <c r="D1722" t="s">
        <v>21471</v>
      </c>
      <c r="E1722" t="s">
        <v>20207</v>
      </c>
      <c r="F1722" s="220">
        <v>549312</v>
      </c>
      <c r="G1722" s="220">
        <v>549312</v>
      </c>
      <c r="H1722" s="220">
        <v>578223</v>
      </c>
      <c r="I1722" s="220">
        <v>521846.03285862063</v>
      </c>
      <c r="J1722" s="161" t="e">
        <f>VLOOKUP(D1722,GST!A:D,4,FALSE)</f>
        <v>#N/A</v>
      </c>
      <c r="K1722" s="64" t="str">
        <f>VLOOKUP(B1722,'ABC successor'!A:J,10,FALSE)</f>
        <v>4762</v>
      </c>
    </row>
    <row r="1723" spans="1:11" x14ac:dyDescent="0.2">
      <c r="A1723">
        <v>1722</v>
      </c>
      <c r="B1723" t="s">
        <v>22262</v>
      </c>
      <c r="C1723" t="s">
        <v>22263</v>
      </c>
      <c r="D1723" t="s">
        <v>22262</v>
      </c>
      <c r="E1723" t="s">
        <v>20207</v>
      </c>
      <c r="F1723" s="220">
        <v>560872</v>
      </c>
      <c r="G1723" s="220">
        <v>560872</v>
      </c>
      <c r="H1723" s="220">
        <v>590392</v>
      </c>
      <c r="I1723" s="220">
        <v>532827.95051379316</v>
      </c>
      <c r="J1723" s="161" t="e">
        <f>VLOOKUP(D1723,GST!A:D,4,FALSE)</f>
        <v>#N/A</v>
      </c>
      <c r="K1723" s="64" t="str">
        <f>VLOOKUP(B1723,'ABC successor'!A:J,10,FALSE)</f>
        <v>4762</v>
      </c>
    </row>
    <row r="1724" spans="1:11" x14ac:dyDescent="0.2">
      <c r="A1724">
        <v>1723</v>
      </c>
      <c r="B1724" t="s">
        <v>25796</v>
      </c>
      <c r="C1724" t="s">
        <v>25797</v>
      </c>
      <c r="D1724" t="s">
        <v>25796</v>
      </c>
      <c r="E1724" t="s">
        <v>25798</v>
      </c>
      <c r="F1724" s="220">
        <v>591668</v>
      </c>
      <c r="G1724" s="220">
        <v>591668</v>
      </c>
      <c r="H1724" s="220">
        <v>622808</v>
      </c>
      <c r="I1724" s="220">
        <v>562084.70719655161</v>
      </c>
      <c r="J1724" s="161" t="e">
        <f>VLOOKUP(D1724,GST!A:D,4,FALSE)</f>
        <v>#N/A</v>
      </c>
      <c r="K1724" s="64" t="str">
        <f>VLOOKUP(B1724,'ABC successor'!A:J,10,FALSE)</f>
        <v>4762</v>
      </c>
    </row>
    <row r="1725" spans="1:11" x14ac:dyDescent="0.2">
      <c r="A1725">
        <v>1724</v>
      </c>
      <c r="B1725" t="s">
        <v>20210</v>
      </c>
      <c r="C1725" t="s">
        <v>20211</v>
      </c>
      <c r="D1725" t="s">
        <v>20210</v>
      </c>
      <c r="E1725" t="s">
        <v>20212</v>
      </c>
      <c r="F1725" s="220">
        <v>355115</v>
      </c>
      <c r="G1725" s="220">
        <v>355115</v>
      </c>
      <c r="H1725" s="220">
        <v>373805</v>
      </c>
      <c r="I1725" s="220">
        <v>337359.48343275854</v>
      </c>
      <c r="J1725" s="161" t="e">
        <f>VLOOKUP(D1725,GST!A:D,4,FALSE)</f>
        <v>#N/A</v>
      </c>
      <c r="K1725" s="64" t="str">
        <f>VLOOKUP(B1725,'ABC successor'!A:J,10,FALSE)</f>
        <v>4762</v>
      </c>
    </row>
    <row r="1726" spans="1:11" x14ac:dyDescent="0.2">
      <c r="A1726">
        <v>1725</v>
      </c>
      <c r="B1726" t="s">
        <v>20213</v>
      </c>
      <c r="C1726" t="s">
        <v>20214</v>
      </c>
      <c r="D1726" t="s">
        <v>20213</v>
      </c>
      <c r="E1726" t="s">
        <v>20198</v>
      </c>
      <c r="F1726" s="220">
        <v>8678</v>
      </c>
      <c r="G1726" s="220">
        <v>8678</v>
      </c>
      <c r="H1726" s="220">
        <v>9135</v>
      </c>
      <c r="I1726" s="220">
        <v>8244.1719862068967</v>
      </c>
      <c r="J1726" s="161" t="e">
        <f>VLOOKUP(D1726,GST!A:D,4,FALSE)</f>
        <v>#N/A</v>
      </c>
      <c r="K1726" s="64" t="str">
        <f>VLOOKUP(B1726,'ABC successor'!A:J,10,FALSE)</f>
        <v>4762</v>
      </c>
    </row>
    <row r="1727" spans="1:11" x14ac:dyDescent="0.2">
      <c r="A1727">
        <v>1726</v>
      </c>
      <c r="B1727" t="s">
        <v>20215</v>
      </c>
      <c r="C1727" t="s">
        <v>20216</v>
      </c>
      <c r="D1727" t="s">
        <v>20215</v>
      </c>
      <c r="E1727" t="s">
        <v>20217</v>
      </c>
      <c r="F1727" s="220">
        <v>609694</v>
      </c>
      <c r="G1727" s="220">
        <v>609694</v>
      </c>
      <c r="H1727" s="220">
        <v>641783</v>
      </c>
      <c r="I1727" s="220">
        <v>579209.15168103436</v>
      </c>
      <c r="J1727" s="161" t="e">
        <f>VLOOKUP(D1727,GST!A:D,4,FALSE)</f>
        <v>#N/A</v>
      </c>
      <c r="K1727" s="64" t="str">
        <f>VLOOKUP(B1727,'ABC successor'!A:J,10,FALSE)</f>
        <v>4762</v>
      </c>
    </row>
    <row r="1728" spans="1:11" x14ac:dyDescent="0.2">
      <c r="A1728">
        <v>1727</v>
      </c>
      <c r="B1728" t="s">
        <v>20218</v>
      </c>
      <c r="C1728" t="s">
        <v>20219</v>
      </c>
      <c r="D1728" t="s">
        <v>20218</v>
      </c>
      <c r="E1728" t="s">
        <v>20217</v>
      </c>
      <c r="F1728" s="220">
        <v>609694</v>
      </c>
      <c r="G1728" s="220">
        <v>609694</v>
      </c>
      <c r="H1728" s="220">
        <v>641783</v>
      </c>
      <c r="I1728" s="220">
        <v>579209.15168103436</v>
      </c>
      <c r="J1728" s="161" t="e">
        <f>VLOOKUP(D1728,GST!A:D,4,FALSE)</f>
        <v>#N/A</v>
      </c>
      <c r="K1728" s="64" t="str">
        <f>VLOOKUP(B1728,'ABC successor'!A:J,10,FALSE)</f>
        <v>4762</v>
      </c>
    </row>
    <row r="1729" spans="1:11" x14ac:dyDescent="0.2">
      <c r="A1729">
        <v>1728</v>
      </c>
      <c r="B1729" t="s">
        <v>21473</v>
      </c>
      <c r="C1729" t="s">
        <v>21474</v>
      </c>
      <c r="D1729" t="s">
        <v>21473</v>
      </c>
      <c r="E1729" t="s">
        <v>20217</v>
      </c>
      <c r="F1729" s="220">
        <v>616406</v>
      </c>
      <c r="G1729" s="220">
        <v>616406</v>
      </c>
      <c r="H1729" s="220">
        <v>648848</v>
      </c>
      <c r="I1729" s="220">
        <v>585585.62429137924</v>
      </c>
      <c r="J1729" s="161" t="e">
        <f>VLOOKUP(D1729,GST!A:D,4,FALSE)</f>
        <v>#N/A</v>
      </c>
      <c r="K1729" s="64" t="str">
        <f>VLOOKUP(B1729,'ABC successor'!A:J,10,FALSE)</f>
        <v>4762</v>
      </c>
    </row>
    <row r="1730" spans="1:11" x14ac:dyDescent="0.2">
      <c r="A1730">
        <v>1729</v>
      </c>
      <c r="B1730" t="s">
        <v>22264</v>
      </c>
      <c r="C1730" t="s">
        <v>22265</v>
      </c>
      <c r="D1730" t="s">
        <v>22264</v>
      </c>
      <c r="E1730" t="s">
        <v>20217</v>
      </c>
      <c r="F1730" s="220">
        <v>628430</v>
      </c>
      <c r="G1730" s="220">
        <v>628430</v>
      </c>
      <c r="H1730" s="220">
        <v>661505</v>
      </c>
      <c r="I1730" s="220">
        <v>597008.365401724</v>
      </c>
      <c r="J1730" s="161" t="e">
        <f>VLOOKUP(D1730,GST!A:D,4,FALSE)</f>
        <v>#N/A</v>
      </c>
      <c r="K1730" s="64" t="str">
        <f>VLOOKUP(B1730,'ABC successor'!A:J,10,FALSE)</f>
        <v>4762</v>
      </c>
    </row>
    <row r="1731" spans="1:11" x14ac:dyDescent="0.2">
      <c r="A1731">
        <v>1730</v>
      </c>
      <c r="B1731" t="s">
        <v>25799</v>
      </c>
      <c r="C1731" t="s">
        <v>25800</v>
      </c>
      <c r="D1731" t="s">
        <v>25799</v>
      </c>
      <c r="E1731" t="s">
        <v>20217</v>
      </c>
      <c r="F1731" s="220">
        <v>663476</v>
      </c>
      <c r="G1731" s="220">
        <v>663476</v>
      </c>
      <c r="H1731" s="220">
        <v>698396</v>
      </c>
      <c r="I1731" s="220">
        <v>630302.13688448269</v>
      </c>
      <c r="J1731" s="161" t="e">
        <f>VLOOKUP(D1731,GST!A:D,4,FALSE)</f>
        <v>#N/A</v>
      </c>
      <c r="K1731" s="64" t="str">
        <f>VLOOKUP(B1731,'ABC successor'!A:J,10,FALSE)</f>
        <v>4762</v>
      </c>
    </row>
    <row r="1732" spans="1:11" x14ac:dyDescent="0.2">
      <c r="A1732">
        <v>1731</v>
      </c>
      <c r="B1732" t="s">
        <v>22266</v>
      </c>
      <c r="C1732" t="s">
        <v>22267</v>
      </c>
      <c r="D1732" t="s">
        <v>22266</v>
      </c>
      <c r="E1732" t="s">
        <v>20222</v>
      </c>
      <c r="F1732" s="220">
        <v>36631</v>
      </c>
      <c r="G1732" s="220">
        <v>36631</v>
      </c>
      <c r="H1732" s="220">
        <v>38559</v>
      </c>
      <c r="I1732" s="220">
        <v>34799.918287931032</v>
      </c>
      <c r="J1732" s="161" t="e">
        <f>VLOOKUP(D1732,GST!A:D,4,FALSE)</f>
        <v>#N/A</v>
      </c>
      <c r="K1732" s="64" t="str">
        <f>VLOOKUP(B1732,'ABC successor'!A:J,10,FALSE)</f>
        <v>4762</v>
      </c>
    </row>
    <row r="1733" spans="1:11" x14ac:dyDescent="0.2">
      <c r="A1733">
        <v>1732</v>
      </c>
      <c r="B1733" t="s">
        <v>20223</v>
      </c>
      <c r="C1733" t="s">
        <v>20224</v>
      </c>
      <c r="D1733" t="s">
        <v>20223</v>
      </c>
      <c r="E1733" t="s">
        <v>20225</v>
      </c>
      <c r="F1733" s="220">
        <v>581311</v>
      </c>
      <c r="G1733" s="220">
        <v>581311</v>
      </c>
      <c r="H1733" s="220">
        <v>611906</v>
      </c>
      <c r="I1733" s="220">
        <v>552245.45033965516</v>
      </c>
      <c r="J1733" s="161" t="e">
        <f>VLOOKUP(D1733,GST!A:D,4,FALSE)</f>
        <v>#N/A</v>
      </c>
      <c r="K1733" s="64" t="str">
        <f>VLOOKUP(B1733,'ABC successor'!A:J,10,FALSE)</f>
        <v>4762</v>
      </c>
    </row>
    <row r="1734" spans="1:11" x14ac:dyDescent="0.2">
      <c r="A1734">
        <v>1733</v>
      </c>
      <c r="B1734" t="s">
        <v>21475</v>
      </c>
      <c r="C1734" t="s">
        <v>21476</v>
      </c>
      <c r="D1734" t="s">
        <v>21475</v>
      </c>
      <c r="E1734" t="s">
        <v>20225</v>
      </c>
      <c r="F1734" s="220">
        <v>592366</v>
      </c>
      <c r="G1734" s="220">
        <v>592366</v>
      </c>
      <c r="H1734" s="220">
        <v>623543</v>
      </c>
      <c r="I1734" s="220">
        <v>562747.87581551715</v>
      </c>
      <c r="J1734" s="161" t="e">
        <f>VLOOKUP(D1734,GST!A:D,4,FALSE)</f>
        <v>#N/A</v>
      </c>
      <c r="K1734" s="64" t="str">
        <f>VLOOKUP(B1734,'ABC successor'!A:J,10,FALSE)</f>
        <v>4762</v>
      </c>
    </row>
    <row r="1735" spans="1:11" x14ac:dyDescent="0.2">
      <c r="A1735">
        <v>1734</v>
      </c>
      <c r="B1735" t="s">
        <v>22268</v>
      </c>
      <c r="C1735" t="s">
        <v>22269</v>
      </c>
      <c r="D1735" t="s">
        <v>22268</v>
      </c>
      <c r="E1735" t="s">
        <v>20225</v>
      </c>
      <c r="F1735" s="220">
        <v>609822</v>
      </c>
      <c r="G1735" s="220">
        <v>609822</v>
      </c>
      <c r="H1735" s="220">
        <v>641918</v>
      </c>
      <c r="I1735" s="220">
        <v>579330.95816206897</v>
      </c>
      <c r="J1735" s="161" t="e">
        <f>VLOOKUP(D1735,GST!A:D,4,FALSE)</f>
        <v>#N/A</v>
      </c>
      <c r="K1735" s="64" t="str">
        <f>VLOOKUP(B1735,'ABC successor'!A:J,10,FALSE)</f>
        <v>4762</v>
      </c>
    </row>
    <row r="1736" spans="1:11" x14ac:dyDescent="0.2">
      <c r="A1736">
        <v>1735</v>
      </c>
      <c r="B1736" t="s">
        <v>25801</v>
      </c>
      <c r="C1736" t="s">
        <v>25802</v>
      </c>
      <c r="D1736" t="s">
        <v>25801</v>
      </c>
      <c r="E1736" t="s">
        <v>25803</v>
      </c>
      <c r="F1736" s="220">
        <v>638590</v>
      </c>
      <c r="G1736" s="220">
        <v>638590</v>
      </c>
      <c r="H1736" s="220">
        <v>672200</v>
      </c>
      <c r="I1736" s="220">
        <v>606660.07894655166</v>
      </c>
      <c r="J1736" s="161" t="e">
        <f>VLOOKUP(D1736,GST!A:D,4,FALSE)</f>
        <v>#N/A</v>
      </c>
      <c r="K1736" s="64" t="str">
        <f>VLOOKUP(B1736,'ABC successor'!A:J,10,FALSE)</f>
        <v>4762</v>
      </c>
    </row>
    <row r="1737" spans="1:11" x14ac:dyDescent="0.2">
      <c r="A1737">
        <v>1736</v>
      </c>
      <c r="B1737" t="s">
        <v>20226</v>
      </c>
      <c r="C1737" t="s">
        <v>20227</v>
      </c>
      <c r="D1737" t="s">
        <v>20226</v>
      </c>
      <c r="E1737" t="s">
        <v>20228</v>
      </c>
      <c r="F1737" s="220">
        <v>299320</v>
      </c>
      <c r="G1737" s="220">
        <v>299320</v>
      </c>
      <c r="H1737" s="220">
        <v>315074</v>
      </c>
      <c r="I1737" s="220">
        <v>284354.32982068957</v>
      </c>
      <c r="J1737" s="161" t="e">
        <f>VLOOKUP(D1737,GST!A:D,4,FALSE)</f>
        <v>#N/A</v>
      </c>
      <c r="K1737" s="64" t="str">
        <f>VLOOKUP(B1737,'ABC successor'!A:J,10,FALSE)</f>
        <v>4762</v>
      </c>
    </row>
    <row r="1738" spans="1:11" x14ac:dyDescent="0.2">
      <c r="A1738">
        <v>1737</v>
      </c>
      <c r="B1738" t="s">
        <v>22270</v>
      </c>
      <c r="C1738" t="s">
        <v>22271</v>
      </c>
      <c r="D1738" t="s">
        <v>22270</v>
      </c>
      <c r="E1738" t="s">
        <v>26418</v>
      </c>
      <c r="F1738" s="220">
        <v>24512</v>
      </c>
      <c r="G1738" s="220">
        <v>24512</v>
      </c>
      <c r="H1738" s="220">
        <v>25802</v>
      </c>
      <c r="I1738" s="220">
        <v>23286.305675862066</v>
      </c>
      <c r="J1738" s="161" t="e">
        <f>VLOOKUP(D1738,GST!A:D,4,FALSE)</f>
        <v>#N/A</v>
      </c>
      <c r="K1738" s="64" t="str">
        <f>VLOOKUP(B1738,'ABC successor'!A:J,10,FALSE)</f>
        <v>4762</v>
      </c>
    </row>
    <row r="1739" spans="1:11" x14ac:dyDescent="0.2">
      <c r="A1739">
        <v>1738</v>
      </c>
      <c r="B1739" t="s">
        <v>20231</v>
      </c>
      <c r="C1739" t="s">
        <v>20232</v>
      </c>
      <c r="D1739" t="s">
        <v>20231</v>
      </c>
      <c r="E1739" t="s">
        <v>20233</v>
      </c>
      <c r="F1739" s="220">
        <v>578537</v>
      </c>
      <c r="G1739" s="220">
        <v>578537</v>
      </c>
      <c r="H1739" s="220">
        <v>608986</v>
      </c>
      <c r="I1739" s="220">
        <v>549610.176789655</v>
      </c>
      <c r="J1739" s="161" t="e">
        <f>VLOOKUP(D1739,GST!A:D,4,FALSE)</f>
        <v>#N/A</v>
      </c>
      <c r="K1739" s="64" t="str">
        <f>VLOOKUP(B1739,'ABC successor'!A:J,10,FALSE)</f>
        <v>4762</v>
      </c>
    </row>
    <row r="1740" spans="1:11" x14ac:dyDescent="0.2">
      <c r="A1740">
        <v>1739</v>
      </c>
      <c r="B1740" t="s">
        <v>21477</v>
      </c>
      <c r="C1740" t="s">
        <v>21478</v>
      </c>
      <c r="D1740" t="s">
        <v>21477</v>
      </c>
      <c r="E1740" t="s">
        <v>20233</v>
      </c>
      <c r="F1740" s="220">
        <v>590944</v>
      </c>
      <c r="G1740" s="220">
        <v>590944</v>
      </c>
      <c r="H1740" s="220">
        <v>622046</v>
      </c>
      <c r="I1740" s="220">
        <v>561396.40390689648</v>
      </c>
      <c r="J1740" s="161" t="e">
        <f>VLOOKUP(D1740,GST!A:D,4,FALSE)</f>
        <v>#N/A</v>
      </c>
      <c r="K1740" s="64" t="str">
        <f>VLOOKUP(B1740,'ABC successor'!A:J,10,FALSE)</f>
        <v>4762</v>
      </c>
    </row>
    <row r="1741" spans="1:11" x14ac:dyDescent="0.2">
      <c r="A1741">
        <v>1740</v>
      </c>
      <c r="B1741" t="s">
        <v>22272</v>
      </c>
      <c r="C1741" t="s">
        <v>22273</v>
      </c>
      <c r="D1741" t="s">
        <v>22272</v>
      </c>
      <c r="E1741" t="s">
        <v>20233</v>
      </c>
      <c r="F1741" s="220">
        <v>593956</v>
      </c>
      <c r="G1741" s="220">
        <v>593956</v>
      </c>
      <c r="H1741" s="220">
        <v>625217</v>
      </c>
      <c r="I1741" s="220">
        <v>564257.88949310337</v>
      </c>
      <c r="J1741" s="161" t="e">
        <f>VLOOKUP(D1741,GST!A:D,4,FALSE)</f>
        <v>#N/A</v>
      </c>
      <c r="K1741" s="64" t="str">
        <f>VLOOKUP(B1741,'ABC successor'!A:J,10,FALSE)</f>
        <v>4762</v>
      </c>
    </row>
    <row r="1742" spans="1:11" x14ac:dyDescent="0.2">
      <c r="A1742">
        <v>1741</v>
      </c>
      <c r="B1742" t="s">
        <v>25804</v>
      </c>
      <c r="C1742" t="s">
        <v>25805</v>
      </c>
      <c r="D1742" t="s">
        <v>25804</v>
      </c>
      <c r="E1742" t="s">
        <v>20233</v>
      </c>
      <c r="F1742" s="220">
        <v>621883</v>
      </c>
      <c r="G1742" s="220">
        <v>621883</v>
      </c>
      <c r="H1742" s="220">
        <v>654614</v>
      </c>
      <c r="I1742" s="220">
        <v>590788.5011241379</v>
      </c>
      <c r="J1742" s="161" t="e">
        <f>VLOOKUP(D1742,GST!A:D,4,FALSE)</f>
        <v>#N/A</v>
      </c>
      <c r="K1742" s="64" t="str">
        <f>VLOOKUP(B1742,'ABC successor'!A:J,10,FALSE)</f>
        <v>4762</v>
      </c>
    </row>
    <row r="1743" spans="1:11" x14ac:dyDescent="0.2">
      <c r="A1743">
        <v>1742</v>
      </c>
      <c r="B1743" t="s">
        <v>20234</v>
      </c>
      <c r="C1743" t="s">
        <v>20235</v>
      </c>
      <c r="D1743" t="s">
        <v>20234</v>
      </c>
      <c r="E1743" t="s">
        <v>20236</v>
      </c>
      <c r="F1743" s="220">
        <v>649702</v>
      </c>
      <c r="G1743" s="220">
        <v>649702</v>
      </c>
      <c r="H1743" s="220">
        <v>683897</v>
      </c>
      <c r="I1743" s="220">
        <v>617216.64063620672</v>
      </c>
      <c r="J1743" s="161" t="e">
        <f>VLOOKUP(D1743,GST!A:D,4,FALSE)</f>
        <v>#N/A</v>
      </c>
      <c r="K1743" s="64" t="str">
        <f>VLOOKUP(B1743,'ABC successor'!A:J,10,FALSE)</f>
        <v>4762</v>
      </c>
    </row>
    <row r="1744" spans="1:11" x14ac:dyDescent="0.2">
      <c r="A1744">
        <v>1743</v>
      </c>
      <c r="B1744" t="s">
        <v>21479</v>
      </c>
      <c r="C1744" t="s">
        <v>21480</v>
      </c>
      <c r="D1744" t="s">
        <v>21479</v>
      </c>
      <c r="E1744" t="s">
        <v>20236</v>
      </c>
      <c r="F1744" s="220">
        <v>658205</v>
      </c>
      <c r="G1744" s="220">
        <v>658205</v>
      </c>
      <c r="H1744" s="220">
        <v>692847</v>
      </c>
      <c r="I1744" s="220">
        <v>625294.53710862063</v>
      </c>
      <c r="J1744" s="161" t="e">
        <f>VLOOKUP(D1744,GST!A:D,4,FALSE)</f>
        <v>#N/A</v>
      </c>
      <c r="K1744" s="64" t="str">
        <f>VLOOKUP(B1744,'ABC successor'!A:J,10,FALSE)</f>
        <v>4762</v>
      </c>
    </row>
    <row r="1745" spans="1:11" x14ac:dyDescent="0.2">
      <c r="A1745">
        <v>1744</v>
      </c>
      <c r="B1745" t="s">
        <v>22274</v>
      </c>
      <c r="C1745" t="s">
        <v>22275</v>
      </c>
      <c r="D1745" t="s">
        <v>22274</v>
      </c>
      <c r="E1745" t="s">
        <v>20236</v>
      </c>
      <c r="F1745" s="220">
        <v>677386</v>
      </c>
      <c r="G1745" s="220">
        <v>677386</v>
      </c>
      <c r="H1745" s="220">
        <v>713038</v>
      </c>
      <c r="I1745" s="220">
        <v>643517.17335862061</v>
      </c>
      <c r="J1745" s="161" t="e">
        <f>VLOOKUP(D1745,GST!A:D,4,FALSE)</f>
        <v>#N/A</v>
      </c>
      <c r="K1745" s="64" t="str">
        <f>VLOOKUP(B1745,'ABC successor'!A:J,10,FALSE)</f>
        <v>4762</v>
      </c>
    </row>
    <row r="1746" spans="1:11" x14ac:dyDescent="0.2">
      <c r="A1746">
        <v>1745</v>
      </c>
      <c r="B1746" t="s">
        <v>25806</v>
      </c>
      <c r="C1746" t="s">
        <v>25807</v>
      </c>
      <c r="D1746" t="s">
        <v>25806</v>
      </c>
      <c r="E1746" t="s">
        <v>20236</v>
      </c>
      <c r="F1746" s="220">
        <v>710395</v>
      </c>
      <c r="G1746" s="220">
        <v>710395</v>
      </c>
      <c r="H1746" s="220">
        <v>747784</v>
      </c>
      <c r="I1746" s="220">
        <v>674875.57519827574</v>
      </c>
      <c r="J1746" s="161" t="e">
        <f>VLOOKUP(D1746,GST!A:D,4,FALSE)</f>
        <v>#N/A</v>
      </c>
      <c r="K1746" s="64" t="str">
        <f>VLOOKUP(B1746,'ABC successor'!A:J,10,FALSE)</f>
        <v>4762</v>
      </c>
    </row>
    <row r="1747" spans="1:11" x14ac:dyDescent="0.2">
      <c r="A1747">
        <v>1746</v>
      </c>
      <c r="B1747" t="s">
        <v>20237</v>
      </c>
      <c r="C1747" t="s">
        <v>20238</v>
      </c>
      <c r="D1747" t="s">
        <v>20237</v>
      </c>
      <c r="E1747" t="s">
        <v>20239</v>
      </c>
      <c r="F1747" s="220">
        <v>355115</v>
      </c>
      <c r="G1747" s="220">
        <v>355115</v>
      </c>
      <c r="H1747" s="220">
        <v>373805</v>
      </c>
      <c r="I1747" s="220">
        <v>337359.48343275854</v>
      </c>
      <c r="J1747" s="161" t="e">
        <f>VLOOKUP(D1747,GST!A:D,4,FALSE)</f>
        <v>#N/A</v>
      </c>
      <c r="K1747" s="64" t="str">
        <f>VLOOKUP(B1747,'ABC successor'!A:J,10,FALSE)</f>
        <v>4762</v>
      </c>
    </row>
    <row r="1748" spans="1:11" x14ac:dyDescent="0.2">
      <c r="A1748">
        <v>1747</v>
      </c>
      <c r="B1748" t="s">
        <v>20240</v>
      </c>
      <c r="C1748" t="s">
        <v>20241</v>
      </c>
      <c r="D1748" t="s">
        <v>20240</v>
      </c>
      <c r="E1748" t="s">
        <v>20242</v>
      </c>
      <c r="F1748" s="220">
        <v>646926</v>
      </c>
      <c r="G1748" s="220">
        <v>646926</v>
      </c>
      <c r="H1748" s="220">
        <v>680975</v>
      </c>
      <c r="I1748" s="220">
        <v>614579.4336499999</v>
      </c>
      <c r="J1748" s="161" t="e">
        <f>VLOOKUP(D1748,GST!A:D,4,FALSE)</f>
        <v>#N/A</v>
      </c>
      <c r="K1748" s="64" t="str">
        <f>VLOOKUP(B1748,'ABC successor'!A:J,10,FALSE)</f>
        <v>4762</v>
      </c>
    </row>
    <row r="1749" spans="1:11" x14ac:dyDescent="0.2">
      <c r="A1749">
        <v>1748</v>
      </c>
      <c r="B1749" t="s">
        <v>21481</v>
      </c>
      <c r="C1749" t="s">
        <v>21482</v>
      </c>
      <c r="D1749" t="s">
        <v>21481</v>
      </c>
      <c r="E1749" t="s">
        <v>20242</v>
      </c>
      <c r="F1749" s="220">
        <v>656784</v>
      </c>
      <c r="G1749" s="220">
        <v>656784</v>
      </c>
      <c r="H1749" s="220">
        <v>691352</v>
      </c>
      <c r="I1749" s="220">
        <v>623944.99863620684</v>
      </c>
      <c r="J1749" s="161" t="e">
        <f>VLOOKUP(D1749,GST!A:D,4,FALSE)</f>
        <v>#N/A</v>
      </c>
      <c r="K1749" s="64" t="str">
        <f>VLOOKUP(B1749,'ABC successor'!A:J,10,FALSE)</f>
        <v>4762</v>
      </c>
    </row>
    <row r="1750" spans="1:11" x14ac:dyDescent="0.2">
      <c r="A1750">
        <v>1749</v>
      </c>
      <c r="B1750" t="s">
        <v>22276</v>
      </c>
      <c r="C1750" t="s">
        <v>22277</v>
      </c>
      <c r="D1750" t="s">
        <v>22276</v>
      </c>
      <c r="E1750" t="s">
        <v>20242</v>
      </c>
      <c r="F1750" s="220">
        <v>661518</v>
      </c>
      <c r="G1750" s="220">
        <v>661518</v>
      </c>
      <c r="H1750" s="220">
        <v>696335</v>
      </c>
      <c r="I1750" s="220">
        <v>628442.17125344824</v>
      </c>
      <c r="J1750" s="161" t="e">
        <f>VLOOKUP(D1750,GST!A:D,4,FALSE)</f>
        <v>#N/A</v>
      </c>
      <c r="K1750" s="64" t="str">
        <f>VLOOKUP(B1750,'ABC successor'!A:J,10,FALSE)</f>
        <v>4762</v>
      </c>
    </row>
    <row r="1751" spans="1:11" x14ac:dyDescent="0.2">
      <c r="A1751">
        <v>1750</v>
      </c>
      <c r="B1751" t="s">
        <v>25808</v>
      </c>
      <c r="C1751" t="s">
        <v>25809</v>
      </c>
      <c r="D1751" t="s">
        <v>25808</v>
      </c>
      <c r="E1751" t="s">
        <v>20242</v>
      </c>
      <c r="F1751" s="220">
        <v>693686</v>
      </c>
      <c r="G1751" s="220">
        <v>693686</v>
      </c>
      <c r="H1751" s="220">
        <v>730196</v>
      </c>
      <c r="I1751" s="220">
        <v>659002.06393965508</v>
      </c>
      <c r="J1751" s="161" t="e">
        <f>VLOOKUP(D1751,GST!A:D,4,FALSE)</f>
        <v>#N/A</v>
      </c>
      <c r="K1751" s="64" t="str">
        <f>VLOOKUP(B1751,'ABC successor'!A:J,10,FALSE)</f>
        <v>4762</v>
      </c>
    </row>
    <row r="1752" spans="1:11" x14ac:dyDescent="0.2">
      <c r="A1752">
        <v>1751</v>
      </c>
      <c r="B1752" t="s">
        <v>20243</v>
      </c>
      <c r="C1752" t="s">
        <v>20244</v>
      </c>
      <c r="D1752" t="s">
        <v>20243</v>
      </c>
      <c r="E1752" t="s">
        <v>20245</v>
      </c>
      <c r="F1752" s="220">
        <v>86209</v>
      </c>
      <c r="G1752" s="220">
        <v>86209</v>
      </c>
      <c r="H1752" s="220">
        <v>90746</v>
      </c>
      <c r="I1752" s="220">
        <v>81898.424287931019</v>
      </c>
      <c r="J1752" s="161" t="e">
        <f>VLOOKUP(D1752,GST!A:D,4,FALSE)</f>
        <v>#N/A</v>
      </c>
      <c r="K1752" s="64" t="str">
        <f>VLOOKUP(B1752,'ABC successor'!A:J,10,FALSE)</f>
        <v>4762</v>
      </c>
    </row>
    <row r="1753" spans="1:11" x14ac:dyDescent="0.2">
      <c r="A1753">
        <v>1752</v>
      </c>
      <c r="B1753" t="s">
        <v>23073</v>
      </c>
      <c r="C1753" t="s">
        <v>23074</v>
      </c>
      <c r="D1753" t="s">
        <v>23073</v>
      </c>
      <c r="E1753" t="s">
        <v>26944</v>
      </c>
      <c r="F1753" s="220">
        <v>20796</v>
      </c>
      <c r="G1753" s="220">
        <v>20796</v>
      </c>
      <c r="H1753" s="220">
        <v>21891</v>
      </c>
      <c r="I1753" s="220">
        <v>19755.851162068964</v>
      </c>
      <c r="J1753" s="161" t="e">
        <f>VLOOKUP(D1753,GST!A:D,4,FALSE)</f>
        <v>#N/A</v>
      </c>
      <c r="K1753" s="64" t="str">
        <f>VLOOKUP(B1753,'ABC successor'!A:J,10,FALSE)</f>
        <v>4788</v>
      </c>
    </row>
    <row r="1754" spans="1:11" x14ac:dyDescent="0.2">
      <c r="A1754">
        <v>1753</v>
      </c>
      <c r="B1754" t="s">
        <v>23075</v>
      </c>
      <c r="C1754" t="s">
        <v>23076</v>
      </c>
      <c r="D1754" t="s">
        <v>23075</v>
      </c>
      <c r="E1754" t="s">
        <v>23077</v>
      </c>
      <c r="F1754" s="220">
        <v>2</v>
      </c>
      <c r="G1754" s="220">
        <v>2</v>
      </c>
      <c r="H1754" s="220">
        <v>2</v>
      </c>
      <c r="I1754" s="220">
        <v>1.9334362068965516</v>
      </c>
      <c r="J1754" s="161" t="e">
        <f>VLOOKUP(D1754,GST!A:D,4,FALSE)</f>
        <v>#N/A</v>
      </c>
      <c r="K1754" s="64" t="str">
        <f>VLOOKUP(B1754,'ABC successor'!A:J,10,FALSE)</f>
        <v>4788</v>
      </c>
    </row>
    <row r="1755" spans="1:11" x14ac:dyDescent="0.2">
      <c r="A1755">
        <v>1754</v>
      </c>
      <c r="B1755" t="s">
        <v>23078</v>
      </c>
      <c r="C1755" t="s">
        <v>23079</v>
      </c>
      <c r="D1755" t="s">
        <v>23078</v>
      </c>
      <c r="E1755" t="s">
        <v>23080</v>
      </c>
      <c r="F1755" s="220">
        <v>2</v>
      </c>
      <c r="G1755" s="220">
        <v>2</v>
      </c>
      <c r="H1755" s="220">
        <v>2</v>
      </c>
      <c r="I1755" s="220">
        <v>1.9334362068965516</v>
      </c>
      <c r="J1755" s="161" t="e">
        <f>VLOOKUP(D1755,GST!A:D,4,FALSE)</f>
        <v>#N/A</v>
      </c>
      <c r="K1755" s="64" t="str">
        <f>VLOOKUP(B1755,'ABC successor'!A:J,10,FALSE)</f>
        <v>4788</v>
      </c>
    </row>
    <row r="1756" spans="1:11" x14ac:dyDescent="0.2">
      <c r="A1756">
        <v>1755</v>
      </c>
      <c r="B1756" t="s">
        <v>22278</v>
      </c>
      <c r="C1756" t="s">
        <v>22279</v>
      </c>
      <c r="D1756" t="s">
        <v>22278</v>
      </c>
      <c r="E1756" t="s">
        <v>22280</v>
      </c>
      <c r="F1756" s="220">
        <v>3733</v>
      </c>
      <c r="G1756" s="220">
        <v>3733</v>
      </c>
      <c r="H1756" s="220">
        <v>3929</v>
      </c>
      <c r="I1756" s="220">
        <v>3545.9220034482755</v>
      </c>
      <c r="J1756" s="161" t="e">
        <f>VLOOKUP(D1756,GST!A:D,4,FALSE)</f>
        <v>#N/A</v>
      </c>
      <c r="K1756" s="64" t="str">
        <f>VLOOKUP(B1756,'ABC successor'!A:J,10,FALSE)</f>
        <v>4788</v>
      </c>
    </row>
    <row r="1757" spans="1:11" x14ac:dyDescent="0.2">
      <c r="A1757">
        <v>1756</v>
      </c>
      <c r="B1757" t="s">
        <v>20246</v>
      </c>
      <c r="C1757" t="s">
        <v>20247</v>
      </c>
      <c r="D1757" t="s">
        <v>20246</v>
      </c>
      <c r="E1757" t="s">
        <v>20248</v>
      </c>
      <c r="F1757" s="220">
        <v>130165</v>
      </c>
      <c r="G1757" s="220">
        <v>130165</v>
      </c>
      <c r="H1757" s="220">
        <v>137016</v>
      </c>
      <c r="I1757" s="220">
        <v>123656.77948448274</v>
      </c>
      <c r="J1757" s="161" t="e">
        <f>VLOOKUP(D1757,GST!A:D,4,FALSE)</f>
        <v>#N/A</v>
      </c>
      <c r="K1757" s="64" t="str">
        <f>VLOOKUP(B1757,'ABC successor'!A:J,10,FALSE)</f>
        <v>4762</v>
      </c>
    </row>
    <row r="1758" spans="1:11" x14ac:dyDescent="0.2">
      <c r="A1758">
        <v>1757</v>
      </c>
      <c r="B1758" t="s">
        <v>20249</v>
      </c>
      <c r="C1758" t="s">
        <v>20250</v>
      </c>
      <c r="D1758" t="s">
        <v>20249</v>
      </c>
      <c r="E1758" t="s">
        <v>20251</v>
      </c>
      <c r="F1758" s="220">
        <v>14460</v>
      </c>
      <c r="G1758" s="220">
        <v>14460</v>
      </c>
      <c r="H1758" s="220">
        <v>15221</v>
      </c>
      <c r="I1758" s="220">
        <v>13737.064249999999</v>
      </c>
      <c r="J1758" s="161" t="e">
        <f>VLOOKUP(D1758,GST!A:D,4,FALSE)</f>
        <v>#N/A</v>
      </c>
      <c r="K1758" s="64" t="str">
        <f>VLOOKUP(B1758,'ABC successor'!A:J,10,FALSE)</f>
        <v>4762</v>
      </c>
    </row>
    <row r="1759" spans="1:11" x14ac:dyDescent="0.2">
      <c r="A1759">
        <v>1758</v>
      </c>
      <c r="B1759" t="s">
        <v>20252</v>
      </c>
      <c r="C1759" t="s">
        <v>20253</v>
      </c>
      <c r="D1759" t="s">
        <v>20252</v>
      </c>
      <c r="E1759" t="s">
        <v>20254</v>
      </c>
      <c r="F1759" s="220">
        <v>11053</v>
      </c>
      <c r="G1759" s="220">
        <v>11053</v>
      </c>
      <c r="H1759" s="220">
        <v>11635</v>
      </c>
      <c r="I1759" s="220">
        <v>10500.492039655172</v>
      </c>
      <c r="J1759" s="161" t="e">
        <f>VLOOKUP(D1759,GST!A:D,4,FALSE)</f>
        <v>#N/A</v>
      </c>
      <c r="K1759" s="64" t="str">
        <f>VLOOKUP(B1759,'ABC successor'!A:J,10,FALSE)</f>
        <v>4762</v>
      </c>
    </row>
    <row r="1760" spans="1:11" x14ac:dyDescent="0.2">
      <c r="A1760">
        <v>1759</v>
      </c>
      <c r="B1760" t="s">
        <v>21483</v>
      </c>
      <c r="C1760" t="s">
        <v>21484</v>
      </c>
      <c r="D1760" t="s">
        <v>21483</v>
      </c>
      <c r="E1760" t="s">
        <v>24018</v>
      </c>
      <c r="F1760" s="220">
        <v>1436</v>
      </c>
      <c r="G1760" s="220">
        <v>1436</v>
      </c>
      <c r="H1760" s="220">
        <v>1512</v>
      </c>
      <c r="I1760" s="220">
        <v>1292.5529842105263</v>
      </c>
      <c r="J1760" s="161">
        <f>VLOOKUP(D1760,GST!A:D,4,FALSE)</f>
        <v>0.18</v>
      </c>
      <c r="K1760" s="64" t="str">
        <f>VLOOKUP(B1760,'ABC successor'!A:J,10,FALSE)</f>
        <v>4753</v>
      </c>
    </row>
    <row r="1761" spans="1:11" x14ac:dyDescent="0.2">
      <c r="A1761">
        <v>1760</v>
      </c>
      <c r="B1761" t="s">
        <v>21489</v>
      </c>
      <c r="C1761" t="s">
        <v>21490</v>
      </c>
      <c r="D1761" t="s">
        <v>21489</v>
      </c>
      <c r="E1761" t="s">
        <v>21488</v>
      </c>
      <c r="F1761" s="220">
        <v>78488</v>
      </c>
      <c r="G1761" s="220">
        <v>78488</v>
      </c>
      <c r="H1761" s="220">
        <v>82619</v>
      </c>
      <c r="I1761" s="220">
        <v>70639.496104210528</v>
      </c>
      <c r="J1761" s="161">
        <f>VLOOKUP(D1761,GST!A:D,4,FALSE)</f>
        <v>0.12</v>
      </c>
      <c r="K1761" s="64" t="str">
        <f>VLOOKUP(B1761,'ABC successor'!A:J,10,FALSE)</f>
        <v>4753</v>
      </c>
    </row>
    <row r="1762" spans="1:11" x14ac:dyDescent="0.2">
      <c r="A1762">
        <v>1761</v>
      </c>
      <c r="B1762" t="s">
        <v>23081</v>
      </c>
      <c r="C1762" t="s">
        <v>23082</v>
      </c>
      <c r="D1762" t="s">
        <v>23081</v>
      </c>
      <c r="E1762" t="s">
        <v>23083</v>
      </c>
      <c r="F1762" s="220">
        <v>81121</v>
      </c>
      <c r="G1762" s="220">
        <v>81121</v>
      </c>
      <c r="H1762" s="220">
        <v>85391</v>
      </c>
      <c r="I1762" s="220">
        <v>73008.586368421049</v>
      </c>
      <c r="J1762" s="161">
        <f>VLOOKUP(D1762,GST!A:D,4,FALSE)</f>
        <v>0.12</v>
      </c>
      <c r="K1762" s="64" t="str">
        <f>VLOOKUP(B1762,'ABC successor'!A:J,10,FALSE)</f>
        <v>4753</v>
      </c>
    </row>
    <row r="1763" spans="1:11" x14ac:dyDescent="0.2">
      <c r="A1763">
        <v>1762</v>
      </c>
      <c r="B1763" t="s">
        <v>23084</v>
      </c>
      <c r="C1763" t="s">
        <v>24019</v>
      </c>
      <c r="D1763" t="s">
        <v>23084</v>
      </c>
      <c r="E1763" t="s">
        <v>23083</v>
      </c>
      <c r="F1763" s="220">
        <v>74012</v>
      </c>
      <c r="G1763" s="220">
        <v>74012</v>
      </c>
      <c r="H1763" s="220">
        <v>77907</v>
      </c>
      <c r="I1763" s="220">
        <v>66610.744200000001</v>
      </c>
      <c r="J1763" s="161">
        <f>VLOOKUP(D1763,GST!A:D,4,FALSE)</f>
        <v>0.12</v>
      </c>
      <c r="K1763" s="64" t="str">
        <f>VLOOKUP(B1763,'ABC successor'!A:J,10,FALSE)</f>
        <v>4753</v>
      </c>
    </row>
    <row r="1764" spans="1:11" x14ac:dyDescent="0.2">
      <c r="A1764">
        <v>1763</v>
      </c>
      <c r="B1764" t="s">
        <v>24924</v>
      </c>
      <c r="C1764" t="s">
        <v>24925</v>
      </c>
      <c r="D1764" t="s">
        <v>24924</v>
      </c>
      <c r="E1764" t="s">
        <v>23083</v>
      </c>
      <c r="F1764" s="220">
        <v>75556</v>
      </c>
      <c r="G1764" s="220">
        <v>75556</v>
      </c>
      <c r="H1764" s="220">
        <v>79533</v>
      </c>
      <c r="I1764" s="220">
        <v>68000.091106315798</v>
      </c>
      <c r="J1764" s="161">
        <f>VLOOKUP(D1764,GST!A:D,4,FALSE)</f>
        <v>0.12</v>
      </c>
      <c r="K1764" s="64" t="str">
        <f>VLOOKUP(B1764,'ABC successor'!A:J,10,FALSE)</f>
        <v>4753</v>
      </c>
    </row>
    <row r="1765" spans="1:11" x14ac:dyDescent="0.2">
      <c r="A1765">
        <v>1764</v>
      </c>
      <c r="B1765" t="s">
        <v>26419</v>
      </c>
      <c r="C1765" t="s">
        <v>26420</v>
      </c>
      <c r="D1765" t="s">
        <v>26419</v>
      </c>
      <c r="E1765" t="s">
        <v>23083</v>
      </c>
      <c r="F1765" s="220">
        <v>75692</v>
      </c>
      <c r="G1765" s="220">
        <v>75692</v>
      </c>
      <c r="H1765" s="220">
        <v>79676</v>
      </c>
      <c r="I1765" s="220">
        <v>68122.854129473693</v>
      </c>
      <c r="J1765" s="161" t="e">
        <f>VLOOKUP(D1765,GST!A:D,4,FALSE)</f>
        <v>#N/A</v>
      </c>
      <c r="K1765" s="64" t="str">
        <f>VLOOKUP(B1765,'ABC successor'!A:J,10,FALSE)</f>
        <v>4753</v>
      </c>
    </row>
    <row r="1766" spans="1:11" x14ac:dyDescent="0.2">
      <c r="A1766">
        <v>1765</v>
      </c>
      <c r="B1766" t="s">
        <v>26945</v>
      </c>
      <c r="C1766" t="s">
        <v>26946</v>
      </c>
      <c r="D1766" t="s">
        <v>26945</v>
      </c>
      <c r="E1766" t="s">
        <v>23083</v>
      </c>
      <c r="F1766" s="220">
        <v>75692</v>
      </c>
      <c r="G1766" s="220">
        <v>75692</v>
      </c>
      <c r="H1766" s="220">
        <v>79676</v>
      </c>
      <c r="I1766" s="220">
        <v>68122.854129473693</v>
      </c>
      <c r="J1766" s="161" t="e">
        <f>VLOOKUP(D1766,GST!A:D,4,FALSE)</f>
        <v>#N/A</v>
      </c>
      <c r="K1766" s="64" t="str">
        <f>VLOOKUP(B1766,'ABC successor'!A:J,10,FALSE)</f>
        <v>4753</v>
      </c>
    </row>
    <row r="1767" spans="1:11" x14ac:dyDescent="0.2">
      <c r="A1767">
        <v>1766</v>
      </c>
      <c r="B1767" t="s">
        <v>21491</v>
      </c>
      <c r="C1767" t="s">
        <v>21492</v>
      </c>
      <c r="D1767" t="s">
        <v>21491</v>
      </c>
      <c r="E1767" t="s">
        <v>21493</v>
      </c>
      <c r="F1767" s="220">
        <v>27452</v>
      </c>
      <c r="G1767" s="220">
        <v>27452</v>
      </c>
      <c r="H1767" s="220">
        <v>28897</v>
      </c>
      <c r="I1767" s="220">
        <v>24707.23882421053</v>
      </c>
      <c r="J1767" s="161">
        <f>VLOOKUP(D1767,GST!A:D,4,FALSE)</f>
        <v>0.18</v>
      </c>
      <c r="K1767" s="64" t="str">
        <f>VLOOKUP(B1767,'ABC successor'!A:J,10,FALSE)</f>
        <v>4753</v>
      </c>
    </row>
    <row r="1768" spans="1:11" x14ac:dyDescent="0.2">
      <c r="A1768">
        <v>1767</v>
      </c>
      <c r="B1768" t="s">
        <v>25810</v>
      </c>
      <c r="C1768" t="s">
        <v>25811</v>
      </c>
      <c r="D1768" t="s">
        <v>25810</v>
      </c>
      <c r="E1768" t="s">
        <v>21493</v>
      </c>
      <c r="F1768" s="220">
        <v>27452</v>
      </c>
      <c r="G1768" s="220">
        <v>27452</v>
      </c>
      <c r="H1768" s="220">
        <v>28897</v>
      </c>
      <c r="I1768" s="220">
        <v>24707.23882421053</v>
      </c>
      <c r="J1768" s="161">
        <f>VLOOKUP(D1768,GST!A:D,4,FALSE)</f>
        <v>0.18</v>
      </c>
      <c r="K1768" s="64" t="str">
        <f>VLOOKUP(B1768,'ABC successor'!A:J,10,FALSE)</f>
        <v>4753</v>
      </c>
    </row>
    <row r="1769" spans="1:11" x14ac:dyDescent="0.2">
      <c r="A1769">
        <v>1768</v>
      </c>
      <c r="B1769" t="s">
        <v>21494</v>
      </c>
      <c r="C1769" t="s">
        <v>21495</v>
      </c>
      <c r="D1769" t="s">
        <v>21494</v>
      </c>
      <c r="E1769" t="s">
        <v>21496</v>
      </c>
      <c r="F1769" s="220">
        <v>58728</v>
      </c>
      <c r="G1769" s="220">
        <v>58728</v>
      </c>
      <c r="H1769" s="220">
        <v>61819</v>
      </c>
      <c r="I1769" s="220">
        <v>52855.383537894741</v>
      </c>
      <c r="J1769" s="161">
        <f>VLOOKUP(D1769,GST!A:D,4,FALSE)</f>
        <v>0.12</v>
      </c>
      <c r="K1769" s="64" t="str">
        <f>VLOOKUP(B1769,'ABC successor'!A:J,10,FALSE)</f>
        <v>4753</v>
      </c>
    </row>
    <row r="1770" spans="1:11" x14ac:dyDescent="0.2">
      <c r="A1770">
        <v>1769</v>
      </c>
      <c r="B1770" t="s">
        <v>21497</v>
      </c>
      <c r="C1770" t="s">
        <v>21498</v>
      </c>
      <c r="D1770" t="s">
        <v>21497</v>
      </c>
      <c r="E1770" t="s">
        <v>21496</v>
      </c>
      <c r="F1770" s="220">
        <v>44894</v>
      </c>
      <c r="G1770" s="220">
        <v>44894</v>
      </c>
      <c r="H1770" s="220">
        <v>47257</v>
      </c>
      <c r="I1770" s="220">
        <v>40404.379996842115</v>
      </c>
      <c r="J1770" s="161">
        <f>VLOOKUP(D1770,GST!A:D,4,FALSE)</f>
        <v>0.12</v>
      </c>
      <c r="K1770" s="64" t="str">
        <f>VLOOKUP(B1770,'ABC successor'!A:J,10,FALSE)</f>
        <v>4753</v>
      </c>
    </row>
    <row r="1771" spans="1:11" x14ac:dyDescent="0.2">
      <c r="A1771">
        <v>1770</v>
      </c>
      <c r="B1771" t="s">
        <v>21499</v>
      </c>
      <c r="C1771" t="s">
        <v>21500</v>
      </c>
      <c r="D1771" t="s">
        <v>21499</v>
      </c>
      <c r="E1771" t="s">
        <v>21501</v>
      </c>
      <c r="F1771" s="220">
        <v>65273</v>
      </c>
      <c r="G1771" s="220">
        <v>65273</v>
      </c>
      <c r="H1771" s="220">
        <v>68708</v>
      </c>
      <c r="I1771" s="220">
        <v>58745.647822105268</v>
      </c>
      <c r="J1771" s="161">
        <f>VLOOKUP(D1771,GST!A:D,4,FALSE)</f>
        <v>0.12</v>
      </c>
      <c r="K1771" s="64" t="str">
        <f>VLOOKUP(B1771,'ABC successor'!A:J,10,FALSE)</f>
        <v>4753</v>
      </c>
    </row>
    <row r="1772" spans="1:11" x14ac:dyDescent="0.2">
      <c r="A1772">
        <v>1771</v>
      </c>
      <c r="B1772" t="s">
        <v>21502</v>
      </c>
      <c r="C1772" t="s">
        <v>21503</v>
      </c>
      <c r="D1772" t="s">
        <v>21502</v>
      </c>
      <c r="E1772" t="s">
        <v>21501</v>
      </c>
      <c r="F1772" s="220">
        <v>62562</v>
      </c>
      <c r="G1772" s="220">
        <v>62562</v>
      </c>
      <c r="H1772" s="220">
        <v>65855</v>
      </c>
      <c r="I1772" s="220">
        <v>56305.73273684211</v>
      </c>
      <c r="J1772" s="161">
        <f>VLOOKUP(D1772,GST!A:D,4,FALSE)</f>
        <v>0.12</v>
      </c>
      <c r="K1772" s="64" t="str">
        <f>VLOOKUP(B1772,'ABC successor'!A:J,10,FALSE)</f>
        <v>4753</v>
      </c>
    </row>
    <row r="1773" spans="1:11" x14ac:dyDescent="0.2">
      <c r="A1773">
        <v>1772</v>
      </c>
      <c r="B1773" t="s">
        <v>21504</v>
      </c>
      <c r="C1773" t="s">
        <v>21505</v>
      </c>
      <c r="D1773" t="s">
        <v>21504</v>
      </c>
      <c r="E1773" t="s">
        <v>21506</v>
      </c>
      <c r="F1773" s="220">
        <v>18105</v>
      </c>
      <c r="G1773" s="220">
        <v>18105</v>
      </c>
      <c r="H1773" s="220">
        <v>19058</v>
      </c>
      <c r="I1773" s="220">
        <v>16294.430496842104</v>
      </c>
      <c r="J1773" s="161">
        <f>VLOOKUP(D1773,GST!A:D,4,FALSE)</f>
        <v>0.12</v>
      </c>
      <c r="K1773" s="64" t="str">
        <f>VLOOKUP(B1773,'ABC successor'!A:J,10,FALSE)</f>
        <v>4753</v>
      </c>
    </row>
    <row r="1774" spans="1:11" x14ac:dyDescent="0.2">
      <c r="A1774">
        <v>1773</v>
      </c>
      <c r="B1774" t="s">
        <v>21507</v>
      </c>
      <c r="C1774" t="s">
        <v>21508</v>
      </c>
      <c r="D1774" t="s">
        <v>21507</v>
      </c>
      <c r="E1774" t="s">
        <v>21506</v>
      </c>
      <c r="F1774" s="220">
        <v>15863</v>
      </c>
      <c r="G1774" s="220">
        <v>15863</v>
      </c>
      <c r="H1774" s="220">
        <v>16698</v>
      </c>
      <c r="I1774" s="220">
        <v>14277.103510526318</v>
      </c>
      <c r="J1774" s="161">
        <f>VLOOKUP(D1774,GST!A:D,4,FALSE)</f>
        <v>0.12</v>
      </c>
      <c r="K1774" s="64" t="str">
        <f>VLOOKUP(B1774,'ABC successor'!A:J,10,FALSE)</f>
        <v>4753</v>
      </c>
    </row>
    <row r="1775" spans="1:11" x14ac:dyDescent="0.2">
      <c r="A1775">
        <v>1774</v>
      </c>
      <c r="B1775" t="s">
        <v>21509</v>
      </c>
      <c r="C1775" t="s">
        <v>21510</v>
      </c>
      <c r="D1775" t="s">
        <v>21509</v>
      </c>
      <c r="E1775" t="s">
        <v>21511</v>
      </c>
      <c r="F1775" s="220">
        <v>1667</v>
      </c>
      <c r="G1775" s="220">
        <v>1667</v>
      </c>
      <c r="H1775" s="220">
        <v>1755</v>
      </c>
      <c r="I1775" s="220">
        <v>1500.3057926315792</v>
      </c>
      <c r="J1775" s="161">
        <f>VLOOKUP(D1775,GST!A:D,4,FALSE)</f>
        <v>0.18</v>
      </c>
      <c r="K1775" s="64" t="str">
        <f>VLOOKUP(B1775,'ABC successor'!A:J,10,FALSE)</f>
        <v>4753</v>
      </c>
    </row>
    <row r="1776" spans="1:11" x14ac:dyDescent="0.2">
      <c r="A1776">
        <v>1775</v>
      </c>
      <c r="B1776" t="s">
        <v>21512</v>
      </c>
      <c r="C1776" t="s">
        <v>21513</v>
      </c>
      <c r="D1776" t="s">
        <v>21512</v>
      </c>
      <c r="E1776" t="s">
        <v>21514</v>
      </c>
      <c r="F1776" s="220">
        <v>7117</v>
      </c>
      <c r="G1776" s="220">
        <v>7117</v>
      </c>
      <c r="H1776" s="220">
        <v>7492</v>
      </c>
      <c r="I1776" s="220">
        <v>6404.9246505263163</v>
      </c>
      <c r="J1776" s="161">
        <f>VLOOKUP(D1776,GST!A:D,4,FALSE)</f>
        <v>0.12</v>
      </c>
      <c r="K1776" s="64" t="str">
        <f>VLOOKUP(B1776,'ABC successor'!A:J,10,FALSE)</f>
        <v>4753</v>
      </c>
    </row>
    <row r="1777" spans="1:11" x14ac:dyDescent="0.2">
      <c r="A1777">
        <v>1776</v>
      </c>
      <c r="B1777" t="s">
        <v>26421</v>
      </c>
      <c r="C1777" t="s">
        <v>26422</v>
      </c>
      <c r="D1777" t="s">
        <v>26421</v>
      </c>
      <c r="E1777" t="s">
        <v>21514</v>
      </c>
      <c r="F1777" s="220">
        <v>7303</v>
      </c>
      <c r="G1777" s="220">
        <v>7303</v>
      </c>
      <c r="H1777" s="220">
        <v>7687</v>
      </c>
      <c r="I1777" s="220">
        <v>6572.5433936842101</v>
      </c>
      <c r="J1777" s="161">
        <f>VLOOKUP(D1777,GST!A:D,4,FALSE)</f>
        <v>0.12</v>
      </c>
      <c r="K1777" s="64" t="str">
        <f>VLOOKUP(B1777,'ABC successor'!A:J,10,FALSE)</f>
        <v>4753</v>
      </c>
    </row>
    <row r="1778" spans="1:11" x14ac:dyDescent="0.2">
      <c r="A1778">
        <v>1777</v>
      </c>
      <c r="B1778" t="s">
        <v>21515</v>
      </c>
      <c r="C1778" t="s">
        <v>21516</v>
      </c>
      <c r="D1778" t="s">
        <v>21515</v>
      </c>
      <c r="E1778" t="s">
        <v>21517</v>
      </c>
      <c r="F1778" s="220">
        <v>985</v>
      </c>
      <c r="G1778" s="220">
        <v>985</v>
      </c>
      <c r="H1778" s="220">
        <v>1037</v>
      </c>
      <c r="I1778" s="220">
        <v>886.49067684210524</v>
      </c>
      <c r="J1778" s="161">
        <f>VLOOKUP(D1778,GST!A:D,4,FALSE)</f>
        <v>0.18</v>
      </c>
      <c r="K1778" s="64" t="str">
        <f>VLOOKUP(B1778,'ABC successor'!A:J,10,FALSE)</f>
        <v>4753</v>
      </c>
    </row>
    <row r="1779" spans="1:11" x14ac:dyDescent="0.2">
      <c r="A1779">
        <v>1778</v>
      </c>
      <c r="B1779" t="s">
        <v>20255</v>
      </c>
      <c r="C1779" t="s">
        <v>20256</v>
      </c>
      <c r="D1779" t="s">
        <v>20255</v>
      </c>
      <c r="E1779" t="s">
        <v>20257</v>
      </c>
      <c r="F1779" s="220">
        <v>3853</v>
      </c>
      <c r="G1779" s="220">
        <v>3853</v>
      </c>
      <c r="H1779" s="220">
        <v>4056</v>
      </c>
      <c r="I1779" s="220">
        <v>3659.994739655172</v>
      </c>
      <c r="J1779" s="161" t="e">
        <f>VLOOKUP(D1779,GST!A:D,4,FALSE)</f>
        <v>#N/A</v>
      </c>
      <c r="K1779" s="64" t="str">
        <f>VLOOKUP(B1779,'ABC successor'!A:J,10,FALSE)</f>
        <v>4762</v>
      </c>
    </row>
    <row r="1780" spans="1:11" x14ac:dyDescent="0.2">
      <c r="A1780">
        <v>1779</v>
      </c>
      <c r="B1780" t="s">
        <v>20258</v>
      </c>
      <c r="C1780" t="s">
        <v>20259</v>
      </c>
      <c r="D1780" t="s">
        <v>20258</v>
      </c>
      <c r="E1780" t="s">
        <v>20260</v>
      </c>
      <c r="F1780" s="220">
        <v>3930</v>
      </c>
      <c r="G1780" s="220">
        <v>3930</v>
      </c>
      <c r="H1780" s="220">
        <v>4137</v>
      </c>
      <c r="I1780" s="220">
        <v>3733.46531551724</v>
      </c>
      <c r="J1780" s="161" t="e">
        <f>VLOOKUP(D1780,GST!A:D,4,FALSE)</f>
        <v>#N/A</v>
      </c>
      <c r="K1780" s="64" t="str">
        <f>VLOOKUP(B1780,'ABC successor'!A:J,10,FALSE)</f>
        <v>4767</v>
      </c>
    </row>
    <row r="1781" spans="1:11" x14ac:dyDescent="0.2">
      <c r="A1781">
        <v>1780</v>
      </c>
      <c r="B1781" t="s">
        <v>26947</v>
      </c>
      <c r="C1781" t="s">
        <v>26948</v>
      </c>
      <c r="D1781" t="s">
        <v>26947</v>
      </c>
      <c r="E1781" t="s">
        <v>26949</v>
      </c>
      <c r="F1781" s="220">
        <v>3818</v>
      </c>
      <c r="G1781" s="220">
        <v>3818</v>
      </c>
      <c r="H1781" s="220">
        <v>4019</v>
      </c>
      <c r="I1781" s="220">
        <v>3627.1263241379306</v>
      </c>
      <c r="J1781" s="161" t="e">
        <f>VLOOKUP(D1781,GST!A:D,4,FALSE)</f>
        <v>#N/A</v>
      </c>
      <c r="K1781" s="64" t="str">
        <f>VLOOKUP(B1781,'ABC successor'!A:J,10,FALSE)</f>
        <v>4767</v>
      </c>
    </row>
    <row r="1782" spans="1:11" x14ac:dyDescent="0.2">
      <c r="A1782">
        <v>1781</v>
      </c>
      <c r="B1782" t="s">
        <v>20261</v>
      </c>
      <c r="C1782" t="s">
        <v>20262</v>
      </c>
      <c r="D1782" t="s">
        <v>20261</v>
      </c>
      <c r="E1782" t="s">
        <v>20263</v>
      </c>
      <c r="F1782" s="220">
        <v>17737</v>
      </c>
      <c r="G1782" s="220">
        <v>17737</v>
      </c>
      <c r="H1782" s="220">
        <v>18671</v>
      </c>
      <c r="I1782" s="220">
        <v>16849.896543103448</v>
      </c>
      <c r="J1782" s="161" t="e">
        <f>VLOOKUP(D1782,GST!A:D,4,FALSE)</f>
        <v>#N/A</v>
      </c>
      <c r="K1782" s="64" t="str">
        <f>VLOOKUP(B1782,'ABC successor'!A:J,10,FALSE)</f>
        <v>4762</v>
      </c>
    </row>
    <row r="1783" spans="1:11" x14ac:dyDescent="0.2">
      <c r="A1783">
        <v>1782</v>
      </c>
      <c r="B1783" t="s">
        <v>20264</v>
      </c>
      <c r="C1783" t="s">
        <v>20265</v>
      </c>
      <c r="D1783" t="s">
        <v>20264</v>
      </c>
      <c r="E1783" t="s">
        <v>20266</v>
      </c>
      <c r="F1783" s="220">
        <v>6114</v>
      </c>
      <c r="G1783" s="220">
        <v>6114</v>
      </c>
      <c r="H1783" s="220">
        <v>6436</v>
      </c>
      <c r="I1783" s="220">
        <v>5808.0423655172399</v>
      </c>
      <c r="J1783" s="161" t="e">
        <f>VLOOKUP(D1783,GST!A:D,4,FALSE)</f>
        <v>#N/A</v>
      </c>
      <c r="K1783" s="64" t="str">
        <f>VLOOKUP(B1783,'ABC successor'!A:J,10,FALSE)</f>
        <v>4767</v>
      </c>
    </row>
    <row r="1784" spans="1:11" x14ac:dyDescent="0.2">
      <c r="A1784">
        <v>1783</v>
      </c>
      <c r="B1784" t="s">
        <v>20267</v>
      </c>
      <c r="C1784" t="s">
        <v>20268</v>
      </c>
      <c r="D1784" t="s">
        <v>20267</v>
      </c>
      <c r="E1784" t="s">
        <v>20269</v>
      </c>
      <c r="F1784" s="220">
        <v>5080</v>
      </c>
      <c r="G1784" s="220">
        <v>5080</v>
      </c>
      <c r="H1784" s="220">
        <v>5347</v>
      </c>
      <c r="I1784" s="220">
        <v>4825.8567724137929</v>
      </c>
      <c r="J1784" s="161" t="e">
        <f>VLOOKUP(D1784,GST!A:D,4,FALSE)</f>
        <v>#N/A</v>
      </c>
      <c r="K1784" s="64" t="str">
        <f>VLOOKUP(B1784,'ABC successor'!A:J,10,FALSE)</f>
        <v>4767</v>
      </c>
    </row>
    <row r="1785" spans="1:11" x14ac:dyDescent="0.2">
      <c r="A1785">
        <v>1784</v>
      </c>
      <c r="B1785" t="s">
        <v>20270</v>
      </c>
      <c r="C1785" t="s">
        <v>20271</v>
      </c>
      <c r="D1785" t="s">
        <v>20270</v>
      </c>
      <c r="E1785" t="s">
        <v>20272</v>
      </c>
      <c r="F1785" s="220">
        <v>3885</v>
      </c>
      <c r="G1785" s="220">
        <v>3885</v>
      </c>
      <c r="H1785" s="220">
        <v>4089</v>
      </c>
      <c r="I1785" s="220">
        <v>3690.9297189655172</v>
      </c>
      <c r="J1785" s="161">
        <f>VLOOKUP(D1785,GST!A:D,4,FALSE)</f>
        <v>0.12</v>
      </c>
      <c r="K1785" s="64" t="str">
        <f>VLOOKUP(B1785,'ABC successor'!A:J,10,FALSE)</f>
        <v>4767</v>
      </c>
    </row>
    <row r="1786" spans="1:11" x14ac:dyDescent="0.2">
      <c r="A1786">
        <v>1785</v>
      </c>
      <c r="B1786" t="s">
        <v>23085</v>
      </c>
      <c r="C1786" t="s">
        <v>23086</v>
      </c>
      <c r="D1786" t="s">
        <v>23085</v>
      </c>
      <c r="E1786" t="s">
        <v>23087</v>
      </c>
      <c r="F1786" s="220">
        <v>1695</v>
      </c>
      <c r="G1786" s="220">
        <v>1695</v>
      </c>
      <c r="H1786" s="220">
        <v>1784</v>
      </c>
      <c r="I1786" s="220">
        <v>1525.09448</v>
      </c>
      <c r="J1786" s="161" t="e">
        <f>VLOOKUP(D1786,GST!A:D,4,FALSE)</f>
        <v>#N/A</v>
      </c>
      <c r="K1786" s="64" t="str">
        <f>VLOOKUP(B1786,'ABC successor'!A:J,10,FALSE)</f>
        <v>3399</v>
      </c>
    </row>
    <row r="1787" spans="1:11" x14ac:dyDescent="0.2">
      <c r="A1787">
        <v>1786</v>
      </c>
      <c r="B1787" t="s">
        <v>21518</v>
      </c>
      <c r="C1787" t="s">
        <v>21519</v>
      </c>
      <c r="D1787" t="s">
        <v>21518</v>
      </c>
      <c r="E1787" t="s">
        <v>21520</v>
      </c>
      <c r="F1787" s="220">
        <v>3089</v>
      </c>
      <c r="G1787" s="220">
        <v>3089</v>
      </c>
      <c r="H1787" s="220">
        <v>3252</v>
      </c>
      <c r="I1787" s="220">
        <v>2934.9561620689647</v>
      </c>
      <c r="J1787" s="161" t="e">
        <f>VLOOKUP(D1787,GST!A:D,4,FALSE)</f>
        <v>#N/A</v>
      </c>
      <c r="K1787" s="64" t="str">
        <f>VLOOKUP(B1787,'ABC successor'!A:J,10,FALSE)</f>
        <v>4767</v>
      </c>
    </row>
    <row r="1788" spans="1:11" x14ac:dyDescent="0.2">
      <c r="A1788">
        <v>1787</v>
      </c>
      <c r="B1788" t="s">
        <v>20273</v>
      </c>
      <c r="C1788" t="s">
        <v>20274</v>
      </c>
      <c r="D1788" t="s">
        <v>20273</v>
      </c>
      <c r="E1788" t="s">
        <v>20275</v>
      </c>
      <c r="F1788" s="220">
        <v>15003</v>
      </c>
      <c r="G1788" s="220">
        <v>15003</v>
      </c>
      <c r="H1788" s="220">
        <v>15793</v>
      </c>
      <c r="I1788" s="220">
        <v>13503.06691066667</v>
      </c>
      <c r="J1788" s="161">
        <f>VLOOKUP(D1788,GST!A:D,4,FALSE)</f>
        <v>0.18</v>
      </c>
      <c r="K1788" s="64" t="str">
        <f>VLOOKUP(B1788,'ABC successor'!A:J,10,FALSE)</f>
        <v>4743</v>
      </c>
    </row>
    <row r="1789" spans="1:11" x14ac:dyDescent="0.2">
      <c r="A1789">
        <v>1788</v>
      </c>
      <c r="B1789" t="s">
        <v>21521</v>
      </c>
      <c r="C1789" t="s">
        <v>21522</v>
      </c>
      <c r="D1789" t="s">
        <v>21521</v>
      </c>
      <c r="E1789" t="s">
        <v>21523</v>
      </c>
      <c r="F1789" s="220">
        <v>11957</v>
      </c>
      <c r="G1789" s="220">
        <v>11957</v>
      </c>
      <c r="H1789" s="220">
        <v>12586</v>
      </c>
      <c r="I1789" s="220">
        <v>11358.937715517239</v>
      </c>
      <c r="J1789" s="161" t="e">
        <f>VLOOKUP(D1789,GST!A:D,4,FALSE)</f>
        <v>#N/A</v>
      </c>
      <c r="K1789" s="64" t="str">
        <f>VLOOKUP(B1789,'ABC successor'!A:J,10,FALSE)</f>
        <v>4767</v>
      </c>
    </row>
    <row r="1790" spans="1:11" x14ac:dyDescent="0.2">
      <c r="A1790">
        <v>1789</v>
      </c>
      <c r="B1790" t="s">
        <v>21524</v>
      </c>
      <c r="C1790" t="s">
        <v>21525</v>
      </c>
      <c r="D1790" t="s">
        <v>21524</v>
      </c>
      <c r="E1790" t="s">
        <v>21523</v>
      </c>
      <c r="F1790" s="220">
        <v>5969</v>
      </c>
      <c r="G1790" s="220">
        <v>5969</v>
      </c>
      <c r="H1790" s="220">
        <v>6283</v>
      </c>
      <c r="I1790" s="220">
        <v>5670.7683948275844</v>
      </c>
      <c r="J1790" s="161">
        <f>VLOOKUP(D1790,GST!A:D,4,FALSE)</f>
        <v>0.18</v>
      </c>
      <c r="K1790" s="64" t="str">
        <f>VLOOKUP(B1790,'ABC successor'!A:J,10,FALSE)</f>
        <v>4767</v>
      </c>
    </row>
    <row r="1791" spans="1:11" x14ac:dyDescent="0.2">
      <c r="A1791">
        <v>1790</v>
      </c>
      <c r="B1791" t="s">
        <v>21526</v>
      </c>
      <c r="C1791" t="s">
        <v>21527</v>
      </c>
      <c r="D1791" t="s">
        <v>21526</v>
      </c>
      <c r="E1791" t="s">
        <v>21528</v>
      </c>
      <c r="F1791" s="220">
        <v>12983</v>
      </c>
      <c r="G1791" s="220">
        <v>12983</v>
      </c>
      <c r="H1791" s="220">
        <v>13666</v>
      </c>
      <c r="I1791" s="220">
        <v>12333.389563793102</v>
      </c>
      <c r="J1791" s="161" t="e">
        <f>VLOOKUP(D1791,GST!A:D,4,FALSE)</f>
        <v>#N/A</v>
      </c>
      <c r="K1791" s="64" t="str">
        <f>VLOOKUP(B1791,'ABC successor'!A:J,10,FALSE)</f>
        <v>4767</v>
      </c>
    </row>
    <row r="1792" spans="1:11" x14ac:dyDescent="0.2">
      <c r="A1792">
        <v>1791</v>
      </c>
      <c r="B1792" t="s">
        <v>21529</v>
      </c>
      <c r="C1792" t="s">
        <v>21530</v>
      </c>
      <c r="D1792" t="s">
        <v>21529</v>
      </c>
      <c r="E1792" t="s">
        <v>21528</v>
      </c>
      <c r="F1792" s="220">
        <v>5969</v>
      </c>
      <c r="G1792" s="220">
        <v>5969</v>
      </c>
      <c r="H1792" s="220">
        <v>6283</v>
      </c>
      <c r="I1792" s="220">
        <v>5670.7683948275844</v>
      </c>
      <c r="J1792" s="161" t="e">
        <f>VLOOKUP(D1792,GST!A:D,4,FALSE)</f>
        <v>#N/A</v>
      </c>
      <c r="K1792" s="64" t="str">
        <f>VLOOKUP(B1792,'ABC successor'!A:J,10,FALSE)</f>
        <v>4767</v>
      </c>
    </row>
    <row r="1793" spans="1:11" x14ac:dyDescent="0.2">
      <c r="A1793">
        <v>1792</v>
      </c>
      <c r="B1793" t="s">
        <v>21531</v>
      </c>
      <c r="C1793" t="s">
        <v>21532</v>
      </c>
      <c r="D1793" t="s">
        <v>21531</v>
      </c>
      <c r="E1793" t="s">
        <v>21533</v>
      </c>
      <c r="F1793" s="220">
        <v>11957</v>
      </c>
      <c r="G1793" s="220">
        <v>11957</v>
      </c>
      <c r="H1793" s="220">
        <v>12586</v>
      </c>
      <c r="I1793" s="220">
        <v>11358.937715517239</v>
      </c>
      <c r="J1793" s="161">
        <f>VLOOKUP(D1793,GST!A:D,4,FALSE)</f>
        <v>0.18</v>
      </c>
      <c r="K1793" s="64" t="str">
        <f>VLOOKUP(B1793,'ABC successor'!A:J,10,FALSE)</f>
        <v>4767</v>
      </c>
    </row>
    <row r="1794" spans="1:11" x14ac:dyDescent="0.2">
      <c r="A1794">
        <v>1793</v>
      </c>
      <c r="B1794" t="s">
        <v>21534</v>
      </c>
      <c r="C1794" t="s">
        <v>21535</v>
      </c>
      <c r="D1794" t="s">
        <v>21534</v>
      </c>
      <c r="E1794" t="s">
        <v>21533</v>
      </c>
      <c r="F1794" s="220">
        <v>5684</v>
      </c>
      <c r="G1794" s="220">
        <v>5684</v>
      </c>
      <c r="H1794" s="220">
        <v>5983</v>
      </c>
      <c r="I1794" s="220">
        <v>5400.0873258620677</v>
      </c>
      <c r="J1794" s="161" t="e">
        <f>VLOOKUP(D1794,GST!A:D,4,FALSE)</f>
        <v>#N/A</v>
      </c>
      <c r="K1794" s="64" t="str">
        <f>VLOOKUP(B1794,'ABC successor'!A:J,10,FALSE)</f>
        <v>4767</v>
      </c>
    </row>
    <row r="1795" spans="1:11" x14ac:dyDescent="0.2">
      <c r="A1795">
        <v>1794</v>
      </c>
      <c r="B1795" t="s">
        <v>21536</v>
      </c>
      <c r="C1795" t="s">
        <v>21537</v>
      </c>
      <c r="D1795" t="s">
        <v>21536</v>
      </c>
      <c r="E1795" t="s">
        <v>21538</v>
      </c>
      <c r="F1795" s="220">
        <v>12046</v>
      </c>
      <c r="G1795" s="220">
        <v>12046</v>
      </c>
      <c r="H1795" s="220">
        <v>12680</v>
      </c>
      <c r="I1795" s="220">
        <v>11444.00890862069</v>
      </c>
      <c r="J1795" s="161" t="e">
        <f>VLOOKUP(D1795,GST!A:D,4,FALSE)</f>
        <v>#N/A</v>
      </c>
      <c r="K1795" s="64" t="str">
        <f>VLOOKUP(B1795,'ABC successor'!A:J,10,FALSE)</f>
        <v>4767</v>
      </c>
    </row>
    <row r="1796" spans="1:11" x14ac:dyDescent="0.2">
      <c r="A1796">
        <v>1795</v>
      </c>
      <c r="B1796" t="s">
        <v>21539</v>
      </c>
      <c r="C1796" t="s">
        <v>21540</v>
      </c>
      <c r="D1796" t="s">
        <v>21539</v>
      </c>
      <c r="E1796" t="s">
        <v>21538</v>
      </c>
      <c r="F1796" s="220">
        <v>5943</v>
      </c>
      <c r="G1796" s="220">
        <v>5943</v>
      </c>
      <c r="H1796" s="220">
        <v>6256</v>
      </c>
      <c r="I1796" s="220">
        <v>5645.6337241379297</v>
      </c>
      <c r="J1796" s="161" t="e">
        <f>VLOOKUP(D1796,GST!A:D,4,FALSE)</f>
        <v>#N/A</v>
      </c>
      <c r="K1796" s="64" t="str">
        <f>VLOOKUP(B1796,'ABC successor'!A:J,10,FALSE)</f>
        <v>4767</v>
      </c>
    </row>
    <row r="1797" spans="1:11" x14ac:dyDescent="0.2">
      <c r="A1797">
        <v>1796</v>
      </c>
      <c r="B1797" t="s">
        <v>26281</v>
      </c>
      <c r="C1797" t="s">
        <v>26282</v>
      </c>
      <c r="D1797" t="s">
        <v>26281</v>
      </c>
      <c r="E1797" t="s">
        <v>23090</v>
      </c>
      <c r="F1797" s="220">
        <v>113894</v>
      </c>
      <c r="G1797" s="220">
        <v>113894</v>
      </c>
      <c r="H1797" s="220">
        <v>119888</v>
      </c>
      <c r="I1797" s="220">
        <v>108198.95701034481</v>
      </c>
      <c r="J1797" s="161" t="e">
        <f>VLOOKUP(D1797,GST!A:D,4,FALSE)</f>
        <v>#N/A</v>
      </c>
      <c r="K1797" s="64" t="str">
        <f>VLOOKUP(B1797,'ABC successor'!A:J,10,FALSE)</f>
        <v>4788</v>
      </c>
    </row>
    <row r="1798" spans="1:11" x14ac:dyDescent="0.2">
      <c r="A1798">
        <v>1797</v>
      </c>
      <c r="B1798" t="s">
        <v>23091</v>
      </c>
      <c r="C1798" t="s">
        <v>23092</v>
      </c>
      <c r="D1798" t="s">
        <v>23091</v>
      </c>
      <c r="E1798" t="s">
        <v>23093</v>
      </c>
      <c r="F1798" s="220">
        <v>51971</v>
      </c>
      <c r="G1798" s="220">
        <v>51971</v>
      </c>
      <c r="H1798" s="220">
        <v>54706</v>
      </c>
      <c r="I1798" s="220">
        <v>49372.226979310348</v>
      </c>
      <c r="J1798" s="161" t="e">
        <f>VLOOKUP(D1798,GST!A:D,4,FALSE)</f>
        <v>#N/A</v>
      </c>
      <c r="K1798" s="64" t="str">
        <f>VLOOKUP(B1798,'ABC successor'!A:J,10,FALSE)</f>
        <v>4788</v>
      </c>
    </row>
    <row r="1799" spans="1:11" x14ac:dyDescent="0.2">
      <c r="A1799">
        <v>1798</v>
      </c>
      <c r="B1799" t="s">
        <v>24722</v>
      </c>
      <c r="C1799" t="s">
        <v>24737</v>
      </c>
      <c r="D1799" t="s">
        <v>24722</v>
      </c>
      <c r="E1799" t="s">
        <v>23093</v>
      </c>
      <c r="F1799" s="220">
        <v>59188</v>
      </c>
      <c r="G1799" s="220">
        <v>59188</v>
      </c>
      <c r="H1799" s="220">
        <v>62303</v>
      </c>
      <c r="I1799" s="220">
        <v>56228.191768965509</v>
      </c>
      <c r="J1799" s="161" t="e">
        <f>VLOOKUP(D1799,GST!A:D,4,FALSE)</f>
        <v>#N/A</v>
      </c>
      <c r="K1799" s="64" t="str">
        <f>VLOOKUP(B1799,'ABC successor'!A:J,10,FALSE)</f>
        <v>4788</v>
      </c>
    </row>
    <row r="1800" spans="1:11" x14ac:dyDescent="0.2">
      <c r="A1800">
        <v>1799</v>
      </c>
      <c r="B1800" t="s">
        <v>23094</v>
      </c>
      <c r="C1800" t="s">
        <v>23095</v>
      </c>
      <c r="D1800" t="s">
        <v>23094</v>
      </c>
      <c r="E1800" t="s">
        <v>4084</v>
      </c>
      <c r="F1800" s="220">
        <v>23820</v>
      </c>
      <c r="G1800" s="220">
        <v>23820</v>
      </c>
      <c r="H1800" s="220">
        <v>25074</v>
      </c>
      <c r="I1800" s="220">
        <v>22628.937365517242</v>
      </c>
      <c r="J1800" s="161" t="e">
        <f>VLOOKUP(D1800,GST!A:D,4,FALSE)</f>
        <v>#N/A</v>
      </c>
      <c r="K1800" s="64" t="str">
        <f>VLOOKUP(B1800,'ABC successor'!A:J,10,FALSE)</f>
        <v>4788</v>
      </c>
    </row>
    <row r="1801" spans="1:11" x14ac:dyDescent="0.2">
      <c r="A1801">
        <v>1800</v>
      </c>
      <c r="B1801" t="s">
        <v>26423</v>
      </c>
      <c r="C1801" t="s">
        <v>26424</v>
      </c>
      <c r="D1801" t="s">
        <v>26423</v>
      </c>
      <c r="E1801" t="s">
        <v>26425</v>
      </c>
      <c r="F1801" s="220">
        <v>191624</v>
      </c>
      <c r="G1801" s="220">
        <v>191624</v>
      </c>
      <c r="H1801" s="220">
        <v>201709</v>
      </c>
      <c r="I1801" s="220">
        <v>182042.6860603448</v>
      </c>
      <c r="J1801" s="161" t="e">
        <f>VLOOKUP(D1801,GST!A:D,4,FALSE)</f>
        <v>#N/A</v>
      </c>
      <c r="K1801" s="64" t="str">
        <f>VLOOKUP(B1801,'ABC successor'!A:J,10,FALSE)</f>
        <v>4788</v>
      </c>
    </row>
    <row r="1802" spans="1:11" x14ac:dyDescent="0.2">
      <c r="A1802">
        <v>1801</v>
      </c>
      <c r="B1802" t="s">
        <v>20276</v>
      </c>
      <c r="C1802" t="s">
        <v>20277</v>
      </c>
      <c r="D1802" t="s">
        <v>20276</v>
      </c>
      <c r="E1802" t="s">
        <v>20278</v>
      </c>
      <c r="F1802" s="220">
        <v>16188</v>
      </c>
      <c r="G1802" s="220">
        <v>16188</v>
      </c>
      <c r="H1802" s="220">
        <v>17040</v>
      </c>
      <c r="I1802" s="220">
        <v>15378.551589655171</v>
      </c>
      <c r="J1802" s="161" t="e">
        <f>VLOOKUP(D1802,GST!A:D,4,FALSE)</f>
        <v>#N/A</v>
      </c>
      <c r="K1802" s="64" t="str">
        <f>VLOOKUP(B1802,'ABC successor'!A:J,10,FALSE)</f>
        <v>4767</v>
      </c>
    </row>
    <row r="1803" spans="1:11" x14ac:dyDescent="0.2">
      <c r="A1803">
        <v>1802</v>
      </c>
      <c r="B1803" t="s">
        <v>20279</v>
      </c>
      <c r="C1803" t="s">
        <v>20280</v>
      </c>
      <c r="D1803" t="s">
        <v>20279</v>
      </c>
      <c r="E1803" t="s">
        <v>20281</v>
      </c>
      <c r="F1803" s="220">
        <v>24658</v>
      </c>
      <c r="G1803" s="220">
        <v>24658</v>
      </c>
      <c r="H1803" s="220">
        <v>25956</v>
      </c>
      <c r="I1803" s="220">
        <v>23425.513082758622</v>
      </c>
      <c r="J1803" s="161" t="e">
        <f>VLOOKUP(D1803,GST!A:D,4,FALSE)</f>
        <v>#N/A</v>
      </c>
      <c r="K1803" s="64" t="str">
        <f>VLOOKUP(B1803,'ABC successor'!A:J,10,FALSE)</f>
        <v>4767</v>
      </c>
    </row>
    <row r="1804" spans="1:11" x14ac:dyDescent="0.2">
      <c r="A1804">
        <v>1803</v>
      </c>
      <c r="B1804" t="s">
        <v>20282</v>
      </c>
      <c r="C1804" t="s">
        <v>20283</v>
      </c>
      <c r="D1804" t="s">
        <v>20282</v>
      </c>
      <c r="E1804" t="s">
        <v>20284</v>
      </c>
      <c r="F1804" s="220">
        <v>21665</v>
      </c>
      <c r="G1804" s="220">
        <v>21665</v>
      </c>
      <c r="H1804" s="220">
        <v>22805</v>
      </c>
      <c r="I1804" s="220">
        <v>19498.781483999996</v>
      </c>
      <c r="J1804" s="161" t="e">
        <f>VLOOKUP(D1804,GST!A:D,4,FALSE)</f>
        <v>#N/A</v>
      </c>
      <c r="K1804" s="64" t="str">
        <f>VLOOKUP(B1804,'ABC successor'!A:J,10,FALSE)</f>
        <v>4743</v>
      </c>
    </row>
    <row r="1805" spans="1:11" x14ac:dyDescent="0.2">
      <c r="A1805">
        <v>1804</v>
      </c>
      <c r="B1805" t="s">
        <v>20285</v>
      </c>
      <c r="C1805" t="s">
        <v>20286</v>
      </c>
      <c r="D1805" t="s">
        <v>20285</v>
      </c>
      <c r="E1805" t="s">
        <v>20287</v>
      </c>
      <c r="F1805" s="220">
        <v>52697</v>
      </c>
      <c r="G1805" s="220">
        <v>52697</v>
      </c>
      <c r="H1805" s="220">
        <v>55471</v>
      </c>
      <c r="I1805" s="220">
        <v>50062.463705172406</v>
      </c>
      <c r="J1805" s="161" t="e">
        <f>VLOOKUP(D1805,GST!A:D,4,FALSE)</f>
        <v>#N/A</v>
      </c>
      <c r="K1805" s="64" t="str">
        <f>VLOOKUP(B1805,'ABC successor'!A:J,10,FALSE)</f>
        <v>4767</v>
      </c>
    </row>
    <row r="1806" spans="1:11" x14ac:dyDescent="0.2">
      <c r="A1806">
        <v>1805</v>
      </c>
      <c r="B1806" t="s">
        <v>22281</v>
      </c>
      <c r="C1806" t="s">
        <v>22282</v>
      </c>
      <c r="D1806" t="s">
        <v>22281</v>
      </c>
      <c r="E1806" t="s">
        <v>22283</v>
      </c>
      <c r="F1806" s="220">
        <v>62645</v>
      </c>
      <c r="G1806" s="220">
        <v>62645</v>
      </c>
      <c r="H1806" s="220">
        <v>65942</v>
      </c>
      <c r="I1806" s="220">
        <v>59513.099884482748</v>
      </c>
      <c r="J1806" s="161" t="e">
        <f>VLOOKUP(D1806,GST!A:D,4,FALSE)</f>
        <v>#N/A</v>
      </c>
      <c r="K1806" s="64" t="str">
        <f>VLOOKUP(B1806,'ABC successor'!A:J,10,FALSE)</f>
        <v>4788</v>
      </c>
    </row>
    <row r="1807" spans="1:11" x14ac:dyDescent="0.2">
      <c r="A1807">
        <v>1806</v>
      </c>
      <c r="B1807" t="s">
        <v>20288</v>
      </c>
      <c r="C1807" t="s">
        <v>20289</v>
      </c>
      <c r="D1807" t="s">
        <v>20288</v>
      </c>
      <c r="E1807" t="s">
        <v>20290</v>
      </c>
      <c r="F1807" s="220">
        <v>23521</v>
      </c>
      <c r="G1807" s="220">
        <v>23521</v>
      </c>
      <c r="H1807" s="220">
        <v>24759</v>
      </c>
      <c r="I1807" s="220">
        <v>22344.722243103446</v>
      </c>
      <c r="J1807" s="161" t="e">
        <f>VLOOKUP(D1807,GST!A:D,4,FALSE)</f>
        <v>#N/A</v>
      </c>
      <c r="K1807" s="64" t="str">
        <f>VLOOKUP(B1807,'ABC successor'!A:J,10,FALSE)</f>
        <v>4767</v>
      </c>
    </row>
    <row r="1808" spans="1:11" x14ac:dyDescent="0.2">
      <c r="A1808">
        <v>1807</v>
      </c>
      <c r="B1808" t="s">
        <v>20291</v>
      </c>
      <c r="C1808" t="s">
        <v>20292</v>
      </c>
      <c r="D1808" t="s">
        <v>20291</v>
      </c>
      <c r="E1808" t="s">
        <v>20293</v>
      </c>
      <c r="F1808" s="220">
        <v>256211</v>
      </c>
      <c r="G1808" s="220">
        <v>256211</v>
      </c>
      <c r="H1808" s="220">
        <v>269696</v>
      </c>
      <c r="I1808" s="220">
        <v>243400.28408620693</v>
      </c>
      <c r="J1808" s="161" t="e">
        <f>VLOOKUP(D1808,GST!A:D,4,FALSE)</f>
        <v>#N/A</v>
      </c>
      <c r="K1808" s="64" t="str">
        <f>VLOOKUP(B1808,'ABC successor'!A:J,10,FALSE)</f>
        <v>4767</v>
      </c>
    </row>
    <row r="1809" spans="1:11" x14ac:dyDescent="0.2">
      <c r="A1809">
        <v>1808</v>
      </c>
      <c r="B1809" t="s">
        <v>20294</v>
      </c>
      <c r="C1809" t="s">
        <v>20295</v>
      </c>
      <c r="D1809" t="s">
        <v>20294</v>
      </c>
      <c r="E1809" t="s">
        <v>20296</v>
      </c>
      <c r="F1809" s="220">
        <v>197850</v>
      </c>
      <c r="G1809" s="220">
        <v>197850</v>
      </c>
      <c r="H1809" s="220">
        <v>208263</v>
      </c>
      <c r="I1809" s="220">
        <v>187957.06741724137</v>
      </c>
      <c r="J1809" s="161" t="e">
        <f>VLOOKUP(D1809,GST!A:D,4,FALSE)</f>
        <v>#N/A</v>
      </c>
      <c r="K1809" s="64" t="str">
        <f>VLOOKUP(B1809,'ABC successor'!A:J,10,FALSE)</f>
        <v>4767</v>
      </c>
    </row>
    <row r="1810" spans="1:11" x14ac:dyDescent="0.2">
      <c r="A1810">
        <v>1809</v>
      </c>
      <c r="B1810" t="s">
        <v>22284</v>
      </c>
      <c r="C1810" t="s">
        <v>22285</v>
      </c>
      <c r="D1810" t="s">
        <v>22284</v>
      </c>
      <c r="E1810" t="s">
        <v>22286</v>
      </c>
      <c r="F1810" s="220">
        <v>305520</v>
      </c>
      <c r="G1810" s="220">
        <v>305520</v>
      </c>
      <c r="H1810" s="220">
        <v>321600</v>
      </c>
      <c r="I1810" s="220">
        <v>290243.57650689653</v>
      </c>
      <c r="J1810" s="161" t="e">
        <f>VLOOKUP(D1810,GST!A:D,4,FALSE)</f>
        <v>#N/A</v>
      </c>
      <c r="K1810" s="64" t="str">
        <f>VLOOKUP(B1810,'ABC successor'!A:J,10,FALSE)</f>
        <v>4788</v>
      </c>
    </row>
    <row r="1811" spans="1:11" x14ac:dyDescent="0.2">
      <c r="A1811">
        <v>1810</v>
      </c>
      <c r="B1811" t="s">
        <v>26426</v>
      </c>
      <c r="C1811" t="s">
        <v>26427</v>
      </c>
      <c r="D1811" t="s">
        <v>26426</v>
      </c>
      <c r="E1811" t="s">
        <v>26428</v>
      </c>
      <c r="F1811" s="220">
        <v>17401</v>
      </c>
      <c r="G1811" s="220">
        <v>17401</v>
      </c>
      <c r="H1811" s="220">
        <v>18317</v>
      </c>
      <c r="I1811" s="220">
        <v>16530.879568965516</v>
      </c>
      <c r="J1811" s="161" t="e">
        <f>VLOOKUP(D1811,GST!A:D,4,FALSE)</f>
        <v>#N/A</v>
      </c>
      <c r="K1811" s="64" t="str">
        <f>VLOOKUP(B1811,'ABC successor'!A:J,10,FALSE)</f>
        <v>4767</v>
      </c>
    </row>
    <row r="1812" spans="1:11" x14ac:dyDescent="0.2">
      <c r="A1812">
        <v>1811</v>
      </c>
      <c r="B1812" t="s">
        <v>25812</v>
      </c>
      <c r="C1812" t="s">
        <v>25813</v>
      </c>
      <c r="D1812" t="s">
        <v>25812</v>
      </c>
      <c r="E1812" t="s">
        <v>25814</v>
      </c>
      <c r="F1812" s="220">
        <v>14704</v>
      </c>
      <c r="G1812" s="220">
        <v>14704</v>
      </c>
      <c r="H1812" s="220">
        <v>15478</v>
      </c>
      <c r="I1812" s="220">
        <v>13969.076594827584</v>
      </c>
      <c r="J1812" s="161" t="e">
        <f>VLOOKUP(D1812,GST!A:D,4,FALSE)</f>
        <v>#N/A</v>
      </c>
      <c r="K1812" s="64" t="str">
        <f>VLOOKUP(B1812,'ABC successor'!A:J,10,FALSE)</f>
        <v>4767</v>
      </c>
    </row>
    <row r="1813" spans="1:11" x14ac:dyDescent="0.2">
      <c r="A1813">
        <v>1812</v>
      </c>
      <c r="B1813" t="s">
        <v>25815</v>
      </c>
      <c r="C1813" t="s">
        <v>25816</v>
      </c>
      <c r="D1813" t="s">
        <v>25815</v>
      </c>
      <c r="E1813" t="s">
        <v>25817</v>
      </c>
      <c r="F1813" s="220">
        <v>7801</v>
      </c>
      <c r="G1813" s="220">
        <v>7801</v>
      </c>
      <c r="H1813" s="220">
        <v>8212</v>
      </c>
      <c r="I1813" s="220">
        <v>7410.8609810344824</v>
      </c>
      <c r="J1813" s="161" t="e">
        <f>VLOOKUP(D1813,GST!A:D,4,FALSE)</f>
        <v>#N/A</v>
      </c>
      <c r="K1813" s="64" t="str">
        <f>VLOOKUP(B1813,'ABC successor'!A:J,10,FALSE)</f>
        <v>4762</v>
      </c>
    </row>
    <row r="1814" spans="1:11" x14ac:dyDescent="0.2">
      <c r="A1814">
        <v>1813</v>
      </c>
      <c r="B1814" t="s">
        <v>24926</v>
      </c>
      <c r="C1814" t="s">
        <v>24927</v>
      </c>
      <c r="D1814" t="s">
        <v>24926</v>
      </c>
      <c r="E1814" t="s">
        <v>24928</v>
      </c>
      <c r="F1814" s="220">
        <v>10147</v>
      </c>
      <c r="G1814" s="220">
        <v>10147</v>
      </c>
      <c r="H1814" s="220">
        <v>10681</v>
      </c>
      <c r="I1814" s="220">
        <v>9640.1129275862058</v>
      </c>
      <c r="J1814" s="161" t="e">
        <f>VLOOKUP(D1814,GST!A:D,4,FALSE)</f>
        <v>#N/A</v>
      </c>
      <c r="K1814" s="64" t="str">
        <f>VLOOKUP(B1814,'ABC successor'!A:J,10,FALSE)</f>
        <v>4767</v>
      </c>
    </row>
    <row r="1815" spans="1:11" x14ac:dyDescent="0.2">
      <c r="A1815">
        <v>1814</v>
      </c>
      <c r="B1815" t="s">
        <v>26950</v>
      </c>
      <c r="C1815" t="s">
        <v>26951</v>
      </c>
      <c r="D1815" t="s">
        <v>26950</v>
      </c>
      <c r="E1815" t="s">
        <v>26952</v>
      </c>
      <c r="F1815" s="220">
        <v>14847</v>
      </c>
      <c r="G1815" s="220">
        <v>14847</v>
      </c>
      <c r="H1815" s="220">
        <v>15628</v>
      </c>
      <c r="I1815" s="220">
        <v>14104.417129310343</v>
      </c>
      <c r="J1815" s="161" t="e">
        <f>VLOOKUP(D1815,GST!A:D,4,FALSE)</f>
        <v>#N/A</v>
      </c>
      <c r="K1815" s="64" t="str">
        <f>VLOOKUP(B1815,'ABC successor'!A:J,10,FALSE)</f>
        <v>4767</v>
      </c>
    </row>
    <row r="1816" spans="1:11" x14ac:dyDescent="0.2">
      <c r="A1816">
        <v>1815</v>
      </c>
      <c r="B1816" t="s">
        <v>26953</v>
      </c>
      <c r="C1816" t="s">
        <v>26954</v>
      </c>
      <c r="D1816" t="s">
        <v>26953</v>
      </c>
      <c r="E1816" t="s">
        <v>26955</v>
      </c>
      <c r="F1816" s="220">
        <v>14672</v>
      </c>
      <c r="G1816" s="220">
        <v>14672</v>
      </c>
      <c r="H1816" s="220">
        <v>15444</v>
      </c>
      <c r="I1816" s="220">
        <v>13938.141615517241</v>
      </c>
      <c r="J1816" s="161" t="e">
        <f>VLOOKUP(D1816,GST!A:D,4,FALSE)</f>
        <v>#N/A</v>
      </c>
      <c r="K1816" s="64" t="str">
        <f>VLOOKUP(B1816,'ABC successor'!A:J,10,FALSE)</f>
        <v>4767</v>
      </c>
    </row>
    <row r="1817" spans="1:11" x14ac:dyDescent="0.2">
      <c r="A1817">
        <v>1816</v>
      </c>
      <c r="B1817" t="s">
        <v>25818</v>
      </c>
      <c r="C1817" t="s">
        <v>25819</v>
      </c>
      <c r="D1817" t="s">
        <v>25818</v>
      </c>
      <c r="E1817" t="s">
        <v>25820</v>
      </c>
      <c r="F1817" s="220">
        <v>17499</v>
      </c>
      <c r="G1817" s="220">
        <v>17499</v>
      </c>
      <c r="H1817" s="220">
        <v>18420</v>
      </c>
      <c r="I1817" s="220">
        <v>16623.684506896549</v>
      </c>
      <c r="J1817" s="161" t="e">
        <f>VLOOKUP(D1817,GST!A:D,4,FALSE)</f>
        <v>#N/A</v>
      </c>
      <c r="K1817" s="64" t="str">
        <f>VLOOKUP(B1817,'ABC successor'!A:J,10,FALSE)</f>
        <v>4762</v>
      </c>
    </row>
    <row r="1818" spans="1:11" x14ac:dyDescent="0.2">
      <c r="A1818">
        <v>1817</v>
      </c>
      <c r="B1818" t="s">
        <v>21541</v>
      </c>
      <c r="C1818" t="s">
        <v>21542</v>
      </c>
      <c r="D1818" t="s">
        <v>21541</v>
      </c>
      <c r="E1818" t="s">
        <v>21543</v>
      </c>
      <c r="F1818" s="220">
        <v>179260</v>
      </c>
      <c r="G1818" s="220">
        <v>179260</v>
      </c>
      <c r="H1818" s="220">
        <v>188695</v>
      </c>
      <c r="I1818" s="220">
        <v>161334.06331466665</v>
      </c>
      <c r="J1818" s="161" t="e">
        <f>VLOOKUP(D1818,GST!A:D,4,FALSE)</f>
        <v>#N/A</v>
      </c>
      <c r="K1818" s="64" t="str">
        <f>VLOOKUP(B1818,'ABC successor'!A:J,10,FALSE)</f>
        <v>4774</v>
      </c>
    </row>
    <row r="1819" spans="1:11" x14ac:dyDescent="0.2">
      <c r="A1819">
        <v>1818</v>
      </c>
      <c r="B1819" t="s">
        <v>21544</v>
      </c>
      <c r="C1819" t="s">
        <v>21545</v>
      </c>
      <c r="D1819" t="s">
        <v>21544</v>
      </c>
      <c r="E1819" t="s">
        <v>21546</v>
      </c>
      <c r="F1819" s="220">
        <v>2000</v>
      </c>
      <c r="G1819" s="220">
        <v>2000</v>
      </c>
      <c r="H1819" s="220">
        <v>2105</v>
      </c>
      <c r="I1819" s="220">
        <v>1800.2095626666662</v>
      </c>
      <c r="J1819" s="161" t="e">
        <f>VLOOKUP(D1819,GST!A:D,4,FALSE)</f>
        <v>#N/A</v>
      </c>
      <c r="K1819" s="64" t="str">
        <f>VLOOKUP(B1819,'ABC successor'!A:J,10,FALSE)</f>
        <v>4745</v>
      </c>
    </row>
    <row r="1820" spans="1:11" x14ac:dyDescent="0.2">
      <c r="A1820">
        <v>1819</v>
      </c>
      <c r="B1820" t="s">
        <v>21547</v>
      </c>
      <c r="C1820" t="s">
        <v>21548</v>
      </c>
      <c r="D1820" t="s">
        <v>21547</v>
      </c>
      <c r="E1820" t="s">
        <v>21549</v>
      </c>
      <c r="F1820" s="220">
        <v>1819</v>
      </c>
      <c r="G1820" s="220">
        <v>1819</v>
      </c>
      <c r="H1820" s="220">
        <v>1915</v>
      </c>
      <c r="I1820" s="220">
        <v>1637.2337799999998</v>
      </c>
      <c r="J1820" s="161" t="e">
        <f>VLOOKUP(D1820,GST!A:D,4,FALSE)</f>
        <v>#N/A</v>
      </c>
      <c r="K1820" s="64" t="str">
        <f>VLOOKUP(B1820,'ABC successor'!A:J,10,FALSE)</f>
        <v>4745</v>
      </c>
    </row>
    <row r="1821" spans="1:11" x14ac:dyDescent="0.2">
      <c r="A1821">
        <v>1820</v>
      </c>
      <c r="B1821" t="s">
        <v>21550</v>
      </c>
      <c r="C1821" t="s">
        <v>21551</v>
      </c>
      <c r="D1821" t="s">
        <v>21550</v>
      </c>
      <c r="E1821" t="s">
        <v>21552</v>
      </c>
      <c r="F1821" s="220">
        <v>1975</v>
      </c>
      <c r="G1821" s="220">
        <v>1975</v>
      </c>
      <c r="H1821" s="220">
        <v>2079</v>
      </c>
      <c r="I1821" s="220">
        <v>1777.7817026666664</v>
      </c>
      <c r="J1821" s="161" t="e">
        <f>VLOOKUP(D1821,GST!A:D,4,FALSE)</f>
        <v>#N/A</v>
      </c>
      <c r="K1821" s="64" t="str">
        <f>VLOOKUP(B1821,'ABC successor'!A:J,10,FALSE)</f>
        <v>4745</v>
      </c>
    </row>
    <row r="1822" spans="1:11" x14ac:dyDescent="0.2">
      <c r="A1822">
        <v>1821</v>
      </c>
      <c r="B1822" t="s">
        <v>21553</v>
      </c>
      <c r="C1822" t="s">
        <v>21554</v>
      </c>
      <c r="D1822" t="s">
        <v>21553</v>
      </c>
      <c r="E1822" t="s">
        <v>21555</v>
      </c>
      <c r="F1822" s="220">
        <v>10830</v>
      </c>
      <c r="G1822" s="220">
        <v>10830</v>
      </c>
      <c r="H1822" s="220">
        <v>11400</v>
      </c>
      <c r="I1822" s="220">
        <v>9747.1479559999989</v>
      </c>
      <c r="J1822" s="161" t="e">
        <f>VLOOKUP(D1822,GST!A:D,4,FALSE)</f>
        <v>#N/A</v>
      </c>
      <c r="K1822" s="64" t="str">
        <f>VLOOKUP(B1822,'ABC successor'!A:J,10,FALSE)</f>
        <v>4745</v>
      </c>
    </row>
    <row r="1823" spans="1:11" x14ac:dyDescent="0.2">
      <c r="A1823">
        <v>1822</v>
      </c>
      <c r="B1823" t="s">
        <v>21556</v>
      </c>
      <c r="C1823" t="s">
        <v>21557</v>
      </c>
      <c r="D1823" t="s">
        <v>21556</v>
      </c>
      <c r="E1823" t="s">
        <v>21558</v>
      </c>
      <c r="F1823" s="220">
        <v>1887</v>
      </c>
      <c r="G1823" s="220">
        <v>1887</v>
      </c>
      <c r="H1823" s="220">
        <v>1986</v>
      </c>
      <c r="I1823" s="220">
        <v>1698.5365973333335</v>
      </c>
      <c r="J1823" s="161" t="e">
        <f>VLOOKUP(D1823,GST!A:D,4,FALSE)</f>
        <v>#N/A</v>
      </c>
      <c r="K1823" s="64" t="str">
        <f>VLOOKUP(B1823,'ABC successor'!A:J,10,FALSE)</f>
        <v>4745</v>
      </c>
    </row>
    <row r="1824" spans="1:11" x14ac:dyDescent="0.2">
      <c r="A1824">
        <v>1823</v>
      </c>
      <c r="B1824" t="s">
        <v>21559</v>
      </c>
      <c r="C1824" t="s">
        <v>21560</v>
      </c>
      <c r="D1824" t="s">
        <v>21559</v>
      </c>
      <c r="E1824" t="s">
        <v>21561</v>
      </c>
      <c r="F1824" s="220">
        <v>1852</v>
      </c>
      <c r="G1824" s="220">
        <v>1852</v>
      </c>
      <c r="H1824" s="220">
        <v>1949</v>
      </c>
      <c r="I1824" s="220">
        <v>1667.1375933333336</v>
      </c>
      <c r="J1824" s="161" t="e">
        <f>VLOOKUP(D1824,GST!A:D,4,FALSE)</f>
        <v>#N/A</v>
      </c>
      <c r="K1824" s="64" t="str">
        <f>VLOOKUP(B1824,'ABC successor'!A:J,10,FALSE)</f>
        <v>4745</v>
      </c>
    </row>
    <row r="1825" spans="1:11" x14ac:dyDescent="0.2">
      <c r="A1825">
        <v>1824</v>
      </c>
      <c r="B1825" t="s">
        <v>21562</v>
      </c>
      <c r="C1825" t="s">
        <v>21563</v>
      </c>
      <c r="D1825" t="s">
        <v>21562</v>
      </c>
      <c r="E1825" t="s">
        <v>21564</v>
      </c>
      <c r="F1825" s="220">
        <v>1695</v>
      </c>
      <c r="G1825" s="220">
        <v>1695</v>
      </c>
      <c r="H1825" s="220">
        <v>1784</v>
      </c>
      <c r="I1825" s="220">
        <v>1525.0944799999997</v>
      </c>
      <c r="J1825" s="161" t="e">
        <f>VLOOKUP(D1825,GST!A:D,4,FALSE)</f>
        <v>#N/A</v>
      </c>
      <c r="K1825" s="64" t="str">
        <f>VLOOKUP(B1825,'ABC successor'!A:J,10,FALSE)</f>
        <v>4741</v>
      </c>
    </row>
    <row r="1826" spans="1:11" x14ac:dyDescent="0.2">
      <c r="A1826">
        <v>1825</v>
      </c>
      <c r="B1826" t="s">
        <v>21565</v>
      </c>
      <c r="C1826" t="s">
        <v>21566</v>
      </c>
      <c r="D1826" t="s">
        <v>21565</v>
      </c>
      <c r="E1826" t="s">
        <v>24020</v>
      </c>
      <c r="F1826" s="220">
        <v>2146</v>
      </c>
      <c r="G1826" s="220">
        <v>2146</v>
      </c>
      <c r="H1826" s="220">
        <v>2259</v>
      </c>
      <c r="I1826" s="220">
        <v>1931.7863413333332</v>
      </c>
      <c r="J1826" s="161">
        <f>VLOOKUP(D1826,GST!A:D,4,FALSE)</f>
        <v>0.18</v>
      </c>
      <c r="K1826" s="64" t="str">
        <f>VLOOKUP(B1826,'ABC successor'!A:J,10,FALSE)</f>
        <v>4745</v>
      </c>
    </row>
    <row r="1827" spans="1:11" x14ac:dyDescent="0.2">
      <c r="A1827">
        <v>1826</v>
      </c>
      <c r="B1827" t="s">
        <v>21568</v>
      </c>
      <c r="C1827" t="s">
        <v>21569</v>
      </c>
      <c r="D1827" t="s">
        <v>21568</v>
      </c>
      <c r="E1827" t="s">
        <v>21570</v>
      </c>
      <c r="F1827" s="220">
        <v>1844</v>
      </c>
      <c r="G1827" s="220">
        <v>1844</v>
      </c>
      <c r="H1827" s="220">
        <v>1941</v>
      </c>
      <c r="I1827" s="220">
        <v>1659.66164</v>
      </c>
      <c r="J1827" s="161" t="e">
        <f>VLOOKUP(D1827,GST!A:D,4,FALSE)</f>
        <v>#N/A</v>
      </c>
      <c r="K1827" s="64" t="str">
        <f>VLOOKUP(B1827,'ABC successor'!A:J,10,FALSE)</f>
        <v>4745</v>
      </c>
    </row>
    <row r="1828" spans="1:11" x14ac:dyDescent="0.2">
      <c r="A1828">
        <v>1827</v>
      </c>
      <c r="B1828" t="s">
        <v>21571</v>
      </c>
      <c r="C1828" t="s">
        <v>21572</v>
      </c>
      <c r="D1828" t="s">
        <v>21571</v>
      </c>
      <c r="E1828" t="s">
        <v>21573</v>
      </c>
      <c r="F1828" s="220">
        <v>3995</v>
      </c>
      <c r="G1828" s="220">
        <v>3995</v>
      </c>
      <c r="H1828" s="220">
        <v>4205</v>
      </c>
      <c r="I1828" s="220">
        <v>3595.9335533333328</v>
      </c>
      <c r="J1828" s="161" t="e">
        <f>VLOOKUP(D1828,GST!A:D,4,FALSE)</f>
        <v>#N/A</v>
      </c>
      <c r="K1828" s="64" t="str">
        <f>VLOOKUP(B1828,'ABC successor'!A:J,10,FALSE)</f>
        <v>4745</v>
      </c>
    </row>
    <row r="1829" spans="1:11" x14ac:dyDescent="0.2">
      <c r="A1829">
        <v>1828</v>
      </c>
      <c r="B1829" t="s">
        <v>21574</v>
      </c>
      <c r="C1829" t="s">
        <v>21575</v>
      </c>
      <c r="D1829" t="s">
        <v>21574</v>
      </c>
      <c r="E1829" t="s">
        <v>21576</v>
      </c>
      <c r="F1829" s="220">
        <v>2203</v>
      </c>
      <c r="G1829" s="220">
        <v>2203</v>
      </c>
      <c r="H1829" s="220">
        <v>2319</v>
      </c>
      <c r="I1829" s="220">
        <v>1982.622824</v>
      </c>
      <c r="J1829" s="161" t="e">
        <f>VLOOKUP(D1829,GST!A:D,4,FALSE)</f>
        <v>#N/A</v>
      </c>
      <c r="K1829" s="64" t="str">
        <f>VLOOKUP(B1829,'ABC successor'!A:J,10,FALSE)</f>
        <v>4745</v>
      </c>
    </row>
    <row r="1830" spans="1:11" x14ac:dyDescent="0.2">
      <c r="A1830">
        <v>1829</v>
      </c>
      <c r="B1830" t="s">
        <v>21577</v>
      </c>
      <c r="C1830" t="s">
        <v>21578</v>
      </c>
      <c r="D1830" t="s">
        <v>21577</v>
      </c>
      <c r="E1830" t="s">
        <v>21579</v>
      </c>
      <c r="F1830" s="220">
        <v>5673</v>
      </c>
      <c r="G1830" s="220">
        <v>5673</v>
      </c>
      <c r="H1830" s="220">
        <v>5972</v>
      </c>
      <c r="I1830" s="220">
        <v>5106.0761266666668</v>
      </c>
      <c r="J1830" s="161" t="e">
        <f>VLOOKUP(D1830,GST!A:D,4,FALSE)</f>
        <v>#N/A</v>
      </c>
      <c r="K1830" s="64" t="str">
        <f>VLOOKUP(B1830,'ABC successor'!A:J,10,FALSE)</f>
        <v>4745</v>
      </c>
    </row>
    <row r="1831" spans="1:11" x14ac:dyDescent="0.2">
      <c r="A1831">
        <v>1830</v>
      </c>
      <c r="B1831" t="s">
        <v>21580</v>
      </c>
      <c r="C1831" t="s">
        <v>21581</v>
      </c>
      <c r="D1831" t="s">
        <v>21580</v>
      </c>
      <c r="E1831" t="s">
        <v>21582</v>
      </c>
      <c r="F1831" s="220">
        <v>6065</v>
      </c>
      <c r="G1831" s="220">
        <v>6065</v>
      </c>
      <c r="H1831" s="220">
        <v>6384</v>
      </c>
      <c r="I1831" s="220">
        <v>5458.9411239999999</v>
      </c>
      <c r="J1831" s="161" t="e">
        <f>VLOOKUP(D1831,GST!A:D,4,FALSE)</f>
        <v>#N/A</v>
      </c>
      <c r="K1831" s="64" t="str">
        <f>VLOOKUP(B1831,'ABC successor'!A:J,10,FALSE)</f>
        <v>4745</v>
      </c>
    </row>
    <row r="1832" spans="1:11" x14ac:dyDescent="0.2">
      <c r="A1832">
        <v>1831</v>
      </c>
      <c r="B1832" t="s">
        <v>21583</v>
      </c>
      <c r="C1832" t="s">
        <v>21584</v>
      </c>
      <c r="D1832" t="s">
        <v>21583</v>
      </c>
      <c r="E1832" t="s">
        <v>21585</v>
      </c>
      <c r="F1832" s="220">
        <v>1994</v>
      </c>
      <c r="G1832" s="220">
        <v>1994</v>
      </c>
      <c r="H1832" s="220">
        <v>2099</v>
      </c>
      <c r="I1832" s="220">
        <v>1794.2287999999999</v>
      </c>
      <c r="J1832" s="161" t="e">
        <f>VLOOKUP(D1832,GST!A:D,4,FALSE)</f>
        <v>#N/A</v>
      </c>
      <c r="K1832" s="64" t="str">
        <f>VLOOKUP(B1832,'ABC successor'!A:J,10,FALSE)</f>
        <v>4734</v>
      </c>
    </row>
    <row r="1833" spans="1:11" x14ac:dyDescent="0.2">
      <c r="A1833">
        <v>1832</v>
      </c>
      <c r="B1833" t="s">
        <v>22287</v>
      </c>
      <c r="C1833" t="s">
        <v>22288</v>
      </c>
      <c r="D1833" t="s">
        <v>22287</v>
      </c>
      <c r="E1833" t="s">
        <v>24021</v>
      </c>
      <c r="F1833" s="220">
        <v>858995</v>
      </c>
      <c r="G1833" s="220">
        <v>858995</v>
      </c>
      <c r="H1833" s="220">
        <v>904205</v>
      </c>
      <c r="I1833" s="220">
        <v>816045.4198448275</v>
      </c>
      <c r="J1833" s="161" t="e">
        <f>VLOOKUP(D1833,GST!A:D,4,FALSE)</f>
        <v>#N/A</v>
      </c>
      <c r="K1833" s="64" t="str">
        <f>VLOOKUP(B1833,'ABC successor'!A:J,10,FALSE)</f>
        <v>4788</v>
      </c>
    </row>
    <row r="1834" spans="1:11" x14ac:dyDescent="0.2">
      <c r="A1834">
        <v>1833</v>
      </c>
      <c r="B1834" t="s">
        <v>21588</v>
      </c>
      <c r="C1834" t="s">
        <v>21589</v>
      </c>
      <c r="D1834" t="s">
        <v>21588</v>
      </c>
      <c r="E1834" t="s">
        <v>21590</v>
      </c>
      <c r="F1834" s="220">
        <v>11643</v>
      </c>
      <c r="G1834" s="220">
        <v>11643</v>
      </c>
      <c r="H1834" s="220">
        <v>12256</v>
      </c>
      <c r="I1834" s="220">
        <v>11061.18853965517</v>
      </c>
      <c r="J1834" s="161" t="e">
        <f>VLOOKUP(D1834,GST!A:D,4,FALSE)</f>
        <v>#N/A</v>
      </c>
      <c r="K1834" s="64" t="str">
        <f>VLOOKUP(B1834,'ABC successor'!A:J,10,FALSE)</f>
        <v>4767</v>
      </c>
    </row>
    <row r="1835" spans="1:11" x14ac:dyDescent="0.2">
      <c r="A1835">
        <v>1834</v>
      </c>
      <c r="B1835" t="s">
        <v>21591</v>
      </c>
      <c r="C1835" t="s">
        <v>21592</v>
      </c>
      <c r="D1835" t="s">
        <v>21591</v>
      </c>
      <c r="E1835" t="s">
        <v>21593</v>
      </c>
      <c r="F1835" s="220">
        <v>33084</v>
      </c>
      <c r="G1835" s="220">
        <v>33084</v>
      </c>
      <c r="H1835" s="220">
        <v>34825</v>
      </c>
      <c r="I1835" s="220">
        <v>31429.93897931034</v>
      </c>
      <c r="J1835" s="161" t="e">
        <f>VLOOKUP(D1835,GST!A:D,4,FALSE)</f>
        <v>#N/A</v>
      </c>
      <c r="K1835" s="64" t="str">
        <f>VLOOKUP(B1835,'ABC successor'!A:J,10,FALSE)</f>
        <v>4767</v>
      </c>
    </row>
    <row r="1836" spans="1:11" x14ac:dyDescent="0.2">
      <c r="A1836">
        <v>1835</v>
      </c>
      <c r="B1836" t="s">
        <v>24930</v>
      </c>
      <c r="C1836" t="s">
        <v>24931</v>
      </c>
      <c r="D1836" t="s">
        <v>24930</v>
      </c>
      <c r="E1836" t="s">
        <v>24929</v>
      </c>
      <c r="F1836" s="220">
        <v>6616</v>
      </c>
      <c r="G1836" s="220">
        <v>6616</v>
      </c>
      <c r="H1836" s="220">
        <v>6964</v>
      </c>
      <c r="I1836" s="220">
        <v>6285.6011086206881</v>
      </c>
      <c r="J1836" s="161" t="e">
        <f>VLOOKUP(D1836,GST!A:D,4,FALSE)</f>
        <v>#N/A</v>
      </c>
      <c r="K1836" s="64" t="str">
        <f>VLOOKUP(B1836,'ABC successor'!A:J,10,FALSE)</f>
        <v>4762</v>
      </c>
    </row>
    <row r="1837" spans="1:11" x14ac:dyDescent="0.2">
      <c r="A1837">
        <v>1836</v>
      </c>
      <c r="B1837" t="s">
        <v>24933</v>
      </c>
      <c r="C1837" t="s">
        <v>24934</v>
      </c>
      <c r="D1837" t="s">
        <v>24933</v>
      </c>
      <c r="E1837" t="s">
        <v>24932</v>
      </c>
      <c r="F1837" s="220">
        <v>6771</v>
      </c>
      <c r="G1837" s="220">
        <v>6771</v>
      </c>
      <c r="H1837" s="220">
        <v>7127</v>
      </c>
      <c r="I1837" s="220">
        <v>6432.5422603448278</v>
      </c>
      <c r="J1837" s="161" t="e">
        <f>VLOOKUP(D1837,GST!A:D,4,FALSE)</f>
        <v>#N/A</v>
      </c>
      <c r="K1837" s="64" t="str">
        <f>VLOOKUP(B1837,'ABC successor'!A:J,10,FALSE)</f>
        <v>4767</v>
      </c>
    </row>
    <row r="1838" spans="1:11" x14ac:dyDescent="0.2">
      <c r="A1838">
        <v>1837</v>
      </c>
      <c r="B1838" t="s">
        <v>21594</v>
      </c>
      <c r="C1838" t="s">
        <v>21595</v>
      </c>
      <c r="D1838" t="s">
        <v>21594</v>
      </c>
      <c r="E1838" t="s">
        <v>21596</v>
      </c>
      <c r="F1838" s="220">
        <v>108702</v>
      </c>
      <c r="G1838" s="220">
        <v>108702</v>
      </c>
      <c r="H1838" s="220">
        <v>114423</v>
      </c>
      <c r="I1838" s="220">
        <v>103266.76124655172</v>
      </c>
      <c r="J1838" s="161" t="e">
        <f>VLOOKUP(D1838,GST!A:D,4,FALSE)</f>
        <v>#N/A</v>
      </c>
      <c r="K1838" s="64" t="str">
        <f>VLOOKUP(B1838,'ABC successor'!A:J,10,FALSE)</f>
        <v>4769</v>
      </c>
    </row>
    <row r="1839" spans="1:11" x14ac:dyDescent="0.2">
      <c r="A1839">
        <v>1838</v>
      </c>
      <c r="B1839" t="s">
        <v>21597</v>
      </c>
      <c r="C1839" t="s">
        <v>21598</v>
      </c>
      <c r="D1839" t="s">
        <v>21597</v>
      </c>
      <c r="E1839" t="s">
        <v>21599</v>
      </c>
      <c r="F1839" s="220">
        <v>21734</v>
      </c>
      <c r="G1839" s="220">
        <v>21734</v>
      </c>
      <c r="H1839" s="220">
        <v>22878</v>
      </c>
      <c r="I1839" s="220">
        <v>20647.165253448278</v>
      </c>
      <c r="J1839" s="161" t="e">
        <f>VLOOKUP(D1839,GST!A:D,4,FALSE)</f>
        <v>#N/A</v>
      </c>
      <c r="K1839" s="64" t="str">
        <f>VLOOKUP(B1839,'ABC successor'!A:J,10,FALSE)</f>
        <v>4769</v>
      </c>
    </row>
    <row r="1840" spans="1:11" x14ac:dyDescent="0.2">
      <c r="A1840">
        <v>1839</v>
      </c>
      <c r="B1840" t="s">
        <v>21602</v>
      </c>
      <c r="C1840" t="s">
        <v>21603</v>
      </c>
      <c r="D1840" t="s">
        <v>21602</v>
      </c>
      <c r="E1840" t="s">
        <v>21604</v>
      </c>
      <c r="F1840" s="220">
        <v>21302</v>
      </c>
      <c r="G1840" s="220">
        <v>21302</v>
      </c>
      <c r="H1840" s="220">
        <v>22423</v>
      </c>
      <c r="I1840" s="220">
        <v>20237.276777586201</v>
      </c>
      <c r="J1840" s="161" t="e">
        <f>VLOOKUP(D1840,GST!A:D,4,FALSE)</f>
        <v>#N/A</v>
      </c>
      <c r="K1840" s="64" t="str">
        <f>VLOOKUP(B1840,'ABC successor'!A:J,10,FALSE)</f>
        <v>4767</v>
      </c>
    </row>
    <row r="1841" spans="1:11" x14ac:dyDescent="0.2">
      <c r="A1841">
        <v>1840</v>
      </c>
      <c r="B1841" t="s">
        <v>26283</v>
      </c>
      <c r="C1841" t="s">
        <v>26284</v>
      </c>
      <c r="D1841" t="s">
        <v>26283</v>
      </c>
      <c r="E1841" t="s">
        <v>23100</v>
      </c>
      <c r="F1841" s="220">
        <v>163438</v>
      </c>
      <c r="G1841" s="220">
        <v>163438</v>
      </c>
      <c r="H1841" s="220">
        <v>172040</v>
      </c>
      <c r="I1841" s="220">
        <v>155266.52803103445</v>
      </c>
      <c r="J1841" s="161" t="e">
        <f>VLOOKUP(D1841,GST!A:D,4,FALSE)</f>
        <v>#N/A</v>
      </c>
      <c r="K1841" s="64" t="str">
        <f>VLOOKUP(B1841,'ABC successor'!A:J,10,FALSE)</f>
        <v>4788</v>
      </c>
    </row>
    <row r="1842" spans="1:11" x14ac:dyDescent="0.2">
      <c r="A1842">
        <v>1841</v>
      </c>
      <c r="B1842" t="s">
        <v>21605</v>
      </c>
      <c r="C1842" t="s">
        <v>21606</v>
      </c>
      <c r="D1842" t="s">
        <v>21605</v>
      </c>
      <c r="E1842" t="s">
        <v>21607</v>
      </c>
      <c r="F1842" s="220">
        <v>280399</v>
      </c>
      <c r="G1842" s="220">
        <v>280399</v>
      </c>
      <c r="H1842" s="220">
        <v>295157</v>
      </c>
      <c r="I1842" s="220">
        <v>266379.17340517236</v>
      </c>
      <c r="J1842" s="161" t="e">
        <f>VLOOKUP(D1842,GST!A:D,4,FALSE)</f>
        <v>#N/A</v>
      </c>
      <c r="K1842" s="64" t="str">
        <f>VLOOKUP(B1842,'ABC successor'!A:J,10,FALSE)</f>
        <v>4762</v>
      </c>
    </row>
    <row r="1843" spans="1:11" x14ac:dyDescent="0.2">
      <c r="A1843">
        <v>1842</v>
      </c>
      <c r="B1843" t="s">
        <v>25821</v>
      </c>
      <c r="C1843" t="s">
        <v>25822</v>
      </c>
      <c r="D1843" t="s">
        <v>25821</v>
      </c>
      <c r="E1843" t="s">
        <v>25823</v>
      </c>
      <c r="F1843" s="220">
        <v>297617</v>
      </c>
      <c r="G1843" s="220">
        <v>297617</v>
      </c>
      <c r="H1843" s="220">
        <v>313281</v>
      </c>
      <c r="I1843" s="220">
        <v>282736.04371551721</v>
      </c>
      <c r="J1843" s="161" t="e">
        <f>VLOOKUP(D1843,GST!A:D,4,FALSE)</f>
        <v>#N/A</v>
      </c>
      <c r="K1843" s="64" t="str">
        <f>VLOOKUP(B1843,'ABC successor'!A:J,10,FALSE)</f>
        <v>4762</v>
      </c>
    </row>
    <row r="1844" spans="1:11" x14ac:dyDescent="0.2">
      <c r="A1844">
        <v>1843</v>
      </c>
      <c r="B1844" t="s">
        <v>21608</v>
      </c>
      <c r="C1844" t="s">
        <v>21609</v>
      </c>
      <c r="D1844" t="s">
        <v>21608</v>
      </c>
      <c r="E1844" t="s">
        <v>21610</v>
      </c>
      <c r="F1844" s="220">
        <v>3362</v>
      </c>
      <c r="G1844" s="220">
        <v>3362</v>
      </c>
      <c r="H1844" s="220">
        <v>3539</v>
      </c>
      <c r="I1844" s="220">
        <v>3194.0366137931032</v>
      </c>
      <c r="J1844" s="161" t="e">
        <f>VLOOKUP(D1844,GST!A:D,4,FALSE)</f>
        <v>#N/A</v>
      </c>
      <c r="K1844" s="64" t="str">
        <f>VLOOKUP(B1844,'ABC successor'!A:J,10,FALSE)</f>
        <v>4772</v>
      </c>
    </row>
    <row r="1845" spans="1:11" x14ac:dyDescent="0.2">
      <c r="A1845">
        <v>1844</v>
      </c>
      <c r="B1845" t="s">
        <v>21611</v>
      </c>
      <c r="C1845" t="s">
        <v>21612</v>
      </c>
      <c r="D1845" t="s">
        <v>21611</v>
      </c>
      <c r="E1845" t="s">
        <v>21613</v>
      </c>
      <c r="F1845" s="220">
        <v>5452</v>
      </c>
      <c r="G1845" s="220">
        <v>5452</v>
      </c>
      <c r="H1845" s="220">
        <v>5739</v>
      </c>
      <c r="I1845" s="220">
        <v>5179.6755982758605</v>
      </c>
      <c r="J1845" s="161" t="e">
        <f>VLOOKUP(D1845,GST!A:D,4,FALSE)</f>
        <v>#N/A</v>
      </c>
      <c r="K1845" s="64" t="str">
        <f>VLOOKUP(B1845,'ABC successor'!A:J,10,FALSE)</f>
        <v>4772</v>
      </c>
    </row>
    <row r="1846" spans="1:11" x14ac:dyDescent="0.2">
      <c r="A1846">
        <v>1845</v>
      </c>
      <c r="B1846" t="s">
        <v>22289</v>
      </c>
      <c r="C1846" t="s">
        <v>22290</v>
      </c>
      <c r="D1846" t="s">
        <v>22289</v>
      </c>
      <c r="E1846" t="s">
        <v>22291</v>
      </c>
      <c r="F1846" s="220">
        <v>27929</v>
      </c>
      <c r="G1846" s="220">
        <v>27929</v>
      </c>
      <c r="H1846" s="220">
        <v>29399</v>
      </c>
      <c r="I1846" s="220">
        <v>26532.545067241372</v>
      </c>
      <c r="J1846" s="161" t="e">
        <f>VLOOKUP(D1846,GST!A:D,4,FALSE)</f>
        <v>#N/A</v>
      </c>
      <c r="K1846" s="64" t="str">
        <f>VLOOKUP(B1846,'ABC successor'!A:J,10,FALSE)</f>
        <v>4772</v>
      </c>
    </row>
    <row r="1847" spans="1:11" x14ac:dyDescent="0.2">
      <c r="A1847">
        <v>1846</v>
      </c>
      <c r="B1847" t="s">
        <v>22292</v>
      </c>
      <c r="C1847" t="s">
        <v>22293</v>
      </c>
      <c r="D1847" t="s">
        <v>22292</v>
      </c>
      <c r="E1847" t="s">
        <v>22291</v>
      </c>
      <c r="F1847" s="220">
        <v>25328</v>
      </c>
      <c r="G1847" s="220">
        <v>25328</v>
      </c>
      <c r="H1847" s="220">
        <v>26661</v>
      </c>
      <c r="I1847" s="220">
        <v>24061.613594827584</v>
      </c>
      <c r="J1847" s="161" t="e">
        <f>VLOOKUP(D1847,GST!A:D,4,FALSE)</f>
        <v>#N/A</v>
      </c>
      <c r="K1847" s="64" t="str">
        <f>VLOOKUP(B1847,'ABC successor'!A:J,10,FALSE)</f>
        <v>4772</v>
      </c>
    </row>
    <row r="1848" spans="1:11" x14ac:dyDescent="0.2">
      <c r="A1848">
        <v>1847</v>
      </c>
      <c r="B1848" t="s">
        <v>21614</v>
      </c>
      <c r="C1848" t="s">
        <v>21615</v>
      </c>
      <c r="D1848" t="s">
        <v>21614</v>
      </c>
      <c r="E1848" t="s">
        <v>21616</v>
      </c>
      <c r="F1848" s="220">
        <v>7351</v>
      </c>
      <c r="G1848" s="220">
        <v>7351</v>
      </c>
      <c r="H1848" s="220">
        <v>7738</v>
      </c>
      <c r="I1848" s="220">
        <v>6983.5715793103427</v>
      </c>
      <c r="J1848" s="161" t="e">
        <f>VLOOKUP(D1848,GST!A:D,4,FALSE)</f>
        <v>#N/A</v>
      </c>
      <c r="K1848" s="64" t="str">
        <f>VLOOKUP(B1848,'ABC successor'!A:J,10,FALSE)</f>
        <v>4767</v>
      </c>
    </row>
    <row r="1849" spans="1:11" x14ac:dyDescent="0.2">
      <c r="A1849">
        <v>1848</v>
      </c>
      <c r="B1849" t="s">
        <v>26429</v>
      </c>
      <c r="C1849" t="s">
        <v>26430</v>
      </c>
      <c r="D1849" t="s">
        <v>26429</v>
      </c>
      <c r="E1849" t="s">
        <v>26431</v>
      </c>
      <c r="F1849" s="220">
        <v>4573</v>
      </c>
      <c r="G1849" s="220">
        <v>4573</v>
      </c>
      <c r="H1849" s="220">
        <v>4814</v>
      </c>
      <c r="I1849" s="220">
        <v>4344.4311568965513</v>
      </c>
      <c r="J1849" s="161" t="e">
        <f>VLOOKUP(D1849,GST!A:D,4,FALSE)</f>
        <v>#N/A</v>
      </c>
      <c r="K1849" s="64" t="str">
        <f>VLOOKUP(B1849,'ABC successor'!A:J,10,FALSE)</f>
        <v>4763</v>
      </c>
    </row>
    <row r="1850" spans="1:11" x14ac:dyDescent="0.2">
      <c r="A1850">
        <v>1849</v>
      </c>
      <c r="B1850" t="s">
        <v>22294</v>
      </c>
      <c r="C1850" t="s">
        <v>22295</v>
      </c>
      <c r="D1850" t="s">
        <v>22294</v>
      </c>
      <c r="E1850" t="s">
        <v>22296</v>
      </c>
      <c r="F1850" s="220">
        <v>15740</v>
      </c>
      <c r="G1850" s="220">
        <v>15740</v>
      </c>
      <c r="H1850" s="220">
        <v>16568</v>
      </c>
      <c r="I1850" s="220">
        <v>14953.19562413793</v>
      </c>
      <c r="J1850" s="161" t="e">
        <f>VLOOKUP(D1850,GST!A:D,4,FALSE)</f>
        <v>#N/A</v>
      </c>
      <c r="K1850" s="64" t="str">
        <f>VLOOKUP(B1850,'ABC successor'!A:J,10,FALSE)</f>
        <v>4769</v>
      </c>
    </row>
    <row r="1851" spans="1:11" x14ac:dyDescent="0.2">
      <c r="A1851">
        <v>1850</v>
      </c>
      <c r="B1851" t="s">
        <v>22297</v>
      </c>
      <c r="C1851" t="s">
        <v>22298</v>
      </c>
      <c r="D1851" t="s">
        <v>22297</v>
      </c>
      <c r="E1851" t="s">
        <v>22299</v>
      </c>
      <c r="F1851" s="220">
        <v>22609</v>
      </c>
      <c r="G1851" s="220">
        <v>22609</v>
      </c>
      <c r="H1851" s="220">
        <v>23799</v>
      </c>
      <c r="I1851" s="220">
        <v>21478.54282241379</v>
      </c>
      <c r="J1851" s="161" t="e">
        <f>VLOOKUP(D1851,GST!A:D,4,FALSE)</f>
        <v>#N/A</v>
      </c>
      <c r="K1851" s="64" t="str">
        <f>VLOOKUP(B1851,'ABC successor'!A:J,10,FALSE)</f>
        <v>4769</v>
      </c>
    </row>
    <row r="1852" spans="1:11" x14ac:dyDescent="0.2">
      <c r="A1852">
        <v>1851</v>
      </c>
      <c r="B1852" t="s">
        <v>22300</v>
      </c>
      <c r="C1852" t="s">
        <v>22301</v>
      </c>
      <c r="D1852" t="s">
        <v>22300</v>
      </c>
      <c r="E1852" t="s">
        <v>22302</v>
      </c>
      <c r="F1852" s="220">
        <v>12848</v>
      </c>
      <c r="G1852" s="220">
        <v>12848</v>
      </c>
      <c r="H1852" s="220">
        <v>13524</v>
      </c>
      <c r="I1852" s="220">
        <v>12205.78277413793</v>
      </c>
      <c r="J1852" s="161" t="e">
        <f>VLOOKUP(D1852,GST!A:D,4,FALSE)</f>
        <v>#N/A</v>
      </c>
      <c r="K1852" s="64" t="str">
        <f>VLOOKUP(B1852,'ABC successor'!A:J,10,FALSE)</f>
        <v>4769</v>
      </c>
    </row>
    <row r="1853" spans="1:11" x14ac:dyDescent="0.2">
      <c r="A1853">
        <v>1852</v>
      </c>
      <c r="B1853" t="s">
        <v>22303</v>
      </c>
      <c r="C1853" t="s">
        <v>22304</v>
      </c>
      <c r="D1853" t="s">
        <v>22303</v>
      </c>
      <c r="E1853" t="s">
        <v>22305</v>
      </c>
      <c r="F1853" s="220">
        <v>1087</v>
      </c>
      <c r="G1853" s="220">
        <v>1087</v>
      </c>
      <c r="H1853" s="220">
        <v>1144</v>
      </c>
      <c r="I1853" s="220">
        <v>1032.4549344827585</v>
      </c>
      <c r="J1853" s="161" t="e">
        <f>VLOOKUP(D1853,GST!A:D,4,FALSE)</f>
        <v>#N/A</v>
      </c>
      <c r="K1853" s="64" t="str">
        <f>VLOOKUP(B1853,'ABC successor'!A:J,10,FALSE)</f>
        <v>4769</v>
      </c>
    </row>
    <row r="1854" spans="1:11" x14ac:dyDescent="0.2">
      <c r="A1854">
        <v>1853</v>
      </c>
      <c r="B1854" t="s">
        <v>23101</v>
      </c>
      <c r="C1854" t="s">
        <v>23102</v>
      </c>
      <c r="D1854" t="s">
        <v>23101</v>
      </c>
      <c r="E1854" t="s">
        <v>23103</v>
      </c>
      <c r="F1854" s="220">
        <v>133631</v>
      </c>
      <c r="G1854" s="220">
        <v>133631</v>
      </c>
      <c r="H1854" s="220">
        <v>140664</v>
      </c>
      <c r="I1854" s="220">
        <v>126949.42134482757</v>
      </c>
      <c r="J1854" s="161" t="e">
        <f>VLOOKUP(D1854,GST!A:D,4,FALSE)</f>
        <v>#N/A</v>
      </c>
      <c r="K1854" s="64" t="str">
        <f>VLOOKUP(B1854,'ABC successor'!A:J,10,FALSE)</f>
        <v>4769</v>
      </c>
    </row>
    <row r="1855" spans="1:11" x14ac:dyDescent="0.2">
      <c r="A1855">
        <v>1854</v>
      </c>
      <c r="B1855" t="s">
        <v>22306</v>
      </c>
      <c r="C1855" t="s">
        <v>22307</v>
      </c>
      <c r="D1855" t="s">
        <v>22306</v>
      </c>
      <c r="E1855" t="s">
        <v>22308</v>
      </c>
      <c r="F1855" s="220">
        <v>46991</v>
      </c>
      <c r="G1855" s="220">
        <v>46991</v>
      </c>
      <c r="H1855" s="220">
        <v>49464</v>
      </c>
      <c r="I1855" s="220">
        <v>44641.108581034481</v>
      </c>
      <c r="J1855" s="161">
        <f>VLOOKUP(D1855,GST!A:D,4,FALSE)</f>
        <v>0.12</v>
      </c>
      <c r="K1855" s="64" t="str">
        <f>VLOOKUP(B1855,'ABC successor'!A:J,10,FALSE)</f>
        <v>4769</v>
      </c>
    </row>
    <row r="1856" spans="1:11" x14ac:dyDescent="0.2">
      <c r="A1856">
        <v>1855</v>
      </c>
      <c r="B1856" t="s">
        <v>22309</v>
      </c>
      <c r="C1856" t="s">
        <v>22310</v>
      </c>
      <c r="D1856" t="s">
        <v>22309</v>
      </c>
      <c r="E1856" t="s">
        <v>22311</v>
      </c>
      <c r="F1856" s="220">
        <v>10504</v>
      </c>
      <c r="G1856" s="220">
        <v>10504</v>
      </c>
      <c r="H1856" s="220">
        <v>11057</v>
      </c>
      <c r="I1856" s="220">
        <v>9978.4642637931011</v>
      </c>
      <c r="J1856" s="161" t="e">
        <f>VLOOKUP(D1856,GST!A:D,4,FALSE)</f>
        <v>#N/A</v>
      </c>
      <c r="K1856" s="64" t="str">
        <f>VLOOKUP(B1856,'ABC successor'!A:J,10,FALSE)</f>
        <v>4769</v>
      </c>
    </row>
    <row r="1857" spans="1:11" x14ac:dyDescent="0.2">
      <c r="A1857">
        <v>1856</v>
      </c>
      <c r="B1857" t="s">
        <v>23104</v>
      </c>
      <c r="C1857" t="s">
        <v>24026</v>
      </c>
      <c r="D1857" t="s">
        <v>23104</v>
      </c>
      <c r="E1857" t="s">
        <v>23105</v>
      </c>
      <c r="F1857" s="220">
        <v>2</v>
      </c>
      <c r="G1857" s="220">
        <v>2</v>
      </c>
      <c r="H1857" s="220">
        <v>2</v>
      </c>
      <c r="I1857" s="220">
        <v>1.9334362068965516</v>
      </c>
      <c r="J1857" s="161" t="e">
        <f>VLOOKUP(D1857,GST!A:D,4,FALSE)</f>
        <v>#N/A</v>
      </c>
      <c r="K1857" s="64" t="str">
        <f>VLOOKUP(B1857,'ABC successor'!A:J,10,FALSE)</f>
        <v>4769</v>
      </c>
    </row>
    <row r="1858" spans="1:11" x14ac:dyDescent="0.2">
      <c r="A1858">
        <v>1857</v>
      </c>
      <c r="B1858" t="s">
        <v>23106</v>
      </c>
      <c r="C1858" t="s">
        <v>23107</v>
      </c>
      <c r="D1858" t="s">
        <v>23106</v>
      </c>
      <c r="E1858" t="s">
        <v>23108</v>
      </c>
      <c r="F1858" s="220">
        <v>2</v>
      </c>
      <c r="G1858" s="220">
        <v>2</v>
      </c>
      <c r="H1858" s="220">
        <v>2</v>
      </c>
      <c r="I1858" s="220">
        <v>1.9334362068965516</v>
      </c>
      <c r="J1858" s="161" t="e">
        <f>VLOOKUP(D1858,GST!A:D,4,FALSE)</f>
        <v>#N/A</v>
      </c>
      <c r="K1858" s="64" t="str">
        <f>VLOOKUP(B1858,'ABC successor'!A:J,10,FALSE)</f>
        <v>4769</v>
      </c>
    </row>
    <row r="1859" spans="1:11" x14ac:dyDescent="0.2">
      <c r="A1859">
        <v>1858</v>
      </c>
      <c r="B1859" t="s">
        <v>22312</v>
      </c>
      <c r="C1859" t="s">
        <v>22313</v>
      </c>
      <c r="D1859" t="s">
        <v>22312</v>
      </c>
      <c r="E1859" t="s">
        <v>22314</v>
      </c>
      <c r="F1859" s="220">
        <v>2629</v>
      </c>
      <c r="G1859" s="220">
        <v>2629</v>
      </c>
      <c r="H1859" s="220">
        <v>2767</v>
      </c>
      <c r="I1859" s="220">
        <v>2497.9995793103444</v>
      </c>
      <c r="J1859" s="161" t="e">
        <f>VLOOKUP(D1859,GST!A:D,4,FALSE)</f>
        <v>#N/A</v>
      </c>
      <c r="K1859" s="64" t="str">
        <f>VLOOKUP(B1859,'ABC successor'!A:J,10,FALSE)</f>
        <v>4769</v>
      </c>
    </row>
    <row r="1860" spans="1:11" x14ac:dyDescent="0.2">
      <c r="A1860">
        <v>1859</v>
      </c>
      <c r="B1860" t="s">
        <v>23109</v>
      </c>
      <c r="C1860" t="s">
        <v>23110</v>
      </c>
      <c r="D1860" t="s">
        <v>23109</v>
      </c>
      <c r="E1860" t="s">
        <v>23111</v>
      </c>
      <c r="F1860" s="220">
        <v>2</v>
      </c>
      <c r="G1860" s="220">
        <v>2</v>
      </c>
      <c r="H1860" s="220">
        <v>2</v>
      </c>
      <c r="I1860" s="220">
        <v>1.9334362068965516</v>
      </c>
      <c r="J1860" s="161" t="e">
        <f>VLOOKUP(D1860,GST!A:D,4,FALSE)</f>
        <v>#N/A</v>
      </c>
      <c r="K1860" s="64" t="str">
        <f>VLOOKUP(B1860,'ABC successor'!A:J,10,FALSE)</f>
        <v>4769</v>
      </c>
    </row>
    <row r="1861" spans="1:11" x14ac:dyDescent="0.2">
      <c r="A1861">
        <v>1860</v>
      </c>
      <c r="B1861" t="s">
        <v>22315</v>
      </c>
      <c r="C1861" t="s">
        <v>22316</v>
      </c>
      <c r="D1861" t="s">
        <v>22315</v>
      </c>
      <c r="E1861" t="s">
        <v>5912</v>
      </c>
      <c r="F1861" s="220">
        <v>19627</v>
      </c>
      <c r="G1861" s="220">
        <v>19627</v>
      </c>
      <c r="H1861" s="220">
        <v>20660</v>
      </c>
      <c r="I1861" s="220">
        <v>18646.05877931034</v>
      </c>
      <c r="J1861" s="161">
        <f>VLOOKUP(D1861,GST!A:D,4,FALSE)</f>
        <v>0.18</v>
      </c>
      <c r="K1861" s="64" t="str">
        <f>VLOOKUP(B1861,'ABC successor'!A:J,10,FALSE)</f>
        <v>4769</v>
      </c>
    </row>
    <row r="1862" spans="1:11" x14ac:dyDescent="0.2">
      <c r="A1862">
        <v>1861</v>
      </c>
      <c r="B1862" t="s">
        <v>22317</v>
      </c>
      <c r="C1862" t="s">
        <v>22318</v>
      </c>
      <c r="D1862" t="s">
        <v>22317</v>
      </c>
      <c r="E1862" t="s">
        <v>22319</v>
      </c>
      <c r="F1862" s="220">
        <v>4148</v>
      </c>
      <c r="G1862" s="220">
        <v>4148</v>
      </c>
      <c r="H1862" s="220">
        <v>4366</v>
      </c>
      <c r="I1862" s="220">
        <v>3940.3429896551716</v>
      </c>
      <c r="J1862" s="161" t="e">
        <f>VLOOKUP(D1862,GST!A:D,4,FALSE)</f>
        <v>#N/A</v>
      </c>
      <c r="K1862" s="64" t="str">
        <f>VLOOKUP(B1862,'ABC successor'!A:J,10,FALSE)</f>
        <v>4769</v>
      </c>
    </row>
    <row r="1863" spans="1:11" x14ac:dyDescent="0.2">
      <c r="A1863">
        <v>1862</v>
      </c>
      <c r="B1863" t="s">
        <v>22320</v>
      </c>
      <c r="C1863" t="s">
        <v>22321</v>
      </c>
      <c r="D1863" t="s">
        <v>22320</v>
      </c>
      <c r="E1863" t="s">
        <v>22322</v>
      </c>
      <c r="F1863" s="220">
        <v>7028</v>
      </c>
      <c r="G1863" s="220">
        <v>7028</v>
      </c>
      <c r="H1863" s="220">
        <v>7398</v>
      </c>
      <c r="I1863" s="220">
        <v>6676.1552224137931</v>
      </c>
      <c r="J1863" s="161" t="e">
        <f>VLOOKUP(D1863,GST!A:D,4,FALSE)</f>
        <v>#N/A</v>
      </c>
      <c r="K1863" s="64" t="str">
        <f>VLOOKUP(B1863,'ABC successor'!A:J,10,FALSE)</f>
        <v>4769</v>
      </c>
    </row>
    <row r="1864" spans="1:11" x14ac:dyDescent="0.2">
      <c r="A1864">
        <v>1863</v>
      </c>
      <c r="B1864" t="s">
        <v>22323</v>
      </c>
      <c r="C1864" t="s">
        <v>22324</v>
      </c>
      <c r="D1864" t="s">
        <v>22323</v>
      </c>
      <c r="E1864" t="s">
        <v>22325</v>
      </c>
      <c r="F1864" s="220">
        <v>5469</v>
      </c>
      <c r="G1864" s="220">
        <v>5469</v>
      </c>
      <c r="H1864" s="220">
        <v>5757</v>
      </c>
      <c r="I1864" s="220">
        <v>5195.1430879310337</v>
      </c>
      <c r="J1864" s="161" t="e">
        <f>VLOOKUP(D1864,GST!A:D,4,FALSE)</f>
        <v>#N/A</v>
      </c>
      <c r="K1864" s="64" t="str">
        <f>VLOOKUP(B1864,'ABC successor'!A:J,10,FALSE)</f>
        <v>4769</v>
      </c>
    </row>
    <row r="1865" spans="1:11" x14ac:dyDescent="0.2">
      <c r="A1865">
        <v>1864</v>
      </c>
      <c r="B1865" t="s">
        <v>22326</v>
      </c>
      <c r="C1865" t="s">
        <v>22327</v>
      </c>
      <c r="D1865" t="s">
        <v>22326</v>
      </c>
      <c r="E1865" t="s">
        <v>22328</v>
      </c>
      <c r="F1865" s="220">
        <v>40242</v>
      </c>
      <c r="G1865" s="220">
        <v>40242</v>
      </c>
      <c r="H1865" s="220">
        <v>42360</v>
      </c>
      <c r="I1865" s="220">
        <v>38229.834118965511</v>
      </c>
      <c r="J1865" s="161" t="e">
        <f>VLOOKUP(D1865,GST!A:D,4,FALSE)</f>
        <v>#N/A</v>
      </c>
      <c r="K1865" s="64" t="str">
        <f>VLOOKUP(B1865,'ABC successor'!A:J,10,FALSE)</f>
        <v>4769</v>
      </c>
    </row>
    <row r="1866" spans="1:11" x14ac:dyDescent="0.2">
      <c r="A1866">
        <v>1865</v>
      </c>
      <c r="B1866" t="s">
        <v>22329</v>
      </c>
      <c r="C1866" t="s">
        <v>22330</v>
      </c>
      <c r="D1866" t="s">
        <v>22329</v>
      </c>
      <c r="E1866" t="s">
        <v>22331</v>
      </c>
      <c r="F1866" s="220">
        <v>14560</v>
      </c>
      <c r="G1866" s="220">
        <v>14560</v>
      </c>
      <c r="H1866" s="220">
        <v>15326</v>
      </c>
      <c r="I1866" s="220">
        <v>13831.802624137928</v>
      </c>
      <c r="J1866" s="161" t="e">
        <f>VLOOKUP(D1866,GST!A:D,4,FALSE)</f>
        <v>#N/A</v>
      </c>
      <c r="K1866" s="64" t="str">
        <f>VLOOKUP(B1866,'ABC successor'!A:J,10,FALSE)</f>
        <v>4769</v>
      </c>
    </row>
    <row r="1867" spans="1:11" x14ac:dyDescent="0.2">
      <c r="A1867">
        <v>1866</v>
      </c>
      <c r="B1867" t="s">
        <v>22332</v>
      </c>
      <c r="C1867" t="s">
        <v>22333</v>
      </c>
      <c r="D1867" t="s">
        <v>22332</v>
      </c>
      <c r="E1867" t="s">
        <v>22334</v>
      </c>
      <c r="F1867" s="220">
        <v>47514</v>
      </c>
      <c r="G1867" s="220">
        <v>47514</v>
      </c>
      <c r="H1867" s="220">
        <v>50015</v>
      </c>
      <c r="I1867" s="220">
        <v>45138.001686206895</v>
      </c>
      <c r="J1867" s="161">
        <f>VLOOKUP(D1867,GST!A:D,4,FALSE)</f>
        <v>0.12</v>
      </c>
      <c r="K1867" s="64" t="str">
        <f>VLOOKUP(B1867,'ABC successor'!A:J,10,FALSE)</f>
        <v>4769</v>
      </c>
    </row>
    <row r="1868" spans="1:11" x14ac:dyDescent="0.2">
      <c r="A1868">
        <v>1867</v>
      </c>
      <c r="B1868" t="s">
        <v>22335</v>
      </c>
      <c r="C1868" t="s">
        <v>22336</v>
      </c>
      <c r="D1868" t="s">
        <v>22335</v>
      </c>
      <c r="E1868" t="s">
        <v>22296</v>
      </c>
      <c r="F1868" s="220">
        <v>15783</v>
      </c>
      <c r="G1868" s="220">
        <v>15783</v>
      </c>
      <c r="H1868" s="220">
        <v>16614</v>
      </c>
      <c r="I1868" s="220">
        <v>14993.797784482756</v>
      </c>
      <c r="J1868" s="161" t="e">
        <f>VLOOKUP(D1868,GST!A:D,4,FALSE)</f>
        <v>#N/A</v>
      </c>
      <c r="K1868" s="64" t="str">
        <f>VLOOKUP(B1868,'ABC successor'!A:J,10,FALSE)</f>
        <v>4769</v>
      </c>
    </row>
    <row r="1869" spans="1:11" x14ac:dyDescent="0.2">
      <c r="A1869">
        <v>1868</v>
      </c>
      <c r="B1869" t="s">
        <v>22337</v>
      </c>
      <c r="C1869" t="s">
        <v>22338</v>
      </c>
      <c r="D1869" t="s">
        <v>22337</v>
      </c>
      <c r="E1869" t="s">
        <v>6498</v>
      </c>
      <c r="F1869" s="220">
        <v>7412</v>
      </c>
      <c r="G1869" s="220">
        <v>7412</v>
      </c>
      <c r="H1869" s="220">
        <v>7802</v>
      </c>
      <c r="I1869" s="220">
        <v>7041.5746655172406</v>
      </c>
      <c r="J1869" s="161" t="e">
        <f>VLOOKUP(D1869,GST!A:D,4,FALSE)</f>
        <v>#N/A</v>
      </c>
      <c r="K1869" s="64" t="str">
        <f>VLOOKUP(B1869,'ABC successor'!A:J,10,FALSE)</f>
        <v>4769</v>
      </c>
    </row>
    <row r="1870" spans="1:11" x14ac:dyDescent="0.2">
      <c r="A1870">
        <v>1869</v>
      </c>
      <c r="B1870" t="s">
        <v>22339</v>
      </c>
      <c r="C1870" t="s">
        <v>22340</v>
      </c>
      <c r="D1870" t="s">
        <v>22339</v>
      </c>
      <c r="E1870" t="s">
        <v>22341</v>
      </c>
      <c r="F1870" s="220">
        <v>32374</v>
      </c>
      <c r="G1870" s="220">
        <v>32374</v>
      </c>
      <c r="H1870" s="220">
        <v>34078</v>
      </c>
      <c r="I1870" s="220">
        <v>30755.169743103437</v>
      </c>
      <c r="J1870" s="161">
        <f>VLOOKUP(D1870,GST!A:D,4,FALSE)</f>
        <v>0.18</v>
      </c>
      <c r="K1870" s="64" t="str">
        <f>VLOOKUP(B1870,'ABC successor'!A:J,10,FALSE)</f>
        <v>4769</v>
      </c>
    </row>
    <row r="1871" spans="1:11" x14ac:dyDescent="0.2">
      <c r="A1871">
        <v>1870</v>
      </c>
      <c r="B1871" t="s">
        <v>22342</v>
      </c>
      <c r="C1871" t="s">
        <v>22343</v>
      </c>
      <c r="D1871" t="s">
        <v>22342</v>
      </c>
      <c r="E1871" t="s">
        <v>22344</v>
      </c>
      <c r="F1871" s="220">
        <v>4380</v>
      </c>
      <c r="G1871" s="220">
        <v>4380</v>
      </c>
      <c r="H1871" s="220">
        <v>4611</v>
      </c>
      <c r="I1871" s="220">
        <v>4160.7547172413788</v>
      </c>
      <c r="J1871" s="161" t="e">
        <f>VLOOKUP(D1871,GST!A:D,4,FALSE)</f>
        <v>#N/A</v>
      </c>
      <c r="K1871" s="64" t="str">
        <f>VLOOKUP(B1871,'ABC successor'!A:J,10,FALSE)</f>
        <v>4769</v>
      </c>
    </row>
    <row r="1872" spans="1:11" x14ac:dyDescent="0.2">
      <c r="A1872">
        <v>1871</v>
      </c>
      <c r="B1872" t="s">
        <v>22345</v>
      </c>
      <c r="C1872" t="s">
        <v>22346</v>
      </c>
      <c r="D1872" t="s">
        <v>22345</v>
      </c>
      <c r="E1872" t="s">
        <v>22347</v>
      </c>
      <c r="F1872" s="220">
        <v>5226</v>
      </c>
      <c r="G1872" s="220">
        <v>5226</v>
      </c>
      <c r="H1872" s="220">
        <v>5501</v>
      </c>
      <c r="I1872" s="220">
        <v>4965.0641793103441</v>
      </c>
      <c r="J1872" s="161" t="e">
        <f>VLOOKUP(D1872,GST!A:D,4,FALSE)</f>
        <v>#N/A</v>
      </c>
      <c r="K1872" s="64" t="str">
        <f>VLOOKUP(B1872,'ABC successor'!A:J,10,FALSE)</f>
        <v>4769</v>
      </c>
    </row>
    <row r="1873" spans="1:11" x14ac:dyDescent="0.2">
      <c r="A1873">
        <v>1872</v>
      </c>
      <c r="B1873" t="s">
        <v>22348</v>
      </c>
      <c r="C1873" t="s">
        <v>22349</v>
      </c>
      <c r="D1873" t="s">
        <v>22348</v>
      </c>
      <c r="E1873" t="s">
        <v>22350</v>
      </c>
      <c r="F1873" s="220">
        <v>5057</v>
      </c>
      <c r="G1873" s="220">
        <v>5057</v>
      </c>
      <c r="H1873" s="220">
        <v>5323</v>
      </c>
      <c r="I1873" s="220">
        <v>4804.5889741379297</v>
      </c>
      <c r="J1873" s="161" t="e">
        <f>VLOOKUP(D1873,GST!A:D,4,FALSE)</f>
        <v>#N/A</v>
      </c>
      <c r="K1873" s="64" t="str">
        <f>VLOOKUP(B1873,'ABC successor'!A:J,10,FALSE)</f>
        <v>4769</v>
      </c>
    </row>
    <row r="1874" spans="1:11" x14ac:dyDescent="0.2">
      <c r="A1874">
        <v>1873</v>
      </c>
      <c r="B1874" t="s">
        <v>22351</v>
      </c>
      <c r="C1874" t="s">
        <v>22352</v>
      </c>
      <c r="D1874" t="s">
        <v>22351</v>
      </c>
      <c r="E1874" t="s">
        <v>22353</v>
      </c>
      <c r="F1874" s="220">
        <v>18421</v>
      </c>
      <c r="G1874" s="220">
        <v>18421</v>
      </c>
      <c r="H1874" s="220">
        <v>19391</v>
      </c>
      <c r="I1874" s="220">
        <v>17499.531108620686</v>
      </c>
      <c r="J1874" s="161" t="e">
        <f>VLOOKUP(D1874,GST!A:D,4,FALSE)</f>
        <v>#N/A</v>
      </c>
      <c r="K1874" s="64" t="str">
        <f>VLOOKUP(B1874,'ABC successor'!A:J,10,FALSE)</f>
        <v>4769</v>
      </c>
    </row>
    <row r="1875" spans="1:11" x14ac:dyDescent="0.2">
      <c r="A1875">
        <v>1874</v>
      </c>
      <c r="B1875" t="s">
        <v>22354</v>
      </c>
      <c r="C1875" t="s">
        <v>22355</v>
      </c>
      <c r="D1875" t="s">
        <v>22354</v>
      </c>
      <c r="E1875" t="s">
        <v>22356</v>
      </c>
      <c r="F1875" s="220">
        <v>5524</v>
      </c>
      <c r="G1875" s="220">
        <v>5524</v>
      </c>
      <c r="H1875" s="220">
        <v>5815</v>
      </c>
      <c r="I1875" s="220">
        <v>5247.3458655172408</v>
      </c>
      <c r="J1875" s="161">
        <f>VLOOKUP(D1875,GST!A:D,4,FALSE)</f>
        <v>0.18</v>
      </c>
      <c r="K1875" s="64" t="str">
        <f>VLOOKUP(B1875,'ABC successor'!A:J,10,FALSE)</f>
        <v>4769</v>
      </c>
    </row>
    <row r="1876" spans="1:11" x14ac:dyDescent="0.2">
      <c r="A1876">
        <v>1875</v>
      </c>
      <c r="B1876" t="s">
        <v>22357</v>
      </c>
      <c r="C1876" t="s">
        <v>22358</v>
      </c>
      <c r="D1876" t="s">
        <v>22357</v>
      </c>
      <c r="E1876" t="s">
        <v>22359</v>
      </c>
      <c r="F1876" s="220">
        <v>3765</v>
      </c>
      <c r="G1876" s="220">
        <v>3765</v>
      </c>
      <c r="H1876" s="220">
        <v>3963</v>
      </c>
      <c r="I1876" s="220">
        <v>3576.8569827586202</v>
      </c>
      <c r="J1876" s="161" t="e">
        <f>VLOOKUP(D1876,GST!A:D,4,FALSE)</f>
        <v>#N/A</v>
      </c>
      <c r="K1876" s="64" t="str">
        <f>VLOOKUP(B1876,'ABC successor'!A:J,10,FALSE)</f>
        <v>4769</v>
      </c>
    </row>
    <row r="1877" spans="1:11" x14ac:dyDescent="0.2">
      <c r="A1877">
        <v>1876</v>
      </c>
      <c r="B1877" t="s">
        <v>22360</v>
      </c>
      <c r="C1877" t="s">
        <v>22361</v>
      </c>
      <c r="D1877" t="s">
        <v>22360</v>
      </c>
      <c r="E1877" t="s">
        <v>22362</v>
      </c>
      <c r="F1877" s="220">
        <v>12185</v>
      </c>
      <c r="G1877" s="220">
        <v>12185</v>
      </c>
      <c r="H1877" s="220">
        <v>12826</v>
      </c>
      <c r="I1877" s="220">
        <v>11575.482570689652</v>
      </c>
      <c r="J1877" s="161" t="e">
        <f>VLOOKUP(D1877,GST!A:D,4,FALSE)</f>
        <v>#N/A</v>
      </c>
      <c r="K1877" s="64" t="str">
        <f>VLOOKUP(B1877,'ABC successor'!A:J,10,FALSE)</f>
        <v>4769</v>
      </c>
    </row>
    <row r="1878" spans="1:11" x14ac:dyDescent="0.2">
      <c r="A1878">
        <v>1877</v>
      </c>
      <c r="B1878" t="s">
        <v>22363</v>
      </c>
      <c r="C1878" t="s">
        <v>22364</v>
      </c>
      <c r="D1878" t="s">
        <v>22363</v>
      </c>
      <c r="E1878" t="s">
        <v>22365</v>
      </c>
      <c r="F1878" s="220">
        <v>21974</v>
      </c>
      <c r="G1878" s="220">
        <v>21974</v>
      </c>
      <c r="H1878" s="220">
        <v>23131</v>
      </c>
      <c r="I1878" s="220">
        <v>20875.310725862066</v>
      </c>
      <c r="J1878" s="161" t="e">
        <f>VLOOKUP(D1878,GST!A:D,4,FALSE)</f>
        <v>#N/A</v>
      </c>
      <c r="K1878" s="64" t="str">
        <f>VLOOKUP(B1878,'ABC successor'!A:J,10,FALSE)</f>
        <v>4769</v>
      </c>
    </row>
    <row r="1879" spans="1:11" x14ac:dyDescent="0.2">
      <c r="A1879">
        <v>1878</v>
      </c>
      <c r="B1879" t="s">
        <v>22366</v>
      </c>
      <c r="C1879" t="s">
        <v>22367</v>
      </c>
      <c r="D1879" t="s">
        <v>22366</v>
      </c>
      <c r="E1879" t="s">
        <v>22368</v>
      </c>
      <c r="F1879" s="220">
        <v>8538</v>
      </c>
      <c r="G1879" s="220">
        <v>8538</v>
      </c>
      <c r="H1879" s="220">
        <v>8987</v>
      </c>
      <c r="I1879" s="220">
        <v>8110.7648879310345</v>
      </c>
      <c r="J1879" s="161" t="e">
        <f>VLOOKUP(D1879,GST!A:D,4,FALSE)</f>
        <v>#N/A</v>
      </c>
      <c r="K1879" s="64" t="str">
        <f>VLOOKUP(B1879,'ABC successor'!A:J,10,FALSE)</f>
        <v>4769</v>
      </c>
    </row>
    <row r="1880" spans="1:11" x14ac:dyDescent="0.2">
      <c r="A1880">
        <v>1879</v>
      </c>
      <c r="B1880" t="s">
        <v>22369</v>
      </c>
      <c r="C1880" t="s">
        <v>22370</v>
      </c>
      <c r="D1880" t="s">
        <v>22369</v>
      </c>
      <c r="E1880" t="s">
        <v>22371</v>
      </c>
      <c r="F1880" s="220">
        <v>6482</v>
      </c>
      <c r="G1880" s="220">
        <v>6482</v>
      </c>
      <c r="H1880" s="220">
        <v>6823</v>
      </c>
      <c r="I1880" s="220">
        <v>6157.994318965516</v>
      </c>
      <c r="J1880" s="161" t="e">
        <f>VLOOKUP(D1880,GST!A:D,4,FALSE)</f>
        <v>#N/A</v>
      </c>
      <c r="K1880" s="64" t="str">
        <f>VLOOKUP(B1880,'ABC successor'!A:J,10,FALSE)</f>
        <v>4769</v>
      </c>
    </row>
    <row r="1881" spans="1:11" x14ac:dyDescent="0.2">
      <c r="A1881">
        <v>1880</v>
      </c>
      <c r="B1881" t="s">
        <v>23112</v>
      </c>
      <c r="C1881" t="s">
        <v>23113</v>
      </c>
      <c r="D1881" t="s">
        <v>23112</v>
      </c>
      <c r="E1881" t="s">
        <v>23114</v>
      </c>
      <c r="F1881" s="220">
        <v>67426</v>
      </c>
      <c r="G1881" s="220">
        <v>67426</v>
      </c>
      <c r="H1881" s="220">
        <v>70975</v>
      </c>
      <c r="I1881" s="220">
        <v>64054.741534482753</v>
      </c>
      <c r="J1881" s="161" t="e">
        <f>VLOOKUP(D1881,GST!A:D,4,FALSE)</f>
        <v>#N/A</v>
      </c>
      <c r="K1881" s="64" t="str">
        <f>VLOOKUP(B1881,'ABC successor'!A:J,10,FALSE)</f>
        <v>4769</v>
      </c>
    </row>
    <row r="1882" spans="1:11" x14ac:dyDescent="0.2">
      <c r="A1882">
        <v>1881</v>
      </c>
      <c r="B1882" t="s">
        <v>23115</v>
      </c>
      <c r="C1882" t="s">
        <v>23116</v>
      </c>
      <c r="D1882" t="s">
        <v>23115</v>
      </c>
      <c r="E1882" t="s">
        <v>23117</v>
      </c>
      <c r="F1882" s="220">
        <v>75264</v>
      </c>
      <c r="G1882" s="220">
        <v>75264</v>
      </c>
      <c r="H1882" s="220">
        <v>79225</v>
      </c>
      <c r="I1882" s="220">
        <v>71500.404367241368</v>
      </c>
      <c r="J1882" s="161" t="e">
        <f>VLOOKUP(D1882,GST!A:D,4,FALSE)</f>
        <v>#N/A</v>
      </c>
      <c r="K1882" s="64" t="str">
        <f>VLOOKUP(B1882,'ABC successor'!A:J,10,FALSE)</f>
        <v>4769</v>
      </c>
    </row>
    <row r="1883" spans="1:11" x14ac:dyDescent="0.2">
      <c r="A1883">
        <v>1882</v>
      </c>
      <c r="B1883" t="s">
        <v>22372</v>
      </c>
      <c r="C1883" t="s">
        <v>22373</v>
      </c>
      <c r="D1883" t="s">
        <v>22372</v>
      </c>
      <c r="E1883" t="s">
        <v>22374</v>
      </c>
      <c r="F1883" s="220">
        <v>16119</v>
      </c>
      <c r="G1883" s="220">
        <v>16119</v>
      </c>
      <c r="H1883" s="220">
        <v>16967</v>
      </c>
      <c r="I1883" s="220">
        <v>15312.814758620691</v>
      </c>
      <c r="J1883" s="161" t="e">
        <f>VLOOKUP(D1883,GST!A:D,4,FALSE)</f>
        <v>#N/A</v>
      </c>
      <c r="K1883" s="64" t="str">
        <f>VLOOKUP(B1883,'ABC successor'!A:J,10,FALSE)</f>
        <v>4769</v>
      </c>
    </row>
    <row r="1884" spans="1:11" x14ac:dyDescent="0.2">
      <c r="A1884">
        <v>1883</v>
      </c>
      <c r="B1884" t="s">
        <v>22375</v>
      </c>
      <c r="C1884" t="s">
        <v>22376</v>
      </c>
      <c r="D1884" t="s">
        <v>22375</v>
      </c>
      <c r="E1884" t="s">
        <v>22377</v>
      </c>
      <c r="F1884" s="220">
        <v>11094</v>
      </c>
      <c r="G1884" s="220">
        <v>11094</v>
      </c>
      <c r="H1884" s="220">
        <v>11678</v>
      </c>
      <c r="I1884" s="220">
        <v>10539.160763793101</v>
      </c>
      <c r="J1884" s="161" t="e">
        <f>VLOOKUP(D1884,GST!A:D,4,FALSE)</f>
        <v>#N/A</v>
      </c>
      <c r="K1884" s="64" t="str">
        <f>VLOOKUP(B1884,'ABC successor'!A:J,10,FALSE)</f>
        <v>4769</v>
      </c>
    </row>
    <row r="1885" spans="1:11" x14ac:dyDescent="0.2">
      <c r="A1885">
        <v>1884</v>
      </c>
      <c r="B1885" t="s">
        <v>22378</v>
      </c>
      <c r="C1885" t="s">
        <v>22379</v>
      </c>
      <c r="D1885" t="s">
        <v>22378</v>
      </c>
      <c r="E1885" t="s">
        <v>22380</v>
      </c>
      <c r="F1885" s="220">
        <v>5007</v>
      </c>
      <c r="G1885" s="220">
        <v>5007</v>
      </c>
      <c r="H1885" s="220">
        <v>5271</v>
      </c>
      <c r="I1885" s="220">
        <v>4756.2530689655168</v>
      </c>
      <c r="J1885" s="161" t="e">
        <f>VLOOKUP(D1885,GST!A:D,4,FALSE)</f>
        <v>#N/A</v>
      </c>
      <c r="K1885" s="64" t="str">
        <f>VLOOKUP(B1885,'ABC successor'!A:J,10,FALSE)</f>
        <v>4769</v>
      </c>
    </row>
    <row r="1886" spans="1:11" x14ac:dyDescent="0.2">
      <c r="A1886">
        <v>1885</v>
      </c>
      <c r="B1886" t="s">
        <v>22381</v>
      </c>
      <c r="C1886" t="s">
        <v>22382</v>
      </c>
      <c r="D1886" t="s">
        <v>22381</v>
      </c>
      <c r="E1886" t="s">
        <v>22383</v>
      </c>
      <c r="F1886" s="220">
        <v>5556</v>
      </c>
      <c r="G1886" s="220">
        <v>5556</v>
      </c>
      <c r="H1886" s="220">
        <v>5848</v>
      </c>
      <c r="I1886" s="220">
        <v>5278.2808448275855</v>
      </c>
      <c r="J1886" s="161" t="e">
        <f>VLOOKUP(D1886,GST!A:D,4,FALSE)</f>
        <v>#N/A</v>
      </c>
      <c r="K1886" s="64" t="str">
        <f>VLOOKUP(B1886,'ABC successor'!A:J,10,FALSE)</f>
        <v>4769</v>
      </c>
    </row>
    <row r="1887" spans="1:11" x14ac:dyDescent="0.2">
      <c r="A1887">
        <v>1886</v>
      </c>
      <c r="B1887" t="s">
        <v>22384</v>
      </c>
      <c r="C1887" t="s">
        <v>22385</v>
      </c>
      <c r="D1887" t="s">
        <v>22384</v>
      </c>
      <c r="E1887" t="s">
        <v>22386</v>
      </c>
      <c r="F1887" s="220">
        <v>8456</v>
      </c>
      <c r="G1887" s="220">
        <v>8456</v>
      </c>
      <c r="H1887" s="220">
        <v>8901</v>
      </c>
      <c r="I1887" s="220">
        <v>8033.42743965517</v>
      </c>
      <c r="J1887" s="161" t="e">
        <f>VLOOKUP(D1887,GST!A:D,4,FALSE)</f>
        <v>#N/A</v>
      </c>
      <c r="K1887" s="64" t="str">
        <f>VLOOKUP(B1887,'ABC successor'!A:J,10,FALSE)</f>
        <v>4769</v>
      </c>
    </row>
    <row r="1888" spans="1:11" x14ac:dyDescent="0.2">
      <c r="A1888">
        <v>1887</v>
      </c>
      <c r="B1888" t="s">
        <v>22387</v>
      </c>
      <c r="C1888" t="s">
        <v>22388</v>
      </c>
      <c r="D1888" t="s">
        <v>22387</v>
      </c>
      <c r="E1888" t="s">
        <v>22389</v>
      </c>
      <c r="F1888" s="220">
        <v>10404</v>
      </c>
      <c r="G1888" s="220">
        <v>10404</v>
      </c>
      <c r="H1888" s="220">
        <v>10952</v>
      </c>
      <c r="I1888" s="220">
        <v>9883.7258896551702</v>
      </c>
      <c r="J1888" s="161" t="e">
        <f>VLOOKUP(D1888,GST!A:D,4,FALSE)</f>
        <v>#N/A</v>
      </c>
      <c r="K1888" s="64" t="str">
        <f>VLOOKUP(B1888,'ABC successor'!A:J,10,FALSE)</f>
        <v>4769</v>
      </c>
    </row>
    <row r="1889" spans="1:11" x14ac:dyDescent="0.2">
      <c r="A1889">
        <v>1888</v>
      </c>
      <c r="B1889" t="s">
        <v>22390</v>
      </c>
      <c r="C1889" t="s">
        <v>22391</v>
      </c>
      <c r="D1889" t="s">
        <v>22390</v>
      </c>
      <c r="E1889" t="s">
        <v>22392</v>
      </c>
      <c r="F1889" s="220">
        <v>15632</v>
      </c>
      <c r="G1889" s="220">
        <v>15632</v>
      </c>
      <c r="H1889" s="220">
        <v>16455</v>
      </c>
      <c r="I1889" s="220">
        <v>14850.723505172411</v>
      </c>
      <c r="J1889" s="161" t="e">
        <f>VLOOKUP(D1889,GST!A:D,4,FALSE)</f>
        <v>#N/A</v>
      </c>
      <c r="K1889" s="64" t="str">
        <f>VLOOKUP(B1889,'ABC successor'!A:J,10,FALSE)</f>
        <v>4769</v>
      </c>
    </row>
    <row r="1890" spans="1:11" x14ac:dyDescent="0.2">
      <c r="A1890">
        <v>1889</v>
      </c>
      <c r="B1890" t="s">
        <v>22393</v>
      </c>
      <c r="C1890" t="s">
        <v>22394</v>
      </c>
      <c r="D1890" t="s">
        <v>22393</v>
      </c>
      <c r="E1890" t="s">
        <v>22395</v>
      </c>
      <c r="F1890" s="220">
        <v>98371</v>
      </c>
      <c r="G1890" s="220">
        <v>98371</v>
      </c>
      <c r="H1890" s="220">
        <v>103548</v>
      </c>
      <c r="I1890" s="220">
        <v>93452.639060344824</v>
      </c>
      <c r="J1890" s="161" t="e">
        <f>VLOOKUP(D1890,GST!A:D,4,FALSE)</f>
        <v>#N/A</v>
      </c>
      <c r="K1890" s="64" t="str">
        <f>VLOOKUP(B1890,'ABC successor'!A:J,10,FALSE)</f>
        <v>4767</v>
      </c>
    </row>
    <row r="1891" spans="1:11" x14ac:dyDescent="0.2">
      <c r="A1891">
        <v>1890</v>
      </c>
      <c r="B1891" t="s">
        <v>23118</v>
      </c>
      <c r="C1891" t="s">
        <v>23119</v>
      </c>
      <c r="D1891" t="s">
        <v>23118</v>
      </c>
      <c r="E1891" t="s">
        <v>23120</v>
      </c>
      <c r="F1891" s="220">
        <v>9850</v>
      </c>
      <c r="G1891" s="220">
        <v>9850</v>
      </c>
      <c r="H1891" s="220">
        <v>10368</v>
      </c>
      <c r="I1891" s="220">
        <v>9357.8312413793083</v>
      </c>
      <c r="J1891" s="161" t="e">
        <f>VLOOKUP(D1891,GST!A:D,4,FALSE)</f>
        <v>#N/A</v>
      </c>
      <c r="K1891" s="64" t="str">
        <f>VLOOKUP(B1891,'ABC successor'!A:J,10,FALSE)</f>
        <v>4769</v>
      </c>
    </row>
    <row r="1892" spans="1:11" x14ac:dyDescent="0.2">
      <c r="A1892">
        <v>1891</v>
      </c>
      <c r="B1892" t="s">
        <v>23121</v>
      </c>
      <c r="C1892" t="s">
        <v>23122</v>
      </c>
      <c r="D1892" t="s">
        <v>23121</v>
      </c>
      <c r="E1892" t="s">
        <v>23123</v>
      </c>
      <c r="F1892" s="220">
        <v>19782</v>
      </c>
      <c r="G1892" s="220">
        <v>19782</v>
      </c>
      <c r="H1892" s="220">
        <v>20823</v>
      </c>
      <c r="I1892" s="220">
        <v>18792.999931034483</v>
      </c>
      <c r="J1892" s="161" t="e">
        <f>VLOOKUP(D1892,GST!A:D,4,FALSE)</f>
        <v>#N/A</v>
      </c>
      <c r="K1892" s="64" t="str">
        <f>VLOOKUP(B1892,'ABC successor'!A:J,10,FALSE)</f>
        <v>4767</v>
      </c>
    </row>
    <row r="1893" spans="1:11" x14ac:dyDescent="0.2">
      <c r="A1893">
        <v>1892</v>
      </c>
      <c r="B1893" t="s">
        <v>24027</v>
      </c>
      <c r="C1893" t="s">
        <v>24028</v>
      </c>
      <c r="D1893" t="s">
        <v>24027</v>
      </c>
      <c r="E1893" t="s">
        <v>24029</v>
      </c>
      <c r="F1893" s="220">
        <v>13571</v>
      </c>
      <c r="G1893" s="220">
        <v>13571</v>
      </c>
      <c r="H1893" s="220">
        <v>14285</v>
      </c>
      <c r="I1893" s="220">
        <v>12892.152627586207</v>
      </c>
      <c r="J1893" s="161" t="e">
        <f>VLOOKUP(D1893,GST!A:D,4,FALSE)</f>
        <v>#N/A</v>
      </c>
      <c r="K1893" s="64" t="str">
        <f>VLOOKUP(B1893,'ABC successor'!A:J,10,FALSE)</f>
        <v>4767</v>
      </c>
    </row>
    <row r="1894" spans="1:11" x14ac:dyDescent="0.2">
      <c r="A1894">
        <v>1893</v>
      </c>
      <c r="B1894" t="s">
        <v>22396</v>
      </c>
      <c r="C1894" t="s">
        <v>22397</v>
      </c>
      <c r="D1894" t="s">
        <v>22396</v>
      </c>
      <c r="E1894" t="s">
        <v>22398</v>
      </c>
      <c r="F1894" s="220">
        <v>4970</v>
      </c>
      <c r="G1894" s="220">
        <v>4970</v>
      </c>
      <c r="H1894" s="220">
        <v>5232</v>
      </c>
      <c r="I1894" s="220">
        <v>4721.4512172413797</v>
      </c>
      <c r="J1894" s="161" t="e">
        <f>VLOOKUP(D1894,GST!A:D,4,FALSE)</f>
        <v>#N/A</v>
      </c>
      <c r="K1894" s="64" t="str">
        <f>VLOOKUP(B1894,'ABC successor'!A:J,10,FALSE)</f>
        <v>4767</v>
      </c>
    </row>
    <row r="1895" spans="1:11" x14ac:dyDescent="0.2">
      <c r="A1895">
        <v>1894</v>
      </c>
      <c r="B1895" t="s">
        <v>22399</v>
      </c>
      <c r="C1895" t="s">
        <v>22400</v>
      </c>
      <c r="D1895" t="s">
        <v>22399</v>
      </c>
      <c r="E1895" t="s">
        <v>26432</v>
      </c>
      <c r="F1895" s="220">
        <v>9108</v>
      </c>
      <c r="G1895" s="220">
        <v>9108</v>
      </c>
      <c r="H1895" s="220">
        <v>9587</v>
      </c>
      <c r="I1895" s="220">
        <v>8652.1270258620661</v>
      </c>
      <c r="J1895" s="161" t="e">
        <f>VLOOKUP(D1895,GST!A:D,4,FALSE)</f>
        <v>#N/A</v>
      </c>
      <c r="K1895" s="64" t="str">
        <f>VLOOKUP(B1895,'ABC successor'!A:J,10,FALSE)</f>
        <v>4767</v>
      </c>
    </row>
    <row r="1896" spans="1:11" x14ac:dyDescent="0.2">
      <c r="A1896">
        <v>1895</v>
      </c>
      <c r="B1896" t="s">
        <v>22401</v>
      </c>
      <c r="C1896" t="s">
        <v>22402</v>
      </c>
      <c r="D1896" t="s">
        <v>22401</v>
      </c>
      <c r="E1896" t="s">
        <v>22403</v>
      </c>
      <c r="F1896" s="220">
        <v>8137</v>
      </c>
      <c r="G1896" s="220">
        <v>8137</v>
      </c>
      <c r="H1896" s="220">
        <v>8565</v>
      </c>
      <c r="I1896" s="220">
        <v>7729.8779551724119</v>
      </c>
      <c r="J1896" s="161" t="e">
        <f>VLOOKUP(D1896,GST!A:D,4,FALSE)</f>
        <v>#N/A</v>
      </c>
      <c r="K1896" s="64" t="str">
        <f>VLOOKUP(B1896,'ABC successor'!A:J,10,FALSE)</f>
        <v>4769</v>
      </c>
    </row>
    <row r="1897" spans="1:11" x14ac:dyDescent="0.2">
      <c r="A1897">
        <v>1896</v>
      </c>
      <c r="B1897" t="s">
        <v>22404</v>
      </c>
      <c r="C1897" t="s">
        <v>22405</v>
      </c>
      <c r="D1897" t="s">
        <v>22404</v>
      </c>
      <c r="E1897" t="s">
        <v>24030</v>
      </c>
      <c r="F1897" s="220">
        <v>235617</v>
      </c>
      <c r="G1897" s="220">
        <v>235617</v>
      </c>
      <c r="H1897" s="220">
        <v>248018</v>
      </c>
      <c r="I1897" s="220">
        <v>212055.41630000001</v>
      </c>
      <c r="J1897" s="161" t="e">
        <f>VLOOKUP(D1897,GST!A:D,4,FALSE)</f>
        <v>#N/A</v>
      </c>
      <c r="K1897" s="64" t="str">
        <f>VLOOKUP(B1897,'ABC successor'!A:J,10,FALSE)</f>
        <v>4774</v>
      </c>
    </row>
    <row r="1898" spans="1:11" x14ac:dyDescent="0.2">
      <c r="A1898">
        <v>1897</v>
      </c>
      <c r="B1898" t="s">
        <v>22406</v>
      </c>
      <c r="C1898" t="s">
        <v>22407</v>
      </c>
      <c r="D1898" t="s">
        <v>22406</v>
      </c>
      <c r="E1898" t="s">
        <v>22408</v>
      </c>
      <c r="F1898" s="220">
        <v>232849</v>
      </c>
      <c r="G1898" s="220">
        <v>232849</v>
      </c>
      <c r="H1898" s="220">
        <v>245104</v>
      </c>
      <c r="I1898" s="220">
        <v>209564.42864933331</v>
      </c>
      <c r="J1898" s="161" t="e">
        <f>VLOOKUP(D1898,GST!A:D,4,FALSE)</f>
        <v>#N/A</v>
      </c>
      <c r="K1898" s="64" t="str">
        <f>VLOOKUP(B1898,'ABC successor'!A:J,10,FALSE)</f>
        <v>4774</v>
      </c>
    </row>
    <row r="1899" spans="1:11" x14ac:dyDescent="0.2">
      <c r="A1899">
        <v>1898</v>
      </c>
      <c r="B1899" t="s">
        <v>22409</v>
      </c>
      <c r="C1899" t="s">
        <v>22410</v>
      </c>
      <c r="D1899" t="s">
        <v>22409</v>
      </c>
      <c r="E1899" t="s">
        <v>24031</v>
      </c>
      <c r="F1899" s="220">
        <v>3264</v>
      </c>
      <c r="G1899" s="220">
        <v>3264</v>
      </c>
      <c r="H1899" s="220">
        <v>3436</v>
      </c>
      <c r="I1899" s="220">
        <v>2938.0496600000001</v>
      </c>
      <c r="J1899" s="161" t="e">
        <f>VLOOKUP(D1899,GST!A:D,4,FALSE)</f>
        <v>#N/A</v>
      </c>
      <c r="K1899" s="64" t="str">
        <f>VLOOKUP(B1899,'ABC successor'!A:J,10,FALSE)</f>
        <v>4774</v>
      </c>
    </row>
    <row r="1900" spans="1:11" x14ac:dyDescent="0.2">
      <c r="A1900">
        <v>1899</v>
      </c>
      <c r="B1900" t="s">
        <v>22411</v>
      </c>
      <c r="C1900" t="s">
        <v>22412</v>
      </c>
      <c r="D1900" t="s">
        <v>22411</v>
      </c>
      <c r="E1900" t="s">
        <v>26433</v>
      </c>
      <c r="F1900" s="220">
        <v>46185</v>
      </c>
      <c r="G1900" s="220">
        <v>46185</v>
      </c>
      <c r="H1900" s="220">
        <v>48616</v>
      </c>
      <c r="I1900" s="220">
        <v>43875.467843103448</v>
      </c>
      <c r="J1900" s="161" t="e">
        <f>VLOOKUP(D1900,GST!A:D,4,FALSE)</f>
        <v>#N/A</v>
      </c>
      <c r="K1900" s="64" t="str">
        <f>VLOOKUP(B1900,'ABC successor'!A:J,10,FALSE)</f>
        <v>4769</v>
      </c>
    </row>
    <row r="1901" spans="1:11" x14ac:dyDescent="0.2">
      <c r="A1901">
        <v>1900</v>
      </c>
      <c r="B1901" t="s">
        <v>25824</v>
      </c>
      <c r="C1901" t="s">
        <v>25825</v>
      </c>
      <c r="D1901" t="s">
        <v>25824</v>
      </c>
      <c r="E1901" t="s">
        <v>25826</v>
      </c>
      <c r="F1901" s="220">
        <v>49750</v>
      </c>
      <c r="G1901" s="220">
        <v>49750</v>
      </c>
      <c r="H1901" s="220">
        <v>52368</v>
      </c>
      <c r="I1901" s="220">
        <v>47262.848077586197</v>
      </c>
      <c r="J1901" s="161" t="e">
        <f>VLOOKUP(D1901,GST!A:D,4,FALSE)</f>
        <v>#N/A</v>
      </c>
      <c r="K1901" s="64" t="str">
        <f>VLOOKUP(B1901,'ABC successor'!A:J,10,FALSE)</f>
        <v>4769</v>
      </c>
    </row>
    <row r="1902" spans="1:11" x14ac:dyDescent="0.2">
      <c r="A1902">
        <v>1901</v>
      </c>
      <c r="B1902" t="s">
        <v>22413</v>
      </c>
      <c r="C1902" t="s">
        <v>22414</v>
      </c>
      <c r="D1902" t="s">
        <v>22413</v>
      </c>
      <c r="E1902" t="s">
        <v>26434</v>
      </c>
      <c r="F1902" s="220">
        <v>45967</v>
      </c>
      <c r="G1902" s="220">
        <v>45967</v>
      </c>
      <c r="H1902" s="220">
        <v>48386</v>
      </c>
      <c r="I1902" s="220">
        <v>43668.590168965515</v>
      </c>
      <c r="J1902" s="161" t="e">
        <f>VLOOKUP(D1902,GST!A:D,4,FALSE)</f>
        <v>#N/A</v>
      </c>
      <c r="K1902" s="64" t="str">
        <f>VLOOKUP(B1902,'ABC successor'!A:J,10,FALSE)</f>
        <v>4760</v>
      </c>
    </row>
    <row r="1903" spans="1:11" x14ac:dyDescent="0.2">
      <c r="A1903">
        <v>1902</v>
      </c>
      <c r="B1903" t="s">
        <v>25827</v>
      </c>
      <c r="C1903" t="s">
        <v>25828</v>
      </c>
      <c r="D1903" t="s">
        <v>25827</v>
      </c>
      <c r="E1903" t="s">
        <v>25829</v>
      </c>
      <c r="F1903" s="220">
        <v>52117</v>
      </c>
      <c r="G1903" s="220">
        <v>52117</v>
      </c>
      <c r="H1903" s="220">
        <v>54860</v>
      </c>
      <c r="I1903" s="220">
        <v>49511.434386206893</v>
      </c>
      <c r="J1903" s="161" t="e">
        <f>VLOOKUP(D1903,GST!A:D,4,FALSE)</f>
        <v>#N/A</v>
      </c>
      <c r="K1903" s="64" t="str">
        <f>VLOOKUP(B1903,'ABC successor'!A:J,10,FALSE)</f>
        <v>4769</v>
      </c>
    </row>
    <row r="1904" spans="1:11" x14ac:dyDescent="0.2">
      <c r="A1904">
        <v>1903</v>
      </c>
      <c r="B1904" t="s">
        <v>22415</v>
      </c>
      <c r="C1904" t="s">
        <v>22416</v>
      </c>
      <c r="D1904" t="s">
        <v>22415</v>
      </c>
      <c r="E1904" t="s">
        <v>26435</v>
      </c>
      <c r="F1904" s="220">
        <v>19743</v>
      </c>
      <c r="G1904" s="220">
        <v>19743</v>
      </c>
      <c r="H1904" s="220">
        <v>20782</v>
      </c>
      <c r="I1904" s="220">
        <v>18756.264643103441</v>
      </c>
      <c r="J1904" s="161" t="e">
        <f>VLOOKUP(D1904,GST!A:D,4,FALSE)</f>
        <v>#N/A</v>
      </c>
      <c r="K1904" s="64" t="str">
        <f>VLOOKUP(B1904,'ABC successor'!A:J,10,FALSE)</f>
        <v>4769</v>
      </c>
    </row>
    <row r="1905" spans="1:11" x14ac:dyDescent="0.2">
      <c r="A1905">
        <v>1904</v>
      </c>
      <c r="B1905" t="s">
        <v>22417</v>
      </c>
      <c r="C1905" t="s">
        <v>22418</v>
      </c>
      <c r="D1905" t="s">
        <v>22417</v>
      </c>
      <c r="E1905" t="s">
        <v>24935</v>
      </c>
      <c r="F1905" s="220">
        <v>229654</v>
      </c>
      <c r="G1905" s="220">
        <v>229654</v>
      </c>
      <c r="H1905" s="220">
        <v>241741</v>
      </c>
      <c r="I1905" s="220">
        <v>218170.87502241382</v>
      </c>
      <c r="J1905" s="161" t="e">
        <f>VLOOKUP(D1905,GST!A:D,4,FALSE)</f>
        <v>#N/A</v>
      </c>
      <c r="K1905" s="64" t="str">
        <f>VLOOKUP(B1905,'ABC successor'!A:J,10,FALSE)</f>
        <v>4767</v>
      </c>
    </row>
    <row r="1906" spans="1:11" x14ac:dyDescent="0.2">
      <c r="A1906">
        <v>1905</v>
      </c>
      <c r="B1906" t="s">
        <v>24032</v>
      </c>
      <c r="C1906" t="s">
        <v>24033</v>
      </c>
      <c r="D1906" t="s">
        <v>24032</v>
      </c>
      <c r="E1906" t="s">
        <v>24034</v>
      </c>
      <c r="F1906" s="220">
        <v>6572</v>
      </c>
      <c r="G1906" s="220">
        <v>6572</v>
      </c>
      <c r="H1906" s="220">
        <v>6918</v>
      </c>
      <c r="I1906" s="220">
        <v>5914.9742773333319</v>
      </c>
      <c r="J1906" s="161" t="e">
        <f>VLOOKUP(D1906,GST!A:D,4,FALSE)</f>
        <v>#N/A</v>
      </c>
      <c r="K1906" s="64" t="str">
        <f>VLOOKUP(B1906,'ABC successor'!A:J,10,FALSE)</f>
        <v>4774</v>
      </c>
    </row>
    <row r="1907" spans="1:11" x14ac:dyDescent="0.2">
      <c r="A1907">
        <v>1906</v>
      </c>
      <c r="B1907" t="s">
        <v>22419</v>
      </c>
      <c r="C1907" t="s">
        <v>22420</v>
      </c>
      <c r="D1907" t="s">
        <v>22419</v>
      </c>
      <c r="E1907" t="s">
        <v>22421</v>
      </c>
      <c r="F1907" s="220">
        <v>104182</v>
      </c>
      <c r="G1907" s="220">
        <v>104182</v>
      </c>
      <c r="H1907" s="220">
        <v>109665</v>
      </c>
      <c r="I1907" s="220">
        <v>98972.599431034483</v>
      </c>
      <c r="J1907" s="161" t="e">
        <f>VLOOKUP(D1907,GST!A:D,4,FALSE)</f>
        <v>#N/A</v>
      </c>
      <c r="K1907" s="64" t="str">
        <f>VLOOKUP(B1907,'ABC successor'!A:J,10,FALSE)</f>
        <v>4767</v>
      </c>
    </row>
    <row r="1908" spans="1:11" x14ac:dyDescent="0.2">
      <c r="A1908">
        <v>1907</v>
      </c>
      <c r="B1908" t="s">
        <v>22422</v>
      </c>
      <c r="C1908" t="s">
        <v>22423</v>
      </c>
      <c r="D1908" t="s">
        <v>22422</v>
      </c>
      <c r="E1908" t="s">
        <v>22424</v>
      </c>
      <c r="F1908" s="220">
        <v>3364</v>
      </c>
      <c r="G1908" s="220">
        <v>3364</v>
      </c>
      <c r="H1908" s="220">
        <v>3541</v>
      </c>
      <c r="I1908" s="220">
        <v>3195.9700499999994</v>
      </c>
      <c r="J1908" s="161" t="e">
        <f>VLOOKUP(D1908,GST!A:D,4,FALSE)</f>
        <v>#N/A</v>
      </c>
      <c r="K1908" s="64" t="str">
        <f>VLOOKUP(B1908,'ABC successor'!A:J,10,FALSE)</f>
        <v>4769</v>
      </c>
    </row>
    <row r="1909" spans="1:11" x14ac:dyDescent="0.2">
      <c r="A1909">
        <v>1908</v>
      </c>
      <c r="B1909" t="s">
        <v>22425</v>
      </c>
      <c r="C1909" t="s">
        <v>22426</v>
      </c>
      <c r="D1909" t="s">
        <v>22425</v>
      </c>
      <c r="E1909" t="s">
        <v>22427</v>
      </c>
      <c r="F1909" s="220">
        <v>6303</v>
      </c>
      <c r="G1909" s="220">
        <v>6303</v>
      </c>
      <c r="H1909" s="220">
        <v>6635</v>
      </c>
      <c r="I1909" s="220">
        <v>5987.8519327586191</v>
      </c>
      <c r="J1909" s="161" t="e">
        <f>VLOOKUP(D1909,GST!A:D,4,FALSE)</f>
        <v>#N/A</v>
      </c>
      <c r="K1909" s="64" t="str">
        <f>VLOOKUP(B1909,'ABC successor'!A:J,10,FALSE)</f>
        <v>4769</v>
      </c>
    </row>
    <row r="1910" spans="1:11" x14ac:dyDescent="0.2">
      <c r="A1910">
        <v>1909</v>
      </c>
      <c r="B1910" t="s">
        <v>22428</v>
      </c>
      <c r="C1910" t="s">
        <v>22429</v>
      </c>
      <c r="D1910" t="s">
        <v>22428</v>
      </c>
      <c r="E1910" t="s">
        <v>22430</v>
      </c>
      <c r="F1910" s="220">
        <v>9466</v>
      </c>
      <c r="G1910" s="220">
        <v>9466</v>
      </c>
      <c r="H1910" s="220">
        <v>9964</v>
      </c>
      <c r="I1910" s="220">
        <v>8992.4117982758598</v>
      </c>
      <c r="J1910" s="161">
        <f>VLOOKUP(D1910,GST!A:D,4,FALSE)</f>
        <v>0.18</v>
      </c>
      <c r="K1910" s="64" t="str">
        <f>VLOOKUP(B1910,'ABC successor'!A:J,10,FALSE)</f>
        <v>4774</v>
      </c>
    </row>
    <row r="1911" spans="1:11" x14ac:dyDescent="0.2">
      <c r="A1911">
        <v>1910</v>
      </c>
      <c r="B1911" t="s">
        <v>22431</v>
      </c>
      <c r="C1911" t="s">
        <v>22432</v>
      </c>
      <c r="D1911" t="s">
        <v>22431</v>
      </c>
      <c r="E1911" t="s">
        <v>22433</v>
      </c>
      <c r="F1911" s="220">
        <v>1941414</v>
      </c>
      <c r="G1911" s="220">
        <v>1941414</v>
      </c>
      <c r="H1911" s="220">
        <v>2043594</v>
      </c>
      <c r="I1911" s="220">
        <v>1844343.4664827585</v>
      </c>
      <c r="J1911" s="161" t="e">
        <f>VLOOKUP(D1911,GST!A:D,4,FALSE)</f>
        <v>#N/A</v>
      </c>
      <c r="K1911" s="64" t="str">
        <f>VLOOKUP(B1911,'ABC successor'!A:J,10,FALSE)</f>
        <v>4768</v>
      </c>
    </row>
    <row r="1912" spans="1:11" x14ac:dyDescent="0.2">
      <c r="A1912">
        <v>1911</v>
      </c>
      <c r="B1912" t="s">
        <v>22434</v>
      </c>
      <c r="C1912" t="s">
        <v>22435</v>
      </c>
      <c r="D1912" t="s">
        <v>22434</v>
      </c>
      <c r="E1912" t="s">
        <v>22436</v>
      </c>
      <c r="F1912" s="220">
        <v>2186777</v>
      </c>
      <c r="G1912" s="220">
        <v>2186777</v>
      </c>
      <c r="H1912" s="220">
        <v>2301871</v>
      </c>
      <c r="I1912" s="220">
        <v>2077438.5355862065</v>
      </c>
      <c r="J1912" s="161" t="e">
        <f>VLOOKUP(D1912,GST!A:D,4,FALSE)</f>
        <v>#N/A</v>
      </c>
      <c r="K1912" s="64" t="str">
        <f>VLOOKUP(B1912,'ABC successor'!A:J,10,FALSE)</f>
        <v>4768</v>
      </c>
    </row>
    <row r="1913" spans="1:11" x14ac:dyDescent="0.2">
      <c r="A1913">
        <v>1912</v>
      </c>
      <c r="B1913" t="s">
        <v>22437</v>
      </c>
      <c r="C1913" t="s">
        <v>22438</v>
      </c>
      <c r="D1913" t="s">
        <v>22437</v>
      </c>
      <c r="E1913" t="s">
        <v>22439</v>
      </c>
      <c r="F1913" s="220">
        <v>5772080</v>
      </c>
      <c r="G1913" s="220">
        <v>5772080</v>
      </c>
      <c r="H1913" s="220">
        <v>6075874</v>
      </c>
      <c r="I1913" s="220">
        <v>5483476.4294655155</v>
      </c>
      <c r="J1913" s="161" t="e">
        <f>VLOOKUP(D1913,GST!A:D,4,FALSE)</f>
        <v>#N/A</v>
      </c>
      <c r="K1913" s="64" t="str">
        <f>VLOOKUP(B1913,'ABC successor'!A:J,10,FALSE)</f>
        <v>4768</v>
      </c>
    </row>
    <row r="1914" spans="1:11" x14ac:dyDescent="0.2">
      <c r="A1914">
        <v>1913</v>
      </c>
      <c r="B1914" t="s">
        <v>22440</v>
      </c>
      <c r="C1914" t="s">
        <v>22441</v>
      </c>
      <c r="D1914" t="s">
        <v>22440</v>
      </c>
      <c r="E1914" t="s">
        <v>22442</v>
      </c>
      <c r="F1914" s="220">
        <v>19705</v>
      </c>
      <c r="G1914" s="220">
        <v>19705</v>
      </c>
      <c r="H1914" s="220">
        <v>20742</v>
      </c>
      <c r="I1914" s="220">
        <v>18719.529355172406</v>
      </c>
      <c r="J1914" s="161" t="e">
        <f>VLOOKUP(D1914,GST!A:D,4,FALSE)</f>
        <v>#N/A</v>
      </c>
      <c r="K1914" s="64" t="str">
        <f>VLOOKUP(B1914,'ABC successor'!A:J,10,FALSE)</f>
        <v>4769</v>
      </c>
    </row>
    <row r="1915" spans="1:11" x14ac:dyDescent="0.2">
      <c r="A1915">
        <v>1914</v>
      </c>
      <c r="B1915" t="s">
        <v>22443</v>
      </c>
      <c r="C1915" t="s">
        <v>22444</v>
      </c>
      <c r="D1915" t="s">
        <v>22443</v>
      </c>
      <c r="E1915" t="s">
        <v>22445</v>
      </c>
      <c r="F1915" s="220">
        <v>3948</v>
      </c>
      <c r="G1915" s="220">
        <v>3948</v>
      </c>
      <c r="H1915" s="220">
        <v>4156</v>
      </c>
      <c r="I1915" s="220">
        <v>3750.8662413793086</v>
      </c>
      <c r="J1915" s="161" t="e">
        <f>VLOOKUP(D1915,GST!A:D,4,FALSE)</f>
        <v>#N/A</v>
      </c>
      <c r="K1915" s="64" t="str">
        <f>VLOOKUP(B1915,'ABC successor'!A:J,10,FALSE)</f>
        <v>4769</v>
      </c>
    </row>
    <row r="1916" spans="1:11" x14ac:dyDescent="0.2">
      <c r="A1916">
        <v>1915</v>
      </c>
      <c r="B1916" t="s">
        <v>23124</v>
      </c>
      <c r="C1916" t="s">
        <v>23125</v>
      </c>
      <c r="D1916" t="s">
        <v>23124</v>
      </c>
      <c r="E1916" t="s">
        <v>24936</v>
      </c>
      <c r="F1916" s="220">
        <v>21972</v>
      </c>
      <c r="G1916" s="220">
        <v>21972</v>
      </c>
      <c r="H1916" s="220">
        <v>23128</v>
      </c>
      <c r="I1916" s="220">
        <v>20873.377289655167</v>
      </c>
      <c r="J1916" s="161" t="e">
        <f>VLOOKUP(D1916,GST!A:D,4,FALSE)</f>
        <v>#N/A</v>
      </c>
      <c r="K1916" s="64" t="str">
        <f>VLOOKUP(B1916,'ABC successor'!A:J,10,FALSE)</f>
        <v>4762</v>
      </c>
    </row>
    <row r="1917" spans="1:11" x14ac:dyDescent="0.2">
      <c r="A1917">
        <v>1916</v>
      </c>
      <c r="B1917" t="s">
        <v>22446</v>
      </c>
      <c r="C1917" t="s">
        <v>22447</v>
      </c>
      <c r="D1917" t="s">
        <v>22446</v>
      </c>
      <c r="E1917" t="s">
        <v>22448</v>
      </c>
      <c r="F1917" s="220">
        <v>9710</v>
      </c>
      <c r="G1917" s="220">
        <v>9710</v>
      </c>
      <c r="H1917" s="220">
        <v>10221</v>
      </c>
      <c r="I1917" s="220">
        <v>8738.6025042105266</v>
      </c>
      <c r="J1917" s="161" t="e">
        <f>VLOOKUP(D1917,GST!A:D,4,FALSE)</f>
        <v>#N/A</v>
      </c>
      <c r="K1917" s="64" t="str">
        <f>VLOOKUP(B1917,'ABC successor'!A:J,10,FALSE)</f>
        <v>3399</v>
      </c>
    </row>
    <row r="1918" spans="1:11" x14ac:dyDescent="0.2">
      <c r="A1918">
        <v>1917</v>
      </c>
      <c r="B1918" t="s">
        <v>23126</v>
      </c>
      <c r="C1918" t="s">
        <v>23127</v>
      </c>
      <c r="D1918" t="s">
        <v>23126</v>
      </c>
      <c r="E1918" t="s">
        <v>22448</v>
      </c>
      <c r="F1918" s="220">
        <v>15446</v>
      </c>
      <c r="G1918" s="220">
        <v>15446</v>
      </c>
      <c r="H1918" s="220">
        <v>16259</v>
      </c>
      <c r="I1918" s="220">
        <v>13901.731958947368</v>
      </c>
      <c r="J1918" s="161" t="e">
        <f>VLOOKUP(D1918,GST!A:D,4,FALSE)</f>
        <v>#N/A</v>
      </c>
      <c r="K1918" s="64" t="str">
        <f>VLOOKUP(B1918,'ABC successor'!A:J,10,FALSE)</f>
        <v>3399</v>
      </c>
    </row>
    <row r="1919" spans="1:11" x14ac:dyDescent="0.2">
      <c r="A1919">
        <v>1918</v>
      </c>
      <c r="B1919" t="s">
        <v>23128</v>
      </c>
      <c r="C1919" t="s">
        <v>23129</v>
      </c>
      <c r="D1919" t="s">
        <v>23128</v>
      </c>
      <c r="E1919" t="s">
        <v>23130</v>
      </c>
      <c r="F1919" s="220">
        <v>10504</v>
      </c>
      <c r="G1919" s="220">
        <v>10504</v>
      </c>
      <c r="H1919" s="220">
        <v>11057</v>
      </c>
      <c r="I1919" s="220">
        <v>9978.4642637931011</v>
      </c>
      <c r="J1919" s="161" t="e">
        <f>VLOOKUP(D1919,GST!A:D,4,FALSE)</f>
        <v>#N/A</v>
      </c>
      <c r="K1919" s="64" t="str">
        <f>VLOOKUP(B1919,'ABC successor'!A:J,10,FALSE)</f>
        <v>4762</v>
      </c>
    </row>
    <row r="1920" spans="1:11" x14ac:dyDescent="0.2">
      <c r="A1920">
        <v>1919</v>
      </c>
      <c r="B1920" t="s">
        <v>23131</v>
      </c>
      <c r="C1920" t="s">
        <v>23132</v>
      </c>
      <c r="D1920" t="s">
        <v>23131</v>
      </c>
      <c r="E1920" t="s">
        <v>23133</v>
      </c>
      <c r="F1920" s="220">
        <v>11214</v>
      </c>
      <c r="G1920" s="220">
        <v>11214</v>
      </c>
      <c r="H1920" s="220">
        <v>11804</v>
      </c>
      <c r="I1920" s="220">
        <v>10653.233499999998</v>
      </c>
      <c r="J1920" s="161" t="e">
        <f>VLOOKUP(D1920,GST!A:D,4,FALSE)</f>
        <v>#N/A</v>
      </c>
      <c r="K1920" s="64" t="str">
        <f>VLOOKUP(B1920,'ABC successor'!A:J,10,FALSE)</f>
        <v>4762</v>
      </c>
    </row>
    <row r="1921" spans="1:11" x14ac:dyDescent="0.2">
      <c r="A1921">
        <v>1920</v>
      </c>
      <c r="B1921" t="s">
        <v>23134</v>
      </c>
      <c r="C1921" t="s">
        <v>23135</v>
      </c>
      <c r="D1921" t="s">
        <v>23134</v>
      </c>
      <c r="E1921" t="s">
        <v>23136</v>
      </c>
      <c r="F1921" s="220">
        <v>12523</v>
      </c>
      <c r="G1921" s="220">
        <v>12523</v>
      </c>
      <c r="H1921" s="220">
        <v>13182</v>
      </c>
      <c r="I1921" s="220">
        <v>11896.432981034483</v>
      </c>
      <c r="J1921" s="161" t="e">
        <f>VLOOKUP(D1921,GST!A:D,4,FALSE)</f>
        <v>#N/A</v>
      </c>
      <c r="K1921" s="64" t="str">
        <f>VLOOKUP(B1921,'ABC successor'!A:J,10,FALSE)</f>
        <v>4762</v>
      </c>
    </row>
    <row r="1922" spans="1:11" x14ac:dyDescent="0.2">
      <c r="A1922">
        <v>1921</v>
      </c>
      <c r="B1922" t="s">
        <v>23137</v>
      </c>
      <c r="C1922" t="s">
        <v>23138</v>
      </c>
      <c r="D1922" t="s">
        <v>23137</v>
      </c>
      <c r="E1922" t="s">
        <v>23139</v>
      </c>
      <c r="F1922" s="220">
        <v>10636</v>
      </c>
      <c r="G1922" s="220">
        <v>10636</v>
      </c>
      <c r="H1922" s="220">
        <v>11196</v>
      </c>
      <c r="I1922" s="220">
        <v>10104.137617241378</v>
      </c>
      <c r="J1922" s="161" t="e">
        <f>VLOOKUP(D1922,GST!A:D,4,FALSE)</f>
        <v>#N/A</v>
      </c>
      <c r="K1922" s="64" t="str">
        <f>VLOOKUP(B1922,'ABC successor'!A:J,10,FALSE)</f>
        <v>4762</v>
      </c>
    </row>
    <row r="1923" spans="1:11" x14ac:dyDescent="0.2">
      <c r="A1923">
        <v>1922</v>
      </c>
      <c r="B1923" t="s">
        <v>23140</v>
      </c>
      <c r="C1923" t="s">
        <v>23141</v>
      </c>
      <c r="D1923" t="s">
        <v>23140</v>
      </c>
      <c r="E1923" t="s">
        <v>23142</v>
      </c>
      <c r="F1923" s="220">
        <v>9008</v>
      </c>
      <c r="G1923" s="220">
        <v>9008</v>
      </c>
      <c r="H1923" s="220">
        <v>9482</v>
      </c>
      <c r="I1923" s="220">
        <v>8557.3886517241353</v>
      </c>
      <c r="J1923" s="161" t="e">
        <f>VLOOKUP(D1923,GST!A:D,4,FALSE)</f>
        <v>#N/A</v>
      </c>
      <c r="K1923" s="64" t="str">
        <f>VLOOKUP(B1923,'ABC successor'!A:J,10,FALSE)</f>
        <v>4762</v>
      </c>
    </row>
    <row r="1924" spans="1:11" x14ac:dyDescent="0.2">
      <c r="A1924">
        <v>1923</v>
      </c>
      <c r="B1924" t="s">
        <v>23143</v>
      </c>
      <c r="C1924" t="s">
        <v>23144</v>
      </c>
      <c r="D1924" t="s">
        <v>23143</v>
      </c>
      <c r="E1924" t="s">
        <v>23145</v>
      </c>
      <c r="F1924" s="220">
        <v>55195</v>
      </c>
      <c r="G1924" s="220">
        <v>55195</v>
      </c>
      <c r="H1924" s="220">
        <v>58100</v>
      </c>
      <c r="I1924" s="220">
        <v>52434.78993103448</v>
      </c>
      <c r="J1924" s="161" t="e">
        <f>VLOOKUP(D1924,GST!A:D,4,FALSE)</f>
        <v>#N/A</v>
      </c>
      <c r="K1924" s="64" t="str">
        <f>VLOOKUP(B1924,'ABC successor'!A:J,10,FALSE)</f>
        <v>4767</v>
      </c>
    </row>
    <row r="1925" spans="1:11" x14ac:dyDescent="0.2">
      <c r="A1925">
        <v>1924</v>
      </c>
      <c r="B1925" t="s">
        <v>23146</v>
      </c>
      <c r="C1925" t="s">
        <v>23147</v>
      </c>
      <c r="D1925" t="s">
        <v>23146</v>
      </c>
      <c r="E1925" t="s">
        <v>23148</v>
      </c>
      <c r="F1925" s="220">
        <v>9655</v>
      </c>
      <c r="G1925" s="220">
        <v>9655</v>
      </c>
      <c r="H1925" s="220">
        <v>10163</v>
      </c>
      <c r="I1925" s="220">
        <v>9172.22136551724</v>
      </c>
      <c r="J1925" s="161" t="e">
        <f>VLOOKUP(D1925,GST!A:D,4,FALSE)</f>
        <v>#N/A</v>
      </c>
      <c r="K1925" s="64" t="str">
        <f>VLOOKUP(B1925,'ABC successor'!A:J,10,FALSE)</f>
        <v>4767</v>
      </c>
    </row>
    <row r="1926" spans="1:11" x14ac:dyDescent="0.2">
      <c r="A1926">
        <v>1925</v>
      </c>
      <c r="B1926" t="s">
        <v>23149</v>
      </c>
      <c r="C1926" t="s">
        <v>23150</v>
      </c>
      <c r="D1926" t="s">
        <v>23149</v>
      </c>
      <c r="E1926" t="s">
        <v>23151</v>
      </c>
      <c r="F1926" s="220">
        <v>173566</v>
      </c>
      <c r="G1926" s="220">
        <v>173566</v>
      </c>
      <c r="H1926" s="220">
        <v>182701</v>
      </c>
      <c r="I1926" s="220">
        <v>164887.30659655173</v>
      </c>
      <c r="J1926" s="161" t="e">
        <f>VLOOKUP(D1926,GST!A:D,4,FALSE)</f>
        <v>#N/A</v>
      </c>
      <c r="K1926" s="64" t="str">
        <f>VLOOKUP(B1926,'ABC successor'!A:J,10,FALSE)</f>
        <v>4767</v>
      </c>
    </row>
    <row r="1927" spans="1:11" x14ac:dyDescent="0.2">
      <c r="A1927">
        <v>1926</v>
      </c>
      <c r="B1927" t="s">
        <v>23152</v>
      </c>
      <c r="C1927" t="s">
        <v>23153</v>
      </c>
      <c r="D1927" t="s">
        <v>23152</v>
      </c>
      <c r="E1927" t="s">
        <v>23154</v>
      </c>
      <c r="F1927" s="220">
        <v>5849</v>
      </c>
      <c r="G1927" s="220">
        <v>5849</v>
      </c>
      <c r="H1927" s="220">
        <v>6157</v>
      </c>
      <c r="I1927" s="220">
        <v>5556.6956586206888</v>
      </c>
      <c r="J1927" s="161" t="e">
        <f>VLOOKUP(D1927,GST!A:D,4,FALSE)</f>
        <v>#N/A</v>
      </c>
      <c r="K1927" s="64" t="str">
        <f>VLOOKUP(B1927,'ABC successor'!A:J,10,FALSE)</f>
        <v>4767</v>
      </c>
    </row>
    <row r="1928" spans="1:11" x14ac:dyDescent="0.2">
      <c r="A1928">
        <v>1927</v>
      </c>
      <c r="B1928" t="s">
        <v>23157</v>
      </c>
      <c r="C1928" t="s">
        <v>23158</v>
      </c>
      <c r="D1928" t="s">
        <v>23157</v>
      </c>
      <c r="E1928" t="s">
        <v>24035</v>
      </c>
      <c r="F1928" s="220">
        <v>189838</v>
      </c>
      <c r="G1928" s="220">
        <v>189838</v>
      </c>
      <c r="H1928" s="220">
        <v>199829</v>
      </c>
      <c r="I1928" s="220">
        <v>170853.94228933335</v>
      </c>
      <c r="J1928" s="161" t="e">
        <f>VLOOKUP(D1928,GST!A:D,4,FALSE)</f>
        <v>#N/A</v>
      </c>
      <c r="K1928" s="64" t="str">
        <f>VLOOKUP(B1928,'ABC successor'!A:J,10,FALSE)</f>
        <v>4774</v>
      </c>
    </row>
    <row r="1929" spans="1:11" x14ac:dyDescent="0.2">
      <c r="A1929">
        <v>1928</v>
      </c>
      <c r="B1929" t="s">
        <v>23159</v>
      </c>
      <c r="C1929" t="s">
        <v>23160</v>
      </c>
      <c r="D1929" t="s">
        <v>23159</v>
      </c>
      <c r="E1929" t="s">
        <v>24036</v>
      </c>
      <c r="F1929" s="220">
        <v>154880</v>
      </c>
      <c r="G1929" s="220">
        <v>154880</v>
      </c>
      <c r="H1929" s="220">
        <v>163032</v>
      </c>
      <c r="I1929" s="220">
        <v>139392.14028133333</v>
      </c>
      <c r="J1929" s="161" t="e">
        <f>VLOOKUP(D1929,GST!A:D,4,FALSE)</f>
        <v>#N/A</v>
      </c>
      <c r="K1929" s="64" t="str">
        <f>VLOOKUP(B1929,'ABC successor'!A:J,10,FALSE)</f>
        <v>4774</v>
      </c>
    </row>
    <row r="1930" spans="1:11" x14ac:dyDescent="0.2">
      <c r="A1930">
        <v>1929</v>
      </c>
      <c r="B1930" t="s">
        <v>24937</v>
      </c>
      <c r="C1930" t="s">
        <v>24938</v>
      </c>
      <c r="D1930" t="s">
        <v>24937</v>
      </c>
      <c r="E1930" t="s">
        <v>24939</v>
      </c>
      <c r="F1930" s="220">
        <v>135971</v>
      </c>
      <c r="G1930" s="220">
        <v>135971</v>
      </c>
      <c r="H1930" s="220">
        <v>143127</v>
      </c>
      <c r="I1930" s="220">
        <v>129172.87298275861</v>
      </c>
      <c r="J1930" s="161" t="e">
        <f>VLOOKUP(D1930,GST!A:D,4,FALSE)</f>
        <v>#N/A</v>
      </c>
      <c r="K1930" s="64" t="str">
        <f>VLOOKUP(B1930,'ABC successor'!A:J,10,FALSE)</f>
        <v>4774</v>
      </c>
    </row>
    <row r="1931" spans="1:11" x14ac:dyDescent="0.2">
      <c r="A1931">
        <v>1930</v>
      </c>
      <c r="B1931" t="s">
        <v>24940</v>
      </c>
      <c r="C1931" t="s">
        <v>24941</v>
      </c>
      <c r="D1931" t="s">
        <v>24940</v>
      </c>
      <c r="E1931" t="s">
        <v>24942</v>
      </c>
      <c r="F1931" s="220">
        <v>69944</v>
      </c>
      <c r="G1931" s="220">
        <v>69944</v>
      </c>
      <c r="H1931" s="220">
        <v>73625</v>
      </c>
      <c r="I1931" s="220">
        <v>66446.402122413783</v>
      </c>
      <c r="J1931" s="161" t="e">
        <f>VLOOKUP(D1931,GST!A:D,4,FALSE)</f>
        <v>#N/A</v>
      </c>
      <c r="K1931" s="64" t="str">
        <f>VLOOKUP(B1931,'ABC successor'!A:J,10,FALSE)</f>
        <v>4774</v>
      </c>
    </row>
    <row r="1932" spans="1:11" x14ac:dyDescent="0.2">
      <c r="A1932">
        <v>1931</v>
      </c>
      <c r="B1932" t="s">
        <v>23161</v>
      </c>
      <c r="C1932" t="s">
        <v>23162</v>
      </c>
      <c r="D1932" t="s">
        <v>23161</v>
      </c>
      <c r="E1932" t="s">
        <v>23163</v>
      </c>
      <c r="F1932" s="220">
        <v>3704</v>
      </c>
      <c r="G1932" s="220">
        <v>3704</v>
      </c>
      <c r="H1932" s="220">
        <v>3899</v>
      </c>
      <c r="I1932" s="220">
        <v>3518.8538965517241</v>
      </c>
      <c r="J1932" s="161" t="e">
        <f>VLOOKUP(D1932,GST!A:D,4,FALSE)</f>
        <v>#N/A</v>
      </c>
      <c r="K1932" s="64" t="str">
        <f>VLOOKUP(B1932,'ABC successor'!A:J,10,FALSE)</f>
        <v>4774</v>
      </c>
    </row>
    <row r="1933" spans="1:11" x14ac:dyDescent="0.2">
      <c r="A1933">
        <v>1932</v>
      </c>
      <c r="B1933" t="s">
        <v>24037</v>
      </c>
      <c r="C1933" t="s">
        <v>24038</v>
      </c>
      <c r="D1933" t="s">
        <v>24037</v>
      </c>
      <c r="E1933" t="s">
        <v>24039</v>
      </c>
      <c r="F1933" s="220">
        <v>181904</v>
      </c>
      <c r="G1933" s="220">
        <v>181904</v>
      </c>
      <c r="H1933" s="220">
        <v>191478</v>
      </c>
      <c r="I1933" s="220">
        <v>172808.59473620687</v>
      </c>
      <c r="J1933" s="161" t="e">
        <f>VLOOKUP(D1933,GST!A:D,4,FALSE)</f>
        <v>#N/A</v>
      </c>
      <c r="K1933" s="64" t="str">
        <f>VLOOKUP(B1933,'ABC successor'!A:J,10,FALSE)</f>
        <v>4774</v>
      </c>
    </row>
    <row r="1934" spans="1:11" x14ac:dyDescent="0.2">
      <c r="A1934">
        <v>1933</v>
      </c>
      <c r="B1934" t="s">
        <v>23164</v>
      </c>
      <c r="C1934" t="s">
        <v>23165</v>
      </c>
      <c r="D1934" t="s">
        <v>23164</v>
      </c>
      <c r="E1934" t="s">
        <v>24040</v>
      </c>
      <c r="F1934" s="220">
        <v>3999</v>
      </c>
      <c r="G1934" s="220">
        <v>3999</v>
      </c>
      <c r="H1934" s="220">
        <v>4209</v>
      </c>
      <c r="I1934" s="220">
        <v>3799.2021465517237</v>
      </c>
      <c r="J1934" s="161" t="e">
        <f>VLOOKUP(D1934,GST!A:D,4,FALSE)</f>
        <v>#N/A</v>
      </c>
      <c r="K1934" s="64" t="str">
        <f>VLOOKUP(B1934,'ABC successor'!A:J,10,FALSE)</f>
        <v>4774</v>
      </c>
    </row>
    <row r="1935" spans="1:11" x14ac:dyDescent="0.2">
      <c r="A1935">
        <v>1934</v>
      </c>
      <c r="B1935" t="s">
        <v>26956</v>
      </c>
      <c r="C1935" t="s">
        <v>26957</v>
      </c>
      <c r="D1935" t="s">
        <v>26956</v>
      </c>
      <c r="E1935" t="s">
        <v>24040</v>
      </c>
      <c r="F1935" s="220">
        <v>3999</v>
      </c>
      <c r="G1935" s="220">
        <v>3999</v>
      </c>
      <c r="H1935" s="220">
        <v>4209</v>
      </c>
      <c r="I1935" s="220">
        <v>3799.2021465517237</v>
      </c>
      <c r="J1935" s="161" t="e">
        <f>VLOOKUP(D1935,GST!A:D,4,FALSE)</f>
        <v>#N/A</v>
      </c>
      <c r="K1935" s="64" t="str">
        <f>VLOOKUP(B1935,'ABC successor'!A:J,10,FALSE)</f>
        <v>4774</v>
      </c>
    </row>
    <row r="1936" spans="1:11" x14ac:dyDescent="0.2">
      <c r="A1936">
        <v>1935</v>
      </c>
      <c r="B1936" t="s">
        <v>23166</v>
      </c>
      <c r="C1936" t="s">
        <v>23167</v>
      </c>
      <c r="D1936" t="s">
        <v>23166</v>
      </c>
      <c r="E1936" t="s">
        <v>23168</v>
      </c>
      <c r="F1936" s="220">
        <v>619068</v>
      </c>
      <c r="G1936" s="220">
        <v>619068</v>
      </c>
      <c r="H1936" s="220">
        <v>651651</v>
      </c>
      <c r="I1936" s="220">
        <v>588114.55884999991</v>
      </c>
      <c r="J1936" s="161" t="e">
        <f>VLOOKUP(D1936,GST!A:D,4,FALSE)</f>
        <v>#N/A</v>
      </c>
      <c r="K1936" s="64" t="str">
        <f>VLOOKUP(B1936,'ABC successor'!A:J,10,FALSE)</f>
        <v>4767</v>
      </c>
    </row>
    <row r="1937" spans="1:11" x14ac:dyDescent="0.2">
      <c r="A1937">
        <v>1936</v>
      </c>
      <c r="B1937" t="s">
        <v>25830</v>
      </c>
      <c r="C1937" t="s">
        <v>25831</v>
      </c>
      <c r="D1937" t="s">
        <v>25830</v>
      </c>
      <c r="E1937" t="s">
        <v>23168</v>
      </c>
      <c r="F1937" s="220">
        <v>653198</v>
      </c>
      <c r="G1937" s="220">
        <v>653198</v>
      </c>
      <c r="H1937" s="220">
        <v>687577</v>
      </c>
      <c r="I1937" s="220">
        <v>620538.28403965512</v>
      </c>
      <c r="J1937" s="161" t="e">
        <f>VLOOKUP(D1937,GST!A:D,4,FALSE)</f>
        <v>#N/A</v>
      </c>
      <c r="K1937" s="64" t="str">
        <f>VLOOKUP(B1937,'ABC successor'!A:J,10,FALSE)</f>
        <v>4767</v>
      </c>
    </row>
    <row r="1938" spans="1:11" x14ac:dyDescent="0.2">
      <c r="A1938">
        <v>1937</v>
      </c>
      <c r="B1938" t="s">
        <v>23169</v>
      </c>
      <c r="C1938" t="s">
        <v>23170</v>
      </c>
      <c r="D1938" t="s">
        <v>23169</v>
      </c>
      <c r="E1938" t="s">
        <v>23171</v>
      </c>
      <c r="F1938" s="220">
        <v>243912</v>
      </c>
      <c r="G1938" s="220">
        <v>243912</v>
      </c>
      <c r="H1938" s="220">
        <v>256749</v>
      </c>
      <c r="I1938" s="220">
        <v>231716.52908793101</v>
      </c>
      <c r="J1938" s="161" t="e">
        <f>VLOOKUP(D1938,GST!A:D,4,FALSE)</f>
        <v>#N/A</v>
      </c>
      <c r="K1938" s="64" t="str">
        <f>VLOOKUP(B1938,'ABC successor'!A:J,10,FALSE)</f>
        <v>4762</v>
      </c>
    </row>
    <row r="1939" spans="1:11" x14ac:dyDescent="0.2">
      <c r="A1939">
        <v>1938</v>
      </c>
      <c r="B1939" t="s">
        <v>25832</v>
      </c>
      <c r="C1939" t="s">
        <v>25833</v>
      </c>
      <c r="D1939" t="s">
        <v>25832</v>
      </c>
      <c r="E1939" t="s">
        <v>23171</v>
      </c>
      <c r="F1939" s="220">
        <v>259321</v>
      </c>
      <c r="G1939" s="220">
        <v>259321</v>
      </c>
      <c r="H1939" s="220">
        <v>272969</v>
      </c>
      <c r="I1939" s="220">
        <v>246354.5746103448</v>
      </c>
      <c r="J1939" s="161" t="e">
        <f>VLOOKUP(D1939,GST!A:D,4,FALSE)</f>
        <v>#N/A</v>
      </c>
      <c r="K1939" s="64" t="str">
        <f>VLOOKUP(B1939,'ABC successor'!A:J,10,FALSE)</f>
        <v>4762</v>
      </c>
    </row>
    <row r="1940" spans="1:11" x14ac:dyDescent="0.2">
      <c r="A1940">
        <v>1939</v>
      </c>
      <c r="B1940" t="s">
        <v>23172</v>
      </c>
      <c r="C1940" t="s">
        <v>23173</v>
      </c>
      <c r="D1940" t="s">
        <v>23172</v>
      </c>
      <c r="E1940" t="s">
        <v>23174</v>
      </c>
      <c r="F1940" s="220">
        <v>258004</v>
      </c>
      <c r="G1940" s="220">
        <v>258004</v>
      </c>
      <c r="H1940" s="220">
        <v>271583</v>
      </c>
      <c r="I1940" s="220">
        <v>245103.6413844827</v>
      </c>
      <c r="J1940" s="161" t="e">
        <f>VLOOKUP(D1940,GST!A:D,4,FALSE)</f>
        <v>#N/A</v>
      </c>
      <c r="K1940" s="64" t="str">
        <f>VLOOKUP(B1940,'ABC successor'!A:J,10,FALSE)</f>
        <v>4762</v>
      </c>
    </row>
    <row r="1941" spans="1:11" x14ac:dyDescent="0.2">
      <c r="A1941">
        <v>1940</v>
      </c>
      <c r="B1941" t="s">
        <v>23175</v>
      </c>
      <c r="C1941" t="s">
        <v>23176</v>
      </c>
      <c r="D1941" t="s">
        <v>23175</v>
      </c>
      <c r="E1941" t="s">
        <v>23177</v>
      </c>
      <c r="F1941" s="220">
        <v>259897</v>
      </c>
      <c r="G1941" s="220">
        <v>259897</v>
      </c>
      <c r="H1941" s="220">
        <v>273576</v>
      </c>
      <c r="I1941" s="220">
        <v>246901.7370568965</v>
      </c>
      <c r="J1941" s="161" t="e">
        <f>VLOOKUP(D1941,GST!A:D,4,FALSE)</f>
        <v>#N/A</v>
      </c>
      <c r="K1941" s="64" t="str">
        <f>VLOOKUP(B1941,'ABC successor'!A:J,10,FALSE)</f>
        <v>4762</v>
      </c>
    </row>
    <row r="1942" spans="1:11" x14ac:dyDescent="0.2">
      <c r="A1942">
        <v>1941</v>
      </c>
      <c r="B1942" t="s">
        <v>25834</v>
      </c>
      <c r="C1942" t="s">
        <v>25835</v>
      </c>
      <c r="D1942" t="s">
        <v>25834</v>
      </c>
      <c r="E1942" t="s">
        <v>23180</v>
      </c>
      <c r="F1942" s="220">
        <v>27420</v>
      </c>
      <c r="G1942" s="220">
        <v>27420</v>
      </c>
      <c r="H1942" s="220">
        <v>28863</v>
      </c>
      <c r="I1942" s="220">
        <v>26049.186015517233</v>
      </c>
      <c r="J1942" s="161" t="e">
        <f>VLOOKUP(D1942,GST!A:D,4,FALSE)</f>
        <v>#N/A</v>
      </c>
      <c r="K1942" s="64" t="str">
        <f>VLOOKUP(B1942,'ABC successor'!A:J,10,FALSE)</f>
        <v>4767</v>
      </c>
    </row>
    <row r="1943" spans="1:11" x14ac:dyDescent="0.2">
      <c r="A1943">
        <v>1942</v>
      </c>
      <c r="B1943" t="s">
        <v>23181</v>
      </c>
      <c r="C1943" t="s">
        <v>23182</v>
      </c>
      <c r="D1943" t="s">
        <v>23181</v>
      </c>
      <c r="E1943" t="s">
        <v>23183</v>
      </c>
      <c r="F1943" s="220">
        <v>25155</v>
      </c>
      <c r="G1943" s="220">
        <v>25155</v>
      </c>
      <c r="H1943" s="220">
        <v>26479</v>
      </c>
      <c r="I1943" s="220">
        <v>23897.271517241381</v>
      </c>
      <c r="J1943" s="161" t="e">
        <f>VLOOKUP(D1943,GST!A:D,4,FALSE)</f>
        <v>#N/A</v>
      </c>
      <c r="K1943" s="64" t="str">
        <f>VLOOKUP(B1943,'ABC successor'!A:J,10,FALSE)</f>
        <v>4767</v>
      </c>
    </row>
    <row r="1944" spans="1:11" x14ac:dyDescent="0.2">
      <c r="A1944">
        <v>1943</v>
      </c>
      <c r="B1944" t="s">
        <v>24041</v>
      </c>
      <c r="C1944" t="s">
        <v>24042</v>
      </c>
      <c r="D1944" t="s">
        <v>24041</v>
      </c>
      <c r="E1944" t="s">
        <v>24043</v>
      </c>
      <c r="F1944" s="220">
        <v>23213</v>
      </c>
      <c r="G1944" s="220">
        <v>23213</v>
      </c>
      <c r="H1944" s="220">
        <v>24435</v>
      </c>
      <c r="I1944" s="220">
        <v>22052.773375862067</v>
      </c>
      <c r="J1944" s="161" t="e">
        <f>VLOOKUP(D1944,GST!A:D,4,FALSE)</f>
        <v>#N/A</v>
      </c>
      <c r="K1944" s="64" t="str">
        <f>VLOOKUP(B1944,'ABC successor'!A:J,10,FALSE)</f>
        <v>4763</v>
      </c>
    </row>
    <row r="1945" spans="1:11" x14ac:dyDescent="0.2">
      <c r="A1945">
        <v>1944</v>
      </c>
      <c r="B1945" t="s">
        <v>23184</v>
      </c>
      <c r="C1945" t="s">
        <v>23185</v>
      </c>
      <c r="D1945" t="s">
        <v>23184</v>
      </c>
      <c r="E1945" t="s">
        <v>23186</v>
      </c>
      <c r="F1945" s="220">
        <v>11963</v>
      </c>
      <c r="G1945" s="220">
        <v>11963</v>
      </c>
      <c r="H1945" s="220">
        <v>12593</v>
      </c>
      <c r="I1945" s="220">
        <v>11364.738024137931</v>
      </c>
      <c r="J1945" s="161" t="e">
        <f>VLOOKUP(D1945,GST!A:D,4,FALSE)</f>
        <v>#N/A</v>
      </c>
      <c r="K1945" s="64" t="str">
        <f>VLOOKUP(B1945,'ABC successor'!A:J,10,FALSE)</f>
        <v>4767</v>
      </c>
    </row>
    <row r="1946" spans="1:11" x14ac:dyDescent="0.2">
      <c r="A1946">
        <v>1945</v>
      </c>
      <c r="B1946" t="s">
        <v>24044</v>
      </c>
      <c r="C1946" t="s">
        <v>24045</v>
      </c>
      <c r="D1946" t="s">
        <v>24044</v>
      </c>
      <c r="E1946" t="s">
        <v>24046</v>
      </c>
      <c r="F1946" s="220">
        <v>119440</v>
      </c>
      <c r="G1946" s="220">
        <v>119440</v>
      </c>
      <c r="H1946" s="220">
        <v>125726</v>
      </c>
      <c r="I1946" s="220">
        <v>113467.57067413791</v>
      </c>
      <c r="J1946" s="161" t="e">
        <f>VLOOKUP(D1946,GST!A:D,4,FALSE)</f>
        <v>#N/A</v>
      </c>
      <c r="K1946" s="64" t="str">
        <f>VLOOKUP(B1946,'ABC successor'!A:J,10,FALSE)</f>
        <v>4767</v>
      </c>
    </row>
    <row r="1947" spans="1:11" x14ac:dyDescent="0.2">
      <c r="A1947">
        <v>1946</v>
      </c>
      <c r="B1947" t="s">
        <v>24047</v>
      </c>
      <c r="C1947" t="s">
        <v>24048</v>
      </c>
      <c r="D1947" t="s">
        <v>24047</v>
      </c>
      <c r="E1947" t="s">
        <v>24049</v>
      </c>
      <c r="F1947" s="220">
        <v>18909</v>
      </c>
      <c r="G1947" s="220">
        <v>18909</v>
      </c>
      <c r="H1947" s="220">
        <v>19904</v>
      </c>
      <c r="I1947" s="220">
        <v>17963.555798275862</v>
      </c>
      <c r="J1947" s="161" t="e">
        <f>VLOOKUP(D1947,GST!A:D,4,FALSE)</f>
        <v>#N/A</v>
      </c>
      <c r="K1947" s="64" t="str">
        <f>VLOOKUP(B1947,'ABC successor'!A:J,10,FALSE)</f>
        <v>4767</v>
      </c>
    </row>
    <row r="1948" spans="1:11" x14ac:dyDescent="0.2">
      <c r="A1948">
        <v>1947</v>
      </c>
      <c r="B1948" t="s">
        <v>23187</v>
      </c>
      <c r="C1948" t="s">
        <v>23188</v>
      </c>
      <c r="D1948" t="s">
        <v>23187</v>
      </c>
      <c r="E1948" t="s">
        <v>23189</v>
      </c>
      <c r="F1948" s="220">
        <v>13780</v>
      </c>
      <c r="G1948" s="220">
        <v>13780</v>
      </c>
      <c r="H1948" s="220">
        <v>14505</v>
      </c>
      <c r="I1948" s="220">
        <v>13091.29655689655</v>
      </c>
      <c r="J1948" s="161" t="e">
        <f>VLOOKUP(D1948,GST!A:D,4,FALSE)</f>
        <v>#N/A</v>
      </c>
      <c r="K1948" s="64" t="str">
        <f>VLOOKUP(B1948,'ABC successor'!A:J,10,FALSE)</f>
        <v>4767</v>
      </c>
    </row>
    <row r="1949" spans="1:11" x14ac:dyDescent="0.2">
      <c r="A1949">
        <v>1948</v>
      </c>
      <c r="B1949" t="s">
        <v>23190</v>
      </c>
      <c r="C1949" t="s">
        <v>23191</v>
      </c>
      <c r="D1949" t="s">
        <v>23190</v>
      </c>
      <c r="E1949" t="s">
        <v>23192</v>
      </c>
      <c r="F1949" s="220">
        <v>2776</v>
      </c>
      <c r="G1949" s="220">
        <v>2776</v>
      </c>
      <c r="H1949" s="220">
        <v>2922</v>
      </c>
      <c r="I1949" s="220">
        <v>2637.2069862068961</v>
      </c>
      <c r="J1949" s="161" t="e">
        <f>VLOOKUP(D1949,GST!A:D,4,FALSE)</f>
        <v>#N/A</v>
      </c>
      <c r="K1949" s="64" t="str">
        <f>VLOOKUP(B1949,'ABC successor'!A:J,10,FALSE)</f>
        <v>4767</v>
      </c>
    </row>
    <row r="1950" spans="1:11" x14ac:dyDescent="0.2">
      <c r="A1950">
        <v>1949</v>
      </c>
      <c r="B1950" t="s">
        <v>23193</v>
      </c>
      <c r="C1950" t="s">
        <v>23194</v>
      </c>
      <c r="D1950" t="s">
        <v>23193</v>
      </c>
      <c r="E1950" t="s">
        <v>23195</v>
      </c>
      <c r="F1950" s="220">
        <v>8582</v>
      </c>
      <c r="G1950" s="220">
        <v>8582</v>
      </c>
      <c r="H1950" s="220">
        <v>9034</v>
      </c>
      <c r="I1950" s="220">
        <v>8153.3004844827583</v>
      </c>
      <c r="J1950" s="161" t="e">
        <f>VLOOKUP(D1950,GST!A:D,4,FALSE)</f>
        <v>#N/A</v>
      </c>
      <c r="K1950" s="64" t="str">
        <f>VLOOKUP(B1950,'ABC successor'!A:J,10,FALSE)</f>
        <v>4767</v>
      </c>
    </row>
    <row r="1951" spans="1:11" x14ac:dyDescent="0.2">
      <c r="A1951">
        <v>1950</v>
      </c>
      <c r="B1951" t="s">
        <v>23196</v>
      </c>
      <c r="C1951" t="s">
        <v>23197</v>
      </c>
      <c r="D1951" t="s">
        <v>23196</v>
      </c>
      <c r="E1951" t="s">
        <v>23198</v>
      </c>
      <c r="F1951" s="220">
        <v>10219</v>
      </c>
      <c r="G1951" s="220">
        <v>10219</v>
      </c>
      <c r="H1951" s="220">
        <v>10757</v>
      </c>
      <c r="I1951" s="220">
        <v>9707.7831948275834</v>
      </c>
      <c r="J1951" s="161" t="e">
        <f>VLOOKUP(D1951,GST!A:D,4,FALSE)</f>
        <v>#N/A</v>
      </c>
      <c r="K1951" s="64" t="str">
        <f>VLOOKUP(B1951,'ABC successor'!A:J,10,FALSE)</f>
        <v>4767</v>
      </c>
    </row>
    <row r="1952" spans="1:11" x14ac:dyDescent="0.2">
      <c r="A1952">
        <v>1951</v>
      </c>
      <c r="B1952" t="s">
        <v>23199</v>
      </c>
      <c r="C1952" t="s">
        <v>23200</v>
      </c>
      <c r="D1952" t="s">
        <v>23199</v>
      </c>
      <c r="E1952" t="s">
        <v>23201</v>
      </c>
      <c r="F1952" s="220">
        <v>6745</v>
      </c>
      <c r="G1952" s="220">
        <v>6745</v>
      </c>
      <c r="H1952" s="220">
        <v>7100</v>
      </c>
      <c r="I1952" s="220">
        <v>6407.4075896551713</v>
      </c>
      <c r="J1952" s="161" t="e">
        <f>VLOOKUP(D1952,GST!A:D,4,FALSE)</f>
        <v>#N/A</v>
      </c>
      <c r="K1952" s="64" t="str">
        <f>VLOOKUP(B1952,'ABC successor'!A:J,10,FALSE)</f>
        <v>4767</v>
      </c>
    </row>
    <row r="1953" spans="1:11" x14ac:dyDescent="0.2">
      <c r="A1953">
        <v>1952</v>
      </c>
      <c r="B1953" t="s">
        <v>23202</v>
      </c>
      <c r="C1953" t="s">
        <v>23203</v>
      </c>
      <c r="D1953" t="s">
        <v>23202</v>
      </c>
      <c r="E1953" t="s">
        <v>23204</v>
      </c>
      <c r="F1953" s="220">
        <v>31790</v>
      </c>
      <c r="G1953" s="220">
        <v>31790</v>
      </c>
      <c r="H1953" s="220">
        <v>33463</v>
      </c>
      <c r="I1953" s="220">
        <v>30200.273551724131</v>
      </c>
      <c r="J1953" s="161" t="e">
        <f>VLOOKUP(D1953,GST!A:D,4,FALSE)</f>
        <v>#N/A</v>
      </c>
      <c r="K1953" s="64" t="str">
        <f>VLOOKUP(B1953,'ABC successor'!A:J,10,FALSE)</f>
        <v>4767</v>
      </c>
    </row>
    <row r="1954" spans="1:11" x14ac:dyDescent="0.2">
      <c r="A1954">
        <v>1953</v>
      </c>
      <c r="B1954" t="s">
        <v>23205</v>
      </c>
      <c r="C1954" t="s">
        <v>23206</v>
      </c>
      <c r="D1954" t="s">
        <v>23205</v>
      </c>
      <c r="E1954" t="s">
        <v>23207</v>
      </c>
      <c r="F1954" s="220">
        <v>19666</v>
      </c>
      <c r="G1954" s="220">
        <v>19666</v>
      </c>
      <c r="H1954" s="220">
        <v>20701</v>
      </c>
      <c r="I1954" s="220">
        <v>18682.794067241379</v>
      </c>
      <c r="J1954" s="161" t="e">
        <f>VLOOKUP(D1954,GST!A:D,4,FALSE)</f>
        <v>#N/A</v>
      </c>
      <c r="K1954" s="64" t="str">
        <f>VLOOKUP(B1954,'ABC successor'!A:J,10,FALSE)</f>
        <v>4767</v>
      </c>
    </row>
    <row r="1955" spans="1:11" x14ac:dyDescent="0.2">
      <c r="A1955">
        <v>1954</v>
      </c>
      <c r="B1955" t="s">
        <v>23208</v>
      </c>
      <c r="C1955" t="s">
        <v>23209</v>
      </c>
      <c r="D1955" t="s">
        <v>23208</v>
      </c>
      <c r="E1955" t="s">
        <v>23210</v>
      </c>
      <c r="F1955" s="220">
        <v>10489</v>
      </c>
      <c r="G1955" s="220">
        <v>10489</v>
      </c>
      <c r="H1955" s="220">
        <v>11041</v>
      </c>
      <c r="I1955" s="220">
        <v>9964.9302103448263</v>
      </c>
      <c r="J1955" s="161" t="e">
        <f>VLOOKUP(D1955,GST!A:D,4,FALSE)</f>
        <v>#N/A</v>
      </c>
      <c r="K1955" s="64" t="str">
        <f>VLOOKUP(B1955,'ABC successor'!A:J,10,FALSE)</f>
        <v>4767</v>
      </c>
    </row>
    <row r="1956" spans="1:11" x14ac:dyDescent="0.2">
      <c r="A1956">
        <v>1955</v>
      </c>
      <c r="B1956" t="s">
        <v>23211</v>
      </c>
      <c r="C1956" t="s">
        <v>23212</v>
      </c>
      <c r="D1956" t="s">
        <v>23211</v>
      </c>
      <c r="E1956" t="s">
        <v>23213</v>
      </c>
      <c r="F1956" s="220">
        <v>15575</v>
      </c>
      <c r="G1956" s="220">
        <v>15575</v>
      </c>
      <c r="H1956" s="220">
        <v>16395</v>
      </c>
      <c r="I1956" s="220">
        <v>14796.58729137931</v>
      </c>
      <c r="J1956" s="161" t="e">
        <f>VLOOKUP(D1956,GST!A:D,4,FALSE)</f>
        <v>#N/A</v>
      </c>
      <c r="K1956" s="64" t="str">
        <f>VLOOKUP(B1956,'ABC successor'!A:J,10,FALSE)</f>
        <v>4767</v>
      </c>
    </row>
    <row r="1957" spans="1:11" x14ac:dyDescent="0.2">
      <c r="A1957">
        <v>1956</v>
      </c>
      <c r="B1957" t="s">
        <v>23214</v>
      </c>
      <c r="C1957" t="s">
        <v>23215</v>
      </c>
      <c r="D1957" t="s">
        <v>23214</v>
      </c>
      <c r="E1957" t="s">
        <v>23216</v>
      </c>
      <c r="F1957" s="220">
        <v>9924</v>
      </c>
      <c r="G1957" s="220">
        <v>9924</v>
      </c>
      <c r="H1957" s="220">
        <v>10446</v>
      </c>
      <c r="I1957" s="220">
        <v>9427.4349448275843</v>
      </c>
      <c r="J1957" s="161" t="e">
        <f>VLOOKUP(D1957,GST!A:D,4,FALSE)</f>
        <v>#N/A</v>
      </c>
      <c r="K1957" s="64" t="str">
        <f>VLOOKUP(B1957,'ABC successor'!A:J,10,FALSE)</f>
        <v>4767</v>
      </c>
    </row>
    <row r="1958" spans="1:11" x14ac:dyDescent="0.2">
      <c r="A1958">
        <v>1957</v>
      </c>
      <c r="B1958" t="s">
        <v>23217</v>
      </c>
      <c r="C1958" t="s">
        <v>23218</v>
      </c>
      <c r="D1958" t="s">
        <v>23217</v>
      </c>
      <c r="E1958" t="s">
        <v>23219</v>
      </c>
      <c r="F1958" s="220">
        <v>10675</v>
      </c>
      <c r="G1958" s="220">
        <v>10675</v>
      </c>
      <c r="H1958" s="220">
        <v>11237</v>
      </c>
      <c r="I1958" s="220">
        <v>10140.872905172413</v>
      </c>
      <c r="J1958" s="161" t="e">
        <f>VLOOKUP(D1958,GST!A:D,4,FALSE)</f>
        <v>#N/A</v>
      </c>
      <c r="K1958" s="64" t="str">
        <f>VLOOKUP(B1958,'ABC successor'!A:J,10,FALSE)</f>
        <v>4767</v>
      </c>
    </row>
    <row r="1959" spans="1:11" x14ac:dyDescent="0.2">
      <c r="A1959">
        <v>1958</v>
      </c>
      <c r="B1959" t="s">
        <v>23220</v>
      </c>
      <c r="C1959" t="s">
        <v>23221</v>
      </c>
      <c r="D1959" t="s">
        <v>23220</v>
      </c>
      <c r="E1959" t="s">
        <v>23222</v>
      </c>
      <c r="F1959" s="220">
        <v>9867</v>
      </c>
      <c r="G1959" s="220">
        <v>9867</v>
      </c>
      <c r="H1959" s="220">
        <v>10386</v>
      </c>
      <c r="I1959" s="220">
        <v>9373.2987310344797</v>
      </c>
      <c r="J1959" s="161" t="e">
        <f>VLOOKUP(D1959,GST!A:D,4,FALSE)</f>
        <v>#N/A</v>
      </c>
      <c r="K1959" s="64" t="str">
        <f>VLOOKUP(B1959,'ABC successor'!A:J,10,FALSE)</f>
        <v>4767</v>
      </c>
    </row>
    <row r="1960" spans="1:11" x14ac:dyDescent="0.2">
      <c r="A1960">
        <v>1959</v>
      </c>
      <c r="B1960" t="s">
        <v>23223</v>
      </c>
      <c r="C1960" t="s">
        <v>23224</v>
      </c>
      <c r="D1960" t="s">
        <v>23223</v>
      </c>
      <c r="E1960" t="s">
        <v>23225</v>
      </c>
      <c r="F1960" s="220">
        <v>11088</v>
      </c>
      <c r="G1960" s="220">
        <v>11088</v>
      </c>
      <c r="H1960" s="220">
        <v>11672</v>
      </c>
      <c r="I1960" s="220">
        <v>10533.360455172411</v>
      </c>
      <c r="J1960" s="161" t="e">
        <f>VLOOKUP(D1960,GST!A:D,4,FALSE)</f>
        <v>#N/A</v>
      </c>
      <c r="K1960" s="64" t="str">
        <f>VLOOKUP(B1960,'ABC successor'!A:J,10,FALSE)</f>
        <v>4767</v>
      </c>
    </row>
    <row r="1961" spans="1:11" x14ac:dyDescent="0.2">
      <c r="A1961">
        <v>1960</v>
      </c>
      <c r="B1961" t="s">
        <v>23226</v>
      </c>
      <c r="C1961" t="s">
        <v>23227</v>
      </c>
      <c r="D1961" t="s">
        <v>23226</v>
      </c>
      <c r="E1961" t="s">
        <v>23228</v>
      </c>
      <c r="F1961" s="220">
        <v>11196</v>
      </c>
      <c r="G1961" s="220">
        <v>11196</v>
      </c>
      <c r="H1961" s="220">
        <v>11785</v>
      </c>
      <c r="I1961" s="220">
        <v>10635.832574137929</v>
      </c>
      <c r="J1961" s="161" t="e">
        <f>VLOOKUP(D1961,GST!A:D,4,FALSE)</f>
        <v>#N/A</v>
      </c>
      <c r="K1961" s="64" t="str">
        <f>VLOOKUP(B1961,'ABC successor'!A:J,10,FALSE)</f>
        <v>4767</v>
      </c>
    </row>
    <row r="1962" spans="1:11" x14ac:dyDescent="0.2">
      <c r="A1962">
        <v>1961</v>
      </c>
      <c r="B1962" t="s">
        <v>24050</v>
      </c>
      <c r="C1962" t="s">
        <v>24051</v>
      </c>
      <c r="D1962" t="s">
        <v>24050</v>
      </c>
      <c r="E1962" t="s">
        <v>24052</v>
      </c>
      <c r="F1962" s="220">
        <v>9940</v>
      </c>
      <c r="G1962" s="220">
        <v>9940</v>
      </c>
      <c r="H1962" s="220">
        <v>10463</v>
      </c>
      <c r="I1962" s="220">
        <v>9442.9024344827594</v>
      </c>
      <c r="J1962" s="161" t="e">
        <f>VLOOKUP(D1962,GST!A:D,4,FALSE)</f>
        <v>#N/A</v>
      </c>
      <c r="K1962" s="64" t="str">
        <f>VLOOKUP(B1962,'ABC successor'!A:J,10,FALSE)</f>
        <v>4751</v>
      </c>
    </row>
    <row r="1963" spans="1:11" x14ac:dyDescent="0.2">
      <c r="A1963">
        <v>1962</v>
      </c>
      <c r="B1963" t="s">
        <v>24053</v>
      </c>
      <c r="C1963" t="s">
        <v>24054</v>
      </c>
      <c r="D1963" t="s">
        <v>24053</v>
      </c>
      <c r="E1963" t="s">
        <v>24055</v>
      </c>
      <c r="F1963" s="220">
        <v>158318</v>
      </c>
      <c r="G1963" s="220">
        <v>158318</v>
      </c>
      <c r="H1963" s="220">
        <v>166651</v>
      </c>
      <c r="I1963" s="220">
        <v>150402.00253448272</v>
      </c>
      <c r="J1963" s="161" t="e">
        <f>VLOOKUP(D1963,GST!A:D,4,FALSE)</f>
        <v>#N/A</v>
      </c>
      <c r="K1963" s="64" t="str">
        <f>VLOOKUP(B1963,'ABC successor'!A:J,10,FALSE)</f>
        <v>4767</v>
      </c>
    </row>
    <row r="1964" spans="1:11" x14ac:dyDescent="0.2">
      <c r="A1964">
        <v>1963</v>
      </c>
      <c r="B1964" t="s">
        <v>24056</v>
      </c>
      <c r="C1964" t="s">
        <v>24057</v>
      </c>
      <c r="D1964" t="s">
        <v>24056</v>
      </c>
      <c r="E1964" t="s">
        <v>24058</v>
      </c>
      <c r="F1964" s="220">
        <v>14352</v>
      </c>
      <c r="G1964" s="220">
        <v>14352</v>
      </c>
      <c r="H1964" s="220">
        <v>15107</v>
      </c>
      <c r="I1964" s="220">
        <v>13634.592131034482</v>
      </c>
      <c r="J1964" s="161" t="e">
        <f>VLOOKUP(D1964,GST!A:D,4,FALSE)</f>
        <v>#N/A</v>
      </c>
      <c r="K1964" s="64" t="str">
        <f>VLOOKUP(B1964,'ABC successor'!A:J,10,FALSE)</f>
        <v>4767</v>
      </c>
    </row>
    <row r="1965" spans="1:11" x14ac:dyDescent="0.2">
      <c r="A1965">
        <v>1964</v>
      </c>
      <c r="B1965" t="s">
        <v>24059</v>
      </c>
      <c r="C1965" t="s">
        <v>24060</v>
      </c>
      <c r="D1965" t="s">
        <v>24059</v>
      </c>
      <c r="E1965" t="s">
        <v>24061</v>
      </c>
      <c r="F1965" s="220">
        <v>5513</v>
      </c>
      <c r="G1965" s="220">
        <v>5513</v>
      </c>
      <c r="H1965" s="220">
        <v>5803</v>
      </c>
      <c r="I1965" s="220">
        <v>5237.6786844827584</v>
      </c>
      <c r="J1965" s="161" t="e">
        <f>VLOOKUP(D1965,GST!A:D,4,FALSE)</f>
        <v>#N/A</v>
      </c>
      <c r="K1965" s="64" t="str">
        <f>VLOOKUP(B1965,'ABC successor'!A:J,10,FALSE)</f>
        <v>4767</v>
      </c>
    </row>
    <row r="1966" spans="1:11" x14ac:dyDescent="0.2">
      <c r="A1966">
        <v>1965</v>
      </c>
      <c r="B1966" t="s">
        <v>24062</v>
      </c>
      <c r="C1966" t="s">
        <v>24063</v>
      </c>
      <c r="D1966" t="s">
        <v>24062</v>
      </c>
      <c r="E1966" t="s">
        <v>24064</v>
      </c>
      <c r="F1966" s="220">
        <v>5513</v>
      </c>
      <c r="G1966" s="220">
        <v>5513</v>
      </c>
      <c r="H1966" s="220">
        <v>5803</v>
      </c>
      <c r="I1966" s="220">
        <v>5237.6786844827584</v>
      </c>
      <c r="J1966" s="161" t="e">
        <f>VLOOKUP(D1966,GST!A:D,4,FALSE)</f>
        <v>#N/A</v>
      </c>
      <c r="K1966" s="64" t="str">
        <f>VLOOKUP(B1966,'ABC successor'!A:J,10,FALSE)</f>
        <v>4767</v>
      </c>
    </row>
    <row r="1967" spans="1:11" x14ac:dyDescent="0.2">
      <c r="A1967">
        <v>1966</v>
      </c>
      <c r="B1967" t="s">
        <v>24065</v>
      </c>
      <c r="C1967" t="s">
        <v>24066</v>
      </c>
      <c r="D1967" t="s">
        <v>24065</v>
      </c>
      <c r="E1967" t="s">
        <v>24067</v>
      </c>
      <c r="F1967" s="220">
        <v>5513</v>
      </c>
      <c r="G1967" s="220">
        <v>5513</v>
      </c>
      <c r="H1967" s="220">
        <v>5803</v>
      </c>
      <c r="I1967" s="220">
        <v>5237.6786844827584</v>
      </c>
      <c r="J1967" s="161" t="e">
        <f>VLOOKUP(D1967,GST!A:D,4,FALSE)</f>
        <v>#N/A</v>
      </c>
      <c r="K1967" s="64" t="str">
        <f>VLOOKUP(B1967,'ABC successor'!A:J,10,FALSE)</f>
        <v>4767</v>
      </c>
    </row>
    <row r="1968" spans="1:11" x14ac:dyDescent="0.2">
      <c r="A1968">
        <v>1967</v>
      </c>
      <c r="B1968" t="s">
        <v>24068</v>
      </c>
      <c r="C1968" t="s">
        <v>24069</v>
      </c>
      <c r="D1968" t="s">
        <v>24068</v>
      </c>
      <c r="E1968" t="s">
        <v>24070</v>
      </c>
      <c r="F1968" s="220">
        <v>5292</v>
      </c>
      <c r="G1968" s="220">
        <v>5292</v>
      </c>
      <c r="H1968" s="220">
        <v>5571</v>
      </c>
      <c r="I1968" s="220">
        <v>5026.9341379310335</v>
      </c>
      <c r="J1968" s="161" t="e">
        <f>VLOOKUP(D1968,GST!A:D,4,FALSE)</f>
        <v>#N/A</v>
      </c>
      <c r="K1968" s="64" t="str">
        <f>VLOOKUP(B1968,'ABC successor'!A:J,10,FALSE)</f>
        <v>4762</v>
      </c>
    </row>
    <row r="1969" spans="1:11" x14ac:dyDescent="0.2">
      <c r="A1969">
        <v>1968</v>
      </c>
      <c r="B1969" t="s">
        <v>23229</v>
      </c>
      <c r="C1969" t="s">
        <v>23230</v>
      </c>
      <c r="D1969" t="s">
        <v>23229</v>
      </c>
      <c r="E1969" t="s">
        <v>26958</v>
      </c>
      <c r="F1969" s="220">
        <v>5127</v>
      </c>
      <c r="G1969" s="220">
        <v>5127</v>
      </c>
      <c r="H1969" s="220">
        <v>5397</v>
      </c>
      <c r="I1969" s="220">
        <v>4870.3258051724142</v>
      </c>
      <c r="J1969" s="161" t="e">
        <f>VLOOKUP(D1969,GST!A:D,4,FALSE)</f>
        <v>#N/A</v>
      </c>
      <c r="K1969" s="64" t="str">
        <f>VLOOKUP(B1969,'ABC successor'!A:J,10,FALSE)</f>
        <v>4788</v>
      </c>
    </row>
    <row r="1970" spans="1:11" x14ac:dyDescent="0.2">
      <c r="A1970">
        <v>1969</v>
      </c>
      <c r="B1970" t="s">
        <v>24071</v>
      </c>
      <c r="C1970" t="s">
        <v>24072</v>
      </c>
      <c r="D1970" t="s">
        <v>24071</v>
      </c>
      <c r="E1970" t="s">
        <v>24073</v>
      </c>
      <c r="F1970" s="220">
        <v>23093</v>
      </c>
      <c r="G1970" s="220">
        <v>23093</v>
      </c>
      <c r="H1970" s="220">
        <v>24308</v>
      </c>
      <c r="I1970" s="220">
        <v>21938.70063965517</v>
      </c>
      <c r="J1970" s="161">
        <f>VLOOKUP(D1970,GST!A:D,4,FALSE)</f>
        <v>0.12</v>
      </c>
      <c r="K1970" s="64" t="str">
        <f>VLOOKUP(B1970,'ABC successor'!A:J,10,FALSE)</f>
        <v>4768</v>
      </c>
    </row>
    <row r="1971" spans="1:11" x14ac:dyDescent="0.2">
      <c r="A1971">
        <v>1970</v>
      </c>
      <c r="B1971" t="s">
        <v>24074</v>
      </c>
      <c r="C1971" t="s">
        <v>24075</v>
      </c>
      <c r="D1971" t="s">
        <v>24074</v>
      </c>
      <c r="E1971" t="s">
        <v>24076</v>
      </c>
      <c r="F1971" s="220">
        <v>14739</v>
      </c>
      <c r="G1971" s="220">
        <v>14739</v>
      </c>
      <c r="H1971" s="220">
        <v>15515</v>
      </c>
      <c r="I1971" s="220">
        <v>14001.945010344825</v>
      </c>
      <c r="J1971" s="161" t="e">
        <f>VLOOKUP(D1971,GST!A:D,4,FALSE)</f>
        <v>#N/A</v>
      </c>
      <c r="K1971" s="64" t="str">
        <f>VLOOKUP(B1971,'ABC successor'!A:J,10,FALSE)</f>
        <v>4767</v>
      </c>
    </row>
    <row r="1972" spans="1:11" x14ac:dyDescent="0.2">
      <c r="A1972">
        <v>1971</v>
      </c>
      <c r="B1972" t="s">
        <v>24077</v>
      </c>
      <c r="C1972" t="s">
        <v>24078</v>
      </c>
      <c r="D1972" t="s">
        <v>24077</v>
      </c>
      <c r="E1972" t="s">
        <v>24079</v>
      </c>
      <c r="F1972" s="220">
        <v>22784</v>
      </c>
      <c r="G1972" s="220">
        <v>22784</v>
      </c>
      <c r="H1972" s="220">
        <v>23983</v>
      </c>
      <c r="I1972" s="220">
        <v>21644.818336206896</v>
      </c>
      <c r="J1972" s="161" t="e">
        <f>VLOOKUP(D1972,GST!A:D,4,FALSE)</f>
        <v>#N/A</v>
      </c>
      <c r="K1972" s="64" t="str">
        <f>VLOOKUP(B1972,'ABC successor'!A:J,10,FALSE)</f>
        <v>4767</v>
      </c>
    </row>
    <row r="1973" spans="1:11" x14ac:dyDescent="0.2">
      <c r="A1973">
        <v>1972</v>
      </c>
      <c r="B1973" t="s">
        <v>24080</v>
      </c>
      <c r="C1973" t="s">
        <v>24081</v>
      </c>
      <c r="D1973" t="s">
        <v>24080</v>
      </c>
      <c r="E1973" t="s">
        <v>24082</v>
      </c>
      <c r="F1973" s="220">
        <v>118444</v>
      </c>
      <c r="G1973" s="220">
        <v>118444</v>
      </c>
      <c r="H1973" s="220">
        <v>124678</v>
      </c>
      <c r="I1973" s="220">
        <v>112522.12036896551</v>
      </c>
      <c r="J1973" s="161" t="e">
        <f>VLOOKUP(D1973,GST!A:D,4,FALSE)</f>
        <v>#N/A</v>
      </c>
      <c r="K1973" s="64" t="str">
        <f>VLOOKUP(B1973,'ABC successor'!A:J,10,FALSE)</f>
        <v>4762</v>
      </c>
    </row>
    <row r="1974" spans="1:11" x14ac:dyDescent="0.2">
      <c r="A1974">
        <v>1973</v>
      </c>
      <c r="B1974" t="s">
        <v>24083</v>
      </c>
      <c r="C1974" t="s">
        <v>24084</v>
      </c>
      <c r="D1974" t="s">
        <v>24083</v>
      </c>
      <c r="E1974" t="s">
        <v>24085</v>
      </c>
      <c r="F1974" s="220">
        <v>101251</v>
      </c>
      <c r="G1974" s="220">
        <v>101251</v>
      </c>
      <c r="H1974" s="220">
        <v>106580</v>
      </c>
      <c r="I1974" s="220">
        <v>96188.451293103441</v>
      </c>
      <c r="J1974" s="161" t="e">
        <f>VLOOKUP(D1974,GST!A:D,4,FALSE)</f>
        <v>#N/A</v>
      </c>
      <c r="K1974" s="64" t="str">
        <f>VLOOKUP(B1974,'ABC successor'!A:J,10,FALSE)</f>
        <v>4755</v>
      </c>
    </row>
    <row r="1975" spans="1:11" x14ac:dyDescent="0.2">
      <c r="A1975">
        <v>1974</v>
      </c>
      <c r="B1975" t="s">
        <v>24086</v>
      </c>
      <c r="C1975" t="s">
        <v>24087</v>
      </c>
      <c r="D1975" t="s">
        <v>24086</v>
      </c>
      <c r="E1975" t="s">
        <v>24943</v>
      </c>
      <c r="F1975" s="220">
        <v>7958</v>
      </c>
      <c r="G1975" s="220">
        <v>7958</v>
      </c>
      <c r="H1975" s="220">
        <v>8377</v>
      </c>
      <c r="I1975" s="220">
        <v>7559.7355689655151</v>
      </c>
      <c r="J1975" s="161" t="e">
        <f>VLOOKUP(D1975,GST!A:D,4,FALSE)</f>
        <v>#N/A</v>
      </c>
      <c r="K1975" s="64" t="str">
        <f>VLOOKUP(B1975,'ABC successor'!A:J,10,FALSE)</f>
        <v>4755</v>
      </c>
    </row>
    <row r="1976" spans="1:11" x14ac:dyDescent="0.2">
      <c r="A1976">
        <v>1975</v>
      </c>
      <c r="B1976" t="s">
        <v>24088</v>
      </c>
      <c r="C1976" t="s">
        <v>24089</v>
      </c>
      <c r="D1976" t="s">
        <v>24088</v>
      </c>
      <c r="E1976" t="s">
        <v>24090</v>
      </c>
      <c r="F1976" s="220">
        <v>21882</v>
      </c>
      <c r="G1976" s="220">
        <v>21882</v>
      </c>
      <c r="H1976" s="220">
        <v>23034</v>
      </c>
      <c r="I1976" s="220">
        <v>20788.306096551722</v>
      </c>
      <c r="J1976" s="161" t="e">
        <f>VLOOKUP(D1976,GST!A:D,4,FALSE)</f>
        <v>#N/A</v>
      </c>
      <c r="K1976" s="64" t="str">
        <f>VLOOKUP(B1976,'ABC successor'!A:J,10,FALSE)</f>
        <v>4755</v>
      </c>
    </row>
    <row r="1977" spans="1:11" x14ac:dyDescent="0.2">
      <c r="A1977">
        <v>1976</v>
      </c>
      <c r="B1977" t="s">
        <v>24091</v>
      </c>
      <c r="C1977" t="s">
        <v>24092</v>
      </c>
      <c r="D1977" t="s">
        <v>24091</v>
      </c>
      <c r="E1977" t="s">
        <v>24093</v>
      </c>
      <c r="F1977" s="220">
        <v>1826</v>
      </c>
      <c r="G1977" s="220">
        <v>1826</v>
      </c>
      <c r="H1977" s="220">
        <v>1922</v>
      </c>
      <c r="I1977" s="220">
        <v>1643.2145426666666</v>
      </c>
      <c r="J1977" s="161" t="e">
        <f>VLOOKUP(D1977,GST!A:D,4,FALSE)</f>
        <v>#N/A</v>
      </c>
      <c r="K1977" s="64" t="str">
        <f>VLOOKUP(B1977,'ABC successor'!A:J,10,FALSE)</f>
        <v>4714</v>
      </c>
    </row>
    <row r="1978" spans="1:11" x14ac:dyDescent="0.2">
      <c r="A1978">
        <v>1977</v>
      </c>
      <c r="B1978" t="s">
        <v>24094</v>
      </c>
      <c r="C1978" t="s">
        <v>24095</v>
      </c>
      <c r="D1978" t="s">
        <v>24094</v>
      </c>
      <c r="E1978" t="s">
        <v>24096</v>
      </c>
      <c r="F1978" s="220">
        <v>9030</v>
      </c>
      <c r="G1978" s="220">
        <v>9030</v>
      </c>
      <c r="H1978" s="220">
        <v>9505</v>
      </c>
      <c r="I1978" s="220">
        <v>8578.6564499999986</v>
      </c>
      <c r="J1978" s="161" t="e">
        <f>VLOOKUP(D1978,GST!A:D,4,FALSE)</f>
        <v>#N/A</v>
      </c>
      <c r="K1978" s="64" t="str">
        <f>VLOOKUP(B1978,'ABC successor'!A:J,10,FALSE)</f>
        <v>4763</v>
      </c>
    </row>
    <row r="1979" spans="1:11" x14ac:dyDescent="0.2">
      <c r="A1979">
        <v>1978</v>
      </c>
      <c r="B1979" t="s">
        <v>24097</v>
      </c>
      <c r="C1979" t="s">
        <v>24098</v>
      </c>
      <c r="D1979" t="s">
        <v>24097</v>
      </c>
      <c r="E1979" t="s">
        <v>24099</v>
      </c>
      <c r="F1979" s="220">
        <v>647152</v>
      </c>
      <c r="G1979" s="220">
        <v>647152</v>
      </c>
      <c r="H1979" s="220">
        <v>681213</v>
      </c>
      <c r="I1979" s="220">
        <v>614794.04506896541</v>
      </c>
      <c r="J1979" s="161" t="e">
        <f>VLOOKUP(D1979,GST!A:D,4,FALSE)</f>
        <v>#N/A</v>
      </c>
      <c r="K1979" s="64" t="str">
        <f>VLOOKUP(B1979,'ABC successor'!A:J,10,FALSE)</f>
        <v>4763</v>
      </c>
    </row>
    <row r="1980" spans="1:11" x14ac:dyDescent="0.2">
      <c r="A1980">
        <v>1979</v>
      </c>
      <c r="B1980" t="s">
        <v>26298</v>
      </c>
      <c r="C1980" t="s">
        <v>26299</v>
      </c>
      <c r="D1980" t="s">
        <v>26298</v>
      </c>
      <c r="E1980" t="s">
        <v>26436</v>
      </c>
      <c r="F1980" s="220">
        <v>571947</v>
      </c>
      <c r="G1980" s="220">
        <v>571947</v>
      </c>
      <c r="H1980" s="220">
        <v>602049</v>
      </c>
      <c r="I1980" s="220">
        <v>543349.71035172406</v>
      </c>
      <c r="J1980" s="161" t="e">
        <f>VLOOKUP(D1980,GST!A:D,4,FALSE)</f>
        <v>#N/A</v>
      </c>
      <c r="K1980" s="64" t="str">
        <f>VLOOKUP(B1980,'ABC successor'!A:J,10,FALSE)</f>
        <v>4763</v>
      </c>
    </row>
    <row r="1981" spans="1:11" x14ac:dyDescent="0.2">
      <c r="A1981">
        <v>1980</v>
      </c>
      <c r="B1981" t="s">
        <v>24944</v>
      </c>
      <c r="C1981" t="s">
        <v>24945</v>
      </c>
      <c r="D1981" t="s">
        <v>24944</v>
      </c>
      <c r="E1981" t="s">
        <v>24946</v>
      </c>
      <c r="F1981" s="220">
        <v>3999</v>
      </c>
      <c r="G1981" s="220">
        <v>3999</v>
      </c>
      <c r="H1981" s="220">
        <v>4209</v>
      </c>
      <c r="I1981" s="220">
        <v>3799.2021465517237</v>
      </c>
      <c r="J1981" s="161">
        <f>VLOOKUP(D1981,GST!A:D,4,FALSE)</f>
        <v>0</v>
      </c>
      <c r="K1981" s="64" t="str">
        <f>VLOOKUP(B1981,'ABC successor'!A:J,10,FALSE)</f>
        <v>4774</v>
      </c>
    </row>
    <row r="1982" spans="1:11" x14ac:dyDescent="0.2">
      <c r="A1982">
        <v>1981</v>
      </c>
      <c r="B1982" t="s">
        <v>24947</v>
      </c>
      <c r="C1982" t="s">
        <v>24948</v>
      </c>
      <c r="D1982" t="s">
        <v>24947</v>
      </c>
      <c r="E1982" t="s">
        <v>24949</v>
      </c>
      <c r="F1982" s="220">
        <v>3999</v>
      </c>
      <c r="G1982" s="220">
        <v>3999</v>
      </c>
      <c r="H1982" s="220">
        <v>4209</v>
      </c>
      <c r="I1982" s="220">
        <v>3799.2021465517237</v>
      </c>
      <c r="J1982" s="161" t="e">
        <f>VLOOKUP(D1982,GST!A:D,4,FALSE)</f>
        <v>#N/A</v>
      </c>
      <c r="K1982" s="64" t="str">
        <f>VLOOKUP(B1982,'ABC successor'!A:J,10,FALSE)</f>
        <v>4774</v>
      </c>
    </row>
    <row r="1983" spans="1:11" x14ac:dyDescent="0.2">
      <c r="A1983">
        <v>1982</v>
      </c>
      <c r="B1983" t="s">
        <v>24950</v>
      </c>
      <c r="C1983" t="s">
        <v>24951</v>
      </c>
      <c r="D1983" t="s">
        <v>24950</v>
      </c>
      <c r="E1983" t="s">
        <v>269</v>
      </c>
      <c r="F1983" s="220">
        <v>20423</v>
      </c>
      <c r="G1983" s="220">
        <v>20423</v>
      </c>
      <c r="H1983" s="220">
        <v>21498</v>
      </c>
      <c r="I1983" s="220">
        <v>19402.032336206892</v>
      </c>
      <c r="J1983" s="161" t="e">
        <f>VLOOKUP(D1983,GST!A:D,4,FALSE)</f>
        <v>#N/A</v>
      </c>
      <c r="K1983" s="64" t="str">
        <f>VLOOKUP(B1983,'ABC successor'!A:J,10,FALSE)</f>
        <v>4788</v>
      </c>
    </row>
    <row r="1984" spans="1:11" x14ac:dyDescent="0.2">
      <c r="A1984">
        <v>1983</v>
      </c>
      <c r="B1984" t="s">
        <v>24100</v>
      </c>
      <c r="C1984" t="s">
        <v>24101</v>
      </c>
      <c r="D1984" t="s">
        <v>24100</v>
      </c>
      <c r="E1984" t="s">
        <v>24102</v>
      </c>
      <c r="F1984" s="220">
        <v>267675</v>
      </c>
      <c r="G1984" s="220">
        <v>267675</v>
      </c>
      <c r="H1984" s="220">
        <v>281763</v>
      </c>
      <c r="I1984" s="220">
        <v>254291.33023965513</v>
      </c>
      <c r="J1984" s="161" t="e">
        <f>VLOOKUP(D1984,GST!A:D,4,FALSE)</f>
        <v>#N/A</v>
      </c>
      <c r="K1984" s="64" t="str">
        <f>VLOOKUP(B1984,'ABC successor'!A:J,10,FALSE)</f>
        <v>4767</v>
      </c>
    </row>
    <row r="1985" spans="1:11" x14ac:dyDescent="0.2">
      <c r="A1985">
        <v>1984</v>
      </c>
      <c r="B1985" t="s">
        <v>24952</v>
      </c>
      <c r="C1985" t="s">
        <v>24953</v>
      </c>
      <c r="D1985" t="s">
        <v>24952</v>
      </c>
      <c r="E1985" t="s">
        <v>24954</v>
      </c>
      <c r="F1985" s="220">
        <v>35333</v>
      </c>
      <c r="G1985" s="220">
        <v>35333</v>
      </c>
      <c r="H1985" s="220">
        <v>37193</v>
      </c>
      <c r="I1985" s="220">
        <v>33566.38598793104</v>
      </c>
      <c r="J1985" s="161" t="e">
        <f>VLOOKUP(D1985,GST!A:D,4,FALSE)</f>
        <v>#N/A</v>
      </c>
      <c r="K1985" s="64" t="str">
        <f>VLOOKUP(B1985,'ABC successor'!A:J,10,FALSE)</f>
        <v>4767</v>
      </c>
    </row>
    <row r="1986" spans="1:11" x14ac:dyDescent="0.2">
      <c r="A1986">
        <v>1985</v>
      </c>
      <c r="B1986" t="s">
        <v>24955</v>
      </c>
      <c r="C1986" t="s">
        <v>24956</v>
      </c>
      <c r="D1986" t="s">
        <v>24955</v>
      </c>
      <c r="E1986" t="s">
        <v>24957</v>
      </c>
      <c r="F1986" s="220">
        <v>35333</v>
      </c>
      <c r="G1986" s="220">
        <v>35333</v>
      </c>
      <c r="H1986" s="220">
        <v>37193</v>
      </c>
      <c r="I1986" s="220">
        <v>33566.38598793104</v>
      </c>
      <c r="J1986" s="161" t="e">
        <f>VLOOKUP(D1986,GST!A:D,4,FALSE)</f>
        <v>#N/A</v>
      </c>
      <c r="K1986" s="64" t="str">
        <f>VLOOKUP(B1986,'ABC successor'!A:J,10,FALSE)</f>
        <v>4767</v>
      </c>
    </row>
    <row r="1987" spans="1:11" x14ac:dyDescent="0.2">
      <c r="A1987">
        <v>1986</v>
      </c>
      <c r="B1987" t="s">
        <v>25626</v>
      </c>
      <c r="C1987" t="s">
        <v>25627</v>
      </c>
      <c r="D1987" t="s">
        <v>25626</v>
      </c>
      <c r="E1987" t="s">
        <v>25836</v>
      </c>
      <c r="F1987" s="220">
        <v>9779</v>
      </c>
      <c r="G1987" s="220">
        <v>9779</v>
      </c>
      <c r="H1987" s="220">
        <v>10294</v>
      </c>
      <c r="I1987" s="220">
        <v>9290.1609741379289</v>
      </c>
      <c r="J1987" s="161" t="e">
        <f>VLOOKUP(D1987,GST!A:D,4,FALSE)</f>
        <v>#N/A</v>
      </c>
      <c r="K1987" s="64" t="str">
        <f>VLOOKUP(B1987,'ABC successor'!A:J,10,FALSE)</f>
        <v>4751</v>
      </c>
    </row>
    <row r="1988" spans="1:11" x14ac:dyDescent="0.2">
      <c r="A1988">
        <v>1987</v>
      </c>
      <c r="B1988" t="s">
        <v>26959</v>
      </c>
      <c r="C1988" t="s">
        <v>26960</v>
      </c>
      <c r="D1988" t="s">
        <v>26959</v>
      </c>
      <c r="E1988" t="s">
        <v>26961</v>
      </c>
      <c r="F1988" s="220">
        <v>8212</v>
      </c>
      <c r="G1988" s="220">
        <v>8212</v>
      </c>
      <c r="H1988" s="220">
        <v>8644</v>
      </c>
      <c r="I1988" s="220">
        <v>7801.4150948275847</v>
      </c>
      <c r="J1988" s="161" t="e">
        <f>VLOOKUP(D1988,GST!A:D,4,FALSE)</f>
        <v>#N/A</v>
      </c>
      <c r="K1988" s="64" t="str">
        <f>VLOOKUP(B1988,'ABC successor'!A:J,10,FALSE)</f>
        <v>4751</v>
      </c>
    </row>
    <row r="1989" spans="1:11" x14ac:dyDescent="0.2">
      <c r="A1989">
        <v>1988</v>
      </c>
      <c r="B1989" t="s">
        <v>24103</v>
      </c>
      <c r="C1989" t="s">
        <v>24104</v>
      </c>
      <c r="D1989" t="s">
        <v>24103</v>
      </c>
      <c r="E1989" t="s">
        <v>24105</v>
      </c>
      <c r="F1989" s="220">
        <v>5924</v>
      </c>
      <c r="G1989" s="220">
        <v>5924</v>
      </c>
      <c r="H1989" s="220">
        <v>6236</v>
      </c>
      <c r="I1989" s="220">
        <v>5628.2327982758607</v>
      </c>
      <c r="J1989" s="161" t="e">
        <f>VLOOKUP(D1989,GST!A:D,4,FALSE)</f>
        <v>#N/A</v>
      </c>
      <c r="K1989" s="64" t="str">
        <f>VLOOKUP(B1989,'ABC successor'!A:J,10,FALSE)</f>
        <v>4762</v>
      </c>
    </row>
    <row r="1990" spans="1:11" x14ac:dyDescent="0.2">
      <c r="A1990">
        <v>1989</v>
      </c>
      <c r="B1990" t="s">
        <v>24960</v>
      </c>
      <c r="C1990" t="s">
        <v>24961</v>
      </c>
      <c r="D1990" t="s">
        <v>24960</v>
      </c>
      <c r="E1990" t="s">
        <v>26962</v>
      </c>
      <c r="F1990" s="220">
        <v>197442</v>
      </c>
      <c r="G1990" s="220">
        <v>197442</v>
      </c>
      <c r="H1990" s="220">
        <v>207834</v>
      </c>
      <c r="I1990" s="220">
        <v>177697.42997066665</v>
      </c>
      <c r="J1990" s="161" t="e">
        <f>VLOOKUP(D1990,GST!A:D,4,FALSE)</f>
        <v>#N/A</v>
      </c>
      <c r="K1990" s="64" t="str">
        <f>VLOOKUP(B1990,'ABC successor'!A:J,10,FALSE)</f>
        <v>4774</v>
      </c>
    </row>
    <row r="1991" spans="1:11" x14ac:dyDescent="0.2">
      <c r="A1991">
        <v>1990</v>
      </c>
      <c r="B1991" t="s">
        <v>24723</v>
      </c>
      <c r="C1991" t="s">
        <v>24724</v>
      </c>
      <c r="D1991" t="s">
        <v>24723</v>
      </c>
      <c r="E1991" t="s">
        <v>26963</v>
      </c>
      <c r="F1991" s="220">
        <v>150388</v>
      </c>
      <c r="G1991" s="220">
        <v>150388</v>
      </c>
      <c r="H1991" s="220">
        <v>158303</v>
      </c>
      <c r="I1991" s="220">
        <v>135349.14471866668</v>
      </c>
      <c r="J1991" s="161" t="e">
        <f>VLOOKUP(D1991,GST!A:D,4,FALSE)</f>
        <v>#N/A</v>
      </c>
      <c r="K1991" s="64" t="str">
        <f>VLOOKUP(B1991,'ABC successor'!A:J,10,FALSE)</f>
        <v>4774</v>
      </c>
    </row>
    <row r="1992" spans="1:11" x14ac:dyDescent="0.2">
      <c r="A1992">
        <v>1991</v>
      </c>
      <c r="B1992" t="s">
        <v>24106</v>
      </c>
      <c r="C1992" t="s">
        <v>24107</v>
      </c>
      <c r="D1992" t="s">
        <v>24106</v>
      </c>
      <c r="E1992" t="s">
        <v>24108</v>
      </c>
      <c r="F1992" s="220">
        <v>7038</v>
      </c>
      <c r="G1992" s="220">
        <v>7038</v>
      </c>
      <c r="H1992" s="220">
        <v>7408</v>
      </c>
      <c r="I1992" s="220">
        <v>6685.8224034482737</v>
      </c>
      <c r="J1992" s="161" t="e">
        <f>VLOOKUP(D1992,GST!A:D,4,FALSE)</f>
        <v>#N/A</v>
      </c>
      <c r="K1992" s="64" t="str">
        <f>VLOOKUP(B1992,'ABC successor'!A:J,10,FALSE)</f>
        <v>4762</v>
      </c>
    </row>
    <row r="1993" spans="1:11" x14ac:dyDescent="0.2">
      <c r="A1993">
        <v>1992</v>
      </c>
      <c r="B1993" t="s">
        <v>24109</v>
      </c>
      <c r="C1993" t="s">
        <v>24110</v>
      </c>
      <c r="D1993" t="s">
        <v>24109</v>
      </c>
      <c r="E1993" t="s">
        <v>24111</v>
      </c>
      <c r="F1993" s="220">
        <v>5487</v>
      </c>
      <c r="G1993" s="220">
        <v>5487</v>
      </c>
      <c r="H1993" s="220">
        <v>5776</v>
      </c>
      <c r="I1993" s="220">
        <v>5212.5440137931027</v>
      </c>
      <c r="J1993" s="161" t="e">
        <f>VLOOKUP(D1993,GST!A:D,4,FALSE)</f>
        <v>#N/A</v>
      </c>
      <c r="K1993" s="64" t="str">
        <f>VLOOKUP(B1993,'ABC successor'!A:J,10,FALSE)</f>
        <v>4762</v>
      </c>
    </row>
    <row r="1994" spans="1:11" x14ac:dyDescent="0.2">
      <c r="A1994">
        <v>1993</v>
      </c>
      <c r="B1994" t="s">
        <v>24112</v>
      </c>
      <c r="C1994" t="s">
        <v>24113</v>
      </c>
      <c r="D1994" t="s">
        <v>24112</v>
      </c>
      <c r="E1994" t="s">
        <v>24114</v>
      </c>
      <c r="F1994" s="220">
        <v>7119</v>
      </c>
      <c r="G1994" s="220">
        <v>7119</v>
      </c>
      <c r="H1994" s="220">
        <v>7494</v>
      </c>
      <c r="I1994" s="220">
        <v>6763.1598517241373</v>
      </c>
      <c r="J1994" s="161" t="e">
        <f>VLOOKUP(D1994,GST!A:D,4,FALSE)</f>
        <v>#N/A</v>
      </c>
      <c r="K1994" s="64" t="str">
        <f>VLOOKUP(B1994,'ABC successor'!A:J,10,FALSE)</f>
        <v>4767</v>
      </c>
    </row>
    <row r="1995" spans="1:11" x14ac:dyDescent="0.2">
      <c r="A1995">
        <v>1994</v>
      </c>
      <c r="B1995" t="s">
        <v>24115</v>
      </c>
      <c r="C1995" t="s">
        <v>24116</v>
      </c>
      <c r="D1995" t="s">
        <v>24115</v>
      </c>
      <c r="E1995" t="s">
        <v>24117</v>
      </c>
      <c r="F1995" s="220">
        <v>11006</v>
      </c>
      <c r="G1995" s="220">
        <v>11006</v>
      </c>
      <c r="H1995" s="220">
        <v>11585</v>
      </c>
      <c r="I1995" s="220">
        <v>10456.023006896552</v>
      </c>
      <c r="J1995" s="161" t="e">
        <f>VLOOKUP(D1995,GST!A:D,4,FALSE)</f>
        <v>#N/A</v>
      </c>
      <c r="K1995" s="64" t="str">
        <f>VLOOKUP(B1995,'ABC successor'!A:J,10,FALSE)</f>
        <v>4762</v>
      </c>
    </row>
    <row r="1996" spans="1:11" x14ac:dyDescent="0.2">
      <c r="A1996">
        <v>1995</v>
      </c>
      <c r="B1996" t="s">
        <v>24118</v>
      </c>
      <c r="C1996" t="s">
        <v>24119</v>
      </c>
      <c r="D1996" t="s">
        <v>24118</v>
      </c>
      <c r="E1996" t="s">
        <v>24120</v>
      </c>
      <c r="F1996" s="220">
        <v>6315</v>
      </c>
      <c r="G1996" s="220">
        <v>6315</v>
      </c>
      <c r="H1996" s="220">
        <v>6647</v>
      </c>
      <c r="I1996" s="220">
        <v>5999.4525499999991</v>
      </c>
      <c r="J1996" s="161" t="e">
        <f>VLOOKUP(D1996,GST!A:D,4,FALSE)</f>
        <v>#N/A</v>
      </c>
      <c r="K1996" s="64" t="str">
        <f>VLOOKUP(B1996,'ABC successor'!A:J,10,FALSE)</f>
        <v>4762</v>
      </c>
    </row>
    <row r="1997" spans="1:11" x14ac:dyDescent="0.2">
      <c r="A1997">
        <v>1996</v>
      </c>
      <c r="B1997" t="s">
        <v>24121</v>
      </c>
      <c r="C1997" t="s">
        <v>24122</v>
      </c>
      <c r="D1997" t="s">
        <v>24121</v>
      </c>
      <c r="E1997" t="s">
        <v>24123</v>
      </c>
      <c r="F1997" s="220">
        <v>6356</v>
      </c>
      <c r="G1997" s="220">
        <v>6356</v>
      </c>
      <c r="H1997" s="220">
        <v>6691</v>
      </c>
      <c r="I1997" s="220">
        <v>6038.1212741379304</v>
      </c>
      <c r="J1997" s="161" t="e">
        <f>VLOOKUP(D1997,GST!A:D,4,FALSE)</f>
        <v>#N/A</v>
      </c>
      <c r="K1997" s="64" t="str">
        <f>VLOOKUP(B1997,'ABC successor'!A:J,10,FALSE)</f>
        <v>4762</v>
      </c>
    </row>
    <row r="1998" spans="1:11" x14ac:dyDescent="0.2">
      <c r="A1998">
        <v>1997</v>
      </c>
      <c r="B1998" t="s">
        <v>24124</v>
      </c>
      <c r="C1998" t="s">
        <v>24125</v>
      </c>
      <c r="D1998" t="s">
        <v>24124</v>
      </c>
      <c r="E1998" t="s">
        <v>24126</v>
      </c>
      <c r="F1998" s="220">
        <v>6932</v>
      </c>
      <c r="G1998" s="220">
        <v>6932</v>
      </c>
      <c r="H1998" s="220">
        <v>7297</v>
      </c>
      <c r="I1998" s="220">
        <v>6585.2837206896547</v>
      </c>
      <c r="J1998" s="161" t="e">
        <f>VLOOKUP(D1998,GST!A:D,4,FALSE)</f>
        <v>#N/A</v>
      </c>
      <c r="K1998" s="64" t="str">
        <f>VLOOKUP(B1998,'ABC successor'!A:J,10,FALSE)</f>
        <v>4762</v>
      </c>
    </row>
    <row r="1999" spans="1:11" x14ac:dyDescent="0.2">
      <c r="A1999">
        <v>1998</v>
      </c>
      <c r="B1999" t="s">
        <v>24127</v>
      </c>
      <c r="C1999" t="s">
        <v>24128</v>
      </c>
      <c r="D1999" t="s">
        <v>24127</v>
      </c>
      <c r="E1999" t="s">
        <v>24129</v>
      </c>
      <c r="F1999" s="220">
        <v>6321</v>
      </c>
      <c r="G1999" s="220">
        <v>6321</v>
      </c>
      <c r="H1999" s="220">
        <v>6654</v>
      </c>
      <c r="I1999" s="220">
        <v>6005.2528586206881</v>
      </c>
      <c r="J1999" s="161" t="e">
        <f>VLOOKUP(D1999,GST!A:D,4,FALSE)</f>
        <v>#N/A</v>
      </c>
      <c r="K1999" s="64" t="str">
        <f>VLOOKUP(B1999,'ABC successor'!A:J,10,FALSE)</f>
        <v>4762</v>
      </c>
    </row>
    <row r="2000" spans="1:11" x14ac:dyDescent="0.2">
      <c r="A2000">
        <v>1999</v>
      </c>
      <c r="B2000" t="s">
        <v>24130</v>
      </c>
      <c r="C2000" t="s">
        <v>24131</v>
      </c>
      <c r="D2000" t="s">
        <v>24130</v>
      </c>
      <c r="E2000" t="s">
        <v>24132</v>
      </c>
      <c r="F2000" s="220">
        <v>6415</v>
      </c>
      <c r="G2000" s="220">
        <v>6415</v>
      </c>
      <c r="H2000" s="220">
        <v>6753</v>
      </c>
      <c r="I2000" s="220">
        <v>6094.1909241379308</v>
      </c>
      <c r="J2000" s="161" t="e">
        <f>VLOOKUP(D2000,GST!A:D,4,FALSE)</f>
        <v>#N/A</v>
      </c>
      <c r="K2000" s="64" t="str">
        <f>VLOOKUP(B2000,'ABC successor'!A:J,10,FALSE)</f>
        <v>4767</v>
      </c>
    </row>
    <row r="2001" spans="1:11" x14ac:dyDescent="0.2">
      <c r="A2001">
        <v>2000</v>
      </c>
      <c r="B2001" t="s">
        <v>24133</v>
      </c>
      <c r="C2001" t="s">
        <v>24134</v>
      </c>
      <c r="D2001" t="s">
        <v>24133</v>
      </c>
      <c r="E2001" t="s">
        <v>24135</v>
      </c>
      <c r="F2001" s="220">
        <v>6916</v>
      </c>
      <c r="G2001" s="220">
        <v>6916</v>
      </c>
      <c r="H2001" s="220">
        <v>7280</v>
      </c>
      <c r="I2001" s="220">
        <v>6569.8162310344815</v>
      </c>
      <c r="J2001" s="161" t="e">
        <f>VLOOKUP(D2001,GST!A:D,4,FALSE)</f>
        <v>#N/A</v>
      </c>
      <c r="K2001" s="64" t="str">
        <f>VLOOKUP(B2001,'ABC successor'!A:J,10,FALSE)</f>
        <v>4762</v>
      </c>
    </row>
    <row r="2002" spans="1:11" x14ac:dyDescent="0.2">
      <c r="A2002">
        <v>2001</v>
      </c>
      <c r="B2002" t="s">
        <v>24136</v>
      </c>
      <c r="C2002" t="s">
        <v>24137</v>
      </c>
      <c r="D2002" t="s">
        <v>24136</v>
      </c>
      <c r="E2002" t="s">
        <v>24138</v>
      </c>
      <c r="F2002" s="220">
        <v>6932</v>
      </c>
      <c r="G2002" s="220">
        <v>6932</v>
      </c>
      <c r="H2002" s="220">
        <v>7297</v>
      </c>
      <c r="I2002" s="220">
        <v>6585.2837206896547</v>
      </c>
      <c r="J2002" s="161" t="e">
        <f>VLOOKUP(D2002,GST!A:D,4,FALSE)</f>
        <v>#N/A</v>
      </c>
      <c r="K2002" s="64" t="str">
        <f>VLOOKUP(B2002,'ABC successor'!A:J,10,FALSE)</f>
        <v>4762</v>
      </c>
    </row>
    <row r="2003" spans="1:11" x14ac:dyDescent="0.2">
      <c r="A2003">
        <v>2002</v>
      </c>
      <c r="B2003" t="s">
        <v>24139</v>
      </c>
      <c r="C2003" t="s">
        <v>24140</v>
      </c>
      <c r="D2003" t="s">
        <v>24139</v>
      </c>
      <c r="E2003" t="s">
        <v>24141</v>
      </c>
      <c r="F2003" s="220">
        <v>6022</v>
      </c>
      <c r="G2003" s="220">
        <v>6022</v>
      </c>
      <c r="H2003" s="220">
        <v>6339</v>
      </c>
      <c r="I2003" s="220">
        <v>5721.0377362068957</v>
      </c>
      <c r="J2003" s="161" t="e">
        <f>VLOOKUP(D2003,GST!A:D,4,FALSE)</f>
        <v>#N/A</v>
      </c>
      <c r="K2003" s="64" t="str">
        <f>VLOOKUP(B2003,'ABC successor'!A:J,10,FALSE)</f>
        <v>4762</v>
      </c>
    </row>
    <row r="2004" spans="1:11" x14ac:dyDescent="0.2">
      <c r="A2004">
        <v>2003</v>
      </c>
      <c r="B2004" t="s">
        <v>24142</v>
      </c>
      <c r="C2004" t="s">
        <v>24143</v>
      </c>
      <c r="D2004" t="s">
        <v>24142</v>
      </c>
      <c r="E2004" t="s">
        <v>24144</v>
      </c>
      <c r="F2004" s="220">
        <v>6354</v>
      </c>
      <c r="G2004" s="220">
        <v>6354</v>
      </c>
      <c r="H2004" s="220">
        <v>6688</v>
      </c>
      <c r="I2004" s="220">
        <v>6036.1878379310347</v>
      </c>
      <c r="J2004" s="161" t="e">
        <f>VLOOKUP(D2004,GST!A:D,4,FALSE)</f>
        <v>#N/A</v>
      </c>
      <c r="K2004" s="64" t="str">
        <f>VLOOKUP(B2004,'ABC successor'!A:J,10,FALSE)</f>
        <v>4762</v>
      </c>
    </row>
    <row r="2005" spans="1:11" x14ac:dyDescent="0.2">
      <c r="A2005">
        <v>2004</v>
      </c>
      <c r="B2005" t="s">
        <v>24145</v>
      </c>
      <c r="C2005" t="s">
        <v>24146</v>
      </c>
      <c r="D2005" t="s">
        <v>24145</v>
      </c>
      <c r="E2005" t="s">
        <v>24147</v>
      </c>
      <c r="F2005" s="220">
        <v>6348</v>
      </c>
      <c r="G2005" s="220">
        <v>6348</v>
      </c>
      <c r="H2005" s="220">
        <v>6682</v>
      </c>
      <c r="I2005" s="220">
        <v>6030.3875293103447</v>
      </c>
      <c r="J2005" s="161" t="e">
        <f>VLOOKUP(D2005,GST!A:D,4,FALSE)</f>
        <v>#N/A</v>
      </c>
      <c r="K2005" s="64" t="str">
        <f>VLOOKUP(B2005,'ABC successor'!A:J,10,FALSE)</f>
        <v>4762</v>
      </c>
    </row>
    <row r="2006" spans="1:11" x14ac:dyDescent="0.2">
      <c r="A2006">
        <v>2005</v>
      </c>
      <c r="B2006" t="s">
        <v>24148</v>
      </c>
      <c r="C2006" t="s">
        <v>24149</v>
      </c>
      <c r="D2006" t="s">
        <v>24148</v>
      </c>
      <c r="E2006" t="s">
        <v>24150</v>
      </c>
      <c r="F2006" s="220">
        <v>8084</v>
      </c>
      <c r="G2006" s="220">
        <v>8084</v>
      </c>
      <c r="H2006" s="220">
        <v>8509</v>
      </c>
      <c r="I2006" s="220">
        <v>7679.6086137931034</v>
      </c>
      <c r="J2006" s="161" t="e">
        <f>VLOOKUP(D2006,GST!A:D,4,FALSE)</f>
        <v>#N/A</v>
      </c>
      <c r="K2006" s="64" t="str">
        <f>VLOOKUP(B2006,'ABC successor'!A:J,10,FALSE)</f>
        <v>4762</v>
      </c>
    </row>
    <row r="2007" spans="1:11" x14ac:dyDescent="0.2">
      <c r="A2007">
        <v>2006</v>
      </c>
      <c r="B2007" t="s">
        <v>24151</v>
      </c>
      <c r="C2007" t="s">
        <v>24152</v>
      </c>
      <c r="D2007" t="s">
        <v>24151</v>
      </c>
      <c r="E2007" t="s">
        <v>24153</v>
      </c>
      <c r="F2007" s="220">
        <v>6443</v>
      </c>
      <c r="G2007" s="220">
        <v>6443</v>
      </c>
      <c r="H2007" s="220">
        <v>6782</v>
      </c>
      <c r="I2007" s="220">
        <v>6121.2590310344822</v>
      </c>
      <c r="J2007" s="161" t="e">
        <f>VLOOKUP(D2007,GST!A:D,4,FALSE)</f>
        <v>#N/A</v>
      </c>
      <c r="K2007" s="64" t="str">
        <f>VLOOKUP(B2007,'ABC successor'!A:J,10,FALSE)</f>
        <v>4762</v>
      </c>
    </row>
    <row r="2008" spans="1:11" x14ac:dyDescent="0.2">
      <c r="A2008">
        <v>2007</v>
      </c>
      <c r="B2008" t="s">
        <v>24154</v>
      </c>
      <c r="C2008" t="s">
        <v>24155</v>
      </c>
      <c r="D2008" t="s">
        <v>24154</v>
      </c>
      <c r="E2008" t="s">
        <v>24156</v>
      </c>
      <c r="F2008" s="220">
        <v>6443</v>
      </c>
      <c r="G2008" s="220">
        <v>6443</v>
      </c>
      <c r="H2008" s="220">
        <v>6782</v>
      </c>
      <c r="I2008" s="220">
        <v>6121.2590310344822</v>
      </c>
      <c r="J2008" s="161" t="e">
        <f>VLOOKUP(D2008,GST!A:D,4,FALSE)</f>
        <v>#N/A</v>
      </c>
      <c r="K2008" s="64" t="str">
        <f>VLOOKUP(B2008,'ABC successor'!A:J,10,FALSE)</f>
        <v>4762</v>
      </c>
    </row>
    <row r="2009" spans="1:11" x14ac:dyDescent="0.2">
      <c r="A2009">
        <v>2008</v>
      </c>
      <c r="B2009" t="s">
        <v>24157</v>
      </c>
      <c r="C2009" t="s">
        <v>24158</v>
      </c>
      <c r="D2009" t="s">
        <v>24157</v>
      </c>
      <c r="E2009" t="s">
        <v>24159</v>
      </c>
      <c r="F2009" s="220">
        <v>7559</v>
      </c>
      <c r="G2009" s="220">
        <v>7559</v>
      </c>
      <c r="H2009" s="220">
        <v>7957</v>
      </c>
      <c r="I2009" s="220">
        <v>7180.7820724137928</v>
      </c>
      <c r="J2009" s="161" t="e">
        <f>VLOOKUP(D2009,GST!A:D,4,FALSE)</f>
        <v>#N/A</v>
      </c>
      <c r="K2009" s="64" t="str">
        <f>VLOOKUP(B2009,'ABC successor'!A:J,10,FALSE)</f>
        <v>4767</v>
      </c>
    </row>
    <row r="2010" spans="1:11" x14ac:dyDescent="0.2">
      <c r="A2010">
        <v>2009</v>
      </c>
      <c r="B2010" t="s">
        <v>24160</v>
      </c>
      <c r="C2010" t="s">
        <v>24161</v>
      </c>
      <c r="D2010" t="s">
        <v>24160</v>
      </c>
      <c r="E2010" t="s">
        <v>24162</v>
      </c>
      <c r="F2010" s="220">
        <v>7687</v>
      </c>
      <c r="G2010" s="220">
        <v>7687</v>
      </c>
      <c r="H2010" s="220">
        <v>8092</v>
      </c>
      <c r="I2010" s="220">
        <v>7302.5885534482759</v>
      </c>
      <c r="J2010" s="161" t="e">
        <f>VLOOKUP(D2010,GST!A:D,4,FALSE)</f>
        <v>#N/A</v>
      </c>
      <c r="K2010" s="64" t="str">
        <f>VLOOKUP(B2010,'ABC successor'!A:J,10,FALSE)</f>
        <v>4762</v>
      </c>
    </row>
    <row r="2011" spans="1:11" x14ac:dyDescent="0.2">
      <c r="A2011">
        <v>2010</v>
      </c>
      <c r="B2011" t="s">
        <v>24163</v>
      </c>
      <c r="C2011" t="s">
        <v>24164</v>
      </c>
      <c r="D2011" t="s">
        <v>24163</v>
      </c>
      <c r="E2011" t="s">
        <v>24165</v>
      </c>
      <c r="F2011" s="220">
        <v>9348</v>
      </c>
      <c r="G2011" s="220">
        <v>9348</v>
      </c>
      <c r="H2011" s="220">
        <v>9840</v>
      </c>
      <c r="I2011" s="220">
        <v>8880.2724982758591</v>
      </c>
      <c r="J2011" s="161" t="e">
        <f>VLOOKUP(D2011,GST!A:D,4,FALSE)</f>
        <v>#N/A</v>
      </c>
      <c r="K2011" s="64" t="str">
        <f>VLOOKUP(B2011,'ABC successor'!A:J,10,FALSE)</f>
        <v>4762</v>
      </c>
    </row>
    <row r="2012" spans="1:11" x14ac:dyDescent="0.2">
      <c r="A2012">
        <v>2011</v>
      </c>
      <c r="B2012" t="s">
        <v>24166</v>
      </c>
      <c r="C2012" t="s">
        <v>24167</v>
      </c>
      <c r="D2012" t="s">
        <v>24166</v>
      </c>
      <c r="E2012" t="s">
        <v>24168</v>
      </c>
      <c r="F2012" s="220">
        <v>7233</v>
      </c>
      <c r="G2012" s="220">
        <v>7233</v>
      </c>
      <c r="H2012" s="220">
        <v>7614</v>
      </c>
      <c r="I2012" s="220">
        <v>6871.4322793103438</v>
      </c>
      <c r="J2012" s="161" t="e">
        <f>VLOOKUP(D2012,GST!A:D,4,FALSE)</f>
        <v>#N/A</v>
      </c>
      <c r="K2012" s="64" t="str">
        <f>VLOOKUP(B2012,'ABC successor'!A:J,10,FALSE)</f>
        <v>4767</v>
      </c>
    </row>
    <row r="2013" spans="1:11" x14ac:dyDescent="0.2">
      <c r="A2013">
        <v>2012</v>
      </c>
      <c r="B2013" t="s">
        <v>24169</v>
      </c>
      <c r="C2013" t="s">
        <v>24170</v>
      </c>
      <c r="D2013" t="s">
        <v>24169</v>
      </c>
      <c r="E2013" t="s">
        <v>24171</v>
      </c>
      <c r="F2013" s="220">
        <v>7599</v>
      </c>
      <c r="G2013" s="220">
        <v>7599</v>
      </c>
      <c r="H2013" s="220">
        <v>7999</v>
      </c>
      <c r="I2013" s="220">
        <v>7219.450796551725</v>
      </c>
      <c r="J2013" s="161" t="e">
        <f>VLOOKUP(D2013,GST!A:D,4,FALSE)</f>
        <v>#N/A</v>
      </c>
      <c r="K2013" s="64" t="str">
        <f>VLOOKUP(B2013,'ABC successor'!A:J,10,FALSE)</f>
        <v>4767</v>
      </c>
    </row>
    <row r="2014" spans="1:11" x14ac:dyDescent="0.2">
      <c r="A2014">
        <v>2013</v>
      </c>
      <c r="B2014" t="s">
        <v>24172</v>
      </c>
      <c r="C2014" t="s">
        <v>24173</v>
      </c>
      <c r="D2014" t="s">
        <v>24172</v>
      </c>
      <c r="E2014" t="s">
        <v>24174</v>
      </c>
      <c r="F2014" s="220">
        <v>7553</v>
      </c>
      <c r="G2014" s="220">
        <v>7553</v>
      </c>
      <c r="H2014" s="220">
        <v>7951</v>
      </c>
      <c r="I2014" s="220">
        <v>7174.9817637931028</v>
      </c>
      <c r="J2014" s="161" t="e">
        <f>VLOOKUP(D2014,GST!A:D,4,FALSE)</f>
        <v>#N/A</v>
      </c>
      <c r="K2014" s="64" t="str">
        <f>VLOOKUP(B2014,'ABC successor'!A:J,10,FALSE)</f>
        <v>4762</v>
      </c>
    </row>
    <row r="2015" spans="1:11" x14ac:dyDescent="0.2">
      <c r="A2015">
        <v>2014</v>
      </c>
      <c r="B2015" t="s">
        <v>24175</v>
      </c>
      <c r="C2015" t="s">
        <v>24176</v>
      </c>
      <c r="D2015" t="s">
        <v>24175</v>
      </c>
      <c r="E2015" t="s">
        <v>24105</v>
      </c>
      <c r="F2015" s="220">
        <v>7070</v>
      </c>
      <c r="G2015" s="220">
        <v>7070</v>
      </c>
      <c r="H2015" s="220">
        <v>7442</v>
      </c>
      <c r="I2015" s="220">
        <v>6716.7573827586211</v>
      </c>
      <c r="J2015" s="161" t="e">
        <f>VLOOKUP(D2015,GST!A:D,4,FALSE)</f>
        <v>#N/A</v>
      </c>
      <c r="K2015" s="64" t="str">
        <f>VLOOKUP(B2015,'ABC successor'!A:J,10,FALSE)</f>
        <v>4762</v>
      </c>
    </row>
    <row r="2016" spans="1:11" x14ac:dyDescent="0.2">
      <c r="A2016">
        <v>2015</v>
      </c>
      <c r="B2016" t="s">
        <v>24177</v>
      </c>
      <c r="C2016" t="s">
        <v>24178</v>
      </c>
      <c r="D2016" t="s">
        <v>24177</v>
      </c>
      <c r="E2016" t="s">
        <v>24179</v>
      </c>
      <c r="F2016" s="220">
        <v>6511</v>
      </c>
      <c r="G2016" s="220">
        <v>6511</v>
      </c>
      <c r="H2016" s="220">
        <v>6854</v>
      </c>
      <c r="I2016" s="220">
        <v>6185.0624258620674</v>
      </c>
      <c r="J2016" s="161" t="e">
        <f>VLOOKUP(D2016,GST!A:D,4,FALSE)</f>
        <v>#N/A</v>
      </c>
      <c r="K2016" s="64" t="str">
        <f>VLOOKUP(B2016,'ABC successor'!A:J,10,FALSE)</f>
        <v>4767</v>
      </c>
    </row>
    <row r="2017" spans="1:11" x14ac:dyDescent="0.2">
      <c r="A2017">
        <v>2016</v>
      </c>
      <c r="B2017" t="s">
        <v>24180</v>
      </c>
      <c r="C2017" t="s">
        <v>24181</v>
      </c>
      <c r="D2017" t="s">
        <v>24180</v>
      </c>
      <c r="E2017" t="s">
        <v>24182</v>
      </c>
      <c r="F2017" s="220">
        <v>9502</v>
      </c>
      <c r="G2017" s="220">
        <v>9502</v>
      </c>
      <c r="H2017" s="220">
        <v>10002</v>
      </c>
      <c r="I2017" s="220">
        <v>9027.2136499999979</v>
      </c>
      <c r="J2017" s="161" t="e">
        <f>VLOOKUP(D2017,GST!A:D,4,FALSE)</f>
        <v>#N/A</v>
      </c>
      <c r="K2017" s="64" t="str">
        <f>VLOOKUP(B2017,'ABC successor'!A:J,10,FALSE)</f>
        <v>4767</v>
      </c>
    </row>
    <row r="2018" spans="1:11" x14ac:dyDescent="0.2">
      <c r="A2018">
        <v>2017</v>
      </c>
      <c r="B2018" t="s">
        <v>24183</v>
      </c>
      <c r="C2018" t="s">
        <v>24184</v>
      </c>
      <c r="D2018" t="s">
        <v>24183</v>
      </c>
      <c r="E2018" t="s">
        <v>24185</v>
      </c>
      <c r="F2018" s="220">
        <v>7371</v>
      </c>
      <c r="G2018" s="220">
        <v>7371</v>
      </c>
      <c r="H2018" s="220">
        <v>7759</v>
      </c>
      <c r="I2018" s="220">
        <v>7002.9059413793093</v>
      </c>
      <c r="J2018" s="161" t="e">
        <f>VLOOKUP(D2018,GST!A:D,4,FALSE)</f>
        <v>#N/A</v>
      </c>
      <c r="K2018" s="64" t="str">
        <f>VLOOKUP(B2018,'ABC successor'!A:J,10,FALSE)</f>
        <v>4767</v>
      </c>
    </row>
    <row r="2019" spans="1:11" x14ac:dyDescent="0.2">
      <c r="A2019">
        <v>2018</v>
      </c>
      <c r="B2019" t="s">
        <v>24962</v>
      </c>
      <c r="C2019" t="s">
        <v>24963</v>
      </c>
      <c r="D2019" t="s">
        <v>24962</v>
      </c>
      <c r="E2019" t="s">
        <v>26964</v>
      </c>
      <c r="F2019" s="220">
        <v>164757</v>
      </c>
      <c r="G2019" s="220">
        <v>164757</v>
      </c>
      <c r="H2019" s="220">
        <v>173428</v>
      </c>
      <c r="I2019" s="220">
        <v>156519.39469310342</v>
      </c>
      <c r="J2019" s="161" t="e">
        <f>VLOOKUP(D2019,GST!A:D,4,FALSE)</f>
        <v>#N/A</v>
      </c>
      <c r="K2019" s="64" t="str">
        <f>VLOOKUP(B2019,'ABC successor'!A:J,10,FALSE)</f>
        <v>4767</v>
      </c>
    </row>
    <row r="2020" spans="1:11" x14ac:dyDescent="0.2">
      <c r="A2020">
        <v>2019</v>
      </c>
      <c r="B2020" t="s">
        <v>24964</v>
      </c>
      <c r="C2020" t="s">
        <v>24965</v>
      </c>
      <c r="D2020" t="s">
        <v>24964</v>
      </c>
      <c r="E2020" t="s">
        <v>24966</v>
      </c>
      <c r="F2020" s="220">
        <v>7343</v>
      </c>
      <c r="G2020" s="220">
        <v>7343</v>
      </c>
      <c r="H2020" s="220">
        <v>7729</v>
      </c>
      <c r="I2020" s="220">
        <v>6975.837834482757</v>
      </c>
      <c r="J2020" s="161" t="e">
        <f>VLOOKUP(D2020,GST!A:D,4,FALSE)</f>
        <v>#N/A</v>
      </c>
      <c r="K2020" s="64" t="str">
        <f>VLOOKUP(B2020,'ABC successor'!A:J,10,FALSE)</f>
        <v>4767</v>
      </c>
    </row>
    <row r="2021" spans="1:11" x14ac:dyDescent="0.2">
      <c r="A2021">
        <v>2020</v>
      </c>
      <c r="B2021" t="s">
        <v>24967</v>
      </c>
      <c r="C2021" t="s">
        <v>24968</v>
      </c>
      <c r="D2021" t="s">
        <v>24967</v>
      </c>
      <c r="E2021" t="s">
        <v>24969</v>
      </c>
      <c r="F2021" s="220">
        <v>36206</v>
      </c>
      <c r="G2021" s="220">
        <v>36206</v>
      </c>
      <c r="H2021" s="220">
        <v>38112</v>
      </c>
      <c r="I2021" s="220">
        <v>34395.83012068965</v>
      </c>
      <c r="J2021" s="161" t="e">
        <f>VLOOKUP(D2021,GST!A:D,4,FALSE)</f>
        <v>#N/A</v>
      </c>
      <c r="K2021" s="64" t="str">
        <f>VLOOKUP(B2021,'ABC successor'!A:J,10,FALSE)</f>
        <v>4767</v>
      </c>
    </row>
    <row r="2022" spans="1:11" x14ac:dyDescent="0.2">
      <c r="A2022">
        <v>2021</v>
      </c>
      <c r="B2022" t="s">
        <v>24970</v>
      </c>
      <c r="C2022" t="s">
        <v>24971</v>
      </c>
      <c r="D2022" t="s">
        <v>24970</v>
      </c>
      <c r="E2022" t="s">
        <v>24972</v>
      </c>
      <c r="F2022" s="220">
        <v>11177</v>
      </c>
      <c r="G2022" s="220">
        <v>11177</v>
      </c>
      <c r="H2022" s="220">
        <v>11765</v>
      </c>
      <c r="I2022" s="220">
        <v>10618.43164827586</v>
      </c>
      <c r="J2022" s="161" t="e">
        <f>VLOOKUP(D2022,GST!A:D,4,FALSE)</f>
        <v>#N/A</v>
      </c>
      <c r="K2022" s="64" t="str">
        <f>VLOOKUP(B2022,'ABC successor'!A:J,10,FALSE)</f>
        <v>4767</v>
      </c>
    </row>
    <row r="2023" spans="1:11" x14ac:dyDescent="0.2">
      <c r="A2023">
        <v>2022</v>
      </c>
      <c r="B2023" t="s">
        <v>24973</v>
      </c>
      <c r="C2023" t="s">
        <v>24974</v>
      </c>
      <c r="D2023" t="s">
        <v>24973</v>
      </c>
      <c r="E2023" t="s">
        <v>24975</v>
      </c>
      <c r="F2023" s="220">
        <v>7620</v>
      </c>
      <c r="G2023" s="220">
        <v>7620</v>
      </c>
      <c r="H2023" s="220">
        <v>8021</v>
      </c>
      <c r="I2023" s="220">
        <v>7238.7851586206889</v>
      </c>
      <c r="J2023" s="161" t="e">
        <f>VLOOKUP(D2023,GST!A:D,4,FALSE)</f>
        <v>#N/A</v>
      </c>
      <c r="K2023" s="64" t="str">
        <f>VLOOKUP(B2023,'ABC successor'!A:J,10,FALSE)</f>
        <v>4767</v>
      </c>
    </row>
    <row r="2024" spans="1:11" x14ac:dyDescent="0.2">
      <c r="A2024">
        <v>2023</v>
      </c>
      <c r="B2024" t="s">
        <v>26965</v>
      </c>
      <c r="C2024" t="s">
        <v>26966</v>
      </c>
      <c r="D2024" t="s">
        <v>26965</v>
      </c>
      <c r="E2024" t="s">
        <v>26967</v>
      </c>
      <c r="F2024" s="220">
        <v>85252</v>
      </c>
      <c r="G2024" s="220">
        <v>85252</v>
      </c>
      <c r="H2024" s="220">
        <v>89739</v>
      </c>
      <c r="I2024" s="220">
        <v>80989.709270689651</v>
      </c>
      <c r="J2024" s="161" t="e">
        <f>VLOOKUP(D2024,GST!A:D,4,FALSE)</f>
        <v>#N/A</v>
      </c>
      <c r="K2024" s="64" t="str">
        <f>VLOOKUP(B2024,'ABC successor'!A:J,10,FALSE)</f>
        <v>4767</v>
      </c>
    </row>
    <row r="2025" spans="1:11" x14ac:dyDescent="0.2">
      <c r="A2025">
        <v>2024</v>
      </c>
      <c r="B2025" t="s">
        <v>24186</v>
      </c>
      <c r="C2025" t="s">
        <v>24187</v>
      </c>
      <c r="D2025" t="s">
        <v>24186</v>
      </c>
      <c r="E2025" t="s">
        <v>24188</v>
      </c>
      <c r="F2025" s="220">
        <v>7734</v>
      </c>
      <c r="G2025" s="220">
        <v>7734</v>
      </c>
      <c r="H2025" s="220">
        <v>8141</v>
      </c>
      <c r="I2025" s="220">
        <v>7347.0575862068963</v>
      </c>
      <c r="J2025" s="161" t="e">
        <f>VLOOKUP(D2025,GST!A:D,4,FALSE)</f>
        <v>#N/A</v>
      </c>
      <c r="K2025" s="64" t="str">
        <f>VLOOKUP(B2025,'ABC successor'!A:J,10,FALSE)</f>
        <v>4762</v>
      </c>
    </row>
    <row r="2026" spans="1:11" x14ac:dyDescent="0.2">
      <c r="A2026">
        <v>2025</v>
      </c>
      <c r="B2026" t="s">
        <v>24189</v>
      </c>
      <c r="C2026" t="s">
        <v>24190</v>
      </c>
      <c r="D2026" t="s">
        <v>24189</v>
      </c>
      <c r="E2026" t="s">
        <v>24191</v>
      </c>
      <c r="F2026" s="220">
        <v>7378</v>
      </c>
      <c r="G2026" s="220">
        <v>7378</v>
      </c>
      <c r="H2026" s="220">
        <v>7766</v>
      </c>
      <c r="I2026" s="220">
        <v>7008.7062499999993</v>
      </c>
      <c r="J2026" s="161" t="e">
        <f>VLOOKUP(D2026,GST!A:D,4,FALSE)</f>
        <v>#N/A</v>
      </c>
      <c r="K2026" s="64" t="str">
        <f>VLOOKUP(B2026,'ABC successor'!A:J,10,FALSE)</f>
        <v>4767</v>
      </c>
    </row>
    <row r="2027" spans="1:11" x14ac:dyDescent="0.2">
      <c r="A2027">
        <v>2026</v>
      </c>
      <c r="B2027" t="s">
        <v>24192</v>
      </c>
      <c r="C2027" t="s">
        <v>24193</v>
      </c>
      <c r="D2027" t="s">
        <v>24192</v>
      </c>
      <c r="E2027" t="s">
        <v>24194</v>
      </c>
      <c r="F2027" s="220">
        <v>7003</v>
      </c>
      <c r="G2027" s="220">
        <v>7003</v>
      </c>
      <c r="H2027" s="220">
        <v>7372</v>
      </c>
      <c r="I2027" s="220">
        <v>6652.9539879310323</v>
      </c>
      <c r="J2027" s="161" t="e">
        <f>VLOOKUP(D2027,GST!A:D,4,FALSE)</f>
        <v>#N/A</v>
      </c>
      <c r="K2027" s="64" t="str">
        <f>VLOOKUP(B2027,'ABC successor'!A:J,10,FALSE)</f>
        <v>4762</v>
      </c>
    </row>
    <row r="2028" spans="1:11" x14ac:dyDescent="0.2">
      <c r="A2028">
        <v>2027</v>
      </c>
      <c r="B2028" t="s">
        <v>24195</v>
      </c>
      <c r="C2028" t="s">
        <v>24196</v>
      </c>
      <c r="D2028" t="s">
        <v>24195</v>
      </c>
      <c r="E2028" t="s">
        <v>24197</v>
      </c>
      <c r="F2028" s="220">
        <v>6568</v>
      </c>
      <c r="G2028" s="220">
        <v>6568</v>
      </c>
      <c r="H2028" s="220">
        <v>6914</v>
      </c>
      <c r="I2028" s="220">
        <v>6239.198639655172</v>
      </c>
      <c r="J2028" s="161" t="e">
        <f>VLOOKUP(D2028,GST!A:D,4,FALSE)</f>
        <v>#N/A</v>
      </c>
      <c r="K2028" s="64" t="str">
        <f>VLOOKUP(B2028,'ABC successor'!A:J,10,FALSE)</f>
        <v>4767</v>
      </c>
    </row>
    <row r="2029" spans="1:11" x14ac:dyDescent="0.2">
      <c r="A2029">
        <v>2028</v>
      </c>
      <c r="B2029" t="s">
        <v>24198</v>
      </c>
      <c r="C2029" t="s">
        <v>24199</v>
      </c>
      <c r="D2029" t="s">
        <v>24198</v>
      </c>
      <c r="E2029" t="s">
        <v>24200</v>
      </c>
      <c r="F2029" s="220">
        <v>8755</v>
      </c>
      <c r="G2029" s="220">
        <v>8755</v>
      </c>
      <c r="H2029" s="220">
        <v>9216</v>
      </c>
      <c r="I2029" s="220">
        <v>8317.6425620689643</v>
      </c>
      <c r="J2029" s="161" t="e">
        <f>VLOOKUP(D2029,GST!A:D,4,FALSE)</f>
        <v>#N/A</v>
      </c>
      <c r="K2029" s="64" t="str">
        <f>VLOOKUP(B2029,'ABC successor'!A:J,10,FALSE)</f>
        <v>4767</v>
      </c>
    </row>
    <row r="2030" spans="1:11" x14ac:dyDescent="0.2">
      <c r="A2030">
        <v>2029</v>
      </c>
      <c r="B2030" t="s">
        <v>24201</v>
      </c>
      <c r="C2030" t="s">
        <v>24202</v>
      </c>
      <c r="D2030" t="s">
        <v>24201</v>
      </c>
      <c r="E2030" t="s">
        <v>24203</v>
      </c>
      <c r="F2030" s="220">
        <v>6415</v>
      </c>
      <c r="G2030" s="220">
        <v>6415</v>
      </c>
      <c r="H2030" s="220">
        <v>6753</v>
      </c>
      <c r="I2030" s="220">
        <v>6094.1909241379308</v>
      </c>
      <c r="J2030" s="161" t="e">
        <f>VLOOKUP(D2030,GST!A:D,4,FALSE)</f>
        <v>#N/A</v>
      </c>
      <c r="K2030" s="64" t="str">
        <f>VLOOKUP(B2030,'ABC successor'!A:J,10,FALSE)</f>
        <v>4767</v>
      </c>
    </row>
    <row r="2031" spans="1:11" x14ac:dyDescent="0.2">
      <c r="A2031">
        <v>2030</v>
      </c>
      <c r="B2031" t="s">
        <v>24978</v>
      </c>
      <c r="C2031" t="s">
        <v>24979</v>
      </c>
      <c r="D2031" t="s">
        <v>24978</v>
      </c>
      <c r="E2031" t="s">
        <v>24980</v>
      </c>
      <c r="F2031" s="220">
        <v>18199</v>
      </c>
      <c r="G2031" s="220">
        <v>18199</v>
      </c>
      <c r="H2031" s="220">
        <v>19157</v>
      </c>
      <c r="I2031" s="220">
        <v>17288.786562068963</v>
      </c>
      <c r="J2031" s="161" t="e">
        <f>VLOOKUP(D2031,GST!A:D,4,FALSE)</f>
        <v>#N/A</v>
      </c>
      <c r="K2031" s="64" t="str">
        <f>VLOOKUP(B2031,'ABC successor'!A:J,10,FALSE)</f>
        <v>4767</v>
      </c>
    </row>
    <row r="2032" spans="1:11" x14ac:dyDescent="0.2">
      <c r="A2032">
        <v>2031</v>
      </c>
      <c r="B2032" t="s">
        <v>24714</v>
      </c>
      <c r="C2032" t="s">
        <v>24716</v>
      </c>
      <c r="D2032" t="s">
        <v>24714</v>
      </c>
      <c r="E2032" t="s">
        <v>24981</v>
      </c>
      <c r="F2032" s="220">
        <v>30677</v>
      </c>
      <c r="G2032" s="220">
        <v>30677</v>
      </c>
      <c r="H2032" s="220">
        <v>32292</v>
      </c>
      <c r="I2032" s="220">
        <v>29142.683946551719</v>
      </c>
      <c r="J2032" s="161" t="e">
        <f>VLOOKUP(D2032,GST!A:D,4,FALSE)</f>
        <v>#N/A</v>
      </c>
      <c r="K2032" s="64" t="str">
        <f>VLOOKUP(B2032,'ABC successor'!A:J,10,FALSE)</f>
        <v>4763</v>
      </c>
    </row>
    <row r="2033" spans="1:11" x14ac:dyDescent="0.2">
      <c r="A2033">
        <v>2032</v>
      </c>
      <c r="B2033" t="s">
        <v>24715</v>
      </c>
      <c r="C2033" t="s">
        <v>24717</v>
      </c>
      <c r="D2033" t="s">
        <v>24715</v>
      </c>
      <c r="E2033" t="s">
        <v>24982</v>
      </c>
      <c r="F2033" s="220">
        <v>30852</v>
      </c>
      <c r="G2033" s="220">
        <v>30852</v>
      </c>
      <c r="H2033" s="220">
        <v>32476</v>
      </c>
      <c r="I2033" s="220">
        <v>29308.959460344824</v>
      </c>
      <c r="J2033" s="161" t="e">
        <f>VLOOKUP(D2033,GST!A:D,4,FALSE)</f>
        <v>#N/A</v>
      </c>
      <c r="K2033" s="64" t="str">
        <f>VLOOKUP(B2033,'ABC successor'!A:J,10,FALSE)</f>
        <v>4763</v>
      </c>
    </row>
    <row r="2034" spans="1:11" x14ac:dyDescent="0.2">
      <c r="A2034">
        <v>2033</v>
      </c>
      <c r="B2034" t="s">
        <v>24983</v>
      </c>
      <c r="C2034" t="s">
        <v>24984</v>
      </c>
      <c r="D2034" t="s">
        <v>24983</v>
      </c>
      <c r="E2034" t="s">
        <v>2391</v>
      </c>
      <c r="F2034" s="220">
        <v>21048</v>
      </c>
      <c r="G2034" s="220">
        <v>21048</v>
      </c>
      <c r="H2034" s="220">
        <v>22156</v>
      </c>
      <c r="I2034" s="220">
        <v>19995.597251724132</v>
      </c>
      <c r="J2034" s="161" t="e">
        <f>VLOOKUP(D2034,GST!A:D,4,FALSE)</f>
        <v>#N/A</v>
      </c>
      <c r="K2034" s="64" t="str">
        <f>VLOOKUP(B2034,'ABC successor'!A:J,10,FALSE)</f>
        <v>4762</v>
      </c>
    </row>
    <row r="2035" spans="1:11" x14ac:dyDescent="0.2">
      <c r="A2035">
        <v>2034</v>
      </c>
      <c r="B2035" t="s">
        <v>24985</v>
      </c>
      <c r="C2035" t="s">
        <v>24986</v>
      </c>
      <c r="D2035" t="s">
        <v>24985</v>
      </c>
      <c r="E2035" t="s">
        <v>24987</v>
      </c>
      <c r="F2035" s="220">
        <v>7321</v>
      </c>
      <c r="G2035" s="220">
        <v>7321</v>
      </c>
      <c r="H2035" s="220">
        <v>7706</v>
      </c>
      <c r="I2035" s="220">
        <v>6954.5700362068956</v>
      </c>
      <c r="J2035" s="161" t="e">
        <f>VLOOKUP(D2035,GST!A:D,4,FALSE)</f>
        <v>#N/A</v>
      </c>
      <c r="K2035" s="64" t="str">
        <f>VLOOKUP(B2035,'ABC successor'!A:J,10,FALSE)</f>
        <v>4762</v>
      </c>
    </row>
    <row r="2036" spans="1:11" x14ac:dyDescent="0.2">
      <c r="A2036">
        <v>2035</v>
      </c>
      <c r="B2036" t="s">
        <v>24988</v>
      </c>
      <c r="C2036" t="s">
        <v>24989</v>
      </c>
      <c r="D2036" t="s">
        <v>24988</v>
      </c>
      <c r="E2036" t="s">
        <v>4575</v>
      </c>
      <c r="F2036" s="220">
        <v>276791</v>
      </c>
      <c r="G2036" s="220">
        <v>276791</v>
      </c>
      <c r="H2036" s="220">
        <v>291359</v>
      </c>
      <c r="I2036" s="220">
        <v>262951.19101034483</v>
      </c>
      <c r="J2036" s="161" t="e">
        <f>VLOOKUP(D2036,GST!A:D,4,FALSE)</f>
        <v>#N/A</v>
      </c>
      <c r="K2036" s="64" t="str">
        <f>VLOOKUP(B2036,'ABC successor'!A:J,10,FALSE)</f>
        <v>4762</v>
      </c>
    </row>
    <row r="2037" spans="1:11" x14ac:dyDescent="0.2">
      <c r="A2037">
        <v>2036</v>
      </c>
      <c r="B2037" t="s">
        <v>24990</v>
      </c>
      <c r="C2037" t="s">
        <v>24991</v>
      </c>
      <c r="D2037" t="s">
        <v>24990</v>
      </c>
      <c r="E2037" t="s">
        <v>24992</v>
      </c>
      <c r="F2037" s="220">
        <v>4465</v>
      </c>
      <c r="G2037" s="220">
        <v>4465</v>
      </c>
      <c r="H2037" s="220">
        <v>4700</v>
      </c>
      <c r="I2037" s="220">
        <v>4241.9590379310348</v>
      </c>
      <c r="J2037" s="161" t="e">
        <f>VLOOKUP(D2037,GST!A:D,4,FALSE)</f>
        <v>#N/A</v>
      </c>
      <c r="K2037" s="64" t="str">
        <f>VLOOKUP(B2037,'ABC successor'!A:J,10,FALSE)</f>
        <v>4774</v>
      </c>
    </row>
    <row r="2038" spans="1:11" x14ac:dyDescent="0.2">
      <c r="A2038">
        <v>2037</v>
      </c>
      <c r="B2038" t="s">
        <v>24993</v>
      </c>
      <c r="C2038" t="s">
        <v>24994</v>
      </c>
      <c r="D2038" t="s">
        <v>24993</v>
      </c>
      <c r="E2038" t="s">
        <v>24995</v>
      </c>
      <c r="F2038" s="220">
        <v>9148</v>
      </c>
      <c r="G2038" s="220">
        <v>9148</v>
      </c>
      <c r="H2038" s="220">
        <v>9629</v>
      </c>
      <c r="I2038" s="220">
        <v>8690.7957499999993</v>
      </c>
      <c r="J2038" s="161" t="e">
        <f>VLOOKUP(D2038,GST!A:D,4,FALSE)</f>
        <v>#N/A</v>
      </c>
      <c r="K2038" s="64" t="str">
        <f>VLOOKUP(B2038,'ABC successor'!A:J,10,FALSE)</f>
        <v>4773</v>
      </c>
    </row>
    <row r="2039" spans="1:11" x14ac:dyDescent="0.2">
      <c r="A2039">
        <v>2038</v>
      </c>
      <c r="B2039" t="s">
        <v>25837</v>
      </c>
      <c r="C2039" t="s">
        <v>25838</v>
      </c>
      <c r="D2039" t="s">
        <v>25837</v>
      </c>
      <c r="E2039" t="s">
        <v>24995</v>
      </c>
      <c r="F2039" s="220">
        <v>9779</v>
      </c>
      <c r="G2039" s="220">
        <v>9779</v>
      </c>
      <c r="H2039" s="220">
        <v>10294</v>
      </c>
      <c r="I2039" s="220">
        <v>9290.1609741379289</v>
      </c>
      <c r="J2039" s="161" t="e">
        <f>VLOOKUP(D2039,GST!A:D,4,FALSE)</f>
        <v>#N/A</v>
      </c>
      <c r="K2039" s="64" t="str">
        <f>VLOOKUP(B2039,'ABC successor'!A:J,10,FALSE)</f>
        <v>4773</v>
      </c>
    </row>
    <row r="2040" spans="1:11" x14ac:dyDescent="0.2">
      <c r="A2040">
        <v>2039</v>
      </c>
      <c r="B2040" t="s">
        <v>26968</v>
      </c>
      <c r="C2040" t="s">
        <v>26969</v>
      </c>
      <c r="D2040" t="s">
        <v>26968</v>
      </c>
      <c r="E2040" t="s">
        <v>24995</v>
      </c>
      <c r="F2040" s="220">
        <v>9779</v>
      </c>
      <c r="G2040" s="220">
        <v>9779</v>
      </c>
      <c r="H2040" s="220">
        <v>10294</v>
      </c>
      <c r="I2040" s="220">
        <v>9290.1609741379289</v>
      </c>
      <c r="J2040" s="161" t="e">
        <f>VLOOKUP(D2040,GST!A:D,4,FALSE)</f>
        <v>#N/A</v>
      </c>
      <c r="K2040" s="64" t="str">
        <f>VLOOKUP(B2040,'ABC successor'!A:J,10,FALSE)</f>
        <v>4773</v>
      </c>
    </row>
    <row r="2041" spans="1:11" x14ac:dyDescent="0.2">
      <c r="A2041">
        <v>2040</v>
      </c>
      <c r="B2041" t="s">
        <v>24996</v>
      </c>
      <c r="C2041" t="s">
        <v>24997</v>
      </c>
      <c r="D2041" t="s">
        <v>24996</v>
      </c>
      <c r="E2041" t="s">
        <v>24998</v>
      </c>
      <c r="F2041" s="220">
        <v>11448</v>
      </c>
      <c r="G2041" s="220">
        <v>11448</v>
      </c>
      <c r="H2041" s="220">
        <v>12051</v>
      </c>
      <c r="I2041" s="220">
        <v>10875.578663793101</v>
      </c>
      <c r="J2041" s="161" t="e">
        <f>VLOOKUP(D2041,GST!A:D,4,FALSE)</f>
        <v>#N/A</v>
      </c>
      <c r="K2041" s="64" t="str">
        <f>VLOOKUP(B2041,'ABC successor'!A:J,10,FALSE)</f>
        <v>4773</v>
      </c>
    </row>
    <row r="2042" spans="1:11" x14ac:dyDescent="0.2">
      <c r="A2042">
        <v>2041</v>
      </c>
      <c r="B2042" t="s">
        <v>26970</v>
      </c>
      <c r="C2042" t="s">
        <v>26971</v>
      </c>
      <c r="D2042" t="s">
        <v>26970</v>
      </c>
      <c r="E2042" t="s">
        <v>26972</v>
      </c>
      <c r="F2042" s="220">
        <v>16849</v>
      </c>
      <c r="G2042" s="220">
        <v>16849</v>
      </c>
      <c r="H2042" s="220">
        <v>17736</v>
      </c>
      <c r="I2042" s="220">
        <v>16006.918356896553</v>
      </c>
      <c r="J2042" s="161" t="e">
        <f>VLOOKUP(D2042,GST!A:D,4,FALSE)</f>
        <v>#N/A</v>
      </c>
      <c r="K2042" s="64" t="str">
        <f>VLOOKUP(B2042,'ABC successor'!A:J,10,FALSE)</f>
        <v>4773</v>
      </c>
    </row>
    <row r="2043" spans="1:11" x14ac:dyDescent="0.2">
      <c r="A2043">
        <v>2042</v>
      </c>
      <c r="B2043" t="s">
        <v>24999</v>
      </c>
      <c r="C2043" t="s">
        <v>25000</v>
      </c>
      <c r="D2043" t="s">
        <v>24999</v>
      </c>
      <c r="E2043" t="s">
        <v>25001</v>
      </c>
      <c r="F2043" s="220">
        <v>13672</v>
      </c>
      <c r="G2043" s="220">
        <v>13672</v>
      </c>
      <c r="H2043" s="220">
        <v>14392</v>
      </c>
      <c r="I2043" s="220">
        <v>12988.824437931036</v>
      </c>
      <c r="J2043" s="161" t="e">
        <f>VLOOKUP(D2043,GST!A:D,4,FALSE)</f>
        <v>#N/A</v>
      </c>
      <c r="K2043" s="64" t="str">
        <f>VLOOKUP(B2043,'ABC successor'!A:J,10,FALSE)</f>
        <v>4767</v>
      </c>
    </row>
    <row r="2044" spans="1:11" x14ac:dyDescent="0.2">
      <c r="A2044">
        <v>2043</v>
      </c>
      <c r="B2044" t="s">
        <v>25002</v>
      </c>
      <c r="C2044" t="s">
        <v>25003</v>
      </c>
      <c r="D2044" t="s">
        <v>25002</v>
      </c>
      <c r="E2044" t="s">
        <v>25004</v>
      </c>
      <c r="F2044" s="220">
        <v>13398</v>
      </c>
      <c r="G2044" s="220">
        <v>13398</v>
      </c>
      <c r="H2044" s="220">
        <v>14103</v>
      </c>
      <c r="I2044" s="220">
        <v>12727.810549999998</v>
      </c>
      <c r="J2044" s="161" t="e">
        <f>VLOOKUP(D2044,GST!A:D,4,FALSE)</f>
        <v>#N/A</v>
      </c>
      <c r="K2044" s="64" t="str">
        <f>VLOOKUP(B2044,'ABC successor'!A:J,10,FALSE)</f>
        <v>4762</v>
      </c>
    </row>
    <row r="2045" spans="1:11" x14ac:dyDescent="0.2">
      <c r="A2045">
        <v>2044</v>
      </c>
      <c r="B2045" t="s">
        <v>25005</v>
      </c>
      <c r="C2045" t="s">
        <v>25006</v>
      </c>
      <c r="D2045" t="s">
        <v>25005</v>
      </c>
      <c r="E2045" t="s">
        <v>25007</v>
      </c>
      <c r="F2045" s="220">
        <v>7312</v>
      </c>
      <c r="G2045" s="220">
        <v>7312</v>
      </c>
      <c r="H2045" s="220">
        <v>7697</v>
      </c>
      <c r="I2045" s="220">
        <v>6946.8362913793098</v>
      </c>
      <c r="J2045" s="161" t="e">
        <f>VLOOKUP(D2045,GST!A:D,4,FALSE)</f>
        <v>#N/A</v>
      </c>
      <c r="K2045" s="64" t="str">
        <f>VLOOKUP(B2045,'ABC successor'!A:J,10,FALSE)</f>
        <v>4767</v>
      </c>
    </row>
    <row r="2046" spans="1:11" x14ac:dyDescent="0.2">
      <c r="A2046">
        <v>2045</v>
      </c>
      <c r="B2046" t="s">
        <v>25008</v>
      </c>
      <c r="C2046" t="s">
        <v>25009</v>
      </c>
      <c r="D2046" t="s">
        <v>25008</v>
      </c>
      <c r="E2046" t="s">
        <v>25010</v>
      </c>
      <c r="F2046" s="220">
        <v>8576</v>
      </c>
      <c r="G2046" s="220">
        <v>8576</v>
      </c>
      <c r="H2046" s="220">
        <v>9027</v>
      </c>
      <c r="I2046" s="220">
        <v>8147.5001758620665</v>
      </c>
      <c r="J2046" s="161" t="e">
        <f>VLOOKUP(D2046,GST!A:D,4,FALSE)</f>
        <v>#N/A</v>
      </c>
      <c r="K2046" s="64" t="str">
        <f>VLOOKUP(B2046,'ABC successor'!A:J,10,FALSE)</f>
        <v>4762</v>
      </c>
    </row>
    <row r="2047" spans="1:11" x14ac:dyDescent="0.2">
      <c r="A2047">
        <v>2046</v>
      </c>
      <c r="B2047" t="s">
        <v>25011</v>
      </c>
      <c r="C2047" t="s">
        <v>25012</v>
      </c>
      <c r="D2047" t="s">
        <v>25011</v>
      </c>
      <c r="E2047" t="s">
        <v>25013</v>
      </c>
      <c r="F2047" s="220">
        <v>6722</v>
      </c>
      <c r="G2047" s="220">
        <v>6722</v>
      </c>
      <c r="H2047" s="220">
        <v>7076</v>
      </c>
      <c r="I2047" s="220">
        <v>6386.1397913793089</v>
      </c>
      <c r="J2047" s="161" t="e">
        <f>VLOOKUP(D2047,GST!A:D,4,FALSE)</f>
        <v>#N/A</v>
      </c>
      <c r="K2047" s="64" t="str">
        <f>VLOOKUP(B2047,'ABC successor'!A:J,10,FALSE)</f>
        <v>4762</v>
      </c>
    </row>
    <row r="2048" spans="1:11" x14ac:dyDescent="0.2">
      <c r="A2048">
        <v>2047</v>
      </c>
      <c r="B2048" t="s">
        <v>25014</v>
      </c>
      <c r="C2048" t="s">
        <v>25015</v>
      </c>
      <c r="D2048" t="s">
        <v>25014</v>
      </c>
      <c r="E2048" t="s">
        <v>25016</v>
      </c>
      <c r="F2048" s="220">
        <v>8487</v>
      </c>
      <c r="G2048" s="220">
        <v>8487</v>
      </c>
      <c r="H2048" s="220">
        <v>8934</v>
      </c>
      <c r="I2048" s="220">
        <v>8062.4289827586199</v>
      </c>
      <c r="J2048" s="161" t="e">
        <f>VLOOKUP(D2048,GST!A:D,4,FALSE)</f>
        <v>#N/A</v>
      </c>
      <c r="K2048" s="64" t="str">
        <f>VLOOKUP(B2048,'ABC successor'!A:J,10,FALSE)</f>
        <v>4762</v>
      </c>
    </row>
    <row r="2049" spans="1:11" x14ac:dyDescent="0.2">
      <c r="A2049">
        <v>2048</v>
      </c>
      <c r="B2049" t="s">
        <v>25017</v>
      </c>
      <c r="C2049" t="s">
        <v>25018</v>
      </c>
      <c r="D2049" t="s">
        <v>25017</v>
      </c>
      <c r="E2049" t="s">
        <v>25019</v>
      </c>
      <c r="F2049" s="220">
        <v>7378</v>
      </c>
      <c r="G2049" s="220">
        <v>7378</v>
      </c>
      <c r="H2049" s="220">
        <v>7766</v>
      </c>
      <c r="I2049" s="220">
        <v>7008.7062499999993</v>
      </c>
      <c r="J2049" s="161" t="e">
        <f>VLOOKUP(D2049,GST!A:D,4,FALSE)</f>
        <v>#N/A</v>
      </c>
      <c r="K2049" s="64" t="str">
        <f>VLOOKUP(B2049,'ABC successor'!A:J,10,FALSE)</f>
        <v>4767</v>
      </c>
    </row>
    <row r="2050" spans="1:11" x14ac:dyDescent="0.2">
      <c r="A2050">
        <v>2049</v>
      </c>
      <c r="B2050" t="s">
        <v>25020</v>
      </c>
      <c r="C2050" t="s">
        <v>25021</v>
      </c>
      <c r="D2050" t="s">
        <v>25020</v>
      </c>
      <c r="E2050" t="s">
        <v>25022</v>
      </c>
      <c r="F2050" s="220">
        <v>8422</v>
      </c>
      <c r="G2050" s="220">
        <v>8422</v>
      </c>
      <c r="H2050" s="220">
        <v>8865</v>
      </c>
      <c r="I2050" s="220">
        <v>8000.5590241379314</v>
      </c>
      <c r="J2050" s="161" t="e">
        <f>VLOOKUP(D2050,GST!A:D,4,FALSE)</f>
        <v>#N/A</v>
      </c>
      <c r="K2050" s="64" t="str">
        <f>VLOOKUP(B2050,'ABC successor'!A:J,10,FALSE)</f>
        <v>4762</v>
      </c>
    </row>
    <row r="2051" spans="1:11" x14ac:dyDescent="0.2">
      <c r="A2051">
        <v>2050</v>
      </c>
      <c r="B2051" t="s">
        <v>25023</v>
      </c>
      <c r="C2051" t="s">
        <v>25024</v>
      </c>
      <c r="D2051" t="s">
        <v>25023</v>
      </c>
      <c r="E2051" t="s">
        <v>25025</v>
      </c>
      <c r="F2051" s="220">
        <v>8340</v>
      </c>
      <c r="G2051" s="220">
        <v>8340</v>
      </c>
      <c r="H2051" s="220">
        <v>8779</v>
      </c>
      <c r="I2051" s="220">
        <v>7923.2215758620687</v>
      </c>
      <c r="J2051" s="161" t="e">
        <f>VLOOKUP(D2051,GST!A:D,4,FALSE)</f>
        <v>#N/A</v>
      </c>
      <c r="K2051" s="64" t="str">
        <f>VLOOKUP(B2051,'ABC successor'!A:J,10,FALSE)</f>
        <v>4762</v>
      </c>
    </row>
    <row r="2052" spans="1:11" x14ac:dyDescent="0.2">
      <c r="A2052">
        <v>2051</v>
      </c>
      <c r="B2052" t="s">
        <v>25026</v>
      </c>
      <c r="C2052" t="s">
        <v>25027</v>
      </c>
      <c r="D2052" t="s">
        <v>25026</v>
      </c>
      <c r="E2052" t="s">
        <v>25028</v>
      </c>
      <c r="F2052" s="220">
        <v>8300</v>
      </c>
      <c r="G2052" s="220">
        <v>8300</v>
      </c>
      <c r="H2052" s="220">
        <v>8737</v>
      </c>
      <c r="I2052" s="220">
        <v>7884.5528517241364</v>
      </c>
      <c r="J2052" s="161" t="e">
        <f>VLOOKUP(D2052,GST!A:D,4,FALSE)</f>
        <v>#N/A</v>
      </c>
      <c r="K2052" s="64" t="str">
        <f>VLOOKUP(B2052,'ABC successor'!A:J,10,FALSE)</f>
        <v>4762</v>
      </c>
    </row>
    <row r="2053" spans="1:11" x14ac:dyDescent="0.2">
      <c r="A2053">
        <v>2052</v>
      </c>
      <c r="B2053" t="s">
        <v>25029</v>
      </c>
      <c r="C2053" t="s">
        <v>25030</v>
      </c>
      <c r="D2053" t="s">
        <v>25029</v>
      </c>
      <c r="E2053" t="s">
        <v>25031</v>
      </c>
      <c r="F2053" s="220">
        <v>6598</v>
      </c>
      <c r="G2053" s="220">
        <v>6598</v>
      </c>
      <c r="H2053" s="220">
        <v>6945</v>
      </c>
      <c r="I2053" s="220">
        <v>6268.20018275862</v>
      </c>
      <c r="J2053" s="161" t="e">
        <f>VLOOKUP(D2053,GST!A:D,4,FALSE)</f>
        <v>#N/A</v>
      </c>
      <c r="K2053" s="64" t="str">
        <f>VLOOKUP(B2053,'ABC successor'!A:J,10,FALSE)</f>
        <v>4767</v>
      </c>
    </row>
    <row r="2054" spans="1:11" x14ac:dyDescent="0.2">
      <c r="A2054">
        <v>2053</v>
      </c>
      <c r="B2054" t="s">
        <v>25032</v>
      </c>
      <c r="C2054" t="s">
        <v>25033</v>
      </c>
      <c r="D2054" t="s">
        <v>25032</v>
      </c>
      <c r="E2054" t="s">
        <v>25034</v>
      </c>
      <c r="F2054" s="220">
        <v>23016</v>
      </c>
      <c r="G2054" s="220">
        <v>23016</v>
      </c>
      <c r="H2054" s="220">
        <v>24227</v>
      </c>
      <c r="I2054" s="220">
        <v>21865.2300637931</v>
      </c>
      <c r="J2054" s="161" t="e">
        <f>VLOOKUP(D2054,GST!A:D,4,FALSE)</f>
        <v>#N/A</v>
      </c>
      <c r="K2054" s="64" t="str">
        <f>VLOOKUP(B2054,'ABC successor'!A:J,10,FALSE)</f>
        <v>4762</v>
      </c>
    </row>
    <row r="2055" spans="1:11" x14ac:dyDescent="0.2">
      <c r="A2055">
        <v>2054</v>
      </c>
      <c r="B2055" t="s">
        <v>25035</v>
      </c>
      <c r="C2055" t="s">
        <v>25036</v>
      </c>
      <c r="D2055" t="s">
        <v>25035</v>
      </c>
      <c r="E2055" t="s">
        <v>25037</v>
      </c>
      <c r="F2055" s="220">
        <v>10434</v>
      </c>
      <c r="G2055" s="220">
        <v>10434</v>
      </c>
      <c r="H2055" s="220">
        <v>10983</v>
      </c>
      <c r="I2055" s="220">
        <v>9912.7274327586201</v>
      </c>
      <c r="J2055" s="161" t="e">
        <f>VLOOKUP(D2055,GST!A:D,4,FALSE)</f>
        <v>#N/A</v>
      </c>
      <c r="K2055" s="64" t="str">
        <f>VLOOKUP(B2055,'ABC successor'!A:J,10,FALSE)</f>
        <v>4762</v>
      </c>
    </row>
    <row r="2056" spans="1:11" x14ac:dyDescent="0.2">
      <c r="A2056">
        <v>2055</v>
      </c>
      <c r="B2056" t="s">
        <v>25038</v>
      </c>
      <c r="C2056" t="s">
        <v>25039</v>
      </c>
      <c r="D2056" t="s">
        <v>25038</v>
      </c>
      <c r="E2056" t="s">
        <v>25040</v>
      </c>
      <c r="F2056" s="220">
        <v>5127</v>
      </c>
      <c r="G2056" s="220">
        <v>5127</v>
      </c>
      <c r="H2056" s="220">
        <v>5397</v>
      </c>
      <c r="I2056" s="220">
        <v>4870.3258051724142</v>
      </c>
      <c r="J2056" s="161" t="e">
        <f>VLOOKUP(D2056,GST!A:D,4,FALSE)</f>
        <v>#N/A</v>
      </c>
      <c r="K2056" s="64" t="str">
        <f>VLOOKUP(B2056,'ABC successor'!A:J,10,FALSE)</f>
        <v>4762</v>
      </c>
    </row>
    <row r="2057" spans="1:11" x14ac:dyDescent="0.2">
      <c r="A2057">
        <v>2056</v>
      </c>
      <c r="B2057" t="s">
        <v>25041</v>
      </c>
      <c r="C2057" t="s">
        <v>25042</v>
      </c>
      <c r="D2057" t="s">
        <v>25041</v>
      </c>
      <c r="E2057" t="s">
        <v>25043</v>
      </c>
      <c r="F2057" s="220">
        <v>81141</v>
      </c>
      <c r="G2057" s="220">
        <v>81141</v>
      </c>
      <c r="H2057" s="220">
        <v>85412</v>
      </c>
      <c r="I2057" s="220">
        <v>77084.168132758612</v>
      </c>
      <c r="J2057" s="161" t="e">
        <f>VLOOKUP(D2057,GST!A:D,4,FALSE)</f>
        <v>#N/A</v>
      </c>
      <c r="K2057" s="64" t="str">
        <f>VLOOKUP(B2057,'ABC successor'!A:J,10,FALSE)</f>
        <v>4774</v>
      </c>
    </row>
    <row r="2058" spans="1:11" x14ac:dyDescent="0.2">
      <c r="A2058">
        <v>2057</v>
      </c>
      <c r="B2058" t="s">
        <v>25839</v>
      </c>
      <c r="C2058" t="s">
        <v>25840</v>
      </c>
      <c r="D2058" t="s">
        <v>25839</v>
      </c>
      <c r="E2058" t="s">
        <v>25841</v>
      </c>
      <c r="F2058" s="220">
        <v>12842</v>
      </c>
      <c r="G2058" s="220">
        <v>12842</v>
      </c>
      <c r="H2058" s="220">
        <v>13518</v>
      </c>
      <c r="I2058" s="220">
        <v>12199.982465517242</v>
      </c>
      <c r="J2058" s="161" t="e">
        <f>VLOOKUP(D2058,GST!A:D,4,FALSE)</f>
        <v>#N/A</v>
      </c>
      <c r="K2058" s="64" t="str">
        <f>VLOOKUP(B2058,'ABC successor'!A:J,10,FALSE)</f>
        <v>4767</v>
      </c>
    </row>
    <row r="2059" spans="1:11" x14ac:dyDescent="0.2">
      <c r="A2059">
        <v>2058</v>
      </c>
      <c r="B2059" t="s">
        <v>25842</v>
      </c>
      <c r="C2059" t="s">
        <v>25843</v>
      </c>
      <c r="D2059" t="s">
        <v>25842</v>
      </c>
      <c r="E2059" t="s">
        <v>25844</v>
      </c>
      <c r="F2059" s="220">
        <v>21766</v>
      </c>
      <c r="G2059" s="220">
        <v>21766</v>
      </c>
      <c r="H2059" s="220">
        <v>22912</v>
      </c>
      <c r="I2059" s="220">
        <v>20678.100232758621</v>
      </c>
      <c r="J2059" s="161" t="e">
        <f>VLOOKUP(D2059,GST!A:D,4,FALSE)</f>
        <v>#N/A</v>
      </c>
      <c r="K2059" s="64" t="str">
        <f>VLOOKUP(B2059,'ABC successor'!A:J,10,FALSE)</f>
        <v>4767</v>
      </c>
    </row>
    <row r="2060" spans="1:11" x14ac:dyDescent="0.2">
      <c r="A2060">
        <v>2059</v>
      </c>
      <c r="B2060" t="s">
        <v>25044</v>
      </c>
      <c r="C2060" t="s">
        <v>25045</v>
      </c>
      <c r="D2060" t="s">
        <v>25044</v>
      </c>
      <c r="E2060" t="s">
        <v>25046</v>
      </c>
      <c r="F2060" s="220">
        <v>10896</v>
      </c>
      <c r="G2060" s="220">
        <v>10896</v>
      </c>
      <c r="H2060" s="220">
        <v>11469</v>
      </c>
      <c r="I2060" s="220">
        <v>10351.61745172414</v>
      </c>
      <c r="J2060" s="161" t="e">
        <f>VLOOKUP(D2060,GST!A:D,4,FALSE)</f>
        <v>#N/A</v>
      </c>
      <c r="K2060" s="64" t="str">
        <f>VLOOKUP(B2060,'ABC successor'!A:J,10,FALSE)</f>
        <v>4767</v>
      </c>
    </row>
    <row r="2061" spans="1:11" x14ac:dyDescent="0.2">
      <c r="A2061">
        <v>2060</v>
      </c>
      <c r="B2061" t="s">
        <v>25047</v>
      </c>
      <c r="C2061" t="s">
        <v>25048</v>
      </c>
      <c r="D2061" t="s">
        <v>25047</v>
      </c>
      <c r="E2061" t="s">
        <v>25049</v>
      </c>
      <c r="F2061" s="220">
        <v>9808</v>
      </c>
      <c r="G2061" s="220">
        <v>9808</v>
      </c>
      <c r="H2061" s="220">
        <v>10324</v>
      </c>
      <c r="I2061" s="220">
        <v>9317.2290810344803</v>
      </c>
      <c r="J2061" s="161" t="e">
        <f>VLOOKUP(D2061,GST!A:D,4,FALSE)</f>
        <v>#N/A</v>
      </c>
      <c r="K2061" s="64" t="str">
        <f>VLOOKUP(B2061,'ABC successor'!A:J,10,FALSE)</f>
        <v>4767</v>
      </c>
    </row>
    <row r="2062" spans="1:11" x14ac:dyDescent="0.2">
      <c r="A2062">
        <v>2061</v>
      </c>
      <c r="B2062" t="s">
        <v>25845</v>
      </c>
      <c r="C2062" t="s">
        <v>25846</v>
      </c>
      <c r="D2062" t="s">
        <v>25845</v>
      </c>
      <c r="E2062" t="s">
        <v>25847</v>
      </c>
      <c r="F2062" s="220">
        <v>7962</v>
      </c>
      <c r="G2062" s="220">
        <v>7962</v>
      </c>
      <c r="H2062" s="220">
        <v>8381</v>
      </c>
      <c r="I2062" s="220">
        <v>7563.6024413793075</v>
      </c>
      <c r="J2062" s="161" t="e">
        <f>VLOOKUP(D2062,GST!A:D,4,FALSE)</f>
        <v>#N/A</v>
      </c>
      <c r="K2062" s="64" t="str">
        <f>VLOOKUP(B2062,'ABC successor'!A:J,10,FALSE)</f>
        <v>4767</v>
      </c>
    </row>
    <row r="2063" spans="1:11" x14ac:dyDescent="0.2">
      <c r="A2063">
        <v>2062</v>
      </c>
      <c r="B2063" t="s">
        <v>25848</v>
      </c>
      <c r="C2063" t="s">
        <v>25849</v>
      </c>
      <c r="D2063" t="s">
        <v>25848</v>
      </c>
      <c r="E2063" t="s">
        <v>25850</v>
      </c>
      <c r="F2063" s="220">
        <v>7962</v>
      </c>
      <c r="G2063" s="220">
        <v>7962</v>
      </c>
      <c r="H2063" s="220">
        <v>8381</v>
      </c>
      <c r="I2063" s="220">
        <v>7563.6024413793075</v>
      </c>
      <c r="J2063" s="161" t="e">
        <f>VLOOKUP(D2063,GST!A:D,4,FALSE)</f>
        <v>#N/A</v>
      </c>
      <c r="K2063" s="64" t="str">
        <f>VLOOKUP(B2063,'ABC successor'!A:J,10,FALSE)</f>
        <v>4767</v>
      </c>
    </row>
    <row r="2064" spans="1:11" x14ac:dyDescent="0.2">
      <c r="A2064">
        <v>2063</v>
      </c>
      <c r="B2064" t="s">
        <v>25050</v>
      </c>
      <c r="C2064" t="s">
        <v>25051</v>
      </c>
      <c r="D2064" t="s">
        <v>25050</v>
      </c>
      <c r="E2064" t="s">
        <v>25052</v>
      </c>
      <c r="F2064" s="220">
        <v>13046</v>
      </c>
      <c r="G2064" s="220">
        <v>13046</v>
      </c>
      <c r="H2064" s="220">
        <v>13733</v>
      </c>
      <c r="I2064" s="220">
        <v>12393.326086206895</v>
      </c>
      <c r="J2064" s="161" t="e">
        <f>VLOOKUP(D2064,GST!A:D,4,FALSE)</f>
        <v>#N/A</v>
      </c>
      <c r="K2064" s="64" t="str">
        <f>VLOOKUP(B2064,'ABC successor'!A:J,10,FALSE)</f>
        <v>4762</v>
      </c>
    </row>
    <row r="2065" spans="1:11" x14ac:dyDescent="0.2">
      <c r="A2065">
        <v>2064</v>
      </c>
      <c r="B2065" t="s">
        <v>25053</v>
      </c>
      <c r="C2065" t="s">
        <v>25054</v>
      </c>
      <c r="D2065" t="s">
        <v>25053</v>
      </c>
      <c r="E2065" t="s">
        <v>25013</v>
      </c>
      <c r="F2065" s="220">
        <v>8350</v>
      </c>
      <c r="G2065" s="220">
        <v>8350</v>
      </c>
      <c r="H2065" s="220">
        <v>8789</v>
      </c>
      <c r="I2065" s="220">
        <v>7932.8887568965511</v>
      </c>
      <c r="J2065" s="161" t="e">
        <f>VLOOKUP(D2065,GST!A:D,4,FALSE)</f>
        <v>#N/A</v>
      </c>
      <c r="K2065" s="64" t="str">
        <f>VLOOKUP(B2065,'ABC successor'!A:J,10,FALSE)</f>
        <v>4762</v>
      </c>
    </row>
    <row r="2066" spans="1:11" x14ac:dyDescent="0.2">
      <c r="A2066">
        <v>2065</v>
      </c>
      <c r="B2066" t="s">
        <v>25851</v>
      </c>
      <c r="C2066" t="s">
        <v>25852</v>
      </c>
      <c r="D2066" t="s">
        <v>25851</v>
      </c>
      <c r="E2066" t="s">
        <v>25853</v>
      </c>
      <c r="F2066" s="220">
        <v>9441</v>
      </c>
      <c r="G2066" s="220">
        <v>9441</v>
      </c>
      <c r="H2066" s="220">
        <v>9938</v>
      </c>
      <c r="I2066" s="220">
        <v>8969.2105637931018</v>
      </c>
      <c r="J2066" s="161" t="e">
        <f>VLOOKUP(D2066,GST!A:D,4,FALSE)</f>
        <v>#N/A</v>
      </c>
      <c r="K2066" s="64" t="str">
        <f>VLOOKUP(B2066,'ABC successor'!A:J,10,FALSE)</f>
        <v>4762</v>
      </c>
    </row>
    <row r="2067" spans="1:11" x14ac:dyDescent="0.2">
      <c r="A2067">
        <v>2066</v>
      </c>
      <c r="B2067" t="s">
        <v>25854</v>
      </c>
      <c r="C2067" t="s">
        <v>25855</v>
      </c>
      <c r="D2067" t="s">
        <v>25854</v>
      </c>
      <c r="E2067" t="s">
        <v>25856</v>
      </c>
      <c r="F2067" s="220">
        <v>9441</v>
      </c>
      <c r="G2067" s="220">
        <v>9441</v>
      </c>
      <c r="H2067" s="220">
        <v>9938</v>
      </c>
      <c r="I2067" s="220">
        <v>8969.2105637931018</v>
      </c>
      <c r="J2067" s="161" t="e">
        <f>VLOOKUP(D2067,GST!A:D,4,FALSE)</f>
        <v>#N/A</v>
      </c>
      <c r="K2067" s="64" t="str">
        <f>VLOOKUP(B2067,'ABC successor'!A:J,10,FALSE)</f>
        <v>4762</v>
      </c>
    </row>
    <row r="2068" spans="1:11" x14ac:dyDescent="0.2">
      <c r="A2068">
        <v>2067</v>
      </c>
      <c r="B2068" t="s">
        <v>26437</v>
      </c>
      <c r="C2068" t="s">
        <v>26438</v>
      </c>
      <c r="D2068" t="s">
        <v>26437</v>
      </c>
      <c r="E2068" t="s">
        <v>26439</v>
      </c>
      <c r="F2068" s="220">
        <v>106575</v>
      </c>
      <c r="G2068" s="220">
        <v>106575</v>
      </c>
      <c r="H2068" s="220">
        <v>112184</v>
      </c>
      <c r="I2068" s="220">
        <v>101246.32041034481</v>
      </c>
      <c r="J2068" s="161" t="e">
        <f>VLOOKUP(D2068,GST!A:D,4,FALSE)</f>
        <v>#N/A</v>
      </c>
      <c r="K2068" s="64" t="str">
        <f>VLOOKUP(B2068,'ABC successor'!A:J,10,FALSE)</f>
        <v>4788</v>
      </c>
    </row>
    <row r="2069" spans="1:11" x14ac:dyDescent="0.2">
      <c r="A2069">
        <v>2068</v>
      </c>
      <c r="B2069" t="s">
        <v>25857</v>
      </c>
      <c r="C2069" t="s">
        <v>25858</v>
      </c>
      <c r="D2069" t="s">
        <v>25857</v>
      </c>
      <c r="E2069" t="s">
        <v>25859</v>
      </c>
      <c r="F2069" s="220">
        <v>226352</v>
      </c>
      <c r="G2069" s="220">
        <v>226352</v>
      </c>
      <c r="H2069" s="220">
        <v>238265</v>
      </c>
      <c r="I2069" s="220">
        <v>215034.84149482759</v>
      </c>
      <c r="J2069" s="161" t="e">
        <f>VLOOKUP(D2069,GST!A:D,4,FALSE)</f>
        <v>#N/A</v>
      </c>
      <c r="K2069" s="64" t="str">
        <f>VLOOKUP(B2069,'ABC successor'!A:J,10,FALSE)</f>
        <v>4762</v>
      </c>
    </row>
    <row r="2070" spans="1:11" x14ac:dyDescent="0.2">
      <c r="A2070">
        <v>2069</v>
      </c>
      <c r="B2070" t="s">
        <v>26440</v>
      </c>
      <c r="C2070" t="s">
        <v>26441</v>
      </c>
      <c r="D2070" t="s">
        <v>26440</v>
      </c>
      <c r="E2070" t="s">
        <v>26442</v>
      </c>
      <c r="F2070" s="220">
        <v>39342</v>
      </c>
      <c r="G2070" s="220">
        <v>39342</v>
      </c>
      <c r="H2070" s="220">
        <v>41413</v>
      </c>
      <c r="I2070" s="220">
        <v>35407.688871578946</v>
      </c>
      <c r="J2070" s="161" t="e">
        <f>VLOOKUP(D2070,GST!A:D,4,FALSE)</f>
        <v>#N/A</v>
      </c>
      <c r="K2070" s="64" t="str">
        <f>VLOOKUP(B2070,'ABC successor'!A:J,10,FALSE)</f>
        <v>4753</v>
      </c>
    </row>
    <row r="2071" spans="1:11" x14ac:dyDescent="0.2">
      <c r="A2071">
        <v>2070</v>
      </c>
      <c r="B2071" t="s">
        <v>26443</v>
      </c>
      <c r="C2071" t="s">
        <v>26444</v>
      </c>
      <c r="D2071" t="s">
        <v>26443</v>
      </c>
      <c r="E2071" t="s">
        <v>26445</v>
      </c>
      <c r="F2071" s="220">
        <v>6385</v>
      </c>
      <c r="G2071" s="220">
        <v>6385</v>
      </c>
      <c r="H2071" s="220">
        <v>6721</v>
      </c>
      <c r="I2071" s="220">
        <v>5746.2538147368423</v>
      </c>
      <c r="J2071" s="161" t="e">
        <f>VLOOKUP(D2071,GST!A:D,4,FALSE)</f>
        <v>#N/A</v>
      </c>
      <c r="K2071" s="64" t="str">
        <f>VLOOKUP(B2071,'ABC successor'!A:J,10,FALSE)</f>
        <v>4753</v>
      </c>
    </row>
    <row r="2072" spans="1:11" x14ac:dyDescent="0.2">
      <c r="A2072">
        <v>2071</v>
      </c>
      <c r="B2072" t="s">
        <v>25860</v>
      </c>
      <c r="C2072" t="s">
        <v>25861</v>
      </c>
      <c r="D2072" t="s">
        <v>25860</v>
      </c>
      <c r="E2072" t="s">
        <v>25862</v>
      </c>
      <c r="F2072" s="220">
        <v>63915</v>
      </c>
      <c r="G2072" s="220">
        <v>63915</v>
      </c>
      <c r="H2072" s="220">
        <v>67279</v>
      </c>
      <c r="I2072" s="220">
        <v>60719.564077586198</v>
      </c>
      <c r="J2072" s="161" t="e">
        <f>VLOOKUP(D2072,GST!A:D,4,FALSE)</f>
        <v>#N/A</v>
      </c>
      <c r="K2072" s="64" t="str">
        <f>VLOOKUP(B2072,'ABC successor'!A:J,10,FALSE)</f>
        <v>4762</v>
      </c>
    </row>
    <row r="2073" spans="1:11" x14ac:dyDescent="0.2">
      <c r="A2073">
        <v>2072</v>
      </c>
      <c r="B2073" t="s">
        <v>25863</v>
      </c>
      <c r="C2073" t="s">
        <v>25864</v>
      </c>
      <c r="D2073" t="s">
        <v>25863</v>
      </c>
      <c r="E2073" t="s">
        <v>25865</v>
      </c>
      <c r="F2073" s="220">
        <v>44345</v>
      </c>
      <c r="G2073" s="220">
        <v>44345</v>
      </c>
      <c r="H2073" s="220">
        <v>46679</v>
      </c>
      <c r="I2073" s="220">
        <v>42127.641512068963</v>
      </c>
      <c r="J2073" s="161" t="e">
        <f>VLOOKUP(D2073,GST!A:D,4,FALSE)</f>
        <v>#N/A</v>
      </c>
      <c r="K2073" s="64" t="str">
        <f>VLOOKUP(B2073,'ABC successor'!A:J,10,FALSE)</f>
        <v>4762</v>
      </c>
    </row>
    <row r="2074" spans="1:11" x14ac:dyDescent="0.2">
      <c r="A2074">
        <v>2073</v>
      </c>
      <c r="B2074" t="s">
        <v>25866</v>
      </c>
      <c r="C2074" t="s">
        <v>25867</v>
      </c>
      <c r="D2074" t="s">
        <v>25866</v>
      </c>
      <c r="E2074" t="s">
        <v>25865</v>
      </c>
      <c r="F2074" s="220">
        <v>45820</v>
      </c>
      <c r="G2074" s="220">
        <v>45820</v>
      </c>
      <c r="H2074" s="220">
        <v>48232</v>
      </c>
      <c r="I2074" s="220">
        <v>43529.382762068955</v>
      </c>
      <c r="J2074" s="161" t="e">
        <f>VLOOKUP(D2074,GST!A:D,4,FALSE)</f>
        <v>#N/A</v>
      </c>
      <c r="K2074" s="64" t="str">
        <f>VLOOKUP(B2074,'ABC successor'!A:J,10,FALSE)</f>
        <v>4762</v>
      </c>
    </row>
    <row r="2075" spans="1:11" x14ac:dyDescent="0.2">
      <c r="A2075">
        <v>2074</v>
      </c>
      <c r="B2075" t="s">
        <v>25868</v>
      </c>
      <c r="C2075" t="s">
        <v>25869</v>
      </c>
      <c r="D2075" t="s">
        <v>25868</v>
      </c>
      <c r="E2075" t="s">
        <v>25870</v>
      </c>
      <c r="F2075" s="220">
        <v>43576</v>
      </c>
      <c r="G2075" s="220">
        <v>43576</v>
      </c>
      <c r="H2075" s="220">
        <v>45869</v>
      </c>
      <c r="I2075" s="220">
        <v>41396.802625862074</v>
      </c>
      <c r="J2075" s="161" t="e">
        <f>VLOOKUP(D2075,GST!A:D,4,FALSE)</f>
        <v>#N/A</v>
      </c>
      <c r="K2075" s="64" t="str">
        <f>VLOOKUP(B2075,'ABC successor'!A:J,10,FALSE)</f>
        <v>4762</v>
      </c>
    </row>
    <row r="2076" spans="1:11" x14ac:dyDescent="0.2">
      <c r="A2076">
        <v>2075</v>
      </c>
      <c r="B2076" t="s">
        <v>25871</v>
      </c>
      <c r="C2076" t="s">
        <v>25872</v>
      </c>
      <c r="D2076" t="s">
        <v>25871</v>
      </c>
      <c r="E2076" t="s">
        <v>25873</v>
      </c>
      <c r="F2076" s="220">
        <v>34411</v>
      </c>
      <c r="G2076" s="220">
        <v>34411</v>
      </c>
      <c r="H2076" s="220">
        <v>36222</v>
      </c>
      <c r="I2076" s="220">
        <v>32690.539386206889</v>
      </c>
      <c r="J2076" s="161" t="e">
        <f>VLOOKUP(D2076,GST!A:D,4,FALSE)</f>
        <v>#N/A</v>
      </c>
      <c r="K2076" s="64" t="str">
        <f>VLOOKUP(B2076,'ABC successor'!A:J,10,FALSE)</f>
        <v>4762</v>
      </c>
    </row>
    <row r="2077" spans="1:11" x14ac:dyDescent="0.2">
      <c r="A2077">
        <v>2076</v>
      </c>
      <c r="B2077" t="s">
        <v>25874</v>
      </c>
      <c r="C2077" t="s">
        <v>25875</v>
      </c>
      <c r="D2077" t="s">
        <v>25874</v>
      </c>
      <c r="E2077" t="s">
        <v>25876</v>
      </c>
      <c r="F2077" s="220">
        <v>49343</v>
      </c>
      <c r="G2077" s="220">
        <v>49343</v>
      </c>
      <c r="H2077" s="220">
        <v>51940</v>
      </c>
      <c r="I2077" s="220">
        <v>46876.160836206902</v>
      </c>
      <c r="J2077" s="161" t="e">
        <f>VLOOKUP(D2077,GST!A:D,4,FALSE)</f>
        <v>#N/A</v>
      </c>
      <c r="K2077" s="64" t="str">
        <f>VLOOKUP(B2077,'ABC successor'!A:J,10,FALSE)</f>
        <v>4767</v>
      </c>
    </row>
    <row r="2078" spans="1:11" x14ac:dyDescent="0.2">
      <c r="A2078">
        <v>2077</v>
      </c>
      <c r="B2078" t="s">
        <v>25877</v>
      </c>
      <c r="C2078" t="s">
        <v>25878</v>
      </c>
      <c r="D2078" t="s">
        <v>25877</v>
      </c>
      <c r="E2078" t="s">
        <v>25879</v>
      </c>
      <c r="F2078" s="220">
        <v>49905</v>
      </c>
      <c r="G2078" s="220">
        <v>49905</v>
      </c>
      <c r="H2078" s="220">
        <v>52532</v>
      </c>
      <c r="I2078" s="220">
        <v>47409.789229310336</v>
      </c>
      <c r="J2078" s="161" t="e">
        <f>VLOOKUP(D2078,GST!A:D,4,FALSE)</f>
        <v>#N/A</v>
      </c>
      <c r="K2078" s="64" t="str">
        <f>VLOOKUP(B2078,'ABC successor'!A:J,10,FALSE)</f>
        <v>4767</v>
      </c>
    </row>
    <row r="2079" spans="1:11" x14ac:dyDescent="0.2">
      <c r="A2079">
        <v>2078</v>
      </c>
      <c r="B2079" t="s">
        <v>25880</v>
      </c>
      <c r="C2079" t="s">
        <v>25881</v>
      </c>
      <c r="D2079" t="s">
        <v>25880</v>
      </c>
      <c r="E2079" t="s">
        <v>25882</v>
      </c>
      <c r="F2079" s="220">
        <v>66927</v>
      </c>
      <c r="G2079" s="220">
        <v>66927</v>
      </c>
      <c r="H2079" s="220">
        <v>70449</v>
      </c>
      <c r="I2079" s="220">
        <v>63581.049663793092</v>
      </c>
      <c r="J2079" s="161" t="e">
        <f>VLOOKUP(D2079,GST!A:D,4,FALSE)</f>
        <v>#N/A</v>
      </c>
      <c r="K2079" s="64" t="str">
        <f>VLOOKUP(B2079,'ABC successor'!A:J,10,FALSE)</f>
        <v>4767</v>
      </c>
    </row>
    <row r="2080" spans="1:11" x14ac:dyDescent="0.2">
      <c r="A2080">
        <v>2079</v>
      </c>
      <c r="B2080" t="s">
        <v>25883</v>
      </c>
      <c r="C2080" t="s">
        <v>25884</v>
      </c>
      <c r="D2080" t="s">
        <v>25883</v>
      </c>
      <c r="E2080" t="s">
        <v>25885</v>
      </c>
      <c r="F2080" s="220">
        <v>45967</v>
      </c>
      <c r="G2080" s="220">
        <v>45967</v>
      </c>
      <c r="H2080" s="220">
        <v>48386</v>
      </c>
      <c r="I2080" s="220">
        <v>43668.590168965515</v>
      </c>
      <c r="J2080" s="161" t="e">
        <f>VLOOKUP(D2080,GST!A:D,4,FALSE)</f>
        <v>#N/A</v>
      </c>
      <c r="K2080" s="64" t="str">
        <f>VLOOKUP(B2080,'ABC successor'!A:J,10,FALSE)</f>
        <v>4760</v>
      </c>
    </row>
    <row r="2081" spans="1:11" x14ac:dyDescent="0.2">
      <c r="A2081">
        <v>2080</v>
      </c>
      <c r="B2081" t="s">
        <v>26446</v>
      </c>
      <c r="C2081" t="s">
        <v>26447</v>
      </c>
      <c r="D2081" t="s">
        <v>26446</v>
      </c>
      <c r="E2081" t="s">
        <v>26448</v>
      </c>
      <c r="F2081" s="220">
        <v>59188</v>
      </c>
      <c r="G2081" s="220">
        <v>59188</v>
      </c>
      <c r="H2081" s="220">
        <v>62303</v>
      </c>
      <c r="I2081" s="220">
        <v>56228.191768965509</v>
      </c>
      <c r="J2081" s="161" t="e">
        <f>VLOOKUP(D2081,GST!A:D,4,FALSE)</f>
        <v>#N/A</v>
      </c>
      <c r="K2081" s="64" t="str">
        <f>VLOOKUP(B2081,'ABC successor'!A:J,10,FALSE)</f>
        <v>4788</v>
      </c>
    </row>
    <row r="2082" spans="1:11" x14ac:dyDescent="0.2">
      <c r="A2082">
        <v>2081</v>
      </c>
      <c r="B2082" t="s">
        <v>25886</v>
      </c>
      <c r="C2082" t="s">
        <v>25887</v>
      </c>
      <c r="D2082" t="s">
        <v>25886</v>
      </c>
      <c r="E2082" t="s">
        <v>25888</v>
      </c>
      <c r="F2082" s="220">
        <v>6038</v>
      </c>
      <c r="G2082" s="220">
        <v>6038</v>
      </c>
      <c r="H2082" s="220">
        <v>6356</v>
      </c>
      <c r="I2082" s="220">
        <v>5736.505225862069</v>
      </c>
      <c r="J2082" s="161" t="e">
        <f>VLOOKUP(D2082,GST!A:D,4,FALSE)</f>
        <v>#N/A</v>
      </c>
      <c r="K2082" s="64" t="str">
        <f>VLOOKUP(B2082,'ABC successor'!A:J,10,FALSE)</f>
        <v>4762</v>
      </c>
    </row>
    <row r="2083" spans="1:11" x14ac:dyDescent="0.2">
      <c r="A2083">
        <v>2082</v>
      </c>
      <c r="B2083" t="s">
        <v>25889</v>
      </c>
      <c r="C2083" t="s">
        <v>25890</v>
      </c>
      <c r="D2083" t="s">
        <v>25889</v>
      </c>
      <c r="E2083" t="s">
        <v>25891</v>
      </c>
      <c r="F2083" s="220">
        <v>148066</v>
      </c>
      <c r="G2083" s="220">
        <v>148066</v>
      </c>
      <c r="H2083" s="220">
        <v>155859</v>
      </c>
      <c r="I2083" s="220">
        <v>133259.26163789473</v>
      </c>
      <c r="J2083" s="161">
        <f>VLOOKUP(D2083,GST!A:D,4,FALSE)</f>
        <v>0.12</v>
      </c>
      <c r="K2083" s="64" t="str">
        <f>VLOOKUP(B2083,'ABC successor'!A:J,10,FALSE)</f>
        <v>4716</v>
      </c>
    </row>
    <row r="2084" spans="1:11" x14ac:dyDescent="0.2">
      <c r="A2084">
        <v>2083</v>
      </c>
      <c r="B2084" t="s">
        <v>26449</v>
      </c>
      <c r="C2084" t="s">
        <v>26450</v>
      </c>
      <c r="D2084" t="s">
        <v>26449</v>
      </c>
      <c r="E2084" t="s">
        <v>26451</v>
      </c>
      <c r="F2084" s="220">
        <v>7231</v>
      </c>
      <c r="G2084" s="220">
        <v>7231</v>
      </c>
      <c r="H2084" s="220">
        <v>7612</v>
      </c>
      <c r="I2084" s="220">
        <v>6869.4988431034481</v>
      </c>
      <c r="J2084" s="161" t="e">
        <f>VLOOKUP(D2084,GST!A:D,4,FALSE)</f>
        <v>#N/A</v>
      </c>
      <c r="K2084" s="64" t="str">
        <f>VLOOKUP(B2084,'ABC successor'!A:J,10,FALSE)</f>
        <v>4762</v>
      </c>
    </row>
    <row r="2085" spans="1:11" x14ac:dyDescent="0.2">
      <c r="A2085">
        <v>2084</v>
      </c>
      <c r="B2085" t="s">
        <v>26452</v>
      </c>
      <c r="C2085" t="s">
        <v>26453</v>
      </c>
      <c r="D2085" t="s">
        <v>26452</v>
      </c>
      <c r="E2085" t="s">
        <v>26973</v>
      </c>
      <c r="F2085" s="220">
        <v>24549</v>
      </c>
      <c r="G2085" s="220">
        <v>24549</v>
      </c>
      <c r="H2085" s="220">
        <v>25841</v>
      </c>
      <c r="I2085" s="220">
        <v>23321.107527586206</v>
      </c>
      <c r="J2085" s="161" t="e">
        <f>VLOOKUP(D2085,GST!A:D,4,FALSE)</f>
        <v>#N/A</v>
      </c>
      <c r="K2085" s="64" t="str">
        <f>VLOOKUP(B2085,'ABC successor'!A:J,10,FALSE)</f>
        <v>4751</v>
      </c>
    </row>
    <row r="2086" spans="1:11" x14ac:dyDescent="0.2">
      <c r="A2086">
        <v>2085</v>
      </c>
      <c r="B2086" t="s">
        <v>26454</v>
      </c>
      <c r="C2086" t="s">
        <v>26455</v>
      </c>
      <c r="D2086" t="s">
        <v>26454</v>
      </c>
      <c r="E2086" t="s">
        <v>26456</v>
      </c>
      <c r="F2086" s="220">
        <v>11312</v>
      </c>
      <c r="G2086" s="220">
        <v>11312</v>
      </c>
      <c r="H2086" s="220">
        <v>11907</v>
      </c>
      <c r="I2086" s="220">
        <v>10746.038437931034</v>
      </c>
      <c r="J2086" s="161" t="e">
        <f>VLOOKUP(D2086,GST!A:D,4,FALSE)</f>
        <v>#N/A</v>
      </c>
      <c r="K2086" s="64" t="str">
        <f>VLOOKUP(B2086,'ABC successor'!A:J,10,FALSE)</f>
        <v>4767</v>
      </c>
    </row>
    <row r="2087" spans="1:11" x14ac:dyDescent="0.2">
      <c r="A2087">
        <v>2086</v>
      </c>
      <c r="B2087" t="s">
        <v>26974</v>
      </c>
      <c r="C2087" t="s">
        <v>26975</v>
      </c>
      <c r="D2087" t="s">
        <v>26974</v>
      </c>
      <c r="E2087" t="s">
        <v>26976</v>
      </c>
      <c r="F2087" s="220">
        <v>3264</v>
      </c>
      <c r="G2087" s="220">
        <v>3264</v>
      </c>
      <c r="H2087" s="220">
        <v>3436</v>
      </c>
      <c r="I2087" s="220">
        <v>2938.0496600000001</v>
      </c>
      <c r="J2087" s="161" t="e">
        <f>VLOOKUP(D2087,GST!A:D,4,FALSE)</f>
        <v>#N/A</v>
      </c>
      <c r="K2087" s="64" t="str">
        <f>VLOOKUP(B2087,'ABC successor'!A:J,10,FALSE)</f>
        <v>4774</v>
      </c>
    </row>
    <row r="2088" spans="1:11" x14ac:dyDescent="0.2">
      <c r="A2088">
        <v>2087</v>
      </c>
      <c r="B2088" t="s">
        <v>26977</v>
      </c>
      <c r="C2088" t="s">
        <v>26978</v>
      </c>
      <c r="D2088" t="s">
        <v>26977</v>
      </c>
      <c r="E2088" t="s">
        <v>26979</v>
      </c>
      <c r="F2088" s="220">
        <v>3358</v>
      </c>
      <c r="G2088" s="220">
        <v>3358</v>
      </c>
      <c r="H2088" s="220">
        <v>3535</v>
      </c>
      <c r="I2088" s="220">
        <v>3190.1697413793099</v>
      </c>
      <c r="J2088" s="161" t="e">
        <f>VLOOKUP(D2088,GST!A:D,4,FALSE)</f>
        <v>#N/A</v>
      </c>
      <c r="K2088" s="64" t="str">
        <f>VLOOKUP(B2088,'ABC successor'!A:J,10,FALSE)</f>
        <v>4774</v>
      </c>
    </row>
    <row r="2089" spans="1:11" x14ac:dyDescent="0.2">
      <c r="A2089">
        <v>2088</v>
      </c>
      <c r="B2089" t="s">
        <v>26980</v>
      </c>
      <c r="C2089" t="s">
        <v>26981</v>
      </c>
      <c r="D2089" t="s">
        <v>26980</v>
      </c>
      <c r="E2089" t="s">
        <v>26982</v>
      </c>
      <c r="F2089" s="220">
        <v>37207</v>
      </c>
      <c r="G2089" s="220">
        <v>37207</v>
      </c>
      <c r="H2089" s="220">
        <v>39165</v>
      </c>
      <c r="I2089" s="220">
        <v>35347.080734482748</v>
      </c>
      <c r="J2089" s="161" t="e">
        <f>VLOOKUP(D2089,GST!A:D,4,FALSE)</f>
        <v>#N/A</v>
      </c>
      <c r="K2089" s="64" t="str">
        <f>VLOOKUP(B2089,'ABC successor'!A:J,10,FALSE)</f>
        <v>4774</v>
      </c>
    </row>
    <row r="2090" spans="1:11" x14ac:dyDescent="0.2">
      <c r="A2090">
        <v>2089</v>
      </c>
      <c r="B2090" t="s">
        <v>26983</v>
      </c>
      <c r="C2090" t="s">
        <v>26984</v>
      </c>
      <c r="D2090" t="s">
        <v>26983</v>
      </c>
      <c r="E2090" t="s">
        <v>26985</v>
      </c>
      <c r="F2090" s="220">
        <v>4513</v>
      </c>
      <c r="G2090" s="220">
        <v>4513</v>
      </c>
      <c r="H2090" s="220">
        <v>4751</v>
      </c>
      <c r="I2090" s="220">
        <v>4061.8034873684205</v>
      </c>
      <c r="J2090" s="161" t="e">
        <f>VLOOKUP(D2090,GST!A:D,4,FALSE)</f>
        <v>#N/A</v>
      </c>
      <c r="K2090" s="64" t="str">
        <f>VLOOKUP(B2090,'ABC successor'!A:J,10,FALSE)</f>
        <v>4753</v>
      </c>
    </row>
    <row r="2091" spans="1:11" x14ac:dyDescent="0.2">
      <c r="A2091">
        <v>2090</v>
      </c>
      <c r="B2091" t="s">
        <v>26986</v>
      </c>
      <c r="C2091" t="s">
        <v>26987</v>
      </c>
      <c r="D2091" t="s">
        <v>26986</v>
      </c>
      <c r="E2091" t="s">
        <v>26988</v>
      </c>
      <c r="F2091" s="220">
        <v>3144</v>
      </c>
      <c r="G2091" s="220">
        <v>3144</v>
      </c>
      <c r="H2091" s="220">
        <v>3309</v>
      </c>
      <c r="I2091" s="220">
        <v>2829.4516010526318</v>
      </c>
      <c r="J2091" s="161" t="e">
        <f>VLOOKUP(D2091,GST!A:D,4,FALSE)</f>
        <v>#N/A</v>
      </c>
      <c r="K2091" s="64" t="str">
        <f>VLOOKUP(B2091,'ABC successor'!A:J,10,FALSE)</f>
        <v>4753</v>
      </c>
    </row>
    <row r="2092" spans="1:11" x14ac:dyDescent="0.2">
      <c r="A2092">
        <v>2091</v>
      </c>
      <c r="B2092" t="s">
        <v>26989</v>
      </c>
      <c r="C2092" t="s">
        <v>26990</v>
      </c>
      <c r="D2092" t="s">
        <v>26989</v>
      </c>
      <c r="E2092" t="s">
        <v>26991</v>
      </c>
      <c r="F2092" s="220">
        <v>2287</v>
      </c>
      <c r="G2092" s="220">
        <v>2287</v>
      </c>
      <c r="H2092" s="220">
        <v>2407</v>
      </c>
      <c r="I2092" s="220">
        <v>2058.6414652631584</v>
      </c>
      <c r="J2092" s="161" t="e">
        <f>VLOOKUP(D2092,GST!A:D,4,FALSE)</f>
        <v>#N/A</v>
      </c>
      <c r="K2092" s="64" t="str">
        <f>VLOOKUP(B2092,'ABC successor'!A:J,10,FALSE)</f>
        <v>4753</v>
      </c>
    </row>
    <row r="2093" spans="1:11" x14ac:dyDescent="0.2">
      <c r="A2093">
        <v>2092</v>
      </c>
      <c r="B2093" t="s">
        <v>26992</v>
      </c>
      <c r="C2093" t="s">
        <v>26993</v>
      </c>
      <c r="D2093" t="s">
        <v>26992</v>
      </c>
      <c r="E2093" t="s">
        <v>26994</v>
      </c>
      <c r="F2093" s="220">
        <v>2469</v>
      </c>
      <c r="G2093" s="220">
        <v>2469</v>
      </c>
      <c r="H2093" s="220">
        <v>2599</v>
      </c>
      <c r="I2093" s="220">
        <v>2221.8533306666668</v>
      </c>
      <c r="J2093" s="161" t="e">
        <f>VLOOKUP(D2093,GST!A:D,4,FALSE)</f>
        <v>#N/A</v>
      </c>
      <c r="K2093" s="64" t="str">
        <f>VLOOKUP(B2093,'ABC successor'!A:J,10,FALSE)</f>
        <v>4743</v>
      </c>
    </row>
    <row r="2094" spans="1:11" x14ac:dyDescent="0.2">
      <c r="A2094">
        <v>2093</v>
      </c>
      <c r="B2094" t="s">
        <v>26995</v>
      </c>
      <c r="C2094" t="s">
        <v>26996</v>
      </c>
      <c r="D2094" t="s">
        <v>26995</v>
      </c>
      <c r="E2094" t="s">
        <v>26997</v>
      </c>
      <c r="F2094" s="220">
        <v>1824</v>
      </c>
      <c r="G2094" s="220">
        <v>1824</v>
      </c>
      <c r="H2094" s="220">
        <v>1920</v>
      </c>
      <c r="I2094" s="220">
        <v>1641.7193520000001</v>
      </c>
      <c r="J2094" s="161" t="e">
        <f>VLOOKUP(D2094,GST!A:D,4,FALSE)</f>
        <v>#N/A</v>
      </c>
      <c r="K2094" s="64" t="str">
        <f>VLOOKUP(B2094,'ABC successor'!A:J,10,FALSE)</f>
        <v>4743</v>
      </c>
    </row>
    <row r="2095" spans="1:11" x14ac:dyDescent="0.2">
      <c r="A2095">
        <v>2094</v>
      </c>
      <c r="B2095" t="s">
        <v>26998</v>
      </c>
      <c r="C2095" t="s">
        <v>26999</v>
      </c>
      <c r="D2095" t="s">
        <v>26998</v>
      </c>
      <c r="E2095" t="s">
        <v>27000</v>
      </c>
      <c r="F2095" s="220">
        <v>709</v>
      </c>
      <c r="G2095" s="220">
        <v>709</v>
      </c>
      <c r="H2095" s="220">
        <v>746</v>
      </c>
      <c r="I2095" s="220">
        <v>638.44641466666656</v>
      </c>
      <c r="J2095" s="161" t="e">
        <f>VLOOKUP(D2095,GST!A:D,4,FALSE)</f>
        <v>#N/A</v>
      </c>
      <c r="K2095" s="64" t="str">
        <f>VLOOKUP(B2095,'ABC successor'!A:J,10,FALSE)</f>
        <v>4743</v>
      </c>
    </row>
    <row r="2096" spans="1:11" x14ac:dyDescent="0.2">
      <c r="A2096">
        <v>2095</v>
      </c>
      <c r="B2096" t="s">
        <v>27001</v>
      </c>
      <c r="C2096" t="s">
        <v>27002</v>
      </c>
      <c r="D2096" t="s">
        <v>27001</v>
      </c>
      <c r="E2096" t="s">
        <v>27003</v>
      </c>
      <c r="F2096" s="220">
        <v>744</v>
      </c>
      <c r="G2096" s="220">
        <v>744</v>
      </c>
      <c r="H2096" s="220">
        <v>783</v>
      </c>
      <c r="I2096" s="220">
        <v>669.84541866666677</v>
      </c>
      <c r="J2096" s="161" t="e">
        <f>VLOOKUP(D2096,GST!A:D,4,FALSE)</f>
        <v>#N/A</v>
      </c>
      <c r="K2096" s="64" t="str">
        <f>VLOOKUP(B2096,'ABC successor'!A:J,10,FALSE)</f>
        <v>4743</v>
      </c>
    </row>
    <row r="2097" spans="1:11" x14ac:dyDescent="0.2">
      <c r="A2097">
        <v>2096</v>
      </c>
      <c r="B2097" t="s">
        <v>27004</v>
      </c>
      <c r="C2097" t="s">
        <v>27005</v>
      </c>
      <c r="D2097" t="s">
        <v>27004</v>
      </c>
      <c r="E2097" t="s">
        <v>27006</v>
      </c>
      <c r="F2097" s="220">
        <v>35016</v>
      </c>
      <c r="G2097" s="220">
        <v>35016</v>
      </c>
      <c r="H2097" s="220">
        <v>36859</v>
      </c>
      <c r="I2097" s="220">
        <v>31514.133681333333</v>
      </c>
      <c r="J2097" s="161" t="e">
        <f>VLOOKUP(D2097,GST!A:D,4,FALSE)</f>
        <v>#N/A</v>
      </c>
      <c r="K2097" s="64" t="str">
        <f>VLOOKUP(B2097,'ABC successor'!A:J,10,FALSE)</f>
        <v>4743</v>
      </c>
    </row>
    <row r="2098" spans="1:11" x14ac:dyDescent="0.2">
      <c r="A2098">
        <v>2097</v>
      </c>
      <c r="B2098" t="s">
        <v>27007</v>
      </c>
      <c r="C2098" t="s">
        <v>27008</v>
      </c>
      <c r="D2098" t="s">
        <v>27007</v>
      </c>
      <c r="E2098" t="s">
        <v>27009</v>
      </c>
      <c r="F2098" s="220">
        <v>23091</v>
      </c>
      <c r="G2098" s="220">
        <v>23091</v>
      </c>
      <c r="H2098" s="220">
        <v>24306</v>
      </c>
      <c r="I2098" s="220">
        <v>21936.767203448271</v>
      </c>
      <c r="J2098" s="161" t="e">
        <f>VLOOKUP(D2098,GST!A:D,4,FALSE)</f>
        <v>#N/A</v>
      </c>
      <c r="K2098" s="64" t="str">
        <f>VLOOKUP(B2098,'ABC successor'!A:J,10,FALSE)</f>
        <v>4755</v>
      </c>
    </row>
    <row r="2099" spans="1:11" x14ac:dyDescent="0.2">
      <c r="A2099">
        <v>2098</v>
      </c>
      <c r="B2099" t="s">
        <v>27010</v>
      </c>
      <c r="C2099" t="s">
        <v>27011</v>
      </c>
      <c r="D2099" t="s">
        <v>27010</v>
      </c>
      <c r="E2099" t="s">
        <v>27012</v>
      </c>
      <c r="F2099" s="220">
        <v>7876</v>
      </c>
      <c r="G2099" s="220">
        <v>7876</v>
      </c>
      <c r="H2099" s="220">
        <v>8291</v>
      </c>
      <c r="I2099" s="220">
        <v>7482.3981206896551</v>
      </c>
      <c r="J2099" s="161" t="e">
        <f>VLOOKUP(D2099,GST!A:D,4,FALSE)</f>
        <v>#N/A</v>
      </c>
      <c r="K2099" s="64" t="str">
        <f>VLOOKUP(B2099,'ABC successor'!A:J,10,FALSE)</f>
        <v>4769</v>
      </c>
    </row>
    <row r="2100" spans="1:11" x14ac:dyDescent="0.2">
      <c r="A2100">
        <v>2099</v>
      </c>
      <c r="B2100" t="s">
        <v>27013</v>
      </c>
      <c r="C2100" t="s">
        <v>27014</v>
      </c>
      <c r="D2100" t="s">
        <v>27013</v>
      </c>
      <c r="E2100" t="s">
        <v>27015</v>
      </c>
      <c r="F2100" s="220">
        <v>5497</v>
      </c>
      <c r="G2100" s="220">
        <v>5497</v>
      </c>
      <c r="H2100" s="220">
        <v>5786</v>
      </c>
      <c r="I2100" s="220">
        <v>4947.5859160000009</v>
      </c>
      <c r="J2100" s="161" t="e">
        <f>VLOOKUP(D2100,GST!A:D,4,FALSE)</f>
        <v>#N/A</v>
      </c>
      <c r="K2100" s="64" t="str">
        <f>VLOOKUP(B2100,'ABC successor'!A:J,10,FALSE)</f>
        <v>4739</v>
      </c>
    </row>
    <row r="2101" spans="1:11" x14ac:dyDescent="0.2">
      <c r="A2101">
        <v>2100</v>
      </c>
      <c r="B2101" t="s">
        <v>27016</v>
      </c>
      <c r="C2101" t="s">
        <v>27017</v>
      </c>
      <c r="D2101" t="s">
        <v>27016</v>
      </c>
      <c r="E2101" t="s">
        <v>27018</v>
      </c>
      <c r="F2101" s="220">
        <v>4226</v>
      </c>
      <c r="G2101" s="220">
        <v>4226</v>
      </c>
      <c r="H2101" s="220">
        <v>4448</v>
      </c>
      <c r="I2101" s="220">
        <v>3803.7650560000002</v>
      </c>
      <c r="J2101" s="161" t="e">
        <f>VLOOKUP(D2101,GST!A:D,4,FALSE)</f>
        <v>#N/A</v>
      </c>
      <c r="K2101" s="64" t="str">
        <f>VLOOKUP(B2101,'ABC successor'!A:J,10,FALSE)</f>
        <v>4739</v>
      </c>
    </row>
    <row r="2102" spans="1:11" x14ac:dyDescent="0.2">
      <c r="A2102">
        <v>2101</v>
      </c>
      <c r="B2102" t="s">
        <v>27019</v>
      </c>
      <c r="C2102" t="s">
        <v>27020</v>
      </c>
      <c r="D2102" t="s">
        <v>27019</v>
      </c>
      <c r="E2102" t="s">
        <v>27021</v>
      </c>
      <c r="F2102" s="220">
        <v>3504</v>
      </c>
      <c r="G2102" s="220">
        <v>3504</v>
      </c>
      <c r="H2102" s="220">
        <v>3688</v>
      </c>
      <c r="I2102" s="220">
        <v>3153.3571159999997</v>
      </c>
      <c r="J2102" s="161" t="e">
        <f>VLOOKUP(D2102,GST!A:D,4,FALSE)</f>
        <v>#N/A</v>
      </c>
      <c r="K2102" s="64" t="str">
        <f>VLOOKUP(B2102,'ABC successor'!A:J,10,FALSE)</f>
        <v>4739</v>
      </c>
    </row>
    <row r="2103" spans="1:11" x14ac:dyDescent="0.2">
      <c r="A2103">
        <v>2102</v>
      </c>
      <c r="B2103" t="s">
        <v>27022</v>
      </c>
      <c r="C2103" t="s">
        <v>27023</v>
      </c>
      <c r="D2103" t="s">
        <v>27022</v>
      </c>
      <c r="E2103" t="s">
        <v>27024</v>
      </c>
      <c r="F2103" s="220">
        <v>20452</v>
      </c>
      <c r="G2103" s="220">
        <v>20452</v>
      </c>
      <c r="H2103" s="220">
        <v>21528</v>
      </c>
      <c r="I2103" s="220">
        <v>19429.100443103449</v>
      </c>
      <c r="J2103" s="161" t="e">
        <f>VLOOKUP(D2103,GST!A:D,4,FALSE)</f>
        <v>#N/A</v>
      </c>
      <c r="K2103" s="64" t="str">
        <f>VLOOKUP(B2103,'ABC successor'!A:J,10,FALSE)</f>
        <v>4767</v>
      </c>
    </row>
    <row r="2104" spans="1:11" x14ac:dyDescent="0.2">
      <c r="A2104">
        <v>2103</v>
      </c>
      <c r="B2104" t="s">
        <v>27025</v>
      </c>
      <c r="C2104" t="s">
        <v>27026</v>
      </c>
      <c r="D2104" t="s">
        <v>27025</v>
      </c>
      <c r="E2104" t="s">
        <v>27027</v>
      </c>
      <c r="F2104" s="220">
        <v>30017</v>
      </c>
      <c r="G2104" s="220">
        <v>30017</v>
      </c>
      <c r="H2104" s="220">
        <v>31597</v>
      </c>
      <c r="I2104" s="220">
        <v>28516.250615517238</v>
      </c>
      <c r="J2104" s="161" t="e">
        <f>VLOOKUP(D2104,GST!A:D,4,FALSE)</f>
        <v>#N/A</v>
      </c>
      <c r="K2104" s="64" t="str">
        <f>VLOOKUP(B2104,'ABC successor'!A:J,10,FALSE)</f>
        <v>4767</v>
      </c>
    </row>
    <row r="2105" spans="1:11" x14ac:dyDescent="0.2">
      <c r="A2105">
        <v>2104</v>
      </c>
      <c r="B2105" t="s">
        <v>27028</v>
      </c>
      <c r="C2105" t="s">
        <v>27029</v>
      </c>
      <c r="D2105" t="s">
        <v>27028</v>
      </c>
      <c r="E2105" t="s">
        <v>27030</v>
      </c>
      <c r="F2105" s="220">
        <v>52392</v>
      </c>
      <c r="G2105" s="220">
        <v>52392</v>
      </c>
      <c r="H2105" s="220">
        <v>55149</v>
      </c>
      <c r="I2105" s="220">
        <v>49772.448274137932</v>
      </c>
      <c r="J2105" s="161" t="e">
        <f>VLOOKUP(D2105,GST!A:D,4,FALSE)</f>
        <v>#N/A</v>
      </c>
      <c r="K2105" s="64" t="str">
        <f>VLOOKUP(B2105,'ABC successor'!A:J,10,FALSE)</f>
        <v>4767</v>
      </c>
    </row>
    <row r="2106" spans="1:11" x14ac:dyDescent="0.2">
      <c r="A2106">
        <v>2105</v>
      </c>
      <c r="B2106" t="s">
        <v>27031</v>
      </c>
      <c r="C2106" t="s">
        <v>27032</v>
      </c>
      <c r="D2106" t="s">
        <v>27031</v>
      </c>
      <c r="E2106" t="s">
        <v>27033</v>
      </c>
      <c r="F2106" s="220">
        <v>197442</v>
      </c>
      <c r="G2106" s="220">
        <v>197442</v>
      </c>
      <c r="H2106" s="220">
        <v>207834</v>
      </c>
      <c r="I2106" s="220">
        <v>177697.42997066665</v>
      </c>
      <c r="J2106" s="161" t="e">
        <f>VLOOKUP(D2106,GST!A:D,4,FALSE)</f>
        <v>#N/A</v>
      </c>
      <c r="K2106" s="64" t="str">
        <f>VLOOKUP(B2106,'ABC successor'!A:J,10,FALSE)</f>
        <v>4774</v>
      </c>
    </row>
    <row r="2107" spans="1:11" x14ac:dyDescent="0.2">
      <c r="A2107">
        <v>2106</v>
      </c>
      <c r="B2107" t="s">
        <v>27034</v>
      </c>
      <c r="C2107" t="s">
        <v>27035</v>
      </c>
      <c r="D2107" t="s">
        <v>27034</v>
      </c>
      <c r="E2107" t="s">
        <v>27036</v>
      </c>
      <c r="F2107" s="220">
        <v>150388</v>
      </c>
      <c r="G2107" s="220">
        <v>150388</v>
      </c>
      <c r="H2107" s="220">
        <v>158303</v>
      </c>
      <c r="I2107" s="220">
        <v>135349.14471866668</v>
      </c>
      <c r="J2107" s="161" t="e">
        <f>VLOOKUP(D2107,GST!A:D,4,FALSE)</f>
        <v>#N/A</v>
      </c>
      <c r="K2107" s="64" t="str">
        <f>VLOOKUP(B2107,'ABC successor'!A:J,10,FALSE)</f>
        <v>4774</v>
      </c>
    </row>
    <row r="2108" spans="1:11" x14ac:dyDescent="0.2">
      <c r="A2108">
        <v>2107</v>
      </c>
      <c r="B2108" t="s">
        <v>27037</v>
      </c>
      <c r="C2108" t="s">
        <v>27038</v>
      </c>
      <c r="D2108" t="s">
        <v>27037</v>
      </c>
      <c r="E2108" t="s">
        <v>27039</v>
      </c>
      <c r="F2108" s="220">
        <v>3751</v>
      </c>
      <c r="G2108" s="220">
        <v>3751</v>
      </c>
      <c r="H2108" s="220">
        <v>3948</v>
      </c>
      <c r="I2108" s="220">
        <v>3563.3229293103436</v>
      </c>
      <c r="J2108" s="161" t="e">
        <f>VLOOKUP(D2108,GST!A:D,4,FALSE)</f>
        <v>#N/A</v>
      </c>
      <c r="K2108" s="64" t="str">
        <f>VLOOKUP(B2108,'ABC successor'!A:J,10,FALSE)</f>
        <v>4774</v>
      </c>
    </row>
    <row r="2109" spans="1:11" x14ac:dyDescent="0.2">
      <c r="A2109">
        <v>2108</v>
      </c>
      <c r="B2109" t="s">
        <v>27040</v>
      </c>
      <c r="C2109" t="s">
        <v>27041</v>
      </c>
      <c r="D2109" t="s">
        <v>27040</v>
      </c>
      <c r="E2109" t="s">
        <v>27042</v>
      </c>
      <c r="F2109" s="220">
        <v>274845</v>
      </c>
      <c r="G2109" s="220">
        <v>274845</v>
      </c>
      <c r="H2109" s="220">
        <v>289311</v>
      </c>
      <c r="I2109" s="220">
        <v>261102.82599655169</v>
      </c>
      <c r="J2109" s="161" t="e">
        <f>VLOOKUP(D2109,GST!A:D,4,FALSE)</f>
        <v>#N/A</v>
      </c>
      <c r="K2109" s="64" t="str">
        <f>VLOOKUP(B2109,'ABC successor'!A:J,10,FALSE)</f>
        <v>4774</v>
      </c>
    </row>
    <row r="2110" spans="1:11" x14ac:dyDescent="0.2">
      <c r="A2110">
        <v>2109</v>
      </c>
      <c r="B2110" t="s">
        <v>27043</v>
      </c>
      <c r="C2110" t="s">
        <v>27044</v>
      </c>
      <c r="D2110" t="s">
        <v>27043</v>
      </c>
      <c r="E2110" t="s">
        <v>27045</v>
      </c>
      <c r="F2110" s="220">
        <v>17137</v>
      </c>
      <c r="G2110" s="220">
        <v>17137</v>
      </c>
      <c r="H2110" s="220">
        <v>18039</v>
      </c>
      <c r="I2110" s="220">
        <v>15423.285197894738</v>
      </c>
      <c r="J2110" s="161" t="e">
        <f>VLOOKUP(D2110,GST!A:D,4,FALSE)</f>
        <v>#N/A</v>
      </c>
      <c r="K2110" s="64" t="str">
        <f>VLOOKUP(B2110,'ABC successor'!A:J,10,FALSE)</f>
        <v>4753</v>
      </c>
    </row>
    <row r="2111" spans="1:11" x14ac:dyDescent="0.2">
      <c r="A2111">
        <v>2110</v>
      </c>
      <c r="B2111" t="s">
        <v>27046</v>
      </c>
      <c r="C2111" t="s">
        <v>27047</v>
      </c>
      <c r="D2111" t="s">
        <v>27046</v>
      </c>
      <c r="E2111" t="s">
        <v>27048</v>
      </c>
      <c r="F2111" s="220">
        <v>14162</v>
      </c>
      <c r="G2111" s="220">
        <v>14162</v>
      </c>
      <c r="H2111" s="220">
        <v>14907</v>
      </c>
      <c r="I2111" s="220">
        <v>12746.106962105265</v>
      </c>
      <c r="J2111" s="161" t="e">
        <f>VLOOKUP(D2111,GST!A:D,4,FALSE)</f>
        <v>#N/A</v>
      </c>
      <c r="K2111" s="64" t="str">
        <f>VLOOKUP(B2111,'ABC successor'!A:J,10,FALSE)</f>
        <v>4753</v>
      </c>
    </row>
    <row r="2112" spans="1:11" x14ac:dyDescent="0.2">
      <c r="A2112">
        <v>2111</v>
      </c>
      <c r="B2112" t="s">
        <v>3923</v>
      </c>
      <c r="C2112" t="s">
        <v>3924</v>
      </c>
      <c r="D2112" t="s">
        <v>3923</v>
      </c>
      <c r="E2112" t="s">
        <v>3925</v>
      </c>
      <c r="F2112" s="220">
        <v>303</v>
      </c>
      <c r="G2112" s="220">
        <v>303</v>
      </c>
      <c r="H2112" s="220">
        <v>319</v>
      </c>
      <c r="I2112" s="220">
        <v>272.61450517241371</v>
      </c>
      <c r="J2112" s="161" t="e">
        <f>VLOOKUP(D2112,GST!A:D,4,FALSE)</f>
        <v>#N/A</v>
      </c>
      <c r="K2112" s="64" t="str">
        <f>VLOOKUP(B2112,'ABC successor'!A:J,10,FALSE)</f>
        <v>4483</v>
      </c>
    </row>
    <row r="2113" spans="1:11" x14ac:dyDescent="0.2">
      <c r="A2113">
        <v>2112</v>
      </c>
      <c r="B2113" t="s">
        <v>3926</v>
      </c>
      <c r="C2113" t="s">
        <v>3927</v>
      </c>
      <c r="D2113" t="s">
        <v>3926</v>
      </c>
      <c r="E2113" t="s">
        <v>3928</v>
      </c>
      <c r="F2113" s="220">
        <v>1</v>
      </c>
      <c r="G2113" s="220">
        <v>1</v>
      </c>
      <c r="H2113" s="220">
        <v>1</v>
      </c>
      <c r="I2113" s="220">
        <v>1.1804136842105264</v>
      </c>
      <c r="J2113" s="161" t="e">
        <f>VLOOKUP(D2113,GST!A:D,4,FALSE)</f>
        <v>#N/A</v>
      </c>
      <c r="K2113" s="64" t="str">
        <f>VLOOKUP(B2113,'ABC successor'!A:J,10,FALSE)</f>
        <v>0020</v>
      </c>
    </row>
    <row r="2114" spans="1:11" x14ac:dyDescent="0.2">
      <c r="A2114">
        <v>2113</v>
      </c>
      <c r="B2114" t="s">
        <v>3929</v>
      </c>
      <c r="C2114" t="s">
        <v>3930</v>
      </c>
      <c r="D2114" t="s">
        <v>3929</v>
      </c>
      <c r="E2114" t="s">
        <v>3931</v>
      </c>
      <c r="F2114" s="220">
        <v>1</v>
      </c>
      <c r="G2114" s="220">
        <v>1</v>
      </c>
      <c r="H2114" s="220">
        <v>1</v>
      </c>
      <c r="I2114" s="220">
        <v>1.1804136842105264</v>
      </c>
      <c r="J2114" s="161" t="e">
        <f>VLOOKUP(D2114,GST!A:D,4,FALSE)</f>
        <v>#N/A</v>
      </c>
      <c r="K2114" s="64" t="str">
        <f>VLOOKUP(B2114,'ABC successor'!A:J,10,FALSE)</f>
        <v>0020</v>
      </c>
    </row>
    <row r="2115" spans="1:11" x14ac:dyDescent="0.2">
      <c r="A2115">
        <v>2114</v>
      </c>
      <c r="B2115" t="s">
        <v>3932</v>
      </c>
      <c r="C2115" t="s">
        <v>3933</v>
      </c>
      <c r="D2115" t="s">
        <v>3932</v>
      </c>
      <c r="E2115" t="s">
        <v>3934</v>
      </c>
      <c r="F2115" s="220">
        <v>1</v>
      </c>
      <c r="G2115" s="220">
        <v>1</v>
      </c>
      <c r="H2115" s="220">
        <v>1</v>
      </c>
      <c r="I2115" s="220">
        <v>1.1804136842105264</v>
      </c>
      <c r="J2115" s="161" t="e">
        <f>VLOOKUP(D2115,GST!A:D,4,FALSE)</f>
        <v>#N/A</v>
      </c>
      <c r="K2115" s="64" t="str">
        <f>VLOOKUP(B2115,'ABC successor'!A:J,10,FALSE)</f>
        <v>0020</v>
      </c>
    </row>
    <row r="2116" spans="1:11" x14ac:dyDescent="0.2">
      <c r="A2116">
        <v>2115</v>
      </c>
      <c r="B2116" t="s">
        <v>720</v>
      </c>
      <c r="C2116" t="s">
        <v>721</v>
      </c>
      <c r="D2116" t="s">
        <v>720</v>
      </c>
      <c r="E2116" t="s">
        <v>722</v>
      </c>
      <c r="F2116" s="220">
        <v>1</v>
      </c>
      <c r="G2116" s="220">
        <v>1</v>
      </c>
      <c r="H2116" s="220">
        <v>1</v>
      </c>
      <c r="I2116" s="220">
        <v>1.1804136842105264</v>
      </c>
      <c r="J2116" s="161" t="e">
        <f>VLOOKUP(D2116,GST!A:D,4,FALSE)</f>
        <v>#N/A</v>
      </c>
      <c r="K2116" s="64" t="str">
        <f>VLOOKUP(B2116,'ABC successor'!A:J,10,FALSE)</f>
        <v>0020</v>
      </c>
    </row>
    <row r="2117" spans="1:11" x14ac:dyDescent="0.2">
      <c r="A2117">
        <v>2116</v>
      </c>
      <c r="B2117" t="s">
        <v>723</v>
      </c>
      <c r="C2117" t="s">
        <v>724</v>
      </c>
      <c r="D2117" t="s">
        <v>723</v>
      </c>
      <c r="E2117" t="s">
        <v>725</v>
      </c>
      <c r="F2117" s="220">
        <v>2</v>
      </c>
      <c r="G2117" s="220">
        <v>2</v>
      </c>
      <c r="H2117" s="220">
        <v>2</v>
      </c>
      <c r="I2117" s="220">
        <v>1.9334362068965516</v>
      </c>
      <c r="J2117" s="161" t="e">
        <f>VLOOKUP(D2117,GST!A:D,4,FALSE)</f>
        <v>#N/A</v>
      </c>
      <c r="K2117" s="64" t="str">
        <f>VLOOKUP(B2117,'ABC successor'!A:J,10,FALSE)</f>
        <v>0020</v>
      </c>
    </row>
    <row r="2118" spans="1:11" x14ac:dyDescent="0.2">
      <c r="A2118">
        <v>2117</v>
      </c>
      <c r="B2118" t="s">
        <v>726</v>
      </c>
      <c r="C2118" t="s">
        <v>727</v>
      </c>
      <c r="D2118" t="s">
        <v>726</v>
      </c>
      <c r="E2118" t="s">
        <v>728</v>
      </c>
      <c r="F2118" s="220">
        <v>1</v>
      </c>
      <c r="G2118" s="220">
        <v>1</v>
      </c>
      <c r="H2118" s="220">
        <v>1</v>
      </c>
      <c r="I2118" s="220">
        <v>1.1804136842105264</v>
      </c>
      <c r="J2118" s="161" t="e">
        <f>VLOOKUP(D2118,GST!A:D,4,FALSE)</f>
        <v>#N/A</v>
      </c>
      <c r="K2118" s="64" t="str">
        <f>VLOOKUP(B2118,'ABC successor'!A:J,10,FALSE)</f>
        <v>0020</v>
      </c>
    </row>
    <row r="2119" spans="1:11" x14ac:dyDescent="0.2">
      <c r="A2119">
        <v>2118</v>
      </c>
      <c r="B2119" t="s">
        <v>3231</v>
      </c>
      <c r="C2119" t="s">
        <v>3232</v>
      </c>
      <c r="D2119" t="s">
        <v>3231</v>
      </c>
      <c r="E2119" t="s">
        <v>3233</v>
      </c>
      <c r="F2119" s="220">
        <v>6</v>
      </c>
      <c r="G2119" s="220">
        <v>6</v>
      </c>
      <c r="H2119" s="220">
        <v>6</v>
      </c>
      <c r="I2119" s="220">
        <v>5.8003086206896546</v>
      </c>
      <c r="J2119" s="161" t="e">
        <f>VLOOKUP(D2119,GST!A:D,4,FALSE)</f>
        <v>#N/A</v>
      </c>
      <c r="K2119" s="64" t="str">
        <f>VLOOKUP(B2119,'ABC successor'!A:J,10,FALSE)</f>
        <v>4483</v>
      </c>
    </row>
    <row r="2120" spans="1:11" x14ac:dyDescent="0.2">
      <c r="A2120">
        <v>2119</v>
      </c>
      <c r="B2120" t="s">
        <v>4513</v>
      </c>
      <c r="C2120" t="s">
        <v>4514</v>
      </c>
      <c r="D2120" t="s">
        <v>4513</v>
      </c>
      <c r="E2120" t="s">
        <v>4515</v>
      </c>
      <c r="F2120" s="220">
        <v>2</v>
      </c>
      <c r="G2120" s="220">
        <v>2</v>
      </c>
      <c r="H2120" s="220">
        <v>2</v>
      </c>
      <c r="I2120" s="220">
        <v>1.9334362068965516</v>
      </c>
      <c r="J2120" s="161" t="e">
        <f>VLOOKUP(D2120,GST!A:D,4,FALSE)</f>
        <v>#N/A</v>
      </c>
      <c r="K2120" s="64" t="str">
        <f>VLOOKUP(B2120,'ABC successor'!A:J,10,FALSE)</f>
        <v>0000</v>
      </c>
    </row>
    <row r="2121" spans="1:11" x14ac:dyDescent="0.2">
      <c r="A2121">
        <v>2120</v>
      </c>
      <c r="B2121" t="s">
        <v>4516</v>
      </c>
      <c r="C2121" t="s">
        <v>4517</v>
      </c>
      <c r="D2121" t="s">
        <v>4516</v>
      </c>
      <c r="E2121" t="s">
        <v>4518</v>
      </c>
      <c r="F2121" s="220">
        <v>2</v>
      </c>
      <c r="G2121" s="220">
        <v>2</v>
      </c>
      <c r="H2121" s="220">
        <v>2</v>
      </c>
      <c r="I2121" s="220">
        <v>1.9334362068965516</v>
      </c>
      <c r="J2121" s="161" t="e">
        <f>VLOOKUP(D2121,GST!A:D,4,FALSE)</f>
        <v>#N/A</v>
      </c>
      <c r="K2121" s="64" t="str">
        <f>VLOOKUP(B2121,'ABC successor'!A:J,10,FALSE)</f>
        <v>0000</v>
      </c>
    </row>
    <row r="2122" spans="1:11" x14ac:dyDescent="0.2">
      <c r="A2122">
        <v>2121</v>
      </c>
      <c r="B2122" t="s">
        <v>4519</v>
      </c>
      <c r="C2122" t="s">
        <v>4520</v>
      </c>
      <c r="D2122" t="s">
        <v>4519</v>
      </c>
      <c r="E2122" t="s">
        <v>4521</v>
      </c>
      <c r="F2122" s="220">
        <v>2</v>
      </c>
      <c r="G2122" s="220">
        <v>2</v>
      </c>
      <c r="H2122" s="220">
        <v>2</v>
      </c>
      <c r="I2122" s="220">
        <v>1.9334362068965516</v>
      </c>
      <c r="J2122" s="161" t="e">
        <f>VLOOKUP(D2122,GST!A:D,4,FALSE)</f>
        <v>#N/A</v>
      </c>
      <c r="K2122" s="64" t="str">
        <f>VLOOKUP(B2122,'ABC successor'!A:J,10,FALSE)</f>
        <v>0000</v>
      </c>
    </row>
    <row r="2123" spans="1:11" x14ac:dyDescent="0.2">
      <c r="A2123">
        <v>2122</v>
      </c>
      <c r="B2123" t="s">
        <v>4522</v>
      </c>
      <c r="C2123" t="s">
        <v>4523</v>
      </c>
      <c r="D2123" t="s">
        <v>4522</v>
      </c>
      <c r="E2123" t="s">
        <v>4524</v>
      </c>
      <c r="F2123" s="220">
        <v>2</v>
      </c>
      <c r="G2123" s="220">
        <v>2</v>
      </c>
      <c r="H2123" s="220">
        <v>2</v>
      </c>
      <c r="I2123" s="220">
        <v>1.9334362068965516</v>
      </c>
      <c r="J2123" s="161" t="e">
        <f>VLOOKUP(D2123,GST!A:D,4,FALSE)</f>
        <v>#N/A</v>
      </c>
      <c r="K2123" s="64" t="str">
        <f>VLOOKUP(B2123,'ABC successor'!A:J,10,FALSE)</f>
        <v>0020</v>
      </c>
    </row>
    <row r="2124" spans="1:11" x14ac:dyDescent="0.2">
      <c r="A2124">
        <v>2123</v>
      </c>
      <c r="B2124" t="s">
        <v>4525</v>
      </c>
      <c r="C2124" t="s">
        <v>4526</v>
      </c>
      <c r="D2124" t="s">
        <v>4525</v>
      </c>
      <c r="E2124" t="s">
        <v>4527</v>
      </c>
      <c r="F2124" s="220">
        <v>2</v>
      </c>
      <c r="G2124" s="220">
        <v>2</v>
      </c>
      <c r="H2124" s="220">
        <v>2</v>
      </c>
      <c r="I2124" s="220">
        <v>1.4951906666666668</v>
      </c>
      <c r="J2124" s="161" t="e">
        <f>VLOOKUP(D2124,GST!A:D,4,FALSE)</f>
        <v>#N/A</v>
      </c>
      <c r="K2124" s="64" t="str">
        <f>VLOOKUP(B2124,'ABC successor'!A:J,10,FALSE)</f>
        <v>0000</v>
      </c>
    </row>
    <row r="2125" spans="1:11" x14ac:dyDescent="0.2">
      <c r="A2125">
        <v>2124</v>
      </c>
      <c r="B2125" t="s">
        <v>4529</v>
      </c>
      <c r="C2125" t="s">
        <v>4530</v>
      </c>
      <c r="D2125" t="s">
        <v>4529</v>
      </c>
      <c r="E2125" t="s">
        <v>4531</v>
      </c>
      <c r="F2125" s="220">
        <v>11</v>
      </c>
      <c r="G2125" s="220">
        <v>11</v>
      </c>
      <c r="H2125" s="220">
        <v>12</v>
      </c>
      <c r="I2125" s="220">
        <v>9.6671810344827573</v>
      </c>
      <c r="J2125" s="161" t="e">
        <f>VLOOKUP(D2125,GST!A:D,4,FALSE)</f>
        <v>#N/A</v>
      </c>
      <c r="K2125" s="64" t="str">
        <f>VLOOKUP(B2125,'ABC successor'!A:J,10,FALSE)</f>
        <v>0020</v>
      </c>
    </row>
    <row r="2126" spans="1:11" x14ac:dyDescent="0.2">
      <c r="A2126">
        <v>2125</v>
      </c>
      <c r="B2126" t="s">
        <v>4532</v>
      </c>
      <c r="C2126" t="s">
        <v>4533</v>
      </c>
      <c r="D2126" t="s">
        <v>4532</v>
      </c>
      <c r="E2126" t="s">
        <v>4534</v>
      </c>
      <c r="F2126" s="220">
        <v>9</v>
      </c>
      <c r="G2126" s="220">
        <v>9</v>
      </c>
      <c r="H2126" s="220">
        <v>9</v>
      </c>
      <c r="I2126" s="220">
        <v>7.7337448275862064</v>
      </c>
      <c r="J2126" s="161" t="e">
        <f>VLOOKUP(D2126,GST!A:D,4,FALSE)</f>
        <v>#N/A</v>
      </c>
      <c r="K2126" s="64" t="str">
        <f>VLOOKUP(B2126,'ABC successor'!A:J,10,FALSE)</f>
        <v>0020</v>
      </c>
    </row>
    <row r="2127" spans="1:11" x14ac:dyDescent="0.2">
      <c r="A2127">
        <v>2126</v>
      </c>
      <c r="B2127" t="s">
        <v>935</v>
      </c>
      <c r="C2127" t="s">
        <v>936</v>
      </c>
      <c r="D2127" t="s">
        <v>935</v>
      </c>
      <c r="E2127" t="s">
        <v>937</v>
      </c>
      <c r="F2127" s="220">
        <v>216</v>
      </c>
      <c r="G2127" s="220">
        <v>216</v>
      </c>
      <c r="H2127" s="220">
        <v>227</v>
      </c>
      <c r="I2127" s="220">
        <v>194.37478666666664</v>
      </c>
      <c r="J2127" s="161" t="e">
        <f>VLOOKUP(D2127,GST!A:D,4,FALSE)</f>
        <v>#N/A</v>
      </c>
      <c r="K2127" s="64" t="str">
        <f>VLOOKUP(B2127,'ABC successor'!A:J,10,FALSE)</f>
        <v>4735</v>
      </c>
    </row>
    <row r="2128" spans="1:11" x14ac:dyDescent="0.2">
      <c r="A2128">
        <v>2127</v>
      </c>
      <c r="B2128" t="s">
        <v>4537</v>
      </c>
      <c r="C2128" t="s">
        <v>4538</v>
      </c>
      <c r="D2128" t="s">
        <v>4537</v>
      </c>
      <c r="E2128" t="s">
        <v>4536</v>
      </c>
      <c r="F2128" s="220">
        <v>16</v>
      </c>
      <c r="G2128" s="220">
        <v>16</v>
      </c>
      <c r="H2128" s="220">
        <v>17</v>
      </c>
      <c r="I2128" s="220">
        <v>14.164964210526316</v>
      </c>
      <c r="J2128" s="161" t="e">
        <f>VLOOKUP(D2128,GST!A:D,4,FALSE)</f>
        <v>#N/A</v>
      </c>
      <c r="K2128" s="64" t="str">
        <f>VLOOKUP(B2128,'ABC successor'!A:J,10,FALSE)</f>
        <v>0020</v>
      </c>
    </row>
    <row r="2129" spans="1:11" x14ac:dyDescent="0.2">
      <c r="A2129">
        <v>2128</v>
      </c>
      <c r="B2129" t="s">
        <v>1115</v>
      </c>
      <c r="C2129" t="s">
        <v>1116</v>
      </c>
      <c r="D2129" t="s">
        <v>1115</v>
      </c>
      <c r="E2129" t="s">
        <v>4182</v>
      </c>
      <c r="F2129" s="220">
        <v>5</v>
      </c>
      <c r="G2129" s="220">
        <v>5</v>
      </c>
      <c r="H2129" s="220">
        <v>5</v>
      </c>
      <c r="I2129" s="220">
        <v>4.7216547368421056</v>
      </c>
      <c r="J2129" s="161" t="e">
        <f>VLOOKUP(D2129,GST!A:D,4,FALSE)</f>
        <v>#N/A</v>
      </c>
      <c r="K2129" s="64" t="str">
        <f>VLOOKUP(B2129,'ABC successor'!A:J,10,FALSE)</f>
        <v>0020</v>
      </c>
    </row>
    <row r="2130" spans="1:11" x14ac:dyDescent="0.2">
      <c r="A2130">
        <v>2129</v>
      </c>
      <c r="B2130" t="s">
        <v>12684</v>
      </c>
      <c r="C2130" t="s">
        <v>12685</v>
      </c>
      <c r="D2130" t="s">
        <v>12684</v>
      </c>
      <c r="E2130" t="s">
        <v>12686</v>
      </c>
      <c r="F2130" s="220">
        <v>4</v>
      </c>
      <c r="G2130" s="220">
        <v>4</v>
      </c>
      <c r="H2130" s="220">
        <v>4</v>
      </c>
      <c r="I2130" s="220">
        <v>3.8668724137931032</v>
      </c>
      <c r="J2130" s="161" t="e">
        <f>VLOOKUP(D2130,GST!A:D,4,FALSE)</f>
        <v>#N/A</v>
      </c>
      <c r="K2130" s="64" t="str">
        <f>VLOOKUP(B2130,'ABC successor'!A:J,10,FALSE)</f>
        <v>0020</v>
      </c>
    </row>
    <row r="2131" spans="1:11" x14ac:dyDescent="0.2">
      <c r="A2131">
        <v>2130</v>
      </c>
      <c r="B2131" t="s">
        <v>8111</v>
      </c>
      <c r="C2131" t="s">
        <v>8112</v>
      </c>
      <c r="D2131" t="s">
        <v>8111</v>
      </c>
      <c r="E2131" t="s">
        <v>8207</v>
      </c>
      <c r="F2131" s="220">
        <v>7</v>
      </c>
      <c r="G2131" s="220">
        <v>7</v>
      </c>
      <c r="H2131" s="220">
        <v>7</v>
      </c>
      <c r="I2131" s="220">
        <v>5.9020684210526317</v>
      </c>
      <c r="J2131" s="161" t="e">
        <f>VLOOKUP(D2131,GST!A:D,4,FALSE)</f>
        <v>#N/A</v>
      </c>
      <c r="K2131" s="64" t="str">
        <f>VLOOKUP(B2131,'ABC successor'!A:J,10,FALSE)</f>
        <v>0020</v>
      </c>
    </row>
    <row r="2132" spans="1:11" x14ac:dyDescent="0.2">
      <c r="A2132">
        <v>2131</v>
      </c>
      <c r="B2132" t="s">
        <v>8113</v>
      </c>
      <c r="C2132" t="s">
        <v>8114</v>
      </c>
      <c r="D2132" t="s">
        <v>8113</v>
      </c>
      <c r="E2132" t="s">
        <v>8207</v>
      </c>
      <c r="F2132" s="220">
        <v>7</v>
      </c>
      <c r="G2132" s="220">
        <v>7</v>
      </c>
      <c r="H2132" s="220">
        <v>7</v>
      </c>
      <c r="I2132" s="220">
        <v>5.9020684210526317</v>
      </c>
      <c r="J2132" s="161" t="e">
        <f>VLOOKUP(D2132,GST!A:D,4,FALSE)</f>
        <v>#N/A</v>
      </c>
      <c r="K2132" s="64" t="str">
        <f>VLOOKUP(B2132,'ABC successor'!A:J,10,FALSE)</f>
        <v>0020</v>
      </c>
    </row>
    <row r="2133" spans="1:11" x14ac:dyDescent="0.2">
      <c r="A2133">
        <v>2132</v>
      </c>
      <c r="B2133" t="s">
        <v>8115</v>
      </c>
      <c r="C2133" t="s">
        <v>8116</v>
      </c>
      <c r="D2133" t="s">
        <v>8115</v>
      </c>
      <c r="E2133" t="s">
        <v>8117</v>
      </c>
      <c r="F2133" s="220">
        <v>5</v>
      </c>
      <c r="G2133" s="220">
        <v>5</v>
      </c>
      <c r="H2133" s="220">
        <v>5</v>
      </c>
      <c r="I2133" s="220">
        <v>4.7216547368421056</v>
      </c>
      <c r="J2133" s="161" t="e">
        <f>VLOOKUP(D2133,GST!A:D,4,FALSE)</f>
        <v>#N/A</v>
      </c>
      <c r="K2133" s="64" t="str">
        <f>VLOOKUP(B2133,'ABC successor'!A:J,10,FALSE)</f>
        <v>0020</v>
      </c>
    </row>
    <row r="2134" spans="1:11" x14ac:dyDescent="0.2">
      <c r="A2134">
        <v>2133</v>
      </c>
      <c r="B2134" t="s">
        <v>8118</v>
      </c>
      <c r="C2134" t="s">
        <v>8119</v>
      </c>
      <c r="D2134" t="s">
        <v>8118</v>
      </c>
      <c r="E2134" t="s">
        <v>8120</v>
      </c>
      <c r="F2134" s="220">
        <v>4</v>
      </c>
      <c r="G2134" s="220">
        <v>4</v>
      </c>
      <c r="H2134" s="220">
        <v>4</v>
      </c>
      <c r="I2134" s="220">
        <v>3.541241052631579</v>
      </c>
      <c r="J2134" s="161" t="e">
        <f>VLOOKUP(D2134,GST!A:D,4,FALSE)</f>
        <v>#N/A</v>
      </c>
      <c r="K2134" s="64" t="str">
        <f>VLOOKUP(B2134,'ABC successor'!A:J,10,FALSE)</f>
        <v>0020</v>
      </c>
    </row>
    <row r="2135" spans="1:11" x14ac:dyDescent="0.2">
      <c r="A2135">
        <v>2134</v>
      </c>
      <c r="B2135" t="s">
        <v>5866</v>
      </c>
      <c r="C2135" t="s">
        <v>5867</v>
      </c>
      <c r="D2135" t="s">
        <v>5866</v>
      </c>
      <c r="E2135" t="s">
        <v>5868</v>
      </c>
      <c r="F2135" s="220">
        <v>2</v>
      </c>
      <c r="G2135" s="220">
        <v>2</v>
      </c>
      <c r="H2135" s="220">
        <v>2</v>
      </c>
      <c r="I2135" s="220">
        <v>1.9334362068965516</v>
      </c>
      <c r="J2135" s="161" t="e">
        <f>VLOOKUP(D2135,GST!A:D,4,FALSE)</f>
        <v>#N/A</v>
      </c>
      <c r="K2135" s="64" t="str">
        <f>VLOOKUP(B2135,'ABC successor'!A:J,10,FALSE)</f>
        <v>0020</v>
      </c>
    </row>
    <row r="2136" spans="1:11" x14ac:dyDescent="0.2">
      <c r="A2136">
        <v>2135</v>
      </c>
      <c r="B2136" t="s">
        <v>5869</v>
      </c>
      <c r="C2136" t="s">
        <v>5870</v>
      </c>
      <c r="D2136" t="s">
        <v>5869</v>
      </c>
      <c r="E2136" t="s">
        <v>5871</v>
      </c>
      <c r="F2136" s="220">
        <v>9</v>
      </c>
      <c r="G2136" s="220">
        <v>9</v>
      </c>
      <c r="H2136" s="220">
        <v>9</v>
      </c>
      <c r="I2136" s="220">
        <v>7.7337448275862064</v>
      </c>
      <c r="J2136" s="161" t="e">
        <f>VLOOKUP(D2136,GST!A:D,4,FALSE)</f>
        <v>#N/A</v>
      </c>
      <c r="K2136" s="64" t="str">
        <f>VLOOKUP(B2136,'ABC successor'!A:J,10,FALSE)</f>
        <v>0020</v>
      </c>
    </row>
    <row r="2137" spans="1:11" x14ac:dyDescent="0.2">
      <c r="A2137">
        <v>2136</v>
      </c>
      <c r="B2137" t="s">
        <v>5872</v>
      </c>
      <c r="C2137" t="s">
        <v>5873</v>
      </c>
      <c r="D2137" t="s">
        <v>5872</v>
      </c>
      <c r="E2137" t="s">
        <v>4528</v>
      </c>
      <c r="F2137" s="220">
        <v>1</v>
      </c>
      <c r="G2137" s="220">
        <v>1</v>
      </c>
      <c r="H2137" s="220">
        <v>1</v>
      </c>
      <c r="I2137" s="220">
        <v>1.1804136842105264</v>
      </c>
      <c r="J2137" s="161" t="e">
        <f>VLOOKUP(D2137,GST!A:D,4,FALSE)</f>
        <v>#N/A</v>
      </c>
      <c r="K2137" s="64" t="str">
        <f>VLOOKUP(B2137,'ABC successor'!A:J,10,FALSE)</f>
        <v>0020</v>
      </c>
    </row>
    <row r="2138" spans="1:11" x14ac:dyDescent="0.2">
      <c r="A2138">
        <v>2137</v>
      </c>
      <c r="B2138" t="s">
        <v>5875</v>
      </c>
      <c r="C2138" t="s">
        <v>5876</v>
      </c>
      <c r="D2138" t="s">
        <v>5875</v>
      </c>
      <c r="E2138" t="s">
        <v>5505</v>
      </c>
      <c r="F2138" s="220">
        <v>1</v>
      </c>
      <c r="G2138" s="220">
        <v>1</v>
      </c>
      <c r="H2138" s="220">
        <v>1</v>
      </c>
      <c r="I2138" s="220">
        <v>1.1804136842105264</v>
      </c>
      <c r="J2138" s="161" t="e">
        <f>VLOOKUP(D2138,GST!A:D,4,FALSE)</f>
        <v>#N/A</v>
      </c>
      <c r="K2138" s="64" t="str">
        <f>VLOOKUP(B2138,'ABC successor'!A:J,10,FALSE)</f>
        <v>0020</v>
      </c>
    </row>
    <row r="2139" spans="1:11" x14ac:dyDescent="0.2">
      <c r="A2139">
        <v>2138</v>
      </c>
      <c r="B2139" t="s">
        <v>4923</v>
      </c>
      <c r="C2139" t="s">
        <v>4924</v>
      </c>
      <c r="D2139" t="s">
        <v>4923</v>
      </c>
      <c r="E2139" t="s">
        <v>4925</v>
      </c>
      <c r="F2139" s="220">
        <v>9</v>
      </c>
      <c r="G2139" s="220">
        <v>9</v>
      </c>
      <c r="H2139" s="220">
        <v>9</v>
      </c>
      <c r="I2139" s="220">
        <v>7.7337448275862064</v>
      </c>
      <c r="J2139" s="161" t="e">
        <f>VLOOKUP(D2139,GST!A:D,4,FALSE)</f>
        <v>#N/A</v>
      </c>
      <c r="K2139" s="64" t="str">
        <f>VLOOKUP(B2139,'ABC successor'!A:J,10,FALSE)</f>
        <v>0020</v>
      </c>
    </row>
    <row r="2140" spans="1:11" x14ac:dyDescent="0.2">
      <c r="A2140">
        <v>2139</v>
      </c>
      <c r="B2140" t="s">
        <v>4926</v>
      </c>
      <c r="C2140" t="s">
        <v>4927</v>
      </c>
      <c r="D2140" t="s">
        <v>4926</v>
      </c>
      <c r="E2140" t="s">
        <v>4928</v>
      </c>
      <c r="F2140" s="220">
        <v>2</v>
      </c>
      <c r="G2140" s="220">
        <v>2</v>
      </c>
      <c r="H2140" s="220">
        <v>2</v>
      </c>
      <c r="I2140" s="220">
        <v>1.9334362068965516</v>
      </c>
      <c r="J2140" s="161" t="e">
        <f>VLOOKUP(D2140,GST!A:D,4,FALSE)</f>
        <v>#N/A</v>
      </c>
      <c r="K2140" s="64" t="str">
        <f>VLOOKUP(B2140,'ABC successor'!A:J,10,FALSE)</f>
        <v>0020</v>
      </c>
    </row>
    <row r="2141" spans="1:11" x14ac:dyDescent="0.2">
      <c r="A2141">
        <v>2140</v>
      </c>
      <c r="B2141" t="s">
        <v>4929</v>
      </c>
      <c r="C2141" t="s">
        <v>4930</v>
      </c>
      <c r="D2141" t="s">
        <v>4929</v>
      </c>
      <c r="E2141" t="s">
        <v>4931</v>
      </c>
      <c r="F2141" s="220">
        <v>1</v>
      </c>
      <c r="G2141" s="220">
        <v>1</v>
      </c>
      <c r="H2141" s="220">
        <v>1</v>
      </c>
      <c r="I2141" s="220">
        <v>1.1804136842105264</v>
      </c>
      <c r="J2141" s="161" t="e">
        <f>VLOOKUP(D2141,GST!A:D,4,FALSE)</f>
        <v>#N/A</v>
      </c>
      <c r="K2141" s="64" t="str">
        <f>VLOOKUP(B2141,'ABC successor'!A:J,10,FALSE)</f>
        <v>0020</v>
      </c>
    </row>
    <row r="2142" spans="1:11" x14ac:dyDescent="0.2">
      <c r="A2142">
        <v>2141</v>
      </c>
      <c r="B2142" t="s">
        <v>4932</v>
      </c>
      <c r="C2142" t="s">
        <v>4933</v>
      </c>
      <c r="D2142" t="s">
        <v>4932</v>
      </c>
      <c r="E2142" t="s">
        <v>4934</v>
      </c>
      <c r="F2142" s="220">
        <v>7</v>
      </c>
      <c r="G2142" s="220">
        <v>7</v>
      </c>
      <c r="H2142" s="220">
        <v>7</v>
      </c>
      <c r="I2142" s="220">
        <v>5.9020684210526317</v>
      </c>
      <c r="J2142" s="161" t="e">
        <f>VLOOKUP(D2142,GST!A:D,4,FALSE)</f>
        <v>#N/A</v>
      </c>
      <c r="K2142" s="64" t="str">
        <f>VLOOKUP(B2142,'ABC successor'!A:J,10,FALSE)</f>
        <v>0000</v>
      </c>
    </row>
    <row r="2143" spans="1:11" x14ac:dyDescent="0.2">
      <c r="A2143">
        <v>2142</v>
      </c>
      <c r="B2143" t="s">
        <v>4935</v>
      </c>
      <c r="C2143" t="s">
        <v>4936</v>
      </c>
      <c r="D2143" t="s">
        <v>4935</v>
      </c>
      <c r="E2143" t="s">
        <v>4937</v>
      </c>
      <c r="F2143" s="220">
        <v>1</v>
      </c>
      <c r="G2143" s="220">
        <v>1</v>
      </c>
      <c r="H2143" s="220">
        <v>1</v>
      </c>
      <c r="I2143" s="220">
        <v>1.1804136842105264</v>
      </c>
      <c r="J2143" s="161" t="e">
        <f>VLOOKUP(D2143,GST!A:D,4,FALSE)</f>
        <v>#N/A</v>
      </c>
      <c r="K2143" s="64" t="str">
        <f>VLOOKUP(B2143,'ABC successor'!A:J,10,FALSE)</f>
        <v>0020</v>
      </c>
    </row>
    <row r="2144" spans="1:11" x14ac:dyDescent="0.2">
      <c r="A2144">
        <v>2143</v>
      </c>
      <c r="B2144" t="s">
        <v>4938</v>
      </c>
      <c r="C2144" t="s">
        <v>4939</v>
      </c>
      <c r="D2144" t="s">
        <v>4938</v>
      </c>
      <c r="E2144" t="s">
        <v>4940</v>
      </c>
      <c r="F2144" s="220">
        <v>6</v>
      </c>
      <c r="G2144" s="220">
        <v>6</v>
      </c>
      <c r="H2144" s="220">
        <v>6</v>
      </c>
      <c r="I2144" s="220">
        <v>5.8003086206896546</v>
      </c>
      <c r="J2144" s="161" t="e">
        <f>VLOOKUP(D2144,GST!A:D,4,FALSE)</f>
        <v>#N/A</v>
      </c>
      <c r="K2144" s="64" t="str">
        <f>VLOOKUP(B2144,'ABC successor'!A:J,10,FALSE)</f>
        <v>0020</v>
      </c>
    </row>
    <row r="2145" spans="1:11" x14ac:dyDescent="0.2">
      <c r="A2145">
        <v>2144</v>
      </c>
      <c r="B2145" t="s">
        <v>4941</v>
      </c>
      <c r="C2145" t="s">
        <v>4942</v>
      </c>
      <c r="D2145" t="s">
        <v>4941</v>
      </c>
      <c r="E2145" t="s">
        <v>4943</v>
      </c>
      <c r="F2145" s="220">
        <v>7</v>
      </c>
      <c r="G2145" s="220">
        <v>7</v>
      </c>
      <c r="H2145" s="220">
        <v>7</v>
      </c>
      <c r="I2145" s="220">
        <v>5.9020684210526317</v>
      </c>
      <c r="J2145" s="161" t="e">
        <f>VLOOKUP(D2145,GST!A:D,4,FALSE)</f>
        <v>#N/A</v>
      </c>
      <c r="K2145" s="64" t="str">
        <f>VLOOKUP(B2145,'ABC successor'!A:J,10,FALSE)</f>
        <v>0020</v>
      </c>
    </row>
    <row r="2146" spans="1:11" x14ac:dyDescent="0.2">
      <c r="A2146">
        <v>2145</v>
      </c>
      <c r="B2146" t="s">
        <v>4944</v>
      </c>
      <c r="C2146" t="s">
        <v>4945</v>
      </c>
      <c r="D2146" t="s">
        <v>4944</v>
      </c>
      <c r="E2146" t="s">
        <v>4946</v>
      </c>
      <c r="F2146" s="220">
        <v>1</v>
      </c>
      <c r="G2146" s="220">
        <v>1</v>
      </c>
      <c r="H2146" s="220">
        <v>1</v>
      </c>
      <c r="I2146" s="220">
        <v>1.1804136842105264</v>
      </c>
      <c r="J2146" s="161" t="e">
        <f>VLOOKUP(D2146,GST!A:D,4,FALSE)</f>
        <v>#N/A</v>
      </c>
      <c r="K2146" s="64" t="str">
        <f>VLOOKUP(B2146,'ABC successor'!A:J,10,FALSE)</f>
        <v>0020</v>
      </c>
    </row>
    <row r="2147" spans="1:11" x14ac:dyDescent="0.2">
      <c r="A2147">
        <v>2146</v>
      </c>
      <c r="B2147" t="s">
        <v>4947</v>
      </c>
      <c r="C2147" t="s">
        <v>4948</v>
      </c>
      <c r="D2147" t="s">
        <v>4947</v>
      </c>
      <c r="E2147" t="s">
        <v>4949</v>
      </c>
      <c r="F2147" s="220">
        <v>5</v>
      </c>
      <c r="G2147" s="220">
        <v>5</v>
      </c>
      <c r="H2147" s="220">
        <v>5</v>
      </c>
      <c r="I2147" s="220">
        <v>4.7216547368421056</v>
      </c>
      <c r="J2147" s="161" t="e">
        <f>VLOOKUP(D2147,GST!A:D,4,FALSE)</f>
        <v>#N/A</v>
      </c>
      <c r="K2147" s="64" t="str">
        <f>VLOOKUP(B2147,'ABC successor'!A:J,10,FALSE)</f>
        <v>0020</v>
      </c>
    </row>
    <row r="2148" spans="1:11" x14ac:dyDescent="0.2">
      <c r="A2148">
        <v>2147</v>
      </c>
      <c r="B2148" t="s">
        <v>4950</v>
      </c>
      <c r="C2148" t="s">
        <v>4951</v>
      </c>
      <c r="D2148" t="s">
        <v>4950</v>
      </c>
      <c r="E2148" t="s">
        <v>4952</v>
      </c>
      <c r="F2148" s="220">
        <v>4</v>
      </c>
      <c r="G2148" s="220">
        <v>4</v>
      </c>
      <c r="H2148" s="220">
        <v>4</v>
      </c>
      <c r="I2148" s="220">
        <v>3.541241052631579</v>
      </c>
      <c r="J2148" s="161" t="e">
        <f>VLOOKUP(D2148,GST!A:D,4,FALSE)</f>
        <v>#N/A</v>
      </c>
      <c r="K2148" s="64" t="str">
        <f>VLOOKUP(B2148,'ABC successor'!A:J,10,FALSE)</f>
        <v>0020</v>
      </c>
    </row>
    <row r="2149" spans="1:11" x14ac:dyDescent="0.2">
      <c r="A2149">
        <v>2148</v>
      </c>
      <c r="B2149" t="s">
        <v>4958</v>
      </c>
      <c r="C2149" t="s">
        <v>4959</v>
      </c>
      <c r="D2149" t="s">
        <v>4958</v>
      </c>
      <c r="E2149" t="s">
        <v>4960</v>
      </c>
      <c r="F2149" s="220">
        <v>15</v>
      </c>
      <c r="G2149" s="220">
        <v>15</v>
      </c>
      <c r="H2149" s="220">
        <v>16</v>
      </c>
      <c r="I2149" s="220">
        <v>13.534053448275863</v>
      </c>
      <c r="J2149" s="161" t="e">
        <f>VLOOKUP(D2149,GST!A:D,4,FALSE)</f>
        <v>#N/A</v>
      </c>
      <c r="K2149" s="64" t="str">
        <f>VLOOKUP(B2149,'ABC successor'!A:J,10,FALSE)</f>
        <v>0030</v>
      </c>
    </row>
    <row r="2150" spans="1:11" x14ac:dyDescent="0.2">
      <c r="A2150">
        <v>2149</v>
      </c>
      <c r="B2150" t="s">
        <v>4961</v>
      </c>
      <c r="C2150" t="s">
        <v>4962</v>
      </c>
      <c r="D2150" t="s">
        <v>4961</v>
      </c>
      <c r="E2150" t="s">
        <v>4963</v>
      </c>
      <c r="F2150" s="220">
        <v>352</v>
      </c>
      <c r="G2150" s="220">
        <v>352</v>
      </c>
      <c r="H2150" s="220">
        <v>371</v>
      </c>
      <c r="I2150" s="220">
        <v>317.08353793103441</v>
      </c>
      <c r="J2150" s="161" t="e">
        <f>VLOOKUP(D2150,GST!A:D,4,FALSE)</f>
        <v>#N/A</v>
      </c>
      <c r="K2150" s="64" t="str">
        <f>VLOOKUP(B2150,'ABC successor'!A:J,10,FALSE)</f>
        <v>0030</v>
      </c>
    </row>
    <row r="2151" spans="1:11" x14ac:dyDescent="0.2">
      <c r="A2151">
        <v>2150</v>
      </c>
      <c r="B2151" t="s">
        <v>4964</v>
      </c>
      <c r="C2151" t="s">
        <v>4965</v>
      </c>
      <c r="D2151" t="s">
        <v>4964</v>
      </c>
      <c r="E2151" t="s">
        <v>4966</v>
      </c>
      <c r="F2151" s="220">
        <v>9</v>
      </c>
      <c r="G2151" s="220">
        <v>9</v>
      </c>
      <c r="H2151" s="220">
        <v>9</v>
      </c>
      <c r="I2151" s="220">
        <v>8.2628957894736867</v>
      </c>
      <c r="J2151" s="161" t="e">
        <f>VLOOKUP(D2151,GST!A:D,4,FALSE)</f>
        <v>#N/A</v>
      </c>
      <c r="K2151" s="64" t="str">
        <f>VLOOKUP(B2151,'ABC successor'!A:J,10,FALSE)</f>
        <v>0030</v>
      </c>
    </row>
    <row r="2152" spans="1:11" x14ac:dyDescent="0.2">
      <c r="A2152">
        <v>2151</v>
      </c>
      <c r="B2152" t="s">
        <v>15465</v>
      </c>
      <c r="C2152" t="s">
        <v>15466</v>
      </c>
      <c r="D2152" t="s">
        <v>15465</v>
      </c>
      <c r="E2152" t="s">
        <v>15150</v>
      </c>
      <c r="F2152" s="220">
        <v>15</v>
      </c>
      <c r="G2152" s="220">
        <v>15</v>
      </c>
      <c r="H2152" s="220">
        <v>16</v>
      </c>
      <c r="I2152" s="220">
        <v>13.534053448275863</v>
      </c>
      <c r="J2152" s="161" t="e">
        <f>VLOOKUP(D2152,GST!A:D,4,FALSE)</f>
        <v>#N/A</v>
      </c>
      <c r="K2152" s="64" t="str">
        <f>VLOOKUP(B2152,'ABC successor'!A:J,10,FALSE)</f>
        <v>4462</v>
      </c>
    </row>
    <row r="2153" spans="1:11" x14ac:dyDescent="0.2">
      <c r="A2153">
        <v>2152</v>
      </c>
      <c r="B2153" t="s">
        <v>4967</v>
      </c>
      <c r="C2153" t="s">
        <v>4968</v>
      </c>
      <c r="D2153" t="s">
        <v>4967</v>
      </c>
      <c r="E2153" t="s">
        <v>4969</v>
      </c>
      <c r="F2153" s="220">
        <v>9</v>
      </c>
      <c r="G2153" s="220">
        <v>9</v>
      </c>
      <c r="H2153" s="220">
        <v>9</v>
      </c>
      <c r="I2153" s="220">
        <v>8.2628957894736867</v>
      </c>
      <c r="J2153" s="161" t="e">
        <f>VLOOKUP(D2153,GST!A:D,4,FALSE)</f>
        <v>#N/A</v>
      </c>
      <c r="K2153" s="64" t="str">
        <f>VLOOKUP(B2153,'ABC successor'!A:J,10,FALSE)</f>
        <v>0000</v>
      </c>
    </row>
    <row r="2154" spans="1:11" x14ac:dyDescent="0.2">
      <c r="A2154">
        <v>2153</v>
      </c>
      <c r="B2154" t="s">
        <v>4970</v>
      </c>
      <c r="C2154" t="s">
        <v>4971</v>
      </c>
      <c r="D2154" t="s">
        <v>4970</v>
      </c>
      <c r="E2154" t="s">
        <v>4972</v>
      </c>
      <c r="F2154" s="220">
        <v>17</v>
      </c>
      <c r="G2154" s="220">
        <v>17</v>
      </c>
      <c r="H2154" s="220">
        <v>18</v>
      </c>
      <c r="I2154" s="220">
        <v>15.467489655172413</v>
      </c>
      <c r="J2154" s="161" t="e">
        <f>VLOOKUP(D2154,GST!A:D,4,FALSE)</f>
        <v>#N/A</v>
      </c>
      <c r="K2154" s="64" t="str">
        <f>VLOOKUP(B2154,'ABC successor'!A:J,10,FALSE)</f>
        <v>0030</v>
      </c>
    </row>
    <row r="2155" spans="1:11" x14ac:dyDescent="0.2">
      <c r="A2155">
        <v>2154</v>
      </c>
      <c r="B2155" t="s">
        <v>4973</v>
      </c>
      <c r="C2155" t="s">
        <v>4974</v>
      </c>
      <c r="D2155" t="s">
        <v>4973</v>
      </c>
      <c r="E2155" t="s">
        <v>4975</v>
      </c>
      <c r="F2155" s="220">
        <v>89</v>
      </c>
      <c r="G2155" s="220">
        <v>89</v>
      </c>
      <c r="H2155" s="220">
        <v>94</v>
      </c>
      <c r="I2155" s="220">
        <v>80.268130526315801</v>
      </c>
      <c r="J2155" s="161" t="e">
        <f>VLOOKUP(D2155,GST!A:D,4,FALSE)</f>
        <v>#N/A</v>
      </c>
      <c r="K2155" s="64" t="str">
        <f>VLOOKUP(B2155,'ABC successor'!A:J,10,FALSE)</f>
        <v>0030</v>
      </c>
    </row>
    <row r="2156" spans="1:11" x14ac:dyDescent="0.2">
      <c r="A2156">
        <v>2155</v>
      </c>
      <c r="B2156" t="s">
        <v>4976</v>
      </c>
      <c r="C2156" t="s">
        <v>4977</v>
      </c>
      <c r="D2156" t="s">
        <v>4976</v>
      </c>
      <c r="E2156" t="s">
        <v>4978</v>
      </c>
      <c r="F2156" s="220">
        <v>1</v>
      </c>
      <c r="G2156" s="220">
        <v>1</v>
      </c>
      <c r="H2156" s="220">
        <v>1</v>
      </c>
      <c r="I2156" s="220">
        <v>1.1804136842105264</v>
      </c>
      <c r="J2156" s="161" t="e">
        <f>VLOOKUP(D2156,GST!A:D,4,FALSE)</f>
        <v>#N/A</v>
      </c>
      <c r="K2156" s="64" t="str">
        <f>VLOOKUP(B2156,'ABC successor'!A:J,10,FALSE)</f>
        <v>0030</v>
      </c>
    </row>
    <row r="2157" spans="1:11" x14ac:dyDescent="0.2">
      <c r="A2157">
        <v>2156</v>
      </c>
      <c r="B2157" t="s">
        <v>4979</v>
      </c>
      <c r="C2157" t="s">
        <v>4980</v>
      </c>
      <c r="D2157" t="s">
        <v>4979</v>
      </c>
      <c r="E2157" t="s">
        <v>4981</v>
      </c>
      <c r="F2157" s="220">
        <v>2</v>
      </c>
      <c r="G2157" s="220">
        <v>2</v>
      </c>
      <c r="H2157" s="220">
        <v>2</v>
      </c>
      <c r="I2157" s="220">
        <v>1.9334362068965516</v>
      </c>
      <c r="J2157" s="161" t="e">
        <f>VLOOKUP(D2157,GST!A:D,4,FALSE)</f>
        <v>#N/A</v>
      </c>
      <c r="K2157" s="64" t="str">
        <f>VLOOKUP(B2157,'ABC successor'!A:J,10,FALSE)</f>
        <v>0000</v>
      </c>
    </row>
    <row r="2158" spans="1:11" x14ac:dyDescent="0.2">
      <c r="A2158">
        <v>2157</v>
      </c>
      <c r="B2158" t="s">
        <v>4982</v>
      </c>
      <c r="C2158" t="s">
        <v>4983</v>
      </c>
      <c r="D2158" t="s">
        <v>4982</v>
      </c>
      <c r="E2158" t="s">
        <v>4528</v>
      </c>
      <c r="F2158" s="220">
        <v>24</v>
      </c>
      <c r="G2158" s="220">
        <v>24</v>
      </c>
      <c r="H2158" s="220">
        <v>25</v>
      </c>
      <c r="I2158" s="220">
        <v>21.267798275862063</v>
      </c>
      <c r="J2158" s="161" t="e">
        <f>VLOOKUP(D2158,GST!A:D,4,FALSE)</f>
        <v>#N/A</v>
      </c>
      <c r="K2158" s="64" t="str">
        <f>VLOOKUP(B2158,'ABC successor'!A:J,10,FALSE)</f>
        <v>0030</v>
      </c>
    </row>
    <row r="2159" spans="1:11" x14ac:dyDescent="0.2">
      <c r="A2159">
        <v>2158</v>
      </c>
      <c r="B2159" t="s">
        <v>3797</v>
      </c>
      <c r="C2159" t="s">
        <v>3798</v>
      </c>
      <c r="D2159" t="s">
        <v>3797</v>
      </c>
      <c r="E2159" t="s">
        <v>3799</v>
      </c>
      <c r="F2159" s="220">
        <v>37</v>
      </c>
      <c r="G2159" s="220">
        <v>37</v>
      </c>
      <c r="H2159" s="220">
        <v>39</v>
      </c>
      <c r="I2159" s="220">
        <v>33.051583157894747</v>
      </c>
      <c r="J2159" s="161" t="e">
        <f>VLOOKUP(D2159,GST!A:D,4,FALSE)</f>
        <v>#N/A</v>
      </c>
      <c r="K2159" s="64" t="str">
        <f>VLOOKUP(B2159,'ABC successor'!A:J,10,FALSE)</f>
        <v>0030</v>
      </c>
    </row>
    <row r="2160" spans="1:11" x14ac:dyDescent="0.2">
      <c r="A2160">
        <v>2159</v>
      </c>
      <c r="B2160" t="s">
        <v>3800</v>
      </c>
      <c r="C2160" t="s">
        <v>3801</v>
      </c>
      <c r="D2160" t="s">
        <v>3800</v>
      </c>
      <c r="E2160" t="s">
        <v>3802</v>
      </c>
      <c r="F2160" s="220">
        <v>7</v>
      </c>
      <c r="G2160" s="220">
        <v>7</v>
      </c>
      <c r="H2160" s="220">
        <v>7</v>
      </c>
      <c r="I2160" s="220">
        <v>5.9020684210526317</v>
      </c>
      <c r="J2160" s="161" t="e">
        <f>VLOOKUP(D2160,GST!A:D,4,FALSE)</f>
        <v>#N/A</v>
      </c>
      <c r="K2160" s="64" t="str">
        <f>VLOOKUP(B2160,'ABC successor'!A:J,10,FALSE)</f>
        <v>0030</v>
      </c>
    </row>
    <row r="2161" spans="1:11" x14ac:dyDescent="0.2">
      <c r="A2161">
        <v>2160</v>
      </c>
      <c r="B2161" t="s">
        <v>3803</v>
      </c>
      <c r="C2161" t="s">
        <v>3804</v>
      </c>
      <c r="D2161" t="s">
        <v>3803</v>
      </c>
      <c r="E2161" t="s">
        <v>3805</v>
      </c>
      <c r="F2161" s="220">
        <v>58</v>
      </c>
      <c r="G2161" s="220">
        <v>58</v>
      </c>
      <c r="H2161" s="220">
        <v>61</v>
      </c>
      <c r="I2161" s="220">
        <v>51.938202105263159</v>
      </c>
      <c r="J2161" s="161" t="e">
        <f>VLOOKUP(D2161,GST!A:D,4,FALSE)</f>
        <v>#N/A</v>
      </c>
      <c r="K2161" s="64" t="str">
        <f>VLOOKUP(B2161,'ABC successor'!A:J,10,FALSE)</f>
        <v>0030</v>
      </c>
    </row>
    <row r="2162" spans="1:11" x14ac:dyDescent="0.2">
      <c r="A2162">
        <v>2161</v>
      </c>
      <c r="B2162" t="s">
        <v>3806</v>
      </c>
      <c r="C2162" t="s">
        <v>3807</v>
      </c>
      <c r="D2162" t="s">
        <v>3806</v>
      </c>
      <c r="E2162" t="s">
        <v>3808</v>
      </c>
      <c r="F2162" s="220">
        <v>77</v>
      </c>
      <c r="G2162" s="220">
        <v>77</v>
      </c>
      <c r="H2162" s="220">
        <v>81</v>
      </c>
      <c r="I2162" s="220">
        <v>69.644407368421042</v>
      </c>
      <c r="J2162" s="161" t="e">
        <f>VLOOKUP(D2162,GST!A:D,4,FALSE)</f>
        <v>#N/A</v>
      </c>
      <c r="K2162" s="64" t="str">
        <f>VLOOKUP(B2162,'ABC successor'!A:J,10,FALSE)</f>
        <v>0030</v>
      </c>
    </row>
    <row r="2163" spans="1:11" x14ac:dyDescent="0.2">
      <c r="A2163">
        <v>2162</v>
      </c>
      <c r="B2163" t="s">
        <v>3809</v>
      </c>
      <c r="C2163" t="s">
        <v>3810</v>
      </c>
      <c r="D2163" t="s">
        <v>3809</v>
      </c>
      <c r="E2163" t="s">
        <v>3811</v>
      </c>
      <c r="F2163" s="220">
        <v>41</v>
      </c>
      <c r="G2163" s="220">
        <v>41</v>
      </c>
      <c r="H2163" s="220">
        <v>43</v>
      </c>
      <c r="I2163" s="220">
        <v>36.73528793103447</v>
      </c>
      <c r="J2163" s="161" t="e">
        <f>VLOOKUP(D2163,GST!A:D,4,FALSE)</f>
        <v>#N/A</v>
      </c>
      <c r="K2163" s="64" t="str">
        <f>VLOOKUP(B2163,'ABC successor'!A:J,10,FALSE)</f>
        <v>4462</v>
      </c>
    </row>
    <row r="2164" spans="1:11" x14ac:dyDescent="0.2">
      <c r="A2164">
        <v>2163</v>
      </c>
      <c r="B2164" t="s">
        <v>3812</v>
      </c>
      <c r="C2164" t="s">
        <v>3813</v>
      </c>
      <c r="D2164" t="s">
        <v>3812</v>
      </c>
      <c r="E2164" t="s">
        <v>3814</v>
      </c>
      <c r="F2164" s="220">
        <v>142</v>
      </c>
      <c r="G2164" s="220">
        <v>142</v>
      </c>
      <c r="H2164" s="220">
        <v>149</v>
      </c>
      <c r="I2164" s="220">
        <v>127.60678965517241</v>
      </c>
      <c r="J2164" s="161" t="e">
        <f>VLOOKUP(D2164,GST!A:D,4,FALSE)</f>
        <v>#N/A</v>
      </c>
      <c r="K2164" s="64" t="str">
        <f>VLOOKUP(B2164,'ABC successor'!A:J,10,FALSE)</f>
        <v>0000</v>
      </c>
    </row>
    <row r="2165" spans="1:11" x14ac:dyDescent="0.2">
      <c r="A2165">
        <v>2164</v>
      </c>
      <c r="B2165" t="s">
        <v>3815</v>
      </c>
      <c r="C2165" t="s">
        <v>3816</v>
      </c>
      <c r="D2165" t="s">
        <v>3815</v>
      </c>
      <c r="E2165" t="s">
        <v>3817</v>
      </c>
      <c r="F2165" s="220">
        <v>2</v>
      </c>
      <c r="G2165" s="220">
        <v>2</v>
      </c>
      <c r="H2165" s="220">
        <v>2</v>
      </c>
      <c r="I2165" s="220">
        <v>1.9334362068965516</v>
      </c>
      <c r="J2165" s="161" t="e">
        <f>VLOOKUP(D2165,GST!A:D,4,FALSE)</f>
        <v>#N/A</v>
      </c>
      <c r="K2165" s="64" t="str">
        <f>VLOOKUP(B2165,'ABC successor'!A:J,10,FALSE)</f>
        <v>0030</v>
      </c>
    </row>
    <row r="2166" spans="1:11" x14ac:dyDescent="0.2">
      <c r="A2166">
        <v>2165</v>
      </c>
      <c r="B2166" t="s">
        <v>3818</v>
      </c>
      <c r="C2166" t="s">
        <v>3819</v>
      </c>
      <c r="D2166" t="s">
        <v>3818</v>
      </c>
      <c r="E2166" t="s">
        <v>3820</v>
      </c>
      <c r="F2166" s="220">
        <v>17</v>
      </c>
      <c r="G2166" s="220">
        <v>17</v>
      </c>
      <c r="H2166" s="220">
        <v>18</v>
      </c>
      <c r="I2166" s="220">
        <v>15.345377894736842</v>
      </c>
      <c r="J2166" s="161" t="e">
        <f>VLOOKUP(D2166,GST!A:D,4,FALSE)</f>
        <v>#N/A</v>
      </c>
      <c r="K2166" s="64" t="str">
        <f>VLOOKUP(B2166,'ABC successor'!A:J,10,FALSE)</f>
        <v>0030</v>
      </c>
    </row>
    <row r="2167" spans="1:11" x14ac:dyDescent="0.2">
      <c r="A2167">
        <v>2166</v>
      </c>
      <c r="B2167" t="s">
        <v>3821</v>
      </c>
      <c r="C2167" t="s">
        <v>3822</v>
      </c>
      <c r="D2167" t="s">
        <v>3821</v>
      </c>
      <c r="E2167" t="s">
        <v>3823</v>
      </c>
      <c r="F2167" s="220">
        <v>21</v>
      </c>
      <c r="G2167" s="220">
        <v>21</v>
      </c>
      <c r="H2167" s="220">
        <v>22</v>
      </c>
      <c r="I2167" s="220">
        <v>18.886618947368422</v>
      </c>
      <c r="J2167" s="161" t="e">
        <f>VLOOKUP(D2167,GST!A:D,4,FALSE)</f>
        <v>#N/A</v>
      </c>
      <c r="K2167" s="64" t="str">
        <f>VLOOKUP(B2167,'ABC successor'!A:J,10,FALSE)</f>
        <v>0030</v>
      </c>
    </row>
    <row r="2168" spans="1:11" x14ac:dyDescent="0.2">
      <c r="A2168">
        <v>2167</v>
      </c>
      <c r="B2168" t="s">
        <v>3824</v>
      </c>
      <c r="C2168" t="s">
        <v>3825</v>
      </c>
      <c r="D2168" t="s">
        <v>3824</v>
      </c>
      <c r="E2168" t="s">
        <v>3826</v>
      </c>
      <c r="F2168" s="220">
        <v>67</v>
      </c>
      <c r="G2168" s="220">
        <v>67</v>
      </c>
      <c r="H2168" s="220">
        <v>71</v>
      </c>
      <c r="I2168" s="220">
        <v>60.201097894736854</v>
      </c>
      <c r="J2168" s="161" t="e">
        <f>VLOOKUP(D2168,GST!A:D,4,FALSE)</f>
        <v>#N/A</v>
      </c>
      <c r="K2168" s="64" t="str">
        <f>VLOOKUP(B2168,'ABC successor'!A:J,10,FALSE)</f>
        <v>0030</v>
      </c>
    </row>
    <row r="2169" spans="1:11" x14ac:dyDescent="0.2">
      <c r="A2169">
        <v>2168</v>
      </c>
      <c r="B2169" t="s">
        <v>3827</v>
      </c>
      <c r="C2169" t="s">
        <v>3828</v>
      </c>
      <c r="D2169" t="s">
        <v>3827</v>
      </c>
      <c r="E2169" t="s">
        <v>3829</v>
      </c>
      <c r="F2169" s="220">
        <v>147</v>
      </c>
      <c r="G2169" s="220">
        <v>147</v>
      </c>
      <c r="H2169" s="220">
        <v>155</v>
      </c>
      <c r="I2169" s="220">
        <v>132.20633263157899</v>
      </c>
      <c r="J2169" s="161" t="e">
        <f>VLOOKUP(D2169,GST!A:D,4,FALSE)</f>
        <v>#N/A</v>
      </c>
      <c r="K2169" s="64" t="str">
        <f>VLOOKUP(B2169,'ABC successor'!A:J,10,FALSE)</f>
        <v>0030</v>
      </c>
    </row>
    <row r="2170" spans="1:11" x14ac:dyDescent="0.2">
      <c r="A2170">
        <v>2169</v>
      </c>
      <c r="B2170" t="s">
        <v>3830</v>
      </c>
      <c r="C2170" t="s">
        <v>3831</v>
      </c>
      <c r="D2170" t="s">
        <v>3830</v>
      </c>
      <c r="E2170" t="s">
        <v>3832</v>
      </c>
      <c r="F2170" s="220">
        <v>11</v>
      </c>
      <c r="G2170" s="220">
        <v>11</v>
      </c>
      <c r="H2170" s="220">
        <v>12</v>
      </c>
      <c r="I2170" s="220">
        <v>9.6671810344827573</v>
      </c>
      <c r="J2170" s="161" t="e">
        <f>VLOOKUP(D2170,GST!A:D,4,FALSE)</f>
        <v>#N/A</v>
      </c>
      <c r="K2170" s="64" t="str">
        <f>VLOOKUP(B2170,'ABC successor'!A:J,10,FALSE)</f>
        <v>0030</v>
      </c>
    </row>
    <row r="2171" spans="1:11" x14ac:dyDescent="0.2">
      <c r="A2171">
        <v>2170</v>
      </c>
      <c r="B2171" t="s">
        <v>3833</v>
      </c>
      <c r="C2171" t="s">
        <v>3834</v>
      </c>
      <c r="D2171" t="s">
        <v>3833</v>
      </c>
      <c r="E2171" t="s">
        <v>3835</v>
      </c>
      <c r="F2171" s="220">
        <v>5</v>
      </c>
      <c r="G2171" s="220">
        <v>5</v>
      </c>
      <c r="H2171" s="220">
        <v>5</v>
      </c>
      <c r="I2171" s="220">
        <v>4.7216547368421056</v>
      </c>
      <c r="J2171" s="161" t="e">
        <f>VLOOKUP(D2171,GST!A:D,4,FALSE)</f>
        <v>#N/A</v>
      </c>
      <c r="K2171" s="64" t="str">
        <f>VLOOKUP(B2171,'ABC successor'!A:J,10,FALSE)</f>
        <v>0030</v>
      </c>
    </row>
    <row r="2172" spans="1:11" x14ac:dyDescent="0.2">
      <c r="A2172">
        <v>2171</v>
      </c>
      <c r="B2172" t="s">
        <v>15477</v>
      </c>
      <c r="C2172" t="s">
        <v>15478</v>
      </c>
      <c r="D2172" t="s">
        <v>15477</v>
      </c>
      <c r="E2172" t="s">
        <v>3838</v>
      </c>
      <c r="F2172" s="220">
        <v>47</v>
      </c>
      <c r="G2172" s="220">
        <v>47</v>
      </c>
      <c r="H2172" s="220">
        <v>49</v>
      </c>
      <c r="I2172" s="220">
        <v>41.865338666666673</v>
      </c>
      <c r="J2172" s="161" t="e">
        <f>VLOOKUP(D2172,GST!A:D,4,FALSE)</f>
        <v>#N/A</v>
      </c>
      <c r="K2172" s="64" t="str">
        <f>VLOOKUP(B2172,'ABC successor'!A:J,10,FALSE)</f>
        <v>4735</v>
      </c>
    </row>
    <row r="2173" spans="1:11" x14ac:dyDescent="0.2">
      <c r="A2173">
        <v>2172</v>
      </c>
      <c r="B2173" t="s">
        <v>3840</v>
      </c>
      <c r="C2173" t="s">
        <v>3841</v>
      </c>
      <c r="D2173" t="s">
        <v>3840</v>
      </c>
      <c r="E2173" t="s">
        <v>3842</v>
      </c>
      <c r="F2173" s="220">
        <v>144</v>
      </c>
      <c r="G2173" s="220">
        <v>144</v>
      </c>
      <c r="H2173" s="220">
        <v>152</v>
      </c>
      <c r="I2173" s="220">
        <v>129.54022586206898</v>
      </c>
      <c r="J2173" s="161" t="e">
        <f>VLOOKUP(D2173,GST!A:D,4,FALSE)</f>
        <v>#N/A</v>
      </c>
      <c r="K2173" s="64" t="str">
        <f>VLOOKUP(B2173,'ABC successor'!A:J,10,FALSE)</f>
        <v>0030</v>
      </c>
    </row>
    <row r="2174" spans="1:11" x14ac:dyDescent="0.2">
      <c r="A2174">
        <v>2173</v>
      </c>
      <c r="B2174" t="s">
        <v>3843</v>
      </c>
      <c r="C2174" t="s">
        <v>3844</v>
      </c>
      <c r="D2174" t="s">
        <v>3843</v>
      </c>
      <c r="E2174" t="s">
        <v>3845</v>
      </c>
      <c r="F2174" s="220">
        <v>16</v>
      </c>
      <c r="G2174" s="220">
        <v>16</v>
      </c>
      <c r="H2174" s="220">
        <v>17</v>
      </c>
      <c r="I2174" s="220">
        <v>14.164964210526316</v>
      </c>
      <c r="J2174" s="161" t="e">
        <f>VLOOKUP(D2174,GST!A:D,4,FALSE)</f>
        <v>#N/A</v>
      </c>
      <c r="K2174" s="64" t="str">
        <f>VLOOKUP(B2174,'ABC successor'!A:J,10,FALSE)</f>
        <v>0030</v>
      </c>
    </row>
    <row r="2175" spans="1:11" x14ac:dyDescent="0.2">
      <c r="A2175">
        <v>2174</v>
      </c>
      <c r="B2175" t="s">
        <v>3846</v>
      </c>
      <c r="C2175" t="s">
        <v>3847</v>
      </c>
      <c r="D2175" t="s">
        <v>3846</v>
      </c>
      <c r="E2175" t="s">
        <v>3848</v>
      </c>
      <c r="F2175" s="220">
        <v>42</v>
      </c>
      <c r="G2175" s="220">
        <v>42</v>
      </c>
      <c r="H2175" s="220">
        <v>44</v>
      </c>
      <c r="I2175" s="220">
        <v>37.773237894736845</v>
      </c>
      <c r="J2175" s="161" t="e">
        <f>VLOOKUP(D2175,GST!A:D,4,FALSE)</f>
        <v>#N/A</v>
      </c>
      <c r="K2175" s="64" t="str">
        <f>VLOOKUP(B2175,'ABC successor'!A:J,10,FALSE)</f>
        <v>0030</v>
      </c>
    </row>
    <row r="2176" spans="1:11" x14ac:dyDescent="0.2">
      <c r="A2176">
        <v>2175</v>
      </c>
      <c r="B2176" t="s">
        <v>3849</v>
      </c>
      <c r="C2176" t="s">
        <v>3850</v>
      </c>
      <c r="D2176" t="s">
        <v>3849</v>
      </c>
      <c r="E2176" t="s">
        <v>3851</v>
      </c>
      <c r="F2176" s="220">
        <v>118</v>
      </c>
      <c r="G2176" s="220">
        <v>118</v>
      </c>
      <c r="H2176" s="220">
        <v>124</v>
      </c>
      <c r="I2176" s="220">
        <v>106.33899137931033</v>
      </c>
      <c r="J2176" s="161" t="e">
        <f>VLOOKUP(D2176,GST!A:D,4,FALSE)</f>
        <v>#N/A</v>
      </c>
      <c r="K2176" s="64" t="str">
        <f>VLOOKUP(B2176,'ABC successor'!A:J,10,FALSE)</f>
        <v>0030</v>
      </c>
    </row>
    <row r="2177" spans="1:11" x14ac:dyDescent="0.2">
      <c r="A2177">
        <v>2176</v>
      </c>
      <c r="B2177" t="s">
        <v>3852</v>
      </c>
      <c r="C2177" t="s">
        <v>3853</v>
      </c>
      <c r="D2177" t="s">
        <v>3852</v>
      </c>
      <c r="E2177" t="s">
        <v>3854</v>
      </c>
      <c r="F2177" s="220">
        <v>92</v>
      </c>
      <c r="G2177" s="220">
        <v>92</v>
      </c>
      <c r="H2177" s="220">
        <v>97</v>
      </c>
      <c r="I2177" s="220">
        <v>83.137756896551721</v>
      </c>
      <c r="J2177" s="161" t="e">
        <f>VLOOKUP(D2177,GST!A:D,4,FALSE)</f>
        <v>#N/A</v>
      </c>
      <c r="K2177" s="64" t="str">
        <f>VLOOKUP(B2177,'ABC successor'!A:J,10,FALSE)</f>
        <v>0030</v>
      </c>
    </row>
    <row r="2178" spans="1:11" x14ac:dyDescent="0.2">
      <c r="A2178">
        <v>2177</v>
      </c>
      <c r="B2178" t="s">
        <v>3855</v>
      </c>
      <c r="C2178" t="s">
        <v>3856</v>
      </c>
      <c r="D2178" t="s">
        <v>3855</v>
      </c>
      <c r="E2178" t="s">
        <v>3857</v>
      </c>
      <c r="F2178" s="220">
        <v>5</v>
      </c>
      <c r="G2178" s="220">
        <v>5</v>
      </c>
      <c r="H2178" s="220">
        <v>5</v>
      </c>
      <c r="I2178" s="220">
        <v>4.7216547368421056</v>
      </c>
      <c r="J2178" s="161" t="e">
        <f>VLOOKUP(D2178,GST!A:D,4,FALSE)</f>
        <v>#N/A</v>
      </c>
      <c r="K2178" s="64" t="str">
        <f>VLOOKUP(B2178,'ABC successor'!A:J,10,FALSE)</f>
        <v>0020</v>
      </c>
    </row>
    <row r="2179" spans="1:11" x14ac:dyDescent="0.2">
      <c r="A2179">
        <v>2178</v>
      </c>
      <c r="B2179" t="s">
        <v>3858</v>
      </c>
      <c r="C2179" t="s">
        <v>3859</v>
      </c>
      <c r="D2179" t="s">
        <v>3858</v>
      </c>
      <c r="E2179" t="s">
        <v>8955</v>
      </c>
      <c r="F2179" s="220">
        <v>15</v>
      </c>
      <c r="G2179" s="220">
        <v>15</v>
      </c>
      <c r="H2179" s="220">
        <v>16</v>
      </c>
      <c r="I2179" s="220">
        <v>13.534053448275863</v>
      </c>
      <c r="J2179" s="161" t="e">
        <f>VLOOKUP(D2179,GST!A:D,4,FALSE)</f>
        <v>#N/A</v>
      </c>
      <c r="K2179" s="64" t="str">
        <f>VLOOKUP(B2179,'ABC successor'!A:J,10,FALSE)</f>
        <v>0030</v>
      </c>
    </row>
    <row r="2180" spans="1:11" x14ac:dyDescent="0.2">
      <c r="A2180">
        <v>2179</v>
      </c>
      <c r="B2180" t="s">
        <v>3860</v>
      </c>
      <c r="C2180" t="s">
        <v>3861</v>
      </c>
      <c r="D2180" t="s">
        <v>3860</v>
      </c>
      <c r="E2180" t="s">
        <v>3862</v>
      </c>
      <c r="F2180" s="220">
        <v>199</v>
      </c>
      <c r="G2180" s="220">
        <v>199</v>
      </c>
      <c r="H2180" s="220">
        <v>209</v>
      </c>
      <c r="I2180" s="220">
        <v>179.42287999999996</v>
      </c>
      <c r="J2180" s="161" t="e">
        <f>VLOOKUP(D2180,GST!A:D,4,FALSE)</f>
        <v>#N/A</v>
      </c>
      <c r="K2180" s="64" t="str">
        <f>VLOOKUP(B2180,'ABC successor'!A:J,10,FALSE)</f>
        <v>0030</v>
      </c>
    </row>
    <row r="2181" spans="1:11" x14ac:dyDescent="0.2">
      <c r="A2181">
        <v>2180</v>
      </c>
      <c r="B2181" t="s">
        <v>3863</v>
      </c>
      <c r="C2181" t="s">
        <v>3864</v>
      </c>
      <c r="D2181" t="s">
        <v>3863</v>
      </c>
      <c r="E2181" t="s">
        <v>3865</v>
      </c>
      <c r="F2181" s="220">
        <v>900</v>
      </c>
      <c r="G2181" s="220">
        <v>900</v>
      </c>
      <c r="H2181" s="220">
        <v>947</v>
      </c>
      <c r="I2181" s="220">
        <v>810.10977068965508</v>
      </c>
      <c r="J2181" s="161" t="e">
        <f>VLOOKUP(D2181,GST!A:D,4,FALSE)</f>
        <v>#N/A</v>
      </c>
      <c r="K2181" s="64" t="str">
        <f>VLOOKUP(B2181,'ABC successor'!A:J,10,FALSE)</f>
        <v>0040</v>
      </c>
    </row>
    <row r="2182" spans="1:11" x14ac:dyDescent="0.2">
      <c r="A2182">
        <v>2181</v>
      </c>
      <c r="B2182" t="s">
        <v>3866</v>
      </c>
      <c r="C2182" t="s">
        <v>3867</v>
      </c>
      <c r="D2182" t="s">
        <v>3866</v>
      </c>
      <c r="E2182" t="s">
        <v>3868</v>
      </c>
      <c r="F2182" s="220">
        <v>6</v>
      </c>
      <c r="G2182" s="220">
        <v>6</v>
      </c>
      <c r="H2182" s="220">
        <v>6</v>
      </c>
      <c r="I2182" s="220">
        <v>5.8003086206896546</v>
      </c>
      <c r="J2182" s="161" t="e">
        <f>VLOOKUP(D2182,GST!A:D,4,FALSE)</f>
        <v>#N/A</v>
      </c>
      <c r="K2182" s="64" t="str">
        <f>VLOOKUP(B2182,'ABC successor'!A:J,10,FALSE)</f>
        <v>0030</v>
      </c>
    </row>
    <row r="2183" spans="1:11" x14ac:dyDescent="0.2">
      <c r="A2183">
        <v>2182</v>
      </c>
      <c r="B2183" t="s">
        <v>3869</v>
      </c>
      <c r="C2183" t="s">
        <v>3870</v>
      </c>
      <c r="D2183" t="s">
        <v>3869</v>
      </c>
      <c r="E2183" t="s">
        <v>8955</v>
      </c>
      <c r="F2183" s="220">
        <v>95</v>
      </c>
      <c r="G2183" s="220">
        <v>95</v>
      </c>
      <c r="H2183" s="220">
        <v>100</v>
      </c>
      <c r="I2183" s="220">
        <v>85.071193103448252</v>
      </c>
      <c r="J2183" s="161" t="e">
        <f>VLOOKUP(D2183,GST!A:D,4,FALSE)</f>
        <v>#N/A</v>
      </c>
      <c r="K2183" s="64" t="str">
        <f>VLOOKUP(B2183,'ABC successor'!A:J,10,FALSE)</f>
        <v>0030</v>
      </c>
    </row>
    <row r="2184" spans="1:11" x14ac:dyDescent="0.2">
      <c r="A2184">
        <v>2183</v>
      </c>
      <c r="B2184" t="s">
        <v>3871</v>
      </c>
      <c r="C2184" t="s">
        <v>3872</v>
      </c>
      <c r="D2184" t="s">
        <v>3871</v>
      </c>
      <c r="E2184" t="s">
        <v>3873</v>
      </c>
      <c r="F2184" s="220">
        <v>318</v>
      </c>
      <c r="G2184" s="220">
        <v>318</v>
      </c>
      <c r="H2184" s="220">
        <v>335</v>
      </c>
      <c r="I2184" s="220">
        <v>286.14855862068964</v>
      </c>
      <c r="J2184" s="161" t="e">
        <f>VLOOKUP(D2184,GST!A:D,4,FALSE)</f>
        <v>#N/A</v>
      </c>
      <c r="K2184" s="64" t="str">
        <f>VLOOKUP(B2184,'ABC successor'!A:J,10,FALSE)</f>
        <v>0030</v>
      </c>
    </row>
    <row r="2185" spans="1:11" x14ac:dyDescent="0.2">
      <c r="A2185">
        <v>2184</v>
      </c>
      <c r="B2185" t="s">
        <v>8137</v>
      </c>
      <c r="C2185" t="s">
        <v>8138</v>
      </c>
      <c r="D2185" t="s">
        <v>8137</v>
      </c>
      <c r="E2185" t="s">
        <v>8139</v>
      </c>
      <c r="F2185" s="220">
        <v>15</v>
      </c>
      <c r="G2185" s="220">
        <v>15</v>
      </c>
      <c r="H2185" s="220">
        <v>16</v>
      </c>
      <c r="I2185" s="220">
        <v>13.534053448275863</v>
      </c>
      <c r="J2185" s="161" t="e">
        <f>VLOOKUP(D2185,GST!A:D,4,FALSE)</f>
        <v>#N/A</v>
      </c>
      <c r="K2185" s="64" t="str">
        <f>VLOOKUP(B2185,'ABC successor'!A:J,10,FALSE)</f>
        <v>0030</v>
      </c>
    </row>
    <row r="2186" spans="1:11" x14ac:dyDescent="0.2">
      <c r="A2186">
        <v>2185</v>
      </c>
      <c r="B2186" t="s">
        <v>8141</v>
      </c>
      <c r="C2186" t="s">
        <v>8142</v>
      </c>
      <c r="D2186" t="s">
        <v>8141</v>
      </c>
      <c r="E2186" t="s">
        <v>16627</v>
      </c>
      <c r="F2186" s="220">
        <v>644</v>
      </c>
      <c r="G2186" s="220">
        <v>644</v>
      </c>
      <c r="H2186" s="220">
        <v>678</v>
      </c>
      <c r="I2186" s="220">
        <v>580.03086206896535</v>
      </c>
      <c r="J2186" s="161" t="e">
        <f>VLOOKUP(D2186,GST!A:D,4,FALSE)</f>
        <v>#N/A</v>
      </c>
      <c r="K2186" s="64" t="str">
        <f>VLOOKUP(B2186,'ABC successor'!A:J,10,FALSE)</f>
        <v>4483</v>
      </c>
    </row>
    <row r="2187" spans="1:11" x14ac:dyDescent="0.2">
      <c r="A2187">
        <v>2186</v>
      </c>
      <c r="B2187" t="s">
        <v>8143</v>
      </c>
      <c r="C2187" t="s">
        <v>8144</v>
      </c>
      <c r="D2187" t="s">
        <v>8143</v>
      </c>
      <c r="E2187" t="s">
        <v>16628</v>
      </c>
      <c r="F2187" s="220">
        <v>629</v>
      </c>
      <c r="G2187" s="220">
        <v>629</v>
      </c>
      <c r="H2187" s="220">
        <v>662</v>
      </c>
      <c r="I2187" s="220">
        <v>566.49680862068965</v>
      </c>
      <c r="J2187" s="161" t="e">
        <f>VLOOKUP(D2187,GST!A:D,4,FALSE)</f>
        <v>#N/A</v>
      </c>
      <c r="K2187" s="64" t="str">
        <f>VLOOKUP(B2187,'ABC successor'!A:J,10,FALSE)</f>
        <v>4483</v>
      </c>
    </row>
    <row r="2188" spans="1:11" x14ac:dyDescent="0.2">
      <c r="A2188">
        <v>2187</v>
      </c>
      <c r="B2188" t="s">
        <v>8145</v>
      </c>
      <c r="C2188" t="s">
        <v>8146</v>
      </c>
      <c r="D2188" t="s">
        <v>8145</v>
      </c>
      <c r="E2188" t="s">
        <v>8147</v>
      </c>
      <c r="F2188" s="220">
        <v>2554</v>
      </c>
      <c r="G2188" s="220">
        <v>2554</v>
      </c>
      <c r="H2188" s="220">
        <v>2688</v>
      </c>
      <c r="I2188" s="220">
        <v>2298.8556499999995</v>
      </c>
      <c r="J2188" s="161" t="e">
        <f>VLOOKUP(D2188,GST!A:D,4,FALSE)</f>
        <v>#N/A</v>
      </c>
      <c r="K2188" s="64" t="str">
        <f>VLOOKUP(B2188,'ABC successor'!A:J,10,FALSE)</f>
        <v>4483</v>
      </c>
    </row>
    <row r="2189" spans="1:11" x14ac:dyDescent="0.2">
      <c r="A2189">
        <v>2188</v>
      </c>
      <c r="B2189" t="s">
        <v>8148</v>
      </c>
      <c r="C2189" t="s">
        <v>8149</v>
      </c>
      <c r="D2189" t="s">
        <v>8148</v>
      </c>
      <c r="E2189" t="s">
        <v>8150</v>
      </c>
      <c r="F2189" s="220">
        <v>950</v>
      </c>
      <c r="G2189" s="220">
        <v>950</v>
      </c>
      <c r="H2189" s="220">
        <v>1000</v>
      </c>
      <c r="I2189" s="220">
        <v>854.57880344827572</v>
      </c>
      <c r="J2189" s="161" t="e">
        <f>VLOOKUP(D2189,GST!A:D,4,FALSE)</f>
        <v>#N/A</v>
      </c>
      <c r="K2189" s="64" t="str">
        <f>VLOOKUP(B2189,'ABC successor'!A:J,10,FALSE)</f>
        <v>0030</v>
      </c>
    </row>
    <row r="2190" spans="1:11" x14ac:dyDescent="0.2">
      <c r="A2190">
        <v>2189</v>
      </c>
      <c r="B2190" t="s">
        <v>8156</v>
      </c>
      <c r="C2190" t="s">
        <v>8157</v>
      </c>
      <c r="D2190" t="s">
        <v>8156</v>
      </c>
      <c r="E2190" t="s">
        <v>8158</v>
      </c>
      <c r="F2190" s="220">
        <v>95</v>
      </c>
      <c r="G2190" s="220">
        <v>95</v>
      </c>
      <c r="H2190" s="220">
        <v>100</v>
      </c>
      <c r="I2190" s="220">
        <v>85.071193103448252</v>
      </c>
      <c r="J2190" s="161" t="e">
        <f>VLOOKUP(D2190,GST!A:D,4,FALSE)</f>
        <v>#N/A</v>
      </c>
      <c r="K2190" s="64" t="str">
        <f>VLOOKUP(B2190,'ABC successor'!A:J,10,FALSE)</f>
        <v>0000</v>
      </c>
    </row>
    <row r="2191" spans="1:11" x14ac:dyDescent="0.2">
      <c r="A2191">
        <v>2190</v>
      </c>
      <c r="B2191" t="s">
        <v>8160</v>
      </c>
      <c r="C2191" t="s">
        <v>8161</v>
      </c>
      <c r="D2191" t="s">
        <v>8160</v>
      </c>
      <c r="E2191" t="s">
        <v>8162</v>
      </c>
      <c r="F2191" s="220">
        <v>62</v>
      </c>
      <c r="G2191" s="220">
        <v>62</v>
      </c>
      <c r="H2191" s="220">
        <v>65</v>
      </c>
      <c r="I2191" s="220">
        <v>56.069649999999989</v>
      </c>
      <c r="J2191" s="161" t="e">
        <f>VLOOKUP(D2191,GST!A:D,4,FALSE)</f>
        <v>#N/A</v>
      </c>
      <c r="K2191" s="64" t="str">
        <f>VLOOKUP(B2191,'ABC successor'!A:J,10,FALSE)</f>
        <v>0030</v>
      </c>
    </row>
    <row r="2192" spans="1:11" x14ac:dyDescent="0.2">
      <c r="A2192">
        <v>2191</v>
      </c>
      <c r="B2192" t="s">
        <v>15151</v>
      </c>
      <c r="C2192" t="s">
        <v>15152</v>
      </c>
      <c r="D2192" t="s">
        <v>15151</v>
      </c>
      <c r="E2192" t="s">
        <v>8164</v>
      </c>
      <c r="F2192" s="220">
        <v>15</v>
      </c>
      <c r="G2192" s="220">
        <v>15</v>
      </c>
      <c r="H2192" s="220">
        <v>16</v>
      </c>
      <c r="I2192" s="220">
        <v>13.534053448275863</v>
      </c>
      <c r="J2192" s="161" t="e">
        <f>VLOOKUP(D2192,GST!A:D,4,FALSE)</f>
        <v>#N/A</v>
      </c>
      <c r="K2192" s="64" t="str">
        <f>VLOOKUP(B2192,'ABC successor'!A:J,10,FALSE)</f>
        <v>4483</v>
      </c>
    </row>
    <row r="2193" spans="1:11" x14ac:dyDescent="0.2">
      <c r="A2193">
        <v>2192</v>
      </c>
      <c r="B2193" t="s">
        <v>8168</v>
      </c>
      <c r="C2193" t="s">
        <v>8169</v>
      </c>
      <c r="D2193" t="s">
        <v>8168</v>
      </c>
      <c r="E2193" t="s">
        <v>8167</v>
      </c>
      <c r="F2193" s="220">
        <v>357</v>
      </c>
      <c r="G2193" s="220">
        <v>357</v>
      </c>
      <c r="H2193" s="220">
        <v>376</v>
      </c>
      <c r="I2193" s="220">
        <v>320.95041034482756</v>
      </c>
      <c r="J2193" s="161" t="e">
        <f>VLOOKUP(D2193,GST!A:D,4,FALSE)</f>
        <v>#N/A</v>
      </c>
      <c r="K2193" s="64" t="str">
        <f>VLOOKUP(B2193,'ABC successor'!A:J,10,FALSE)</f>
        <v>0030</v>
      </c>
    </row>
    <row r="2194" spans="1:11" x14ac:dyDescent="0.2">
      <c r="A2194">
        <v>2193</v>
      </c>
      <c r="B2194" t="s">
        <v>4047</v>
      </c>
      <c r="C2194" t="s">
        <v>4048</v>
      </c>
      <c r="D2194" t="s">
        <v>4047</v>
      </c>
      <c r="E2194" t="s">
        <v>8167</v>
      </c>
      <c r="F2194" s="220">
        <v>324</v>
      </c>
      <c r="G2194" s="220">
        <v>324</v>
      </c>
      <c r="H2194" s="220">
        <v>341</v>
      </c>
      <c r="I2194" s="220">
        <v>291.56218000000007</v>
      </c>
      <c r="J2194" s="161" t="e">
        <f>VLOOKUP(D2194,GST!A:D,4,FALSE)</f>
        <v>#N/A</v>
      </c>
      <c r="K2194" s="64" t="str">
        <f>VLOOKUP(B2194,'ABC successor'!A:J,10,FALSE)</f>
        <v>0000</v>
      </c>
    </row>
    <row r="2195" spans="1:11" x14ac:dyDescent="0.2">
      <c r="A2195">
        <v>2194</v>
      </c>
      <c r="B2195" t="s">
        <v>4049</v>
      </c>
      <c r="C2195" t="s">
        <v>4050</v>
      </c>
      <c r="D2195" t="s">
        <v>4049</v>
      </c>
      <c r="E2195" t="s">
        <v>8167</v>
      </c>
      <c r="F2195" s="220">
        <v>2215</v>
      </c>
      <c r="G2195" s="220">
        <v>2215</v>
      </c>
      <c r="H2195" s="220">
        <v>2332</v>
      </c>
      <c r="I2195" s="220">
        <v>1993.3727293103443</v>
      </c>
      <c r="J2195" s="161" t="e">
        <f>VLOOKUP(D2195,GST!A:D,4,FALSE)</f>
        <v>#N/A</v>
      </c>
      <c r="K2195" s="64" t="str">
        <f>VLOOKUP(B2195,'ABC successor'!A:J,10,FALSE)</f>
        <v>0030</v>
      </c>
    </row>
    <row r="2196" spans="1:11" x14ac:dyDescent="0.2">
      <c r="A2196">
        <v>2195</v>
      </c>
      <c r="B2196" t="s">
        <v>4052</v>
      </c>
      <c r="C2196" t="s">
        <v>4053</v>
      </c>
      <c r="D2196" t="s">
        <v>4052</v>
      </c>
      <c r="E2196" t="s">
        <v>4054</v>
      </c>
      <c r="F2196" s="220">
        <v>19</v>
      </c>
      <c r="G2196" s="220">
        <v>19</v>
      </c>
      <c r="H2196" s="220">
        <v>20</v>
      </c>
      <c r="I2196" s="220">
        <v>17.400925862068963</v>
      </c>
      <c r="J2196" s="161" t="e">
        <f>VLOOKUP(D2196,GST!A:D,4,FALSE)</f>
        <v>#N/A</v>
      </c>
      <c r="K2196" s="64" t="str">
        <f>VLOOKUP(B2196,'ABC successor'!A:J,10,FALSE)</f>
        <v>0030</v>
      </c>
    </row>
    <row r="2197" spans="1:11" x14ac:dyDescent="0.2">
      <c r="A2197">
        <v>2196</v>
      </c>
      <c r="B2197" t="s">
        <v>14165</v>
      </c>
      <c r="C2197" t="s">
        <v>14167</v>
      </c>
      <c r="D2197" t="s">
        <v>14165</v>
      </c>
      <c r="E2197" t="s">
        <v>14166</v>
      </c>
      <c r="F2197" s="220">
        <v>11</v>
      </c>
      <c r="G2197" s="220">
        <v>11</v>
      </c>
      <c r="H2197" s="220">
        <v>12</v>
      </c>
      <c r="I2197" s="220">
        <v>9.6671810344827573</v>
      </c>
      <c r="J2197" s="161" t="e">
        <f>VLOOKUP(D2197,GST!A:D,4,FALSE)</f>
        <v>#N/A</v>
      </c>
      <c r="K2197" s="64" t="str">
        <f>VLOOKUP(B2197,'ABC successor'!A:J,10,FALSE)</f>
        <v>4483</v>
      </c>
    </row>
    <row r="2198" spans="1:11" x14ac:dyDescent="0.2">
      <c r="A2198">
        <v>2197</v>
      </c>
      <c r="B2198" t="s">
        <v>4060</v>
      </c>
      <c r="C2198" t="s">
        <v>4061</v>
      </c>
      <c r="D2198" t="s">
        <v>4060</v>
      </c>
      <c r="E2198" t="s">
        <v>8154</v>
      </c>
      <c r="F2198" s="220">
        <v>37</v>
      </c>
      <c r="G2198" s="220">
        <v>37</v>
      </c>
      <c r="H2198" s="220">
        <v>39</v>
      </c>
      <c r="I2198" s="220">
        <v>33.051583157894747</v>
      </c>
      <c r="J2198" s="161" t="e">
        <f>VLOOKUP(D2198,GST!A:D,4,FALSE)</f>
        <v>#N/A</v>
      </c>
      <c r="K2198" s="64" t="str">
        <f>VLOOKUP(B2198,'ABC successor'!A:J,10,FALSE)</f>
        <v>0030</v>
      </c>
    </row>
    <row r="2199" spans="1:11" x14ac:dyDescent="0.2">
      <c r="A2199">
        <v>2198</v>
      </c>
      <c r="B2199" t="s">
        <v>4062</v>
      </c>
      <c r="C2199" t="s">
        <v>4063</v>
      </c>
      <c r="D2199" t="s">
        <v>4062</v>
      </c>
      <c r="E2199" t="s">
        <v>5877</v>
      </c>
      <c r="F2199" s="220">
        <v>342</v>
      </c>
      <c r="G2199" s="220">
        <v>342</v>
      </c>
      <c r="H2199" s="220">
        <v>360</v>
      </c>
      <c r="I2199" s="220">
        <v>307.41635689655169</v>
      </c>
      <c r="J2199" s="161" t="e">
        <f>VLOOKUP(D2199,GST!A:D,4,FALSE)</f>
        <v>#N/A</v>
      </c>
      <c r="K2199" s="64" t="str">
        <f>VLOOKUP(B2199,'ABC successor'!A:J,10,FALSE)</f>
        <v>0020</v>
      </c>
    </row>
    <row r="2200" spans="1:11" x14ac:dyDescent="0.2">
      <c r="A2200">
        <v>2199</v>
      </c>
      <c r="B2200" t="s">
        <v>4281</v>
      </c>
      <c r="C2200" t="s">
        <v>4282</v>
      </c>
      <c r="D2200" t="s">
        <v>4281</v>
      </c>
      <c r="E2200" t="s">
        <v>4057</v>
      </c>
      <c r="F2200" s="220">
        <v>859</v>
      </c>
      <c r="G2200" s="220">
        <v>859</v>
      </c>
      <c r="H2200" s="220">
        <v>904</v>
      </c>
      <c r="I2200" s="220">
        <v>773.37448275862062</v>
      </c>
      <c r="J2200" s="161" t="e">
        <f>VLOOKUP(D2200,GST!A:D,4,FALSE)</f>
        <v>#N/A</v>
      </c>
      <c r="K2200" s="64" t="str">
        <f>VLOOKUP(B2200,'ABC successor'!A:J,10,FALSE)</f>
        <v>0030</v>
      </c>
    </row>
    <row r="2201" spans="1:11" x14ac:dyDescent="0.2">
      <c r="A2201">
        <v>2200</v>
      </c>
      <c r="B2201" t="s">
        <v>4577</v>
      </c>
      <c r="C2201" t="s">
        <v>4578</v>
      </c>
      <c r="D2201" t="s">
        <v>4577</v>
      </c>
      <c r="E2201" t="s">
        <v>4579</v>
      </c>
      <c r="F2201" s="220">
        <v>763</v>
      </c>
      <c r="G2201" s="220">
        <v>763</v>
      </c>
      <c r="H2201" s="220">
        <v>803</v>
      </c>
      <c r="I2201" s="220">
        <v>686.36985344827576</v>
      </c>
      <c r="J2201" s="161" t="e">
        <f>VLOOKUP(D2201,GST!A:D,4,FALSE)</f>
        <v>#N/A</v>
      </c>
      <c r="K2201" s="64" t="str">
        <f>VLOOKUP(B2201,'ABC successor'!A:J,10,FALSE)</f>
        <v>0030</v>
      </c>
    </row>
    <row r="2202" spans="1:11" x14ac:dyDescent="0.2">
      <c r="A2202">
        <v>2201</v>
      </c>
      <c r="B2202" t="s">
        <v>4580</v>
      </c>
      <c r="C2202" t="s">
        <v>4581</v>
      </c>
      <c r="D2202" t="s">
        <v>4580</v>
      </c>
      <c r="E2202" t="s">
        <v>4057</v>
      </c>
      <c r="F2202" s="220">
        <v>320</v>
      </c>
      <c r="G2202" s="220">
        <v>320</v>
      </c>
      <c r="H2202" s="220">
        <v>337</v>
      </c>
      <c r="I2202" s="220">
        <v>288.08199482758619</v>
      </c>
      <c r="J2202" s="161" t="e">
        <f>VLOOKUP(D2202,GST!A:D,4,FALSE)</f>
        <v>#N/A</v>
      </c>
      <c r="K2202" s="64" t="str">
        <f>VLOOKUP(B2202,'ABC successor'!A:J,10,FALSE)</f>
        <v>0030</v>
      </c>
    </row>
    <row r="2203" spans="1:11" x14ac:dyDescent="0.2">
      <c r="A2203">
        <v>2202</v>
      </c>
      <c r="B2203" t="s">
        <v>13179</v>
      </c>
      <c r="C2203" t="s">
        <v>13180</v>
      </c>
      <c r="D2203" t="s">
        <v>13179</v>
      </c>
      <c r="E2203" t="s">
        <v>4064</v>
      </c>
      <c r="F2203" s="220">
        <v>15</v>
      </c>
      <c r="G2203" s="220">
        <v>15</v>
      </c>
      <c r="H2203" s="220">
        <v>16</v>
      </c>
      <c r="I2203" s="220">
        <v>13.534053448275863</v>
      </c>
      <c r="J2203" s="161" t="e">
        <f>VLOOKUP(D2203,GST!A:D,4,FALSE)</f>
        <v>#N/A</v>
      </c>
      <c r="K2203" s="64" t="str">
        <f>VLOOKUP(B2203,'ABC successor'!A:J,10,FALSE)</f>
        <v>0030</v>
      </c>
    </row>
    <row r="2204" spans="1:11" x14ac:dyDescent="0.2">
      <c r="A2204">
        <v>2203</v>
      </c>
      <c r="B2204" t="s">
        <v>4065</v>
      </c>
      <c r="C2204" t="s">
        <v>4066</v>
      </c>
      <c r="D2204" t="s">
        <v>4065</v>
      </c>
      <c r="E2204" t="s">
        <v>4067</v>
      </c>
      <c r="F2204" s="220">
        <v>11</v>
      </c>
      <c r="G2204" s="220">
        <v>11</v>
      </c>
      <c r="H2204" s="220">
        <v>12</v>
      </c>
      <c r="I2204" s="220">
        <v>9.6671810344827573</v>
      </c>
      <c r="J2204" s="161" t="e">
        <f>VLOOKUP(D2204,GST!A:D,4,FALSE)</f>
        <v>#N/A</v>
      </c>
      <c r="K2204" s="64" t="str">
        <f>VLOOKUP(B2204,'ABC successor'!A:J,10,FALSE)</f>
        <v>0030</v>
      </c>
    </row>
    <row r="2205" spans="1:11" x14ac:dyDescent="0.2">
      <c r="A2205">
        <v>2204</v>
      </c>
      <c r="B2205" t="s">
        <v>4068</v>
      </c>
      <c r="C2205" t="s">
        <v>4069</v>
      </c>
      <c r="D2205" t="s">
        <v>4068</v>
      </c>
      <c r="E2205" t="s">
        <v>4057</v>
      </c>
      <c r="F2205" s="220">
        <v>41</v>
      </c>
      <c r="G2205" s="220">
        <v>41</v>
      </c>
      <c r="H2205" s="220">
        <v>43</v>
      </c>
      <c r="I2205" s="220">
        <v>36.73528793103447</v>
      </c>
      <c r="J2205" s="161" t="e">
        <f>VLOOKUP(D2205,GST!A:D,4,FALSE)</f>
        <v>#N/A</v>
      </c>
      <c r="K2205" s="64" t="str">
        <f>VLOOKUP(B2205,'ABC successor'!A:J,10,FALSE)</f>
        <v>0030</v>
      </c>
    </row>
    <row r="2206" spans="1:11" x14ac:dyDescent="0.2">
      <c r="A2206">
        <v>2205</v>
      </c>
      <c r="B2206" t="s">
        <v>4070</v>
      </c>
      <c r="C2206" t="s">
        <v>4071</v>
      </c>
      <c r="D2206" t="s">
        <v>4070</v>
      </c>
      <c r="E2206" t="s">
        <v>4072</v>
      </c>
      <c r="F2206" s="220">
        <v>9</v>
      </c>
      <c r="G2206" s="220">
        <v>9</v>
      </c>
      <c r="H2206" s="220">
        <v>9</v>
      </c>
      <c r="I2206" s="220">
        <v>7.7337448275862064</v>
      </c>
      <c r="J2206" s="161" t="e">
        <f>VLOOKUP(D2206,GST!A:D,4,FALSE)</f>
        <v>#N/A</v>
      </c>
      <c r="K2206" s="64" t="str">
        <f>VLOOKUP(B2206,'ABC successor'!A:J,10,FALSE)</f>
        <v>0030</v>
      </c>
    </row>
    <row r="2207" spans="1:11" x14ac:dyDescent="0.2">
      <c r="A2207">
        <v>2206</v>
      </c>
      <c r="B2207" t="s">
        <v>4073</v>
      </c>
      <c r="C2207" t="s">
        <v>4074</v>
      </c>
      <c r="D2207" t="s">
        <v>4073</v>
      </c>
      <c r="E2207" t="s">
        <v>4075</v>
      </c>
      <c r="F2207" s="220">
        <v>200</v>
      </c>
      <c r="G2207" s="220">
        <v>200</v>
      </c>
      <c r="H2207" s="220">
        <v>211</v>
      </c>
      <c r="I2207" s="220">
        <v>179.80956724137931</v>
      </c>
      <c r="J2207" s="161" t="e">
        <f>VLOOKUP(D2207,GST!A:D,4,FALSE)</f>
        <v>#N/A</v>
      </c>
      <c r="K2207" s="64" t="str">
        <f>VLOOKUP(B2207,'ABC successor'!A:J,10,FALSE)</f>
        <v>0030</v>
      </c>
    </row>
    <row r="2208" spans="1:11" x14ac:dyDescent="0.2">
      <c r="A2208">
        <v>2207</v>
      </c>
      <c r="B2208" t="s">
        <v>13187</v>
      </c>
      <c r="C2208" t="s">
        <v>13188</v>
      </c>
      <c r="D2208" t="s">
        <v>13187</v>
      </c>
      <c r="E2208" t="s">
        <v>4076</v>
      </c>
      <c r="F2208" s="220">
        <v>48</v>
      </c>
      <c r="G2208" s="220">
        <v>48</v>
      </c>
      <c r="H2208" s="220">
        <v>51</v>
      </c>
      <c r="I2208" s="220">
        <v>43.360529333333325</v>
      </c>
      <c r="J2208" s="161" t="e">
        <f>VLOOKUP(D2208,GST!A:D,4,FALSE)</f>
        <v>#N/A</v>
      </c>
      <c r="K2208" s="64" t="str">
        <f>VLOOKUP(B2208,'ABC successor'!A:J,10,FALSE)</f>
        <v>4741</v>
      </c>
    </row>
    <row r="2209" spans="1:11" x14ac:dyDescent="0.2">
      <c r="A2209">
        <v>2208</v>
      </c>
      <c r="B2209" t="s">
        <v>4080</v>
      </c>
      <c r="C2209" t="s">
        <v>4081</v>
      </c>
      <c r="D2209" t="s">
        <v>4080</v>
      </c>
      <c r="E2209" t="s">
        <v>4079</v>
      </c>
      <c r="F2209" s="220">
        <v>9</v>
      </c>
      <c r="G2209" s="220">
        <v>9</v>
      </c>
      <c r="H2209" s="220">
        <v>9</v>
      </c>
      <c r="I2209" s="220">
        <v>7.7337448275862064</v>
      </c>
      <c r="J2209" s="161" t="e">
        <f>VLOOKUP(D2209,GST!A:D,4,FALSE)</f>
        <v>#N/A</v>
      </c>
      <c r="K2209" s="64" t="str">
        <f>VLOOKUP(B2209,'ABC successor'!A:J,10,FALSE)</f>
        <v>4462</v>
      </c>
    </row>
    <row r="2210" spans="1:11" x14ac:dyDescent="0.2">
      <c r="A2210">
        <v>2209</v>
      </c>
      <c r="B2210" t="s">
        <v>4082</v>
      </c>
      <c r="C2210" t="s">
        <v>4083</v>
      </c>
      <c r="D2210" t="s">
        <v>4082</v>
      </c>
      <c r="E2210" t="s">
        <v>4078</v>
      </c>
      <c r="F2210" s="220">
        <v>17</v>
      </c>
      <c r="G2210" s="220">
        <v>17</v>
      </c>
      <c r="H2210" s="220">
        <v>18</v>
      </c>
      <c r="I2210" s="220">
        <v>15.345377894736842</v>
      </c>
      <c r="J2210" s="161" t="e">
        <f>VLOOKUP(D2210,GST!A:D,4,FALSE)</f>
        <v>#N/A</v>
      </c>
      <c r="K2210" s="64" t="str">
        <f>VLOOKUP(B2210,'ABC successor'!A:J,10,FALSE)</f>
        <v>0030</v>
      </c>
    </row>
    <row r="2211" spans="1:11" x14ac:dyDescent="0.2">
      <c r="A2211">
        <v>2210</v>
      </c>
      <c r="B2211" t="s">
        <v>4085</v>
      </c>
      <c r="C2211" t="s">
        <v>4086</v>
      </c>
      <c r="D2211" t="s">
        <v>4085</v>
      </c>
      <c r="E2211" t="s">
        <v>4087</v>
      </c>
      <c r="F2211" s="220">
        <v>497</v>
      </c>
      <c r="G2211" s="220">
        <v>497</v>
      </c>
      <c r="H2211" s="220">
        <v>523</v>
      </c>
      <c r="I2211" s="220">
        <v>447.3767863157895</v>
      </c>
      <c r="J2211" s="161" t="e">
        <f>VLOOKUP(D2211,GST!A:D,4,FALSE)</f>
        <v>#N/A</v>
      </c>
      <c r="K2211" s="64" t="str">
        <f>VLOOKUP(B2211,'ABC successor'!A:J,10,FALSE)</f>
        <v>0030</v>
      </c>
    </row>
    <row r="2212" spans="1:11" x14ac:dyDescent="0.2">
      <c r="A2212">
        <v>2211</v>
      </c>
      <c r="B2212" t="s">
        <v>4120</v>
      </c>
      <c r="C2212" t="s">
        <v>4121</v>
      </c>
      <c r="D2212" t="s">
        <v>4120</v>
      </c>
      <c r="E2212" t="s">
        <v>4122</v>
      </c>
      <c r="F2212" s="220">
        <v>621</v>
      </c>
      <c r="G2212" s="220">
        <v>621</v>
      </c>
      <c r="H2212" s="220">
        <v>654</v>
      </c>
      <c r="I2212" s="220">
        <v>558.76306379310336</v>
      </c>
      <c r="J2212" s="161" t="e">
        <f>VLOOKUP(D2212,GST!A:D,4,FALSE)</f>
        <v>#N/A</v>
      </c>
      <c r="K2212" s="64" t="str">
        <f>VLOOKUP(B2212,'ABC successor'!A:J,10,FALSE)</f>
        <v>0030</v>
      </c>
    </row>
    <row r="2213" spans="1:11" x14ac:dyDescent="0.2">
      <c r="A2213">
        <v>2212</v>
      </c>
      <c r="B2213" t="s">
        <v>4123</v>
      </c>
      <c r="C2213" t="s">
        <v>4124</v>
      </c>
      <c r="D2213" t="s">
        <v>4123</v>
      </c>
      <c r="E2213" t="s">
        <v>4125</v>
      </c>
      <c r="F2213" s="220">
        <v>2110</v>
      </c>
      <c r="G2213" s="220">
        <v>2110</v>
      </c>
      <c r="H2213" s="220">
        <v>2221</v>
      </c>
      <c r="I2213" s="220">
        <v>1898.634355172414</v>
      </c>
      <c r="J2213" s="161" t="e">
        <f>VLOOKUP(D2213,GST!A:D,4,FALSE)</f>
        <v>#N/A</v>
      </c>
      <c r="K2213" s="64" t="str">
        <f>VLOOKUP(B2213,'ABC successor'!A:J,10,FALSE)</f>
        <v>0030</v>
      </c>
    </row>
    <row r="2214" spans="1:11" x14ac:dyDescent="0.2">
      <c r="A2214">
        <v>2213</v>
      </c>
      <c r="B2214" t="s">
        <v>14570</v>
      </c>
      <c r="C2214" t="s">
        <v>14571</v>
      </c>
      <c r="D2214" t="s">
        <v>14570</v>
      </c>
      <c r="E2214" t="s">
        <v>15768</v>
      </c>
      <c r="F2214" s="220">
        <v>520</v>
      </c>
      <c r="G2214" s="220">
        <v>520</v>
      </c>
      <c r="H2214" s="220">
        <v>547</v>
      </c>
      <c r="I2214" s="220">
        <v>467.99467866666663</v>
      </c>
      <c r="J2214" s="161" t="e">
        <f>VLOOKUP(D2214,GST!A:D,4,FALSE)</f>
        <v>#N/A</v>
      </c>
      <c r="K2214" s="64" t="str">
        <f>VLOOKUP(B2214,'ABC successor'!A:J,10,FALSE)</f>
        <v>4745</v>
      </c>
    </row>
    <row r="2215" spans="1:11" x14ac:dyDescent="0.2">
      <c r="A2215">
        <v>2214</v>
      </c>
      <c r="B2215" t="s">
        <v>5886</v>
      </c>
      <c r="C2215" t="s">
        <v>5887</v>
      </c>
      <c r="D2215" t="s">
        <v>5886</v>
      </c>
      <c r="E2215" t="s">
        <v>5885</v>
      </c>
      <c r="F2215" s="220">
        <v>4163</v>
      </c>
      <c r="G2215" s="220">
        <v>4163</v>
      </c>
      <c r="H2215" s="220">
        <v>4382</v>
      </c>
      <c r="I2215" s="220">
        <v>3746.9993689655166</v>
      </c>
      <c r="J2215" s="161" t="e">
        <f>VLOOKUP(D2215,GST!A:D,4,FALSE)</f>
        <v>#N/A</v>
      </c>
      <c r="K2215" s="64" t="str">
        <f>VLOOKUP(B2215,'ABC successor'!A:J,10,FALSE)</f>
        <v>0030</v>
      </c>
    </row>
    <row r="2216" spans="1:11" x14ac:dyDescent="0.2">
      <c r="A2216">
        <v>2215</v>
      </c>
      <c r="B2216" t="s">
        <v>5889</v>
      </c>
      <c r="C2216" t="s">
        <v>5890</v>
      </c>
      <c r="D2216" t="s">
        <v>5889</v>
      </c>
      <c r="E2216" t="s">
        <v>5891</v>
      </c>
      <c r="F2216" s="220">
        <v>548</v>
      </c>
      <c r="G2216" s="220">
        <v>548</v>
      </c>
      <c r="H2216" s="220">
        <v>577</v>
      </c>
      <c r="I2216" s="220">
        <v>493.02623275862055</v>
      </c>
      <c r="J2216" s="161" t="e">
        <f>VLOOKUP(D2216,GST!A:D,4,FALSE)</f>
        <v>#N/A</v>
      </c>
      <c r="K2216" s="64" t="str">
        <f>VLOOKUP(B2216,'ABC successor'!A:J,10,FALSE)</f>
        <v>0030</v>
      </c>
    </row>
    <row r="2217" spans="1:11" x14ac:dyDescent="0.2">
      <c r="A2217">
        <v>2216</v>
      </c>
      <c r="B2217" t="s">
        <v>5892</v>
      </c>
      <c r="C2217" t="s">
        <v>5893</v>
      </c>
      <c r="D2217" t="s">
        <v>5892</v>
      </c>
      <c r="E2217" t="s">
        <v>5885</v>
      </c>
      <c r="F2217" s="220">
        <v>889</v>
      </c>
      <c r="G2217" s="220">
        <v>889</v>
      </c>
      <c r="H2217" s="220">
        <v>936</v>
      </c>
      <c r="I2217" s="220">
        <v>800.44258965517213</v>
      </c>
      <c r="J2217" s="161" t="e">
        <f>VLOOKUP(D2217,GST!A:D,4,FALSE)</f>
        <v>#N/A</v>
      </c>
      <c r="K2217" s="64" t="str">
        <f>VLOOKUP(B2217,'ABC successor'!A:J,10,FALSE)</f>
        <v>0030</v>
      </c>
    </row>
    <row r="2218" spans="1:11" x14ac:dyDescent="0.2">
      <c r="A2218">
        <v>2217</v>
      </c>
      <c r="B2218" t="s">
        <v>14170</v>
      </c>
      <c r="C2218" t="s">
        <v>14171</v>
      </c>
      <c r="D2218" t="s">
        <v>14170</v>
      </c>
      <c r="E2218" t="s">
        <v>5885</v>
      </c>
      <c r="F2218" s="220">
        <v>382</v>
      </c>
      <c r="G2218" s="220">
        <v>382</v>
      </c>
      <c r="H2218" s="220">
        <v>402</v>
      </c>
      <c r="I2218" s="220">
        <v>343.89385333333325</v>
      </c>
      <c r="J2218" s="161" t="e">
        <f>VLOOKUP(D2218,GST!A:D,4,FALSE)</f>
        <v>#N/A</v>
      </c>
      <c r="K2218" s="64" t="str">
        <f>VLOOKUP(B2218,'ABC successor'!A:J,10,FALSE)</f>
        <v>4730</v>
      </c>
    </row>
    <row r="2219" spans="1:11" x14ac:dyDescent="0.2">
      <c r="A2219">
        <v>2218</v>
      </c>
      <c r="B2219" t="s">
        <v>5894</v>
      </c>
      <c r="C2219" t="s">
        <v>5895</v>
      </c>
      <c r="D2219" t="s">
        <v>5894</v>
      </c>
      <c r="E2219" t="s">
        <v>5896</v>
      </c>
      <c r="F2219" s="220">
        <v>1325</v>
      </c>
      <c r="G2219" s="220">
        <v>1325</v>
      </c>
      <c r="H2219" s="220">
        <v>1395</v>
      </c>
      <c r="I2219" s="220">
        <v>1192.9301396551721</v>
      </c>
      <c r="J2219" s="161" t="e">
        <f>VLOOKUP(D2219,GST!A:D,4,FALSE)</f>
        <v>#N/A</v>
      </c>
      <c r="K2219" s="64" t="str">
        <f>VLOOKUP(B2219,'ABC successor'!A:J,10,FALSE)</f>
        <v>0030</v>
      </c>
    </row>
    <row r="2220" spans="1:11" x14ac:dyDescent="0.2">
      <c r="A2220">
        <v>2219</v>
      </c>
      <c r="B2220" t="s">
        <v>5897</v>
      </c>
      <c r="C2220" t="s">
        <v>5898</v>
      </c>
      <c r="D2220" t="s">
        <v>5897</v>
      </c>
      <c r="E2220" t="s">
        <v>5899</v>
      </c>
      <c r="F2220" s="220">
        <v>1360</v>
      </c>
      <c r="G2220" s="220">
        <v>1360</v>
      </c>
      <c r="H2220" s="220">
        <v>1432</v>
      </c>
      <c r="I2220" s="220">
        <v>1223.865118965517</v>
      </c>
      <c r="J2220" s="161" t="e">
        <f>VLOOKUP(D2220,GST!A:D,4,FALSE)</f>
        <v>#N/A</v>
      </c>
      <c r="K2220" s="64" t="str">
        <f>VLOOKUP(B2220,'ABC successor'!A:J,10,FALSE)</f>
        <v>0030</v>
      </c>
    </row>
    <row r="2221" spans="1:11" x14ac:dyDescent="0.2">
      <c r="A2221">
        <v>2220</v>
      </c>
      <c r="B2221" t="s">
        <v>5900</v>
      </c>
      <c r="C2221" t="s">
        <v>5901</v>
      </c>
      <c r="D2221" t="s">
        <v>5900</v>
      </c>
      <c r="E2221" t="s">
        <v>5902</v>
      </c>
      <c r="F2221" s="220">
        <v>1160</v>
      </c>
      <c r="G2221" s="220">
        <v>1160</v>
      </c>
      <c r="H2221" s="220">
        <v>1221</v>
      </c>
      <c r="I2221" s="220">
        <v>1044.0555517241378</v>
      </c>
      <c r="J2221" s="161" t="e">
        <f>VLOOKUP(D2221,GST!A:D,4,FALSE)</f>
        <v>#N/A</v>
      </c>
      <c r="K2221" s="64" t="str">
        <f>VLOOKUP(B2221,'ABC successor'!A:J,10,FALSE)</f>
        <v>0030</v>
      </c>
    </row>
    <row r="2222" spans="1:11" x14ac:dyDescent="0.2">
      <c r="A2222">
        <v>2221</v>
      </c>
      <c r="B2222" t="s">
        <v>5903</v>
      </c>
      <c r="C2222" t="s">
        <v>5904</v>
      </c>
      <c r="D2222" t="s">
        <v>5903</v>
      </c>
      <c r="E2222" t="s">
        <v>5905</v>
      </c>
      <c r="F2222" s="220">
        <v>1218</v>
      </c>
      <c r="G2222" s="220">
        <v>1218</v>
      </c>
      <c r="H2222" s="220">
        <v>1282</v>
      </c>
      <c r="I2222" s="220">
        <v>1096.2583293103446</v>
      </c>
      <c r="J2222" s="161" t="e">
        <f>VLOOKUP(D2222,GST!A:D,4,FALSE)</f>
        <v>#N/A</v>
      </c>
      <c r="K2222" s="64" t="str">
        <f>VLOOKUP(B2222,'ABC successor'!A:J,10,FALSE)</f>
        <v>0030</v>
      </c>
    </row>
    <row r="2223" spans="1:11" x14ac:dyDescent="0.2">
      <c r="A2223">
        <v>2222</v>
      </c>
      <c r="B2223" t="s">
        <v>14586</v>
      </c>
      <c r="C2223" t="s">
        <v>14587</v>
      </c>
      <c r="D2223" t="s">
        <v>14586</v>
      </c>
      <c r="E2223" t="s">
        <v>14172</v>
      </c>
      <c r="F2223" s="220">
        <v>374</v>
      </c>
      <c r="G2223" s="220">
        <v>374</v>
      </c>
      <c r="H2223" s="220">
        <v>394</v>
      </c>
      <c r="I2223" s="220">
        <v>336.41789999999997</v>
      </c>
      <c r="J2223" s="161" t="e">
        <f>VLOOKUP(D2223,GST!A:D,4,FALSE)</f>
        <v>#N/A</v>
      </c>
      <c r="K2223" s="64" t="str">
        <f>VLOOKUP(B2223,'ABC successor'!A:J,10,FALSE)</f>
        <v>4730</v>
      </c>
    </row>
    <row r="2224" spans="1:11" x14ac:dyDescent="0.2">
      <c r="A2224">
        <v>2223</v>
      </c>
      <c r="B2224" t="s">
        <v>5906</v>
      </c>
      <c r="C2224" t="s">
        <v>5907</v>
      </c>
      <c r="D2224" t="s">
        <v>5906</v>
      </c>
      <c r="E2224" t="s">
        <v>5908</v>
      </c>
      <c r="F2224" s="220">
        <v>977</v>
      </c>
      <c r="G2224" s="220">
        <v>977</v>
      </c>
      <c r="H2224" s="220">
        <v>1028</v>
      </c>
      <c r="I2224" s="220">
        <v>879.71347413793103</v>
      </c>
      <c r="J2224" s="161" t="e">
        <f>VLOOKUP(D2224,GST!A:D,4,FALSE)</f>
        <v>#N/A</v>
      </c>
      <c r="K2224" s="64" t="str">
        <f>VLOOKUP(B2224,'ABC successor'!A:J,10,FALSE)</f>
        <v>0030</v>
      </c>
    </row>
    <row r="2225" spans="1:11" x14ac:dyDescent="0.2">
      <c r="A2225">
        <v>2224</v>
      </c>
      <c r="B2225" t="s">
        <v>13078</v>
      </c>
      <c r="C2225" t="s">
        <v>13079</v>
      </c>
      <c r="D2225" t="s">
        <v>13078</v>
      </c>
      <c r="E2225" t="s">
        <v>15769</v>
      </c>
      <c r="F2225" s="220">
        <v>406</v>
      </c>
      <c r="G2225" s="220">
        <v>406</v>
      </c>
      <c r="H2225" s="220">
        <v>427</v>
      </c>
      <c r="I2225" s="220">
        <v>365.41944310344815</v>
      </c>
      <c r="J2225" s="161" t="e">
        <f>VLOOKUP(D2225,GST!A:D,4,FALSE)</f>
        <v>#N/A</v>
      </c>
      <c r="K2225" s="64" t="str">
        <f>VLOOKUP(B2225,'ABC successor'!A:J,10,FALSE)</f>
        <v>0030</v>
      </c>
    </row>
    <row r="2226" spans="1:11" x14ac:dyDescent="0.2">
      <c r="A2226">
        <v>2225</v>
      </c>
      <c r="B2226" t="s">
        <v>4834</v>
      </c>
      <c r="C2226" t="s">
        <v>4835</v>
      </c>
      <c r="D2226" t="s">
        <v>4834</v>
      </c>
      <c r="E2226" t="s">
        <v>4836</v>
      </c>
      <c r="F2226" s="220">
        <v>1557</v>
      </c>
      <c r="G2226" s="220">
        <v>1557</v>
      </c>
      <c r="H2226" s="220">
        <v>1639</v>
      </c>
      <c r="I2226" s="220">
        <v>1401.7412499999998</v>
      </c>
      <c r="J2226" s="161" t="e">
        <f>VLOOKUP(D2226,GST!A:D,4,FALSE)</f>
        <v>#N/A</v>
      </c>
      <c r="K2226" s="64" t="str">
        <f>VLOOKUP(B2226,'ABC successor'!A:J,10,FALSE)</f>
        <v>0030</v>
      </c>
    </row>
    <row r="2227" spans="1:11" x14ac:dyDescent="0.2">
      <c r="A2227">
        <v>2226</v>
      </c>
      <c r="B2227" t="s">
        <v>4837</v>
      </c>
      <c r="C2227" t="s">
        <v>4838</v>
      </c>
      <c r="D2227" t="s">
        <v>4837</v>
      </c>
      <c r="E2227" t="s">
        <v>4839</v>
      </c>
      <c r="F2227" s="220">
        <v>1244</v>
      </c>
      <c r="G2227" s="220">
        <v>1244</v>
      </c>
      <c r="H2227" s="220">
        <v>1309</v>
      </c>
      <c r="I2227" s="220">
        <v>1119.4595637931034</v>
      </c>
      <c r="J2227" s="161" t="e">
        <f>VLOOKUP(D2227,GST!A:D,4,FALSE)</f>
        <v>#N/A</v>
      </c>
      <c r="K2227" s="64" t="str">
        <f>VLOOKUP(B2227,'ABC successor'!A:J,10,FALSE)</f>
        <v>0030</v>
      </c>
    </row>
    <row r="2228" spans="1:11" x14ac:dyDescent="0.2">
      <c r="A2228">
        <v>2227</v>
      </c>
      <c r="B2228" t="s">
        <v>4840</v>
      </c>
      <c r="C2228" t="s">
        <v>4841</v>
      </c>
      <c r="D2228" t="s">
        <v>4840</v>
      </c>
      <c r="E2228" t="s">
        <v>4842</v>
      </c>
      <c r="F2228" s="220">
        <v>565</v>
      </c>
      <c r="G2228" s="220">
        <v>565</v>
      </c>
      <c r="H2228" s="220">
        <v>595</v>
      </c>
      <c r="I2228" s="220">
        <v>508.49372241379302</v>
      </c>
      <c r="J2228" s="161" t="e">
        <f>VLOOKUP(D2228,GST!A:D,4,FALSE)</f>
        <v>#N/A</v>
      </c>
      <c r="K2228" s="64" t="str">
        <f>VLOOKUP(B2228,'ABC successor'!A:J,10,FALSE)</f>
        <v>0030</v>
      </c>
    </row>
    <row r="2229" spans="1:11" x14ac:dyDescent="0.2">
      <c r="A2229">
        <v>2228</v>
      </c>
      <c r="B2229" t="s">
        <v>4843</v>
      </c>
      <c r="C2229" t="s">
        <v>4844</v>
      </c>
      <c r="D2229" t="s">
        <v>4843</v>
      </c>
      <c r="E2229" t="s">
        <v>4845</v>
      </c>
      <c r="F2229" s="220">
        <v>423</v>
      </c>
      <c r="G2229" s="220">
        <v>423</v>
      </c>
      <c r="H2229" s="220">
        <v>445</v>
      </c>
      <c r="I2229" s="220">
        <v>380.88693275862067</v>
      </c>
      <c r="J2229" s="161" t="e">
        <f>VLOOKUP(D2229,GST!A:D,4,FALSE)</f>
        <v>#N/A</v>
      </c>
      <c r="K2229" s="64" t="str">
        <f>VLOOKUP(B2229,'ABC successor'!A:J,10,FALSE)</f>
        <v>0030</v>
      </c>
    </row>
    <row r="2230" spans="1:11" x14ac:dyDescent="0.2">
      <c r="A2230">
        <v>2229</v>
      </c>
      <c r="B2230" t="s">
        <v>4846</v>
      </c>
      <c r="C2230" t="s">
        <v>4847</v>
      </c>
      <c r="D2230" t="s">
        <v>4846</v>
      </c>
      <c r="E2230" t="s">
        <v>4848</v>
      </c>
      <c r="F2230" s="220">
        <v>907</v>
      </c>
      <c r="G2230" s="220">
        <v>907</v>
      </c>
      <c r="H2230" s="220">
        <v>955</v>
      </c>
      <c r="I2230" s="220">
        <v>815.91007931034471</v>
      </c>
      <c r="J2230" s="161" t="e">
        <f>VLOOKUP(D2230,GST!A:D,4,FALSE)</f>
        <v>#N/A</v>
      </c>
      <c r="K2230" s="64" t="str">
        <f>VLOOKUP(B2230,'ABC successor'!A:J,10,FALSE)</f>
        <v>0030</v>
      </c>
    </row>
    <row r="2231" spans="1:11" x14ac:dyDescent="0.2">
      <c r="A2231">
        <v>2230</v>
      </c>
      <c r="B2231" t="s">
        <v>13082</v>
      </c>
      <c r="C2231" t="s">
        <v>13083</v>
      </c>
      <c r="D2231" t="s">
        <v>13082</v>
      </c>
      <c r="E2231" t="s">
        <v>20297</v>
      </c>
      <c r="F2231" s="220">
        <v>540</v>
      </c>
      <c r="G2231" s="220">
        <v>540</v>
      </c>
      <c r="H2231" s="220">
        <v>568</v>
      </c>
      <c r="I2231" s="220">
        <v>485.93696666666665</v>
      </c>
      <c r="J2231" s="161" t="e">
        <f>VLOOKUP(D2231,GST!A:D,4,FALSE)</f>
        <v>#N/A</v>
      </c>
      <c r="K2231" s="64" t="str">
        <f>VLOOKUP(B2231,'ABC successor'!A:J,10,FALSE)</f>
        <v>4735</v>
      </c>
    </row>
    <row r="2232" spans="1:11" x14ac:dyDescent="0.2">
      <c r="A2232">
        <v>2231</v>
      </c>
      <c r="B2232" t="s">
        <v>4849</v>
      </c>
      <c r="C2232" t="s">
        <v>4850</v>
      </c>
      <c r="D2232" t="s">
        <v>4849</v>
      </c>
      <c r="E2232" t="s">
        <v>4851</v>
      </c>
      <c r="F2232" s="220">
        <v>127</v>
      </c>
      <c r="G2232" s="220">
        <v>127</v>
      </c>
      <c r="H2232" s="220">
        <v>134</v>
      </c>
      <c r="I2232" s="220">
        <v>114.07273620689652</v>
      </c>
      <c r="J2232" s="161" t="e">
        <f>VLOOKUP(D2232,GST!A:D,4,FALSE)</f>
        <v>#N/A</v>
      </c>
      <c r="K2232" s="64" t="str">
        <f>VLOOKUP(B2232,'ABC successor'!A:J,10,FALSE)</f>
        <v>0030</v>
      </c>
    </row>
    <row r="2233" spans="1:11" x14ac:dyDescent="0.2">
      <c r="A2233">
        <v>2232</v>
      </c>
      <c r="B2233" t="s">
        <v>4856</v>
      </c>
      <c r="C2233" t="s">
        <v>4857</v>
      </c>
      <c r="D2233" t="s">
        <v>4856</v>
      </c>
      <c r="E2233" t="s">
        <v>4858</v>
      </c>
      <c r="F2233" s="220">
        <v>62</v>
      </c>
      <c r="G2233" s="220">
        <v>62</v>
      </c>
      <c r="H2233" s="220">
        <v>65</v>
      </c>
      <c r="I2233" s="220">
        <v>56.069649999999989</v>
      </c>
      <c r="J2233" s="161" t="e">
        <f>VLOOKUP(D2233,GST!A:D,4,FALSE)</f>
        <v>#N/A</v>
      </c>
      <c r="K2233" s="64" t="str">
        <f>VLOOKUP(B2233,'ABC successor'!A:J,10,FALSE)</f>
        <v>0030</v>
      </c>
    </row>
    <row r="2234" spans="1:11" x14ac:dyDescent="0.2">
      <c r="A2234">
        <v>2233</v>
      </c>
      <c r="B2234" t="s">
        <v>4860</v>
      </c>
      <c r="C2234" t="s">
        <v>4861</v>
      </c>
      <c r="D2234" t="s">
        <v>4860</v>
      </c>
      <c r="E2234" t="s">
        <v>4862</v>
      </c>
      <c r="F2234" s="220">
        <v>9</v>
      </c>
      <c r="G2234" s="220">
        <v>9</v>
      </c>
      <c r="H2234" s="220">
        <v>9</v>
      </c>
      <c r="I2234" s="220">
        <v>7.7337448275862064</v>
      </c>
      <c r="J2234" s="161" t="e">
        <f>VLOOKUP(D2234,GST!A:D,4,FALSE)</f>
        <v>#N/A</v>
      </c>
      <c r="K2234" s="64" t="str">
        <f>VLOOKUP(B2234,'ABC successor'!A:J,10,FALSE)</f>
        <v>0040</v>
      </c>
    </row>
    <row r="2235" spans="1:11" x14ac:dyDescent="0.2">
      <c r="A2235">
        <v>2234</v>
      </c>
      <c r="B2235" t="s">
        <v>4863</v>
      </c>
      <c r="C2235" t="s">
        <v>4864</v>
      </c>
      <c r="D2235" t="s">
        <v>4863</v>
      </c>
      <c r="E2235" t="s">
        <v>4865</v>
      </c>
      <c r="F2235" s="220">
        <v>11</v>
      </c>
      <c r="G2235" s="220">
        <v>11</v>
      </c>
      <c r="H2235" s="220">
        <v>12</v>
      </c>
      <c r="I2235" s="220">
        <v>9.6671810344827573</v>
      </c>
      <c r="J2235" s="161" t="e">
        <f>VLOOKUP(D2235,GST!A:D,4,FALSE)</f>
        <v>#N/A</v>
      </c>
      <c r="K2235" s="64" t="str">
        <f>VLOOKUP(B2235,'ABC successor'!A:J,10,FALSE)</f>
        <v>0020</v>
      </c>
    </row>
    <row r="2236" spans="1:11" x14ac:dyDescent="0.2">
      <c r="A2236">
        <v>2235</v>
      </c>
      <c r="B2236" t="s">
        <v>3421</v>
      </c>
      <c r="C2236" t="s">
        <v>3422</v>
      </c>
      <c r="D2236" t="s">
        <v>3421</v>
      </c>
      <c r="E2236" t="s">
        <v>3423</v>
      </c>
      <c r="F2236" s="220">
        <v>417</v>
      </c>
      <c r="G2236" s="220">
        <v>417</v>
      </c>
      <c r="H2236" s="220">
        <v>439</v>
      </c>
      <c r="I2236" s="220">
        <v>375.37155157894739</v>
      </c>
      <c r="J2236" s="161" t="e">
        <f>VLOOKUP(D2236,GST!A:D,4,FALSE)</f>
        <v>#N/A</v>
      </c>
      <c r="K2236" s="64" t="str">
        <f>VLOOKUP(B2236,'ABC successor'!A:J,10,FALSE)</f>
        <v>0040</v>
      </c>
    </row>
    <row r="2237" spans="1:11" x14ac:dyDescent="0.2">
      <c r="A2237">
        <v>2236</v>
      </c>
      <c r="B2237" t="s">
        <v>1752</v>
      </c>
      <c r="C2237" t="s">
        <v>1753</v>
      </c>
      <c r="D2237" t="s">
        <v>1752</v>
      </c>
      <c r="E2237" t="s">
        <v>1754</v>
      </c>
      <c r="F2237" s="220">
        <v>657</v>
      </c>
      <c r="G2237" s="220">
        <v>657</v>
      </c>
      <c r="H2237" s="220">
        <v>692</v>
      </c>
      <c r="I2237" s="220">
        <v>591.63147931034473</v>
      </c>
      <c r="J2237" s="161" t="e">
        <f>VLOOKUP(D2237,GST!A:D,4,FALSE)</f>
        <v>#N/A</v>
      </c>
      <c r="K2237" s="64" t="str">
        <f>VLOOKUP(B2237,'ABC successor'!A:J,10,FALSE)</f>
        <v>0040</v>
      </c>
    </row>
    <row r="2238" spans="1:11" x14ac:dyDescent="0.2">
      <c r="A2238">
        <v>2237</v>
      </c>
      <c r="B2238" t="s">
        <v>1755</v>
      </c>
      <c r="C2238" t="s">
        <v>1756</v>
      </c>
      <c r="D2238" t="s">
        <v>1755</v>
      </c>
      <c r="E2238" t="s">
        <v>1757</v>
      </c>
      <c r="F2238" s="220">
        <v>595</v>
      </c>
      <c r="G2238" s="220">
        <v>595</v>
      </c>
      <c r="H2238" s="220">
        <v>626</v>
      </c>
      <c r="I2238" s="220">
        <v>535.56182931034471</v>
      </c>
      <c r="J2238" s="161" t="e">
        <f>VLOOKUP(D2238,GST!A:D,4,FALSE)</f>
        <v>#N/A</v>
      </c>
      <c r="K2238" s="64" t="str">
        <f>VLOOKUP(B2238,'ABC successor'!A:J,10,FALSE)</f>
        <v>0040</v>
      </c>
    </row>
    <row r="2239" spans="1:11" x14ac:dyDescent="0.2">
      <c r="A2239">
        <v>2238</v>
      </c>
      <c r="B2239" t="s">
        <v>1758</v>
      </c>
      <c r="C2239" t="s">
        <v>1759</v>
      </c>
      <c r="D2239" t="s">
        <v>1758</v>
      </c>
      <c r="E2239" t="s">
        <v>1760</v>
      </c>
      <c r="F2239" s="220">
        <v>2325</v>
      </c>
      <c r="G2239" s="220">
        <v>2325</v>
      </c>
      <c r="H2239" s="220">
        <v>2447</v>
      </c>
      <c r="I2239" s="220">
        <v>2092.8734621052636</v>
      </c>
      <c r="J2239" s="161" t="e">
        <f>VLOOKUP(D2239,GST!A:D,4,FALSE)</f>
        <v>#N/A</v>
      </c>
      <c r="K2239" s="64" t="str">
        <f>VLOOKUP(B2239,'ABC successor'!A:J,10,FALSE)</f>
        <v>0040</v>
      </c>
    </row>
    <row r="2240" spans="1:11" x14ac:dyDescent="0.2">
      <c r="A2240">
        <v>2239</v>
      </c>
      <c r="B2240" t="s">
        <v>4205</v>
      </c>
      <c r="C2240" t="s">
        <v>4206</v>
      </c>
      <c r="D2240" t="s">
        <v>4205</v>
      </c>
      <c r="E2240" t="s">
        <v>4207</v>
      </c>
      <c r="F2240" s="220">
        <v>56398</v>
      </c>
      <c r="G2240" s="220">
        <v>56398</v>
      </c>
      <c r="H2240" s="220">
        <v>59366</v>
      </c>
      <c r="I2240" s="220">
        <v>50758.500739655159</v>
      </c>
      <c r="J2240" s="161" t="e">
        <f>VLOOKUP(D2240,GST!A:D,4,FALSE)</f>
        <v>#N/A</v>
      </c>
      <c r="K2240" s="64" t="str">
        <f>VLOOKUP(B2240,'ABC successor'!A:J,10,FALSE)</f>
        <v>0040</v>
      </c>
    </row>
    <row r="2241" spans="1:11" x14ac:dyDescent="0.2">
      <c r="A2241">
        <v>2240</v>
      </c>
      <c r="B2241" t="s">
        <v>1060</v>
      </c>
      <c r="C2241" t="s">
        <v>1061</v>
      </c>
      <c r="D2241" t="s">
        <v>1060</v>
      </c>
      <c r="E2241" t="s">
        <v>15770</v>
      </c>
      <c r="F2241" s="220">
        <v>4718</v>
      </c>
      <c r="G2241" s="220">
        <v>4718</v>
      </c>
      <c r="H2241" s="220">
        <v>4966</v>
      </c>
      <c r="I2241" s="220">
        <v>4245.8259103448272</v>
      </c>
      <c r="J2241" s="161" t="e">
        <f>VLOOKUP(D2241,GST!A:D,4,FALSE)</f>
        <v>#N/A</v>
      </c>
      <c r="K2241" s="64" t="str">
        <f>VLOOKUP(B2241,'ABC successor'!A:J,10,FALSE)</f>
        <v>0040</v>
      </c>
    </row>
    <row r="2242" spans="1:11" x14ac:dyDescent="0.2">
      <c r="A2242">
        <v>2241</v>
      </c>
      <c r="B2242" t="s">
        <v>13099</v>
      </c>
      <c r="C2242" t="s">
        <v>13100</v>
      </c>
      <c r="D2242" t="s">
        <v>13099</v>
      </c>
      <c r="E2242" t="s">
        <v>14743</v>
      </c>
      <c r="F2242" s="220">
        <v>612</v>
      </c>
      <c r="G2242" s="220">
        <v>612</v>
      </c>
      <c r="H2242" s="220">
        <v>644</v>
      </c>
      <c r="I2242" s="220">
        <v>551.02931896551718</v>
      </c>
      <c r="J2242" s="161" t="e">
        <f>VLOOKUP(D2242,GST!A:D,4,FALSE)</f>
        <v>#N/A</v>
      </c>
      <c r="K2242" s="64" t="str">
        <f>VLOOKUP(B2242,'ABC successor'!A:J,10,FALSE)</f>
        <v>4483</v>
      </c>
    </row>
    <row r="2243" spans="1:11" x14ac:dyDescent="0.2">
      <c r="A2243">
        <v>2242</v>
      </c>
      <c r="B2243" t="s">
        <v>1777</v>
      </c>
      <c r="C2243" t="s">
        <v>1778</v>
      </c>
      <c r="D2243" t="s">
        <v>1777</v>
      </c>
      <c r="E2243" t="s">
        <v>1779</v>
      </c>
      <c r="F2243" s="220">
        <v>2001</v>
      </c>
      <c r="G2243" s="220">
        <v>2001</v>
      </c>
      <c r="H2243" s="220">
        <v>2106</v>
      </c>
      <c r="I2243" s="220">
        <v>1801.3112821052634</v>
      </c>
      <c r="J2243" s="161" t="e">
        <f>VLOOKUP(D2243,GST!A:D,4,FALSE)</f>
        <v>#N/A</v>
      </c>
      <c r="K2243" s="64" t="str">
        <f>VLOOKUP(B2243,'ABC successor'!A:J,10,FALSE)</f>
        <v>0040</v>
      </c>
    </row>
    <row r="2244" spans="1:11" x14ac:dyDescent="0.2">
      <c r="A2244">
        <v>2243</v>
      </c>
      <c r="B2244" t="s">
        <v>1780</v>
      </c>
      <c r="C2244" t="s">
        <v>1781</v>
      </c>
      <c r="D2244" t="s">
        <v>1780</v>
      </c>
      <c r="E2244" t="s">
        <v>1782</v>
      </c>
      <c r="F2244" s="220">
        <v>3056</v>
      </c>
      <c r="G2244" s="220">
        <v>3056</v>
      </c>
      <c r="H2244" s="220">
        <v>3217</v>
      </c>
      <c r="I2244" s="220">
        <v>2750.363884210527</v>
      </c>
      <c r="J2244" s="161" t="e">
        <f>VLOOKUP(D2244,GST!A:D,4,FALSE)</f>
        <v>#N/A</v>
      </c>
      <c r="K2244" s="64" t="str">
        <f>VLOOKUP(B2244,'ABC successor'!A:J,10,FALSE)</f>
        <v>0040</v>
      </c>
    </row>
    <row r="2245" spans="1:11" x14ac:dyDescent="0.2">
      <c r="A2245">
        <v>2244</v>
      </c>
      <c r="B2245" t="s">
        <v>1784</v>
      </c>
      <c r="C2245" t="s">
        <v>1785</v>
      </c>
      <c r="D2245" t="s">
        <v>1784</v>
      </c>
      <c r="E2245" t="s">
        <v>1786</v>
      </c>
      <c r="F2245" s="220">
        <v>320</v>
      </c>
      <c r="G2245" s="220">
        <v>320</v>
      </c>
      <c r="H2245" s="220">
        <v>337</v>
      </c>
      <c r="I2245" s="220">
        <v>288.08199482758619</v>
      </c>
      <c r="J2245" s="161" t="e">
        <f>VLOOKUP(D2245,GST!A:D,4,FALSE)</f>
        <v>#N/A</v>
      </c>
      <c r="K2245" s="64" t="str">
        <f>VLOOKUP(B2245,'ABC successor'!A:J,10,FALSE)</f>
        <v>0040</v>
      </c>
    </row>
    <row r="2246" spans="1:11" x14ac:dyDescent="0.2">
      <c r="A2246">
        <v>2245</v>
      </c>
      <c r="B2246" t="s">
        <v>1787</v>
      </c>
      <c r="C2246" t="s">
        <v>1788</v>
      </c>
      <c r="D2246" t="s">
        <v>1787</v>
      </c>
      <c r="E2246" t="s">
        <v>15771</v>
      </c>
      <c r="F2246" s="220">
        <v>2479</v>
      </c>
      <c r="G2246" s="220">
        <v>2479</v>
      </c>
      <c r="H2246" s="220">
        <v>2609</v>
      </c>
      <c r="I2246" s="220">
        <v>2231.1853827586201</v>
      </c>
      <c r="J2246" s="161" t="e">
        <f>VLOOKUP(D2246,GST!A:D,4,FALSE)</f>
        <v>#N/A</v>
      </c>
      <c r="K2246" s="64" t="str">
        <f>VLOOKUP(B2246,'ABC successor'!A:J,10,FALSE)</f>
        <v>0020</v>
      </c>
    </row>
    <row r="2247" spans="1:11" x14ac:dyDescent="0.2">
      <c r="A2247">
        <v>2246</v>
      </c>
      <c r="B2247" t="s">
        <v>1790</v>
      </c>
      <c r="C2247" t="s">
        <v>1791</v>
      </c>
      <c r="D2247" t="s">
        <v>1790</v>
      </c>
      <c r="E2247" t="s">
        <v>1792</v>
      </c>
      <c r="F2247" s="220">
        <v>574</v>
      </c>
      <c r="G2247" s="220">
        <v>574</v>
      </c>
      <c r="H2247" s="220">
        <v>604</v>
      </c>
      <c r="I2247" s="220">
        <v>516.22746724137926</v>
      </c>
      <c r="J2247" s="161" t="e">
        <f>VLOOKUP(D2247,GST!A:D,4,FALSE)</f>
        <v>#N/A</v>
      </c>
      <c r="K2247" s="64" t="str">
        <f>VLOOKUP(B2247,'ABC successor'!A:J,10,FALSE)</f>
        <v>0040</v>
      </c>
    </row>
    <row r="2248" spans="1:11" x14ac:dyDescent="0.2">
      <c r="A2248">
        <v>2247</v>
      </c>
      <c r="B2248" t="s">
        <v>13103</v>
      </c>
      <c r="C2248" t="s">
        <v>13104</v>
      </c>
      <c r="D2248" t="s">
        <v>13103</v>
      </c>
      <c r="E2248" t="s">
        <v>17936</v>
      </c>
      <c r="F2248" s="220">
        <v>722</v>
      </c>
      <c r="G2248" s="220">
        <v>722</v>
      </c>
      <c r="H2248" s="220">
        <v>760</v>
      </c>
      <c r="I2248" s="220">
        <v>649.6345655172413</v>
      </c>
      <c r="J2248" s="161" t="e">
        <f>VLOOKUP(D2248,GST!A:D,4,FALSE)</f>
        <v>#N/A</v>
      </c>
      <c r="K2248" s="64" t="str">
        <f>VLOOKUP(B2248,'ABC successor'!A:J,10,FALSE)</f>
        <v>4483</v>
      </c>
    </row>
    <row r="2249" spans="1:11" x14ac:dyDescent="0.2">
      <c r="A2249">
        <v>2248</v>
      </c>
      <c r="B2249" t="s">
        <v>5685</v>
      </c>
      <c r="C2249" t="s">
        <v>5686</v>
      </c>
      <c r="D2249" t="s">
        <v>5685</v>
      </c>
      <c r="E2249" t="s">
        <v>15772</v>
      </c>
      <c r="F2249" s="220">
        <v>672</v>
      </c>
      <c r="G2249" s="220">
        <v>672</v>
      </c>
      <c r="H2249" s="220">
        <v>707</v>
      </c>
      <c r="I2249" s="220">
        <v>605.16553275862054</v>
      </c>
      <c r="J2249" s="161" t="e">
        <f>VLOOKUP(D2249,GST!A:D,4,FALSE)</f>
        <v>#N/A</v>
      </c>
      <c r="K2249" s="64" t="str">
        <f>VLOOKUP(B2249,'ABC successor'!A:J,10,FALSE)</f>
        <v>0000</v>
      </c>
    </row>
    <row r="2250" spans="1:11" x14ac:dyDescent="0.2">
      <c r="A2250">
        <v>2249</v>
      </c>
      <c r="B2250" t="s">
        <v>13111</v>
      </c>
      <c r="C2250" t="s">
        <v>13112</v>
      </c>
      <c r="D2250" t="s">
        <v>13111</v>
      </c>
      <c r="E2250" t="s">
        <v>5688</v>
      </c>
      <c r="F2250" s="220">
        <v>5845</v>
      </c>
      <c r="G2250" s="220">
        <v>5845</v>
      </c>
      <c r="H2250" s="220">
        <v>6153</v>
      </c>
      <c r="I2250" s="220">
        <v>5260.8799189655165</v>
      </c>
      <c r="J2250" s="161" t="e">
        <f>VLOOKUP(D2250,GST!A:D,4,FALSE)</f>
        <v>#N/A</v>
      </c>
      <c r="K2250" s="64" t="str">
        <f>VLOOKUP(B2250,'ABC successor'!A:J,10,FALSE)</f>
        <v>4483</v>
      </c>
    </row>
    <row r="2251" spans="1:11" x14ac:dyDescent="0.2">
      <c r="A2251">
        <v>2250</v>
      </c>
      <c r="B2251" t="s">
        <v>3269</v>
      </c>
      <c r="C2251" t="s">
        <v>3270</v>
      </c>
      <c r="D2251" t="s">
        <v>3269</v>
      </c>
      <c r="E2251" t="s">
        <v>3271</v>
      </c>
      <c r="F2251" s="220">
        <v>18174</v>
      </c>
      <c r="G2251" s="220">
        <v>18174</v>
      </c>
      <c r="H2251" s="220">
        <v>19131</v>
      </c>
      <c r="I2251" s="220">
        <v>16356.870310344824</v>
      </c>
      <c r="J2251" s="161" t="e">
        <f>VLOOKUP(D2251,GST!A:D,4,FALSE)</f>
        <v>#N/A</v>
      </c>
      <c r="K2251" s="64" t="str">
        <f>VLOOKUP(B2251,'ABC successor'!A:J,10,FALSE)</f>
        <v>0040</v>
      </c>
    </row>
    <row r="2252" spans="1:11" x14ac:dyDescent="0.2">
      <c r="A2252">
        <v>2251</v>
      </c>
      <c r="B2252" t="s">
        <v>3272</v>
      </c>
      <c r="C2252" t="s">
        <v>3273</v>
      </c>
      <c r="D2252" t="s">
        <v>3272</v>
      </c>
      <c r="E2252" t="s">
        <v>3274</v>
      </c>
      <c r="F2252" s="220">
        <v>38772</v>
      </c>
      <c r="G2252" s="220">
        <v>38772</v>
      </c>
      <c r="H2252" s="220">
        <v>40813</v>
      </c>
      <c r="I2252" s="220">
        <v>34894.656662068955</v>
      </c>
      <c r="J2252" s="161" t="e">
        <f>VLOOKUP(D2252,GST!A:D,4,FALSE)</f>
        <v>#N/A</v>
      </c>
      <c r="K2252" s="64" t="str">
        <f>VLOOKUP(B2252,'ABC successor'!A:J,10,FALSE)</f>
        <v>0040</v>
      </c>
    </row>
    <row r="2253" spans="1:11" x14ac:dyDescent="0.2">
      <c r="A2253">
        <v>2252</v>
      </c>
      <c r="B2253" t="s">
        <v>4175</v>
      </c>
      <c r="C2253" t="s">
        <v>4176</v>
      </c>
      <c r="D2253" t="s">
        <v>4175</v>
      </c>
      <c r="E2253" t="s">
        <v>4177</v>
      </c>
      <c r="F2253" s="220">
        <v>54961</v>
      </c>
      <c r="G2253" s="220">
        <v>54961</v>
      </c>
      <c r="H2253" s="220">
        <v>57854</v>
      </c>
      <c r="I2253" s="220">
        <v>49465.031917241366</v>
      </c>
      <c r="J2253" s="161" t="e">
        <f>VLOOKUP(D2253,GST!A:D,4,FALSE)</f>
        <v>#N/A</v>
      </c>
      <c r="K2253" s="64" t="str">
        <f>VLOOKUP(B2253,'ABC successor'!A:J,10,FALSE)</f>
        <v>0040</v>
      </c>
    </row>
    <row r="2254" spans="1:11" x14ac:dyDescent="0.2">
      <c r="A2254">
        <v>2253</v>
      </c>
      <c r="B2254" t="s">
        <v>4179</v>
      </c>
      <c r="C2254" t="s">
        <v>4180</v>
      </c>
      <c r="D2254" t="s">
        <v>4179</v>
      </c>
      <c r="E2254" t="s">
        <v>4181</v>
      </c>
      <c r="F2254" s="220">
        <v>3725</v>
      </c>
      <c r="G2254" s="220">
        <v>3725</v>
      </c>
      <c r="H2254" s="220">
        <v>3921</v>
      </c>
      <c r="I2254" s="220">
        <v>3352.5783827586206</v>
      </c>
      <c r="J2254" s="161" t="e">
        <f>VLOOKUP(D2254,GST!A:D,4,FALSE)</f>
        <v>#N/A</v>
      </c>
      <c r="K2254" s="64" t="str">
        <f>VLOOKUP(B2254,'ABC successor'!A:J,10,FALSE)</f>
        <v>0040</v>
      </c>
    </row>
    <row r="2255" spans="1:11" x14ac:dyDescent="0.2">
      <c r="A2255">
        <v>2254</v>
      </c>
      <c r="B2255" t="s">
        <v>4991</v>
      </c>
      <c r="C2255" t="s">
        <v>4992</v>
      </c>
      <c r="D2255" t="s">
        <v>4991</v>
      </c>
      <c r="E2255" t="s">
        <v>4990</v>
      </c>
      <c r="F2255" s="220">
        <v>1696</v>
      </c>
      <c r="G2255" s="220">
        <v>1696</v>
      </c>
      <c r="H2255" s="220">
        <v>1785</v>
      </c>
      <c r="I2255" s="220">
        <v>1526.2748936842104</v>
      </c>
      <c r="J2255" s="161" t="e">
        <f>VLOOKUP(D2255,GST!A:D,4,FALSE)</f>
        <v>#N/A</v>
      </c>
      <c r="K2255" s="64" t="str">
        <f>VLOOKUP(B2255,'ABC successor'!A:J,10,FALSE)</f>
        <v>0040</v>
      </c>
    </row>
    <row r="2256" spans="1:11" x14ac:dyDescent="0.2">
      <c r="A2256">
        <v>2255</v>
      </c>
      <c r="B2256" t="s">
        <v>4993</v>
      </c>
      <c r="C2256" t="s">
        <v>4994</v>
      </c>
      <c r="D2256" t="s">
        <v>4993</v>
      </c>
      <c r="E2256" t="s">
        <v>4990</v>
      </c>
      <c r="F2256" s="220">
        <v>1170</v>
      </c>
      <c r="G2256" s="220">
        <v>1170</v>
      </c>
      <c r="H2256" s="220">
        <v>1232</v>
      </c>
      <c r="I2256" s="220">
        <v>1052.9290063157896</v>
      </c>
      <c r="J2256" s="161" t="e">
        <f>VLOOKUP(D2256,GST!A:D,4,FALSE)</f>
        <v>#N/A</v>
      </c>
      <c r="K2256" s="64" t="str">
        <f>VLOOKUP(B2256,'ABC successor'!A:J,10,FALSE)</f>
        <v>0040</v>
      </c>
    </row>
    <row r="2257" spans="1:11" x14ac:dyDescent="0.2">
      <c r="A2257">
        <v>2256</v>
      </c>
      <c r="B2257" t="s">
        <v>4995</v>
      </c>
      <c r="C2257" t="s">
        <v>4996</v>
      </c>
      <c r="D2257" t="s">
        <v>4995</v>
      </c>
      <c r="E2257" t="s">
        <v>4990</v>
      </c>
      <c r="F2257" s="220">
        <v>1428</v>
      </c>
      <c r="G2257" s="220">
        <v>1428</v>
      </c>
      <c r="H2257" s="220">
        <v>1503</v>
      </c>
      <c r="I2257" s="220">
        <v>1285.4705021052632</v>
      </c>
      <c r="J2257" s="161" t="e">
        <f>VLOOKUP(D2257,GST!A:D,4,FALSE)</f>
        <v>#N/A</v>
      </c>
      <c r="K2257" s="64" t="str">
        <f>VLOOKUP(B2257,'ABC successor'!A:J,10,FALSE)</f>
        <v>0040</v>
      </c>
    </row>
    <row r="2258" spans="1:11" x14ac:dyDescent="0.2">
      <c r="A2258">
        <v>2257</v>
      </c>
      <c r="B2258" t="s">
        <v>6069</v>
      </c>
      <c r="C2258" t="s">
        <v>6070</v>
      </c>
      <c r="D2258" t="s">
        <v>6069</v>
      </c>
      <c r="E2258" t="s">
        <v>4990</v>
      </c>
      <c r="F2258" s="220">
        <v>11412</v>
      </c>
      <c r="G2258" s="220">
        <v>11412</v>
      </c>
      <c r="H2258" s="220">
        <v>12013</v>
      </c>
      <c r="I2258" s="220">
        <v>10270.413131034482</v>
      </c>
      <c r="J2258" s="161" t="e">
        <f>VLOOKUP(D2258,GST!A:D,4,FALSE)</f>
        <v>#N/A</v>
      </c>
      <c r="K2258" s="64" t="str">
        <f>VLOOKUP(B2258,'ABC successor'!A:J,10,FALSE)</f>
        <v>0040</v>
      </c>
    </row>
    <row r="2259" spans="1:11" x14ac:dyDescent="0.2">
      <c r="A2259">
        <v>2258</v>
      </c>
      <c r="B2259" t="s">
        <v>6071</v>
      </c>
      <c r="C2259" t="s">
        <v>6072</v>
      </c>
      <c r="D2259" t="s">
        <v>6071</v>
      </c>
      <c r="E2259" t="s">
        <v>4990</v>
      </c>
      <c r="F2259" s="220">
        <v>3046</v>
      </c>
      <c r="G2259" s="220">
        <v>3046</v>
      </c>
      <c r="H2259" s="220">
        <v>3206</v>
      </c>
      <c r="I2259" s="220">
        <v>2741.6125413793097</v>
      </c>
      <c r="J2259" s="161" t="e">
        <f>VLOOKUP(D2259,GST!A:D,4,FALSE)</f>
        <v>#N/A</v>
      </c>
      <c r="K2259" s="64" t="str">
        <f>VLOOKUP(B2259,'ABC successor'!A:J,10,FALSE)</f>
        <v>4462</v>
      </c>
    </row>
    <row r="2260" spans="1:11" x14ac:dyDescent="0.2">
      <c r="A2260">
        <v>2259</v>
      </c>
      <c r="B2260" t="s">
        <v>6073</v>
      </c>
      <c r="C2260" t="s">
        <v>6074</v>
      </c>
      <c r="D2260" t="s">
        <v>6073</v>
      </c>
      <c r="E2260" t="s">
        <v>6075</v>
      </c>
      <c r="F2260" s="220">
        <v>8608</v>
      </c>
      <c r="G2260" s="220">
        <v>8608</v>
      </c>
      <c r="H2260" s="220">
        <v>9061</v>
      </c>
      <c r="I2260" s="220">
        <v>7747.2788810344819</v>
      </c>
      <c r="J2260" s="161" t="e">
        <f>VLOOKUP(D2260,GST!A:D,4,FALSE)</f>
        <v>#N/A</v>
      </c>
      <c r="K2260" s="64" t="str">
        <f>VLOOKUP(B2260,'ABC successor'!A:J,10,FALSE)</f>
        <v>0040</v>
      </c>
    </row>
    <row r="2261" spans="1:11" x14ac:dyDescent="0.2">
      <c r="A2261">
        <v>2260</v>
      </c>
      <c r="B2261" t="s">
        <v>6076</v>
      </c>
      <c r="C2261" t="s">
        <v>6077</v>
      </c>
      <c r="D2261" t="s">
        <v>6076</v>
      </c>
      <c r="E2261" t="s">
        <v>4990</v>
      </c>
      <c r="F2261" s="220">
        <v>15891</v>
      </c>
      <c r="G2261" s="220">
        <v>15891</v>
      </c>
      <c r="H2261" s="220">
        <v>16727</v>
      </c>
      <c r="I2261" s="220">
        <v>14301.627622413791</v>
      </c>
      <c r="J2261" s="161" t="e">
        <f>VLOOKUP(D2261,GST!A:D,4,FALSE)</f>
        <v>#N/A</v>
      </c>
      <c r="K2261" s="64" t="str">
        <f>VLOOKUP(B2261,'ABC successor'!A:J,10,FALSE)</f>
        <v>0040</v>
      </c>
    </row>
    <row r="2262" spans="1:11" x14ac:dyDescent="0.2">
      <c r="A2262">
        <v>2261</v>
      </c>
      <c r="B2262" t="s">
        <v>6078</v>
      </c>
      <c r="C2262" t="s">
        <v>6079</v>
      </c>
      <c r="D2262" t="s">
        <v>6078</v>
      </c>
      <c r="E2262" t="s">
        <v>6080</v>
      </c>
      <c r="F2262" s="220">
        <v>5577</v>
      </c>
      <c r="G2262" s="220">
        <v>5577</v>
      </c>
      <c r="H2262" s="220">
        <v>5871</v>
      </c>
      <c r="I2262" s="220">
        <v>5019.2003931034478</v>
      </c>
      <c r="J2262" s="161" t="e">
        <f>VLOOKUP(D2262,GST!A:D,4,FALSE)</f>
        <v>#N/A</v>
      </c>
      <c r="K2262" s="64" t="str">
        <f>VLOOKUP(B2262,'ABC successor'!A:J,10,FALSE)</f>
        <v>0040</v>
      </c>
    </row>
    <row r="2263" spans="1:11" x14ac:dyDescent="0.2">
      <c r="A2263">
        <v>2262</v>
      </c>
      <c r="B2263" t="s">
        <v>6081</v>
      </c>
      <c r="C2263" t="s">
        <v>6082</v>
      </c>
      <c r="D2263" t="s">
        <v>6081</v>
      </c>
      <c r="E2263" t="s">
        <v>6083</v>
      </c>
      <c r="F2263" s="220">
        <v>5682</v>
      </c>
      <c r="G2263" s="220">
        <v>5682</v>
      </c>
      <c r="H2263" s="220">
        <v>5981</v>
      </c>
      <c r="I2263" s="220">
        <v>5113.9387672413786</v>
      </c>
      <c r="J2263" s="161" t="e">
        <f>VLOOKUP(D2263,GST!A:D,4,FALSE)</f>
        <v>#N/A</v>
      </c>
      <c r="K2263" s="64" t="str">
        <f>VLOOKUP(B2263,'ABC successor'!A:J,10,FALSE)</f>
        <v>0040</v>
      </c>
    </row>
    <row r="2264" spans="1:11" x14ac:dyDescent="0.2">
      <c r="A2264">
        <v>2263</v>
      </c>
      <c r="B2264" t="s">
        <v>14744</v>
      </c>
      <c r="C2264" t="s">
        <v>14746</v>
      </c>
      <c r="D2264" t="s">
        <v>14744</v>
      </c>
      <c r="E2264" t="s">
        <v>14745</v>
      </c>
      <c r="F2264" s="220">
        <v>4327</v>
      </c>
      <c r="G2264" s="220">
        <v>4327</v>
      </c>
      <c r="H2264" s="220">
        <v>4555</v>
      </c>
      <c r="I2264" s="220">
        <v>3893.9405206896545</v>
      </c>
      <c r="J2264" s="161" t="e">
        <f>VLOOKUP(D2264,GST!A:D,4,FALSE)</f>
        <v>#N/A</v>
      </c>
      <c r="K2264" s="64" t="str">
        <f>VLOOKUP(B2264,'ABC successor'!A:J,10,FALSE)</f>
        <v>4462</v>
      </c>
    </row>
    <row r="2265" spans="1:11" x14ac:dyDescent="0.2">
      <c r="A2265">
        <v>2264</v>
      </c>
      <c r="B2265" t="s">
        <v>6084</v>
      </c>
      <c r="C2265" t="s">
        <v>6085</v>
      </c>
      <c r="D2265" t="s">
        <v>6084</v>
      </c>
      <c r="E2265" t="s">
        <v>6086</v>
      </c>
      <c r="F2265" s="220">
        <v>20058</v>
      </c>
      <c r="G2265" s="220">
        <v>20058</v>
      </c>
      <c r="H2265" s="220">
        <v>21114</v>
      </c>
      <c r="I2265" s="220">
        <v>18052.493863793101</v>
      </c>
      <c r="J2265" s="161" t="e">
        <f>VLOOKUP(D2265,GST!A:D,4,FALSE)</f>
        <v>#N/A</v>
      </c>
      <c r="K2265" s="64" t="str">
        <f>VLOOKUP(B2265,'ABC successor'!A:J,10,FALSE)</f>
        <v>0040</v>
      </c>
    </row>
    <row r="2266" spans="1:11" x14ac:dyDescent="0.2">
      <c r="A2266">
        <v>2265</v>
      </c>
      <c r="B2266" t="s">
        <v>14749</v>
      </c>
      <c r="C2266" t="s">
        <v>14751</v>
      </c>
      <c r="D2266" t="s">
        <v>14749</v>
      </c>
      <c r="E2266" t="s">
        <v>14750</v>
      </c>
      <c r="F2266" s="220">
        <v>5523</v>
      </c>
      <c r="G2266" s="220">
        <v>5523</v>
      </c>
      <c r="H2266" s="220">
        <v>5814</v>
      </c>
      <c r="I2266" s="220">
        <v>4970.8644879310341</v>
      </c>
      <c r="J2266" s="161" t="e">
        <f>VLOOKUP(D2266,GST!A:D,4,FALSE)</f>
        <v>#N/A</v>
      </c>
      <c r="K2266" s="64" t="str">
        <f>VLOOKUP(B2266,'ABC successor'!A:J,10,FALSE)</f>
        <v>4483</v>
      </c>
    </row>
    <row r="2267" spans="1:11" x14ac:dyDescent="0.2">
      <c r="A2267">
        <v>2266</v>
      </c>
      <c r="B2267" t="s">
        <v>8182</v>
      </c>
      <c r="C2267" t="s">
        <v>8183</v>
      </c>
      <c r="D2267" t="s">
        <v>8182</v>
      </c>
      <c r="E2267" t="s">
        <v>8184</v>
      </c>
      <c r="F2267" s="220">
        <v>344</v>
      </c>
      <c r="G2267" s="220">
        <v>344</v>
      </c>
      <c r="H2267" s="220">
        <v>362</v>
      </c>
      <c r="I2267" s="220">
        <v>309.34979310344823</v>
      </c>
      <c r="J2267" s="161" t="e">
        <f>VLOOKUP(D2267,GST!A:D,4,FALSE)</f>
        <v>#N/A</v>
      </c>
      <c r="K2267" s="64" t="str">
        <f>VLOOKUP(B2267,'ABC successor'!A:J,10,FALSE)</f>
        <v>0040</v>
      </c>
    </row>
    <row r="2268" spans="1:11" x14ac:dyDescent="0.2">
      <c r="A2268">
        <v>2267</v>
      </c>
      <c r="B2268" t="s">
        <v>8185</v>
      </c>
      <c r="C2268" t="s">
        <v>8186</v>
      </c>
      <c r="D2268" t="s">
        <v>8185</v>
      </c>
      <c r="E2268" t="s">
        <v>8187</v>
      </c>
      <c r="F2268" s="220">
        <v>6492</v>
      </c>
      <c r="G2268" s="220">
        <v>6492</v>
      </c>
      <c r="H2268" s="220">
        <v>6834</v>
      </c>
      <c r="I2268" s="220">
        <v>5842.8442172413779</v>
      </c>
      <c r="J2268" s="161" t="e">
        <f>VLOOKUP(D2268,GST!A:D,4,FALSE)</f>
        <v>#N/A</v>
      </c>
      <c r="K2268" s="64" t="str">
        <f>VLOOKUP(B2268,'ABC successor'!A:J,10,FALSE)</f>
        <v>0040</v>
      </c>
    </row>
    <row r="2269" spans="1:11" x14ac:dyDescent="0.2">
      <c r="A2269">
        <v>2268</v>
      </c>
      <c r="B2269" t="s">
        <v>8188</v>
      </c>
      <c r="C2269" t="s">
        <v>8189</v>
      </c>
      <c r="D2269" t="s">
        <v>8188</v>
      </c>
      <c r="E2269" t="s">
        <v>5706</v>
      </c>
      <c r="F2269" s="220">
        <v>102</v>
      </c>
      <c r="G2269" s="220">
        <v>102</v>
      </c>
      <c r="H2269" s="220">
        <v>107</v>
      </c>
      <c r="I2269" s="220">
        <v>92.072267368421052</v>
      </c>
      <c r="J2269" s="161" t="e">
        <f>VLOOKUP(D2269,GST!A:D,4,FALSE)</f>
        <v>#N/A</v>
      </c>
      <c r="K2269" s="64" t="str">
        <f>VLOOKUP(B2269,'ABC successor'!A:J,10,FALSE)</f>
        <v>0040</v>
      </c>
    </row>
    <row r="2270" spans="1:11" x14ac:dyDescent="0.2">
      <c r="A2270">
        <v>2269</v>
      </c>
      <c r="B2270" t="s">
        <v>5707</v>
      </c>
      <c r="C2270" t="s">
        <v>5708</v>
      </c>
      <c r="D2270" t="s">
        <v>5707</v>
      </c>
      <c r="E2270" t="s">
        <v>5709</v>
      </c>
      <c r="F2270" s="220">
        <v>2775</v>
      </c>
      <c r="G2270" s="220">
        <v>2775</v>
      </c>
      <c r="H2270" s="220">
        <v>2921</v>
      </c>
      <c r="I2270" s="220">
        <v>2497.7553557894735</v>
      </c>
      <c r="J2270" s="161" t="e">
        <f>VLOOKUP(D2270,GST!A:D,4,FALSE)</f>
        <v>#N/A</v>
      </c>
      <c r="K2270" s="64" t="str">
        <f>VLOOKUP(B2270,'ABC successor'!A:J,10,FALSE)</f>
        <v>0040</v>
      </c>
    </row>
    <row r="2271" spans="1:11" x14ac:dyDescent="0.2">
      <c r="A2271">
        <v>2270</v>
      </c>
      <c r="B2271" t="s">
        <v>5711</v>
      </c>
      <c r="C2271" t="s">
        <v>5712</v>
      </c>
      <c r="D2271" t="s">
        <v>5711</v>
      </c>
      <c r="E2271" t="s">
        <v>5713</v>
      </c>
      <c r="F2271" s="220">
        <v>142</v>
      </c>
      <c r="G2271" s="220">
        <v>142</v>
      </c>
      <c r="H2271" s="220">
        <v>149</v>
      </c>
      <c r="I2271" s="220">
        <v>127.48467789473686</v>
      </c>
      <c r="J2271" s="161" t="e">
        <f>VLOOKUP(D2271,GST!A:D,4,FALSE)</f>
        <v>#N/A</v>
      </c>
      <c r="K2271" s="64" t="str">
        <f>VLOOKUP(B2271,'ABC successor'!A:J,10,FALSE)</f>
        <v>0040</v>
      </c>
    </row>
    <row r="2272" spans="1:11" x14ac:dyDescent="0.2">
      <c r="A2272">
        <v>2271</v>
      </c>
      <c r="B2272" t="s">
        <v>5714</v>
      </c>
      <c r="C2272" t="s">
        <v>5715</v>
      </c>
      <c r="D2272" t="s">
        <v>5714</v>
      </c>
      <c r="E2272" t="s">
        <v>5716</v>
      </c>
      <c r="F2272" s="220">
        <v>1375</v>
      </c>
      <c r="G2272" s="220">
        <v>1375</v>
      </c>
      <c r="H2272" s="220">
        <v>1447</v>
      </c>
      <c r="I2272" s="220">
        <v>1237.0735410526318</v>
      </c>
      <c r="J2272" s="161" t="e">
        <f>VLOOKUP(D2272,GST!A:D,4,FALSE)</f>
        <v>#N/A</v>
      </c>
      <c r="K2272" s="64" t="str">
        <f>VLOOKUP(B2272,'ABC successor'!A:J,10,FALSE)</f>
        <v>0040</v>
      </c>
    </row>
    <row r="2273" spans="1:11" x14ac:dyDescent="0.2">
      <c r="A2273">
        <v>2272</v>
      </c>
      <c r="B2273" t="s">
        <v>13145</v>
      </c>
      <c r="C2273" t="s">
        <v>13146</v>
      </c>
      <c r="D2273" t="s">
        <v>13145</v>
      </c>
      <c r="E2273" t="s">
        <v>19224</v>
      </c>
      <c r="F2273" s="220">
        <v>449</v>
      </c>
      <c r="G2273" s="220">
        <v>449</v>
      </c>
      <c r="H2273" s="220">
        <v>473</v>
      </c>
      <c r="I2273" s="220">
        <v>403.70148</v>
      </c>
      <c r="J2273" s="161" t="e">
        <f>VLOOKUP(D2273,GST!A:D,4,FALSE)</f>
        <v>#N/A</v>
      </c>
      <c r="K2273" s="64" t="str">
        <f>VLOOKUP(B2273,'ABC successor'!A:J,10,FALSE)</f>
        <v>4735</v>
      </c>
    </row>
    <row r="2274" spans="1:11" x14ac:dyDescent="0.2">
      <c r="A2274">
        <v>2273</v>
      </c>
      <c r="B2274" t="s">
        <v>5718</v>
      </c>
      <c r="C2274" t="s">
        <v>5719</v>
      </c>
      <c r="D2274" t="s">
        <v>5718</v>
      </c>
      <c r="E2274" t="s">
        <v>5720</v>
      </c>
      <c r="F2274" s="220">
        <v>809</v>
      </c>
      <c r="G2274" s="220">
        <v>809</v>
      </c>
      <c r="H2274" s="220">
        <v>852</v>
      </c>
      <c r="I2274" s="220">
        <v>728.31524315789466</v>
      </c>
      <c r="J2274" s="161" t="e">
        <f>VLOOKUP(D2274,GST!A:D,4,FALSE)</f>
        <v>#N/A</v>
      </c>
      <c r="K2274" s="64" t="str">
        <f>VLOOKUP(B2274,'ABC successor'!A:J,10,FALSE)</f>
        <v>0040</v>
      </c>
    </row>
    <row r="2275" spans="1:11" x14ac:dyDescent="0.2">
      <c r="A2275">
        <v>2274</v>
      </c>
      <c r="B2275" t="s">
        <v>5721</v>
      </c>
      <c r="C2275" t="s">
        <v>5722</v>
      </c>
      <c r="D2275" t="s">
        <v>5721</v>
      </c>
      <c r="E2275" t="s">
        <v>5723</v>
      </c>
      <c r="F2275" s="220">
        <v>215</v>
      </c>
      <c r="G2275" s="220">
        <v>215</v>
      </c>
      <c r="H2275" s="220">
        <v>226</v>
      </c>
      <c r="I2275" s="220">
        <v>193.5878442105263</v>
      </c>
      <c r="J2275" s="161" t="e">
        <f>VLOOKUP(D2275,GST!A:D,4,FALSE)</f>
        <v>#N/A</v>
      </c>
      <c r="K2275" s="64" t="str">
        <f>VLOOKUP(B2275,'ABC successor'!A:J,10,FALSE)</f>
        <v>0040</v>
      </c>
    </row>
    <row r="2276" spans="1:11" x14ac:dyDescent="0.2">
      <c r="A2276">
        <v>2275</v>
      </c>
      <c r="B2276" t="s">
        <v>5724</v>
      </c>
      <c r="C2276" t="s">
        <v>5725</v>
      </c>
      <c r="D2276" t="s">
        <v>5724</v>
      </c>
      <c r="E2276" t="s">
        <v>5726</v>
      </c>
      <c r="F2276" s="220">
        <v>775</v>
      </c>
      <c r="G2276" s="220">
        <v>775</v>
      </c>
      <c r="H2276" s="220">
        <v>816</v>
      </c>
      <c r="I2276" s="220">
        <v>697.62448736842111</v>
      </c>
      <c r="J2276" s="161" t="e">
        <f>VLOOKUP(D2276,GST!A:D,4,FALSE)</f>
        <v>#N/A</v>
      </c>
      <c r="K2276" s="64" t="str">
        <f>VLOOKUP(B2276,'ABC successor'!A:J,10,FALSE)</f>
        <v>0040</v>
      </c>
    </row>
    <row r="2277" spans="1:11" x14ac:dyDescent="0.2">
      <c r="A2277">
        <v>2276</v>
      </c>
      <c r="B2277" t="s">
        <v>5727</v>
      </c>
      <c r="C2277" t="s">
        <v>5728</v>
      </c>
      <c r="D2277" t="s">
        <v>5727</v>
      </c>
      <c r="E2277" t="s">
        <v>5729</v>
      </c>
      <c r="F2277" s="220">
        <v>407</v>
      </c>
      <c r="G2277" s="220">
        <v>407</v>
      </c>
      <c r="H2277" s="220">
        <v>428</v>
      </c>
      <c r="I2277" s="220">
        <v>365.92824210526322</v>
      </c>
      <c r="J2277" s="161" t="e">
        <f>VLOOKUP(D2277,GST!A:D,4,FALSE)</f>
        <v>#N/A</v>
      </c>
      <c r="K2277" s="64" t="str">
        <f>VLOOKUP(B2277,'ABC successor'!A:J,10,FALSE)</f>
        <v>0040</v>
      </c>
    </row>
    <row r="2278" spans="1:11" x14ac:dyDescent="0.2">
      <c r="A2278">
        <v>2277</v>
      </c>
      <c r="B2278" t="s">
        <v>5730</v>
      </c>
      <c r="C2278" t="s">
        <v>5731</v>
      </c>
      <c r="D2278" t="s">
        <v>5730</v>
      </c>
      <c r="E2278" t="s">
        <v>5732</v>
      </c>
      <c r="F2278" s="220">
        <v>374</v>
      </c>
      <c r="G2278" s="220">
        <v>374</v>
      </c>
      <c r="H2278" s="220">
        <v>394</v>
      </c>
      <c r="I2278" s="220">
        <v>336.41789999999992</v>
      </c>
      <c r="J2278" s="161" t="e">
        <f>VLOOKUP(D2278,GST!A:D,4,FALSE)</f>
        <v>#N/A</v>
      </c>
      <c r="K2278" s="64" t="str">
        <f>VLOOKUP(B2278,'ABC successor'!A:J,10,FALSE)</f>
        <v>0040</v>
      </c>
    </row>
    <row r="2279" spans="1:11" x14ac:dyDescent="0.2">
      <c r="A2279">
        <v>2278</v>
      </c>
      <c r="B2279" t="s">
        <v>3482</v>
      </c>
      <c r="C2279" t="s">
        <v>3483</v>
      </c>
      <c r="D2279" t="s">
        <v>3482</v>
      </c>
      <c r="E2279" t="s">
        <v>3484</v>
      </c>
      <c r="F2279" s="220">
        <v>83</v>
      </c>
      <c r="G2279" s="220">
        <v>83</v>
      </c>
      <c r="H2279" s="220">
        <v>87</v>
      </c>
      <c r="I2279" s="220">
        <v>74.366062105263168</v>
      </c>
      <c r="J2279" s="161" t="e">
        <f>VLOOKUP(D2279,GST!A:D,4,FALSE)</f>
        <v>#N/A</v>
      </c>
      <c r="K2279" s="64" t="str">
        <f>VLOOKUP(B2279,'ABC successor'!A:J,10,FALSE)</f>
        <v>0040</v>
      </c>
    </row>
    <row r="2280" spans="1:11" x14ac:dyDescent="0.2">
      <c r="A2280">
        <v>2279</v>
      </c>
      <c r="B2280" t="s">
        <v>1105</v>
      </c>
      <c r="C2280" t="s">
        <v>1106</v>
      </c>
      <c r="D2280" t="s">
        <v>1105</v>
      </c>
      <c r="E2280" t="s">
        <v>4106</v>
      </c>
      <c r="F2280" s="220">
        <v>137</v>
      </c>
      <c r="G2280" s="220">
        <v>137</v>
      </c>
      <c r="H2280" s="220">
        <v>144</v>
      </c>
      <c r="I2280" s="220">
        <v>123.7399172413793</v>
      </c>
      <c r="J2280" s="161" t="e">
        <f>VLOOKUP(D2280,GST!A:D,4,FALSE)</f>
        <v>#N/A</v>
      </c>
      <c r="K2280" s="64" t="str">
        <f>VLOOKUP(B2280,'ABC successor'!A:J,10,FALSE)</f>
        <v>0040</v>
      </c>
    </row>
    <row r="2281" spans="1:11" x14ac:dyDescent="0.2">
      <c r="A2281">
        <v>2280</v>
      </c>
      <c r="B2281" t="s">
        <v>13151</v>
      </c>
      <c r="C2281" t="s">
        <v>13152</v>
      </c>
      <c r="D2281" t="s">
        <v>13151</v>
      </c>
      <c r="E2281" t="s">
        <v>14754</v>
      </c>
      <c r="F2281" s="220">
        <v>65</v>
      </c>
      <c r="G2281" s="220">
        <v>65</v>
      </c>
      <c r="H2281" s="220">
        <v>68</v>
      </c>
      <c r="I2281" s="220">
        <v>58.312435999999998</v>
      </c>
      <c r="J2281" s="161" t="e">
        <f>VLOOKUP(D2281,GST!A:D,4,FALSE)</f>
        <v>#N/A</v>
      </c>
      <c r="K2281" s="64" t="str">
        <f>VLOOKUP(B2281,'ABC successor'!A:J,10,FALSE)</f>
        <v>4783</v>
      </c>
    </row>
    <row r="2282" spans="1:11" x14ac:dyDescent="0.2">
      <c r="A2282">
        <v>2281</v>
      </c>
      <c r="B2282" t="s">
        <v>14755</v>
      </c>
      <c r="C2282" t="s">
        <v>14757</v>
      </c>
      <c r="D2282" t="s">
        <v>14755</v>
      </c>
      <c r="E2282" t="s">
        <v>14756</v>
      </c>
      <c r="F2282" s="220">
        <v>69</v>
      </c>
      <c r="G2282" s="220">
        <v>69</v>
      </c>
      <c r="H2282" s="220">
        <v>73</v>
      </c>
      <c r="I2282" s="220">
        <v>61.869958620689651</v>
      </c>
      <c r="J2282" s="161" t="e">
        <f>VLOOKUP(D2282,GST!A:D,4,FALSE)</f>
        <v>#N/A</v>
      </c>
      <c r="K2282" s="64" t="str">
        <f>VLOOKUP(B2282,'ABC successor'!A:J,10,FALSE)</f>
        <v>4462</v>
      </c>
    </row>
    <row r="2283" spans="1:11" x14ac:dyDescent="0.2">
      <c r="A2283">
        <v>2282</v>
      </c>
      <c r="B2283" t="s">
        <v>22978</v>
      </c>
      <c r="C2283" t="s">
        <v>22979</v>
      </c>
      <c r="D2283" t="s">
        <v>22978</v>
      </c>
      <c r="E2283" t="s">
        <v>1107</v>
      </c>
      <c r="F2283" s="220">
        <v>10</v>
      </c>
      <c r="G2283" s="220">
        <v>10</v>
      </c>
      <c r="H2283" s="220">
        <v>11</v>
      </c>
      <c r="I2283" s="220">
        <v>9.4433094736842111</v>
      </c>
      <c r="J2283" s="161" t="e">
        <f>VLOOKUP(D2283,GST!A:D,4,FALSE)</f>
        <v>#N/A</v>
      </c>
      <c r="K2283" s="64" t="str">
        <f>VLOOKUP(B2283,'ABC successor'!A:J,10,FALSE)</f>
        <v>0040</v>
      </c>
    </row>
    <row r="2284" spans="1:11" x14ac:dyDescent="0.2">
      <c r="A2284">
        <v>2283</v>
      </c>
      <c r="B2284" t="s">
        <v>1108</v>
      </c>
      <c r="C2284" t="s">
        <v>1109</v>
      </c>
      <c r="D2284" t="s">
        <v>1108</v>
      </c>
      <c r="E2284" t="s">
        <v>19220</v>
      </c>
      <c r="F2284" s="220">
        <v>406</v>
      </c>
      <c r="G2284" s="220">
        <v>406</v>
      </c>
      <c r="H2284" s="220">
        <v>427</v>
      </c>
      <c r="I2284" s="220">
        <v>365.41944310344815</v>
      </c>
      <c r="J2284" s="161" t="e">
        <f>VLOOKUP(D2284,GST!A:D,4,FALSE)</f>
        <v>#N/A</v>
      </c>
      <c r="K2284" s="64" t="str">
        <f>VLOOKUP(B2284,'ABC successor'!A:J,10,FALSE)</f>
        <v>0040</v>
      </c>
    </row>
    <row r="2285" spans="1:11" x14ac:dyDescent="0.2">
      <c r="A2285">
        <v>2284</v>
      </c>
      <c r="B2285" t="s">
        <v>15180</v>
      </c>
      <c r="C2285" t="s">
        <v>15181</v>
      </c>
      <c r="D2285" t="s">
        <v>15180</v>
      </c>
      <c r="E2285" t="s">
        <v>14760</v>
      </c>
      <c r="F2285" s="220">
        <v>97</v>
      </c>
      <c r="G2285" s="220">
        <v>97</v>
      </c>
      <c r="H2285" s="220">
        <v>102</v>
      </c>
      <c r="I2285" s="220">
        <v>87.004629310344825</v>
      </c>
      <c r="J2285" s="161" t="e">
        <f>VLOOKUP(D2285,GST!A:D,4,FALSE)</f>
        <v>#N/A</v>
      </c>
      <c r="K2285" s="64" t="str">
        <f>VLOOKUP(B2285,'ABC successor'!A:J,10,FALSE)</f>
        <v>0040</v>
      </c>
    </row>
    <row r="2286" spans="1:11" x14ac:dyDescent="0.2">
      <c r="A2286">
        <v>2285</v>
      </c>
      <c r="B2286" t="s">
        <v>15182</v>
      </c>
      <c r="C2286" t="s">
        <v>15183</v>
      </c>
      <c r="D2286" t="s">
        <v>15182</v>
      </c>
      <c r="E2286" t="s">
        <v>20298</v>
      </c>
      <c r="F2286" s="220">
        <v>77</v>
      </c>
      <c r="G2286" s="220">
        <v>77</v>
      </c>
      <c r="H2286" s="220">
        <v>81</v>
      </c>
      <c r="I2286" s="220">
        <v>69.603703448275851</v>
      </c>
      <c r="J2286" s="161" t="e">
        <f>VLOOKUP(D2286,GST!A:D,4,FALSE)</f>
        <v>#N/A</v>
      </c>
      <c r="K2286" s="64" t="str">
        <f>VLOOKUP(B2286,'ABC successor'!A:J,10,FALSE)</f>
        <v>4730</v>
      </c>
    </row>
    <row r="2287" spans="1:11" x14ac:dyDescent="0.2">
      <c r="A2287">
        <v>2286</v>
      </c>
      <c r="B2287" t="s">
        <v>1112</v>
      </c>
      <c r="C2287" t="s">
        <v>1113</v>
      </c>
      <c r="D2287" t="s">
        <v>1112</v>
      </c>
      <c r="E2287" t="s">
        <v>15773</v>
      </c>
      <c r="F2287" s="220">
        <v>49</v>
      </c>
      <c r="G2287" s="220">
        <v>49</v>
      </c>
      <c r="H2287" s="220">
        <v>52</v>
      </c>
      <c r="I2287" s="220">
        <v>44.469032758620678</v>
      </c>
      <c r="J2287" s="161" t="e">
        <f>VLOOKUP(D2287,GST!A:D,4,FALSE)</f>
        <v>#N/A</v>
      </c>
      <c r="K2287" s="64" t="str">
        <f>VLOOKUP(B2287,'ABC successor'!A:J,10,FALSE)</f>
        <v>0000</v>
      </c>
    </row>
    <row r="2288" spans="1:11" x14ac:dyDescent="0.2">
      <c r="A2288">
        <v>2287</v>
      </c>
      <c r="B2288" t="s">
        <v>15192</v>
      </c>
      <c r="C2288" t="s">
        <v>15193</v>
      </c>
      <c r="D2288" t="s">
        <v>15192</v>
      </c>
      <c r="E2288" t="s">
        <v>17937</v>
      </c>
      <c r="F2288" s="220">
        <v>7306</v>
      </c>
      <c r="G2288" s="220">
        <v>7306</v>
      </c>
      <c r="H2288" s="220">
        <v>7691</v>
      </c>
      <c r="I2288" s="220">
        <v>6575.6165396551714</v>
      </c>
      <c r="J2288" s="161" t="e">
        <f>VLOOKUP(D2288,GST!A:D,4,FALSE)</f>
        <v>#N/A</v>
      </c>
      <c r="K2288" s="64" t="str">
        <f>VLOOKUP(B2288,'ABC successor'!A:J,10,FALSE)</f>
        <v>4483</v>
      </c>
    </row>
    <row r="2289" spans="1:11" x14ac:dyDescent="0.2">
      <c r="A2289">
        <v>2288</v>
      </c>
      <c r="B2289" t="s">
        <v>14761</v>
      </c>
      <c r="C2289" t="s">
        <v>14763</v>
      </c>
      <c r="D2289" t="s">
        <v>14761</v>
      </c>
      <c r="E2289" t="s">
        <v>14762</v>
      </c>
      <c r="F2289" s="220">
        <v>380</v>
      </c>
      <c r="G2289" s="220">
        <v>380</v>
      </c>
      <c r="H2289" s="220">
        <v>400</v>
      </c>
      <c r="I2289" s="220">
        <v>342.21820862068961</v>
      </c>
      <c r="J2289" s="161" t="e">
        <f>VLOOKUP(D2289,GST!A:D,4,FALSE)</f>
        <v>#N/A</v>
      </c>
      <c r="K2289" s="64" t="str">
        <f>VLOOKUP(B2289,'ABC successor'!A:J,10,FALSE)</f>
        <v>4200</v>
      </c>
    </row>
    <row r="2290" spans="1:11" x14ac:dyDescent="0.2">
      <c r="A2290">
        <v>2289</v>
      </c>
      <c r="B2290" t="s">
        <v>5036</v>
      </c>
      <c r="C2290" t="s">
        <v>5037</v>
      </c>
      <c r="D2290" t="s">
        <v>5036</v>
      </c>
      <c r="E2290" t="s">
        <v>5038</v>
      </c>
      <c r="F2290" s="220">
        <v>226</v>
      </c>
      <c r="G2290" s="220">
        <v>226</v>
      </c>
      <c r="H2290" s="220">
        <v>238</v>
      </c>
      <c r="I2290" s="220">
        <v>203.03115368421055</v>
      </c>
      <c r="J2290" s="161" t="e">
        <f>VLOOKUP(D2290,GST!A:D,4,FALSE)</f>
        <v>#N/A</v>
      </c>
      <c r="K2290" s="64" t="str">
        <f>VLOOKUP(B2290,'ABC successor'!A:J,10,FALSE)</f>
        <v>0040</v>
      </c>
    </row>
    <row r="2291" spans="1:11" x14ac:dyDescent="0.2">
      <c r="A2291">
        <v>2290</v>
      </c>
      <c r="B2291" t="s">
        <v>5039</v>
      </c>
      <c r="C2291" t="s">
        <v>5040</v>
      </c>
      <c r="D2291" t="s">
        <v>5039</v>
      </c>
      <c r="E2291" t="s">
        <v>5041</v>
      </c>
      <c r="F2291" s="220">
        <v>84</v>
      </c>
      <c r="G2291" s="220">
        <v>84</v>
      </c>
      <c r="H2291" s="220">
        <v>88</v>
      </c>
      <c r="I2291" s="220">
        <v>75.546475789473689</v>
      </c>
      <c r="J2291" s="161" t="e">
        <f>VLOOKUP(D2291,GST!A:D,4,FALSE)</f>
        <v>#N/A</v>
      </c>
      <c r="K2291" s="64" t="str">
        <f>VLOOKUP(B2291,'ABC successor'!A:J,10,FALSE)</f>
        <v>0000</v>
      </c>
    </row>
    <row r="2292" spans="1:11" x14ac:dyDescent="0.2">
      <c r="A2292">
        <v>2291</v>
      </c>
      <c r="B2292" t="s">
        <v>4997</v>
      </c>
      <c r="C2292" t="s">
        <v>4998</v>
      </c>
      <c r="D2292" t="s">
        <v>4997</v>
      </c>
      <c r="E2292" t="s">
        <v>4999</v>
      </c>
      <c r="F2292" s="220">
        <v>62</v>
      </c>
      <c r="G2292" s="220">
        <v>62</v>
      </c>
      <c r="H2292" s="220">
        <v>65</v>
      </c>
      <c r="I2292" s="220">
        <v>55.479443157894735</v>
      </c>
      <c r="J2292" s="161" t="e">
        <f>VLOOKUP(D2292,GST!A:D,4,FALSE)</f>
        <v>#N/A</v>
      </c>
      <c r="K2292" s="64" t="str">
        <f>VLOOKUP(B2292,'ABC successor'!A:J,10,FALSE)</f>
        <v>0000</v>
      </c>
    </row>
    <row r="2293" spans="1:11" x14ac:dyDescent="0.2">
      <c r="A2293">
        <v>2292</v>
      </c>
      <c r="B2293" t="s">
        <v>4184</v>
      </c>
      <c r="C2293" t="s">
        <v>4185</v>
      </c>
      <c r="D2293" t="s">
        <v>4184</v>
      </c>
      <c r="E2293" t="s">
        <v>4186</v>
      </c>
      <c r="F2293" s="220">
        <v>28</v>
      </c>
      <c r="G2293" s="220">
        <v>28</v>
      </c>
      <c r="H2293" s="220">
        <v>29</v>
      </c>
      <c r="I2293" s="220">
        <v>25.13467068965517</v>
      </c>
      <c r="J2293" s="161" t="e">
        <f>VLOOKUP(D2293,GST!A:D,4,FALSE)</f>
        <v>#N/A</v>
      </c>
      <c r="K2293" s="64" t="str">
        <f>VLOOKUP(B2293,'ABC successor'!A:J,10,FALSE)</f>
        <v>0040</v>
      </c>
    </row>
    <row r="2294" spans="1:11" x14ac:dyDescent="0.2">
      <c r="A2294">
        <v>2293</v>
      </c>
      <c r="B2294" t="s">
        <v>4188</v>
      </c>
      <c r="C2294" t="s">
        <v>4189</v>
      </c>
      <c r="D2294" t="s">
        <v>4188</v>
      </c>
      <c r="E2294" t="s">
        <v>4190</v>
      </c>
      <c r="F2294" s="220">
        <v>9</v>
      </c>
      <c r="G2294" s="220">
        <v>9</v>
      </c>
      <c r="H2294" s="220">
        <v>9</v>
      </c>
      <c r="I2294" s="220">
        <v>7.7337448275862064</v>
      </c>
      <c r="J2294" s="161" t="e">
        <f>VLOOKUP(D2294,GST!A:D,4,FALSE)</f>
        <v>#N/A</v>
      </c>
      <c r="K2294" s="64" t="str">
        <f>VLOOKUP(B2294,'ABC successor'!A:J,10,FALSE)</f>
        <v>0040</v>
      </c>
    </row>
    <row r="2295" spans="1:11" x14ac:dyDescent="0.2">
      <c r="A2295">
        <v>2294</v>
      </c>
      <c r="B2295" t="s">
        <v>14766</v>
      </c>
      <c r="C2295" t="s">
        <v>14768</v>
      </c>
      <c r="D2295" t="s">
        <v>14766</v>
      </c>
      <c r="E2295" t="s">
        <v>14767</v>
      </c>
      <c r="F2295" s="220">
        <v>19</v>
      </c>
      <c r="G2295" s="220">
        <v>19</v>
      </c>
      <c r="H2295" s="220">
        <v>20</v>
      </c>
      <c r="I2295" s="220">
        <v>17.400925862068963</v>
      </c>
      <c r="J2295" s="161" t="e">
        <f>VLOOKUP(D2295,GST!A:D,4,FALSE)</f>
        <v>#N/A</v>
      </c>
      <c r="K2295" s="64" t="str">
        <f>VLOOKUP(B2295,'ABC successor'!A:J,10,FALSE)</f>
        <v>0040</v>
      </c>
    </row>
    <row r="2296" spans="1:11" x14ac:dyDescent="0.2">
      <c r="A2296">
        <v>2295</v>
      </c>
      <c r="B2296" t="s">
        <v>15208</v>
      </c>
      <c r="C2296" t="s">
        <v>15209</v>
      </c>
      <c r="D2296" t="s">
        <v>15208</v>
      </c>
      <c r="E2296" t="s">
        <v>8154</v>
      </c>
      <c r="F2296" s="220">
        <v>1568</v>
      </c>
      <c r="G2296" s="220">
        <v>1568</v>
      </c>
      <c r="H2296" s="220">
        <v>1651</v>
      </c>
      <c r="I2296" s="220">
        <v>1411.4084310344824</v>
      </c>
      <c r="J2296" s="161" t="e">
        <f>VLOOKUP(D2296,GST!A:D,4,FALSE)</f>
        <v>#N/A</v>
      </c>
      <c r="K2296" s="64" t="str">
        <f>VLOOKUP(B2296,'ABC successor'!A:J,10,FALSE)</f>
        <v>4483</v>
      </c>
    </row>
    <row r="2297" spans="1:11" x14ac:dyDescent="0.2">
      <c r="A2297">
        <v>2296</v>
      </c>
      <c r="B2297" t="s">
        <v>4984</v>
      </c>
      <c r="C2297" t="s">
        <v>4985</v>
      </c>
      <c r="D2297" t="s">
        <v>4984</v>
      </c>
      <c r="E2297" t="s">
        <v>4986</v>
      </c>
      <c r="F2297" s="220">
        <v>333</v>
      </c>
      <c r="G2297" s="220">
        <v>333</v>
      </c>
      <c r="H2297" s="220">
        <v>351</v>
      </c>
      <c r="I2297" s="220">
        <v>299.82507578947371</v>
      </c>
      <c r="J2297" s="161" t="e">
        <f>VLOOKUP(D2297,GST!A:D,4,FALSE)</f>
        <v>#N/A</v>
      </c>
      <c r="K2297" s="64" t="str">
        <f>VLOOKUP(B2297,'ABC successor'!A:J,10,FALSE)</f>
        <v>0040</v>
      </c>
    </row>
    <row r="2298" spans="1:11" x14ac:dyDescent="0.2">
      <c r="A2298">
        <v>2297</v>
      </c>
      <c r="B2298" t="s">
        <v>15212</v>
      </c>
      <c r="C2298" t="s">
        <v>15213</v>
      </c>
      <c r="D2298" t="s">
        <v>15212</v>
      </c>
      <c r="E2298" t="s">
        <v>14773</v>
      </c>
      <c r="F2298" s="220">
        <v>70</v>
      </c>
      <c r="G2298" s="220">
        <v>70</v>
      </c>
      <c r="H2298" s="220">
        <v>74</v>
      </c>
      <c r="I2298" s="220">
        <v>62.561925263157903</v>
      </c>
      <c r="J2298" s="161" t="e">
        <f>VLOOKUP(D2298,GST!A:D,4,FALSE)</f>
        <v>#N/A</v>
      </c>
      <c r="K2298" s="64" t="str">
        <f>VLOOKUP(B2298,'ABC successor'!A:J,10,FALSE)</f>
        <v>0000</v>
      </c>
    </row>
    <row r="2299" spans="1:11" x14ac:dyDescent="0.2">
      <c r="A2299">
        <v>2298</v>
      </c>
      <c r="B2299" t="s">
        <v>1762</v>
      </c>
      <c r="C2299" t="s">
        <v>1763</v>
      </c>
      <c r="D2299" t="s">
        <v>1762</v>
      </c>
      <c r="E2299" t="s">
        <v>1764</v>
      </c>
      <c r="F2299" s="220">
        <v>112</v>
      </c>
      <c r="G2299" s="220">
        <v>112</v>
      </c>
      <c r="H2299" s="220">
        <v>118</v>
      </c>
      <c r="I2299" s="220">
        <v>100.53868275862068</v>
      </c>
      <c r="J2299" s="161" t="e">
        <f>VLOOKUP(D2299,GST!A:D,4,FALSE)</f>
        <v>#N/A</v>
      </c>
      <c r="K2299" s="64" t="str">
        <f>VLOOKUP(B2299,'ABC successor'!A:J,10,FALSE)</f>
        <v>4462</v>
      </c>
    </row>
    <row r="2300" spans="1:11" x14ac:dyDescent="0.2">
      <c r="A2300">
        <v>2299</v>
      </c>
      <c r="B2300" t="s">
        <v>1765</v>
      </c>
      <c r="C2300" t="s">
        <v>1766</v>
      </c>
      <c r="D2300" t="s">
        <v>1765</v>
      </c>
      <c r="E2300" t="s">
        <v>1767</v>
      </c>
      <c r="F2300" s="220">
        <v>12</v>
      </c>
      <c r="G2300" s="220">
        <v>12</v>
      </c>
      <c r="H2300" s="220">
        <v>13</v>
      </c>
      <c r="I2300" s="220">
        <v>10.623723157894737</v>
      </c>
      <c r="J2300" s="161" t="e">
        <f>VLOOKUP(D2300,GST!A:D,4,FALSE)</f>
        <v>#N/A</v>
      </c>
      <c r="K2300" s="64" t="str">
        <f>VLOOKUP(B2300,'ABC successor'!A:J,10,FALSE)</f>
        <v>0040</v>
      </c>
    </row>
    <row r="2301" spans="1:11" x14ac:dyDescent="0.2">
      <c r="A2301">
        <v>2300</v>
      </c>
      <c r="B2301" t="s">
        <v>1770</v>
      </c>
      <c r="C2301" t="s">
        <v>1771</v>
      </c>
      <c r="D2301" t="s">
        <v>1770</v>
      </c>
      <c r="E2301" t="s">
        <v>1772</v>
      </c>
      <c r="F2301" s="220">
        <v>34</v>
      </c>
      <c r="G2301" s="220">
        <v>34</v>
      </c>
      <c r="H2301" s="220">
        <v>36</v>
      </c>
      <c r="I2301" s="220">
        <v>30.934979310344826</v>
      </c>
      <c r="J2301" s="161" t="e">
        <f>VLOOKUP(D2301,GST!A:D,4,FALSE)</f>
        <v>#N/A</v>
      </c>
      <c r="K2301" s="64" t="str">
        <f>VLOOKUP(B2301,'ABC successor'!A:J,10,FALSE)</f>
        <v>0040</v>
      </c>
    </row>
    <row r="2302" spans="1:11" x14ac:dyDescent="0.2">
      <c r="A2302">
        <v>2301</v>
      </c>
      <c r="B2302" t="s">
        <v>14774</v>
      </c>
      <c r="C2302" t="s">
        <v>14775</v>
      </c>
      <c r="D2302" t="s">
        <v>14774</v>
      </c>
      <c r="E2302" t="s">
        <v>1732</v>
      </c>
      <c r="F2302" s="220">
        <v>4580</v>
      </c>
      <c r="G2302" s="220">
        <v>4580</v>
      </c>
      <c r="H2302" s="220">
        <v>4821</v>
      </c>
      <c r="I2302" s="220">
        <v>4122.0859931034483</v>
      </c>
      <c r="J2302" s="161" t="e">
        <f>VLOOKUP(D2302,GST!A:D,4,FALSE)</f>
        <v>#N/A</v>
      </c>
      <c r="K2302" s="64" t="str">
        <f>VLOOKUP(B2302,'ABC successor'!A:J,10,FALSE)</f>
        <v>0085</v>
      </c>
    </row>
    <row r="2303" spans="1:11" x14ac:dyDescent="0.2">
      <c r="A2303">
        <v>2302</v>
      </c>
      <c r="B2303" t="s">
        <v>3875</v>
      </c>
      <c r="C2303" t="s">
        <v>3876</v>
      </c>
      <c r="D2303" t="s">
        <v>3875</v>
      </c>
      <c r="E2303" t="s">
        <v>3877</v>
      </c>
      <c r="F2303" s="220">
        <v>6651</v>
      </c>
      <c r="G2303" s="220">
        <v>6651</v>
      </c>
      <c r="H2303" s="220">
        <v>7001</v>
      </c>
      <c r="I2303" s="220">
        <v>5985.9184965517243</v>
      </c>
      <c r="J2303" s="161" t="e">
        <f>VLOOKUP(D2303,GST!A:D,4,FALSE)</f>
        <v>#N/A</v>
      </c>
      <c r="K2303" s="64" t="str">
        <f>VLOOKUP(B2303,'ABC successor'!A:J,10,FALSE)</f>
        <v>0040</v>
      </c>
    </row>
    <row r="2304" spans="1:11" x14ac:dyDescent="0.2">
      <c r="A2304">
        <v>2303</v>
      </c>
      <c r="B2304" t="s">
        <v>3878</v>
      </c>
      <c r="C2304" t="s">
        <v>3879</v>
      </c>
      <c r="D2304" t="s">
        <v>3878</v>
      </c>
      <c r="E2304" t="s">
        <v>3874</v>
      </c>
      <c r="F2304" s="220">
        <v>2698</v>
      </c>
      <c r="G2304" s="220">
        <v>2698</v>
      </c>
      <c r="H2304" s="220">
        <v>2840</v>
      </c>
      <c r="I2304" s="220">
        <v>2428.3958758620688</v>
      </c>
      <c r="J2304" s="161" t="e">
        <f>VLOOKUP(D2304,GST!A:D,4,FALSE)</f>
        <v>#N/A</v>
      </c>
      <c r="K2304" s="64" t="str">
        <f>VLOOKUP(B2304,'ABC successor'!A:J,10,FALSE)</f>
        <v>0040</v>
      </c>
    </row>
    <row r="2305" spans="1:11" x14ac:dyDescent="0.2">
      <c r="A2305">
        <v>2304</v>
      </c>
      <c r="B2305" t="s">
        <v>3880</v>
      </c>
      <c r="C2305" t="s">
        <v>3881</v>
      </c>
      <c r="D2305" t="s">
        <v>3880</v>
      </c>
      <c r="E2305" t="s">
        <v>3882</v>
      </c>
      <c r="F2305" s="220">
        <v>10404</v>
      </c>
      <c r="G2305" s="220">
        <v>10404</v>
      </c>
      <c r="H2305" s="220">
        <v>10952</v>
      </c>
      <c r="I2305" s="220">
        <v>9363.6315499999982</v>
      </c>
      <c r="J2305" s="161" t="e">
        <f>VLOOKUP(D2305,GST!A:D,4,FALSE)</f>
        <v>#N/A</v>
      </c>
      <c r="K2305" s="64" t="str">
        <f>VLOOKUP(B2305,'ABC successor'!A:J,10,FALSE)</f>
        <v>0040</v>
      </c>
    </row>
    <row r="2306" spans="1:11" x14ac:dyDescent="0.2">
      <c r="A2306">
        <v>2305</v>
      </c>
      <c r="B2306" t="s">
        <v>3883</v>
      </c>
      <c r="C2306" t="s">
        <v>3884</v>
      </c>
      <c r="D2306" t="s">
        <v>3883</v>
      </c>
      <c r="E2306" t="s">
        <v>3885</v>
      </c>
      <c r="F2306" s="220">
        <v>3405</v>
      </c>
      <c r="G2306" s="220">
        <v>3405</v>
      </c>
      <c r="H2306" s="220">
        <v>3584</v>
      </c>
      <c r="I2306" s="220">
        <v>3064.496387931034</v>
      </c>
      <c r="J2306" s="161" t="e">
        <f>VLOOKUP(D2306,GST!A:D,4,FALSE)</f>
        <v>#N/A</v>
      </c>
      <c r="K2306" s="64" t="str">
        <f>VLOOKUP(B2306,'ABC successor'!A:J,10,FALSE)</f>
        <v>0040</v>
      </c>
    </row>
    <row r="2307" spans="1:11" x14ac:dyDescent="0.2">
      <c r="A2307">
        <v>2306</v>
      </c>
      <c r="B2307" t="s">
        <v>3886</v>
      </c>
      <c r="C2307" t="s">
        <v>3887</v>
      </c>
      <c r="D2307" t="s">
        <v>3886</v>
      </c>
      <c r="E2307" t="s">
        <v>1776</v>
      </c>
      <c r="F2307" s="220">
        <v>1145</v>
      </c>
      <c r="G2307" s="220">
        <v>1145</v>
      </c>
      <c r="H2307" s="220">
        <v>1205</v>
      </c>
      <c r="I2307" s="220">
        <v>1030.5214982758621</v>
      </c>
      <c r="J2307" s="161" t="e">
        <f>VLOOKUP(D2307,GST!A:D,4,FALSE)</f>
        <v>#N/A</v>
      </c>
      <c r="K2307" s="64" t="str">
        <f>VLOOKUP(B2307,'ABC successor'!A:J,10,FALSE)</f>
        <v>0040</v>
      </c>
    </row>
    <row r="2308" spans="1:11" x14ac:dyDescent="0.2">
      <c r="A2308">
        <v>2307</v>
      </c>
      <c r="B2308" t="s">
        <v>3888</v>
      </c>
      <c r="C2308" t="s">
        <v>3889</v>
      </c>
      <c r="D2308" t="s">
        <v>3888</v>
      </c>
      <c r="E2308" t="s">
        <v>3890</v>
      </c>
      <c r="F2308" s="220">
        <v>2309</v>
      </c>
      <c r="G2308" s="220">
        <v>2309</v>
      </c>
      <c r="H2308" s="220">
        <v>2431</v>
      </c>
      <c r="I2308" s="220">
        <v>2078.4439224137927</v>
      </c>
      <c r="J2308" s="161" t="e">
        <f>VLOOKUP(D2308,GST!A:D,4,FALSE)</f>
        <v>#N/A</v>
      </c>
      <c r="K2308" s="64" t="str">
        <f>VLOOKUP(B2308,'ABC successor'!A:J,10,FALSE)</f>
        <v>0040</v>
      </c>
    </row>
    <row r="2309" spans="1:11" x14ac:dyDescent="0.2">
      <c r="A2309">
        <v>2308</v>
      </c>
      <c r="B2309" t="s">
        <v>3893</v>
      </c>
      <c r="C2309" t="s">
        <v>3894</v>
      </c>
      <c r="D2309" t="s">
        <v>3893</v>
      </c>
      <c r="E2309" t="s">
        <v>3895</v>
      </c>
      <c r="F2309" s="220">
        <v>5463</v>
      </c>
      <c r="G2309" s="220">
        <v>5463</v>
      </c>
      <c r="H2309" s="220">
        <v>5751</v>
      </c>
      <c r="I2309" s="220">
        <v>4916.7282741379313</v>
      </c>
      <c r="J2309" s="161" t="e">
        <f>VLOOKUP(D2309,GST!A:D,4,FALSE)</f>
        <v>#N/A</v>
      </c>
      <c r="K2309" s="64" t="str">
        <f>VLOOKUP(B2309,'ABC successor'!A:J,10,FALSE)</f>
        <v>0040</v>
      </c>
    </row>
    <row r="2310" spans="1:11" x14ac:dyDescent="0.2">
      <c r="A2310">
        <v>2309</v>
      </c>
      <c r="B2310" t="s">
        <v>3896</v>
      </c>
      <c r="C2310" t="s">
        <v>3897</v>
      </c>
      <c r="D2310" t="s">
        <v>3896</v>
      </c>
      <c r="E2310" t="s">
        <v>3898</v>
      </c>
      <c r="F2310" s="220">
        <v>1318</v>
      </c>
      <c r="G2310" s="220">
        <v>1318</v>
      </c>
      <c r="H2310" s="220">
        <v>1387</v>
      </c>
      <c r="I2310" s="220">
        <v>1186.315752631579</v>
      </c>
      <c r="J2310" s="161" t="e">
        <f>VLOOKUP(D2310,GST!A:D,4,FALSE)</f>
        <v>#N/A</v>
      </c>
      <c r="K2310" s="64" t="str">
        <f>VLOOKUP(B2310,'ABC successor'!A:J,10,FALSE)</f>
        <v>0040</v>
      </c>
    </row>
    <row r="2311" spans="1:11" x14ac:dyDescent="0.2">
      <c r="A2311">
        <v>2310</v>
      </c>
      <c r="B2311" t="s">
        <v>13228</v>
      </c>
      <c r="C2311" t="s">
        <v>13229</v>
      </c>
      <c r="D2311" t="s">
        <v>13228</v>
      </c>
      <c r="E2311" t="s">
        <v>4217</v>
      </c>
      <c r="F2311" s="220">
        <v>200</v>
      </c>
      <c r="G2311" s="220">
        <v>200</v>
      </c>
      <c r="H2311" s="220">
        <v>211</v>
      </c>
      <c r="I2311" s="220">
        <v>179.80956724137931</v>
      </c>
      <c r="J2311" s="161" t="e">
        <f>VLOOKUP(D2311,GST!A:D,4,FALSE)</f>
        <v>#N/A</v>
      </c>
      <c r="K2311" s="64" t="str">
        <f>VLOOKUP(B2311,'ABC successor'!A:J,10,FALSE)</f>
        <v>4483</v>
      </c>
    </row>
    <row r="2312" spans="1:11" x14ac:dyDescent="0.2">
      <c r="A2312">
        <v>2311</v>
      </c>
      <c r="B2312" t="s">
        <v>13230</v>
      </c>
      <c r="C2312" t="s">
        <v>13231</v>
      </c>
      <c r="D2312" t="s">
        <v>13230</v>
      </c>
      <c r="E2312" t="s">
        <v>4218</v>
      </c>
      <c r="F2312" s="220">
        <v>249</v>
      </c>
      <c r="G2312" s="220">
        <v>249</v>
      </c>
      <c r="H2312" s="220">
        <v>262</v>
      </c>
      <c r="I2312" s="220">
        <v>224.27859999999995</v>
      </c>
      <c r="J2312" s="161" t="e">
        <f>VLOOKUP(D2312,GST!A:D,4,FALSE)</f>
        <v>#N/A</v>
      </c>
      <c r="K2312" s="64" t="str">
        <f>VLOOKUP(B2312,'ABC successor'!A:J,10,FALSE)</f>
        <v>4483</v>
      </c>
    </row>
    <row r="2313" spans="1:11" x14ac:dyDescent="0.2">
      <c r="A2313">
        <v>2312</v>
      </c>
      <c r="B2313" t="s">
        <v>13240</v>
      </c>
      <c r="C2313" t="s">
        <v>13241</v>
      </c>
      <c r="D2313" t="s">
        <v>13240</v>
      </c>
      <c r="E2313" t="s">
        <v>5882</v>
      </c>
      <c r="F2313" s="220">
        <v>103</v>
      </c>
      <c r="G2313" s="220">
        <v>103</v>
      </c>
      <c r="H2313" s="220">
        <v>108</v>
      </c>
      <c r="I2313" s="220">
        <v>92.804937931034473</v>
      </c>
      <c r="J2313" s="161" t="e">
        <f>VLOOKUP(D2313,GST!A:D,4,FALSE)</f>
        <v>#N/A</v>
      </c>
      <c r="K2313" s="64" t="str">
        <f>VLOOKUP(B2313,'ABC successor'!A:J,10,FALSE)</f>
        <v>4483</v>
      </c>
    </row>
    <row r="2314" spans="1:11" x14ac:dyDescent="0.2">
      <c r="A2314">
        <v>2313</v>
      </c>
      <c r="B2314" t="s">
        <v>13242</v>
      </c>
      <c r="C2314" t="s">
        <v>13243</v>
      </c>
      <c r="D2314" t="s">
        <v>13242</v>
      </c>
      <c r="E2314" t="s">
        <v>5882</v>
      </c>
      <c r="F2314" s="220">
        <v>101</v>
      </c>
      <c r="G2314" s="220">
        <v>101</v>
      </c>
      <c r="H2314" s="220">
        <v>106</v>
      </c>
      <c r="I2314" s="220">
        <v>90.871501724137914</v>
      </c>
      <c r="J2314" s="161" t="e">
        <f>VLOOKUP(D2314,GST!A:D,4,FALSE)</f>
        <v>#N/A</v>
      </c>
      <c r="K2314" s="64" t="str">
        <f>VLOOKUP(B2314,'ABC successor'!A:J,10,FALSE)</f>
        <v>4483</v>
      </c>
    </row>
    <row r="2315" spans="1:11" x14ac:dyDescent="0.2">
      <c r="A2315">
        <v>2314</v>
      </c>
      <c r="B2315" t="s">
        <v>2400</v>
      </c>
      <c r="C2315" t="s">
        <v>2401</v>
      </c>
      <c r="D2315" t="s">
        <v>2400</v>
      </c>
      <c r="E2315" t="s">
        <v>5880</v>
      </c>
      <c r="F2315" s="220">
        <v>5008</v>
      </c>
      <c r="G2315" s="220">
        <v>5008</v>
      </c>
      <c r="H2315" s="220">
        <v>5272</v>
      </c>
      <c r="I2315" s="220">
        <v>4506.8397982758624</v>
      </c>
      <c r="J2315" s="161" t="e">
        <f>VLOOKUP(D2315,GST!A:D,4,FALSE)</f>
        <v>#N/A</v>
      </c>
      <c r="K2315" s="64" t="str">
        <f>VLOOKUP(B2315,'ABC successor'!A:J,10,FALSE)</f>
        <v>4200</v>
      </c>
    </row>
    <row r="2316" spans="1:11" x14ac:dyDescent="0.2">
      <c r="A2316">
        <v>2315</v>
      </c>
      <c r="B2316" t="s">
        <v>2402</v>
      </c>
      <c r="C2316" t="s">
        <v>2403</v>
      </c>
      <c r="D2316" t="s">
        <v>2402</v>
      </c>
      <c r="E2316" t="s">
        <v>2404</v>
      </c>
      <c r="F2316" s="220">
        <v>296</v>
      </c>
      <c r="G2316" s="220">
        <v>296</v>
      </c>
      <c r="H2316" s="220">
        <v>312</v>
      </c>
      <c r="I2316" s="220">
        <v>266.81419655172408</v>
      </c>
      <c r="J2316" s="161" t="e">
        <f>VLOOKUP(D2316,GST!A:D,4,FALSE)</f>
        <v>#N/A</v>
      </c>
      <c r="K2316" s="64" t="str">
        <f>VLOOKUP(B2316,'ABC successor'!A:J,10,FALSE)</f>
        <v>4200</v>
      </c>
    </row>
    <row r="2317" spans="1:11" x14ac:dyDescent="0.2">
      <c r="A2317">
        <v>2316</v>
      </c>
      <c r="B2317" t="s">
        <v>2406</v>
      </c>
      <c r="C2317" t="s">
        <v>2407</v>
      </c>
      <c r="D2317" t="s">
        <v>2406</v>
      </c>
      <c r="E2317" t="s">
        <v>16629</v>
      </c>
      <c r="F2317" s="220">
        <v>241</v>
      </c>
      <c r="G2317" s="220">
        <v>241</v>
      </c>
      <c r="H2317" s="220">
        <v>254</v>
      </c>
      <c r="I2317" s="220">
        <v>216.5448551724138</v>
      </c>
      <c r="J2317" s="161" t="e">
        <f>VLOOKUP(D2317,GST!A:D,4,FALSE)</f>
        <v>#N/A</v>
      </c>
      <c r="K2317" s="64" t="str">
        <f>VLOOKUP(B2317,'ABC successor'!A:J,10,FALSE)</f>
        <v>4200</v>
      </c>
    </row>
    <row r="2318" spans="1:11" x14ac:dyDescent="0.2">
      <c r="A2318">
        <v>2317</v>
      </c>
      <c r="B2318" t="s">
        <v>2409</v>
      </c>
      <c r="C2318" t="s">
        <v>2410</v>
      </c>
      <c r="D2318" t="s">
        <v>2409</v>
      </c>
      <c r="E2318" t="s">
        <v>4057</v>
      </c>
      <c r="F2318" s="220">
        <v>43</v>
      </c>
      <c r="G2318" s="220">
        <v>43</v>
      </c>
      <c r="H2318" s="220">
        <v>45</v>
      </c>
      <c r="I2318" s="220">
        <v>38.668724137931029</v>
      </c>
      <c r="J2318" s="161" t="e">
        <f>VLOOKUP(D2318,GST!A:D,4,FALSE)</f>
        <v>#N/A</v>
      </c>
      <c r="K2318" s="64" t="str">
        <f>VLOOKUP(B2318,'ABC successor'!A:J,10,FALSE)</f>
        <v>4200</v>
      </c>
    </row>
    <row r="2319" spans="1:11" x14ac:dyDescent="0.2">
      <c r="A2319">
        <v>2318</v>
      </c>
      <c r="B2319" t="s">
        <v>2411</v>
      </c>
      <c r="C2319" t="s">
        <v>2412</v>
      </c>
      <c r="D2319" t="s">
        <v>2411</v>
      </c>
      <c r="E2319" t="s">
        <v>2413</v>
      </c>
      <c r="F2319" s="220">
        <v>144</v>
      </c>
      <c r="G2319" s="220">
        <v>144</v>
      </c>
      <c r="H2319" s="220">
        <v>152</v>
      </c>
      <c r="I2319" s="220">
        <v>129.54022586206898</v>
      </c>
      <c r="J2319" s="161" t="e">
        <f>VLOOKUP(D2319,GST!A:D,4,FALSE)</f>
        <v>#N/A</v>
      </c>
      <c r="K2319" s="64" t="str">
        <f>VLOOKUP(B2319,'ABC successor'!A:J,10,FALSE)</f>
        <v>4200</v>
      </c>
    </row>
    <row r="2320" spans="1:11" x14ac:dyDescent="0.2">
      <c r="A2320">
        <v>2319</v>
      </c>
      <c r="B2320" t="s">
        <v>2414</v>
      </c>
      <c r="C2320" t="s">
        <v>2415</v>
      </c>
      <c r="D2320" t="s">
        <v>2414</v>
      </c>
      <c r="E2320" t="s">
        <v>8966</v>
      </c>
      <c r="F2320" s="220">
        <v>256</v>
      </c>
      <c r="G2320" s="220">
        <v>256</v>
      </c>
      <c r="H2320" s="220">
        <v>269</v>
      </c>
      <c r="I2320" s="220">
        <v>230.07890862068962</v>
      </c>
      <c r="J2320" s="161" t="e">
        <f>VLOOKUP(D2320,GST!A:D,4,FALSE)</f>
        <v>#N/A</v>
      </c>
      <c r="K2320" s="64" t="str">
        <f>VLOOKUP(B2320,'ABC successor'!A:J,10,FALSE)</f>
        <v>4200</v>
      </c>
    </row>
    <row r="2321" spans="1:11" x14ac:dyDescent="0.2">
      <c r="A2321">
        <v>2320</v>
      </c>
      <c r="B2321" t="s">
        <v>2416</v>
      </c>
      <c r="C2321" t="s">
        <v>4832</v>
      </c>
      <c r="D2321" t="s">
        <v>2416</v>
      </c>
      <c r="E2321" t="s">
        <v>4833</v>
      </c>
      <c r="F2321" s="220">
        <v>79</v>
      </c>
      <c r="G2321" s="220">
        <v>79</v>
      </c>
      <c r="H2321" s="220">
        <v>83</v>
      </c>
      <c r="I2321" s="220">
        <v>71.53713965517241</v>
      </c>
      <c r="J2321" s="161" t="e">
        <f>VLOOKUP(D2321,GST!A:D,4,FALSE)</f>
        <v>#N/A</v>
      </c>
      <c r="K2321" s="64" t="str">
        <f>VLOOKUP(B2321,'ABC successor'!A:J,10,FALSE)</f>
        <v>4200</v>
      </c>
    </row>
    <row r="2322" spans="1:11" x14ac:dyDescent="0.2">
      <c r="A2322">
        <v>2321</v>
      </c>
      <c r="B2322" t="s">
        <v>13897</v>
      </c>
      <c r="C2322" t="s">
        <v>13898</v>
      </c>
      <c r="D2322" t="s">
        <v>13897</v>
      </c>
      <c r="E2322" t="s">
        <v>8163</v>
      </c>
      <c r="F2322" s="220">
        <v>75</v>
      </c>
      <c r="G2322" s="220">
        <v>75</v>
      </c>
      <c r="H2322" s="220">
        <v>79</v>
      </c>
      <c r="I2322" s="220">
        <v>67.670267241379292</v>
      </c>
      <c r="J2322" s="161" t="e">
        <f>VLOOKUP(D2322,GST!A:D,4,FALSE)</f>
        <v>#N/A</v>
      </c>
      <c r="K2322" s="64" t="str">
        <f>VLOOKUP(B2322,'ABC successor'!A:J,10,FALSE)</f>
        <v>4707</v>
      </c>
    </row>
    <row r="2323" spans="1:11" x14ac:dyDescent="0.2">
      <c r="A2323">
        <v>2322</v>
      </c>
      <c r="B2323" t="s">
        <v>14140</v>
      </c>
      <c r="C2323" t="s">
        <v>14142</v>
      </c>
      <c r="D2323" t="s">
        <v>14140</v>
      </c>
      <c r="E2323" t="s">
        <v>14141</v>
      </c>
      <c r="F2323" s="220">
        <v>140</v>
      </c>
      <c r="G2323" s="220">
        <v>140</v>
      </c>
      <c r="H2323" s="220">
        <v>147</v>
      </c>
      <c r="I2323" s="220">
        <v>125.67335344827583</v>
      </c>
      <c r="J2323" s="161" t="e">
        <f>VLOOKUP(D2323,GST!A:D,4,FALSE)</f>
        <v>#N/A</v>
      </c>
      <c r="K2323" s="64" t="str">
        <f>VLOOKUP(B2323,'ABC successor'!A:J,10,FALSE)</f>
        <v>4200</v>
      </c>
    </row>
    <row r="2324" spans="1:11" x14ac:dyDescent="0.2">
      <c r="A2324">
        <v>2323</v>
      </c>
      <c r="B2324" t="s">
        <v>14145</v>
      </c>
      <c r="C2324" t="s">
        <v>14147</v>
      </c>
      <c r="D2324" t="s">
        <v>14145</v>
      </c>
      <c r="E2324" t="s">
        <v>14146</v>
      </c>
      <c r="F2324" s="220">
        <v>97</v>
      </c>
      <c r="G2324" s="220">
        <v>97</v>
      </c>
      <c r="H2324" s="220">
        <v>102</v>
      </c>
      <c r="I2324" s="220">
        <v>87.004629310344825</v>
      </c>
      <c r="J2324" s="161" t="e">
        <f>VLOOKUP(D2324,GST!A:D,4,FALSE)</f>
        <v>#N/A</v>
      </c>
      <c r="K2324" s="64" t="str">
        <f>VLOOKUP(B2324,'ABC successor'!A:J,10,FALSE)</f>
        <v>4200</v>
      </c>
    </row>
    <row r="2325" spans="1:11" x14ac:dyDescent="0.2">
      <c r="A2325">
        <v>2324</v>
      </c>
      <c r="B2325" t="s">
        <v>14150</v>
      </c>
      <c r="C2325" t="s">
        <v>14152</v>
      </c>
      <c r="D2325" t="s">
        <v>14150</v>
      </c>
      <c r="E2325" t="s">
        <v>14151</v>
      </c>
      <c r="F2325" s="220">
        <v>97</v>
      </c>
      <c r="G2325" s="220">
        <v>97</v>
      </c>
      <c r="H2325" s="220">
        <v>102</v>
      </c>
      <c r="I2325" s="220">
        <v>87.004629310344825</v>
      </c>
      <c r="J2325" s="161" t="e">
        <f>VLOOKUP(D2325,GST!A:D,4,FALSE)</f>
        <v>#N/A</v>
      </c>
      <c r="K2325" s="64" t="str">
        <f>VLOOKUP(B2325,'ABC successor'!A:J,10,FALSE)</f>
        <v>4200</v>
      </c>
    </row>
    <row r="2326" spans="1:11" x14ac:dyDescent="0.2">
      <c r="A2326">
        <v>2325</v>
      </c>
      <c r="B2326" t="s">
        <v>5700</v>
      </c>
      <c r="C2326" t="s">
        <v>5701</v>
      </c>
      <c r="D2326" t="s">
        <v>5700</v>
      </c>
      <c r="E2326" t="s">
        <v>5702</v>
      </c>
      <c r="F2326" s="220">
        <v>60111</v>
      </c>
      <c r="G2326" s="220">
        <v>60111</v>
      </c>
      <c r="H2326" s="220">
        <v>63275</v>
      </c>
      <c r="I2326" s="220">
        <v>54099.478505172403</v>
      </c>
      <c r="J2326" s="161" t="e">
        <f>VLOOKUP(D2326,GST!A:D,4,FALSE)</f>
        <v>#N/A</v>
      </c>
      <c r="K2326" s="64" t="str">
        <f>VLOOKUP(B2326,'ABC successor'!A:J,10,FALSE)</f>
        <v>4200</v>
      </c>
    </row>
    <row r="2327" spans="1:11" x14ac:dyDescent="0.2">
      <c r="A2327">
        <v>2326</v>
      </c>
      <c r="B2327" t="s">
        <v>12905</v>
      </c>
      <c r="C2327" t="s">
        <v>12906</v>
      </c>
      <c r="D2327" t="s">
        <v>12905</v>
      </c>
      <c r="E2327" t="s">
        <v>14155</v>
      </c>
      <c r="F2327" s="220">
        <v>2889</v>
      </c>
      <c r="G2327" s="220">
        <v>2889</v>
      </c>
      <c r="H2327" s="220">
        <v>3041</v>
      </c>
      <c r="I2327" s="220">
        <v>2600.4716982758619</v>
      </c>
      <c r="J2327" s="161" t="e">
        <f>VLOOKUP(D2327,GST!A:D,4,FALSE)</f>
        <v>#N/A</v>
      </c>
      <c r="K2327" s="64" t="str">
        <f>VLOOKUP(B2327,'ABC successor'!A:J,10,FALSE)</f>
        <v>4200</v>
      </c>
    </row>
    <row r="2328" spans="1:11" x14ac:dyDescent="0.2">
      <c r="A2328">
        <v>2327</v>
      </c>
      <c r="B2328" t="s">
        <v>5043</v>
      </c>
      <c r="C2328" t="s">
        <v>5044</v>
      </c>
      <c r="D2328" t="s">
        <v>5043</v>
      </c>
      <c r="E2328" t="s">
        <v>5045</v>
      </c>
      <c r="F2328" s="220">
        <v>3929</v>
      </c>
      <c r="G2328" s="220">
        <v>3929</v>
      </c>
      <c r="H2328" s="220">
        <v>4136</v>
      </c>
      <c r="I2328" s="220">
        <v>3536.2548224137922</v>
      </c>
      <c r="J2328" s="161" t="e">
        <f>VLOOKUP(D2328,GST!A:D,4,FALSE)</f>
        <v>#N/A</v>
      </c>
      <c r="K2328" s="64" t="str">
        <f>VLOOKUP(B2328,'ABC successor'!A:J,10,FALSE)</f>
        <v>0000</v>
      </c>
    </row>
    <row r="2329" spans="1:11" x14ac:dyDescent="0.2">
      <c r="A2329">
        <v>2328</v>
      </c>
      <c r="B2329" t="s">
        <v>19800</v>
      </c>
      <c r="C2329" t="s">
        <v>19827</v>
      </c>
      <c r="D2329" t="s">
        <v>19800</v>
      </c>
      <c r="E2329" t="s">
        <v>22449</v>
      </c>
      <c r="F2329" s="220">
        <v>380</v>
      </c>
      <c r="G2329" s="220">
        <v>380</v>
      </c>
      <c r="H2329" s="220">
        <v>400</v>
      </c>
      <c r="I2329" s="220">
        <v>342.31996842105264</v>
      </c>
      <c r="J2329" s="161" t="e">
        <f>VLOOKUP(D2329,GST!A:D,4,FALSE)</f>
        <v>#N/A</v>
      </c>
      <c r="K2329" s="64" t="str">
        <f>VLOOKUP(B2329,'ABC successor'!A:J,10,FALSE)</f>
        <v>4483</v>
      </c>
    </row>
    <row r="2330" spans="1:11" x14ac:dyDescent="0.2">
      <c r="A2330">
        <v>2329</v>
      </c>
      <c r="B2330" t="s">
        <v>12957</v>
      </c>
      <c r="C2330" t="s">
        <v>12958</v>
      </c>
      <c r="D2330" t="s">
        <v>12957</v>
      </c>
      <c r="E2330" t="s">
        <v>8177</v>
      </c>
      <c r="F2330" s="220">
        <v>202</v>
      </c>
      <c r="G2330" s="220">
        <v>202</v>
      </c>
      <c r="H2330" s="220">
        <v>213</v>
      </c>
      <c r="I2330" s="220">
        <v>181.74300344827583</v>
      </c>
      <c r="J2330" s="161" t="e">
        <f>VLOOKUP(D2330,GST!A:D,4,FALSE)</f>
        <v>#N/A</v>
      </c>
      <c r="K2330" s="64" t="str">
        <f>VLOOKUP(B2330,'ABC successor'!A:J,10,FALSE)</f>
        <v>4462</v>
      </c>
    </row>
    <row r="2331" spans="1:11" x14ac:dyDescent="0.2">
      <c r="A2331">
        <v>2330</v>
      </c>
      <c r="B2331" t="s">
        <v>14161</v>
      </c>
      <c r="C2331" t="s">
        <v>14162</v>
      </c>
      <c r="D2331" t="s">
        <v>14161</v>
      </c>
      <c r="E2331" t="s">
        <v>8964</v>
      </c>
      <c r="F2331" s="220">
        <v>185</v>
      </c>
      <c r="G2331" s="220">
        <v>185</v>
      </c>
      <c r="H2331" s="220">
        <v>195</v>
      </c>
      <c r="I2331" s="220">
        <v>166.27551379310344</v>
      </c>
      <c r="J2331" s="161" t="e">
        <f>VLOOKUP(D2331,GST!A:D,4,FALSE)</f>
        <v>#N/A</v>
      </c>
      <c r="K2331" s="64" t="str">
        <f>VLOOKUP(B2331,'ABC successor'!A:J,10,FALSE)</f>
        <v>4462</v>
      </c>
    </row>
    <row r="2332" spans="1:11" x14ac:dyDescent="0.2">
      <c r="A2332">
        <v>2331</v>
      </c>
      <c r="B2332" t="s">
        <v>12989</v>
      </c>
      <c r="C2332" t="s">
        <v>12990</v>
      </c>
      <c r="D2332" t="s">
        <v>12989</v>
      </c>
      <c r="E2332" t="s">
        <v>1744</v>
      </c>
      <c r="F2332" s="220">
        <v>163</v>
      </c>
      <c r="G2332" s="220">
        <v>163</v>
      </c>
      <c r="H2332" s="220">
        <v>172</v>
      </c>
      <c r="I2332" s="220">
        <v>146.5286853333333</v>
      </c>
      <c r="J2332" s="161" t="e">
        <f>VLOOKUP(D2332,GST!A:D,4,FALSE)</f>
        <v>#N/A</v>
      </c>
      <c r="K2332" s="64" t="str">
        <f>VLOOKUP(B2332,'ABC successor'!A:J,10,FALSE)</f>
        <v>4730</v>
      </c>
    </row>
    <row r="2333" spans="1:11" x14ac:dyDescent="0.2">
      <c r="A2333">
        <v>2332</v>
      </c>
      <c r="B2333" t="s">
        <v>11722</v>
      </c>
      <c r="C2333" t="s">
        <v>11723</v>
      </c>
      <c r="D2333" t="s">
        <v>11722</v>
      </c>
      <c r="E2333" t="s">
        <v>1097</v>
      </c>
      <c r="F2333" s="220">
        <v>700</v>
      </c>
      <c r="G2333" s="220">
        <v>700</v>
      </c>
      <c r="H2333" s="220">
        <v>737</v>
      </c>
      <c r="I2333" s="220">
        <v>630.30020344827574</v>
      </c>
      <c r="J2333" s="161" t="e">
        <f>VLOOKUP(D2333,GST!A:D,4,FALSE)</f>
        <v>#N/A</v>
      </c>
      <c r="K2333" s="64" t="str">
        <f>VLOOKUP(B2333,'ABC successor'!A:J,10,FALSE)</f>
        <v>4483</v>
      </c>
    </row>
    <row r="2334" spans="1:11" x14ac:dyDescent="0.2">
      <c r="A2334">
        <v>2333</v>
      </c>
      <c r="B2334" t="s">
        <v>5021</v>
      </c>
      <c r="C2334" t="s">
        <v>5022</v>
      </c>
      <c r="D2334" t="s">
        <v>5021</v>
      </c>
      <c r="E2334" t="s">
        <v>4197</v>
      </c>
      <c r="F2334" s="220">
        <v>97</v>
      </c>
      <c r="G2334" s="220">
        <v>97</v>
      </c>
      <c r="H2334" s="220">
        <v>102</v>
      </c>
      <c r="I2334" s="220">
        <v>87.004629310344825</v>
      </c>
      <c r="J2334" s="161" t="e">
        <f>VLOOKUP(D2334,GST!A:D,4,FALSE)</f>
        <v>#N/A</v>
      </c>
      <c r="K2334" s="64" t="str">
        <f>VLOOKUP(B2334,'ABC successor'!A:J,10,FALSE)</f>
        <v>0000</v>
      </c>
    </row>
    <row r="2335" spans="1:11" x14ac:dyDescent="0.2">
      <c r="A2335">
        <v>2334</v>
      </c>
      <c r="B2335" t="s">
        <v>11736</v>
      </c>
      <c r="C2335" t="s">
        <v>11737</v>
      </c>
      <c r="D2335" t="s">
        <v>11736</v>
      </c>
      <c r="E2335" t="s">
        <v>14276</v>
      </c>
      <c r="F2335" s="220">
        <v>92</v>
      </c>
      <c r="G2335" s="220">
        <v>92</v>
      </c>
      <c r="H2335" s="220">
        <v>97</v>
      </c>
      <c r="I2335" s="220">
        <v>83.137756896551721</v>
      </c>
      <c r="J2335" s="161" t="e">
        <f>VLOOKUP(D2335,GST!A:D,4,FALSE)</f>
        <v>#N/A</v>
      </c>
      <c r="K2335" s="64" t="str">
        <f>VLOOKUP(B2335,'ABC successor'!A:J,10,FALSE)</f>
        <v>4462</v>
      </c>
    </row>
    <row r="2336" spans="1:11" x14ac:dyDescent="0.2">
      <c r="A2336">
        <v>2335</v>
      </c>
      <c r="B2336" t="s">
        <v>11740</v>
      </c>
      <c r="C2336" t="s">
        <v>11741</v>
      </c>
      <c r="D2336" t="s">
        <v>11740</v>
      </c>
      <c r="E2336" t="s">
        <v>1749</v>
      </c>
      <c r="F2336" s="220">
        <v>56</v>
      </c>
      <c r="G2336" s="220">
        <v>56</v>
      </c>
      <c r="H2336" s="220">
        <v>59</v>
      </c>
      <c r="I2336" s="220">
        <v>50.26934137931034</v>
      </c>
      <c r="J2336" s="161" t="e">
        <f>VLOOKUP(D2336,GST!A:D,4,FALSE)</f>
        <v>#N/A</v>
      </c>
      <c r="K2336" s="64" t="str">
        <f>VLOOKUP(B2336,'ABC successor'!A:J,10,FALSE)</f>
        <v>4462</v>
      </c>
    </row>
    <row r="2337" spans="1:11" x14ac:dyDescent="0.2">
      <c r="A2337">
        <v>2336</v>
      </c>
      <c r="B2337" t="s">
        <v>11780</v>
      </c>
      <c r="C2337" t="s">
        <v>11781</v>
      </c>
      <c r="D2337" t="s">
        <v>11780</v>
      </c>
      <c r="E2337" t="s">
        <v>5681</v>
      </c>
      <c r="F2337" s="220">
        <v>271</v>
      </c>
      <c r="G2337" s="220">
        <v>271</v>
      </c>
      <c r="H2337" s="220">
        <v>285</v>
      </c>
      <c r="I2337" s="220">
        <v>243.61296206896552</v>
      </c>
      <c r="J2337" s="161" t="e">
        <f>VLOOKUP(D2337,GST!A:D,4,FALSE)</f>
        <v>#N/A</v>
      </c>
      <c r="K2337" s="64" t="str">
        <f>VLOOKUP(B2337,'ABC successor'!A:J,10,FALSE)</f>
        <v>4462</v>
      </c>
    </row>
    <row r="2338" spans="1:11" x14ac:dyDescent="0.2">
      <c r="A2338">
        <v>2337</v>
      </c>
      <c r="B2338" t="s">
        <v>11788</v>
      </c>
      <c r="C2338" t="s">
        <v>11789</v>
      </c>
      <c r="D2338" t="s">
        <v>11788</v>
      </c>
      <c r="E2338" t="s">
        <v>5030</v>
      </c>
      <c r="F2338" s="220">
        <v>183</v>
      </c>
      <c r="G2338" s="220">
        <v>183</v>
      </c>
      <c r="H2338" s="220">
        <v>193</v>
      </c>
      <c r="I2338" s="220">
        <v>164.34207758620687</v>
      </c>
      <c r="J2338" s="161" t="e">
        <f>VLOOKUP(D2338,GST!A:D,4,FALSE)</f>
        <v>#N/A</v>
      </c>
      <c r="K2338" s="64" t="str">
        <f>VLOOKUP(B2338,'ABC successor'!A:J,10,FALSE)</f>
        <v>4462</v>
      </c>
    </row>
    <row r="2339" spans="1:11" x14ac:dyDescent="0.2">
      <c r="A2339">
        <v>2338</v>
      </c>
      <c r="B2339" t="s">
        <v>2075</v>
      </c>
      <c r="C2339" t="s">
        <v>2076</v>
      </c>
      <c r="D2339" t="s">
        <v>2075</v>
      </c>
      <c r="E2339" t="s">
        <v>2077</v>
      </c>
      <c r="F2339" s="220">
        <v>361</v>
      </c>
      <c r="G2339" s="220">
        <v>361</v>
      </c>
      <c r="H2339" s="220">
        <v>380</v>
      </c>
      <c r="I2339" s="220">
        <v>324.81728275862065</v>
      </c>
      <c r="J2339" s="161" t="e">
        <f>VLOOKUP(D2339,GST!A:D,4,FALSE)</f>
        <v>#N/A</v>
      </c>
      <c r="K2339" s="64" t="str">
        <f>VLOOKUP(B2339,'ABC successor'!A:J,10,FALSE)</f>
        <v>4462</v>
      </c>
    </row>
    <row r="2340" spans="1:11" x14ac:dyDescent="0.2">
      <c r="A2340">
        <v>2339</v>
      </c>
      <c r="B2340" t="s">
        <v>2080</v>
      </c>
      <c r="C2340" t="s">
        <v>2081</v>
      </c>
      <c r="D2340" t="s">
        <v>2080</v>
      </c>
      <c r="E2340" t="s">
        <v>2082</v>
      </c>
      <c r="F2340" s="220">
        <v>211</v>
      </c>
      <c r="G2340" s="220">
        <v>211</v>
      </c>
      <c r="H2340" s="220">
        <v>222</v>
      </c>
      <c r="I2340" s="220">
        <v>189.47674827586201</v>
      </c>
      <c r="J2340" s="161" t="e">
        <f>VLOOKUP(D2340,GST!A:D,4,FALSE)</f>
        <v>#N/A</v>
      </c>
      <c r="K2340" s="64" t="str">
        <f>VLOOKUP(B2340,'ABC successor'!A:J,10,FALSE)</f>
        <v>4462</v>
      </c>
    </row>
    <row r="2341" spans="1:11" x14ac:dyDescent="0.2">
      <c r="A2341">
        <v>2340</v>
      </c>
      <c r="B2341" t="s">
        <v>2083</v>
      </c>
      <c r="C2341" t="s">
        <v>2084</v>
      </c>
      <c r="D2341" t="s">
        <v>2083</v>
      </c>
      <c r="E2341" t="s">
        <v>5046</v>
      </c>
      <c r="F2341" s="220">
        <v>208</v>
      </c>
      <c r="G2341" s="220">
        <v>208</v>
      </c>
      <c r="H2341" s="220">
        <v>219</v>
      </c>
      <c r="I2341" s="220">
        <v>187.54331206896549</v>
      </c>
      <c r="J2341" s="161" t="e">
        <f>VLOOKUP(D2341,GST!A:D,4,FALSE)</f>
        <v>#N/A</v>
      </c>
      <c r="K2341" s="64" t="str">
        <f>VLOOKUP(B2341,'ABC successor'!A:J,10,FALSE)</f>
        <v>4462</v>
      </c>
    </row>
    <row r="2342" spans="1:11" x14ac:dyDescent="0.2">
      <c r="A2342">
        <v>2341</v>
      </c>
      <c r="B2342" t="s">
        <v>5047</v>
      </c>
      <c r="C2342" t="s">
        <v>5048</v>
      </c>
      <c r="D2342" t="s">
        <v>5047</v>
      </c>
      <c r="E2342" t="s">
        <v>5049</v>
      </c>
      <c r="F2342" s="220">
        <v>208</v>
      </c>
      <c r="G2342" s="220">
        <v>208</v>
      </c>
      <c r="H2342" s="220">
        <v>219</v>
      </c>
      <c r="I2342" s="220">
        <v>187.54331206896549</v>
      </c>
      <c r="J2342" s="161" t="e">
        <f>VLOOKUP(D2342,GST!A:D,4,FALSE)</f>
        <v>#N/A</v>
      </c>
      <c r="K2342" s="64" t="str">
        <f>VLOOKUP(B2342,'ABC successor'!A:J,10,FALSE)</f>
        <v>4462</v>
      </c>
    </row>
    <row r="2343" spans="1:11" x14ac:dyDescent="0.2">
      <c r="A2343">
        <v>2342</v>
      </c>
      <c r="B2343" t="s">
        <v>2089</v>
      </c>
      <c r="C2343" t="s">
        <v>2090</v>
      </c>
      <c r="D2343" t="s">
        <v>2089</v>
      </c>
      <c r="E2343" t="s">
        <v>5703</v>
      </c>
      <c r="F2343" s="220">
        <v>498</v>
      </c>
      <c r="G2343" s="220">
        <v>498</v>
      </c>
      <c r="H2343" s="220">
        <v>524</v>
      </c>
      <c r="I2343" s="220">
        <v>448.55719999999991</v>
      </c>
      <c r="J2343" s="161" t="e">
        <f>VLOOKUP(D2343,GST!A:D,4,FALSE)</f>
        <v>#N/A</v>
      </c>
      <c r="K2343" s="64" t="str">
        <f>VLOOKUP(B2343,'ABC successor'!A:J,10,FALSE)</f>
        <v>4462</v>
      </c>
    </row>
    <row r="2344" spans="1:11" x14ac:dyDescent="0.2">
      <c r="A2344">
        <v>2343</v>
      </c>
      <c r="B2344" t="s">
        <v>2091</v>
      </c>
      <c r="C2344" t="s">
        <v>2092</v>
      </c>
      <c r="D2344" t="s">
        <v>2091</v>
      </c>
      <c r="E2344" t="s">
        <v>2093</v>
      </c>
      <c r="F2344" s="220">
        <v>271</v>
      </c>
      <c r="G2344" s="220">
        <v>271</v>
      </c>
      <c r="H2344" s="220">
        <v>285</v>
      </c>
      <c r="I2344" s="220">
        <v>243.61296206896552</v>
      </c>
      <c r="J2344" s="161" t="e">
        <f>VLOOKUP(D2344,GST!A:D,4,FALSE)</f>
        <v>#N/A</v>
      </c>
      <c r="K2344" s="64" t="str">
        <f>VLOOKUP(B2344,'ABC successor'!A:J,10,FALSE)</f>
        <v>4462</v>
      </c>
    </row>
    <row r="2345" spans="1:11" x14ac:dyDescent="0.2">
      <c r="A2345">
        <v>2344</v>
      </c>
      <c r="B2345" t="s">
        <v>11204</v>
      </c>
      <c r="C2345" t="s">
        <v>11205</v>
      </c>
      <c r="D2345" t="s">
        <v>11204</v>
      </c>
      <c r="E2345" t="s">
        <v>11824</v>
      </c>
      <c r="F2345" s="220">
        <v>2509</v>
      </c>
      <c r="G2345" s="220">
        <v>2509</v>
      </c>
      <c r="H2345" s="220">
        <v>2641</v>
      </c>
      <c r="I2345" s="220">
        <v>2258.2534896551715</v>
      </c>
      <c r="J2345" s="161" t="e">
        <f>VLOOKUP(D2345,GST!A:D,4,FALSE)</f>
        <v>#N/A</v>
      </c>
      <c r="K2345" s="64" t="str">
        <f>VLOOKUP(B2345,'ABC successor'!A:J,10,FALSE)</f>
        <v>4462</v>
      </c>
    </row>
    <row r="2346" spans="1:11" x14ac:dyDescent="0.2">
      <c r="A2346">
        <v>2345</v>
      </c>
      <c r="B2346" t="s">
        <v>2097</v>
      </c>
      <c r="C2346" t="s">
        <v>2098</v>
      </c>
      <c r="D2346" t="s">
        <v>2097</v>
      </c>
      <c r="E2346" t="s">
        <v>3901</v>
      </c>
      <c r="F2346" s="220">
        <v>1534</v>
      </c>
      <c r="G2346" s="220">
        <v>1534</v>
      </c>
      <c r="H2346" s="220">
        <v>1615</v>
      </c>
      <c r="I2346" s="220">
        <v>1380.4734517241379</v>
      </c>
      <c r="J2346" s="161" t="e">
        <f>VLOOKUP(D2346,GST!A:D,4,FALSE)</f>
        <v>#N/A</v>
      </c>
      <c r="K2346" s="64" t="str">
        <f>VLOOKUP(B2346,'ABC successor'!A:J,10,FALSE)</f>
        <v>4462</v>
      </c>
    </row>
    <row r="2347" spans="1:11" x14ac:dyDescent="0.2">
      <c r="A2347">
        <v>2346</v>
      </c>
      <c r="B2347" t="s">
        <v>20299</v>
      </c>
      <c r="C2347" t="s">
        <v>20300</v>
      </c>
      <c r="D2347" t="s">
        <v>20299</v>
      </c>
      <c r="E2347" t="s">
        <v>5000</v>
      </c>
      <c r="F2347" s="220">
        <v>110</v>
      </c>
      <c r="G2347" s="220">
        <v>110</v>
      </c>
      <c r="H2347" s="220">
        <v>116</v>
      </c>
      <c r="I2347" s="220">
        <v>98.605246551724136</v>
      </c>
      <c r="J2347" s="161" t="e">
        <f>VLOOKUP(D2347,GST!A:D,4,FALSE)</f>
        <v>#N/A</v>
      </c>
      <c r="K2347" s="64" t="str">
        <f>VLOOKUP(B2347,'ABC successor'!A:J,10,FALSE)</f>
        <v>4462</v>
      </c>
    </row>
    <row r="2348" spans="1:11" x14ac:dyDescent="0.2">
      <c r="A2348">
        <v>2347</v>
      </c>
      <c r="B2348" t="s">
        <v>2101</v>
      </c>
      <c r="C2348" t="s">
        <v>2102</v>
      </c>
      <c r="D2348" t="s">
        <v>2101</v>
      </c>
      <c r="E2348" t="s">
        <v>2099</v>
      </c>
      <c r="F2348" s="220">
        <v>1704</v>
      </c>
      <c r="G2348" s="220">
        <v>1704</v>
      </c>
      <c r="H2348" s="220">
        <v>1794</v>
      </c>
      <c r="I2348" s="220">
        <v>1533.2149120689653</v>
      </c>
      <c r="J2348" s="161" t="e">
        <f>VLOOKUP(D2348,GST!A:D,4,FALSE)</f>
        <v>#N/A</v>
      </c>
      <c r="K2348" s="64" t="str">
        <f>VLOOKUP(B2348,'ABC successor'!A:J,10,FALSE)</f>
        <v>4462</v>
      </c>
    </row>
    <row r="2349" spans="1:11" x14ac:dyDescent="0.2">
      <c r="A2349">
        <v>2348</v>
      </c>
      <c r="B2349" t="s">
        <v>12746</v>
      </c>
      <c r="C2349" t="s">
        <v>12747</v>
      </c>
      <c r="D2349" t="s">
        <v>12746</v>
      </c>
      <c r="E2349" t="s">
        <v>16630</v>
      </c>
      <c r="F2349" s="220">
        <v>645</v>
      </c>
      <c r="G2349" s="220">
        <v>645</v>
      </c>
      <c r="H2349" s="220">
        <v>679</v>
      </c>
      <c r="I2349" s="220">
        <v>580.13397866666662</v>
      </c>
      <c r="J2349" s="161" t="e">
        <f>VLOOKUP(D2349,GST!A:D,4,FALSE)</f>
        <v>#N/A</v>
      </c>
      <c r="K2349" s="64" t="str">
        <f>VLOOKUP(B2349,'ABC successor'!A:J,10,FALSE)</f>
        <v>4730</v>
      </c>
    </row>
    <row r="2350" spans="1:11" x14ac:dyDescent="0.2">
      <c r="A2350">
        <v>2349</v>
      </c>
      <c r="B2350" t="s">
        <v>5015</v>
      </c>
      <c r="C2350" t="s">
        <v>5016</v>
      </c>
      <c r="D2350" t="s">
        <v>5015</v>
      </c>
      <c r="E2350" t="s">
        <v>5017</v>
      </c>
      <c r="F2350" s="220">
        <v>586</v>
      </c>
      <c r="G2350" s="220">
        <v>586</v>
      </c>
      <c r="H2350" s="220">
        <v>617</v>
      </c>
      <c r="I2350" s="220">
        <v>527.82808448275853</v>
      </c>
      <c r="J2350" s="161" t="e">
        <f>VLOOKUP(D2350,GST!A:D,4,FALSE)</f>
        <v>#N/A</v>
      </c>
      <c r="K2350" s="64" t="str">
        <f>VLOOKUP(B2350,'ABC successor'!A:J,10,FALSE)</f>
        <v>0080</v>
      </c>
    </row>
    <row r="2351" spans="1:11" x14ac:dyDescent="0.2">
      <c r="A2351">
        <v>2350</v>
      </c>
      <c r="B2351" t="s">
        <v>938</v>
      </c>
      <c r="C2351" t="s">
        <v>939</v>
      </c>
      <c r="D2351" t="s">
        <v>938</v>
      </c>
      <c r="E2351" t="s">
        <v>940</v>
      </c>
      <c r="F2351" s="220">
        <v>27957</v>
      </c>
      <c r="G2351" s="220">
        <v>27957</v>
      </c>
      <c r="H2351" s="220">
        <v>29428</v>
      </c>
      <c r="I2351" s="220">
        <v>25161.738796551715</v>
      </c>
      <c r="J2351" s="161" t="e">
        <f>VLOOKUP(D2351,GST!A:D,4,FALSE)</f>
        <v>#N/A</v>
      </c>
      <c r="K2351" s="64" t="str">
        <f>VLOOKUP(B2351,'ABC successor'!A:J,10,FALSE)</f>
        <v>0080</v>
      </c>
    </row>
    <row r="2352" spans="1:11" x14ac:dyDescent="0.2">
      <c r="A2352">
        <v>2351</v>
      </c>
      <c r="B2352" t="s">
        <v>5018</v>
      </c>
      <c r="C2352" t="s">
        <v>5019</v>
      </c>
      <c r="D2352" t="s">
        <v>5018</v>
      </c>
      <c r="E2352" t="s">
        <v>5020</v>
      </c>
      <c r="F2352" s="220">
        <v>4160</v>
      </c>
      <c r="G2352" s="220">
        <v>4160</v>
      </c>
      <c r="H2352" s="220">
        <v>4379</v>
      </c>
      <c r="I2352" s="220">
        <v>3744.2722063157894</v>
      </c>
      <c r="J2352" s="161" t="e">
        <f>VLOOKUP(D2352,GST!A:D,4,FALSE)</f>
        <v>#N/A</v>
      </c>
      <c r="K2352" s="64" t="str">
        <f>VLOOKUP(B2352,'ABC successor'!A:J,10,FALSE)</f>
        <v>0080</v>
      </c>
    </row>
    <row r="2353" spans="1:11" x14ac:dyDescent="0.2">
      <c r="A2353">
        <v>2352</v>
      </c>
      <c r="B2353" t="s">
        <v>2137</v>
      </c>
      <c r="C2353" t="s">
        <v>2138</v>
      </c>
      <c r="D2353" t="s">
        <v>2137</v>
      </c>
      <c r="E2353" t="s">
        <v>2139</v>
      </c>
      <c r="F2353" s="220">
        <v>8572</v>
      </c>
      <c r="G2353" s="220">
        <v>8572</v>
      </c>
      <c r="H2353" s="220">
        <v>9023</v>
      </c>
      <c r="I2353" s="220">
        <v>7714.4104655172405</v>
      </c>
      <c r="J2353" s="161" t="e">
        <f>VLOOKUP(D2353,GST!A:D,4,FALSE)</f>
        <v>#N/A</v>
      </c>
      <c r="K2353" s="64" t="str">
        <f>VLOOKUP(B2353,'ABC successor'!A:J,10,FALSE)</f>
        <v>0085</v>
      </c>
    </row>
    <row r="2354" spans="1:11" x14ac:dyDescent="0.2">
      <c r="A2354">
        <v>2353</v>
      </c>
      <c r="B2354" t="s">
        <v>2140</v>
      </c>
      <c r="C2354" t="s">
        <v>2141</v>
      </c>
      <c r="D2354" t="s">
        <v>2140</v>
      </c>
      <c r="E2354" t="s">
        <v>2142</v>
      </c>
      <c r="F2354" s="220">
        <v>17530</v>
      </c>
      <c r="G2354" s="220">
        <v>17530</v>
      </c>
      <c r="H2354" s="220">
        <v>18453</v>
      </c>
      <c r="I2354" s="220">
        <v>15776.839448275858</v>
      </c>
      <c r="J2354" s="161" t="e">
        <f>VLOOKUP(D2354,GST!A:D,4,FALSE)</f>
        <v>#N/A</v>
      </c>
      <c r="K2354" s="64" t="str">
        <f>VLOOKUP(B2354,'ABC successor'!A:J,10,FALSE)</f>
        <v>0085</v>
      </c>
    </row>
    <row r="2355" spans="1:11" x14ac:dyDescent="0.2">
      <c r="A2355">
        <v>2354</v>
      </c>
      <c r="B2355" t="s">
        <v>10940</v>
      </c>
      <c r="C2355" t="s">
        <v>24204</v>
      </c>
      <c r="D2355" t="s">
        <v>10940</v>
      </c>
      <c r="E2355" t="s">
        <v>15778</v>
      </c>
      <c r="F2355" s="220">
        <v>2150</v>
      </c>
      <c r="G2355" s="220">
        <v>2150</v>
      </c>
      <c r="H2355" s="220">
        <v>2263</v>
      </c>
      <c r="I2355" s="220">
        <v>1935.369643103448</v>
      </c>
      <c r="J2355" s="161" t="e">
        <f>VLOOKUP(D2355,GST!A:D,4,FALSE)</f>
        <v>#N/A</v>
      </c>
      <c r="K2355" s="64" t="str">
        <f>VLOOKUP(B2355,'ABC successor'!A:J,10,FALSE)</f>
        <v>4483</v>
      </c>
    </row>
    <row r="2356" spans="1:11" x14ac:dyDescent="0.2">
      <c r="A2356">
        <v>2355</v>
      </c>
      <c r="B2356" t="s">
        <v>4224</v>
      </c>
      <c r="C2356" t="s">
        <v>4225</v>
      </c>
      <c r="D2356" t="s">
        <v>4224</v>
      </c>
      <c r="E2356" t="s">
        <v>4226</v>
      </c>
      <c r="F2356" s="220">
        <v>3160</v>
      </c>
      <c r="G2356" s="220">
        <v>3160</v>
      </c>
      <c r="H2356" s="220">
        <v>3326</v>
      </c>
      <c r="I2356" s="220">
        <v>2844.0846603448272</v>
      </c>
      <c r="J2356" s="161" t="e">
        <f>VLOOKUP(D2356,GST!A:D,4,FALSE)</f>
        <v>#N/A</v>
      </c>
      <c r="K2356" s="64" t="str">
        <f>VLOOKUP(B2356,'ABC successor'!A:J,10,FALSE)</f>
        <v>4200</v>
      </c>
    </row>
    <row r="2357" spans="1:11" x14ac:dyDescent="0.2">
      <c r="A2357">
        <v>2356</v>
      </c>
      <c r="B2357" t="s">
        <v>4227</v>
      </c>
      <c r="C2357" t="s">
        <v>4228</v>
      </c>
      <c r="D2357" t="s">
        <v>4227</v>
      </c>
      <c r="E2357" t="s">
        <v>5699</v>
      </c>
      <c r="F2357" s="220">
        <v>25751</v>
      </c>
      <c r="G2357" s="220">
        <v>25751</v>
      </c>
      <c r="H2357" s="220">
        <v>27106</v>
      </c>
      <c r="I2357" s="220">
        <v>23176.099812068962</v>
      </c>
      <c r="J2357" s="161" t="e">
        <f>VLOOKUP(D2357,GST!A:D,4,FALSE)</f>
        <v>#N/A</v>
      </c>
      <c r="K2357" s="64" t="str">
        <f>VLOOKUP(B2357,'ABC successor'!A:J,10,FALSE)</f>
        <v>4200</v>
      </c>
    </row>
    <row r="2358" spans="1:11" x14ac:dyDescent="0.2">
      <c r="A2358">
        <v>2357</v>
      </c>
      <c r="B2358" t="s">
        <v>4229</v>
      </c>
      <c r="C2358" t="s">
        <v>4230</v>
      </c>
      <c r="D2358" t="s">
        <v>4229</v>
      </c>
      <c r="E2358" t="s">
        <v>4231</v>
      </c>
      <c r="F2358" s="220">
        <v>1461</v>
      </c>
      <c r="G2358" s="220">
        <v>1461</v>
      </c>
      <c r="H2358" s="220">
        <v>1538</v>
      </c>
      <c r="I2358" s="220">
        <v>1314.736620689655</v>
      </c>
      <c r="J2358" s="161" t="e">
        <f>VLOOKUP(D2358,GST!A:D,4,FALSE)</f>
        <v>#N/A</v>
      </c>
      <c r="K2358" s="64" t="str">
        <f>VLOOKUP(B2358,'ABC successor'!A:J,10,FALSE)</f>
        <v>4200</v>
      </c>
    </row>
    <row r="2359" spans="1:11" x14ac:dyDescent="0.2">
      <c r="A2359">
        <v>2358</v>
      </c>
      <c r="B2359" t="s">
        <v>4232</v>
      </c>
      <c r="C2359" t="s">
        <v>4233</v>
      </c>
      <c r="D2359" t="s">
        <v>4232</v>
      </c>
      <c r="E2359" t="s">
        <v>4234</v>
      </c>
      <c r="F2359" s="220">
        <v>941</v>
      </c>
      <c r="G2359" s="220">
        <v>941</v>
      </c>
      <c r="H2359" s="220">
        <v>991</v>
      </c>
      <c r="I2359" s="220">
        <v>846.84505862068954</v>
      </c>
      <c r="J2359" s="161" t="e">
        <f>VLOOKUP(D2359,GST!A:D,4,FALSE)</f>
        <v>#N/A</v>
      </c>
      <c r="K2359" s="64" t="str">
        <f>VLOOKUP(B2359,'ABC successor'!A:J,10,FALSE)</f>
        <v>4200</v>
      </c>
    </row>
    <row r="2360" spans="1:11" x14ac:dyDescent="0.2">
      <c r="A2360">
        <v>2359</v>
      </c>
      <c r="B2360" t="s">
        <v>4235</v>
      </c>
      <c r="C2360" t="s">
        <v>4236</v>
      </c>
      <c r="D2360" t="s">
        <v>4235</v>
      </c>
      <c r="E2360" t="s">
        <v>4237</v>
      </c>
      <c r="F2360" s="220">
        <v>36641</v>
      </c>
      <c r="G2360" s="220">
        <v>36641</v>
      </c>
      <c r="H2360" s="220">
        <v>38569</v>
      </c>
      <c r="I2360" s="220">
        <v>32976.687944827587</v>
      </c>
      <c r="J2360" s="161" t="e">
        <f>VLOOKUP(D2360,GST!A:D,4,FALSE)</f>
        <v>#N/A</v>
      </c>
      <c r="K2360" s="64" t="str">
        <f>VLOOKUP(B2360,'ABC successor'!A:J,10,FALSE)</f>
        <v>4200</v>
      </c>
    </row>
    <row r="2361" spans="1:11" x14ac:dyDescent="0.2">
      <c r="A2361">
        <v>2360</v>
      </c>
      <c r="B2361" t="s">
        <v>941</v>
      </c>
      <c r="C2361" t="s">
        <v>942</v>
      </c>
      <c r="D2361" t="s">
        <v>941</v>
      </c>
      <c r="E2361" t="s">
        <v>943</v>
      </c>
      <c r="F2361" s="220">
        <v>1922</v>
      </c>
      <c r="G2361" s="220">
        <v>1922</v>
      </c>
      <c r="H2361" s="220">
        <v>2023</v>
      </c>
      <c r="I2361" s="220">
        <v>1729.9356013333336</v>
      </c>
      <c r="J2361" s="161" t="e">
        <f>VLOOKUP(D2361,GST!A:D,4,FALSE)</f>
        <v>#N/A</v>
      </c>
      <c r="K2361" s="64" t="str">
        <f>VLOOKUP(B2361,'ABC successor'!A:J,10,FALSE)</f>
        <v>4735</v>
      </c>
    </row>
    <row r="2362" spans="1:11" x14ac:dyDescent="0.2">
      <c r="A2362">
        <v>2361</v>
      </c>
      <c r="B2362" t="s">
        <v>4323</v>
      </c>
      <c r="C2362" t="s">
        <v>4324</v>
      </c>
      <c r="D2362" t="s">
        <v>4323</v>
      </c>
      <c r="E2362" t="s">
        <v>5052</v>
      </c>
      <c r="F2362" s="220">
        <v>2184</v>
      </c>
      <c r="G2362" s="220">
        <v>2184</v>
      </c>
      <c r="H2362" s="220">
        <v>2299</v>
      </c>
      <c r="I2362" s="220">
        <v>1965.388784210526</v>
      </c>
      <c r="J2362" s="161" t="e">
        <f>VLOOKUP(D2362,GST!A:D,4,FALSE)</f>
        <v>#N/A</v>
      </c>
      <c r="K2362" s="64" t="str">
        <f>VLOOKUP(B2362,'ABC successor'!A:J,10,FALSE)</f>
        <v>0000</v>
      </c>
    </row>
    <row r="2363" spans="1:11" x14ac:dyDescent="0.2">
      <c r="A2363">
        <v>2362</v>
      </c>
      <c r="B2363" t="s">
        <v>11822</v>
      </c>
      <c r="C2363" t="s">
        <v>11823</v>
      </c>
      <c r="D2363" t="s">
        <v>11822</v>
      </c>
      <c r="E2363" t="s">
        <v>12890</v>
      </c>
      <c r="F2363" s="220">
        <v>4144</v>
      </c>
      <c r="G2363" s="220">
        <v>4144</v>
      </c>
      <c r="H2363" s="220">
        <v>4362</v>
      </c>
      <c r="I2363" s="220">
        <v>3729.5984431034481</v>
      </c>
      <c r="J2363" s="161" t="e">
        <f>VLOOKUP(D2363,GST!A:D,4,FALSE)</f>
        <v>#N/A</v>
      </c>
      <c r="K2363" s="64" t="str">
        <f>VLOOKUP(B2363,'ABC successor'!A:J,10,FALSE)</f>
        <v>4462</v>
      </c>
    </row>
    <row r="2364" spans="1:11" x14ac:dyDescent="0.2">
      <c r="A2364">
        <v>2363</v>
      </c>
      <c r="B2364" t="s">
        <v>2111</v>
      </c>
      <c r="C2364" t="s">
        <v>2112</v>
      </c>
      <c r="D2364" t="s">
        <v>2111</v>
      </c>
      <c r="E2364" t="s">
        <v>2113</v>
      </c>
      <c r="F2364" s="220">
        <v>1392</v>
      </c>
      <c r="G2364" s="220">
        <v>1392</v>
      </c>
      <c r="H2364" s="220">
        <v>1465</v>
      </c>
      <c r="I2364" s="220">
        <v>1252.8666620689655</v>
      </c>
      <c r="J2364" s="161" t="e">
        <f>VLOOKUP(D2364,GST!A:D,4,FALSE)</f>
        <v>#N/A</v>
      </c>
      <c r="K2364" s="64" t="str">
        <f>VLOOKUP(B2364,'ABC successor'!A:J,10,FALSE)</f>
        <v>4462</v>
      </c>
    </row>
    <row r="2365" spans="1:11" x14ac:dyDescent="0.2">
      <c r="A2365">
        <v>2364</v>
      </c>
      <c r="B2365" t="s">
        <v>2114</v>
      </c>
      <c r="C2365" t="s">
        <v>2115</v>
      </c>
      <c r="D2365" t="s">
        <v>2114</v>
      </c>
      <c r="E2365" t="s">
        <v>8964</v>
      </c>
      <c r="F2365" s="220">
        <v>1482</v>
      </c>
      <c r="G2365" s="220">
        <v>1482</v>
      </c>
      <c r="H2365" s="220">
        <v>1560</v>
      </c>
      <c r="I2365" s="220">
        <v>1334.0709827586204</v>
      </c>
      <c r="J2365" s="161" t="e">
        <f>VLOOKUP(D2365,GST!A:D,4,FALSE)</f>
        <v>#N/A</v>
      </c>
      <c r="K2365" s="64" t="str">
        <f>VLOOKUP(B2365,'ABC successor'!A:J,10,FALSE)</f>
        <v>4462</v>
      </c>
    </row>
    <row r="2366" spans="1:11" x14ac:dyDescent="0.2">
      <c r="A2366">
        <v>2365</v>
      </c>
      <c r="B2366" t="s">
        <v>2120</v>
      </c>
      <c r="C2366" t="s">
        <v>2121</v>
      </c>
      <c r="D2366" t="s">
        <v>2120</v>
      </c>
      <c r="E2366" t="s">
        <v>2122</v>
      </c>
      <c r="F2366" s="220">
        <v>3083</v>
      </c>
      <c r="G2366" s="220">
        <v>3083</v>
      </c>
      <c r="H2366" s="220">
        <v>3245</v>
      </c>
      <c r="I2366" s="220">
        <v>2774.4809568965511</v>
      </c>
      <c r="J2366" s="161" t="e">
        <f>VLOOKUP(D2366,GST!A:D,4,FALSE)</f>
        <v>#N/A</v>
      </c>
      <c r="K2366" s="64" t="str">
        <f>VLOOKUP(B2366,'ABC successor'!A:J,10,FALSE)</f>
        <v>4462</v>
      </c>
    </row>
    <row r="2367" spans="1:11" x14ac:dyDescent="0.2">
      <c r="A2367">
        <v>2366</v>
      </c>
      <c r="B2367" t="s">
        <v>2123</v>
      </c>
      <c r="C2367" t="s">
        <v>2124</v>
      </c>
      <c r="D2367" t="s">
        <v>2123</v>
      </c>
      <c r="E2367" t="s">
        <v>2125</v>
      </c>
      <c r="F2367" s="220">
        <v>4380</v>
      </c>
      <c r="G2367" s="220">
        <v>4380</v>
      </c>
      <c r="H2367" s="220">
        <v>4611</v>
      </c>
      <c r="I2367" s="220">
        <v>3942.2764258620682</v>
      </c>
      <c r="J2367" s="161" t="e">
        <f>VLOOKUP(D2367,GST!A:D,4,FALSE)</f>
        <v>#N/A</v>
      </c>
      <c r="K2367" s="64" t="str">
        <f>VLOOKUP(B2367,'ABC successor'!A:J,10,FALSE)</f>
        <v>4462</v>
      </c>
    </row>
    <row r="2368" spans="1:11" x14ac:dyDescent="0.2">
      <c r="A2368">
        <v>2367</v>
      </c>
      <c r="B2368" t="s">
        <v>2126</v>
      </c>
      <c r="C2368" t="s">
        <v>2127</v>
      </c>
      <c r="D2368" t="s">
        <v>2126</v>
      </c>
      <c r="E2368" t="s">
        <v>2128</v>
      </c>
      <c r="F2368" s="220">
        <v>33500</v>
      </c>
      <c r="G2368" s="220">
        <v>33500</v>
      </c>
      <c r="H2368" s="220">
        <v>35263</v>
      </c>
      <c r="I2368" s="220">
        <v>30150.004210344818</v>
      </c>
      <c r="J2368" s="161" t="e">
        <f>VLOOKUP(D2368,GST!A:D,4,FALSE)</f>
        <v>#N/A</v>
      </c>
      <c r="K2368" s="64" t="str">
        <f>VLOOKUP(B2368,'ABC successor'!A:J,10,FALSE)</f>
        <v>4462</v>
      </c>
    </row>
    <row r="2369" spans="1:11" x14ac:dyDescent="0.2">
      <c r="A2369">
        <v>2368</v>
      </c>
      <c r="B2369" t="s">
        <v>2129</v>
      </c>
      <c r="C2369" t="s">
        <v>5053</v>
      </c>
      <c r="D2369" t="s">
        <v>2129</v>
      </c>
      <c r="E2369" t="s">
        <v>2753</v>
      </c>
      <c r="F2369" s="220">
        <v>44123</v>
      </c>
      <c r="G2369" s="220">
        <v>44123</v>
      </c>
      <c r="H2369" s="220">
        <v>46445</v>
      </c>
      <c r="I2369" s="220">
        <v>39710.846253448268</v>
      </c>
      <c r="J2369" s="161" t="e">
        <f>VLOOKUP(D2369,GST!A:D,4,FALSE)</f>
        <v>#N/A</v>
      </c>
      <c r="K2369" s="64" t="str">
        <f>VLOOKUP(B2369,'ABC successor'!A:J,10,FALSE)</f>
        <v>4462</v>
      </c>
    </row>
    <row r="2370" spans="1:11" x14ac:dyDescent="0.2">
      <c r="A2370">
        <v>2369</v>
      </c>
      <c r="B2370" t="s">
        <v>3966</v>
      </c>
      <c r="C2370" t="s">
        <v>3967</v>
      </c>
      <c r="D2370" t="s">
        <v>3966</v>
      </c>
      <c r="E2370" t="s">
        <v>3968</v>
      </c>
      <c r="F2370" s="220">
        <v>13418</v>
      </c>
      <c r="G2370" s="220">
        <v>13418</v>
      </c>
      <c r="H2370" s="220">
        <v>14124</v>
      </c>
      <c r="I2370" s="220">
        <v>12076.242548275861</v>
      </c>
      <c r="J2370" s="161" t="e">
        <f>VLOOKUP(D2370,GST!A:D,4,FALSE)</f>
        <v>#N/A</v>
      </c>
      <c r="K2370" s="64" t="str">
        <f>VLOOKUP(B2370,'ABC successor'!A:J,10,FALSE)</f>
        <v>4464</v>
      </c>
    </row>
    <row r="2371" spans="1:11" x14ac:dyDescent="0.2">
      <c r="A2371">
        <v>2370</v>
      </c>
      <c r="B2371" t="s">
        <v>597</v>
      </c>
      <c r="C2371" t="s">
        <v>1798</v>
      </c>
      <c r="D2371" t="s">
        <v>597</v>
      </c>
      <c r="E2371" t="s">
        <v>1799</v>
      </c>
      <c r="F2371" s="220">
        <v>4587</v>
      </c>
      <c r="G2371" s="220">
        <v>4587</v>
      </c>
      <c r="H2371" s="220">
        <v>4828</v>
      </c>
      <c r="I2371" s="220">
        <v>4127.9066536842111</v>
      </c>
      <c r="J2371" s="161" t="e">
        <f>VLOOKUP(D2371,GST!A:D,4,FALSE)</f>
        <v>#N/A</v>
      </c>
      <c r="K2371" s="64" t="str">
        <f>VLOOKUP(B2371,'ABC successor'!A:J,10,FALSE)</f>
        <v>0040</v>
      </c>
    </row>
    <row r="2372" spans="1:11" x14ac:dyDescent="0.2">
      <c r="A2372">
        <v>2371</v>
      </c>
      <c r="B2372" t="s">
        <v>142</v>
      </c>
      <c r="C2372" t="s">
        <v>143</v>
      </c>
      <c r="D2372" t="s">
        <v>142</v>
      </c>
      <c r="E2372" t="s">
        <v>4528</v>
      </c>
      <c r="F2372" s="220">
        <v>38</v>
      </c>
      <c r="G2372" s="220">
        <v>38</v>
      </c>
      <c r="H2372" s="220">
        <v>40</v>
      </c>
      <c r="I2372" s="220">
        <v>34.231996842105261</v>
      </c>
      <c r="J2372" s="161" t="e">
        <f>VLOOKUP(D2372,GST!A:D,4,FALSE)</f>
        <v>#N/A</v>
      </c>
      <c r="K2372" s="64" t="str">
        <f>VLOOKUP(B2372,'ABC successor'!A:J,10,FALSE)</f>
        <v>0000</v>
      </c>
    </row>
    <row r="2373" spans="1:11" x14ac:dyDescent="0.2">
      <c r="A2373">
        <v>2372</v>
      </c>
      <c r="B2373" t="s">
        <v>144</v>
      </c>
      <c r="C2373" t="s">
        <v>145</v>
      </c>
      <c r="D2373" t="s">
        <v>144</v>
      </c>
      <c r="E2373" t="s">
        <v>146</v>
      </c>
      <c r="F2373" s="220">
        <v>15</v>
      </c>
      <c r="G2373" s="220">
        <v>15</v>
      </c>
      <c r="H2373" s="220">
        <v>16</v>
      </c>
      <c r="I2373" s="220">
        <v>13.534053448275863</v>
      </c>
      <c r="J2373" s="161" t="e">
        <f>VLOOKUP(D2373,GST!A:D,4,FALSE)</f>
        <v>#N/A</v>
      </c>
      <c r="K2373" s="64" t="str">
        <f>VLOOKUP(B2373,'ABC successor'!A:J,10,FALSE)</f>
        <v>4462</v>
      </c>
    </row>
    <row r="2374" spans="1:11" x14ac:dyDescent="0.2">
      <c r="A2374">
        <v>2373</v>
      </c>
      <c r="B2374" t="s">
        <v>149</v>
      </c>
      <c r="C2374" t="s">
        <v>150</v>
      </c>
      <c r="D2374" t="s">
        <v>149</v>
      </c>
      <c r="E2374" t="s">
        <v>151</v>
      </c>
      <c r="F2374" s="220">
        <v>22</v>
      </c>
      <c r="G2374" s="220">
        <v>22</v>
      </c>
      <c r="H2374" s="220">
        <v>23</v>
      </c>
      <c r="I2374" s="220">
        <v>20.06703263157895</v>
      </c>
      <c r="J2374" s="161" t="e">
        <f>VLOOKUP(D2374,GST!A:D,4,FALSE)</f>
        <v>#N/A</v>
      </c>
      <c r="K2374" s="64" t="str">
        <f>VLOOKUP(B2374,'ABC successor'!A:J,10,FALSE)</f>
        <v>0000</v>
      </c>
    </row>
    <row r="2375" spans="1:11" x14ac:dyDescent="0.2">
      <c r="A2375">
        <v>2374</v>
      </c>
      <c r="B2375" t="s">
        <v>152</v>
      </c>
      <c r="C2375" t="s">
        <v>153</v>
      </c>
      <c r="D2375" t="s">
        <v>152</v>
      </c>
      <c r="E2375" t="s">
        <v>4528</v>
      </c>
      <c r="F2375" s="220">
        <v>34</v>
      </c>
      <c r="G2375" s="220">
        <v>34</v>
      </c>
      <c r="H2375" s="220">
        <v>36</v>
      </c>
      <c r="I2375" s="220">
        <v>30.934979310344826</v>
      </c>
      <c r="J2375" s="161" t="e">
        <f>VLOOKUP(D2375,GST!A:D,4,FALSE)</f>
        <v>#N/A</v>
      </c>
      <c r="K2375" s="64" t="str">
        <f>VLOOKUP(B2375,'ABC successor'!A:J,10,FALSE)</f>
        <v>4462</v>
      </c>
    </row>
    <row r="2376" spans="1:11" x14ac:dyDescent="0.2">
      <c r="A2376">
        <v>2375</v>
      </c>
      <c r="B2376" t="s">
        <v>154</v>
      </c>
      <c r="C2376" t="s">
        <v>155</v>
      </c>
      <c r="D2376" t="s">
        <v>154</v>
      </c>
      <c r="E2376" t="s">
        <v>4192</v>
      </c>
      <c r="F2376" s="220">
        <v>213</v>
      </c>
      <c r="G2376" s="220">
        <v>213</v>
      </c>
      <c r="H2376" s="220">
        <v>224</v>
      </c>
      <c r="I2376" s="220">
        <v>191.38440533333335</v>
      </c>
      <c r="J2376" s="161" t="e">
        <f>VLOOKUP(D2376,GST!A:D,4,FALSE)</f>
        <v>#N/A</v>
      </c>
      <c r="K2376" s="64" t="str">
        <f>VLOOKUP(B2376,'ABC successor'!A:J,10,FALSE)</f>
        <v>4735</v>
      </c>
    </row>
    <row r="2377" spans="1:11" x14ac:dyDescent="0.2">
      <c r="A2377">
        <v>2376</v>
      </c>
      <c r="B2377" t="s">
        <v>2281</v>
      </c>
      <c r="C2377" t="s">
        <v>2282</v>
      </c>
      <c r="D2377" t="s">
        <v>2281</v>
      </c>
      <c r="E2377" t="s">
        <v>3836</v>
      </c>
      <c r="F2377" s="220">
        <v>616</v>
      </c>
      <c r="G2377" s="220">
        <v>616</v>
      </c>
      <c r="H2377" s="220">
        <v>648</v>
      </c>
      <c r="I2377" s="220">
        <v>554.71573733333332</v>
      </c>
      <c r="J2377" s="161" t="e">
        <f>VLOOKUP(D2377,GST!A:D,4,FALSE)</f>
        <v>#N/A</v>
      </c>
      <c r="K2377" s="64" t="str">
        <f>VLOOKUP(B2377,'ABC successor'!A:J,10,FALSE)</f>
        <v>4730</v>
      </c>
    </row>
    <row r="2378" spans="1:11" x14ac:dyDescent="0.2">
      <c r="A2378">
        <v>2377</v>
      </c>
      <c r="B2378" t="s">
        <v>2283</v>
      </c>
      <c r="C2378" t="s">
        <v>5820</v>
      </c>
      <c r="D2378" t="s">
        <v>2283</v>
      </c>
      <c r="E2378" t="s">
        <v>3837</v>
      </c>
      <c r="F2378" s="220">
        <v>1964</v>
      </c>
      <c r="G2378" s="220">
        <v>1964</v>
      </c>
      <c r="H2378" s="220">
        <v>2067</v>
      </c>
      <c r="I2378" s="220">
        <v>1767.3153680000003</v>
      </c>
      <c r="J2378" s="161">
        <f>VLOOKUP(D2378,GST!A:D,4,FALSE)</f>
        <v>0.18</v>
      </c>
      <c r="K2378" s="64" t="str">
        <f>VLOOKUP(B2378,'ABC successor'!A:J,10,FALSE)</f>
        <v>4730</v>
      </c>
    </row>
    <row r="2379" spans="1:11" x14ac:dyDescent="0.2">
      <c r="A2379">
        <v>2378</v>
      </c>
      <c r="B2379" t="s">
        <v>5821</v>
      </c>
      <c r="C2379" t="s">
        <v>5822</v>
      </c>
      <c r="D2379" t="s">
        <v>5821</v>
      </c>
      <c r="E2379" t="s">
        <v>3838</v>
      </c>
      <c r="F2379" s="220">
        <v>2778</v>
      </c>
      <c r="G2379" s="220">
        <v>2778</v>
      </c>
      <c r="H2379" s="220">
        <v>2924</v>
      </c>
      <c r="I2379" s="220">
        <v>2499.9587946666666</v>
      </c>
      <c r="J2379" s="161" t="e">
        <f>VLOOKUP(D2379,GST!A:D,4,FALSE)</f>
        <v>#N/A</v>
      </c>
      <c r="K2379" s="64" t="str">
        <f>VLOOKUP(B2379,'ABC successor'!A:J,10,FALSE)</f>
        <v>4735</v>
      </c>
    </row>
    <row r="2380" spans="1:11" x14ac:dyDescent="0.2">
      <c r="A2380">
        <v>2379</v>
      </c>
      <c r="B2380" t="s">
        <v>5823</v>
      </c>
      <c r="C2380" t="s">
        <v>5824</v>
      </c>
      <c r="D2380" t="s">
        <v>5823</v>
      </c>
      <c r="E2380" t="s">
        <v>5825</v>
      </c>
      <c r="F2380" s="220">
        <v>417</v>
      </c>
      <c r="G2380" s="220">
        <v>417</v>
      </c>
      <c r="H2380" s="220">
        <v>439</v>
      </c>
      <c r="I2380" s="220">
        <v>375.2928573333333</v>
      </c>
      <c r="J2380" s="161" t="e">
        <f>VLOOKUP(D2380,GST!A:D,4,FALSE)</f>
        <v>#N/A</v>
      </c>
      <c r="K2380" s="64" t="str">
        <f>VLOOKUP(B2380,'ABC successor'!A:J,10,FALSE)</f>
        <v>4730</v>
      </c>
    </row>
    <row r="2381" spans="1:11" x14ac:dyDescent="0.2">
      <c r="A2381">
        <v>2380</v>
      </c>
      <c r="B2381" t="s">
        <v>5826</v>
      </c>
      <c r="C2381" t="s">
        <v>5827</v>
      </c>
      <c r="D2381" t="s">
        <v>5826</v>
      </c>
      <c r="E2381" t="s">
        <v>17938</v>
      </c>
      <c r="F2381" s="220">
        <v>260</v>
      </c>
      <c r="G2381" s="220">
        <v>260</v>
      </c>
      <c r="H2381" s="220">
        <v>274</v>
      </c>
      <c r="I2381" s="220">
        <v>233.94578103448271</v>
      </c>
      <c r="J2381" s="161" t="e">
        <f>VLOOKUP(D2381,GST!A:D,4,FALSE)</f>
        <v>#N/A</v>
      </c>
      <c r="K2381" s="64" t="str">
        <f>VLOOKUP(B2381,'ABC successor'!A:J,10,FALSE)</f>
        <v>4483</v>
      </c>
    </row>
    <row r="2382" spans="1:11" x14ac:dyDescent="0.2">
      <c r="A2382">
        <v>2381</v>
      </c>
      <c r="B2382" t="s">
        <v>5828</v>
      </c>
      <c r="C2382" t="s">
        <v>5829</v>
      </c>
      <c r="D2382" t="s">
        <v>5828</v>
      </c>
      <c r="E2382" t="s">
        <v>3839</v>
      </c>
      <c r="F2382" s="220">
        <v>188</v>
      </c>
      <c r="G2382" s="220">
        <v>188</v>
      </c>
      <c r="H2382" s="220">
        <v>198</v>
      </c>
      <c r="I2382" s="220">
        <v>168.95654533333331</v>
      </c>
      <c r="J2382" s="161">
        <f>VLOOKUP(D2382,GST!A:D,4,FALSE)</f>
        <v>0.18</v>
      </c>
      <c r="K2382" s="64" t="str">
        <f>VLOOKUP(B2382,'ABC successor'!A:J,10,FALSE)</f>
        <v>4730</v>
      </c>
    </row>
    <row r="2383" spans="1:11" x14ac:dyDescent="0.2">
      <c r="A2383">
        <v>2382</v>
      </c>
      <c r="B2383" t="s">
        <v>5830</v>
      </c>
      <c r="C2383" t="s">
        <v>5831</v>
      </c>
      <c r="D2383" t="s">
        <v>5830</v>
      </c>
      <c r="E2383" t="s">
        <v>3839</v>
      </c>
      <c r="F2383" s="220">
        <v>234</v>
      </c>
      <c r="G2383" s="220">
        <v>234</v>
      </c>
      <c r="H2383" s="220">
        <v>246</v>
      </c>
      <c r="I2383" s="220">
        <v>210.82188399999995</v>
      </c>
      <c r="J2383" s="161" t="e">
        <f>VLOOKUP(D2383,GST!A:D,4,FALSE)</f>
        <v>#N/A</v>
      </c>
      <c r="K2383" s="64" t="str">
        <f>VLOOKUP(B2383,'ABC successor'!A:J,10,FALSE)</f>
        <v>4730</v>
      </c>
    </row>
    <row r="2384" spans="1:11" x14ac:dyDescent="0.2">
      <c r="A2384">
        <v>2383</v>
      </c>
      <c r="B2384" t="s">
        <v>5832</v>
      </c>
      <c r="C2384" t="s">
        <v>5833</v>
      </c>
      <c r="D2384" t="s">
        <v>5832</v>
      </c>
      <c r="E2384" t="s">
        <v>3839</v>
      </c>
      <c r="F2384" s="220">
        <v>224</v>
      </c>
      <c r="G2384" s="220">
        <v>224</v>
      </c>
      <c r="H2384" s="220">
        <v>236</v>
      </c>
      <c r="I2384" s="220">
        <v>201.85074</v>
      </c>
      <c r="J2384" s="161">
        <f>VLOOKUP(D2384,GST!A:D,4,FALSE)</f>
        <v>0.18</v>
      </c>
      <c r="K2384" s="64" t="str">
        <f>VLOOKUP(B2384,'ABC successor'!A:J,10,FALSE)</f>
        <v>4735</v>
      </c>
    </row>
    <row r="2385" spans="1:11" x14ac:dyDescent="0.2">
      <c r="A2385">
        <v>2384</v>
      </c>
      <c r="B2385" t="s">
        <v>5834</v>
      </c>
      <c r="C2385" t="s">
        <v>5835</v>
      </c>
      <c r="D2385" t="s">
        <v>5834</v>
      </c>
      <c r="E2385" t="s">
        <v>5836</v>
      </c>
      <c r="F2385" s="220">
        <v>208</v>
      </c>
      <c r="G2385" s="220">
        <v>208</v>
      </c>
      <c r="H2385" s="220">
        <v>219</v>
      </c>
      <c r="I2385" s="220">
        <v>186.89883333333339</v>
      </c>
      <c r="J2385" s="161" t="e">
        <f>VLOOKUP(D2385,GST!A:D,4,FALSE)</f>
        <v>#N/A</v>
      </c>
      <c r="K2385" s="64" t="str">
        <f>VLOOKUP(B2385,'ABC successor'!A:J,10,FALSE)</f>
        <v>4730</v>
      </c>
    </row>
    <row r="2386" spans="1:11" x14ac:dyDescent="0.2">
      <c r="A2386">
        <v>2385</v>
      </c>
      <c r="B2386" t="s">
        <v>5837</v>
      </c>
      <c r="C2386" t="s">
        <v>5838</v>
      </c>
      <c r="D2386" t="s">
        <v>5837</v>
      </c>
      <c r="E2386" t="s">
        <v>8956</v>
      </c>
      <c r="F2386" s="220">
        <v>299</v>
      </c>
      <c r="G2386" s="220">
        <v>299</v>
      </c>
      <c r="H2386" s="220">
        <v>315</v>
      </c>
      <c r="I2386" s="220">
        <v>269.13432000000006</v>
      </c>
      <c r="J2386" s="161" t="e">
        <f>VLOOKUP(D2386,GST!A:D,4,FALSE)</f>
        <v>#N/A</v>
      </c>
      <c r="K2386" s="64" t="str">
        <f>VLOOKUP(B2386,'ABC successor'!A:J,10,FALSE)</f>
        <v>4730</v>
      </c>
    </row>
    <row r="2387" spans="1:11" x14ac:dyDescent="0.2">
      <c r="A2387">
        <v>2386</v>
      </c>
      <c r="B2387" t="s">
        <v>5839</v>
      </c>
      <c r="C2387" t="s">
        <v>5840</v>
      </c>
      <c r="D2387" t="s">
        <v>5839</v>
      </c>
      <c r="E2387" t="s">
        <v>5841</v>
      </c>
      <c r="F2387" s="220">
        <v>52</v>
      </c>
      <c r="G2387" s="220">
        <v>52</v>
      </c>
      <c r="H2387" s="220">
        <v>55</v>
      </c>
      <c r="I2387" s="220">
        <v>46.402468965517237</v>
      </c>
      <c r="J2387" s="161" t="e">
        <f>VLOOKUP(D2387,GST!A:D,4,FALSE)</f>
        <v>#N/A</v>
      </c>
      <c r="K2387" s="64" t="str">
        <f>VLOOKUP(B2387,'ABC successor'!A:J,10,FALSE)</f>
        <v>4483</v>
      </c>
    </row>
    <row r="2388" spans="1:11" x14ac:dyDescent="0.2">
      <c r="A2388">
        <v>2387</v>
      </c>
      <c r="B2388" t="s">
        <v>5842</v>
      </c>
      <c r="C2388" t="s">
        <v>5843</v>
      </c>
      <c r="D2388" t="s">
        <v>5842</v>
      </c>
      <c r="E2388" t="s">
        <v>8140</v>
      </c>
      <c r="F2388" s="220">
        <v>8312</v>
      </c>
      <c r="G2388" s="220">
        <v>8312</v>
      </c>
      <c r="H2388" s="220">
        <v>8749</v>
      </c>
      <c r="I2388" s="220">
        <v>7480.4646844827585</v>
      </c>
      <c r="J2388" s="161" t="e">
        <f>VLOOKUP(D2388,GST!A:D,4,FALSE)</f>
        <v>#N/A</v>
      </c>
      <c r="K2388" s="64" t="str">
        <f>VLOOKUP(B2388,'ABC successor'!A:J,10,FALSE)</f>
        <v>4703</v>
      </c>
    </row>
    <row r="2389" spans="1:11" x14ac:dyDescent="0.2">
      <c r="A2389">
        <v>2388</v>
      </c>
      <c r="B2389" t="s">
        <v>5844</v>
      </c>
      <c r="C2389" t="s">
        <v>5845</v>
      </c>
      <c r="D2389" t="s">
        <v>5844</v>
      </c>
      <c r="E2389" t="s">
        <v>5846</v>
      </c>
      <c r="F2389" s="220">
        <v>625</v>
      </c>
      <c r="G2389" s="220">
        <v>625</v>
      </c>
      <c r="H2389" s="220">
        <v>658</v>
      </c>
      <c r="I2389" s="220">
        <v>562.62993620689645</v>
      </c>
      <c r="J2389" s="161" t="e">
        <f>VLOOKUP(D2389,GST!A:D,4,FALSE)</f>
        <v>#N/A</v>
      </c>
      <c r="K2389" s="64" t="str">
        <f>VLOOKUP(B2389,'ABC successor'!A:J,10,FALSE)</f>
        <v>4200</v>
      </c>
    </row>
    <row r="2390" spans="1:11" x14ac:dyDescent="0.2">
      <c r="A2390">
        <v>2389</v>
      </c>
      <c r="B2390" t="s">
        <v>5847</v>
      </c>
      <c r="C2390" t="s">
        <v>5848</v>
      </c>
      <c r="D2390" t="s">
        <v>5847</v>
      </c>
      <c r="E2390" t="s">
        <v>5846</v>
      </c>
      <c r="F2390" s="220">
        <v>226</v>
      </c>
      <c r="G2390" s="220">
        <v>226</v>
      </c>
      <c r="H2390" s="220">
        <v>238</v>
      </c>
      <c r="I2390" s="220">
        <v>203.01080172413791</v>
      </c>
      <c r="J2390" s="161" t="e">
        <f>VLOOKUP(D2390,GST!A:D,4,FALSE)</f>
        <v>#N/A</v>
      </c>
      <c r="K2390" s="64" t="str">
        <f>VLOOKUP(B2390,'ABC successor'!A:J,10,FALSE)</f>
        <v>4200</v>
      </c>
    </row>
    <row r="2391" spans="1:11" x14ac:dyDescent="0.2">
      <c r="A2391">
        <v>2390</v>
      </c>
      <c r="B2391" t="s">
        <v>5849</v>
      </c>
      <c r="C2391" t="s">
        <v>5850</v>
      </c>
      <c r="D2391" t="s">
        <v>5849</v>
      </c>
      <c r="E2391" t="s">
        <v>1747</v>
      </c>
      <c r="F2391" s="220">
        <v>597</v>
      </c>
      <c r="G2391" s="220">
        <v>597</v>
      </c>
      <c r="H2391" s="220">
        <v>628</v>
      </c>
      <c r="I2391" s="220">
        <v>537.49526551724136</v>
      </c>
      <c r="J2391" s="161" t="e">
        <f>VLOOKUP(D2391,GST!A:D,4,FALSE)</f>
        <v>#N/A</v>
      </c>
      <c r="K2391" s="64" t="str">
        <f>VLOOKUP(B2391,'ABC successor'!A:J,10,FALSE)</f>
        <v>0030</v>
      </c>
    </row>
    <row r="2392" spans="1:11" x14ac:dyDescent="0.2">
      <c r="A2392">
        <v>2391</v>
      </c>
      <c r="B2392" t="s">
        <v>5851</v>
      </c>
      <c r="C2392" t="s">
        <v>5852</v>
      </c>
      <c r="D2392" t="s">
        <v>5851</v>
      </c>
      <c r="E2392" t="s">
        <v>1747</v>
      </c>
      <c r="F2392" s="220">
        <v>606</v>
      </c>
      <c r="G2392" s="220">
        <v>606</v>
      </c>
      <c r="H2392" s="220">
        <v>638</v>
      </c>
      <c r="I2392" s="220">
        <v>545.22901034482743</v>
      </c>
      <c r="J2392" s="161" t="e">
        <f>VLOOKUP(D2392,GST!A:D,4,FALSE)</f>
        <v>#N/A</v>
      </c>
      <c r="K2392" s="64" t="str">
        <f>VLOOKUP(B2392,'ABC successor'!A:J,10,FALSE)</f>
        <v>0030</v>
      </c>
    </row>
    <row r="2393" spans="1:11" x14ac:dyDescent="0.2">
      <c r="A2393">
        <v>2392</v>
      </c>
      <c r="B2393" t="s">
        <v>5853</v>
      </c>
      <c r="C2393" t="s">
        <v>5854</v>
      </c>
      <c r="D2393" t="s">
        <v>5853</v>
      </c>
      <c r="E2393" t="s">
        <v>16631</v>
      </c>
      <c r="F2393" s="220">
        <v>37</v>
      </c>
      <c r="G2393" s="220">
        <v>37</v>
      </c>
      <c r="H2393" s="220">
        <v>39</v>
      </c>
      <c r="I2393" s="220">
        <v>32.868415517241381</v>
      </c>
      <c r="J2393" s="161" t="e">
        <f>VLOOKUP(D2393,GST!A:D,4,FALSE)</f>
        <v>#N/A</v>
      </c>
      <c r="K2393" s="64" t="str">
        <f>VLOOKUP(B2393,'ABC successor'!A:J,10,FALSE)</f>
        <v>0030</v>
      </c>
    </row>
    <row r="2394" spans="1:11" x14ac:dyDescent="0.2">
      <c r="A2394">
        <v>2393</v>
      </c>
      <c r="B2394" t="s">
        <v>4681</v>
      </c>
      <c r="C2394" t="s">
        <v>4682</v>
      </c>
      <c r="D2394" t="s">
        <v>4681</v>
      </c>
      <c r="E2394" t="s">
        <v>4852</v>
      </c>
      <c r="F2394" s="220">
        <v>245</v>
      </c>
      <c r="G2394" s="220">
        <v>245</v>
      </c>
      <c r="H2394" s="220">
        <v>258</v>
      </c>
      <c r="I2394" s="220">
        <v>220.41172758620684</v>
      </c>
      <c r="J2394" s="161" t="e">
        <f>VLOOKUP(D2394,GST!A:D,4,FALSE)</f>
        <v>#N/A</v>
      </c>
      <c r="K2394" s="64" t="str">
        <f>VLOOKUP(B2394,'ABC successor'!A:J,10,FALSE)</f>
        <v>4200</v>
      </c>
    </row>
    <row r="2395" spans="1:11" x14ac:dyDescent="0.2">
      <c r="A2395">
        <v>2394</v>
      </c>
      <c r="B2395" t="s">
        <v>4683</v>
      </c>
      <c r="C2395" t="s">
        <v>4684</v>
      </c>
      <c r="D2395" t="s">
        <v>4683</v>
      </c>
      <c r="E2395" t="s">
        <v>2405</v>
      </c>
      <c r="F2395" s="220">
        <v>144</v>
      </c>
      <c r="G2395" s="220">
        <v>144</v>
      </c>
      <c r="H2395" s="220">
        <v>152</v>
      </c>
      <c r="I2395" s="220">
        <v>129.54022586206898</v>
      </c>
      <c r="J2395" s="161" t="e">
        <f>VLOOKUP(D2395,GST!A:D,4,FALSE)</f>
        <v>#N/A</v>
      </c>
      <c r="K2395" s="64" t="str">
        <f>VLOOKUP(B2395,'ABC successor'!A:J,10,FALSE)</f>
        <v>4200</v>
      </c>
    </row>
    <row r="2396" spans="1:11" x14ac:dyDescent="0.2">
      <c r="A2396">
        <v>2395</v>
      </c>
      <c r="B2396" t="s">
        <v>4685</v>
      </c>
      <c r="C2396" t="s">
        <v>4686</v>
      </c>
      <c r="D2396" t="s">
        <v>4685</v>
      </c>
      <c r="E2396" t="s">
        <v>8151</v>
      </c>
      <c r="F2396" s="220">
        <v>3132</v>
      </c>
      <c r="G2396" s="220">
        <v>3132</v>
      </c>
      <c r="H2396" s="220">
        <v>3297</v>
      </c>
      <c r="I2396" s="220">
        <v>2818.949989655172</v>
      </c>
      <c r="J2396" s="161" t="e">
        <f>VLOOKUP(D2396,GST!A:D,4,FALSE)</f>
        <v>#N/A</v>
      </c>
      <c r="K2396" s="64" t="str">
        <f>VLOOKUP(B2396,'ABC successor'!A:J,10,FALSE)</f>
        <v>4483</v>
      </c>
    </row>
    <row r="2397" spans="1:11" x14ac:dyDescent="0.2">
      <c r="A2397">
        <v>2396</v>
      </c>
      <c r="B2397" t="s">
        <v>13469</v>
      </c>
      <c r="C2397" t="s">
        <v>13470</v>
      </c>
      <c r="D2397" t="s">
        <v>13469</v>
      </c>
      <c r="E2397" t="s">
        <v>8152</v>
      </c>
      <c r="F2397" s="220">
        <v>543</v>
      </c>
      <c r="G2397" s="220">
        <v>543</v>
      </c>
      <c r="H2397" s="220">
        <v>572</v>
      </c>
      <c r="I2397" s="220">
        <v>488.92734799999999</v>
      </c>
      <c r="J2397" s="161" t="e">
        <f>VLOOKUP(D2397,GST!A:D,4,FALSE)</f>
        <v>#N/A</v>
      </c>
      <c r="K2397" s="64" t="str">
        <f>VLOOKUP(B2397,'ABC successor'!A:J,10,FALSE)</f>
        <v>4735</v>
      </c>
    </row>
    <row r="2398" spans="1:11" x14ac:dyDescent="0.2">
      <c r="A2398">
        <v>2397</v>
      </c>
      <c r="B2398" t="s">
        <v>4687</v>
      </c>
      <c r="C2398" t="s">
        <v>4688</v>
      </c>
      <c r="D2398" t="s">
        <v>4687</v>
      </c>
      <c r="E2398" t="s">
        <v>8153</v>
      </c>
      <c r="F2398" s="220">
        <v>4249</v>
      </c>
      <c r="G2398" s="220">
        <v>4249</v>
      </c>
      <c r="H2398" s="220">
        <v>4473</v>
      </c>
      <c r="I2398" s="220">
        <v>3824.336817241378</v>
      </c>
      <c r="J2398" s="161" t="e">
        <f>VLOOKUP(D2398,GST!A:D,4,FALSE)</f>
        <v>#N/A</v>
      </c>
      <c r="K2398" s="64" t="str">
        <f>VLOOKUP(B2398,'ABC successor'!A:J,10,FALSE)</f>
        <v>4483</v>
      </c>
    </row>
    <row r="2399" spans="1:11" x14ac:dyDescent="0.2">
      <c r="A2399">
        <v>2398</v>
      </c>
      <c r="B2399" t="s">
        <v>4689</v>
      </c>
      <c r="C2399" t="s">
        <v>4690</v>
      </c>
      <c r="D2399" t="s">
        <v>4689</v>
      </c>
      <c r="E2399" t="s">
        <v>8152</v>
      </c>
      <c r="F2399" s="220">
        <v>1480</v>
      </c>
      <c r="G2399" s="220">
        <v>1480</v>
      </c>
      <c r="H2399" s="220">
        <v>1558</v>
      </c>
      <c r="I2399" s="220">
        <v>1332.2148840000002</v>
      </c>
      <c r="J2399" s="161">
        <f>VLOOKUP(D2399,GST!A:D,4,FALSE)</f>
        <v>0.12</v>
      </c>
      <c r="K2399" s="64" t="str">
        <f>VLOOKUP(B2399,'ABC successor'!A:J,10,FALSE)</f>
        <v>4735</v>
      </c>
    </row>
    <row r="2400" spans="1:11" x14ac:dyDescent="0.2">
      <c r="A2400">
        <v>2399</v>
      </c>
      <c r="B2400" t="s">
        <v>4691</v>
      </c>
      <c r="C2400" t="s">
        <v>4692</v>
      </c>
      <c r="D2400" t="s">
        <v>4691</v>
      </c>
      <c r="E2400" t="s">
        <v>5874</v>
      </c>
      <c r="F2400" s="220">
        <v>12</v>
      </c>
      <c r="G2400" s="220">
        <v>12</v>
      </c>
      <c r="H2400" s="220">
        <v>13</v>
      </c>
      <c r="I2400" s="220">
        <v>10.466334666666668</v>
      </c>
      <c r="J2400" s="161" t="e">
        <f>VLOOKUP(D2400,GST!A:D,4,FALSE)</f>
        <v>#N/A</v>
      </c>
      <c r="K2400" s="64" t="str">
        <f>VLOOKUP(B2400,'ABC successor'!A:J,10,FALSE)</f>
        <v>4735</v>
      </c>
    </row>
    <row r="2401" spans="1:11" x14ac:dyDescent="0.2">
      <c r="A2401">
        <v>2400</v>
      </c>
      <c r="B2401" t="s">
        <v>944</v>
      </c>
      <c r="C2401" t="s">
        <v>945</v>
      </c>
      <c r="D2401" t="s">
        <v>944</v>
      </c>
      <c r="E2401" t="s">
        <v>5874</v>
      </c>
      <c r="F2401" s="220">
        <v>28</v>
      </c>
      <c r="G2401" s="220">
        <v>28</v>
      </c>
      <c r="H2401" s="220">
        <v>29</v>
      </c>
      <c r="I2401" s="220">
        <v>24.788687368421055</v>
      </c>
      <c r="J2401" s="161" t="e">
        <f>VLOOKUP(D2401,GST!A:D,4,FALSE)</f>
        <v>#N/A</v>
      </c>
      <c r="K2401" s="64" t="str">
        <f>VLOOKUP(B2401,'ABC successor'!A:J,10,FALSE)</f>
        <v>0030</v>
      </c>
    </row>
    <row r="2402" spans="1:11" x14ac:dyDescent="0.2">
      <c r="A2402">
        <v>2401</v>
      </c>
      <c r="B2402" t="s">
        <v>4693</v>
      </c>
      <c r="C2402" t="s">
        <v>4694</v>
      </c>
      <c r="D2402" t="s">
        <v>4693</v>
      </c>
      <c r="E2402" t="s">
        <v>8159</v>
      </c>
      <c r="F2402" s="220">
        <v>35</v>
      </c>
      <c r="G2402" s="220">
        <v>35</v>
      </c>
      <c r="H2402" s="220">
        <v>37</v>
      </c>
      <c r="I2402" s="220">
        <v>31.399004000000001</v>
      </c>
      <c r="J2402" s="161" t="e">
        <f>VLOOKUP(D2402,GST!A:D,4,FALSE)</f>
        <v>#N/A</v>
      </c>
      <c r="K2402" s="64" t="str">
        <f>VLOOKUP(B2402,'ABC successor'!A:J,10,FALSE)</f>
        <v>4730</v>
      </c>
    </row>
    <row r="2403" spans="1:11" x14ac:dyDescent="0.2">
      <c r="A2403">
        <v>2402</v>
      </c>
      <c r="B2403" t="s">
        <v>4695</v>
      </c>
      <c r="C2403" t="s">
        <v>4696</v>
      </c>
      <c r="D2403" t="s">
        <v>4695</v>
      </c>
      <c r="E2403" t="s">
        <v>8165</v>
      </c>
      <c r="F2403" s="220">
        <v>2100</v>
      </c>
      <c r="G2403" s="220">
        <v>2100</v>
      </c>
      <c r="H2403" s="220">
        <v>2211</v>
      </c>
      <c r="I2403" s="220">
        <v>1889.9210026666669</v>
      </c>
      <c r="J2403" s="161" t="e">
        <f>VLOOKUP(D2403,GST!A:D,4,FALSE)</f>
        <v>#N/A</v>
      </c>
      <c r="K2403" s="64" t="str">
        <f>VLOOKUP(B2403,'ABC successor'!A:J,10,FALSE)</f>
        <v>4735</v>
      </c>
    </row>
    <row r="2404" spans="1:11" x14ac:dyDescent="0.2">
      <c r="A2404">
        <v>2403</v>
      </c>
      <c r="B2404" t="s">
        <v>4697</v>
      </c>
      <c r="C2404" t="s">
        <v>4698</v>
      </c>
      <c r="D2404" t="s">
        <v>4697</v>
      </c>
      <c r="E2404" t="s">
        <v>8166</v>
      </c>
      <c r="F2404" s="220">
        <v>540</v>
      </c>
      <c r="G2404" s="220">
        <v>540</v>
      </c>
      <c r="H2404" s="220">
        <v>568</v>
      </c>
      <c r="I2404" s="220">
        <v>485.93696666666665</v>
      </c>
      <c r="J2404" s="161">
        <f>VLOOKUP(D2404,GST!A:D,4,FALSE)</f>
        <v>0.28000000000000003</v>
      </c>
      <c r="K2404" s="64" t="str">
        <f>VLOOKUP(B2404,'ABC successor'!A:J,10,FALSE)</f>
        <v>4735</v>
      </c>
    </row>
    <row r="2405" spans="1:11" x14ac:dyDescent="0.2">
      <c r="A2405">
        <v>2404</v>
      </c>
      <c r="B2405" t="s">
        <v>4699</v>
      </c>
      <c r="C2405" t="s">
        <v>4700</v>
      </c>
      <c r="D2405" t="s">
        <v>4699</v>
      </c>
      <c r="E2405" t="s">
        <v>8167</v>
      </c>
      <c r="F2405" s="220">
        <v>644</v>
      </c>
      <c r="G2405" s="220">
        <v>644</v>
      </c>
      <c r="H2405" s="220">
        <v>678</v>
      </c>
      <c r="I2405" s="220">
        <v>580.03086206896535</v>
      </c>
      <c r="J2405" s="161" t="e">
        <f>VLOOKUP(D2405,GST!A:D,4,FALSE)</f>
        <v>#N/A</v>
      </c>
      <c r="K2405" s="64" t="str">
        <f>VLOOKUP(B2405,'ABC successor'!A:J,10,FALSE)</f>
        <v>0000</v>
      </c>
    </row>
    <row r="2406" spans="1:11" x14ac:dyDescent="0.2">
      <c r="A2406">
        <v>2405</v>
      </c>
      <c r="B2406" t="s">
        <v>4701</v>
      </c>
      <c r="C2406" t="s">
        <v>4702</v>
      </c>
      <c r="D2406" t="s">
        <v>4701</v>
      </c>
      <c r="E2406" t="s">
        <v>4107</v>
      </c>
      <c r="F2406" s="220">
        <v>8697</v>
      </c>
      <c r="G2406" s="220">
        <v>8697</v>
      </c>
      <c r="H2406" s="220">
        <v>9155</v>
      </c>
      <c r="I2406" s="220">
        <v>7827.3231400000004</v>
      </c>
      <c r="J2406" s="161" t="e">
        <f>VLOOKUP(D2406,GST!A:D,4,FALSE)</f>
        <v>#N/A</v>
      </c>
      <c r="K2406" s="64" t="str">
        <f>VLOOKUP(B2406,'ABC successor'!A:J,10,FALSE)</f>
        <v>4735</v>
      </c>
    </row>
    <row r="2407" spans="1:11" x14ac:dyDescent="0.2">
      <c r="A2407">
        <v>2406</v>
      </c>
      <c r="B2407" t="s">
        <v>4703</v>
      </c>
      <c r="C2407" t="s">
        <v>4704</v>
      </c>
      <c r="D2407" t="s">
        <v>4703</v>
      </c>
      <c r="E2407" t="s">
        <v>4056</v>
      </c>
      <c r="F2407" s="220">
        <v>48</v>
      </c>
      <c r="G2407" s="220">
        <v>48</v>
      </c>
      <c r="H2407" s="220">
        <v>51</v>
      </c>
      <c r="I2407" s="220">
        <v>43.360529333333325</v>
      </c>
      <c r="J2407" s="161" t="e">
        <f>VLOOKUP(D2407,GST!A:D,4,FALSE)</f>
        <v>#N/A</v>
      </c>
      <c r="K2407" s="64" t="str">
        <f>VLOOKUP(B2407,'ABC successor'!A:J,10,FALSE)</f>
        <v>4735</v>
      </c>
    </row>
    <row r="2408" spans="1:11" x14ac:dyDescent="0.2">
      <c r="A2408">
        <v>2407</v>
      </c>
      <c r="B2408" t="s">
        <v>4705</v>
      </c>
      <c r="C2408" t="s">
        <v>4706</v>
      </c>
      <c r="D2408" t="s">
        <v>4705</v>
      </c>
      <c r="E2408" t="s">
        <v>4707</v>
      </c>
      <c r="F2408" s="220">
        <v>48</v>
      </c>
      <c r="G2408" s="220">
        <v>48</v>
      </c>
      <c r="H2408" s="220">
        <v>51</v>
      </c>
      <c r="I2408" s="220">
        <v>43.360529333333325</v>
      </c>
      <c r="J2408" s="161" t="e">
        <f>VLOOKUP(D2408,GST!A:D,4,FALSE)</f>
        <v>#N/A</v>
      </c>
      <c r="K2408" s="64" t="str">
        <f>VLOOKUP(B2408,'ABC successor'!A:J,10,FALSE)</f>
        <v>4735</v>
      </c>
    </row>
    <row r="2409" spans="1:11" x14ac:dyDescent="0.2">
      <c r="A2409">
        <v>2408</v>
      </c>
      <c r="B2409" t="s">
        <v>4708</v>
      </c>
      <c r="C2409" t="s">
        <v>4709</v>
      </c>
      <c r="D2409" t="s">
        <v>4708</v>
      </c>
      <c r="E2409" t="s">
        <v>4057</v>
      </c>
      <c r="F2409" s="220">
        <v>79</v>
      </c>
      <c r="G2409" s="220">
        <v>79</v>
      </c>
      <c r="H2409" s="220">
        <v>83</v>
      </c>
      <c r="I2409" s="220">
        <v>71.53713965517241</v>
      </c>
      <c r="J2409" s="161" t="e">
        <f>VLOOKUP(D2409,GST!A:D,4,FALSE)</f>
        <v>#N/A</v>
      </c>
      <c r="K2409" s="64" t="str">
        <f>VLOOKUP(B2409,'ABC successor'!A:J,10,FALSE)</f>
        <v>4462</v>
      </c>
    </row>
    <row r="2410" spans="1:11" x14ac:dyDescent="0.2">
      <c r="A2410">
        <v>2409</v>
      </c>
      <c r="B2410" t="s">
        <v>4710</v>
      </c>
      <c r="C2410" t="s">
        <v>4711</v>
      </c>
      <c r="D2410" t="s">
        <v>4710</v>
      </c>
      <c r="E2410" t="s">
        <v>4057</v>
      </c>
      <c r="F2410" s="220">
        <v>112</v>
      </c>
      <c r="G2410" s="220">
        <v>112</v>
      </c>
      <c r="H2410" s="220">
        <v>118</v>
      </c>
      <c r="I2410" s="220">
        <v>100.53868275862068</v>
      </c>
      <c r="J2410" s="161" t="e">
        <f>VLOOKUP(D2410,GST!A:D,4,FALSE)</f>
        <v>#N/A</v>
      </c>
      <c r="K2410" s="64" t="str">
        <f>VLOOKUP(B2410,'ABC successor'!A:J,10,FALSE)</f>
        <v>4483</v>
      </c>
    </row>
    <row r="2411" spans="1:11" x14ac:dyDescent="0.2">
      <c r="A2411">
        <v>2410</v>
      </c>
      <c r="B2411" t="s">
        <v>4712</v>
      </c>
      <c r="C2411" t="s">
        <v>4713</v>
      </c>
      <c r="D2411" t="s">
        <v>4712</v>
      </c>
      <c r="E2411" t="s">
        <v>4057</v>
      </c>
      <c r="F2411" s="220">
        <v>202</v>
      </c>
      <c r="G2411" s="220">
        <v>202</v>
      </c>
      <c r="H2411" s="220">
        <v>213</v>
      </c>
      <c r="I2411" s="220">
        <v>181.74300344827583</v>
      </c>
      <c r="J2411" s="161" t="e">
        <f>VLOOKUP(D2411,GST!A:D,4,FALSE)</f>
        <v>#N/A</v>
      </c>
      <c r="K2411" s="64" t="str">
        <f>VLOOKUP(B2411,'ABC successor'!A:J,10,FALSE)</f>
        <v>4703</v>
      </c>
    </row>
    <row r="2412" spans="1:11" x14ac:dyDescent="0.2">
      <c r="A2412">
        <v>2411</v>
      </c>
      <c r="B2412" t="s">
        <v>4714</v>
      </c>
      <c r="C2412" t="s">
        <v>4715</v>
      </c>
      <c r="D2412" t="s">
        <v>4714</v>
      </c>
      <c r="E2412" t="s">
        <v>4057</v>
      </c>
      <c r="F2412" s="220">
        <v>112</v>
      </c>
      <c r="G2412" s="220">
        <v>112</v>
      </c>
      <c r="H2412" s="220">
        <v>118</v>
      </c>
      <c r="I2412" s="220">
        <v>100.53868275862068</v>
      </c>
      <c r="J2412" s="161" t="e">
        <f>VLOOKUP(D2412,GST!A:D,4,FALSE)</f>
        <v>#N/A</v>
      </c>
      <c r="K2412" s="64" t="str">
        <f>VLOOKUP(B2412,'ABC successor'!A:J,10,FALSE)</f>
        <v>0030</v>
      </c>
    </row>
    <row r="2413" spans="1:11" x14ac:dyDescent="0.2">
      <c r="A2413">
        <v>2412</v>
      </c>
      <c r="B2413" t="s">
        <v>4716</v>
      </c>
      <c r="C2413" t="s">
        <v>4717</v>
      </c>
      <c r="D2413" t="s">
        <v>4716</v>
      </c>
      <c r="E2413" t="s">
        <v>4108</v>
      </c>
      <c r="F2413" s="220">
        <v>14</v>
      </c>
      <c r="G2413" s="220">
        <v>14</v>
      </c>
      <c r="H2413" s="220">
        <v>15</v>
      </c>
      <c r="I2413" s="220">
        <v>12.98455052631579</v>
      </c>
      <c r="J2413" s="161" t="e">
        <f>VLOOKUP(D2413,GST!A:D,4,FALSE)</f>
        <v>#N/A</v>
      </c>
      <c r="K2413" s="64" t="str">
        <f>VLOOKUP(B2413,'ABC successor'!A:J,10,FALSE)</f>
        <v>0030</v>
      </c>
    </row>
    <row r="2414" spans="1:11" x14ac:dyDescent="0.2">
      <c r="A2414">
        <v>2413</v>
      </c>
      <c r="B2414" t="s">
        <v>4718</v>
      </c>
      <c r="C2414" t="s">
        <v>4719</v>
      </c>
      <c r="D2414" t="s">
        <v>4718</v>
      </c>
      <c r="E2414" t="s">
        <v>4109</v>
      </c>
      <c r="F2414" s="220">
        <v>5</v>
      </c>
      <c r="G2414" s="220">
        <v>5</v>
      </c>
      <c r="H2414" s="220">
        <v>5</v>
      </c>
      <c r="I2414" s="220">
        <v>4.7216547368421056</v>
      </c>
      <c r="J2414" s="161" t="e">
        <f>VLOOKUP(D2414,GST!A:D,4,FALSE)</f>
        <v>#N/A</v>
      </c>
      <c r="K2414" s="64" t="str">
        <f>VLOOKUP(B2414,'ABC successor'!A:J,10,FALSE)</f>
        <v>0000</v>
      </c>
    </row>
    <row r="2415" spans="1:11" x14ac:dyDescent="0.2">
      <c r="A2415">
        <v>2414</v>
      </c>
      <c r="B2415" t="s">
        <v>2305</v>
      </c>
      <c r="C2415" t="s">
        <v>2306</v>
      </c>
      <c r="D2415" t="s">
        <v>2305</v>
      </c>
      <c r="E2415" t="s">
        <v>8163</v>
      </c>
      <c r="F2415" s="220">
        <v>137</v>
      </c>
      <c r="G2415" s="220">
        <v>137</v>
      </c>
      <c r="H2415" s="220">
        <v>144</v>
      </c>
      <c r="I2415" s="220">
        <v>123.7399172413793</v>
      </c>
      <c r="J2415" s="161" t="e">
        <f>VLOOKUP(D2415,GST!A:D,4,FALSE)</f>
        <v>#N/A</v>
      </c>
      <c r="K2415" s="64" t="str">
        <f>VLOOKUP(B2415,'ABC successor'!A:J,10,FALSE)</f>
        <v>0030</v>
      </c>
    </row>
    <row r="2416" spans="1:11" x14ac:dyDescent="0.2">
      <c r="A2416">
        <v>2415</v>
      </c>
      <c r="B2416" t="s">
        <v>15600</v>
      </c>
      <c r="C2416" t="s">
        <v>15601</v>
      </c>
      <c r="D2416" t="s">
        <v>15600</v>
      </c>
      <c r="E2416" t="s">
        <v>4057</v>
      </c>
      <c r="F2416" s="220">
        <v>872</v>
      </c>
      <c r="G2416" s="220">
        <v>872</v>
      </c>
      <c r="H2416" s="220">
        <v>918</v>
      </c>
      <c r="I2416" s="220">
        <v>784.97509999999988</v>
      </c>
      <c r="J2416" s="161" t="e">
        <f>VLOOKUP(D2416,GST!A:D,4,FALSE)</f>
        <v>#N/A</v>
      </c>
      <c r="K2416" s="64" t="str">
        <f>VLOOKUP(B2416,'ABC successor'!A:J,10,FALSE)</f>
        <v>0030</v>
      </c>
    </row>
    <row r="2417" spans="1:11" x14ac:dyDescent="0.2">
      <c r="A2417">
        <v>2416</v>
      </c>
      <c r="B2417" t="s">
        <v>2307</v>
      </c>
      <c r="C2417" t="s">
        <v>2308</v>
      </c>
      <c r="D2417" t="s">
        <v>2307</v>
      </c>
      <c r="E2417" t="s">
        <v>4057</v>
      </c>
      <c r="F2417" s="220">
        <v>292</v>
      </c>
      <c r="G2417" s="220">
        <v>292</v>
      </c>
      <c r="H2417" s="220">
        <v>307</v>
      </c>
      <c r="I2417" s="220">
        <v>262.94732413793105</v>
      </c>
      <c r="J2417" s="161" t="e">
        <f>VLOOKUP(D2417,GST!A:D,4,FALSE)</f>
        <v>#N/A</v>
      </c>
      <c r="K2417" s="64" t="str">
        <f>VLOOKUP(B2417,'ABC successor'!A:J,10,FALSE)</f>
        <v>0030</v>
      </c>
    </row>
    <row r="2418" spans="1:11" x14ac:dyDescent="0.2">
      <c r="A2418">
        <v>2417</v>
      </c>
      <c r="B2418" t="s">
        <v>2309</v>
      </c>
      <c r="C2418" t="s">
        <v>2310</v>
      </c>
      <c r="D2418" t="s">
        <v>2309</v>
      </c>
      <c r="E2418" t="s">
        <v>4057</v>
      </c>
      <c r="F2418" s="220">
        <v>640</v>
      </c>
      <c r="G2418" s="220">
        <v>640</v>
      </c>
      <c r="H2418" s="220">
        <v>674</v>
      </c>
      <c r="I2418" s="220">
        <v>576.16398965517237</v>
      </c>
      <c r="J2418" s="161" t="e">
        <f>VLOOKUP(D2418,GST!A:D,4,FALSE)</f>
        <v>#N/A</v>
      </c>
      <c r="K2418" s="64" t="str">
        <f>VLOOKUP(B2418,'ABC successor'!A:J,10,FALSE)</f>
        <v>0030</v>
      </c>
    </row>
    <row r="2419" spans="1:11" x14ac:dyDescent="0.2">
      <c r="A2419">
        <v>2418</v>
      </c>
      <c r="B2419" t="s">
        <v>2311</v>
      </c>
      <c r="C2419" t="s">
        <v>2312</v>
      </c>
      <c r="D2419" t="s">
        <v>2311</v>
      </c>
      <c r="E2419" t="s">
        <v>4057</v>
      </c>
      <c r="F2419" s="220">
        <v>52</v>
      </c>
      <c r="G2419" s="220">
        <v>52</v>
      </c>
      <c r="H2419" s="220">
        <v>55</v>
      </c>
      <c r="I2419" s="220">
        <v>46.402468965517237</v>
      </c>
      <c r="J2419" s="161" t="e">
        <f>VLOOKUP(D2419,GST!A:D,4,FALSE)</f>
        <v>#N/A</v>
      </c>
      <c r="K2419" s="64" t="str">
        <f>VLOOKUP(B2419,'ABC successor'!A:J,10,FALSE)</f>
        <v>0030</v>
      </c>
    </row>
    <row r="2420" spans="1:11" x14ac:dyDescent="0.2">
      <c r="A2420">
        <v>2419</v>
      </c>
      <c r="B2420" t="s">
        <v>2313</v>
      </c>
      <c r="C2420" t="s">
        <v>2314</v>
      </c>
      <c r="D2420" t="s">
        <v>2313</v>
      </c>
      <c r="E2420" t="s">
        <v>4057</v>
      </c>
      <c r="F2420" s="220">
        <v>372</v>
      </c>
      <c r="G2420" s="220">
        <v>372</v>
      </c>
      <c r="H2420" s="220">
        <v>392</v>
      </c>
      <c r="I2420" s="220">
        <v>334.48446379310343</v>
      </c>
      <c r="J2420" s="161" t="e">
        <f>VLOOKUP(D2420,GST!A:D,4,FALSE)</f>
        <v>#N/A</v>
      </c>
      <c r="K2420" s="64" t="str">
        <f>VLOOKUP(B2420,'ABC successor'!A:J,10,FALSE)</f>
        <v>4703</v>
      </c>
    </row>
    <row r="2421" spans="1:11" x14ac:dyDescent="0.2">
      <c r="A2421">
        <v>2420</v>
      </c>
      <c r="B2421" t="s">
        <v>12687</v>
      </c>
      <c r="C2421" t="s">
        <v>12688</v>
      </c>
      <c r="D2421" t="s">
        <v>12687</v>
      </c>
      <c r="E2421" t="s">
        <v>4064</v>
      </c>
      <c r="F2421" s="220">
        <v>82</v>
      </c>
      <c r="G2421" s="220">
        <v>82</v>
      </c>
      <c r="H2421" s="220">
        <v>86</v>
      </c>
      <c r="I2421" s="220">
        <v>73.470575862068941</v>
      </c>
      <c r="J2421" s="161" t="e">
        <f>VLOOKUP(D2421,GST!A:D,4,FALSE)</f>
        <v>#N/A</v>
      </c>
      <c r="K2421" s="64" t="str">
        <f>VLOOKUP(B2421,'ABC successor'!A:J,10,FALSE)</f>
        <v>4483</v>
      </c>
    </row>
    <row r="2422" spans="1:11" x14ac:dyDescent="0.2">
      <c r="A2422">
        <v>2421</v>
      </c>
      <c r="B2422" t="s">
        <v>1573</v>
      </c>
      <c r="C2422" t="s">
        <v>1574</v>
      </c>
      <c r="D2422" t="s">
        <v>1573</v>
      </c>
      <c r="E2422" t="s">
        <v>4057</v>
      </c>
      <c r="F2422" s="220">
        <v>118</v>
      </c>
      <c r="G2422" s="220">
        <v>118</v>
      </c>
      <c r="H2422" s="220">
        <v>124</v>
      </c>
      <c r="I2422" s="220">
        <v>106.33899137931033</v>
      </c>
      <c r="J2422" s="161" t="e">
        <f>VLOOKUP(D2422,GST!A:D,4,FALSE)</f>
        <v>#N/A</v>
      </c>
      <c r="K2422" s="64" t="str">
        <f>VLOOKUP(B2422,'ABC successor'!A:J,10,FALSE)</f>
        <v>4483</v>
      </c>
    </row>
    <row r="2423" spans="1:11" x14ac:dyDescent="0.2">
      <c r="A2423">
        <v>2422</v>
      </c>
      <c r="B2423" t="s">
        <v>1575</v>
      </c>
      <c r="C2423" t="s">
        <v>1576</v>
      </c>
      <c r="D2423" t="s">
        <v>1575</v>
      </c>
      <c r="E2423" t="s">
        <v>4057</v>
      </c>
      <c r="F2423" s="220">
        <v>135</v>
      </c>
      <c r="G2423" s="220">
        <v>135</v>
      </c>
      <c r="H2423" s="220">
        <v>142</v>
      </c>
      <c r="I2423" s="220">
        <v>121.80648103448276</v>
      </c>
      <c r="J2423" s="161" t="e">
        <f>VLOOKUP(D2423,GST!A:D,4,FALSE)</f>
        <v>#N/A</v>
      </c>
      <c r="K2423" s="64" t="str">
        <f>VLOOKUP(B2423,'ABC successor'!A:J,10,FALSE)</f>
        <v>4483</v>
      </c>
    </row>
    <row r="2424" spans="1:11" x14ac:dyDescent="0.2">
      <c r="A2424">
        <v>2423</v>
      </c>
      <c r="B2424" t="s">
        <v>4111</v>
      </c>
      <c r="C2424" t="s">
        <v>4110</v>
      </c>
      <c r="D2424" t="s">
        <v>4111</v>
      </c>
      <c r="E2424" t="s">
        <v>4076</v>
      </c>
      <c r="F2424" s="220">
        <v>331</v>
      </c>
      <c r="G2424" s="220">
        <v>331</v>
      </c>
      <c r="H2424" s="220">
        <v>348</v>
      </c>
      <c r="I2424" s="220">
        <v>297.54294266666665</v>
      </c>
      <c r="J2424" s="161" t="e">
        <f>VLOOKUP(D2424,GST!A:D,4,FALSE)</f>
        <v>#N/A</v>
      </c>
      <c r="K2424" s="64" t="str">
        <f>VLOOKUP(B2424,'ABC successor'!A:J,10,FALSE)</f>
        <v>4741</v>
      </c>
    </row>
    <row r="2425" spans="1:11" x14ac:dyDescent="0.2">
      <c r="A2425">
        <v>2424</v>
      </c>
      <c r="B2425" t="s">
        <v>1577</v>
      </c>
      <c r="C2425" t="s">
        <v>1578</v>
      </c>
      <c r="D2425" t="s">
        <v>1577</v>
      </c>
      <c r="E2425" t="s">
        <v>4077</v>
      </c>
      <c r="F2425" s="220">
        <v>72</v>
      </c>
      <c r="G2425" s="220">
        <v>72</v>
      </c>
      <c r="H2425" s="220">
        <v>76</v>
      </c>
      <c r="I2425" s="220">
        <v>64.922752631578945</v>
      </c>
      <c r="J2425" s="161" t="e">
        <f>VLOOKUP(D2425,GST!A:D,4,FALSE)</f>
        <v>#N/A</v>
      </c>
      <c r="K2425" s="64" t="str">
        <f>VLOOKUP(B2425,'ABC successor'!A:J,10,FALSE)</f>
        <v>0030</v>
      </c>
    </row>
    <row r="2426" spans="1:11" x14ac:dyDescent="0.2">
      <c r="A2426">
        <v>2425</v>
      </c>
      <c r="B2426" t="s">
        <v>19221</v>
      </c>
      <c r="C2426" t="s">
        <v>19222</v>
      </c>
      <c r="D2426" t="s">
        <v>19221</v>
      </c>
      <c r="E2426" t="s">
        <v>4078</v>
      </c>
      <c r="F2426" s="220">
        <v>17</v>
      </c>
      <c r="G2426" s="220">
        <v>17</v>
      </c>
      <c r="H2426" s="220">
        <v>18</v>
      </c>
      <c r="I2426" s="220">
        <v>15.467489655172413</v>
      </c>
      <c r="J2426" s="161" t="e">
        <f>VLOOKUP(D2426,GST!A:D,4,FALSE)</f>
        <v>#N/A</v>
      </c>
      <c r="K2426" s="64" t="str">
        <f>VLOOKUP(B2426,'ABC successor'!A:J,10,FALSE)</f>
        <v>4462</v>
      </c>
    </row>
    <row r="2427" spans="1:11" x14ac:dyDescent="0.2">
      <c r="A2427">
        <v>2426</v>
      </c>
      <c r="B2427" t="s">
        <v>4720</v>
      </c>
      <c r="C2427" t="s">
        <v>4721</v>
      </c>
      <c r="D2427" t="s">
        <v>4720</v>
      </c>
      <c r="E2427" t="s">
        <v>4078</v>
      </c>
      <c r="F2427" s="220">
        <v>17</v>
      </c>
      <c r="G2427" s="220">
        <v>17</v>
      </c>
      <c r="H2427" s="220">
        <v>18</v>
      </c>
      <c r="I2427" s="220">
        <v>15.467489655172413</v>
      </c>
      <c r="J2427" s="161" t="e">
        <f>VLOOKUP(D2427,GST!A:D,4,FALSE)</f>
        <v>#N/A</v>
      </c>
      <c r="K2427" s="64" t="str">
        <f>VLOOKUP(B2427,'ABC successor'!A:J,10,FALSE)</f>
        <v>4462</v>
      </c>
    </row>
    <row r="2428" spans="1:11" x14ac:dyDescent="0.2">
      <c r="A2428">
        <v>2427</v>
      </c>
      <c r="B2428" t="s">
        <v>4722</v>
      </c>
      <c r="C2428" t="s">
        <v>4723</v>
      </c>
      <c r="D2428" t="s">
        <v>4722</v>
      </c>
      <c r="E2428" t="s">
        <v>4125</v>
      </c>
      <c r="F2428" s="220">
        <v>415</v>
      </c>
      <c r="G2428" s="220">
        <v>415</v>
      </c>
      <c r="H2428" s="220">
        <v>437</v>
      </c>
      <c r="I2428" s="220">
        <v>373.15318793103444</v>
      </c>
      <c r="J2428" s="161" t="e">
        <f>VLOOKUP(D2428,GST!A:D,4,FALSE)</f>
        <v>#N/A</v>
      </c>
      <c r="K2428" s="64" t="str">
        <f>VLOOKUP(B2428,'ABC successor'!A:J,10,FALSE)</f>
        <v>4462</v>
      </c>
    </row>
    <row r="2429" spans="1:11" x14ac:dyDescent="0.2">
      <c r="A2429">
        <v>2428</v>
      </c>
      <c r="B2429" t="s">
        <v>4724</v>
      </c>
      <c r="C2429" t="s">
        <v>4725</v>
      </c>
      <c r="D2429" t="s">
        <v>4724</v>
      </c>
      <c r="E2429" t="s">
        <v>4125</v>
      </c>
      <c r="F2429" s="220">
        <v>466</v>
      </c>
      <c r="G2429" s="220">
        <v>466</v>
      </c>
      <c r="H2429" s="220">
        <v>491</v>
      </c>
      <c r="I2429" s="220">
        <v>419.55565689655162</v>
      </c>
      <c r="J2429" s="161" t="e">
        <f>VLOOKUP(D2429,GST!A:D,4,FALSE)</f>
        <v>#N/A</v>
      </c>
      <c r="K2429" s="64" t="str">
        <f>VLOOKUP(B2429,'ABC successor'!A:J,10,FALSE)</f>
        <v>4462</v>
      </c>
    </row>
    <row r="2430" spans="1:11" x14ac:dyDescent="0.2">
      <c r="A2430">
        <v>2429</v>
      </c>
      <c r="B2430" t="s">
        <v>4726</v>
      </c>
      <c r="C2430" t="s">
        <v>4727</v>
      </c>
      <c r="D2430" t="s">
        <v>4726</v>
      </c>
      <c r="E2430" t="s">
        <v>4728</v>
      </c>
      <c r="F2430" s="220">
        <v>1068</v>
      </c>
      <c r="G2430" s="220">
        <v>1068</v>
      </c>
      <c r="H2430" s="220">
        <v>1124</v>
      </c>
      <c r="I2430" s="220">
        <v>961.40759866666656</v>
      </c>
      <c r="J2430" s="161">
        <f>VLOOKUP(D2430,GST!A:D,4,FALSE)</f>
        <v>0.18</v>
      </c>
      <c r="K2430" s="64" t="str">
        <f>VLOOKUP(B2430,'ABC successor'!A:J,10,FALSE)</f>
        <v>4745</v>
      </c>
    </row>
    <row r="2431" spans="1:11" x14ac:dyDescent="0.2">
      <c r="A2431">
        <v>2430</v>
      </c>
      <c r="B2431" t="s">
        <v>4729</v>
      </c>
      <c r="C2431" t="s">
        <v>4730</v>
      </c>
      <c r="D2431" t="s">
        <v>4729</v>
      </c>
      <c r="E2431" t="s">
        <v>5885</v>
      </c>
      <c r="F2431" s="220">
        <v>689</v>
      </c>
      <c r="G2431" s="220">
        <v>689</v>
      </c>
      <c r="H2431" s="220">
        <v>725</v>
      </c>
      <c r="I2431" s="220">
        <v>620.50412666666671</v>
      </c>
      <c r="J2431" s="161">
        <f>VLOOKUP(D2431,GST!A:D,4,FALSE)</f>
        <v>0.18</v>
      </c>
      <c r="K2431" s="64" t="str">
        <f>VLOOKUP(B2431,'ABC successor'!A:J,10,FALSE)</f>
        <v>4735</v>
      </c>
    </row>
    <row r="2432" spans="1:11" x14ac:dyDescent="0.2">
      <c r="A2432">
        <v>2431</v>
      </c>
      <c r="B2432" t="s">
        <v>4731</v>
      </c>
      <c r="C2432" t="s">
        <v>4732</v>
      </c>
      <c r="D2432" t="s">
        <v>4731</v>
      </c>
      <c r="E2432" t="s">
        <v>5885</v>
      </c>
      <c r="F2432" s="220">
        <v>1258</v>
      </c>
      <c r="G2432" s="220">
        <v>1258</v>
      </c>
      <c r="H2432" s="220">
        <v>1324</v>
      </c>
      <c r="I2432" s="220">
        <v>1131.8593346666667</v>
      </c>
      <c r="J2432" s="161">
        <f>VLOOKUP(D2432,GST!A:D,4,FALSE)</f>
        <v>0.18</v>
      </c>
      <c r="K2432" s="64" t="str">
        <f>VLOOKUP(B2432,'ABC successor'!A:J,10,FALSE)</f>
        <v>4730</v>
      </c>
    </row>
    <row r="2433" spans="1:11" x14ac:dyDescent="0.2">
      <c r="A2433">
        <v>2432</v>
      </c>
      <c r="B2433" t="s">
        <v>4733</v>
      </c>
      <c r="C2433" t="s">
        <v>4734</v>
      </c>
      <c r="D2433" t="s">
        <v>4733</v>
      </c>
      <c r="E2433" t="s">
        <v>4735</v>
      </c>
      <c r="F2433" s="220">
        <v>779</v>
      </c>
      <c r="G2433" s="220">
        <v>779</v>
      </c>
      <c r="H2433" s="220">
        <v>820</v>
      </c>
      <c r="I2433" s="220">
        <v>701.24442266666665</v>
      </c>
      <c r="J2433" s="161">
        <f>VLOOKUP(D2433,GST!A:D,4,FALSE)</f>
        <v>0.18</v>
      </c>
      <c r="K2433" s="64" t="str">
        <f>VLOOKUP(B2433,'ABC successor'!A:J,10,FALSE)</f>
        <v>4730</v>
      </c>
    </row>
    <row r="2434" spans="1:11" x14ac:dyDescent="0.2">
      <c r="A2434">
        <v>2433</v>
      </c>
      <c r="B2434" t="s">
        <v>4736</v>
      </c>
      <c r="C2434" t="s">
        <v>4737</v>
      </c>
      <c r="D2434" t="s">
        <v>4736</v>
      </c>
      <c r="E2434" t="s">
        <v>5885</v>
      </c>
      <c r="F2434" s="220">
        <v>1643</v>
      </c>
      <c r="G2434" s="220">
        <v>1643</v>
      </c>
      <c r="H2434" s="220">
        <v>1729</v>
      </c>
      <c r="I2434" s="220">
        <v>1478.743569333333</v>
      </c>
      <c r="J2434" s="161">
        <f>VLOOKUP(D2434,GST!A:D,4,FALSE)</f>
        <v>0.18</v>
      </c>
      <c r="K2434" s="64" t="str">
        <f>VLOOKUP(B2434,'ABC successor'!A:J,10,FALSE)</f>
        <v>4735</v>
      </c>
    </row>
    <row r="2435" spans="1:11" x14ac:dyDescent="0.2">
      <c r="A2435">
        <v>2434</v>
      </c>
      <c r="B2435" t="s">
        <v>4738</v>
      </c>
      <c r="C2435" t="s">
        <v>4739</v>
      </c>
      <c r="D2435" t="s">
        <v>4738</v>
      </c>
      <c r="E2435" t="s">
        <v>5885</v>
      </c>
      <c r="F2435" s="220">
        <v>1077</v>
      </c>
      <c r="G2435" s="220">
        <v>1077</v>
      </c>
      <c r="H2435" s="220">
        <v>1134</v>
      </c>
      <c r="I2435" s="220">
        <v>968.88355200000012</v>
      </c>
      <c r="J2435" s="161">
        <f>VLOOKUP(D2435,GST!A:D,4,FALSE)</f>
        <v>0.18</v>
      </c>
      <c r="K2435" s="64" t="str">
        <f>VLOOKUP(B2435,'ABC successor'!A:J,10,FALSE)</f>
        <v>4730</v>
      </c>
    </row>
    <row r="2436" spans="1:11" x14ac:dyDescent="0.2">
      <c r="A2436">
        <v>2435</v>
      </c>
      <c r="B2436" t="s">
        <v>4740</v>
      </c>
      <c r="C2436" t="s">
        <v>4741</v>
      </c>
      <c r="D2436" t="s">
        <v>4740</v>
      </c>
      <c r="E2436" t="s">
        <v>5885</v>
      </c>
      <c r="F2436" s="220">
        <v>2575</v>
      </c>
      <c r="G2436" s="220">
        <v>2575</v>
      </c>
      <c r="H2436" s="220">
        <v>2711</v>
      </c>
      <c r="I2436" s="220">
        <v>2317.545533333333</v>
      </c>
      <c r="J2436" s="161">
        <f>VLOOKUP(D2436,GST!A:D,4,FALSE)</f>
        <v>0.18</v>
      </c>
      <c r="K2436" s="64" t="str">
        <f>VLOOKUP(B2436,'ABC successor'!A:J,10,FALSE)</f>
        <v>4735</v>
      </c>
    </row>
    <row r="2437" spans="1:11" x14ac:dyDescent="0.2">
      <c r="A2437">
        <v>2436</v>
      </c>
      <c r="B2437" t="s">
        <v>4742</v>
      </c>
      <c r="C2437" t="s">
        <v>4743</v>
      </c>
      <c r="D2437" t="s">
        <v>4742</v>
      </c>
      <c r="E2437" t="s">
        <v>4744</v>
      </c>
      <c r="F2437" s="220">
        <v>3068</v>
      </c>
      <c r="G2437" s="220">
        <v>3068</v>
      </c>
      <c r="H2437" s="220">
        <v>3229</v>
      </c>
      <c r="I2437" s="220">
        <v>2761.6171613333336</v>
      </c>
      <c r="J2437" s="161">
        <f>VLOOKUP(D2437,GST!A:D,4,FALSE)</f>
        <v>0.18</v>
      </c>
      <c r="K2437" s="64" t="str">
        <f>VLOOKUP(B2437,'ABC successor'!A:J,10,FALSE)</f>
        <v>4735</v>
      </c>
    </row>
    <row r="2438" spans="1:11" x14ac:dyDescent="0.2">
      <c r="A2438">
        <v>2437</v>
      </c>
      <c r="B2438" t="s">
        <v>4745</v>
      </c>
      <c r="C2438" t="s">
        <v>4746</v>
      </c>
      <c r="D2438" t="s">
        <v>4745</v>
      </c>
      <c r="E2438" t="s">
        <v>4747</v>
      </c>
      <c r="F2438" s="220">
        <v>771</v>
      </c>
      <c r="G2438" s="220">
        <v>771</v>
      </c>
      <c r="H2438" s="220">
        <v>812</v>
      </c>
      <c r="I2438" s="220">
        <v>693.7684693333332</v>
      </c>
      <c r="J2438" s="161">
        <f>VLOOKUP(D2438,GST!A:D,4,FALSE)</f>
        <v>0.18</v>
      </c>
      <c r="K2438" s="64" t="str">
        <f>VLOOKUP(B2438,'ABC successor'!A:J,10,FALSE)</f>
        <v>4730</v>
      </c>
    </row>
    <row r="2439" spans="1:11" x14ac:dyDescent="0.2">
      <c r="A2439">
        <v>2438</v>
      </c>
      <c r="B2439" t="s">
        <v>4748</v>
      </c>
      <c r="C2439" t="s">
        <v>4749</v>
      </c>
      <c r="D2439" t="s">
        <v>4748</v>
      </c>
      <c r="E2439" t="s">
        <v>4750</v>
      </c>
      <c r="F2439" s="220">
        <v>787</v>
      </c>
      <c r="G2439" s="220">
        <v>787</v>
      </c>
      <c r="H2439" s="220">
        <v>828</v>
      </c>
      <c r="I2439" s="220">
        <v>708.7203760000001</v>
      </c>
      <c r="J2439" s="161">
        <f>VLOOKUP(D2439,GST!A:D,4,FALSE)</f>
        <v>0.18</v>
      </c>
      <c r="K2439" s="64" t="str">
        <f>VLOOKUP(B2439,'ABC successor'!A:J,10,FALSE)</f>
        <v>4730</v>
      </c>
    </row>
    <row r="2440" spans="1:11" x14ac:dyDescent="0.2">
      <c r="A2440">
        <v>2439</v>
      </c>
      <c r="B2440" t="s">
        <v>4751</v>
      </c>
      <c r="C2440" t="s">
        <v>4752</v>
      </c>
      <c r="D2440" t="s">
        <v>4751</v>
      </c>
      <c r="E2440" t="s">
        <v>4753</v>
      </c>
      <c r="F2440" s="220">
        <v>932</v>
      </c>
      <c r="G2440" s="220">
        <v>932</v>
      </c>
      <c r="H2440" s="220">
        <v>981</v>
      </c>
      <c r="I2440" s="220">
        <v>838.80196400000011</v>
      </c>
      <c r="J2440" s="161">
        <f>VLOOKUP(D2440,GST!A:D,4,FALSE)</f>
        <v>0.18</v>
      </c>
      <c r="K2440" s="64" t="str">
        <f>VLOOKUP(B2440,'ABC successor'!A:J,10,FALSE)</f>
        <v>4730</v>
      </c>
    </row>
    <row r="2441" spans="1:11" x14ac:dyDescent="0.2">
      <c r="A2441">
        <v>2440</v>
      </c>
      <c r="B2441" t="s">
        <v>4756</v>
      </c>
      <c r="C2441" t="s">
        <v>4757</v>
      </c>
      <c r="D2441" t="s">
        <v>4756</v>
      </c>
      <c r="E2441" t="s">
        <v>5885</v>
      </c>
      <c r="F2441" s="220">
        <v>670</v>
      </c>
      <c r="G2441" s="220">
        <v>670</v>
      </c>
      <c r="H2441" s="220">
        <v>705</v>
      </c>
      <c r="I2441" s="220">
        <v>602.56183866666663</v>
      </c>
      <c r="J2441" s="161">
        <f>VLOOKUP(D2441,GST!A:D,4,FALSE)</f>
        <v>0.18</v>
      </c>
      <c r="K2441" s="64" t="str">
        <f>VLOOKUP(B2441,'ABC successor'!A:J,10,FALSE)</f>
        <v>4730</v>
      </c>
    </row>
    <row r="2442" spans="1:11" x14ac:dyDescent="0.2">
      <c r="A2442">
        <v>2441</v>
      </c>
      <c r="B2442" t="s">
        <v>4758</v>
      </c>
      <c r="C2442" t="s">
        <v>4759</v>
      </c>
      <c r="D2442" t="s">
        <v>4758</v>
      </c>
      <c r="E2442" t="s">
        <v>5885</v>
      </c>
      <c r="F2442" s="220">
        <v>475</v>
      </c>
      <c r="G2442" s="220">
        <v>475</v>
      </c>
      <c r="H2442" s="220">
        <v>500</v>
      </c>
      <c r="I2442" s="220">
        <v>427.28940172413786</v>
      </c>
      <c r="J2442" s="161">
        <f>VLOOKUP(D2442,GST!A:D,4,FALSE)</f>
        <v>0.18</v>
      </c>
      <c r="K2442" s="64" t="str">
        <f>VLOOKUP(B2442,'ABC successor'!A:J,10,FALSE)</f>
        <v>0030</v>
      </c>
    </row>
    <row r="2443" spans="1:11" x14ac:dyDescent="0.2">
      <c r="A2443">
        <v>2442</v>
      </c>
      <c r="B2443" t="s">
        <v>1647</v>
      </c>
      <c r="C2443" t="s">
        <v>1648</v>
      </c>
      <c r="D2443" t="s">
        <v>1647</v>
      </c>
      <c r="E2443" t="s">
        <v>5885</v>
      </c>
      <c r="F2443" s="220">
        <v>1145</v>
      </c>
      <c r="G2443" s="220">
        <v>1145</v>
      </c>
      <c r="H2443" s="220">
        <v>1205</v>
      </c>
      <c r="I2443" s="220">
        <v>1030.5214982758621</v>
      </c>
      <c r="J2443" s="161" t="e">
        <f>VLOOKUP(D2443,GST!A:D,4,FALSE)</f>
        <v>#N/A</v>
      </c>
      <c r="K2443" s="64" t="str">
        <f>VLOOKUP(B2443,'ABC successor'!A:J,10,FALSE)</f>
        <v>4462</v>
      </c>
    </row>
    <row r="2444" spans="1:11" x14ac:dyDescent="0.2">
      <c r="A2444">
        <v>2443</v>
      </c>
      <c r="B2444" t="s">
        <v>1649</v>
      </c>
      <c r="C2444" t="s">
        <v>1650</v>
      </c>
      <c r="D2444" t="s">
        <v>1649</v>
      </c>
      <c r="E2444" t="s">
        <v>1651</v>
      </c>
      <c r="F2444" s="220">
        <v>980</v>
      </c>
      <c r="G2444" s="220">
        <v>980</v>
      </c>
      <c r="H2444" s="220">
        <v>1032</v>
      </c>
      <c r="I2444" s="220">
        <v>882.16249333333326</v>
      </c>
      <c r="J2444" s="161">
        <f>VLOOKUP(D2444,GST!A:D,4,FALSE)</f>
        <v>0.18</v>
      </c>
      <c r="K2444" s="64" t="str">
        <f>VLOOKUP(B2444,'ABC successor'!A:J,10,FALSE)</f>
        <v>4735</v>
      </c>
    </row>
    <row r="2445" spans="1:11" x14ac:dyDescent="0.2">
      <c r="A2445">
        <v>2444</v>
      </c>
      <c r="B2445" t="s">
        <v>7474</v>
      </c>
      <c r="C2445" t="s">
        <v>7475</v>
      </c>
      <c r="D2445" t="s">
        <v>7474</v>
      </c>
      <c r="E2445" t="s">
        <v>4853</v>
      </c>
      <c r="F2445" s="220">
        <v>271</v>
      </c>
      <c r="G2445" s="220">
        <v>271</v>
      </c>
      <c r="H2445" s="220">
        <v>285</v>
      </c>
      <c r="I2445" s="220">
        <v>243.61296206896552</v>
      </c>
      <c r="J2445" s="161" t="e">
        <f>VLOOKUP(D2445,GST!A:D,4,FALSE)</f>
        <v>#N/A</v>
      </c>
      <c r="K2445" s="64" t="str">
        <f>VLOOKUP(B2445,'ABC successor'!A:J,10,FALSE)</f>
        <v>0030</v>
      </c>
    </row>
    <row r="2446" spans="1:11" x14ac:dyDescent="0.2">
      <c r="A2446">
        <v>2445</v>
      </c>
      <c r="B2446" t="s">
        <v>7476</v>
      </c>
      <c r="C2446" t="s">
        <v>7477</v>
      </c>
      <c r="D2446" t="s">
        <v>7476</v>
      </c>
      <c r="E2446" t="s">
        <v>7478</v>
      </c>
      <c r="F2446" s="220">
        <v>11946</v>
      </c>
      <c r="G2446" s="220">
        <v>11946</v>
      </c>
      <c r="H2446" s="220">
        <v>12575</v>
      </c>
      <c r="I2446" s="220">
        <v>10751.838746551724</v>
      </c>
      <c r="J2446" s="161" t="e">
        <f>VLOOKUP(D2446,GST!A:D,4,FALSE)</f>
        <v>#N/A</v>
      </c>
      <c r="K2446" s="64" t="str">
        <f>VLOOKUP(B2446,'ABC successor'!A:J,10,FALSE)</f>
        <v>4483</v>
      </c>
    </row>
    <row r="2447" spans="1:11" x14ac:dyDescent="0.2">
      <c r="A2447">
        <v>2446</v>
      </c>
      <c r="B2447" t="s">
        <v>7479</v>
      </c>
      <c r="C2447" t="s">
        <v>7480</v>
      </c>
      <c r="D2447" t="s">
        <v>7479</v>
      </c>
      <c r="E2447" t="s">
        <v>7481</v>
      </c>
      <c r="F2447" s="220">
        <v>2155</v>
      </c>
      <c r="G2447" s="220">
        <v>2155</v>
      </c>
      <c r="H2447" s="220">
        <v>2268</v>
      </c>
      <c r="I2447" s="220">
        <v>1939.419683157895</v>
      </c>
      <c r="J2447" s="161" t="e">
        <f>VLOOKUP(D2447,GST!A:D,4,FALSE)</f>
        <v>#N/A</v>
      </c>
      <c r="K2447" s="64" t="str">
        <f>VLOOKUP(B2447,'ABC successor'!A:J,10,FALSE)</f>
        <v>0000</v>
      </c>
    </row>
    <row r="2448" spans="1:11" x14ac:dyDescent="0.2">
      <c r="A2448">
        <v>2447</v>
      </c>
      <c r="B2448" t="s">
        <v>7482</v>
      </c>
      <c r="C2448" t="s">
        <v>7483</v>
      </c>
      <c r="D2448" t="s">
        <v>7482</v>
      </c>
      <c r="E2448" t="s">
        <v>7484</v>
      </c>
      <c r="F2448" s="220">
        <v>232</v>
      </c>
      <c r="G2448" s="220">
        <v>232</v>
      </c>
      <c r="H2448" s="220">
        <v>244</v>
      </c>
      <c r="I2448" s="220">
        <v>208.8111103448276</v>
      </c>
      <c r="J2448" s="161" t="e">
        <f>VLOOKUP(D2448,GST!A:D,4,FALSE)</f>
        <v>#N/A</v>
      </c>
      <c r="K2448" s="64" t="str">
        <f>VLOOKUP(B2448,'ABC successor'!A:J,10,FALSE)</f>
        <v>4483</v>
      </c>
    </row>
    <row r="2449" spans="1:11" x14ac:dyDescent="0.2">
      <c r="A2449">
        <v>2448</v>
      </c>
      <c r="B2449" t="s">
        <v>7485</v>
      </c>
      <c r="C2449" t="s">
        <v>7486</v>
      </c>
      <c r="D2449" t="s">
        <v>7485</v>
      </c>
      <c r="E2449" t="s">
        <v>1761</v>
      </c>
      <c r="F2449" s="220">
        <v>3439</v>
      </c>
      <c r="G2449" s="220">
        <v>3439</v>
      </c>
      <c r="H2449" s="220">
        <v>3620</v>
      </c>
      <c r="I2449" s="220">
        <v>3095.4313672413791</v>
      </c>
      <c r="J2449" s="161" t="e">
        <f>VLOOKUP(D2449,GST!A:D,4,FALSE)</f>
        <v>#N/A</v>
      </c>
      <c r="K2449" s="64" t="str">
        <f>VLOOKUP(B2449,'ABC successor'!A:J,10,FALSE)</f>
        <v>0040</v>
      </c>
    </row>
    <row r="2450" spans="1:11" x14ac:dyDescent="0.2">
      <c r="A2450">
        <v>2449</v>
      </c>
      <c r="B2450" t="s">
        <v>7487</v>
      </c>
      <c r="C2450" t="s">
        <v>7488</v>
      </c>
      <c r="D2450" t="s">
        <v>7487</v>
      </c>
      <c r="E2450" t="s">
        <v>1072</v>
      </c>
      <c r="F2450" s="220">
        <v>1573</v>
      </c>
      <c r="G2450" s="220">
        <v>1573</v>
      </c>
      <c r="H2450" s="220">
        <v>1656</v>
      </c>
      <c r="I2450" s="220">
        <v>1415.2753034482757</v>
      </c>
      <c r="J2450" s="161" t="e">
        <f>VLOOKUP(D2450,GST!A:D,4,FALSE)</f>
        <v>#N/A</v>
      </c>
      <c r="K2450" s="64" t="str">
        <f>VLOOKUP(B2450,'ABC successor'!A:J,10,FALSE)</f>
        <v>0040</v>
      </c>
    </row>
    <row r="2451" spans="1:11" x14ac:dyDescent="0.2">
      <c r="A2451">
        <v>2450</v>
      </c>
      <c r="B2451" t="s">
        <v>7489</v>
      </c>
      <c r="C2451" t="s">
        <v>7490</v>
      </c>
      <c r="D2451" t="s">
        <v>7489</v>
      </c>
      <c r="E2451" t="s">
        <v>4854</v>
      </c>
      <c r="F2451" s="220">
        <v>9742</v>
      </c>
      <c r="G2451" s="220">
        <v>9742</v>
      </c>
      <c r="H2451" s="220">
        <v>10255</v>
      </c>
      <c r="I2451" s="220">
        <v>8768.133198275862</v>
      </c>
      <c r="J2451" s="161" t="e">
        <f>VLOOKUP(D2451,GST!A:D,4,FALSE)</f>
        <v>#N/A</v>
      </c>
      <c r="K2451" s="64" t="str">
        <f>VLOOKUP(B2451,'ABC successor'!A:J,10,FALSE)</f>
        <v>0040</v>
      </c>
    </row>
    <row r="2452" spans="1:11" x14ac:dyDescent="0.2">
      <c r="A2452">
        <v>2451</v>
      </c>
      <c r="B2452" t="s">
        <v>7491</v>
      </c>
      <c r="C2452" t="s">
        <v>7492</v>
      </c>
      <c r="D2452" t="s">
        <v>7491</v>
      </c>
      <c r="E2452" t="s">
        <v>4854</v>
      </c>
      <c r="F2452" s="220">
        <v>6780</v>
      </c>
      <c r="G2452" s="220">
        <v>6780</v>
      </c>
      <c r="H2452" s="220">
        <v>7137</v>
      </c>
      <c r="I2452" s="220">
        <v>6101.9246689655156</v>
      </c>
      <c r="J2452" s="161" t="e">
        <f>VLOOKUP(D2452,GST!A:D,4,FALSE)</f>
        <v>#N/A</v>
      </c>
      <c r="K2452" s="64" t="str">
        <f>VLOOKUP(B2452,'ABC successor'!A:J,10,FALSE)</f>
        <v>4483</v>
      </c>
    </row>
    <row r="2453" spans="1:11" x14ac:dyDescent="0.2">
      <c r="A2453">
        <v>2452</v>
      </c>
      <c r="B2453" t="s">
        <v>7493</v>
      </c>
      <c r="C2453" t="s">
        <v>7494</v>
      </c>
      <c r="D2453" t="s">
        <v>7493</v>
      </c>
      <c r="E2453" t="s">
        <v>7495</v>
      </c>
      <c r="F2453" s="220">
        <v>4951</v>
      </c>
      <c r="G2453" s="220">
        <v>4951</v>
      </c>
      <c r="H2453" s="220">
        <v>5212</v>
      </c>
      <c r="I2453" s="220">
        <v>4455.6681866666668</v>
      </c>
      <c r="J2453" s="161" t="e">
        <f>VLOOKUP(D2453,GST!A:D,4,FALSE)</f>
        <v>#N/A</v>
      </c>
      <c r="K2453" s="64" t="str">
        <f>VLOOKUP(B2453,'ABC successor'!A:J,10,FALSE)</f>
        <v>4730</v>
      </c>
    </row>
    <row r="2454" spans="1:11" x14ac:dyDescent="0.2">
      <c r="A2454">
        <v>2453</v>
      </c>
      <c r="B2454" t="s">
        <v>7496</v>
      </c>
      <c r="C2454" t="s">
        <v>7497</v>
      </c>
      <c r="D2454" t="s">
        <v>7496</v>
      </c>
      <c r="E2454" t="s">
        <v>1059</v>
      </c>
      <c r="F2454" s="220">
        <v>21861</v>
      </c>
      <c r="G2454" s="220">
        <v>21861</v>
      </c>
      <c r="H2454" s="220">
        <v>23012</v>
      </c>
      <c r="I2454" s="220">
        <v>19674.646841379308</v>
      </c>
      <c r="J2454" s="161" t="e">
        <f>VLOOKUP(D2454,GST!A:D,4,FALSE)</f>
        <v>#N/A</v>
      </c>
      <c r="K2454" s="64" t="str">
        <f>VLOOKUP(B2454,'ABC successor'!A:J,10,FALSE)</f>
        <v>4200</v>
      </c>
    </row>
    <row r="2455" spans="1:11" x14ac:dyDescent="0.2">
      <c r="A2455">
        <v>2454</v>
      </c>
      <c r="B2455" t="s">
        <v>7498</v>
      </c>
      <c r="C2455" t="s">
        <v>7499</v>
      </c>
      <c r="D2455" t="s">
        <v>7498</v>
      </c>
      <c r="E2455" t="s">
        <v>7500</v>
      </c>
      <c r="F2455" s="220">
        <v>8868</v>
      </c>
      <c r="G2455" s="220">
        <v>8868</v>
      </c>
      <c r="H2455" s="220">
        <v>9335</v>
      </c>
      <c r="I2455" s="220">
        <v>7981.3277786666658</v>
      </c>
      <c r="J2455" s="161">
        <f>VLOOKUP(D2455,GST!A:D,4,FALSE)</f>
        <v>0.12</v>
      </c>
      <c r="K2455" s="64" t="str">
        <f>VLOOKUP(B2455,'ABC successor'!A:J,10,FALSE)</f>
        <v>4730</v>
      </c>
    </row>
    <row r="2456" spans="1:11" x14ac:dyDescent="0.2">
      <c r="A2456">
        <v>2455</v>
      </c>
      <c r="B2456" t="s">
        <v>7501</v>
      </c>
      <c r="C2456" t="s">
        <v>7502</v>
      </c>
      <c r="D2456" t="s">
        <v>7501</v>
      </c>
      <c r="E2456" t="s">
        <v>4885</v>
      </c>
      <c r="F2456" s="220">
        <v>898</v>
      </c>
      <c r="G2456" s="220">
        <v>898</v>
      </c>
      <c r="H2456" s="220">
        <v>945</v>
      </c>
      <c r="I2456" s="220">
        <v>808.17633448275853</v>
      </c>
      <c r="J2456" s="161" t="e">
        <f>VLOOKUP(D2456,GST!A:D,4,FALSE)</f>
        <v>#N/A</v>
      </c>
      <c r="K2456" s="64" t="str">
        <f>VLOOKUP(B2456,'ABC successor'!A:J,10,FALSE)</f>
        <v>4483</v>
      </c>
    </row>
    <row r="2457" spans="1:11" x14ac:dyDescent="0.2">
      <c r="A2457">
        <v>2456</v>
      </c>
      <c r="B2457" t="s">
        <v>4886</v>
      </c>
      <c r="C2457" t="s">
        <v>4887</v>
      </c>
      <c r="D2457" t="s">
        <v>4886</v>
      </c>
      <c r="E2457" t="s">
        <v>1793</v>
      </c>
      <c r="F2457" s="220">
        <v>612</v>
      </c>
      <c r="G2457" s="220">
        <v>612</v>
      </c>
      <c r="H2457" s="220">
        <v>644</v>
      </c>
      <c r="I2457" s="220">
        <v>551.02931896551718</v>
      </c>
      <c r="J2457" s="161" t="e">
        <f>VLOOKUP(D2457,GST!A:D,4,FALSE)</f>
        <v>#N/A</v>
      </c>
      <c r="K2457" s="64" t="str">
        <f>VLOOKUP(B2457,'ABC successor'!A:J,10,FALSE)</f>
        <v>4462</v>
      </c>
    </row>
    <row r="2458" spans="1:11" x14ac:dyDescent="0.2">
      <c r="A2458">
        <v>2457</v>
      </c>
      <c r="B2458" t="s">
        <v>4888</v>
      </c>
      <c r="C2458" t="s">
        <v>4889</v>
      </c>
      <c r="D2458" t="s">
        <v>4888</v>
      </c>
      <c r="E2458" t="s">
        <v>4890</v>
      </c>
      <c r="F2458" s="220">
        <v>892</v>
      </c>
      <c r="G2458" s="220">
        <v>892</v>
      </c>
      <c r="H2458" s="220">
        <v>939</v>
      </c>
      <c r="I2458" s="220">
        <v>802.3760258620689</v>
      </c>
      <c r="J2458" s="161" t="e">
        <f>VLOOKUP(D2458,GST!A:D,4,FALSE)</f>
        <v>#N/A</v>
      </c>
      <c r="K2458" s="64" t="str">
        <f>VLOOKUP(B2458,'ABC successor'!A:J,10,FALSE)</f>
        <v>4483</v>
      </c>
    </row>
    <row r="2459" spans="1:11" x14ac:dyDescent="0.2">
      <c r="A2459">
        <v>2458</v>
      </c>
      <c r="B2459" t="s">
        <v>4892</v>
      </c>
      <c r="C2459" t="s">
        <v>1800</v>
      </c>
      <c r="D2459" t="s">
        <v>4892</v>
      </c>
      <c r="E2459" t="s">
        <v>5684</v>
      </c>
      <c r="F2459" s="220">
        <v>2068</v>
      </c>
      <c r="G2459" s="220">
        <v>2068</v>
      </c>
      <c r="H2459" s="220">
        <v>2177</v>
      </c>
      <c r="I2459" s="220">
        <v>1861.5123800000001</v>
      </c>
      <c r="J2459" s="161">
        <f>VLOOKUP(D2459,GST!A:D,4,FALSE)</f>
        <v>0.18</v>
      </c>
      <c r="K2459" s="64" t="str">
        <f>VLOOKUP(B2459,'ABC successor'!A:J,10,FALSE)</f>
        <v>4739</v>
      </c>
    </row>
    <row r="2460" spans="1:11" x14ac:dyDescent="0.2">
      <c r="A2460">
        <v>2459</v>
      </c>
      <c r="B2460" t="s">
        <v>1801</v>
      </c>
      <c r="C2460" t="s">
        <v>1802</v>
      </c>
      <c r="D2460" t="s">
        <v>1801</v>
      </c>
      <c r="E2460" t="s">
        <v>4112</v>
      </c>
      <c r="F2460" s="220">
        <v>112</v>
      </c>
      <c r="G2460" s="220">
        <v>112</v>
      </c>
      <c r="H2460" s="220">
        <v>118</v>
      </c>
      <c r="I2460" s="220">
        <v>100.53868275862068</v>
      </c>
      <c r="J2460" s="161">
        <f>VLOOKUP(D2460,GST!A:D,4,FALSE)</f>
        <v>0.18</v>
      </c>
      <c r="K2460" s="64" t="str">
        <f>VLOOKUP(B2460,'ABC successor'!A:J,10,FALSE)</f>
        <v>0085</v>
      </c>
    </row>
    <row r="2461" spans="1:11" x14ac:dyDescent="0.2">
      <c r="A2461">
        <v>2460</v>
      </c>
      <c r="B2461" t="s">
        <v>1803</v>
      </c>
      <c r="C2461" t="s">
        <v>1804</v>
      </c>
      <c r="D2461" t="s">
        <v>1803</v>
      </c>
      <c r="E2461" t="s">
        <v>2931</v>
      </c>
      <c r="F2461" s="220">
        <v>3624</v>
      </c>
      <c r="G2461" s="220">
        <v>3624</v>
      </c>
      <c r="H2461" s="220">
        <v>3815</v>
      </c>
      <c r="I2461" s="220">
        <v>3261.7068810344826</v>
      </c>
      <c r="J2461" s="161" t="e">
        <f>VLOOKUP(D2461,GST!A:D,4,FALSE)</f>
        <v>#N/A</v>
      </c>
      <c r="K2461" s="64" t="str">
        <f>VLOOKUP(B2461,'ABC successor'!A:J,10,FALSE)</f>
        <v>4462</v>
      </c>
    </row>
    <row r="2462" spans="1:11" x14ac:dyDescent="0.2">
      <c r="A2462">
        <v>2461</v>
      </c>
      <c r="B2462" t="s">
        <v>13117</v>
      </c>
      <c r="C2462" t="s">
        <v>13118</v>
      </c>
      <c r="D2462" t="s">
        <v>13117</v>
      </c>
      <c r="E2462" t="s">
        <v>4874</v>
      </c>
      <c r="F2462" s="220">
        <v>1830</v>
      </c>
      <c r="G2462" s="220">
        <v>1830</v>
      </c>
      <c r="H2462" s="220">
        <v>1926</v>
      </c>
      <c r="I2462" s="220">
        <v>1646.6770894736844</v>
      </c>
      <c r="J2462" s="161" t="e">
        <f>VLOOKUP(D2462,GST!A:D,4,FALSE)</f>
        <v>#N/A</v>
      </c>
      <c r="K2462" s="64" t="str">
        <f>VLOOKUP(B2462,'ABC successor'!A:J,10,FALSE)</f>
        <v>4483</v>
      </c>
    </row>
    <row r="2463" spans="1:11" x14ac:dyDescent="0.2">
      <c r="A2463">
        <v>2462</v>
      </c>
      <c r="B2463" t="s">
        <v>4875</v>
      </c>
      <c r="C2463" t="s">
        <v>4876</v>
      </c>
      <c r="D2463" t="s">
        <v>4875</v>
      </c>
      <c r="E2463" t="s">
        <v>5687</v>
      </c>
      <c r="F2463" s="220">
        <v>5276</v>
      </c>
      <c r="G2463" s="220">
        <v>5276</v>
      </c>
      <c r="H2463" s="220">
        <v>5554</v>
      </c>
      <c r="I2463" s="220">
        <v>4748.5193241379302</v>
      </c>
      <c r="J2463" s="161" t="e">
        <f>VLOOKUP(D2463,GST!A:D,4,FALSE)</f>
        <v>#N/A</v>
      </c>
      <c r="K2463" s="64" t="str">
        <f>VLOOKUP(B2463,'ABC successor'!A:J,10,FALSE)</f>
        <v>4483</v>
      </c>
    </row>
    <row r="2464" spans="1:11" x14ac:dyDescent="0.2">
      <c r="A2464">
        <v>2463</v>
      </c>
      <c r="B2464" t="s">
        <v>4877</v>
      </c>
      <c r="C2464" t="s">
        <v>4878</v>
      </c>
      <c r="D2464" t="s">
        <v>4877</v>
      </c>
      <c r="E2464" t="s">
        <v>5688</v>
      </c>
      <c r="F2464" s="220">
        <v>5970</v>
      </c>
      <c r="G2464" s="220">
        <v>5970</v>
      </c>
      <c r="H2464" s="220">
        <v>6284</v>
      </c>
      <c r="I2464" s="220">
        <v>5373.0192189655172</v>
      </c>
      <c r="J2464" s="161" t="e">
        <f>VLOOKUP(D2464,GST!A:D,4,FALSE)</f>
        <v>#N/A</v>
      </c>
      <c r="K2464" s="64" t="str">
        <f>VLOOKUP(B2464,'ABC successor'!A:J,10,FALSE)</f>
        <v>4483</v>
      </c>
    </row>
    <row r="2465" spans="1:11" x14ac:dyDescent="0.2">
      <c r="A2465">
        <v>2464</v>
      </c>
      <c r="B2465" t="s">
        <v>4879</v>
      </c>
      <c r="C2465" t="s">
        <v>4880</v>
      </c>
      <c r="D2465" t="s">
        <v>4879</v>
      </c>
      <c r="E2465" t="s">
        <v>5687</v>
      </c>
      <c r="F2465" s="220">
        <v>3807</v>
      </c>
      <c r="G2465" s="220">
        <v>3807</v>
      </c>
      <c r="H2465" s="220">
        <v>4007</v>
      </c>
      <c r="I2465" s="220">
        <v>3426.0489586206895</v>
      </c>
      <c r="J2465" s="161" t="e">
        <f>VLOOKUP(D2465,GST!A:D,4,FALSE)</f>
        <v>#N/A</v>
      </c>
      <c r="K2465" s="64" t="str">
        <f>VLOOKUP(B2465,'ABC successor'!A:J,10,FALSE)</f>
        <v>4703</v>
      </c>
    </row>
    <row r="2466" spans="1:11" x14ac:dyDescent="0.2">
      <c r="A2466">
        <v>2465</v>
      </c>
      <c r="B2466" t="s">
        <v>4881</v>
      </c>
      <c r="C2466" t="s">
        <v>4882</v>
      </c>
      <c r="D2466" t="s">
        <v>4881</v>
      </c>
      <c r="E2466" t="s">
        <v>1794</v>
      </c>
      <c r="F2466" s="220">
        <v>1755</v>
      </c>
      <c r="G2466" s="220">
        <v>1755</v>
      </c>
      <c r="H2466" s="220">
        <v>1847</v>
      </c>
      <c r="I2466" s="220">
        <v>1579.6173810344826</v>
      </c>
      <c r="J2466" s="161" t="e">
        <f>VLOOKUP(D2466,GST!A:D,4,FALSE)</f>
        <v>#N/A</v>
      </c>
      <c r="K2466" s="64" t="str">
        <f>VLOOKUP(B2466,'ABC successor'!A:J,10,FALSE)</f>
        <v>4462</v>
      </c>
    </row>
    <row r="2467" spans="1:11" x14ac:dyDescent="0.2">
      <c r="A2467">
        <v>2466</v>
      </c>
      <c r="B2467" t="s">
        <v>4883</v>
      </c>
      <c r="C2467" t="s">
        <v>4884</v>
      </c>
      <c r="D2467" t="s">
        <v>4883</v>
      </c>
      <c r="E2467" t="s">
        <v>4874</v>
      </c>
      <c r="F2467" s="220">
        <v>8814</v>
      </c>
      <c r="G2467" s="220">
        <v>8814</v>
      </c>
      <c r="H2467" s="220">
        <v>9278</v>
      </c>
      <c r="I2467" s="220">
        <v>7932.8887568965511</v>
      </c>
      <c r="J2467" s="161" t="e">
        <f>VLOOKUP(D2467,GST!A:D,4,FALSE)</f>
        <v>#N/A</v>
      </c>
      <c r="K2467" s="64" t="str">
        <f>VLOOKUP(B2467,'ABC successor'!A:J,10,FALSE)</f>
        <v>4483</v>
      </c>
    </row>
    <row r="2468" spans="1:11" x14ac:dyDescent="0.2">
      <c r="A2468">
        <v>2467</v>
      </c>
      <c r="B2468" t="s">
        <v>2507</v>
      </c>
      <c r="C2468" t="s">
        <v>2508</v>
      </c>
      <c r="D2468" t="s">
        <v>2507</v>
      </c>
      <c r="E2468" t="s">
        <v>3275</v>
      </c>
      <c r="F2468" s="220">
        <v>19154</v>
      </c>
      <c r="G2468" s="220">
        <v>19154</v>
      </c>
      <c r="H2468" s="220">
        <v>20162</v>
      </c>
      <c r="I2468" s="220">
        <v>17238.51722068965</v>
      </c>
      <c r="J2468" s="161" t="e">
        <f>VLOOKUP(D2468,GST!A:D,4,FALSE)</f>
        <v>#N/A</v>
      </c>
      <c r="K2468" s="64" t="str">
        <f>VLOOKUP(B2468,'ABC successor'!A:J,10,FALSE)</f>
        <v>4483</v>
      </c>
    </row>
    <row r="2469" spans="1:11" x14ac:dyDescent="0.2">
      <c r="A2469">
        <v>2468</v>
      </c>
      <c r="B2469" t="s">
        <v>13121</v>
      </c>
      <c r="C2469" t="s">
        <v>13122</v>
      </c>
      <c r="D2469" t="s">
        <v>13121</v>
      </c>
      <c r="E2469" t="s">
        <v>15779</v>
      </c>
      <c r="F2469" s="220">
        <v>41300</v>
      </c>
      <c r="G2469" s="220">
        <v>41300</v>
      </c>
      <c r="H2469" s="220">
        <v>43474</v>
      </c>
      <c r="I2469" s="220">
        <v>37170.311077586201</v>
      </c>
      <c r="J2469" s="161" t="e">
        <f>VLOOKUP(D2469,GST!A:D,4,FALSE)</f>
        <v>#N/A</v>
      </c>
      <c r="K2469" s="64" t="str">
        <f>VLOOKUP(B2469,'ABC successor'!A:J,10,FALSE)</f>
        <v>4462</v>
      </c>
    </row>
    <row r="2470" spans="1:11" x14ac:dyDescent="0.2">
      <c r="A2470">
        <v>2469</v>
      </c>
      <c r="B2470" t="s">
        <v>14512</v>
      </c>
      <c r="C2470" t="s">
        <v>14513</v>
      </c>
      <c r="D2470" t="s">
        <v>14512</v>
      </c>
      <c r="E2470" t="s">
        <v>5690</v>
      </c>
      <c r="F2470" s="220">
        <v>50800</v>
      </c>
      <c r="G2470" s="220">
        <v>50800</v>
      </c>
      <c r="H2470" s="220">
        <v>53474</v>
      </c>
      <c r="I2470" s="220">
        <v>45719.965984482755</v>
      </c>
      <c r="J2470" s="161" t="e">
        <f>VLOOKUP(D2470,GST!A:D,4,FALSE)</f>
        <v>#N/A</v>
      </c>
      <c r="K2470" s="64" t="str">
        <f>VLOOKUP(B2470,'ABC successor'!A:J,10,FALSE)</f>
        <v>4462</v>
      </c>
    </row>
    <row r="2471" spans="1:11" x14ac:dyDescent="0.2">
      <c r="A2471">
        <v>2470</v>
      </c>
      <c r="B2471" t="s">
        <v>2509</v>
      </c>
      <c r="C2471" t="s">
        <v>2510</v>
      </c>
      <c r="D2471" t="s">
        <v>2509</v>
      </c>
      <c r="E2471" t="s">
        <v>4178</v>
      </c>
      <c r="F2471" s="220">
        <v>17622</v>
      </c>
      <c r="G2471" s="220">
        <v>17622</v>
      </c>
      <c r="H2471" s="220">
        <v>18549</v>
      </c>
      <c r="I2471" s="220">
        <v>15859.977205172412</v>
      </c>
      <c r="J2471" s="161" t="e">
        <f>VLOOKUP(D2471,GST!A:D,4,FALSE)</f>
        <v>#N/A</v>
      </c>
      <c r="K2471" s="64" t="str">
        <f>VLOOKUP(B2471,'ABC successor'!A:J,10,FALSE)</f>
        <v>4200</v>
      </c>
    </row>
    <row r="2472" spans="1:11" x14ac:dyDescent="0.2">
      <c r="A2472">
        <v>2471</v>
      </c>
      <c r="B2472" t="s">
        <v>2511</v>
      </c>
      <c r="C2472" t="s">
        <v>2512</v>
      </c>
      <c r="D2472" t="s">
        <v>2511</v>
      </c>
      <c r="E2472" t="s">
        <v>4989</v>
      </c>
      <c r="F2472" s="220">
        <v>24286</v>
      </c>
      <c r="G2472" s="220">
        <v>24286</v>
      </c>
      <c r="H2472" s="220">
        <v>25564</v>
      </c>
      <c r="I2472" s="220">
        <v>21857.496318965514</v>
      </c>
      <c r="J2472" s="161" t="e">
        <f>VLOOKUP(D2472,GST!A:D,4,FALSE)</f>
        <v>#N/A</v>
      </c>
      <c r="K2472" s="64" t="str">
        <f>VLOOKUP(B2472,'ABC successor'!A:J,10,FALSE)</f>
        <v>4483</v>
      </c>
    </row>
    <row r="2473" spans="1:11" x14ac:dyDescent="0.2">
      <c r="A2473">
        <v>2472</v>
      </c>
      <c r="B2473" t="s">
        <v>2513</v>
      </c>
      <c r="C2473" t="s">
        <v>2514</v>
      </c>
      <c r="D2473" t="s">
        <v>2513</v>
      </c>
      <c r="E2473" t="s">
        <v>2392</v>
      </c>
      <c r="F2473" s="220">
        <v>22941</v>
      </c>
      <c r="G2473" s="220">
        <v>22941</v>
      </c>
      <c r="H2473" s="220">
        <v>24148</v>
      </c>
      <c r="I2473" s="220">
        <v>20647.165253448278</v>
      </c>
      <c r="J2473" s="161" t="e">
        <f>VLOOKUP(D2473,GST!A:D,4,FALSE)</f>
        <v>#N/A</v>
      </c>
      <c r="K2473" s="64" t="str">
        <f>VLOOKUP(B2473,'ABC successor'!A:J,10,FALSE)</f>
        <v>4483</v>
      </c>
    </row>
    <row r="2474" spans="1:11" x14ac:dyDescent="0.2">
      <c r="A2474">
        <v>2473</v>
      </c>
      <c r="B2474" t="s">
        <v>2515</v>
      </c>
      <c r="C2474" t="s">
        <v>2516</v>
      </c>
      <c r="D2474" t="s">
        <v>2515</v>
      </c>
      <c r="E2474" t="s">
        <v>2517</v>
      </c>
      <c r="F2474" s="220">
        <v>23556</v>
      </c>
      <c r="G2474" s="220">
        <v>23556</v>
      </c>
      <c r="H2474" s="220">
        <v>24796</v>
      </c>
      <c r="I2474" s="220">
        <v>21200.128008620683</v>
      </c>
      <c r="J2474" s="161" t="e">
        <f>VLOOKUP(D2474,GST!A:D,4,FALSE)</f>
        <v>#N/A</v>
      </c>
      <c r="K2474" s="64" t="str">
        <f>VLOOKUP(B2474,'ABC successor'!A:J,10,FALSE)</f>
        <v>4462</v>
      </c>
    </row>
    <row r="2475" spans="1:11" x14ac:dyDescent="0.2">
      <c r="A2475">
        <v>2474</v>
      </c>
      <c r="B2475" t="s">
        <v>2518</v>
      </c>
      <c r="C2475" t="s">
        <v>2519</v>
      </c>
      <c r="D2475" t="s">
        <v>2518</v>
      </c>
      <c r="E2475" t="s">
        <v>2520</v>
      </c>
      <c r="F2475" s="220">
        <v>28312</v>
      </c>
      <c r="G2475" s="220">
        <v>28312</v>
      </c>
      <c r="H2475" s="220">
        <v>29802</v>
      </c>
      <c r="I2475" s="220">
        <v>25480.755770689651</v>
      </c>
      <c r="J2475" s="161" t="e">
        <f>VLOOKUP(D2475,GST!A:D,4,FALSE)</f>
        <v>#N/A</v>
      </c>
      <c r="K2475" s="64" t="str">
        <f>VLOOKUP(B2475,'ABC successor'!A:J,10,FALSE)</f>
        <v>4462</v>
      </c>
    </row>
    <row r="2476" spans="1:11" x14ac:dyDescent="0.2">
      <c r="A2476">
        <v>2475</v>
      </c>
      <c r="B2476" t="s">
        <v>2521</v>
      </c>
      <c r="C2476" t="s">
        <v>2522</v>
      </c>
      <c r="D2476" t="s">
        <v>2521</v>
      </c>
      <c r="E2476" t="s">
        <v>22980</v>
      </c>
      <c r="F2476" s="220">
        <v>10270</v>
      </c>
      <c r="G2476" s="220">
        <v>10270</v>
      </c>
      <c r="H2476" s="220">
        <v>10811</v>
      </c>
      <c r="I2476" s="220">
        <v>9243.2687013333325</v>
      </c>
      <c r="J2476" s="161">
        <f>VLOOKUP(D2476,GST!A:D,4,FALSE)</f>
        <v>0.28000000000000003</v>
      </c>
      <c r="K2476" s="64" t="str">
        <f>VLOOKUP(B2476,'ABC successor'!A:J,10,FALSE)</f>
        <v>4730</v>
      </c>
    </row>
    <row r="2477" spans="1:11" x14ac:dyDescent="0.2">
      <c r="A2477">
        <v>2476</v>
      </c>
      <c r="B2477" t="s">
        <v>2523</v>
      </c>
      <c r="C2477" t="s">
        <v>2524</v>
      </c>
      <c r="D2477" t="s">
        <v>2523</v>
      </c>
      <c r="E2477" t="s">
        <v>2071</v>
      </c>
      <c r="F2477" s="220">
        <v>26696</v>
      </c>
      <c r="G2477" s="220">
        <v>26696</v>
      </c>
      <c r="H2477" s="220">
        <v>28101</v>
      </c>
      <c r="I2477" s="220">
        <v>24026.811743103441</v>
      </c>
      <c r="J2477" s="161" t="e">
        <f>VLOOKUP(D2477,GST!A:D,4,FALSE)</f>
        <v>#N/A</v>
      </c>
      <c r="K2477" s="64" t="str">
        <f>VLOOKUP(B2477,'ABC successor'!A:J,10,FALSE)</f>
        <v>4483</v>
      </c>
    </row>
    <row r="2478" spans="1:11" x14ac:dyDescent="0.2">
      <c r="A2478">
        <v>2477</v>
      </c>
      <c r="B2478" t="s">
        <v>2525</v>
      </c>
      <c r="C2478" t="s">
        <v>2526</v>
      </c>
      <c r="D2478" t="s">
        <v>2525</v>
      </c>
      <c r="E2478" t="s">
        <v>4113</v>
      </c>
      <c r="F2478" s="220">
        <v>41782</v>
      </c>
      <c r="G2478" s="220">
        <v>41782</v>
      </c>
      <c r="H2478" s="220">
        <v>43981</v>
      </c>
      <c r="I2478" s="220">
        <v>37603.40078793103</v>
      </c>
      <c r="J2478" s="161">
        <f>VLOOKUP(D2478,GST!A:D,4,FALSE)</f>
        <v>0.18</v>
      </c>
      <c r="K2478" s="64" t="str">
        <f>VLOOKUP(B2478,'ABC successor'!A:J,10,FALSE)</f>
        <v>4483</v>
      </c>
    </row>
    <row r="2479" spans="1:11" x14ac:dyDescent="0.2">
      <c r="A2479">
        <v>2478</v>
      </c>
      <c r="B2479" t="s">
        <v>4115</v>
      </c>
      <c r="C2479" t="s">
        <v>4114</v>
      </c>
      <c r="D2479" t="s">
        <v>4115</v>
      </c>
      <c r="E2479" t="s">
        <v>4990</v>
      </c>
      <c r="F2479" s="220">
        <v>7171</v>
      </c>
      <c r="G2479" s="220">
        <v>7171</v>
      </c>
      <c r="H2479" s="220">
        <v>7548</v>
      </c>
      <c r="I2479" s="220">
        <v>6453.8100586206892</v>
      </c>
      <c r="J2479" s="161" t="e">
        <f>VLOOKUP(D2479,GST!A:D,4,FALSE)</f>
        <v>#N/A</v>
      </c>
      <c r="K2479" s="64" t="str">
        <f>VLOOKUP(B2479,'ABC successor'!A:J,10,FALSE)</f>
        <v>4462</v>
      </c>
    </row>
    <row r="2480" spans="1:11" x14ac:dyDescent="0.2">
      <c r="A2480">
        <v>2479</v>
      </c>
      <c r="B2480" t="s">
        <v>2527</v>
      </c>
      <c r="C2480" t="s">
        <v>2528</v>
      </c>
      <c r="D2480" t="s">
        <v>2527</v>
      </c>
      <c r="E2480" t="s">
        <v>4990</v>
      </c>
      <c r="F2480" s="220">
        <v>10666</v>
      </c>
      <c r="G2480" s="220">
        <v>10666</v>
      </c>
      <c r="H2480" s="220">
        <v>11227</v>
      </c>
      <c r="I2480" s="220">
        <v>9599.5107672413778</v>
      </c>
      <c r="J2480" s="161" t="e">
        <f>VLOOKUP(D2480,GST!A:D,4,FALSE)</f>
        <v>#N/A</v>
      </c>
      <c r="K2480" s="64" t="str">
        <f>VLOOKUP(B2480,'ABC successor'!A:J,10,FALSE)</f>
        <v>4200</v>
      </c>
    </row>
    <row r="2481" spans="1:11" x14ac:dyDescent="0.2">
      <c r="A2481">
        <v>2480</v>
      </c>
      <c r="B2481" t="s">
        <v>2529</v>
      </c>
      <c r="C2481" t="s">
        <v>2530</v>
      </c>
      <c r="D2481" t="s">
        <v>2529</v>
      </c>
      <c r="E2481" t="s">
        <v>2531</v>
      </c>
      <c r="F2481" s="220">
        <v>9563</v>
      </c>
      <c r="G2481" s="220">
        <v>9563</v>
      </c>
      <c r="H2481" s="220">
        <v>10066</v>
      </c>
      <c r="I2481" s="220">
        <v>8606.317477333334</v>
      </c>
      <c r="J2481" s="161">
        <f>VLOOKUP(D2481,GST!A:D,4,FALSE)</f>
        <v>0.18</v>
      </c>
      <c r="K2481" s="64" t="str">
        <f>VLOOKUP(B2481,'ABC successor'!A:J,10,FALSE)</f>
        <v>4730</v>
      </c>
    </row>
    <row r="2482" spans="1:11" x14ac:dyDescent="0.2">
      <c r="A2482">
        <v>2481</v>
      </c>
      <c r="B2482" t="s">
        <v>2532</v>
      </c>
      <c r="C2482" t="s">
        <v>2533</v>
      </c>
      <c r="D2482" t="s">
        <v>2532</v>
      </c>
      <c r="E2482" t="s">
        <v>2534</v>
      </c>
      <c r="F2482" s="220">
        <v>20280</v>
      </c>
      <c r="G2482" s="220">
        <v>20280</v>
      </c>
      <c r="H2482" s="220">
        <v>21347</v>
      </c>
      <c r="I2482" s="220">
        <v>18251.637793103444</v>
      </c>
      <c r="J2482" s="161" t="e">
        <f>VLOOKUP(D2482,GST!A:D,4,FALSE)</f>
        <v>#N/A</v>
      </c>
      <c r="K2482" s="64" t="str">
        <f>VLOOKUP(B2482,'ABC successor'!A:J,10,FALSE)</f>
        <v>4462</v>
      </c>
    </row>
    <row r="2483" spans="1:11" x14ac:dyDescent="0.2">
      <c r="A2483">
        <v>2482</v>
      </c>
      <c r="B2483" t="s">
        <v>2535</v>
      </c>
      <c r="C2483" t="s">
        <v>2536</v>
      </c>
      <c r="D2483" t="s">
        <v>2535</v>
      </c>
      <c r="E2483" t="s">
        <v>4990</v>
      </c>
      <c r="F2483" s="220">
        <v>33092</v>
      </c>
      <c r="G2483" s="220">
        <v>33092</v>
      </c>
      <c r="H2483" s="220">
        <v>34834</v>
      </c>
      <c r="I2483" s="220">
        <v>29782.651331034482</v>
      </c>
      <c r="J2483" s="161" t="e">
        <f>VLOOKUP(D2483,GST!A:D,4,FALSE)</f>
        <v>#N/A</v>
      </c>
      <c r="K2483" s="64" t="str">
        <f>VLOOKUP(B2483,'ABC successor'!A:J,10,FALSE)</f>
        <v>4483</v>
      </c>
    </row>
    <row r="2484" spans="1:11" x14ac:dyDescent="0.2">
      <c r="A2484">
        <v>2483</v>
      </c>
      <c r="B2484" t="s">
        <v>2537</v>
      </c>
      <c r="C2484" t="s">
        <v>2538</v>
      </c>
      <c r="D2484" t="s">
        <v>2537</v>
      </c>
      <c r="E2484" t="s">
        <v>2539</v>
      </c>
      <c r="F2484" s="220">
        <v>17513</v>
      </c>
      <c r="G2484" s="220">
        <v>17513</v>
      </c>
      <c r="H2484" s="220">
        <v>18435</v>
      </c>
      <c r="I2484" s="220">
        <v>15761.371958620686</v>
      </c>
      <c r="J2484" s="161" t="e">
        <f>VLOOKUP(D2484,GST!A:D,4,FALSE)</f>
        <v>#N/A</v>
      </c>
      <c r="K2484" s="64" t="str">
        <f>VLOOKUP(B2484,'ABC successor'!A:J,10,FALSE)</f>
        <v>4483</v>
      </c>
    </row>
    <row r="2485" spans="1:11" x14ac:dyDescent="0.2">
      <c r="A2485">
        <v>2484</v>
      </c>
      <c r="B2485" t="s">
        <v>2540</v>
      </c>
      <c r="C2485" t="s">
        <v>2541</v>
      </c>
      <c r="D2485" t="s">
        <v>2540</v>
      </c>
      <c r="E2485" t="s">
        <v>2027</v>
      </c>
      <c r="F2485" s="220">
        <v>2634</v>
      </c>
      <c r="G2485" s="220">
        <v>2634</v>
      </c>
      <c r="H2485" s="220">
        <v>2773</v>
      </c>
      <c r="I2485" s="220">
        <v>2370.3927896551722</v>
      </c>
      <c r="J2485" s="161" t="e">
        <f>VLOOKUP(D2485,GST!A:D,4,FALSE)</f>
        <v>#N/A</v>
      </c>
      <c r="K2485" s="64" t="str">
        <f>VLOOKUP(B2485,'ABC successor'!A:J,10,FALSE)</f>
        <v>4200</v>
      </c>
    </row>
    <row r="2486" spans="1:11" x14ac:dyDescent="0.2">
      <c r="A2486">
        <v>2485</v>
      </c>
      <c r="B2486" t="s">
        <v>14752</v>
      </c>
      <c r="C2486" t="s">
        <v>14753</v>
      </c>
      <c r="D2486" t="s">
        <v>14752</v>
      </c>
      <c r="E2486" t="s">
        <v>1278</v>
      </c>
      <c r="F2486" s="220">
        <v>6584</v>
      </c>
      <c r="G2486" s="220">
        <v>6584</v>
      </c>
      <c r="H2486" s="220">
        <v>6931</v>
      </c>
      <c r="I2486" s="220">
        <v>5925.9819741379306</v>
      </c>
      <c r="J2486" s="161" t="e">
        <f>VLOOKUP(D2486,GST!A:D,4,FALSE)</f>
        <v>#N/A</v>
      </c>
      <c r="K2486" s="64" t="str">
        <f>VLOOKUP(B2486,'ABC successor'!A:J,10,FALSE)</f>
        <v>4483</v>
      </c>
    </row>
    <row r="2487" spans="1:11" x14ac:dyDescent="0.2">
      <c r="A2487">
        <v>2486</v>
      </c>
      <c r="B2487" t="s">
        <v>2542</v>
      </c>
      <c r="C2487" t="s">
        <v>2543</v>
      </c>
      <c r="D2487" t="s">
        <v>2542</v>
      </c>
      <c r="E2487" t="s">
        <v>2544</v>
      </c>
      <c r="F2487" s="220">
        <v>3637</v>
      </c>
      <c r="G2487" s="220">
        <v>3637</v>
      </c>
      <c r="H2487" s="220">
        <v>3828</v>
      </c>
      <c r="I2487" s="220">
        <v>3272.9723693333331</v>
      </c>
      <c r="J2487" s="161" t="e">
        <f>VLOOKUP(D2487,GST!A:D,4,FALSE)</f>
        <v>#N/A</v>
      </c>
      <c r="K2487" s="64" t="str">
        <f>VLOOKUP(B2487,'ABC successor'!A:J,10,FALSE)</f>
        <v>4730</v>
      </c>
    </row>
    <row r="2488" spans="1:11" x14ac:dyDescent="0.2">
      <c r="A2488">
        <v>2487</v>
      </c>
      <c r="B2488" t="s">
        <v>2545</v>
      </c>
      <c r="C2488" t="s">
        <v>2546</v>
      </c>
      <c r="D2488" t="s">
        <v>2545</v>
      </c>
      <c r="E2488" t="s">
        <v>2547</v>
      </c>
      <c r="F2488" s="220">
        <v>7704</v>
      </c>
      <c r="G2488" s="220">
        <v>7704</v>
      </c>
      <c r="H2488" s="220">
        <v>8109</v>
      </c>
      <c r="I2488" s="220">
        <v>6933.199121333334</v>
      </c>
      <c r="J2488" s="161">
        <f>VLOOKUP(D2488,GST!A:D,4,FALSE)</f>
        <v>0.18</v>
      </c>
      <c r="K2488" s="64" t="str">
        <f>VLOOKUP(B2488,'ABC successor'!A:J,10,FALSE)</f>
        <v>4735</v>
      </c>
    </row>
    <row r="2489" spans="1:11" x14ac:dyDescent="0.2">
      <c r="A2489">
        <v>2488</v>
      </c>
      <c r="B2489" t="s">
        <v>2548</v>
      </c>
      <c r="C2489" t="s">
        <v>2549</v>
      </c>
      <c r="D2489" t="s">
        <v>2548</v>
      </c>
      <c r="E2489" t="s">
        <v>16632</v>
      </c>
      <c r="F2489" s="220">
        <v>1143</v>
      </c>
      <c r="G2489" s="220">
        <v>1143</v>
      </c>
      <c r="H2489" s="220">
        <v>1203</v>
      </c>
      <c r="I2489" s="220">
        <v>1028.5880620689654</v>
      </c>
      <c r="J2489" s="161" t="e">
        <f>VLOOKUP(D2489,GST!A:D,4,FALSE)</f>
        <v>#N/A</v>
      </c>
      <c r="K2489" s="64" t="str">
        <f>VLOOKUP(B2489,'ABC successor'!A:J,10,FALSE)</f>
        <v>4483</v>
      </c>
    </row>
    <row r="2490" spans="1:11" x14ac:dyDescent="0.2">
      <c r="A2490">
        <v>2489</v>
      </c>
      <c r="B2490" t="s">
        <v>2550</v>
      </c>
      <c r="C2490" t="s">
        <v>2551</v>
      </c>
      <c r="D2490" t="s">
        <v>2550</v>
      </c>
      <c r="E2490" t="s">
        <v>2394</v>
      </c>
      <c r="F2490" s="220">
        <v>7132</v>
      </c>
      <c r="G2490" s="220">
        <v>7132</v>
      </c>
      <c r="H2490" s="220">
        <v>7507</v>
      </c>
      <c r="I2490" s="220">
        <v>6419.0082068965512</v>
      </c>
      <c r="J2490" s="161" t="e">
        <f>VLOOKUP(D2490,GST!A:D,4,FALSE)</f>
        <v>#N/A</v>
      </c>
      <c r="K2490" s="64" t="str">
        <f>VLOOKUP(B2490,'ABC successor'!A:J,10,FALSE)</f>
        <v>4483</v>
      </c>
    </row>
    <row r="2491" spans="1:11" x14ac:dyDescent="0.2">
      <c r="A2491">
        <v>2490</v>
      </c>
      <c r="B2491" t="s">
        <v>2552</v>
      </c>
      <c r="C2491" t="s">
        <v>2553</v>
      </c>
      <c r="D2491" t="s">
        <v>2552</v>
      </c>
      <c r="E2491" t="s">
        <v>15780</v>
      </c>
      <c r="F2491" s="220">
        <v>230</v>
      </c>
      <c r="G2491" s="220">
        <v>230</v>
      </c>
      <c r="H2491" s="220">
        <v>242</v>
      </c>
      <c r="I2491" s="220">
        <v>206.87767413793102</v>
      </c>
      <c r="J2491" s="161" t="e">
        <f>VLOOKUP(D2491,GST!A:D,4,FALSE)</f>
        <v>#N/A</v>
      </c>
      <c r="K2491" s="64" t="str">
        <f>VLOOKUP(B2491,'ABC successor'!A:J,10,FALSE)</f>
        <v>4483</v>
      </c>
    </row>
    <row r="2492" spans="1:11" x14ac:dyDescent="0.2">
      <c r="A2492">
        <v>2491</v>
      </c>
      <c r="B2492" t="s">
        <v>2554</v>
      </c>
      <c r="C2492" t="s">
        <v>2555</v>
      </c>
      <c r="D2492" t="s">
        <v>2554</v>
      </c>
      <c r="E2492" t="s">
        <v>5717</v>
      </c>
      <c r="F2492" s="220">
        <v>581</v>
      </c>
      <c r="G2492" s="220">
        <v>581</v>
      </c>
      <c r="H2492" s="220">
        <v>612</v>
      </c>
      <c r="I2492" s="220">
        <v>523.31673333333333</v>
      </c>
      <c r="J2492" s="161">
        <f>VLOOKUP(D2492,GST!A:D,4,FALSE)</f>
        <v>0.18</v>
      </c>
      <c r="K2492" s="64" t="str">
        <f>VLOOKUP(B2492,'ABC successor'!A:J,10,FALSE)</f>
        <v>4735</v>
      </c>
    </row>
    <row r="2493" spans="1:11" x14ac:dyDescent="0.2">
      <c r="A2493">
        <v>2492</v>
      </c>
      <c r="B2493" t="s">
        <v>2556</v>
      </c>
      <c r="C2493" t="s">
        <v>2557</v>
      </c>
      <c r="D2493" t="s">
        <v>2556</v>
      </c>
      <c r="E2493" t="s">
        <v>19224</v>
      </c>
      <c r="F2493" s="220">
        <v>449</v>
      </c>
      <c r="G2493" s="220">
        <v>449</v>
      </c>
      <c r="H2493" s="220">
        <v>473</v>
      </c>
      <c r="I2493" s="220">
        <v>403.70148</v>
      </c>
      <c r="J2493" s="161">
        <f>VLOOKUP(D2493,GST!A:D,4,FALSE)</f>
        <v>0.18</v>
      </c>
      <c r="K2493" s="64" t="str">
        <f>VLOOKUP(B2493,'ABC successor'!A:J,10,FALSE)</f>
        <v>4735</v>
      </c>
    </row>
    <row r="2494" spans="1:11" x14ac:dyDescent="0.2">
      <c r="A2494">
        <v>2493</v>
      </c>
      <c r="B2494" t="s">
        <v>2558</v>
      </c>
      <c r="C2494" t="s">
        <v>2559</v>
      </c>
      <c r="D2494" t="s">
        <v>2558</v>
      </c>
      <c r="E2494" t="s">
        <v>2560</v>
      </c>
      <c r="F2494" s="220">
        <v>407</v>
      </c>
      <c r="G2494" s="220">
        <v>407</v>
      </c>
      <c r="H2494" s="220">
        <v>428</v>
      </c>
      <c r="I2494" s="220">
        <v>366.32171333333332</v>
      </c>
      <c r="J2494" s="161">
        <f>VLOOKUP(D2494,GST!A:D,4,FALSE)</f>
        <v>0.28000000000000003</v>
      </c>
      <c r="K2494" s="64" t="str">
        <f>VLOOKUP(B2494,'ABC successor'!A:J,10,FALSE)</f>
        <v>4730</v>
      </c>
    </row>
    <row r="2495" spans="1:11" x14ac:dyDescent="0.2">
      <c r="A2495">
        <v>2494</v>
      </c>
      <c r="B2495" t="s">
        <v>2561</v>
      </c>
      <c r="C2495" t="s">
        <v>2562</v>
      </c>
      <c r="D2495" t="s">
        <v>2561</v>
      </c>
      <c r="E2495" t="s">
        <v>2563</v>
      </c>
      <c r="F2495" s="220">
        <v>135</v>
      </c>
      <c r="G2495" s="220">
        <v>135</v>
      </c>
      <c r="H2495" s="220">
        <v>142</v>
      </c>
      <c r="I2495" s="220">
        <v>121.80648103448276</v>
      </c>
      <c r="J2495" s="161" t="e">
        <f>VLOOKUP(D2495,GST!A:D,4,FALSE)</f>
        <v>#N/A</v>
      </c>
      <c r="K2495" s="64" t="str">
        <f>VLOOKUP(B2495,'ABC successor'!A:J,10,FALSE)</f>
        <v>4483</v>
      </c>
    </row>
    <row r="2496" spans="1:11" x14ac:dyDescent="0.2">
      <c r="A2496">
        <v>2495</v>
      </c>
      <c r="B2496" t="s">
        <v>2564</v>
      </c>
      <c r="C2496" t="s">
        <v>2565</v>
      </c>
      <c r="D2496" t="s">
        <v>2564</v>
      </c>
      <c r="E2496" t="s">
        <v>2566</v>
      </c>
      <c r="F2496" s="220">
        <v>133</v>
      </c>
      <c r="G2496" s="220">
        <v>133</v>
      </c>
      <c r="H2496" s="220">
        <v>140</v>
      </c>
      <c r="I2496" s="220">
        <v>119.61525333333333</v>
      </c>
      <c r="J2496" s="161">
        <f>VLOOKUP(D2496,GST!A:D,4,FALSE)</f>
        <v>0.18</v>
      </c>
      <c r="K2496" s="64" t="str">
        <f>VLOOKUP(B2496,'ABC successor'!A:J,10,FALSE)</f>
        <v>4783</v>
      </c>
    </row>
    <row r="2497" spans="1:11" x14ac:dyDescent="0.2">
      <c r="A2497">
        <v>2496</v>
      </c>
      <c r="B2497" t="s">
        <v>6127</v>
      </c>
      <c r="C2497" t="s">
        <v>6128</v>
      </c>
      <c r="D2497" t="s">
        <v>6127</v>
      </c>
      <c r="E2497" t="s">
        <v>6129</v>
      </c>
      <c r="F2497" s="220">
        <v>703</v>
      </c>
      <c r="G2497" s="220">
        <v>703</v>
      </c>
      <c r="H2497" s="220">
        <v>740</v>
      </c>
      <c r="I2497" s="220">
        <v>632.46565200000009</v>
      </c>
      <c r="J2497" s="161" t="e">
        <f>VLOOKUP(D2497,GST!A:D,4,FALSE)</f>
        <v>#N/A</v>
      </c>
      <c r="K2497" s="64" t="str">
        <f>VLOOKUP(B2497,'ABC successor'!A:J,10,FALSE)</f>
        <v>4783</v>
      </c>
    </row>
    <row r="2498" spans="1:11" x14ac:dyDescent="0.2">
      <c r="A2498">
        <v>2497</v>
      </c>
      <c r="B2498" t="s">
        <v>6130</v>
      </c>
      <c r="C2498" t="s">
        <v>6131</v>
      </c>
      <c r="D2498" t="s">
        <v>6130</v>
      </c>
      <c r="E2498" t="s">
        <v>6132</v>
      </c>
      <c r="F2498" s="220">
        <v>40</v>
      </c>
      <c r="G2498" s="220">
        <v>40</v>
      </c>
      <c r="H2498" s="220">
        <v>42</v>
      </c>
      <c r="I2498" s="220">
        <v>35.884576000000003</v>
      </c>
      <c r="J2498" s="161" t="e">
        <f>VLOOKUP(D2498,GST!A:D,4,FALSE)</f>
        <v>#N/A</v>
      </c>
      <c r="K2498" s="64" t="str">
        <f>VLOOKUP(B2498,'ABC successor'!A:J,10,FALSE)</f>
        <v>4735</v>
      </c>
    </row>
    <row r="2499" spans="1:11" x14ac:dyDescent="0.2">
      <c r="A2499">
        <v>2498</v>
      </c>
      <c r="B2499" t="s">
        <v>6133</v>
      </c>
      <c r="C2499" t="s">
        <v>6134</v>
      </c>
      <c r="D2499" t="s">
        <v>6133</v>
      </c>
      <c r="E2499" t="s">
        <v>1107</v>
      </c>
      <c r="F2499" s="220">
        <v>97</v>
      </c>
      <c r="G2499" s="220">
        <v>97</v>
      </c>
      <c r="H2499" s="220">
        <v>102</v>
      </c>
      <c r="I2499" s="220">
        <v>87.004629310344825</v>
      </c>
      <c r="J2499" s="161" t="e">
        <f>VLOOKUP(D2499,GST!A:D,4,FALSE)</f>
        <v>#N/A</v>
      </c>
      <c r="K2499" s="64" t="str">
        <f>VLOOKUP(B2499,'ABC successor'!A:J,10,FALSE)</f>
        <v>4462</v>
      </c>
    </row>
    <row r="2500" spans="1:11" x14ac:dyDescent="0.2">
      <c r="A2500">
        <v>2499</v>
      </c>
      <c r="B2500" t="s">
        <v>6135</v>
      </c>
      <c r="C2500" t="s">
        <v>6136</v>
      </c>
      <c r="D2500" t="s">
        <v>6135</v>
      </c>
      <c r="E2500" t="s">
        <v>6137</v>
      </c>
      <c r="F2500" s="220">
        <v>135</v>
      </c>
      <c r="G2500" s="220">
        <v>135</v>
      </c>
      <c r="H2500" s="220">
        <v>142</v>
      </c>
      <c r="I2500" s="220">
        <v>121.80648103448276</v>
      </c>
      <c r="J2500" s="161" t="e">
        <f>VLOOKUP(D2500,GST!A:D,4,FALSE)</f>
        <v>#N/A</v>
      </c>
      <c r="K2500" s="64" t="str">
        <f>VLOOKUP(B2500,'ABC successor'!A:J,10,FALSE)</f>
        <v>4462</v>
      </c>
    </row>
    <row r="2501" spans="1:11" x14ac:dyDescent="0.2">
      <c r="A2501">
        <v>2500</v>
      </c>
      <c r="B2501" t="s">
        <v>5512</v>
      </c>
      <c r="C2501" t="s">
        <v>5511</v>
      </c>
      <c r="D2501" t="s">
        <v>5512</v>
      </c>
      <c r="E2501" t="s">
        <v>1107</v>
      </c>
      <c r="F2501" s="220">
        <v>6</v>
      </c>
      <c r="G2501" s="220">
        <v>6</v>
      </c>
      <c r="H2501" s="220">
        <v>6</v>
      </c>
      <c r="I2501" s="220">
        <v>5.8003086206896546</v>
      </c>
      <c r="J2501" s="161" t="e">
        <f>VLOOKUP(D2501,GST!A:D,4,FALSE)</f>
        <v>#N/A</v>
      </c>
      <c r="K2501" s="64" t="str">
        <f>VLOOKUP(B2501,'ABC successor'!A:J,10,FALSE)</f>
        <v>0040</v>
      </c>
    </row>
    <row r="2502" spans="1:11" x14ac:dyDescent="0.2">
      <c r="A2502">
        <v>2501</v>
      </c>
      <c r="B2502" t="s">
        <v>6138</v>
      </c>
      <c r="C2502" t="s">
        <v>6139</v>
      </c>
      <c r="D2502" t="s">
        <v>6138</v>
      </c>
      <c r="E2502" t="s">
        <v>5513</v>
      </c>
      <c r="F2502" s="220">
        <v>274</v>
      </c>
      <c r="G2502" s="220">
        <v>274</v>
      </c>
      <c r="H2502" s="220">
        <v>288</v>
      </c>
      <c r="I2502" s="220">
        <v>246.70645999999999</v>
      </c>
      <c r="J2502" s="161">
        <f>VLOOKUP(D2502,GST!A:D,4,FALSE)</f>
        <v>0.18</v>
      </c>
      <c r="K2502" s="64" t="str">
        <f>VLOOKUP(B2502,'ABC successor'!A:J,10,FALSE)</f>
        <v>4730</v>
      </c>
    </row>
    <row r="2503" spans="1:11" x14ac:dyDescent="0.2">
      <c r="A2503">
        <v>2502</v>
      </c>
      <c r="B2503" t="s">
        <v>6140</v>
      </c>
      <c r="C2503" t="s">
        <v>6141</v>
      </c>
      <c r="D2503" t="s">
        <v>6140</v>
      </c>
      <c r="E2503" t="s">
        <v>6142</v>
      </c>
      <c r="F2503" s="220">
        <v>365</v>
      </c>
      <c r="G2503" s="220">
        <v>365</v>
      </c>
      <c r="H2503" s="220">
        <v>384</v>
      </c>
      <c r="I2503" s="220">
        <v>328.68415517241374</v>
      </c>
      <c r="J2503" s="161" t="e">
        <f>VLOOKUP(D2503,GST!A:D,4,FALSE)</f>
        <v>#N/A</v>
      </c>
      <c r="K2503" s="64" t="str">
        <f>VLOOKUP(B2503,'ABC successor'!A:J,10,FALSE)</f>
        <v>4707</v>
      </c>
    </row>
    <row r="2504" spans="1:11" x14ac:dyDescent="0.2">
      <c r="A2504">
        <v>2503</v>
      </c>
      <c r="B2504" t="s">
        <v>6143</v>
      </c>
      <c r="C2504" t="s">
        <v>6144</v>
      </c>
      <c r="D2504" t="s">
        <v>6143</v>
      </c>
      <c r="E2504" t="s">
        <v>1104</v>
      </c>
      <c r="F2504" s="220">
        <v>137</v>
      </c>
      <c r="G2504" s="220">
        <v>137</v>
      </c>
      <c r="H2504" s="220">
        <v>144</v>
      </c>
      <c r="I2504" s="220">
        <v>123.7399172413793</v>
      </c>
      <c r="J2504" s="161" t="e">
        <f>VLOOKUP(D2504,GST!A:D,4,FALSE)</f>
        <v>#N/A</v>
      </c>
      <c r="K2504" s="64" t="str">
        <f>VLOOKUP(B2504,'ABC successor'!A:J,10,FALSE)</f>
        <v>4483</v>
      </c>
    </row>
    <row r="2505" spans="1:11" x14ac:dyDescent="0.2">
      <c r="A2505">
        <v>2504</v>
      </c>
      <c r="B2505" t="s">
        <v>6145</v>
      </c>
      <c r="C2505" t="s">
        <v>6146</v>
      </c>
      <c r="D2505" t="s">
        <v>6145</v>
      </c>
      <c r="E2505" t="s">
        <v>1107</v>
      </c>
      <c r="F2505" s="220">
        <v>202</v>
      </c>
      <c r="G2505" s="220">
        <v>202</v>
      </c>
      <c r="H2505" s="220">
        <v>213</v>
      </c>
      <c r="I2505" s="220">
        <v>181.74300344827583</v>
      </c>
      <c r="J2505" s="161" t="e">
        <f>VLOOKUP(D2505,GST!A:D,4,FALSE)</f>
        <v>#N/A</v>
      </c>
      <c r="K2505" s="64" t="str">
        <f>VLOOKUP(B2505,'ABC successor'!A:J,10,FALSE)</f>
        <v>4483</v>
      </c>
    </row>
    <row r="2506" spans="1:11" x14ac:dyDescent="0.2">
      <c r="A2506">
        <v>2505</v>
      </c>
      <c r="B2506" t="s">
        <v>6147</v>
      </c>
      <c r="C2506" t="s">
        <v>6148</v>
      </c>
      <c r="D2506" t="s">
        <v>6147</v>
      </c>
      <c r="E2506" t="s">
        <v>6149</v>
      </c>
      <c r="F2506" s="220">
        <v>228</v>
      </c>
      <c r="G2506" s="220">
        <v>228</v>
      </c>
      <c r="H2506" s="220">
        <v>240</v>
      </c>
      <c r="I2506" s="220">
        <v>204.94423793103448</v>
      </c>
      <c r="J2506" s="161" t="e">
        <f>VLOOKUP(D2506,GST!A:D,4,FALSE)</f>
        <v>#N/A</v>
      </c>
      <c r="K2506" s="64" t="str">
        <f>VLOOKUP(B2506,'ABC successor'!A:J,10,FALSE)</f>
        <v>0040</v>
      </c>
    </row>
    <row r="2507" spans="1:11" x14ac:dyDescent="0.2">
      <c r="A2507">
        <v>2506</v>
      </c>
      <c r="B2507" t="s">
        <v>6150</v>
      </c>
      <c r="C2507" t="s">
        <v>6151</v>
      </c>
      <c r="D2507" t="s">
        <v>6150</v>
      </c>
      <c r="E2507" t="s">
        <v>6152</v>
      </c>
      <c r="F2507" s="220">
        <v>110</v>
      </c>
      <c r="G2507" s="220">
        <v>110</v>
      </c>
      <c r="H2507" s="220">
        <v>116</v>
      </c>
      <c r="I2507" s="220">
        <v>98.605246551724136</v>
      </c>
      <c r="J2507" s="161" t="e">
        <f>VLOOKUP(D2507,GST!A:D,4,FALSE)</f>
        <v>#N/A</v>
      </c>
      <c r="K2507" s="64" t="str">
        <f>VLOOKUP(B2507,'ABC successor'!A:J,10,FALSE)</f>
        <v>4483</v>
      </c>
    </row>
    <row r="2508" spans="1:11" x14ac:dyDescent="0.2">
      <c r="A2508">
        <v>2507</v>
      </c>
      <c r="B2508" t="s">
        <v>6153</v>
      </c>
      <c r="C2508" t="s">
        <v>6154</v>
      </c>
      <c r="D2508" t="s">
        <v>6153</v>
      </c>
      <c r="E2508" t="s">
        <v>1072</v>
      </c>
      <c r="F2508" s="220">
        <v>10443</v>
      </c>
      <c r="G2508" s="220">
        <v>10443</v>
      </c>
      <c r="H2508" s="220">
        <v>10993</v>
      </c>
      <c r="I2508" s="220">
        <v>9398.4334017241363</v>
      </c>
      <c r="J2508" s="161" t="e">
        <f>VLOOKUP(D2508,GST!A:D,4,FALSE)</f>
        <v>#N/A</v>
      </c>
      <c r="K2508" s="64" t="str">
        <f>VLOOKUP(B2508,'ABC successor'!A:J,10,FALSE)</f>
        <v>4483</v>
      </c>
    </row>
    <row r="2509" spans="1:11" x14ac:dyDescent="0.2">
      <c r="A2509">
        <v>2508</v>
      </c>
      <c r="B2509" t="s">
        <v>6155</v>
      </c>
      <c r="C2509" t="s">
        <v>6156</v>
      </c>
      <c r="D2509" t="s">
        <v>6155</v>
      </c>
      <c r="E2509" t="s">
        <v>1114</v>
      </c>
      <c r="F2509" s="220">
        <v>6825</v>
      </c>
      <c r="G2509" s="220">
        <v>6825</v>
      </c>
      <c r="H2509" s="220">
        <v>7184</v>
      </c>
      <c r="I2509" s="220">
        <v>6142.2432586666664</v>
      </c>
      <c r="J2509" s="161">
        <f>VLOOKUP(D2509,GST!A:D,4,FALSE)</f>
        <v>0.18</v>
      </c>
      <c r="K2509" s="64" t="str">
        <f>VLOOKUP(B2509,'ABC successor'!A:J,10,FALSE)</f>
        <v>4739</v>
      </c>
    </row>
    <row r="2510" spans="1:11" x14ac:dyDescent="0.2">
      <c r="A2510">
        <v>2509</v>
      </c>
      <c r="B2510" t="s">
        <v>6157</v>
      </c>
      <c r="C2510" t="s">
        <v>6158</v>
      </c>
      <c r="D2510" t="s">
        <v>6157</v>
      </c>
      <c r="E2510" t="s">
        <v>6159</v>
      </c>
      <c r="F2510" s="220">
        <v>2289</v>
      </c>
      <c r="G2510" s="220">
        <v>2289</v>
      </c>
      <c r="H2510" s="220">
        <v>2409</v>
      </c>
      <c r="I2510" s="220">
        <v>2060.3727386666665</v>
      </c>
      <c r="J2510" s="161" t="e">
        <f>VLOOKUP(D2510,GST!A:D,4,FALSE)</f>
        <v>#N/A</v>
      </c>
      <c r="K2510" s="64" t="str">
        <f>VLOOKUP(B2510,'ABC successor'!A:J,10,FALSE)</f>
        <v>4730</v>
      </c>
    </row>
    <row r="2511" spans="1:11" x14ac:dyDescent="0.2">
      <c r="A2511">
        <v>2510</v>
      </c>
      <c r="B2511" t="s">
        <v>27049</v>
      </c>
      <c r="C2511" t="s">
        <v>27050</v>
      </c>
      <c r="D2511" t="s">
        <v>27049</v>
      </c>
      <c r="E2511" t="s">
        <v>27051</v>
      </c>
      <c r="F2511" s="220">
        <v>56</v>
      </c>
      <c r="G2511" s="220">
        <v>56</v>
      </c>
      <c r="H2511" s="220">
        <v>59</v>
      </c>
      <c r="I2511" s="220">
        <v>50.836482666666676</v>
      </c>
      <c r="J2511" s="161" t="e">
        <f>VLOOKUP(D2511,GST!A:D,4,FALSE)</f>
        <v>#N/A</v>
      </c>
      <c r="K2511" s="64" t="str">
        <f>VLOOKUP(B2511,'ABC successor'!A:J,10,FALSE)</f>
        <v>4783</v>
      </c>
    </row>
    <row r="2512" spans="1:11" x14ac:dyDescent="0.2">
      <c r="A2512">
        <v>2511</v>
      </c>
      <c r="B2512" t="s">
        <v>27052</v>
      </c>
      <c r="C2512" t="s">
        <v>27053</v>
      </c>
      <c r="D2512" t="s">
        <v>27052</v>
      </c>
      <c r="E2512" t="s">
        <v>27054</v>
      </c>
      <c r="F2512" s="220">
        <v>48</v>
      </c>
      <c r="G2512" s="220">
        <v>48</v>
      </c>
      <c r="H2512" s="220">
        <v>51</v>
      </c>
      <c r="I2512" s="220">
        <v>43.360529333333325</v>
      </c>
      <c r="J2512" s="161" t="e">
        <f>VLOOKUP(D2512,GST!A:D,4,FALSE)</f>
        <v>#N/A</v>
      </c>
      <c r="K2512" s="64" t="str">
        <f>VLOOKUP(B2512,'ABC successor'!A:J,10,FALSE)</f>
        <v>4783</v>
      </c>
    </row>
    <row r="2513" spans="1:11" x14ac:dyDescent="0.2">
      <c r="A2513">
        <v>2512</v>
      </c>
      <c r="B2513" t="s">
        <v>6160</v>
      </c>
      <c r="C2513" t="s">
        <v>6161</v>
      </c>
      <c r="D2513" t="s">
        <v>6160</v>
      </c>
      <c r="E2513" t="s">
        <v>1769</v>
      </c>
      <c r="F2513" s="220">
        <v>602</v>
      </c>
      <c r="G2513" s="220">
        <v>602</v>
      </c>
      <c r="H2513" s="220">
        <v>634</v>
      </c>
      <c r="I2513" s="220">
        <v>541.36213793103434</v>
      </c>
      <c r="J2513" s="161" t="e">
        <f>VLOOKUP(D2513,GST!A:D,4,FALSE)</f>
        <v>#N/A</v>
      </c>
      <c r="K2513" s="64" t="str">
        <f>VLOOKUP(B2513,'ABC successor'!A:J,10,FALSE)</f>
        <v>4200</v>
      </c>
    </row>
    <row r="2514" spans="1:11" x14ac:dyDescent="0.2">
      <c r="A2514">
        <v>2513</v>
      </c>
      <c r="B2514" t="s">
        <v>6163</v>
      </c>
      <c r="C2514" t="s">
        <v>6164</v>
      </c>
      <c r="D2514" t="s">
        <v>6163</v>
      </c>
      <c r="E2514" t="s">
        <v>4183</v>
      </c>
      <c r="F2514" s="220">
        <v>30</v>
      </c>
      <c r="G2514" s="220">
        <v>30</v>
      </c>
      <c r="H2514" s="220">
        <v>32</v>
      </c>
      <c r="I2514" s="220">
        <v>27.068106896551726</v>
      </c>
      <c r="J2514" s="161" t="e">
        <f>VLOOKUP(D2514,GST!A:D,4,FALSE)</f>
        <v>#N/A</v>
      </c>
      <c r="K2514" s="64" t="str">
        <f>VLOOKUP(B2514,'ABC successor'!A:J,10,FALSE)</f>
        <v>4462</v>
      </c>
    </row>
    <row r="2515" spans="1:11" x14ac:dyDescent="0.2">
      <c r="A2515">
        <v>2514</v>
      </c>
      <c r="B2515" t="s">
        <v>19225</v>
      </c>
      <c r="C2515" t="s">
        <v>19226</v>
      </c>
      <c r="D2515" t="s">
        <v>19225</v>
      </c>
      <c r="E2515" t="s">
        <v>19227</v>
      </c>
      <c r="F2515" s="220">
        <v>127</v>
      </c>
      <c r="G2515" s="220">
        <v>127</v>
      </c>
      <c r="H2515" s="220">
        <v>134</v>
      </c>
      <c r="I2515" s="220">
        <v>114.07273620689652</v>
      </c>
      <c r="J2515" s="161" t="e">
        <f>VLOOKUP(D2515,GST!A:D,4,FALSE)</f>
        <v>#N/A</v>
      </c>
      <c r="K2515" s="64" t="str">
        <f>VLOOKUP(B2515,'ABC successor'!A:J,10,FALSE)</f>
        <v>0030</v>
      </c>
    </row>
    <row r="2516" spans="1:11" x14ac:dyDescent="0.2">
      <c r="A2516">
        <v>2515</v>
      </c>
      <c r="B2516" t="s">
        <v>8236</v>
      </c>
      <c r="C2516" t="s">
        <v>8237</v>
      </c>
      <c r="D2516" t="s">
        <v>8236</v>
      </c>
      <c r="E2516" t="s">
        <v>4183</v>
      </c>
      <c r="F2516" s="220">
        <v>37</v>
      </c>
      <c r="G2516" s="220">
        <v>37</v>
      </c>
      <c r="H2516" s="220">
        <v>39</v>
      </c>
      <c r="I2516" s="220">
        <v>32.868415517241381</v>
      </c>
      <c r="J2516" s="161" t="e">
        <f>VLOOKUP(D2516,GST!A:D,4,FALSE)</f>
        <v>#N/A</v>
      </c>
      <c r="K2516" s="64" t="str">
        <f>VLOOKUP(B2516,'ABC successor'!A:J,10,FALSE)</f>
        <v>4462</v>
      </c>
    </row>
    <row r="2517" spans="1:11" x14ac:dyDescent="0.2">
      <c r="A2517">
        <v>2516</v>
      </c>
      <c r="B2517" t="s">
        <v>8238</v>
      </c>
      <c r="C2517" t="s">
        <v>8239</v>
      </c>
      <c r="D2517" t="s">
        <v>8238</v>
      </c>
      <c r="E2517" t="s">
        <v>8240</v>
      </c>
      <c r="F2517" s="220">
        <v>245</v>
      </c>
      <c r="G2517" s="220">
        <v>245</v>
      </c>
      <c r="H2517" s="220">
        <v>258</v>
      </c>
      <c r="I2517" s="220">
        <v>220.41172758620684</v>
      </c>
      <c r="J2517" s="161" t="e">
        <f>VLOOKUP(D2517,GST!A:D,4,FALSE)</f>
        <v>#N/A</v>
      </c>
      <c r="K2517" s="64" t="str">
        <f>VLOOKUP(B2517,'ABC successor'!A:J,10,FALSE)</f>
        <v>0040</v>
      </c>
    </row>
    <row r="2518" spans="1:11" x14ac:dyDescent="0.2">
      <c r="A2518">
        <v>2517</v>
      </c>
      <c r="B2518" t="s">
        <v>5515</v>
      </c>
      <c r="C2518" t="s">
        <v>5514</v>
      </c>
      <c r="D2518" t="s">
        <v>5515</v>
      </c>
      <c r="E2518" t="s">
        <v>8240</v>
      </c>
      <c r="F2518" s="220">
        <v>129</v>
      </c>
      <c r="G2518" s="220">
        <v>129</v>
      </c>
      <c r="H2518" s="220">
        <v>136</v>
      </c>
      <c r="I2518" s="220">
        <v>116.0061724137931</v>
      </c>
      <c r="J2518" s="161" t="e">
        <f>VLOOKUP(D2518,GST!A:D,4,FALSE)</f>
        <v>#N/A</v>
      </c>
      <c r="K2518" s="64" t="str">
        <f>VLOOKUP(B2518,'ABC successor'!A:J,10,FALSE)</f>
        <v>0040</v>
      </c>
    </row>
    <row r="2519" spans="1:11" x14ac:dyDescent="0.2">
      <c r="A2519">
        <v>2518</v>
      </c>
      <c r="B2519" t="s">
        <v>8241</v>
      </c>
      <c r="C2519" t="s">
        <v>8242</v>
      </c>
      <c r="D2519" t="s">
        <v>8241</v>
      </c>
      <c r="E2519" t="s">
        <v>8243</v>
      </c>
      <c r="F2519" s="220">
        <v>79</v>
      </c>
      <c r="G2519" s="220">
        <v>79</v>
      </c>
      <c r="H2519" s="220">
        <v>83</v>
      </c>
      <c r="I2519" s="220">
        <v>71.53713965517241</v>
      </c>
      <c r="J2519" s="161" t="e">
        <f>VLOOKUP(D2519,GST!A:D,4,FALSE)</f>
        <v>#N/A</v>
      </c>
      <c r="K2519" s="64" t="str">
        <f>VLOOKUP(B2519,'ABC successor'!A:J,10,FALSE)</f>
        <v>0040</v>
      </c>
    </row>
    <row r="2520" spans="1:11" x14ac:dyDescent="0.2">
      <c r="A2520">
        <v>2519</v>
      </c>
      <c r="B2520" t="s">
        <v>8244</v>
      </c>
      <c r="C2520" t="s">
        <v>8245</v>
      </c>
      <c r="D2520" t="s">
        <v>8244</v>
      </c>
      <c r="E2520" t="s">
        <v>4187</v>
      </c>
      <c r="F2520" s="220">
        <v>9</v>
      </c>
      <c r="G2520" s="220">
        <v>9</v>
      </c>
      <c r="H2520" s="220">
        <v>9</v>
      </c>
      <c r="I2520" s="220">
        <v>7.7337448275862064</v>
      </c>
      <c r="J2520" s="161" t="e">
        <f>VLOOKUP(D2520,GST!A:D,4,FALSE)</f>
        <v>#N/A</v>
      </c>
      <c r="K2520" s="64" t="str">
        <f>VLOOKUP(B2520,'ABC successor'!A:J,10,FALSE)</f>
        <v>4462</v>
      </c>
    </row>
    <row r="2521" spans="1:11" x14ac:dyDescent="0.2">
      <c r="A2521">
        <v>2520</v>
      </c>
      <c r="B2521" t="s">
        <v>19228</v>
      </c>
      <c r="C2521" t="s">
        <v>19229</v>
      </c>
      <c r="D2521" t="s">
        <v>19228</v>
      </c>
      <c r="E2521" t="s">
        <v>4191</v>
      </c>
      <c r="F2521" s="220">
        <v>215</v>
      </c>
      <c r="G2521" s="220">
        <v>215</v>
      </c>
      <c r="H2521" s="220">
        <v>226</v>
      </c>
      <c r="I2521" s="220">
        <v>193.5878442105263</v>
      </c>
      <c r="J2521" s="161" t="e">
        <f>VLOOKUP(D2521,GST!A:D,4,FALSE)</f>
        <v>#N/A</v>
      </c>
      <c r="K2521" s="64" t="str">
        <f>VLOOKUP(B2521,'ABC successor'!A:J,10,FALSE)</f>
        <v>4483</v>
      </c>
    </row>
    <row r="2522" spans="1:11" x14ac:dyDescent="0.2">
      <c r="A2522">
        <v>2521</v>
      </c>
      <c r="B2522" t="s">
        <v>11888</v>
      </c>
      <c r="C2522" t="s">
        <v>11889</v>
      </c>
      <c r="D2522" t="s">
        <v>11888</v>
      </c>
      <c r="E2522" t="s">
        <v>8246</v>
      </c>
      <c r="F2522" s="220">
        <v>2019</v>
      </c>
      <c r="G2522" s="220">
        <v>2019</v>
      </c>
      <c r="H2522" s="220">
        <v>2125</v>
      </c>
      <c r="I2522" s="220">
        <v>1917.968717241379</v>
      </c>
      <c r="J2522" s="161">
        <f>VLOOKUP(D2522,GST!A:D,4,FALSE)</f>
        <v>0.18</v>
      </c>
      <c r="K2522" s="64" t="str">
        <f>VLOOKUP(B2522,'ABC successor'!A:J,10,FALSE)</f>
        <v>4767</v>
      </c>
    </row>
    <row r="2523" spans="1:11" x14ac:dyDescent="0.2">
      <c r="A2523">
        <v>2522</v>
      </c>
      <c r="B2523" t="s">
        <v>8247</v>
      </c>
      <c r="C2523" t="s">
        <v>8248</v>
      </c>
      <c r="D2523" t="s">
        <v>8247</v>
      </c>
      <c r="E2523" t="s">
        <v>4987</v>
      </c>
      <c r="F2523" s="220">
        <v>907</v>
      </c>
      <c r="G2523" s="220">
        <v>907</v>
      </c>
      <c r="H2523" s="220">
        <v>955</v>
      </c>
      <c r="I2523" s="220">
        <v>815.91007931034471</v>
      </c>
      <c r="J2523" s="161" t="e">
        <f>VLOOKUP(D2523,GST!A:D,4,FALSE)</f>
        <v>#N/A</v>
      </c>
      <c r="K2523" s="64" t="str">
        <f>VLOOKUP(B2523,'ABC successor'!A:J,10,FALSE)</f>
        <v>4483</v>
      </c>
    </row>
    <row r="2524" spans="1:11" x14ac:dyDescent="0.2">
      <c r="A2524">
        <v>2523</v>
      </c>
      <c r="B2524" t="s">
        <v>8249</v>
      </c>
      <c r="C2524" t="s">
        <v>8250</v>
      </c>
      <c r="D2524" t="s">
        <v>8249</v>
      </c>
      <c r="E2524" t="s">
        <v>19230</v>
      </c>
      <c r="F2524" s="220">
        <v>87</v>
      </c>
      <c r="G2524" s="220">
        <v>87</v>
      </c>
      <c r="H2524" s="220">
        <v>92</v>
      </c>
      <c r="I2524" s="220">
        <v>77.907303157894745</v>
      </c>
      <c r="J2524" s="161" t="e">
        <f>VLOOKUP(D2524,GST!A:D,4,FALSE)</f>
        <v>#N/A</v>
      </c>
      <c r="K2524" s="64" t="str">
        <f>VLOOKUP(B2524,'ABC successor'!A:J,10,FALSE)</f>
        <v>0000</v>
      </c>
    </row>
    <row r="2525" spans="1:11" x14ac:dyDescent="0.2">
      <c r="A2525">
        <v>2524</v>
      </c>
      <c r="B2525" t="s">
        <v>8251</v>
      </c>
      <c r="C2525" t="s">
        <v>8252</v>
      </c>
      <c r="D2525" t="s">
        <v>8251</v>
      </c>
      <c r="E2525" t="s">
        <v>1769</v>
      </c>
      <c r="F2525" s="220">
        <v>4685</v>
      </c>
      <c r="G2525" s="220">
        <v>4685</v>
      </c>
      <c r="H2525" s="220">
        <v>4932</v>
      </c>
      <c r="I2525" s="220">
        <v>4216.8243672413782</v>
      </c>
      <c r="J2525" s="161" t="e">
        <f>VLOOKUP(D2525,GST!A:D,4,FALSE)</f>
        <v>#N/A</v>
      </c>
      <c r="K2525" s="64" t="str">
        <f>VLOOKUP(B2525,'ABC successor'!A:J,10,FALSE)</f>
        <v>4483</v>
      </c>
    </row>
    <row r="2526" spans="1:11" x14ac:dyDescent="0.2">
      <c r="A2526">
        <v>2525</v>
      </c>
      <c r="B2526" t="s">
        <v>5519</v>
      </c>
      <c r="C2526" t="s">
        <v>5518</v>
      </c>
      <c r="D2526" t="s">
        <v>5519</v>
      </c>
      <c r="E2526" t="s">
        <v>1769</v>
      </c>
      <c r="F2526" s="220">
        <v>3674</v>
      </c>
      <c r="G2526" s="220">
        <v>3674</v>
      </c>
      <c r="H2526" s="220">
        <v>3867</v>
      </c>
      <c r="I2526" s="220">
        <v>3306.1759137931031</v>
      </c>
      <c r="J2526" s="161" t="e">
        <f>VLOOKUP(D2526,GST!A:D,4,FALSE)</f>
        <v>#N/A</v>
      </c>
      <c r="K2526" s="64" t="str">
        <f>VLOOKUP(B2526,'ABC successor'!A:J,10,FALSE)</f>
        <v>4483</v>
      </c>
    </row>
    <row r="2527" spans="1:11" x14ac:dyDescent="0.2">
      <c r="A2527">
        <v>2526</v>
      </c>
      <c r="B2527" t="s">
        <v>5521</v>
      </c>
      <c r="C2527" t="s">
        <v>5520</v>
      </c>
      <c r="D2527" t="s">
        <v>5521</v>
      </c>
      <c r="E2527" t="s">
        <v>4037</v>
      </c>
      <c r="F2527" s="220">
        <v>7056</v>
      </c>
      <c r="G2527" s="220">
        <v>7056</v>
      </c>
      <c r="H2527" s="220">
        <v>7427</v>
      </c>
      <c r="I2527" s="220">
        <v>6350.0747613333324</v>
      </c>
      <c r="J2527" s="161">
        <f>VLOOKUP(D2527,GST!A:D,4,FALSE)</f>
        <v>0.18</v>
      </c>
      <c r="K2527" s="64" t="str">
        <f>VLOOKUP(B2527,'ABC successor'!A:J,10,FALSE)</f>
        <v>4734</v>
      </c>
    </row>
    <row r="2528" spans="1:11" x14ac:dyDescent="0.2">
      <c r="A2528">
        <v>2527</v>
      </c>
      <c r="B2528" t="s">
        <v>5523</v>
      </c>
      <c r="C2528" t="s">
        <v>5522</v>
      </c>
      <c r="D2528" t="s">
        <v>5523</v>
      </c>
      <c r="E2528" t="s">
        <v>5524</v>
      </c>
      <c r="F2528" s="220">
        <v>6335</v>
      </c>
      <c r="G2528" s="220">
        <v>6335</v>
      </c>
      <c r="H2528" s="220">
        <v>6668</v>
      </c>
      <c r="I2528" s="220">
        <v>5701.1620120000007</v>
      </c>
      <c r="J2528" s="161">
        <f>VLOOKUP(D2528,GST!A:D,4,FALSE)</f>
        <v>0.18</v>
      </c>
      <c r="K2528" s="64" t="str">
        <f>VLOOKUP(B2528,'ABC successor'!A:J,10,FALSE)</f>
        <v>4734</v>
      </c>
    </row>
    <row r="2529" spans="1:11" x14ac:dyDescent="0.2">
      <c r="A2529">
        <v>2528</v>
      </c>
      <c r="B2529" t="s">
        <v>5526</v>
      </c>
      <c r="C2529" t="s">
        <v>5525</v>
      </c>
      <c r="D2529" t="s">
        <v>5526</v>
      </c>
      <c r="E2529" t="s">
        <v>716</v>
      </c>
      <c r="F2529" s="220">
        <v>1404</v>
      </c>
      <c r="G2529" s="220">
        <v>1404</v>
      </c>
      <c r="H2529" s="220">
        <v>1478</v>
      </c>
      <c r="I2529" s="220">
        <v>1263.436113333333</v>
      </c>
      <c r="J2529" s="161" t="e">
        <f>VLOOKUP(D2529,GST!A:D,4,FALSE)</f>
        <v>#N/A</v>
      </c>
      <c r="K2529" s="64" t="str">
        <f>VLOOKUP(B2529,'ABC successor'!A:J,10,FALSE)</f>
        <v>4741</v>
      </c>
    </row>
    <row r="2530" spans="1:11" x14ac:dyDescent="0.2">
      <c r="A2530">
        <v>2529</v>
      </c>
      <c r="B2530" t="s">
        <v>8253</v>
      </c>
      <c r="C2530" t="s">
        <v>8254</v>
      </c>
      <c r="D2530" t="s">
        <v>8253</v>
      </c>
      <c r="E2530" t="s">
        <v>8163</v>
      </c>
      <c r="F2530" s="220">
        <v>243</v>
      </c>
      <c r="G2530" s="220">
        <v>243</v>
      </c>
      <c r="H2530" s="220">
        <v>256</v>
      </c>
      <c r="I2530" s="220">
        <v>218.47829137931026</v>
      </c>
      <c r="J2530" s="161" t="e">
        <f>VLOOKUP(D2530,GST!A:D,4,FALSE)</f>
        <v>#N/A</v>
      </c>
      <c r="K2530" s="64" t="str">
        <f>VLOOKUP(B2530,'ABC successor'!A:J,10,FALSE)</f>
        <v>0040</v>
      </c>
    </row>
    <row r="2531" spans="1:11" x14ac:dyDescent="0.2">
      <c r="A2531">
        <v>2530</v>
      </c>
      <c r="B2531" t="s">
        <v>8255</v>
      </c>
      <c r="C2531" t="s">
        <v>8256</v>
      </c>
      <c r="D2531" t="s">
        <v>8255</v>
      </c>
      <c r="E2531" t="s">
        <v>6126</v>
      </c>
      <c r="F2531" s="220">
        <v>12</v>
      </c>
      <c r="G2531" s="220">
        <v>12</v>
      </c>
      <c r="H2531" s="220">
        <v>13</v>
      </c>
      <c r="I2531" s="220">
        <v>10.466334666666668</v>
      </c>
      <c r="J2531" s="161" t="e">
        <f>VLOOKUP(D2531,GST!A:D,4,FALSE)</f>
        <v>#N/A</v>
      </c>
      <c r="K2531" s="64" t="str">
        <f>VLOOKUP(B2531,'ABC successor'!A:J,10,FALSE)</f>
        <v>4735</v>
      </c>
    </row>
    <row r="2532" spans="1:11" x14ac:dyDescent="0.2">
      <c r="A2532">
        <v>2531</v>
      </c>
      <c r="B2532" t="s">
        <v>8257</v>
      </c>
      <c r="C2532" t="s">
        <v>8258</v>
      </c>
      <c r="D2532" t="s">
        <v>8257</v>
      </c>
      <c r="E2532" t="s">
        <v>1774</v>
      </c>
      <c r="F2532" s="220">
        <v>32</v>
      </c>
      <c r="G2532" s="220">
        <v>32</v>
      </c>
      <c r="H2532" s="220">
        <v>34</v>
      </c>
      <c r="I2532" s="220">
        <v>28.408622666666659</v>
      </c>
      <c r="J2532" s="161" t="e">
        <f>VLOOKUP(D2532,GST!A:D,4,FALSE)</f>
        <v>#N/A</v>
      </c>
      <c r="K2532" s="64" t="str">
        <f>VLOOKUP(B2532,'ABC successor'!A:J,10,FALSE)</f>
        <v>4735</v>
      </c>
    </row>
    <row r="2533" spans="1:11" x14ac:dyDescent="0.2">
      <c r="A2533">
        <v>2532</v>
      </c>
      <c r="B2533" t="s">
        <v>8259</v>
      </c>
      <c r="C2533" t="s">
        <v>8260</v>
      </c>
      <c r="D2533" t="s">
        <v>8259</v>
      </c>
      <c r="E2533" t="s">
        <v>1775</v>
      </c>
      <c r="F2533" s="220">
        <v>52</v>
      </c>
      <c r="G2533" s="220">
        <v>52</v>
      </c>
      <c r="H2533" s="220">
        <v>55</v>
      </c>
      <c r="I2533" s="220">
        <v>46.350910666666664</v>
      </c>
      <c r="J2533" s="161" t="e">
        <f>VLOOKUP(D2533,GST!A:D,4,FALSE)</f>
        <v>#N/A</v>
      </c>
      <c r="K2533" s="64" t="str">
        <f>VLOOKUP(B2533,'ABC successor'!A:J,10,FALSE)</f>
        <v>4730</v>
      </c>
    </row>
    <row r="2534" spans="1:11" x14ac:dyDescent="0.2">
      <c r="A2534">
        <v>2533</v>
      </c>
      <c r="B2534" t="s">
        <v>8261</v>
      </c>
      <c r="C2534" t="s">
        <v>8262</v>
      </c>
      <c r="D2534" t="s">
        <v>8261</v>
      </c>
      <c r="E2534" t="s">
        <v>8263</v>
      </c>
      <c r="F2534" s="220">
        <v>43717</v>
      </c>
      <c r="G2534" s="220">
        <v>43717</v>
      </c>
      <c r="H2534" s="220">
        <v>46018</v>
      </c>
      <c r="I2534" s="220">
        <v>39345.426810344827</v>
      </c>
      <c r="J2534" s="161" t="e">
        <f>VLOOKUP(D2534,GST!A:D,4,FALSE)</f>
        <v>#N/A</v>
      </c>
      <c r="K2534" s="64" t="str">
        <f>VLOOKUP(B2534,'ABC successor'!A:J,10,FALSE)</f>
        <v>4483</v>
      </c>
    </row>
    <row r="2535" spans="1:11" x14ac:dyDescent="0.2">
      <c r="A2535">
        <v>2534</v>
      </c>
      <c r="B2535" t="s">
        <v>3276</v>
      </c>
      <c r="C2535" t="s">
        <v>5527</v>
      </c>
      <c r="D2535" t="s">
        <v>3276</v>
      </c>
      <c r="E2535" t="s">
        <v>3277</v>
      </c>
      <c r="F2535" s="220">
        <v>3042</v>
      </c>
      <c r="G2535" s="220">
        <v>3042</v>
      </c>
      <c r="H2535" s="220">
        <v>3202</v>
      </c>
      <c r="I2535" s="220">
        <v>2737.7456689655169</v>
      </c>
      <c r="J2535" s="161" t="e">
        <f>VLOOKUP(D2535,GST!A:D,4,FALSE)</f>
        <v>#N/A</v>
      </c>
      <c r="K2535" s="64" t="str">
        <f>VLOOKUP(B2535,'ABC successor'!A:J,10,FALSE)</f>
        <v>4483</v>
      </c>
    </row>
    <row r="2536" spans="1:11" x14ac:dyDescent="0.2">
      <c r="A2536">
        <v>2535</v>
      </c>
      <c r="B2536" t="s">
        <v>2934</v>
      </c>
      <c r="C2536" t="s">
        <v>2935</v>
      </c>
      <c r="D2536" t="s">
        <v>2934</v>
      </c>
      <c r="E2536" t="s">
        <v>2936</v>
      </c>
      <c r="F2536" s="220">
        <v>36664</v>
      </c>
      <c r="G2536" s="220">
        <v>36664</v>
      </c>
      <c r="H2536" s="220">
        <v>38594</v>
      </c>
      <c r="I2536" s="220">
        <v>32997.36282266667</v>
      </c>
      <c r="J2536" s="161">
        <f>VLOOKUP(D2536,GST!A:D,4,FALSE)</f>
        <v>0.18</v>
      </c>
      <c r="K2536" s="64" t="str">
        <f>VLOOKUP(B2536,'ABC successor'!A:J,10,FALSE)</f>
        <v>4735</v>
      </c>
    </row>
    <row r="2537" spans="1:11" x14ac:dyDescent="0.2">
      <c r="A2537">
        <v>2536</v>
      </c>
      <c r="B2537" t="s">
        <v>2937</v>
      </c>
      <c r="C2537" t="s">
        <v>2938</v>
      </c>
      <c r="D2537" t="s">
        <v>2937</v>
      </c>
      <c r="E2537" t="s">
        <v>2939</v>
      </c>
      <c r="F2537" s="220">
        <v>81647</v>
      </c>
      <c r="G2537" s="220">
        <v>81647</v>
      </c>
      <c r="H2537" s="220">
        <v>85944</v>
      </c>
      <c r="I2537" s="220">
        <v>73482.640503999995</v>
      </c>
      <c r="J2537" s="161" t="e">
        <f>VLOOKUP(D2537,GST!A:D,4,FALSE)</f>
        <v>#N/A</v>
      </c>
      <c r="K2537" s="64" t="str">
        <f>VLOOKUP(B2537,'ABC successor'!A:J,10,FALSE)</f>
        <v>4735</v>
      </c>
    </row>
    <row r="2538" spans="1:11" x14ac:dyDescent="0.2">
      <c r="A2538">
        <v>2537</v>
      </c>
      <c r="B2538" t="s">
        <v>2940</v>
      </c>
      <c r="C2538" t="s">
        <v>2941</v>
      </c>
      <c r="D2538" t="s">
        <v>2940</v>
      </c>
      <c r="E2538" t="s">
        <v>2942</v>
      </c>
      <c r="F2538" s="220">
        <v>5811</v>
      </c>
      <c r="G2538" s="220">
        <v>5811</v>
      </c>
      <c r="H2538" s="220">
        <v>6117</v>
      </c>
      <c r="I2538" s="220">
        <v>5230.1769519999998</v>
      </c>
      <c r="J2538" s="161" t="e">
        <f>VLOOKUP(D2538,GST!A:D,4,FALSE)</f>
        <v>#N/A</v>
      </c>
      <c r="K2538" s="64" t="str">
        <f>VLOOKUP(B2538,'ABC successor'!A:J,10,FALSE)</f>
        <v>4735</v>
      </c>
    </row>
    <row r="2539" spans="1:11" x14ac:dyDescent="0.2">
      <c r="A2539">
        <v>2538</v>
      </c>
      <c r="B2539" t="s">
        <v>3279</v>
      </c>
      <c r="C2539" t="s">
        <v>3278</v>
      </c>
      <c r="D2539" t="s">
        <v>3279</v>
      </c>
      <c r="E2539" t="s">
        <v>16633</v>
      </c>
      <c r="F2539" s="220">
        <v>3730</v>
      </c>
      <c r="G2539" s="220">
        <v>3730</v>
      </c>
      <c r="H2539" s="220">
        <v>3926</v>
      </c>
      <c r="I2539" s="220">
        <v>3356.703046666667</v>
      </c>
      <c r="J2539" s="161" t="e">
        <f>VLOOKUP(D2539,GST!A:D,4,FALSE)</f>
        <v>#N/A</v>
      </c>
      <c r="K2539" s="64" t="str">
        <f>VLOOKUP(B2539,'ABC successor'!A:J,10,FALSE)</f>
        <v>0000</v>
      </c>
    </row>
    <row r="2540" spans="1:11" x14ac:dyDescent="0.2">
      <c r="A2540">
        <v>2539</v>
      </c>
      <c r="B2540" t="s">
        <v>13194</v>
      </c>
      <c r="C2540" t="s">
        <v>13195</v>
      </c>
      <c r="D2540" t="s">
        <v>13194</v>
      </c>
      <c r="E2540" t="s">
        <v>2945</v>
      </c>
      <c r="F2540" s="220">
        <v>31563</v>
      </c>
      <c r="G2540" s="220">
        <v>31563</v>
      </c>
      <c r="H2540" s="220">
        <v>33224</v>
      </c>
      <c r="I2540" s="220">
        <v>28407.127475999998</v>
      </c>
      <c r="J2540" s="161">
        <f>VLOOKUP(D2540,GST!A:D,4,FALSE)</f>
        <v>0.12</v>
      </c>
      <c r="K2540" s="64" t="str">
        <f>VLOOKUP(B2540,'ABC successor'!A:J,10,FALSE)</f>
        <v>4739</v>
      </c>
    </row>
    <row r="2541" spans="1:11" x14ac:dyDescent="0.2">
      <c r="A2541">
        <v>2540</v>
      </c>
      <c r="B2541" t="s">
        <v>3281</v>
      </c>
      <c r="C2541" t="s">
        <v>3280</v>
      </c>
      <c r="D2541" t="s">
        <v>3281</v>
      </c>
      <c r="E2541" t="s">
        <v>2945</v>
      </c>
      <c r="F2541" s="220">
        <v>64361</v>
      </c>
      <c r="G2541" s="220">
        <v>64361</v>
      </c>
      <c r="H2541" s="220">
        <v>67748</v>
      </c>
      <c r="I2541" s="220">
        <v>57925.181617333343</v>
      </c>
      <c r="J2541" s="161">
        <f>VLOOKUP(D2541,GST!A:D,4,FALSE)</f>
        <v>0.12</v>
      </c>
      <c r="K2541" s="64" t="str">
        <f>VLOOKUP(B2541,'ABC successor'!A:J,10,FALSE)</f>
        <v>4739</v>
      </c>
    </row>
    <row r="2542" spans="1:11" x14ac:dyDescent="0.2">
      <c r="A2542">
        <v>2541</v>
      </c>
      <c r="B2542" t="s">
        <v>13196</v>
      </c>
      <c r="C2542" t="s">
        <v>13197</v>
      </c>
      <c r="D2542" t="s">
        <v>13196</v>
      </c>
      <c r="E2542" t="s">
        <v>15351</v>
      </c>
      <c r="F2542" s="220">
        <v>24049</v>
      </c>
      <c r="G2542" s="220">
        <v>24049</v>
      </c>
      <c r="H2542" s="220">
        <v>25315</v>
      </c>
      <c r="I2542" s="220">
        <v>21644.380090666666</v>
      </c>
      <c r="J2542" s="161">
        <f>VLOOKUP(D2542,GST!A:D,4,FALSE)</f>
        <v>0.18</v>
      </c>
      <c r="K2542" s="64" t="str">
        <f>VLOOKUP(B2542,'ABC successor'!A:J,10,FALSE)</f>
        <v>4745</v>
      </c>
    </row>
    <row r="2543" spans="1:11" x14ac:dyDescent="0.2">
      <c r="A2543">
        <v>2542</v>
      </c>
      <c r="B2543" t="s">
        <v>3283</v>
      </c>
      <c r="C2543" t="s">
        <v>3282</v>
      </c>
      <c r="D2543" t="s">
        <v>3283</v>
      </c>
      <c r="E2543" t="s">
        <v>5912</v>
      </c>
      <c r="F2543" s="220">
        <v>25995</v>
      </c>
      <c r="G2543" s="220">
        <v>25995</v>
      </c>
      <c r="H2543" s="220">
        <v>27363</v>
      </c>
      <c r="I2543" s="220">
        <v>23395.248361333335</v>
      </c>
      <c r="J2543" s="161" t="e">
        <f>VLOOKUP(D2543,GST!A:D,4,FALSE)</f>
        <v>#N/A</v>
      </c>
      <c r="K2543" s="64" t="str">
        <f>VLOOKUP(B2543,'ABC successor'!A:J,10,FALSE)</f>
        <v>4745</v>
      </c>
    </row>
    <row r="2544" spans="1:11" x14ac:dyDescent="0.2">
      <c r="A2544">
        <v>2543</v>
      </c>
      <c r="B2544" t="s">
        <v>14514</v>
      </c>
      <c r="C2544" t="s">
        <v>14515</v>
      </c>
      <c r="D2544" t="s">
        <v>14514</v>
      </c>
      <c r="E2544" t="s">
        <v>5912</v>
      </c>
      <c r="F2544" s="220">
        <v>44424</v>
      </c>
      <c r="G2544" s="220">
        <v>44424</v>
      </c>
      <c r="H2544" s="220">
        <v>46762</v>
      </c>
      <c r="I2544" s="220">
        <v>39981.398426666659</v>
      </c>
      <c r="J2544" s="161">
        <f>VLOOKUP(D2544,GST!A:D,4,FALSE)</f>
        <v>0.18</v>
      </c>
      <c r="K2544" s="64" t="str">
        <f>VLOOKUP(B2544,'ABC successor'!A:J,10,FALSE)</f>
        <v>4745</v>
      </c>
    </row>
    <row r="2545" spans="1:11" x14ac:dyDescent="0.2">
      <c r="A2545">
        <v>2544</v>
      </c>
      <c r="B2545" t="s">
        <v>3285</v>
      </c>
      <c r="C2545" t="s">
        <v>3284</v>
      </c>
      <c r="D2545" t="s">
        <v>3285</v>
      </c>
      <c r="E2545" t="s">
        <v>3286</v>
      </c>
      <c r="F2545" s="220">
        <v>14726</v>
      </c>
      <c r="G2545" s="220">
        <v>14726</v>
      </c>
      <c r="H2545" s="220">
        <v>15501</v>
      </c>
      <c r="I2545" s="220">
        <v>13253.370069333332</v>
      </c>
      <c r="J2545" s="161" t="e">
        <f>VLOOKUP(D2545,GST!A:D,4,FALSE)</f>
        <v>#N/A</v>
      </c>
      <c r="K2545" s="64" t="str">
        <f>VLOOKUP(B2545,'ABC successor'!A:J,10,FALSE)</f>
        <v>4735</v>
      </c>
    </row>
    <row r="2546" spans="1:11" x14ac:dyDescent="0.2">
      <c r="A2546">
        <v>2545</v>
      </c>
      <c r="B2546" t="s">
        <v>4118</v>
      </c>
      <c r="C2546" t="s">
        <v>4119</v>
      </c>
      <c r="D2546" t="s">
        <v>4118</v>
      </c>
      <c r="E2546" t="s">
        <v>3905</v>
      </c>
      <c r="F2546" s="220">
        <v>209</v>
      </c>
      <c r="G2546" s="220">
        <v>209</v>
      </c>
      <c r="H2546" s="220">
        <v>220</v>
      </c>
      <c r="I2546" s="220">
        <v>188.39402400000003</v>
      </c>
      <c r="J2546" s="161" t="e">
        <f>VLOOKUP(D2546,GST!A:D,4,FALSE)</f>
        <v>#N/A</v>
      </c>
      <c r="K2546" s="64" t="str">
        <f>VLOOKUP(B2546,'ABC successor'!A:J,10,FALSE)</f>
        <v>4735</v>
      </c>
    </row>
    <row r="2547" spans="1:11" x14ac:dyDescent="0.2">
      <c r="A2547">
        <v>2546</v>
      </c>
      <c r="B2547" t="s">
        <v>5483</v>
      </c>
      <c r="C2547" t="s">
        <v>5484</v>
      </c>
      <c r="D2547" t="s">
        <v>5483</v>
      </c>
      <c r="E2547" t="s">
        <v>20301</v>
      </c>
      <c r="F2547" s="220">
        <v>4187</v>
      </c>
      <c r="G2547" s="220">
        <v>4187</v>
      </c>
      <c r="H2547" s="220">
        <v>4407</v>
      </c>
      <c r="I2547" s="220">
        <v>3767.8804799999998</v>
      </c>
      <c r="J2547" s="161" t="e">
        <f>VLOOKUP(D2547,GST!A:D,4,FALSE)</f>
        <v>#N/A</v>
      </c>
      <c r="K2547" s="64" t="str">
        <f>VLOOKUP(B2547,'ABC successor'!A:J,10,FALSE)</f>
        <v>0085</v>
      </c>
    </row>
    <row r="2548" spans="1:11" x14ac:dyDescent="0.2">
      <c r="A2548">
        <v>2547</v>
      </c>
      <c r="B2548" t="s">
        <v>3953</v>
      </c>
      <c r="C2548" t="s">
        <v>3954</v>
      </c>
      <c r="D2548" t="s">
        <v>3953</v>
      </c>
      <c r="E2548" t="s">
        <v>3952</v>
      </c>
      <c r="F2548" s="220">
        <v>13605</v>
      </c>
      <c r="G2548" s="220">
        <v>13605</v>
      </c>
      <c r="H2548" s="220">
        <v>14321</v>
      </c>
      <c r="I2548" s="220">
        <v>12244.451498275859</v>
      </c>
      <c r="J2548" s="161" t="e">
        <f>VLOOKUP(D2548,GST!A:D,4,FALSE)</f>
        <v>#N/A</v>
      </c>
      <c r="K2548" s="64" t="str">
        <f>VLOOKUP(B2548,'ABC successor'!A:J,10,FALSE)</f>
        <v>4725</v>
      </c>
    </row>
    <row r="2549" spans="1:11" x14ac:dyDescent="0.2">
      <c r="A2549">
        <v>2548</v>
      </c>
      <c r="B2549" t="s">
        <v>11847</v>
      </c>
      <c r="C2549" t="s">
        <v>11848</v>
      </c>
      <c r="D2549" t="s">
        <v>11847</v>
      </c>
      <c r="E2549" t="s">
        <v>3955</v>
      </c>
      <c r="F2549" s="220">
        <v>358315</v>
      </c>
      <c r="G2549" s="220">
        <v>358315</v>
      </c>
      <c r="H2549" s="220">
        <v>377174</v>
      </c>
      <c r="I2549" s="220">
        <v>322483.62525689654</v>
      </c>
      <c r="J2549" s="161" t="e">
        <f>VLOOKUP(D2549,GST!A:D,4,FALSE)</f>
        <v>#N/A</v>
      </c>
      <c r="K2549" s="64" t="str">
        <f>VLOOKUP(B2549,'ABC successor'!A:J,10,FALSE)</f>
        <v>4725</v>
      </c>
    </row>
    <row r="2550" spans="1:11" x14ac:dyDescent="0.2">
      <c r="A2550">
        <v>2549</v>
      </c>
      <c r="B2550" t="s">
        <v>2378</v>
      </c>
      <c r="C2550" t="s">
        <v>2377</v>
      </c>
      <c r="D2550" t="s">
        <v>2378</v>
      </c>
      <c r="E2550" t="s">
        <v>3955</v>
      </c>
      <c r="F2550" s="220">
        <v>358315</v>
      </c>
      <c r="G2550" s="220">
        <v>358315</v>
      </c>
      <c r="H2550" s="220">
        <v>377174</v>
      </c>
      <c r="I2550" s="220">
        <v>322483.62525689654</v>
      </c>
      <c r="J2550" s="161" t="e">
        <f>VLOOKUP(D2550,GST!A:D,4,FALSE)</f>
        <v>#N/A</v>
      </c>
      <c r="K2550" s="64" t="str">
        <f>VLOOKUP(B2550,'ABC successor'!A:J,10,FALSE)</f>
        <v>4725</v>
      </c>
    </row>
    <row r="2551" spans="1:11" x14ac:dyDescent="0.2">
      <c r="A2551">
        <v>2550</v>
      </c>
      <c r="B2551" t="s">
        <v>3960</v>
      </c>
      <c r="C2551" t="s">
        <v>3961</v>
      </c>
      <c r="D2551" t="s">
        <v>3960</v>
      </c>
      <c r="E2551" t="s">
        <v>3962</v>
      </c>
      <c r="F2551" s="220">
        <v>8722</v>
      </c>
      <c r="G2551" s="220">
        <v>8722</v>
      </c>
      <c r="H2551" s="220">
        <v>9181</v>
      </c>
      <c r="I2551" s="220">
        <v>7849.7510000000002</v>
      </c>
      <c r="J2551" s="161">
        <f>VLOOKUP(D2551,GST!A:D,4,FALSE)</f>
        <v>0.18</v>
      </c>
      <c r="K2551" s="64" t="str">
        <f>VLOOKUP(B2551,'ABC successor'!A:J,10,FALSE)</f>
        <v>4730</v>
      </c>
    </row>
    <row r="2552" spans="1:11" x14ac:dyDescent="0.2">
      <c r="A2552">
        <v>2551</v>
      </c>
      <c r="B2552" t="s">
        <v>3964</v>
      </c>
      <c r="C2552" t="s">
        <v>3965</v>
      </c>
      <c r="D2552" t="s">
        <v>3964</v>
      </c>
      <c r="E2552" t="s">
        <v>3963</v>
      </c>
      <c r="F2552" s="220">
        <v>816</v>
      </c>
      <c r="G2552" s="220">
        <v>816</v>
      </c>
      <c r="H2552" s="220">
        <v>859</v>
      </c>
      <c r="I2552" s="220">
        <v>734.13861733333351</v>
      </c>
      <c r="J2552" s="161" t="e">
        <f>VLOOKUP(D2552,GST!A:D,4,FALSE)</f>
        <v>#N/A</v>
      </c>
      <c r="K2552" s="64" t="str">
        <f>VLOOKUP(B2552,'ABC successor'!A:J,10,FALSE)</f>
        <v>4730</v>
      </c>
    </row>
    <row r="2553" spans="1:11" x14ac:dyDescent="0.2">
      <c r="A2553">
        <v>2552</v>
      </c>
      <c r="B2553" t="s">
        <v>555</v>
      </c>
      <c r="C2553" t="s">
        <v>556</v>
      </c>
      <c r="D2553" t="s">
        <v>555</v>
      </c>
      <c r="E2553" t="s">
        <v>557</v>
      </c>
      <c r="F2553" s="220">
        <v>10264</v>
      </c>
      <c r="G2553" s="220">
        <v>10264</v>
      </c>
      <c r="H2553" s="220">
        <v>10804</v>
      </c>
      <c r="I2553" s="220">
        <v>9237.2879386666664</v>
      </c>
      <c r="J2553" s="161" t="e">
        <f>VLOOKUP(D2553,GST!A:D,4,FALSE)</f>
        <v>#N/A</v>
      </c>
      <c r="K2553" s="64" t="str">
        <f>VLOOKUP(B2553,'ABC successor'!A:J,10,FALSE)</f>
        <v>4730</v>
      </c>
    </row>
    <row r="2554" spans="1:11" x14ac:dyDescent="0.2">
      <c r="A2554">
        <v>2553</v>
      </c>
      <c r="B2554" t="s">
        <v>560</v>
      </c>
      <c r="C2554" t="s">
        <v>561</v>
      </c>
      <c r="D2554" t="s">
        <v>560</v>
      </c>
      <c r="E2554" t="s">
        <v>8181</v>
      </c>
      <c r="F2554" s="220">
        <v>55060</v>
      </c>
      <c r="G2554" s="220">
        <v>55060</v>
      </c>
      <c r="H2554" s="220">
        <v>57958</v>
      </c>
      <c r="I2554" s="220">
        <v>49553.609074666667</v>
      </c>
      <c r="J2554" s="161">
        <f>VLOOKUP(D2554,GST!A:D,4,FALSE)</f>
        <v>0.12</v>
      </c>
      <c r="K2554" s="64" t="str">
        <f>VLOOKUP(B2554,'ABC successor'!A:J,10,FALSE)</f>
        <v>4730</v>
      </c>
    </row>
    <row r="2555" spans="1:11" x14ac:dyDescent="0.2">
      <c r="A2555">
        <v>2554</v>
      </c>
      <c r="B2555" t="s">
        <v>562</v>
      </c>
      <c r="C2555" t="s">
        <v>563</v>
      </c>
      <c r="D2555" t="s">
        <v>562</v>
      </c>
      <c r="E2555" t="s">
        <v>5879</v>
      </c>
      <c r="F2555" s="220">
        <v>4004</v>
      </c>
      <c r="G2555" s="220">
        <v>4004</v>
      </c>
      <c r="H2555" s="220">
        <v>4215</v>
      </c>
      <c r="I2555" s="220">
        <v>3603.4095066666664</v>
      </c>
      <c r="J2555" s="161" t="e">
        <f>VLOOKUP(D2555,GST!A:D,4,FALSE)</f>
        <v>#N/A</v>
      </c>
      <c r="K2555" s="64" t="str">
        <f>VLOOKUP(B2555,'ABC successor'!A:J,10,FALSE)</f>
        <v>4730</v>
      </c>
    </row>
    <row r="2556" spans="1:11" x14ac:dyDescent="0.2">
      <c r="A2556">
        <v>2555</v>
      </c>
      <c r="B2556" t="s">
        <v>564</v>
      </c>
      <c r="C2556" t="s">
        <v>565</v>
      </c>
      <c r="D2556" t="s">
        <v>564</v>
      </c>
      <c r="E2556" t="s">
        <v>4051</v>
      </c>
      <c r="F2556" s="220">
        <v>527</v>
      </c>
      <c r="G2556" s="220">
        <v>527</v>
      </c>
      <c r="H2556" s="220">
        <v>555</v>
      </c>
      <c r="I2556" s="220">
        <v>473.97544133333326</v>
      </c>
      <c r="J2556" s="161">
        <f>VLOOKUP(D2556,GST!A:D,4,FALSE)</f>
        <v>0.18</v>
      </c>
      <c r="K2556" s="64" t="str">
        <f>VLOOKUP(B2556,'ABC successor'!A:J,10,FALSE)</f>
        <v>4730</v>
      </c>
    </row>
    <row r="2557" spans="1:11" x14ac:dyDescent="0.2">
      <c r="A2557">
        <v>2556</v>
      </c>
      <c r="B2557" t="s">
        <v>566</v>
      </c>
      <c r="C2557" t="s">
        <v>567</v>
      </c>
      <c r="D2557" t="s">
        <v>566</v>
      </c>
      <c r="E2557" t="s">
        <v>568</v>
      </c>
      <c r="F2557" s="220">
        <v>4597</v>
      </c>
      <c r="G2557" s="220">
        <v>4597</v>
      </c>
      <c r="H2557" s="220">
        <v>4839</v>
      </c>
      <c r="I2557" s="220">
        <v>4137.1925746666675</v>
      </c>
      <c r="J2557" s="161" t="e">
        <f>VLOOKUP(D2557,GST!A:D,4,FALSE)</f>
        <v>#N/A</v>
      </c>
      <c r="K2557" s="64" t="str">
        <f>VLOOKUP(B2557,'ABC successor'!A:J,10,FALSE)</f>
        <v>4730</v>
      </c>
    </row>
    <row r="2558" spans="1:11" x14ac:dyDescent="0.2">
      <c r="A2558">
        <v>2557</v>
      </c>
      <c r="B2558" t="s">
        <v>570</v>
      </c>
      <c r="C2558" t="s">
        <v>571</v>
      </c>
      <c r="D2558" t="s">
        <v>570</v>
      </c>
      <c r="E2558" t="s">
        <v>569</v>
      </c>
      <c r="F2558" s="220">
        <v>1381</v>
      </c>
      <c r="G2558" s="220">
        <v>1381</v>
      </c>
      <c r="H2558" s="220">
        <v>1454</v>
      </c>
      <c r="I2558" s="220">
        <v>1242.5034440000002</v>
      </c>
      <c r="J2558" s="161" t="e">
        <f>VLOOKUP(D2558,GST!A:D,4,FALSE)</f>
        <v>#N/A</v>
      </c>
      <c r="K2558" s="64" t="str">
        <f>VLOOKUP(B2558,'ABC successor'!A:J,10,FALSE)</f>
        <v>4730</v>
      </c>
    </row>
    <row r="2559" spans="1:11" x14ac:dyDescent="0.2">
      <c r="A2559">
        <v>2558</v>
      </c>
      <c r="B2559" t="s">
        <v>2380</v>
      </c>
      <c r="C2559" t="s">
        <v>2379</v>
      </c>
      <c r="D2559" t="s">
        <v>2380</v>
      </c>
      <c r="E2559" t="s">
        <v>572</v>
      </c>
      <c r="F2559" s="220">
        <v>2656</v>
      </c>
      <c r="G2559" s="220">
        <v>2656</v>
      </c>
      <c r="H2559" s="220">
        <v>2796</v>
      </c>
      <c r="I2559" s="220">
        <v>2390.8098759999998</v>
      </c>
      <c r="J2559" s="161" t="e">
        <f>VLOOKUP(D2559,GST!A:D,4,FALSE)</f>
        <v>#N/A</v>
      </c>
      <c r="K2559" s="64" t="str">
        <f>VLOOKUP(B2559,'ABC successor'!A:J,10,FALSE)</f>
        <v>4730</v>
      </c>
    </row>
    <row r="2560" spans="1:11" x14ac:dyDescent="0.2">
      <c r="A2560">
        <v>2559</v>
      </c>
      <c r="B2560" t="s">
        <v>573</v>
      </c>
      <c r="C2560" t="s">
        <v>574</v>
      </c>
      <c r="D2560" t="s">
        <v>573</v>
      </c>
      <c r="E2560" t="s">
        <v>1734</v>
      </c>
      <c r="F2560" s="220">
        <v>15567</v>
      </c>
      <c r="G2560" s="220">
        <v>15567</v>
      </c>
      <c r="H2560" s="220">
        <v>16386</v>
      </c>
      <c r="I2560" s="220">
        <v>14009.93654666667</v>
      </c>
      <c r="J2560" s="161" t="e">
        <f>VLOOKUP(D2560,GST!A:D,4,FALSE)</f>
        <v>#N/A</v>
      </c>
      <c r="K2560" s="64" t="str">
        <f>VLOOKUP(B2560,'ABC successor'!A:J,10,FALSE)</f>
        <v>4730</v>
      </c>
    </row>
    <row r="2561" spans="1:11" x14ac:dyDescent="0.2">
      <c r="A2561">
        <v>2560</v>
      </c>
      <c r="B2561" t="s">
        <v>575</v>
      </c>
      <c r="C2561" t="s">
        <v>576</v>
      </c>
      <c r="D2561" t="s">
        <v>575</v>
      </c>
      <c r="E2561" t="s">
        <v>577</v>
      </c>
      <c r="F2561" s="220">
        <v>3015</v>
      </c>
      <c r="G2561" s="220">
        <v>3015</v>
      </c>
      <c r="H2561" s="220">
        <v>3174</v>
      </c>
      <c r="I2561" s="220">
        <v>2713.7710599999996</v>
      </c>
      <c r="J2561" s="161" t="e">
        <f>VLOOKUP(D2561,GST!A:D,4,FALSE)</f>
        <v>#N/A</v>
      </c>
      <c r="K2561" s="64" t="str">
        <f>VLOOKUP(B2561,'ABC successor'!A:J,10,FALSE)</f>
        <v>4730</v>
      </c>
    </row>
    <row r="2562" spans="1:11" x14ac:dyDescent="0.2">
      <c r="A2562">
        <v>2561</v>
      </c>
      <c r="B2562" t="s">
        <v>578</v>
      </c>
      <c r="C2562" t="s">
        <v>579</v>
      </c>
      <c r="D2562" t="s">
        <v>578</v>
      </c>
      <c r="E2562" t="s">
        <v>580</v>
      </c>
      <c r="F2562" s="220">
        <v>143</v>
      </c>
      <c r="G2562" s="220">
        <v>143</v>
      </c>
      <c r="H2562" s="220">
        <v>151</v>
      </c>
      <c r="I2562" s="220">
        <v>128.58639733333334</v>
      </c>
      <c r="J2562" s="161">
        <f>VLOOKUP(D2562,GST!A:D,4,FALSE)</f>
        <v>0.18</v>
      </c>
      <c r="K2562" s="64" t="str">
        <f>VLOOKUP(B2562,'ABC successor'!A:J,10,FALSE)</f>
        <v>4730</v>
      </c>
    </row>
    <row r="2563" spans="1:11" x14ac:dyDescent="0.2">
      <c r="A2563">
        <v>2562</v>
      </c>
      <c r="B2563" t="s">
        <v>581</v>
      </c>
      <c r="C2563" t="s">
        <v>582</v>
      </c>
      <c r="D2563" t="s">
        <v>581</v>
      </c>
      <c r="E2563" t="s">
        <v>3970</v>
      </c>
      <c r="F2563" s="220">
        <v>12870</v>
      </c>
      <c r="G2563" s="220">
        <v>12870</v>
      </c>
      <c r="H2563" s="220">
        <v>13547</v>
      </c>
      <c r="I2563" s="220">
        <v>11583.242094666666</v>
      </c>
      <c r="J2563" s="161">
        <f>VLOOKUP(D2563,GST!A:D,4,FALSE)</f>
        <v>0.18</v>
      </c>
      <c r="K2563" s="64" t="str">
        <f>VLOOKUP(B2563,'ABC successor'!A:J,10,FALSE)</f>
        <v>4730</v>
      </c>
    </row>
    <row r="2564" spans="1:11" x14ac:dyDescent="0.2">
      <c r="A2564">
        <v>2563</v>
      </c>
      <c r="B2564" t="s">
        <v>583</v>
      </c>
      <c r="C2564" t="s">
        <v>584</v>
      </c>
      <c r="D2564" t="s">
        <v>583</v>
      </c>
      <c r="E2564" t="s">
        <v>3796</v>
      </c>
      <c r="F2564" s="220">
        <v>1339</v>
      </c>
      <c r="G2564" s="220">
        <v>1339</v>
      </c>
      <c r="H2564" s="220">
        <v>1409</v>
      </c>
      <c r="I2564" s="220">
        <v>1205.1236773333333</v>
      </c>
      <c r="J2564" s="161" t="e">
        <f>VLOOKUP(D2564,GST!A:D,4,FALSE)</f>
        <v>#N/A</v>
      </c>
      <c r="K2564" s="64" t="str">
        <f>VLOOKUP(B2564,'ABC successor'!A:J,10,FALSE)</f>
        <v>4730</v>
      </c>
    </row>
    <row r="2565" spans="1:11" x14ac:dyDescent="0.2">
      <c r="A2565">
        <v>2564</v>
      </c>
      <c r="B2565" t="s">
        <v>585</v>
      </c>
      <c r="C2565" t="s">
        <v>586</v>
      </c>
      <c r="D2565" t="s">
        <v>585</v>
      </c>
      <c r="E2565" t="s">
        <v>587</v>
      </c>
      <c r="F2565" s="220">
        <v>21052</v>
      </c>
      <c r="G2565" s="220">
        <v>21052</v>
      </c>
      <c r="H2565" s="220">
        <v>22160</v>
      </c>
      <c r="I2565" s="220">
        <v>18947.056128</v>
      </c>
      <c r="J2565" s="161">
        <f>VLOOKUP(D2565,GST!A:D,4,FALSE)</f>
        <v>0.18</v>
      </c>
      <c r="K2565" s="64" t="str">
        <f>VLOOKUP(B2565,'ABC successor'!A:J,10,FALSE)</f>
        <v>4730</v>
      </c>
    </row>
    <row r="2566" spans="1:11" x14ac:dyDescent="0.2">
      <c r="A2566">
        <v>2565</v>
      </c>
      <c r="B2566" t="s">
        <v>588</v>
      </c>
      <c r="C2566" t="s">
        <v>589</v>
      </c>
      <c r="D2566" t="s">
        <v>588</v>
      </c>
      <c r="E2566" t="s">
        <v>4591</v>
      </c>
      <c r="F2566" s="220">
        <v>11156</v>
      </c>
      <c r="G2566" s="220">
        <v>11156</v>
      </c>
      <c r="H2566" s="220">
        <v>11743</v>
      </c>
      <c r="I2566" s="220">
        <v>10040.205326666666</v>
      </c>
      <c r="J2566" s="161">
        <f>VLOOKUP(D2566,GST!A:D,4,FALSE)</f>
        <v>0.12</v>
      </c>
      <c r="K2566" s="64" t="str">
        <f>VLOOKUP(B2566,'ABC successor'!A:J,10,FALSE)</f>
        <v>4730</v>
      </c>
    </row>
    <row r="2567" spans="1:11" x14ac:dyDescent="0.2">
      <c r="A2567">
        <v>2566</v>
      </c>
      <c r="B2567" t="s">
        <v>592</v>
      </c>
      <c r="C2567" t="s">
        <v>593</v>
      </c>
      <c r="D2567" t="s">
        <v>592</v>
      </c>
      <c r="E2567" t="s">
        <v>3925</v>
      </c>
      <c r="F2567" s="220">
        <v>3399</v>
      </c>
      <c r="G2567" s="220">
        <v>3399</v>
      </c>
      <c r="H2567" s="220">
        <v>3578</v>
      </c>
      <c r="I2567" s="220">
        <v>3059.160104</v>
      </c>
      <c r="J2567" s="161" t="e">
        <f>VLOOKUP(D2567,GST!A:D,4,FALSE)</f>
        <v>#N/A</v>
      </c>
      <c r="K2567" s="64" t="str">
        <f>VLOOKUP(B2567,'ABC successor'!A:J,10,FALSE)</f>
        <v>4730</v>
      </c>
    </row>
    <row r="2568" spans="1:11" x14ac:dyDescent="0.2">
      <c r="A2568">
        <v>2567</v>
      </c>
      <c r="B2568" t="s">
        <v>594</v>
      </c>
      <c r="C2568" t="s">
        <v>595</v>
      </c>
      <c r="D2568" t="s">
        <v>594</v>
      </c>
      <c r="E2568" t="s">
        <v>5878</v>
      </c>
      <c r="F2568" s="220">
        <v>2504</v>
      </c>
      <c r="G2568" s="220">
        <v>2504</v>
      </c>
      <c r="H2568" s="220">
        <v>2636</v>
      </c>
      <c r="I2568" s="220">
        <v>2253.2523346666667</v>
      </c>
      <c r="J2568" s="161" t="e">
        <f>VLOOKUP(D2568,GST!A:D,4,FALSE)</f>
        <v>#N/A</v>
      </c>
      <c r="K2568" s="64" t="str">
        <f>VLOOKUP(B2568,'ABC successor'!A:J,10,FALSE)</f>
        <v>4730</v>
      </c>
    </row>
    <row r="2569" spans="1:11" x14ac:dyDescent="0.2">
      <c r="A2569">
        <v>2568</v>
      </c>
      <c r="B2569" t="s">
        <v>15491</v>
      </c>
      <c r="C2569" t="s">
        <v>15492</v>
      </c>
      <c r="D2569" t="s">
        <v>15491</v>
      </c>
      <c r="E2569" t="s">
        <v>4866</v>
      </c>
      <c r="F2569" s="220">
        <v>728</v>
      </c>
      <c r="G2569" s="220">
        <v>728</v>
      </c>
      <c r="H2569" s="220">
        <v>766</v>
      </c>
      <c r="I2569" s="220">
        <v>654.89351199999999</v>
      </c>
      <c r="J2569" s="161" t="e">
        <f>VLOOKUP(D2569,GST!A:D,4,FALSE)</f>
        <v>#N/A</v>
      </c>
      <c r="K2569" s="64" t="str">
        <f>VLOOKUP(B2569,'ABC successor'!A:J,10,FALSE)</f>
        <v>4730</v>
      </c>
    </row>
    <row r="2570" spans="1:11" x14ac:dyDescent="0.2">
      <c r="A2570">
        <v>2569</v>
      </c>
      <c r="B2570" t="s">
        <v>4679</v>
      </c>
      <c r="C2570" t="s">
        <v>4680</v>
      </c>
      <c r="D2570" t="s">
        <v>4679</v>
      </c>
      <c r="E2570" t="s">
        <v>3905</v>
      </c>
      <c r="F2570" s="220">
        <v>487</v>
      </c>
      <c r="G2570" s="220">
        <v>487</v>
      </c>
      <c r="H2570" s="220">
        <v>513</v>
      </c>
      <c r="I2570" s="220">
        <v>438.09086533333334</v>
      </c>
      <c r="J2570" s="161" t="e">
        <f>VLOOKUP(D2570,GST!A:D,4,FALSE)</f>
        <v>#N/A</v>
      </c>
      <c r="K2570" s="64" t="str">
        <f>VLOOKUP(B2570,'ABC successor'!A:J,10,FALSE)</f>
        <v>4730</v>
      </c>
    </row>
    <row r="2571" spans="1:11" x14ac:dyDescent="0.2">
      <c r="A2571">
        <v>2570</v>
      </c>
      <c r="B2571" t="s">
        <v>1617</v>
      </c>
      <c r="C2571" t="s">
        <v>1618</v>
      </c>
      <c r="D2571" t="s">
        <v>1617</v>
      </c>
      <c r="E2571" t="s">
        <v>4207</v>
      </c>
      <c r="F2571" s="220">
        <v>5223</v>
      </c>
      <c r="G2571" s="220">
        <v>5223</v>
      </c>
      <c r="H2571" s="220">
        <v>5498</v>
      </c>
      <c r="I2571" s="220">
        <v>4700.8794559999997</v>
      </c>
      <c r="J2571" s="161">
        <f>VLOOKUP(D2571,GST!A:D,4,FALSE)</f>
        <v>0.18</v>
      </c>
      <c r="K2571" s="64" t="str">
        <f>VLOOKUP(B2571,'ABC successor'!A:J,10,FALSE)</f>
        <v>4735</v>
      </c>
    </row>
    <row r="2572" spans="1:11" x14ac:dyDescent="0.2">
      <c r="A2572">
        <v>2571</v>
      </c>
      <c r="B2572" t="s">
        <v>1619</v>
      </c>
      <c r="C2572" t="s">
        <v>1620</v>
      </c>
      <c r="D2572" t="s">
        <v>1619</v>
      </c>
      <c r="E2572" t="s">
        <v>1095</v>
      </c>
      <c r="F2572" s="220">
        <v>276</v>
      </c>
      <c r="G2572" s="220">
        <v>276</v>
      </c>
      <c r="H2572" s="220">
        <v>291</v>
      </c>
      <c r="I2572" s="220">
        <v>248.20165066666667</v>
      </c>
      <c r="J2572" s="161">
        <f>VLOOKUP(D2572,GST!A:D,4,FALSE)</f>
        <v>0.12</v>
      </c>
      <c r="K2572" s="64" t="str">
        <f>VLOOKUP(B2572,'ABC successor'!A:J,10,FALSE)</f>
        <v>4735</v>
      </c>
    </row>
    <row r="2573" spans="1:11" x14ac:dyDescent="0.2">
      <c r="A2573">
        <v>2572</v>
      </c>
      <c r="B2573" t="s">
        <v>1621</v>
      </c>
      <c r="C2573" t="s">
        <v>1622</v>
      </c>
      <c r="D2573" t="s">
        <v>1621</v>
      </c>
      <c r="E2573" t="s">
        <v>2131</v>
      </c>
      <c r="F2573" s="220">
        <v>11540</v>
      </c>
      <c r="G2573" s="220">
        <v>11540</v>
      </c>
      <c r="H2573" s="220">
        <v>12147</v>
      </c>
      <c r="I2573" s="220">
        <v>10385.594370666666</v>
      </c>
      <c r="J2573" s="161" t="e">
        <f>VLOOKUP(D2573,GST!A:D,4,FALSE)</f>
        <v>#N/A</v>
      </c>
      <c r="K2573" s="64" t="str">
        <f>VLOOKUP(B2573,'ABC successor'!A:J,10,FALSE)</f>
        <v>4730</v>
      </c>
    </row>
    <row r="2574" spans="1:11" x14ac:dyDescent="0.2">
      <c r="A2574">
        <v>2573</v>
      </c>
      <c r="B2574" t="s">
        <v>1625</v>
      </c>
      <c r="C2574" t="s">
        <v>1626</v>
      </c>
      <c r="D2574" t="s">
        <v>1625</v>
      </c>
      <c r="E2574" t="s">
        <v>8173</v>
      </c>
      <c r="F2574" s="220">
        <v>115</v>
      </c>
      <c r="G2574" s="220">
        <v>115</v>
      </c>
      <c r="H2574" s="220">
        <v>121</v>
      </c>
      <c r="I2574" s="220">
        <v>103.168156</v>
      </c>
      <c r="J2574" s="161" t="e">
        <f>VLOOKUP(D2574,GST!A:D,4,FALSE)</f>
        <v>#N/A</v>
      </c>
      <c r="K2574" s="64" t="str">
        <f>VLOOKUP(B2574,'ABC successor'!A:J,10,FALSE)</f>
        <v>4735</v>
      </c>
    </row>
    <row r="2575" spans="1:11" x14ac:dyDescent="0.2">
      <c r="A2575">
        <v>2574</v>
      </c>
      <c r="B2575" t="s">
        <v>1627</v>
      </c>
      <c r="C2575" t="s">
        <v>1628</v>
      </c>
      <c r="D2575" t="s">
        <v>1627</v>
      </c>
      <c r="E2575" t="s">
        <v>3904</v>
      </c>
      <c r="F2575" s="220">
        <v>169</v>
      </c>
      <c r="G2575" s="220">
        <v>169</v>
      </c>
      <c r="H2575" s="220">
        <v>178</v>
      </c>
      <c r="I2575" s="220">
        <v>152.50944800000002</v>
      </c>
      <c r="J2575" s="161" t="e">
        <f>VLOOKUP(D2575,GST!A:D,4,FALSE)</f>
        <v>#N/A</v>
      </c>
      <c r="K2575" s="64" t="str">
        <f>VLOOKUP(B2575,'ABC successor'!A:J,10,FALSE)</f>
        <v>4730</v>
      </c>
    </row>
    <row r="2576" spans="1:11" x14ac:dyDescent="0.2">
      <c r="A2576">
        <v>2575</v>
      </c>
      <c r="B2576" t="s">
        <v>1632</v>
      </c>
      <c r="C2576" t="s">
        <v>1633</v>
      </c>
      <c r="D2576" t="s">
        <v>1632</v>
      </c>
      <c r="E2576" t="s">
        <v>1634</v>
      </c>
      <c r="F2576" s="220">
        <v>11287</v>
      </c>
      <c r="G2576" s="220">
        <v>11287</v>
      </c>
      <c r="H2576" s="220">
        <v>11881</v>
      </c>
      <c r="I2576" s="220">
        <v>10158.325389333333</v>
      </c>
      <c r="J2576" s="161">
        <f>VLOOKUP(D2576,GST!A:D,4,FALSE)</f>
        <v>0.18</v>
      </c>
      <c r="K2576" s="64" t="str">
        <f>VLOOKUP(B2576,'ABC successor'!A:J,10,FALSE)</f>
        <v>4735</v>
      </c>
    </row>
    <row r="2577" spans="1:11" x14ac:dyDescent="0.2">
      <c r="A2577">
        <v>2576</v>
      </c>
      <c r="B2577" t="s">
        <v>6499</v>
      </c>
      <c r="C2577" t="s">
        <v>2381</v>
      </c>
      <c r="D2577" t="s">
        <v>6499</v>
      </c>
      <c r="E2577" t="s">
        <v>6500</v>
      </c>
      <c r="F2577" s="220">
        <v>1402</v>
      </c>
      <c r="G2577" s="220">
        <v>1402</v>
      </c>
      <c r="H2577" s="220">
        <v>1476</v>
      </c>
      <c r="I2577" s="220">
        <v>1261.9409226666667</v>
      </c>
      <c r="J2577" s="161" t="e">
        <f>VLOOKUP(D2577,GST!A:D,4,FALSE)</f>
        <v>#N/A</v>
      </c>
      <c r="K2577" s="64" t="str">
        <f>VLOOKUP(B2577,'ABC successor'!A:J,10,FALSE)</f>
        <v>4730</v>
      </c>
    </row>
    <row r="2578" spans="1:11" x14ac:dyDescent="0.2">
      <c r="A2578">
        <v>2577</v>
      </c>
      <c r="B2578" t="s">
        <v>5806</v>
      </c>
      <c r="C2578" t="s">
        <v>5807</v>
      </c>
      <c r="D2578" t="s">
        <v>5806</v>
      </c>
      <c r="E2578" t="s">
        <v>6501</v>
      </c>
      <c r="F2578" s="220">
        <v>3495</v>
      </c>
      <c r="G2578" s="220">
        <v>3495</v>
      </c>
      <c r="H2578" s="220">
        <v>3679</v>
      </c>
      <c r="I2578" s="220">
        <v>3145.8811626666666</v>
      </c>
      <c r="J2578" s="161">
        <f>VLOOKUP(D2578,GST!A:D,4,FALSE)</f>
        <v>0.18</v>
      </c>
      <c r="K2578" s="64" t="str">
        <f>VLOOKUP(B2578,'ABC successor'!A:J,10,FALSE)</f>
        <v>4730</v>
      </c>
    </row>
    <row r="2579" spans="1:11" x14ac:dyDescent="0.2">
      <c r="A2579">
        <v>2578</v>
      </c>
      <c r="B2579" t="s">
        <v>5808</v>
      </c>
      <c r="C2579" t="s">
        <v>5809</v>
      </c>
      <c r="D2579" t="s">
        <v>5808</v>
      </c>
      <c r="E2579" t="s">
        <v>3268</v>
      </c>
      <c r="F2579" s="220">
        <v>12910</v>
      </c>
      <c r="G2579" s="220">
        <v>12910</v>
      </c>
      <c r="H2579" s="220">
        <v>13589</v>
      </c>
      <c r="I2579" s="220">
        <v>11619.126670666665</v>
      </c>
      <c r="J2579" s="161">
        <f>VLOOKUP(D2579,GST!A:D,4,FALSE)</f>
        <v>0.18</v>
      </c>
      <c r="K2579" s="64" t="str">
        <f>VLOOKUP(B2579,'ABC successor'!A:J,10,FALSE)</f>
        <v>4730</v>
      </c>
    </row>
    <row r="2580" spans="1:11" x14ac:dyDescent="0.2">
      <c r="A2580">
        <v>2579</v>
      </c>
      <c r="B2580" t="s">
        <v>5810</v>
      </c>
      <c r="C2580" t="s">
        <v>5811</v>
      </c>
      <c r="D2580" t="s">
        <v>5810</v>
      </c>
      <c r="E2580" t="s">
        <v>1159</v>
      </c>
      <c r="F2580" s="220">
        <v>4833</v>
      </c>
      <c r="G2580" s="220">
        <v>4833</v>
      </c>
      <c r="H2580" s="220">
        <v>5087</v>
      </c>
      <c r="I2580" s="220">
        <v>4349.5096493333331</v>
      </c>
      <c r="J2580" s="161" t="e">
        <f>VLOOKUP(D2580,GST!A:D,4,FALSE)</f>
        <v>#N/A</v>
      </c>
      <c r="K2580" s="64" t="str">
        <f>VLOOKUP(B2580,'ABC successor'!A:J,10,FALSE)</f>
        <v>4730</v>
      </c>
    </row>
    <row r="2581" spans="1:11" x14ac:dyDescent="0.2">
      <c r="A2581">
        <v>2580</v>
      </c>
      <c r="B2581" t="s">
        <v>5812</v>
      </c>
      <c r="C2581" t="s">
        <v>5813</v>
      </c>
      <c r="D2581" t="s">
        <v>5812</v>
      </c>
      <c r="E2581" t="s">
        <v>5814</v>
      </c>
      <c r="F2581" s="220">
        <v>223</v>
      </c>
      <c r="G2581" s="220">
        <v>223</v>
      </c>
      <c r="H2581" s="220">
        <v>235</v>
      </c>
      <c r="I2581" s="220">
        <v>200.35554933333336</v>
      </c>
      <c r="J2581" s="161" t="e">
        <f>VLOOKUP(D2581,GST!A:D,4,FALSE)</f>
        <v>#N/A</v>
      </c>
      <c r="K2581" s="64" t="str">
        <f>VLOOKUP(B2581,'ABC successor'!A:J,10,FALSE)</f>
        <v>4730</v>
      </c>
    </row>
    <row r="2582" spans="1:11" x14ac:dyDescent="0.2">
      <c r="A2582">
        <v>2581</v>
      </c>
      <c r="B2582" t="s">
        <v>5816</v>
      </c>
      <c r="C2582" t="s">
        <v>5817</v>
      </c>
      <c r="D2582" t="s">
        <v>5816</v>
      </c>
      <c r="E2582" t="s">
        <v>3796</v>
      </c>
      <c r="F2582" s="220">
        <v>846</v>
      </c>
      <c r="G2582" s="220">
        <v>846</v>
      </c>
      <c r="H2582" s="220">
        <v>891</v>
      </c>
      <c r="I2582" s="220">
        <v>761.05204933333346</v>
      </c>
      <c r="J2582" s="161">
        <f>VLOOKUP(D2582,GST!A:D,4,FALSE)</f>
        <v>0.18</v>
      </c>
      <c r="K2582" s="64" t="str">
        <f>VLOOKUP(B2582,'ABC successor'!A:J,10,FALSE)</f>
        <v>4730</v>
      </c>
    </row>
    <row r="2583" spans="1:11" x14ac:dyDescent="0.2">
      <c r="A2583">
        <v>2582</v>
      </c>
      <c r="B2583" t="s">
        <v>5818</v>
      </c>
      <c r="C2583" t="s">
        <v>5819</v>
      </c>
      <c r="D2583" t="s">
        <v>5818</v>
      </c>
      <c r="E2583" t="s">
        <v>3796</v>
      </c>
      <c r="F2583" s="220">
        <v>455</v>
      </c>
      <c r="G2583" s="220">
        <v>455</v>
      </c>
      <c r="H2583" s="220">
        <v>479</v>
      </c>
      <c r="I2583" s="220">
        <v>409.68224266666675</v>
      </c>
      <c r="J2583" s="161">
        <f>VLOOKUP(D2583,GST!A:D,4,FALSE)</f>
        <v>0.18</v>
      </c>
      <c r="K2583" s="64" t="str">
        <f>VLOOKUP(B2583,'ABC successor'!A:J,10,FALSE)</f>
        <v>4730</v>
      </c>
    </row>
    <row r="2584" spans="1:11" x14ac:dyDescent="0.2">
      <c r="A2584">
        <v>2583</v>
      </c>
      <c r="B2584" t="s">
        <v>2262</v>
      </c>
      <c r="C2584" t="s">
        <v>2263</v>
      </c>
      <c r="D2584" t="s">
        <v>2262</v>
      </c>
      <c r="E2584" t="s">
        <v>2264</v>
      </c>
      <c r="F2584" s="220">
        <v>15291</v>
      </c>
      <c r="G2584" s="220">
        <v>15291</v>
      </c>
      <c r="H2584" s="220">
        <v>16096</v>
      </c>
      <c r="I2584" s="220">
        <v>13761.734896000002</v>
      </c>
      <c r="J2584" s="161">
        <f>VLOOKUP(D2584,GST!A:D,4,FALSE)</f>
        <v>0.18</v>
      </c>
      <c r="K2584" s="64" t="str">
        <f>VLOOKUP(B2584,'ABC successor'!A:J,10,FALSE)</f>
        <v>4735</v>
      </c>
    </row>
    <row r="2585" spans="1:11" x14ac:dyDescent="0.2">
      <c r="A2585">
        <v>2584</v>
      </c>
      <c r="B2585" t="s">
        <v>2265</v>
      </c>
      <c r="C2585" t="s">
        <v>2266</v>
      </c>
      <c r="D2585" t="s">
        <v>2265</v>
      </c>
      <c r="E2585" t="s">
        <v>4200</v>
      </c>
      <c r="F2585" s="220">
        <v>1326</v>
      </c>
      <c r="G2585" s="220">
        <v>1326</v>
      </c>
      <c r="H2585" s="220">
        <v>1396</v>
      </c>
      <c r="I2585" s="220">
        <v>1193.1621520000001</v>
      </c>
      <c r="J2585" s="161">
        <f>VLOOKUP(D2585,GST!A:D,4,FALSE)</f>
        <v>0.18</v>
      </c>
      <c r="K2585" s="64" t="str">
        <f>VLOOKUP(B2585,'ABC successor'!A:J,10,FALSE)</f>
        <v>4730</v>
      </c>
    </row>
    <row r="2586" spans="1:11" x14ac:dyDescent="0.2">
      <c r="A2586">
        <v>2585</v>
      </c>
      <c r="B2586" t="s">
        <v>2267</v>
      </c>
      <c r="C2586" t="s">
        <v>2268</v>
      </c>
      <c r="D2586" t="s">
        <v>2267</v>
      </c>
      <c r="E2586" t="s">
        <v>8171</v>
      </c>
      <c r="F2586" s="220">
        <v>3514</v>
      </c>
      <c r="G2586" s="220">
        <v>3514</v>
      </c>
      <c r="H2586" s="220">
        <v>3699</v>
      </c>
      <c r="I2586" s="220">
        <v>3162.3282599999998</v>
      </c>
      <c r="J2586" s="161" t="e">
        <f>VLOOKUP(D2586,GST!A:D,4,FALSE)</f>
        <v>#N/A</v>
      </c>
      <c r="K2586" s="64" t="str">
        <f>VLOOKUP(B2586,'ABC successor'!A:J,10,FALSE)</f>
        <v>4735</v>
      </c>
    </row>
    <row r="2587" spans="1:11" x14ac:dyDescent="0.2">
      <c r="A2587">
        <v>2586</v>
      </c>
      <c r="B2587" t="s">
        <v>2269</v>
      </c>
      <c r="C2587" t="s">
        <v>2270</v>
      </c>
      <c r="D2587" t="s">
        <v>2269</v>
      </c>
      <c r="E2587" t="s">
        <v>2271</v>
      </c>
      <c r="F2587" s="220">
        <v>18492</v>
      </c>
      <c r="G2587" s="220">
        <v>18492</v>
      </c>
      <c r="H2587" s="220">
        <v>19465</v>
      </c>
      <c r="I2587" s="220">
        <v>16642.967310666671</v>
      </c>
      <c r="J2587" s="161" t="e">
        <f>VLOOKUP(D2587,GST!A:D,4,FALSE)</f>
        <v>#N/A</v>
      </c>
      <c r="K2587" s="64" t="str">
        <f>VLOOKUP(B2587,'ABC successor'!A:J,10,FALSE)</f>
        <v>4730</v>
      </c>
    </row>
    <row r="2588" spans="1:11" x14ac:dyDescent="0.2">
      <c r="A2588">
        <v>2587</v>
      </c>
      <c r="B2588" t="s">
        <v>2272</v>
      </c>
      <c r="C2588" t="s">
        <v>2273</v>
      </c>
      <c r="D2588" t="s">
        <v>2272</v>
      </c>
      <c r="E2588" t="s">
        <v>2274</v>
      </c>
      <c r="F2588" s="220">
        <v>2130</v>
      </c>
      <c r="G2588" s="220">
        <v>2130</v>
      </c>
      <c r="H2588" s="220">
        <v>2242</v>
      </c>
      <c r="I2588" s="220">
        <v>1916.834434666667</v>
      </c>
      <c r="J2588" s="161">
        <f>VLOOKUP(D2588,GST!A:D,4,FALSE)</f>
        <v>0.18</v>
      </c>
      <c r="K2588" s="64" t="str">
        <f>VLOOKUP(B2588,'ABC successor'!A:J,10,FALSE)</f>
        <v>4730</v>
      </c>
    </row>
    <row r="2589" spans="1:11" x14ac:dyDescent="0.2">
      <c r="A2589">
        <v>2588</v>
      </c>
      <c r="B2589" t="s">
        <v>2275</v>
      </c>
      <c r="C2589" t="s">
        <v>2276</v>
      </c>
      <c r="D2589" t="s">
        <v>2275</v>
      </c>
      <c r="E2589" t="s">
        <v>5885</v>
      </c>
      <c r="F2589" s="220">
        <v>11653</v>
      </c>
      <c r="G2589" s="220">
        <v>11653</v>
      </c>
      <c r="H2589" s="220">
        <v>12266</v>
      </c>
      <c r="I2589" s="220">
        <v>10487.267335999999</v>
      </c>
      <c r="J2589" s="161">
        <f>VLOOKUP(D2589,GST!A:D,4,FALSE)</f>
        <v>0.18</v>
      </c>
      <c r="K2589" s="64" t="str">
        <f>VLOOKUP(B2589,'ABC successor'!A:J,10,FALSE)</f>
        <v>4735</v>
      </c>
    </row>
    <row r="2590" spans="1:11" x14ac:dyDescent="0.2">
      <c r="A2590">
        <v>2589</v>
      </c>
      <c r="B2590" t="s">
        <v>104</v>
      </c>
      <c r="C2590" t="s">
        <v>105</v>
      </c>
      <c r="D2590" t="s">
        <v>104</v>
      </c>
      <c r="E2590" t="s">
        <v>5879</v>
      </c>
      <c r="F2590" s="220">
        <v>3339</v>
      </c>
      <c r="G2590" s="220">
        <v>3339</v>
      </c>
      <c r="H2590" s="220">
        <v>3515</v>
      </c>
      <c r="I2590" s="220">
        <v>3005.3332399999999</v>
      </c>
      <c r="J2590" s="161">
        <f>VLOOKUP(D2590,GST!A:D,4,FALSE)</f>
        <v>0.18</v>
      </c>
      <c r="K2590" s="64" t="str">
        <f>VLOOKUP(B2590,'ABC successor'!A:J,10,FALSE)</f>
        <v>4730</v>
      </c>
    </row>
    <row r="2591" spans="1:11" x14ac:dyDescent="0.2">
      <c r="A2591">
        <v>2590</v>
      </c>
      <c r="B2591" t="s">
        <v>17012</v>
      </c>
      <c r="C2591" t="s">
        <v>26457</v>
      </c>
      <c r="D2591" t="s">
        <v>17012</v>
      </c>
      <c r="E2591" t="s">
        <v>5481</v>
      </c>
      <c r="F2591" s="220">
        <v>18859</v>
      </c>
      <c r="G2591" s="220">
        <v>18859</v>
      </c>
      <c r="H2591" s="220">
        <v>19852</v>
      </c>
      <c r="I2591" s="220">
        <v>16973.404447999998</v>
      </c>
      <c r="J2591" s="161">
        <f>VLOOKUP(D2591,GST!A:D,4,FALSE)</f>
        <v>0.18</v>
      </c>
      <c r="K2591" s="64" t="str">
        <f>VLOOKUP(B2591,'ABC successor'!A:J,10,FALSE)</f>
        <v>4730</v>
      </c>
    </row>
    <row r="2592" spans="1:11" x14ac:dyDescent="0.2">
      <c r="A2592">
        <v>2591</v>
      </c>
      <c r="B2592" t="s">
        <v>15783</v>
      </c>
      <c r="C2592" t="s">
        <v>26458</v>
      </c>
      <c r="D2592" t="s">
        <v>15783</v>
      </c>
      <c r="E2592" t="s">
        <v>5481</v>
      </c>
      <c r="F2592" s="220">
        <v>17072</v>
      </c>
      <c r="G2592" s="220">
        <v>17072</v>
      </c>
      <c r="H2592" s="220">
        <v>17971</v>
      </c>
      <c r="I2592" s="220">
        <v>15364.579290666667</v>
      </c>
      <c r="J2592" s="161">
        <f>VLOOKUP(D2592,GST!A:D,4,FALSE)</f>
        <v>0.18</v>
      </c>
      <c r="K2592" s="64" t="str">
        <f>VLOOKUP(B2592,'ABC successor'!A:J,10,FALSE)</f>
        <v>4730</v>
      </c>
    </row>
    <row r="2593" spans="1:11" x14ac:dyDescent="0.2">
      <c r="A2593">
        <v>2592</v>
      </c>
      <c r="B2593" t="s">
        <v>106</v>
      </c>
      <c r="C2593" t="s">
        <v>107</v>
      </c>
      <c r="D2593" t="s">
        <v>106</v>
      </c>
      <c r="E2593" t="s">
        <v>5879</v>
      </c>
      <c r="F2593" s="220">
        <v>188</v>
      </c>
      <c r="G2593" s="220">
        <v>188</v>
      </c>
      <c r="H2593" s="220">
        <v>198</v>
      </c>
      <c r="I2593" s="220">
        <v>168.95654533333331</v>
      </c>
      <c r="J2593" s="161">
        <f>VLOOKUP(D2593,GST!A:D,4,FALSE)</f>
        <v>0.18</v>
      </c>
      <c r="K2593" s="64" t="str">
        <f>VLOOKUP(B2593,'ABC successor'!A:J,10,FALSE)</f>
        <v>4730</v>
      </c>
    </row>
    <row r="2594" spans="1:11" x14ac:dyDescent="0.2">
      <c r="A2594">
        <v>2593</v>
      </c>
      <c r="B2594" t="s">
        <v>108</v>
      </c>
      <c r="C2594" t="s">
        <v>109</v>
      </c>
      <c r="D2594" t="s">
        <v>108</v>
      </c>
      <c r="E2594" t="s">
        <v>596</v>
      </c>
      <c r="F2594" s="220">
        <v>4751</v>
      </c>
      <c r="G2594" s="220">
        <v>4751</v>
      </c>
      <c r="H2594" s="220">
        <v>5001</v>
      </c>
      <c r="I2594" s="220">
        <v>4276.2453066666667</v>
      </c>
      <c r="J2594" s="161">
        <f>VLOOKUP(D2594,GST!A:D,4,FALSE)</f>
        <v>0.18</v>
      </c>
      <c r="K2594" s="64" t="str">
        <f>VLOOKUP(B2594,'ABC successor'!A:J,10,FALSE)</f>
        <v>4730</v>
      </c>
    </row>
    <row r="2595" spans="1:11" x14ac:dyDescent="0.2">
      <c r="A2595">
        <v>2594</v>
      </c>
      <c r="B2595" t="s">
        <v>110</v>
      </c>
      <c r="C2595" t="s">
        <v>111</v>
      </c>
      <c r="D2595" t="s">
        <v>110</v>
      </c>
      <c r="E2595" t="s">
        <v>3268</v>
      </c>
      <c r="F2595" s="220">
        <v>11887</v>
      </c>
      <c r="G2595" s="220">
        <v>11887</v>
      </c>
      <c r="H2595" s="220">
        <v>12513</v>
      </c>
      <c r="I2595" s="220">
        <v>10698.08922</v>
      </c>
      <c r="J2595" s="161" t="e">
        <f>VLOOKUP(D2595,GST!A:D,4,FALSE)</f>
        <v>#N/A</v>
      </c>
      <c r="K2595" s="64" t="str">
        <f>VLOOKUP(B2595,'ABC successor'!A:J,10,FALSE)</f>
        <v>4730</v>
      </c>
    </row>
    <row r="2596" spans="1:11" x14ac:dyDescent="0.2">
      <c r="A2596">
        <v>2595</v>
      </c>
      <c r="B2596" t="s">
        <v>11884</v>
      </c>
      <c r="C2596" t="s">
        <v>11885</v>
      </c>
      <c r="D2596" t="s">
        <v>11884</v>
      </c>
      <c r="E2596" t="s">
        <v>15784</v>
      </c>
      <c r="F2596" s="220">
        <v>66857</v>
      </c>
      <c r="G2596" s="220">
        <v>66857</v>
      </c>
      <c r="H2596" s="220">
        <v>70376</v>
      </c>
      <c r="I2596" s="220">
        <v>60170.957998666658</v>
      </c>
      <c r="J2596" s="161">
        <f>VLOOKUP(D2596,GST!A:D,4,FALSE)</f>
        <v>0.12</v>
      </c>
      <c r="K2596" s="64" t="str">
        <f>VLOOKUP(B2596,'ABC successor'!A:J,10,FALSE)</f>
        <v>4730</v>
      </c>
    </row>
    <row r="2597" spans="1:11" x14ac:dyDescent="0.2">
      <c r="A2597">
        <v>2596</v>
      </c>
      <c r="B2597" t="s">
        <v>6503</v>
      </c>
      <c r="C2597" t="s">
        <v>6502</v>
      </c>
      <c r="D2597" t="s">
        <v>6503</v>
      </c>
      <c r="E2597" t="s">
        <v>6504</v>
      </c>
      <c r="F2597" s="220">
        <v>103318</v>
      </c>
      <c r="G2597" s="220">
        <v>103318</v>
      </c>
      <c r="H2597" s="220">
        <v>108756</v>
      </c>
      <c r="I2597" s="220">
        <v>92985.907560000007</v>
      </c>
      <c r="J2597" s="161">
        <f>VLOOKUP(D2597,GST!A:D,4,FALSE)</f>
        <v>0.12</v>
      </c>
      <c r="K2597" s="64" t="str">
        <f>VLOOKUP(B2597,'ABC successor'!A:J,10,FALSE)</f>
        <v>4730</v>
      </c>
    </row>
    <row r="2598" spans="1:11" x14ac:dyDescent="0.2">
      <c r="A2598">
        <v>2597</v>
      </c>
      <c r="B2598" t="s">
        <v>114</v>
      </c>
      <c r="C2598" t="s">
        <v>115</v>
      </c>
      <c r="D2598" t="s">
        <v>114</v>
      </c>
      <c r="E2598" t="s">
        <v>116</v>
      </c>
      <c r="F2598" s="220">
        <v>342</v>
      </c>
      <c r="G2598" s="220">
        <v>342</v>
      </c>
      <c r="H2598" s="220">
        <v>360</v>
      </c>
      <c r="I2598" s="220">
        <v>308.00927733333333</v>
      </c>
      <c r="J2598" s="161">
        <f>VLOOKUP(D2598,GST!A:D,4,FALSE)</f>
        <v>0.18</v>
      </c>
      <c r="K2598" s="64" t="str">
        <f>VLOOKUP(B2598,'ABC successor'!A:J,10,FALSE)</f>
        <v>4730</v>
      </c>
    </row>
    <row r="2599" spans="1:11" x14ac:dyDescent="0.2">
      <c r="A2599">
        <v>2598</v>
      </c>
      <c r="B2599" t="s">
        <v>117</v>
      </c>
      <c r="C2599" t="s">
        <v>118</v>
      </c>
      <c r="D2599" t="s">
        <v>117</v>
      </c>
      <c r="E2599" t="s">
        <v>119</v>
      </c>
      <c r="F2599" s="220">
        <v>984</v>
      </c>
      <c r="G2599" s="220">
        <v>984</v>
      </c>
      <c r="H2599" s="220">
        <v>1036</v>
      </c>
      <c r="I2599" s="220">
        <v>885.15287466666678</v>
      </c>
      <c r="J2599" s="161" t="e">
        <f>VLOOKUP(D2599,GST!A:D,4,FALSE)</f>
        <v>#N/A</v>
      </c>
      <c r="K2599" s="64" t="str">
        <f>VLOOKUP(B2599,'ABC successor'!A:J,10,FALSE)</f>
        <v>4730</v>
      </c>
    </row>
    <row r="2600" spans="1:11" x14ac:dyDescent="0.2">
      <c r="A2600">
        <v>2599</v>
      </c>
      <c r="B2600" t="s">
        <v>120</v>
      </c>
      <c r="C2600" t="s">
        <v>121</v>
      </c>
      <c r="D2600" t="s">
        <v>120</v>
      </c>
      <c r="E2600" t="s">
        <v>122</v>
      </c>
      <c r="F2600" s="220">
        <v>543</v>
      </c>
      <c r="G2600" s="220">
        <v>543</v>
      </c>
      <c r="H2600" s="220">
        <v>572</v>
      </c>
      <c r="I2600" s="220">
        <v>488.92734799999999</v>
      </c>
      <c r="J2600" s="161">
        <f>VLOOKUP(D2600,GST!A:D,4,FALSE)</f>
        <v>0.18</v>
      </c>
      <c r="K2600" s="64" t="str">
        <f>VLOOKUP(B2600,'ABC successor'!A:J,10,FALSE)</f>
        <v>4730</v>
      </c>
    </row>
    <row r="2601" spans="1:11" x14ac:dyDescent="0.2">
      <c r="A2601">
        <v>2600</v>
      </c>
      <c r="B2601" t="s">
        <v>125</v>
      </c>
      <c r="C2601" t="s">
        <v>126</v>
      </c>
      <c r="D2601" t="s">
        <v>125</v>
      </c>
      <c r="E2601" t="s">
        <v>124</v>
      </c>
      <c r="F2601" s="220">
        <v>4989</v>
      </c>
      <c r="G2601" s="220">
        <v>4989</v>
      </c>
      <c r="H2601" s="220">
        <v>5252</v>
      </c>
      <c r="I2601" s="220">
        <v>4490.0575719999997</v>
      </c>
      <c r="J2601" s="161">
        <f>VLOOKUP(D2601,GST!A:D,4,FALSE)</f>
        <v>0.12</v>
      </c>
      <c r="K2601" s="64" t="str">
        <f>VLOOKUP(B2601,'ABC successor'!A:J,10,FALSE)</f>
        <v>4730</v>
      </c>
    </row>
    <row r="2602" spans="1:11" x14ac:dyDescent="0.2">
      <c r="A2602">
        <v>2601</v>
      </c>
      <c r="B2602" t="s">
        <v>128</v>
      </c>
      <c r="C2602" t="s">
        <v>129</v>
      </c>
      <c r="D2602" t="s">
        <v>128</v>
      </c>
      <c r="E2602" t="s">
        <v>127</v>
      </c>
      <c r="F2602" s="220">
        <v>464</v>
      </c>
      <c r="G2602" s="220">
        <v>464</v>
      </c>
      <c r="H2602" s="220">
        <v>488</v>
      </c>
      <c r="I2602" s="220">
        <v>417.15819600000003</v>
      </c>
      <c r="J2602" s="161" t="e">
        <f>VLOOKUP(D2602,GST!A:D,4,FALSE)</f>
        <v>#N/A</v>
      </c>
      <c r="K2602" s="64" t="str">
        <f>VLOOKUP(B2602,'ABC successor'!A:J,10,FALSE)</f>
        <v>4730</v>
      </c>
    </row>
    <row r="2603" spans="1:11" x14ac:dyDescent="0.2">
      <c r="A2603">
        <v>2602</v>
      </c>
      <c r="B2603" t="s">
        <v>130</v>
      </c>
      <c r="C2603" t="s">
        <v>131</v>
      </c>
      <c r="D2603" t="s">
        <v>130</v>
      </c>
      <c r="E2603" t="s">
        <v>5885</v>
      </c>
      <c r="F2603" s="220">
        <v>10325</v>
      </c>
      <c r="G2603" s="220">
        <v>10325</v>
      </c>
      <c r="H2603" s="220">
        <v>10868</v>
      </c>
      <c r="I2603" s="220">
        <v>9292.6099933333317</v>
      </c>
      <c r="J2603" s="161">
        <f>VLOOKUP(D2603,GST!A:D,4,FALSE)</f>
        <v>0.18</v>
      </c>
      <c r="K2603" s="64" t="str">
        <f>VLOOKUP(B2603,'ABC successor'!A:J,10,FALSE)</f>
        <v>4730</v>
      </c>
    </row>
    <row r="2604" spans="1:11" x14ac:dyDescent="0.2">
      <c r="A2604">
        <v>2603</v>
      </c>
      <c r="B2604" t="s">
        <v>134</v>
      </c>
      <c r="C2604" t="s">
        <v>135</v>
      </c>
      <c r="D2604" t="s">
        <v>134</v>
      </c>
      <c r="E2604" t="s">
        <v>3268</v>
      </c>
      <c r="F2604" s="220">
        <v>13522</v>
      </c>
      <c r="G2604" s="220">
        <v>13522</v>
      </c>
      <c r="H2604" s="220">
        <v>14234</v>
      </c>
      <c r="I2604" s="220">
        <v>12169.356835999999</v>
      </c>
      <c r="J2604" s="161">
        <f>VLOOKUP(D2604,GST!A:D,4,FALSE)</f>
        <v>0.18</v>
      </c>
      <c r="K2604" s="64" t="str">
        <f>VLOOKUP(B2604,'ABC successor'!A:J,10,FALSE)</f>
        <v>4735</v>
      </c>
    </row>
    <row r="2605" spans="1:11" x14ac:dyDescent="0.2">
      <c r="A2605">
        <v>2604</v>
      </c>
      <c r="B2605" t="s">
        <v>136</v>
      </c>
      <c r="C2605" t="s">
        <v>137</v>
      </c>
      <c r="D2605" t="s">
        <v>136</v>
      </c>
      <c r="E2605" t="s">
        <v>138</v>
      </c>
      <c r="F2605" s="220">
        <v>2691</v>
      </c>
      <c r="G2605" s="220">
        <v>2691</v>
      </c>
      <c r="H2605" s="220">
        <v>2833</v>
      </c>
      <c r="I2605" s="220">
        <v>2422.2088799999997</v>
      </c>
      <c r="J2605" s="161">
        <f>VLOOKUP(D2605,GST!A:D,4,FALSE)</f>
        <v>0.18</v>
      </c>
      <c r="K2605" s="64" t="str">
        <f>VLOOKUP(B2605,'ABC successor'!A:J,10,FALSE)</f>
        <v>4735</v>
      </c>
    </row>
    <row r="2606" spans="1:11" x14ac:dyDescent="0.2">
      <c r="A2606">
        <v>2605</v>
      </c>
      <c r="B2606" t="s">
        <v>139</v>
      </c>
      <c r="C2606" t="s">
        <v>140</v>
      </c>
      <c r="D2606" t="s">
        <v>139</v>
      </c>
      <c r="E2606" t="s">
        <v>141</v>
      </c>
      <c r="F2606" s="220">
        <v>2474</v>
      </c>
      <c r="G2606" s="220">
        <v>2474</v>
      </c>
      <c r="H2606" s="220">
        <v>2604</v>
      </c>
      <c r="I2606" s="220">
        <v>2226.3389026666664</v>
      </c>
      <c r="J2606" s="161">
        <f>VLOOKUP(D2606,GST!A:D,4,FALSE)</f>
        <v>0.18</v>
      </c>
      <c r="K2606" s="64" t="str">
        <f>VLOOKUP(B2606,'ABC successor'!A:J,10,FALSE)</f>
        <v>4735</v>
      </c>
    </row>
    <row r="2607" spans="1:11" x14ac:dyDescent="0.2">
      <c r="A2607">
        <v>2606</v>
      </c>
      <c r="B2607" t="s">
        <v>13314</v>
      </c>
      <c r="C2607" t="s">
        <v>13315</v>
      </c>
      <c r="D2607" t="s">
        <v>13314</v>
      </c>
      <c r="E2607" t="s">
        <v>8967</v>
      </c>
      <c r="F2607" s="220">
        <v>1836</v>
      </c>
      <c r="G2607" s="220">
        <v>1836</v>
      </c>
      <c r="H2607" s="220">
        <v>1933</v>
      </c>
      <c r="I2607" s="220">
        <v>1652.1856866666669</v>
      </c>
      <c r="J2607" s="161">
        <f>VLOOKUP(D2607,GST!A:D,4,FALSE)</f>
        <v>0.18</v>
      </c>
      <c r="K2607" s="64" t="str">
        <f>VLOOKUP(B2607,'ABC successor'!A:J,10,FALSE)</f>
        <v>4735</v>
      </c>
    </row>
    <row r="2608" spans="1:11" x14ac:dyDescent="0.2">
      <c r="A2608">
        <v>2607</v>
      </c>
      <c r="B2608" t="s">
        <v>3331</v>
      </c>
      <c r="C2608" t="s">
        <v>3330</v>
      </c>
      <c r="D2608" t="s">
        <v>3331</v>
      </c>
      <c r="E2608" t="s">
        <v>8967</v>
      </c>
      <c r="F2608" s="220">
        <v>694</v>
      </c>
      <c r="G2608" s="220">
        <v>694</v>
      </c>
      <c r="H2608" s="220">
        <v>731</v>
      </c>
      <c r="I2608" s="220">
        <v>624.98969866666664</v>
      </c>
      <c r="J2608" s="161">
        <f>VLOOKUP(D2608,GST!A:D,4,FALSE)</f>
        <v>0.18</v>
      </c>
      <c r="K2608" s="64" t="str">
        <f>VLOOKUP(B2608,'ABC successor'!A:J,10,FALSE)</f>
        <v>4735</v>
      </c>
    </row>
    <row r="2609" spans="1:11" x14ac:dyDescent="0.2">
      <c r="A2609">
        <v>2608</v>
      </c>
      <c r="B2609" t="s">
        <v>15785</v>
      </c>
      <c r="C2609" t="s">
        <v>15786</v>
      </c>
      <c r="D2609" t="s">
        <v>15785</v>
      </c>
      <c r="E2609" t="s">
        <v>15787</v>
      </c>
      <c r="F2609" s="220">
        <v>1160</v>
      </c>
      <c r="G2609" s="220">
        <v>1160</v>
      </c>
      <c r="H2609" s="220">
        <v>1221</v>
      </c>
      <c r="I2609" s="220">
        <v>1043.6430853333334</v>
      </c>
      <c r="J2609" s="161" t="e">
        <f>VLOOKUP(D2609,GST!A:D,4,FALSE)</f>
        <v>#N/A</v>
      </c>
      <c r="K2609" s="64" t="str">
        <f>VLOOKUP(B2609,'ABC successor'!A:J,10,FALSE)</f>
        <v>4730</v>
      </c>
    </row>
    <row r="2610" spans="1:11" x14ac:dyDescent="0.2">
      <c r="A2610">
        <v>2609</v>
      </c>
      <c r="B2610" t="s">
        <v>13316</v>
      </c>
      <c r="C2610" t="s">
        <v>13317</v>
      </c>
      <c r="D2610" t="s">
        <v>13316</v>
      </c>
      <c r="E2610" t="s">
        <v>15336</v>
      </c>
      <c r="F2610" s="220">
        <v>1793</v>
      </c>
      <c r="G2610" s="220">
        <v>1793</v>
      </c>
      <c r="H2610" s="220">
        <v>1887</v>
      </c>
      <c r="I2610" s="220">
        <v>1613.3107293333333</v>
      </c>
      <c r="J2610" s="161" t="e">
        <f>VLOOKUP(D2610,GST!A:D,4,FALSE)</f>
        <v>#N/A</v>
      </c>
      <c r="K2610" s="64" t="str">
        <f>VLOOKUP(B2610,'ABC successor'!A:J,10,FALSE)</f>
        <v>4730</v>
      </c>
    </row>
    <row r="2611" spans="1:11" x14ac:dyDescent="0.2">
      <c r="A2611">
        <v>2610</v>
      </c>
      <c r="B2611" t="s">
        <v>3333</v>
      </c>
      <c r="C2611" t="s">
        <v>3332</v>
      </c>
      <c r="D2611" t="s">
        <v>3333</v>
      </c>
      <c r="E2611" t="s">
        <v>3334</v>
      </c>
      <c r="F2611" s="220">
        <v>2344</v>
      </c>
      <c r="G2611" s="220">
        <v>2344</v>
      </c>
      <c r="H2611" s="220">
        <v>2467</v>
      </c>
      <c r="I2611" s="220">
        <v>2109.7140306666665</v>
      </c>
      <c r="J2611" s="161" t="e">
        <f>VLOOKUP(D2611,GST!A:D,4,FALSE)</f>
        <v>#N/A</v>
      </c>
      <c r="K2611" s="64" t="str">
        <f>VLOOKUP(B2611,'ABC successor'!A:J,10,FALSE)</f>
        <v>4730</v>
      </c>
    </row>
    <row r="2612" spans="1:11" x14ac:dyDescent="0.2">
      <c r="A2612">
        <v>2611</v>
      </c>
      <c r="B2612" t="s">
        <v>2284</v>
      </c>
      <c r="C2612" t="s">
        <v>2285</v>
      </c>
      <c r="D2612" t="s">
        <v>2284</v>
      </c>
      <c r="E2612" t="s">
        <v>2286</v>
      </c>
      <c r="F2612" s="220">
        <v>18034</v>
      </c>
      <c r="G2612" s="220">
        <v>18034</v>
      </c>
      <c r="H2612" s="220">
        <v>18983</v>
      </c>
      <c r="I2612" s="220">
        <v>16230.294686666666</v>
      </c>
      <c r="J2612" s="161">
        <f>VLOOKUP(D2612,GST!A:D,4,FALSE)</f>
        <v>0.18</v>
      </c>
      <c r="K2612" s="64" t="str">
        <f>VLOOKUP(B2612,'ABC successor'!A:J,10,FALSE)</f>
        <v>4730</v>
      </c>
    </row>
    <row r="2613" spans="1:11" x14ac:dyDescent="0.2">
      <c r="A2613">
        <v>2612</v>
      </c>
      <c r="B2613" t="s">
        <v>2287</v>
      </c>
      <c r="C2613" t="s">
        <v>2288</v>
      </c>
      <c r="D2613" t="s">
        <v>2287</v>
      </c>
      <c r="E2613" t="s">
        <v>2289</v>
      </c>
      <c r="F2613" s="220">
        <v>20002</v>
      </c>
      <c r="G2613" s="220">
        <v>20002</v>
      </c>
      <c r="H2613" s="220">
        <v>21055</v>
      </c>
      <c r="I2613" s="220">
        <v>18002.095626666665</v>
      </c>
      <c r="J2613" s="161">
        <f>VLOOKUP(D2613,GST!A:D,4,FALSE)</f>
        <v>0.18</v>
      </c>
      <c r="K2613" s="64" t="str">
        <f>VLOOKUP(B2613,'ABC successor'!A:J,10,FALSE)</f>
        <v>4730</v>
      </c>
    </row>
    <row r="2614" spans="1:11" x14ac:dyDescent="0.2">
      <c r="A2614">
        <v>2613</v>
      </c>
      <c r="B2614" t="s">
        <v>20302</v>
      </c>
      <c r="C2614" t="s">
        <v>20303</v>
      </c>
      <c r="D2614" t="s">
        <v>20302</v>
      </c>
      <c r="E2614" t="s">
        <v>20304</v>
      </c>
      <c r="F2614" s="220">
        <v>1703</v>
      </c>
      <c r="G2614" s="220">
        <v>1703</v>
      </c>
      <c r="H2614" s="220">
        <v>1793</v>
      </c>
      <c r="I2614" s="220">
        <v>1532.5704333333333</v>
      </c>
      <c r="J2614" s="161" t="e">
        <f>VLOOKUP(D2614,GST!A:D,4,FALSE)</f>
        <v>#N/A</v>
      </c>
      <c r="K2614" s="64" t="str">
        <f>VLOOKUP(B2614,'ABC successor'!A:J,10,FALSE)</f>
        <v>4730</v>
      </c>
    </row>
    <row r="2615" spans="1:11" x14ac:dyDescent="0.2">
      <c r="A2615">
        <v>2614</v>
      </c>
      <c r="B2615" t="s">
        <v>2290</v>
      </c>
      <c r="C2615" t="s">
        <v>2291</v>
      </c>
      <c r="D2615" t="s">
        <v>2290</v>
      </c>
      <c r="E2615" t="s">
        <v>2292</v>
      </c>
      <c r="F2615" s="220">
        <v>689</v>
      </c>
      <c r="G2615" s="220">
        <v>689</v>
      </c>
      <c r="H2615" s="220">
        <v>725</v>
      </c>
      <c r="I2615" s="220">
        <v>620.50412666666671</v>
      </c>
      <c r="J2615" s="161">
        <f>VLOOKUP(D2615,GST!A:D,4,FALSE)</f>
        <v>0.18</v>
      </c>
      <c r="K2615" s="64" t="str">
        <f>VLOOKUP(B2615,'ABC successor'!A:J,10,FALSE)</f>
        <v>4730</v>
      </c>
    </row>
    <row r="2616" spans="1:11" x14ac:dyDescent="0.2">
      <c r="A2616">
        <v>2615</v>
      </c>
      <c r="B2616" t="s">
        <v>2293</v>
      </c>
      <c r="C2616" t="s">
        <v>2294</v>
      </c>
      <c r="D2616" t="s">
        <v>2293</v>
      </c>
      <c r="E2616" t="s">
        <v>2295</v>
      </c>
      <c r="F2616" s="220">
        <v>826</v>
      </c>
      <c r="G2616" s="220">
        <v>826</v>
      </c>
      <c r="H2616" s="220">
        <v>869</v>
      </c>
      <c r="I2616" s="220">
        <v>743.10976133333327</v>
      </c>
      <c r="J2616" s="161" t="e">
        <f>VLOOKUP(D2616,GST!A:D,4,FALSE)</f>
        <v>#N/A</v>
      </c>
      <c r="K2616" s="64" t="str">
        <f>VLOOKUP(B2616,'ABC successor'!A:J,10,FALSE)</f>
        <v>4730</v>
      </c>
    </row>
    <row r="2617" spans="1:11" x14ac:dyDescent="0.2">
      <c r="A2617">
        <v>2616</v>
      </c>
      <c r="B2617" t="s">
        <v>2296</v>
      </c>
      <c r="C2617" t="s">
        <v>2297</v>
      </c>
      <c r="D2617" t="s">
        <v>2296</v>
      </c>
      <c r="E2617" t="s">
        <v>2298</v>
      </c>
      <c r="F2617" s="220">
        <v>32643</v>
      </c>
      <c r="G2617" s="220">
        <v>32643</v>
      </c>
      <c r="H2617" s="220">
        <v>34361</v>
      </c>
      <c r="I2617" s="220">
        <v>29379.001409333334</v>
      </c>
      <c r="J2617" s="161" t="e">
        <f>VLOOKUP(D2617,GST!A:D,4,FALSE)</f>
        <v>#N/A</v>
      </c>
      <c r="K2617" s="64" t="str">
        <f>VLOOKUP(B2617,'ABC successor'!A:J,10,FALSE)</f>
        <v>4730</v>
      </c>
    </row>
    <row r="2618" spans="1:11" x14ac:dyDescent="0.2">
      <c r="A2618">
        <v>2617</v>
      </c>
      <c r="B2618" t="s">
        <v>2299</v>
      </c>
      <c r="C2618" t="s">
        <v>2300</v>
      </c>
      <c r="D2618" t="s">
        <v>2299</v>
      </c>
      <c r="E2618" t="s">
        <v>2301</v>
      </c>
      <c r="F2618" s="220">
        <v>21067</v>
      </c>
      <c r="G2618" s="220">
        <v>21067</v>
      </c>
      <c r="H2618" s="220">
        <v>22176</v>
      </c>
      <c r="I2618" s="220">
        <v>18960.512844000001</v>
      </c>
      <c r="J2618" s="161">
        <f>VLOOKUP(D2618,GST!A:D,4,FALSE)</f>
        <v>0.18</v>
      </c>
      <c r="K2618" s="64" t="str">
        <f>VLOOKUP(B2618,'ABC successor'!A:J,10,FALSE)</f>
        <v>4735</v>
      </c>
    </row>
    <row r="2619" spans="1:11" x14ac:dyDescent="0.2">
      <c r="A2619">
        <v>2618</v>
      </c>
      <c r="B2619" t="s">
        <v>3336</v>
      </c>
      <c r="C2619" t="s">
        <v>3335</v>
      </c>
      <c r="D2619" t="s">
        <v>3336</v>
      </c>
      <c r="E2619" t="s">
        <v>2568</v>
      </c>
      <c r="F2619" s="220">
        <v>55599</v>
      </c>
      <c r="G2619" s="220">
        <v>55599</v>
      </c>
      <c r="H2619" s="220">
        <v>58525</v>
      </c>
      <c r="I2619" s="220">
        <v>50039.546041333328</v>
      </c>
      <c r="J2619" s="161" t="e">
        <f>VLOOKUP(D2619,GST!A:D,4,FALSE)</f>
        <v>#N/A</v>
      </c>
      <c r="K2619" s="64" t="str">
        <f>VLOOKUP(B2619,'ABC successor'!A:J,10,FALSE)</f>
        <v>4735</v>
      </c>
    </row>
    <row r="2620" spans="1:11" x14ac:dyDescent="0.2">
      <c r="A2620">
        <v>2619</v>
      </c>
      <c r="B2620" t="s">
        <v>2303</v>
      </c>
      <c r="C2620" t="s">
        <v>2304</v>
      </c>
      <c r="D2620" t="s">
        <v>2303</v>
      </c>
      <c r="E2620" t="s">
        <v>2302</v>
      </c>
      <c r="F2620" s="220">
        <v>105275</v>
      </c>
      <c r="G2620" s="220">
        <v>105275</v>
      </c>
      <c r="H2620" s="220">
        <v>110816</v>
      </c>
      <c r="I2620" s="220">
        <v>94747.242165333315</v>
      </c>
      <c r="J2620" s="161">
        <f>VLOOKUP(D2620,GST!A:D,4,FALSE)</f>
        <v>0.12</v>
      </c>
      <c r="K2620" s="64" t="str">
        <f>VLOOKUP(B2620,'ABC successor'!A:J,10,FALSE)</f>
        <v>4735</v>
      </c>
    </row>
    <row r="2621" spans="1:11" x14ac:dyDescent="0.2">
      <c r="A2621">
        <v>2620</v>
      </c>
      <c r="B2621" t="s">
        <v>21617</v>
      </c>
      <c r="C2621" t="s">
        <v>21618</v>
      </c>
      <c r="D2621" t="s">
        <v>21617</v>
      </c>
      <c r="E2621" t="s">
        <v>21619</v>
      </c>
      <c r="F2621" s="220">
        <v>148305</v>
      </c>
      <c r="G2621" s="220">
        <v>148305</v>
      </c>
      <c r="H2621" s="220">
        <v>156111</v>
      </c>
      <c r="I2621" s="220">
        <v>133474.17562266669</v>
      </c>
      <c r="J2621" s="161" t="e">
        <f>VLOOKUP(D2621,GST!A:D,4,FALSE)</f>
        <v>#N/A</v>
      </c>
      <c r="K2621" s="64" t="str">
        <f>VLOOKUP(B2621,'ABC successor'!A:J,10,FALSE)</f>
        <v>4735</v>
      </c>
    </row>
    <row r="2622" spans="1:11" x14ac:dyDescent="0.2">
      <c r="A2622">
        <v>2621</v>
      </c>
      <c r="B2622" t="s">
        <v>1866</v>
      </c>
      <c r="C2622" t="s">
        <v>1867</v>
      </c>
      <c r="D2622" t="s">
        <v>1866</v>
      </c>
      <c r="E2622" t="s">
        <v>1868</v>
      </c>
      <c r="F2622" s="220">
        <v>32359</v>
      </c>
      <c r="G2622" s="220">
        <v>32359</v>
      </c>
      <c r="H2622" s="220">
        <v>34062</v>
      </c>
      <c r="I2622" s="220">
        <v>29123.323805333333</v>
      </c>
      <c r="J2622" s="161" t="e">
        <f>VLOOKUP(D2622,GST!A:D,4,FALSE)</f>
        <v>#N/A</v>
      </c>
      <c r="K2622" s="64" t="str">
        <f>VLOOKUP(B2622,'ABC successor'!A:J,10,FALSE)</f>
        <v>4730</v>
      </c>
    </row>
    <row r="2623" spans="1:11" x14ac:dyDescent="0.2">
      <c r="A2623">
        <v>2622</v>
      </c>
      <c r="B2623" t="s">
        <v>3338</v>
      </c>
      <c r="C2623" t="s">
        <v>3337</v>
      </c>
      <c r="D2623" t="s">
        <v>3338</v>
      </c>
      <c r="E2623" t="s">
        <v>8246</v>
      </c>
      <c r="F2623" s="220">
        <v>11682</v>
      </c>
      <c r="G2623" s="220">
        <v>11682</v>
      </c>
      <c r="H2623" s="220">
        <v>12297</v>
      </c>
      <c r="I2623" s="220">
        <v>10514.180767999998</v>
      </c>
      <c r="J2623" s="161" t="e">
        <f>VLOOKUP(D2623,GST!A:D,4,FALSE)</f>
        <v>#N/A</v>
      </c>
      <c r="K2623" s="64" t="str">
        <f>VLOOKUP(B2623,'ABC successor'!A:J,10,FALSE)</f>
        <v>4735</v>
      </c>
    </row>
    <row r="2624" spans="1:11" x14ac:dyDescent="0.2">
      <c r="A2624">
        <v>2623</v>
      </c>
      <c r="B2624" t="s">
        <v>1869</v>
      </c>
      <c r="C2624" t="s">
        <v>1870</v>
      </c>
      <c r="D2624" t="s">
        <v>1869</v>
      </c>
      <c r="E2624" t="s">
        <v>4824</v>
      </c>
      <c r="F2624" s="220">
        <v>2711</v>
      </c>
      <c r="G2624" s="220">
        <v>2711</v>
      </c>
      <c r="H2624" s="220">
        <v>2854</v>
      </c>
      <c r="I2624" s="220">
        <v>2440.1511680000003</v>
      </c>
      <c r="J2624" s="161">
        <f>VLOOKUP(D2624,GST!A:D,4,FALSE)</f>
        <v>0.18</v>
      </c>
      <c r="K2624" s="64" t="str">
        <f>VLOOKUP(B2624,'ABC successor'!A:J,10,FALSE)</f>
        <v>4730</v>
      </c>
    </row>
    <row r="2625" spans="1:11" x14ac:dyDescent="0.2">
      <c r="A2625">
        <v>2624</v>
      </c>
      <c r="B2625" t="s">
        <v>1871</v>
      </c>
      <c r="C2625" t="s">
        <v>1872</v>
      </c>
      <c r="D2625" t="s">
        <v>1871</v>
      </c>
      <c r="E2625" t="s">
        <v>8179</v>
      </c>
      <c r="F2625" s="220">
        <v>106788</v>
      </c>
      <c r="G2625" s="220">
        <v>106788</v>
      </c>
      <c r="H2625" s="220">
        <v>112408</v>
      </c>
      <c r="I2625" s="220">
        <v>96109.360862666639</v>
      </c>
      <c r="J2625" s="161" t="e">
        <f>VLOOKUP(D2625,GST!A:D,4,FALSE)</f>
        <v>#N/A</v>
      </c>
      <c r="K2625" s="64" t="str">
        <f>VLOOKUP(B2625,'ABC successor'!A:J,10,FALSE)</f>
        <v>4730</v>
      </c>
    </row>
    <row r="2626" spans="1:11" x14ac:dyDescent="0.2">
      <c r="A2626">
        <v>2625</v>
      </c>
      <c r="B2626" t="s">
        <v>1873</v>
      </c>
      <c r="C2626" t="s">
        <v>1874</v>
      </c>
      <c r="D2626" t="s">
        <v>1873</v>
      </c>
      <c r="E2626" t="s">
        <v>4319</v>
      </c>
      <c r="F2626" s="220">
        <v>14912</v>
      </c>
      <c r="G2626" s="220">
        <v>14912</v>
      </c>
      <c r="H2626" s="220">
        <v>15697</v>
      </c>
      <c r="I2626" s="220">
        <v>13420.831424000002</v>
      </c>
      <c r="J2626" s="161" t="e">
        <f>VLOOKUP(D2626,GST!A:D,4,FALSE)</f>
        <v>#N/A</v>
      </c>
      <c r="K2626" s="64" t="str">
        <f>VLOOKUP(B2626,'ABC successor'!A:J,10,FALSE)</f>
        <v>4730</v>
      </c>
    </row>
    <row r="2627" spans="1:11" x14ac:dyDescent="0.2">
      <c r="A2627">
        <v>2626</v>
      </c>
      <c r="B2627" t="s">
        <v>1875</v>
      </c>
      <c r="C2627" t="s">
        <v>1876</v>
      </c>
      <c r="D2627" t="s">
        <v>1875</v>
      </c>
      <c r="E2627" t="s">
        <v>4591</v>
      </c>
      <c r="F2627" s="220">
        <v>3273</v>
      </c>
      <c r="G2627" s="220">
        <v>3273</v>
      </c>
      <c r="H2627" s="220">
        <v>3445</v>
      </c>
      <c r="I2627" s="220">
        <v>2945.5256133333337</v>
      </c>
      <c r="J2627" s="161" t="e">
        <f>VLOOKUP(D2627,GST!A:D,4,FALSE)</f>
        <v>#N/A</v>
      </c>
      <c r="K2627" s="64" t="str">
        <f>VLOOKUP(B2627,'ABC successor'!A:J,10,FALSE)</f>
        <v>4730</v>
      </c>
    </row>
    <row r="2628" spans="1:11" x14ac:dyDescent="0.2">
      <c r="A2628">
        <v>2627</v>
      </c>
      <c r="B2628" t="s">
        <v>1877</v>
      </c>
      <c r="C2628" t="s">
        <v>1878</v>
      </c>
      <c r="D2628" t="s">
        <v>1877</v>
      </c>
      <c r="E2628" t="s">
        <v>1879</v>
      </c>
      <c r="F2628" s="220">
        <v>16725</v>
      </c>
      <c r="G2628" s="220">
        <v>16725</v>
      </c>
      <c r="H2628" s="220">
        <v>17605</v>
      </c>
      <c r="I2628" s="220">
        <v>15052.084441333334</v>
      </c>
      <c r="J2628" s="161">
        <f>VLOOKUP(D2628,GST!A:D,4,FALSE)</f>
        <v>0.12</v>
      </c>
      <c r="K2628" s="64" t="str">
        <f>VLOOKUP(B2628,'ABC successor'!A:J,10,FALSE)</f>
        <v>4730</v>
      </c>
    </row>
    <row r="2629" spans="1:11" x14ac:dyDescent="0.2">
      <c r="A2629">
        <v>2628</v>
      </c>
      <c r="B2629" t="s">
        <v>1881</v>
      </c>
      <c r="C2629" t="s">
        <v>1882</v>
      </c>
      <c r="D2629" t="s">
        <v>1881</v>
      </c>
      <c r="E2629" t="s">
        <v>1880</v>
      </c>
      <c r="F2629" s="220">
        <v>56321</v>
      </c>
      <c r="G2629" s="220">
        <v>56321</v>
      </c>
      <c r="H2629" s="220">
        <v>59285</v>
      </c>
      <c r="I2629" s="220">
        <v>50688.458790666664</v>
      </c>
      <c r="J2629" s="161" t="e">
        <f>VLOOKUP(D2629,GST!A:D,4,FALSE)</f>
        <v>#N/A</v>
      </c>
      <c r="K2629" s="64" t="str">
        <f>VLOOKUP(B2629,'ABC successor'!A:J,10,FALSE)</f>
        <v>4730</v>
      </c>
    </row>
    <row r="2630" spans="1:11" x14ac:dyDescent="0.2">
      <c r="A2630">
        <v>2629</v>
      </c>
      <c r="B2630" t="s">
        <v>1883</v>
      </c>
      <c r="C2630" t="s">
        <v>1884</v>
      </c>
      <c r="D2630" t="s">
        <v>1883</v>
      </c>
      <c r="E2630" t="s">
        <v>1885</v>
      </c>
      <c r="F2630" s="220">
        <v>43784</v>
      </c>
      <c r="G2630" s="220">
        <v>43784</v>
      </c>
      <c r="H2630" s="220">
        <v>46088</v>
      </c>
      <c r="I2630" s="220">
        <v>39405.750019999999</v>
      </c>
      <c r="J2630" s="161" t="e">
        <f>VLOOKUP(D2630,GST!A:D,4,FALSE)</f>
        <v>#N/A</v>
      </c>
      <c r="K2630" s="64" t="str">
        <f>VLOOKUP(B2630,'ABC successor'!A:J,10,FALSE)</f>
        <v>4730</v>
      </c>
    </row>
    <row r="2631" spans="1:11" x14ac:dyDescent="0.2">
      <c r="A2631">
        <v>2630</v>
      </c>
      <c r="B2631" t="s">
        <v>3340</v>
      </c>
      <c r="C2631" t="s">
        <v>3339</v>
      </c>
      <c r="D2631" t="s">
        <v>3340</v>
      </c>
      <c r="E2631" t="s">
        <v>3341</v>
      </c>
      <c r="F2631" s="220">
        <v>3602</v>
      </c>
      <c r="G2631" s="220">
        <v>3602</v>
      </c>
      <c r="H2631" s="220">
        <v>3792</v>
      </c>
      <c r="I2631" s="220">
        <v>3241.5733653333332</v>
      </c>
      <c r="J2631" s="161" t="e">
        <f>VLOOKUP(D2631,GST!A:D,4,FALSE)</f>
        <v>#N/A</v>
      </c>
      <c r="K2631" s="64" t="str">
        <f>VLOOKUP(B2631,'ABC successor'!A:J,10,FALSE)</f>
        <v>4730</v>
      </c>
    </row>
    <row r="2632" spans="1:11" x14ac:dyDescent="0.2">
      <c r="A2632">
        <v>2631</v>
      </c>
      <c r="B2632" t="s">
        <v>4283</v>
      </c>
      <c r="C2632" t="s">
        <v>4284</v>
      </c>
      <c r="D2632" t="s">
        <v>4283</v>
      </c>
      <c r="E2632" t="s">
        <v>4528</v>
      </c>
      <c r="F2632" s="220">
        <v>116</v>
      </c>
      <c r="G2632" s="220">
        <v>116</v>
      </c>
      <c r="H2632" s="220">
        <v>122</v>
      </c>
      <c r="I2632" s="220">
        <v>104.66334666666665</v>
      </c>
      <c r="J2632" s="161" t="e">
        <f>VLOOKUP(D2632,GST!A:D,4,FALSE)</f>
        <v>#N/A</v>
      </c>
      <c r="K2632" s="64" t="str">
        <f>VLOOKUP(B2632,'ABC successor'!A:J,10,FALSE)</f>
        <v>4730</v>
      </c>
    </row>
    <row r="2633" spans="1:11" x14ac:dyDescent="0.2">
      <c r="A2633">
        <v>2632</v>
      </c>
      <c r="B2633" t="s">
        <v>4285</v>
      </c>
      <c r="C2633" t="s">
        <v>4286</v>
      </c>
      <c r="D2633" t="s">
        <v>4285</v>
      </c>
      <c r="E2633" t="s">
        <v>1615</v>
      </c>
      <c r="F2633" s="220">
        <v>10388</v>
      </c>
      <c r="G2633" s="220">
        <v>10388</v>
      </c>
      <c r="H2633" s="220">
        <v>10935</v>
      </c>
      <c r="I2633" s="220">
        <v>9349.4272386666689</v>
      </c>
      <c r="J2633" s="161">
        <f>VLOOKUP(D2633,GST!A:D,4,FALSE)</f>
        <v>0.18</v>
      </c>
      <c r="K2633" s="64" t="str">
        <f>VLOOKUP(B2633,'ABC successor'!A:J,10,FALSE)</f>
        <v>4730</v>
      </c>
    </row>
    <row r="2634" spans="1:11" x14ac:dyDescent="0.2">
      <c r="A2634">
        <v>2633</v>
      </c>
      <c r="B2634" t="s">
        <v>4287</v>
      </c>
      <c r="C2634" t="s">
        <v>4288</v>
      </c>
      <c r="D2634" t="s">
        <v>4287</v>
      </c>
      <c r="E2634" t="s">
        <v>4289</v>
      </c>
      <c r="F2634" s="220">
        <v>16196</v>
      </c>
      <c r="G2634" s="220">
        <v>16196</v>
      </c>
      <c r="H2634" s="220">
        <v>17048</v>
      </c>
      <c r="I2634" s="220">
        <v>14576.613809333334</v>
      </c>
      <c r="J2634" s="161">
        <f>VLOOKUP(D2634,GST!A:D,4,FALSE)</f>
        <v>0.18</v>
      </c>
      <c r="K2634" s="64" t="str">
        <f>VLOOKUP(B2634,'ABC successor'!A:J,10,FALSE)</f>
        <v>4730</v>
      </c>
    </row>
    <row r="2635" spans="1:11" x14ac:dyDescent="0.2">
      <c r="A2635">
        <v>2634</v>
      </c>
      <c r="B2635" t="s">
        <v>4290</v>
      </c>
      <c r="C2635" t="s">
        <v>4291</v>
      </c>
      <c r="D2635" t="s">
        <v>4290</v>
      </c>
      <c r="E2635" t="s">
        <v>1623</v>
      </c>
      <c r="F2635" s="220">
        <v>19650</v>
      </c>
      <c r="G2635" s="220">
        <v>19650</v>
      </c>
      <c r="H2635" s="220">
        <v>20684</v>
      </c>
      <c r="I2635" s="220">
        <v>17685.115205333332</v>
      </c>
      <c r="J2635" s="161" t="e">
        <f>VLOOKUP(D2635,GST!A:D,4,FALSE)</f>
        <v>#N/A</v>
      </c>
      <c r="K2635" s="64" t="str">
        <f>VLOOKUP(B2635,'ABC successor'!A:J,10,FALSE)</f>
        <v>4730</v>
      </c>
    </row>
    <row r="2636" spans="1:11" x14ac:dyDescent="0.2">
      <c r="A2636">
        <v>2635</v>
      </c>
      <c r="B2636" t="s">
        <v>4292</v>
      </c>
      <c r="C2636" t="s">
        <v>4293</v>
      </c>
      <c r="D2636" t="s">
        <v>4292</v>
      </c>
      <c r="E2636" t="s">
        <v>4294</v>
      </c>
      <c r="F2636" s="220">
        <v>11041</v>
      </c>
      <c r="G2636" s="220">
        <v>11041</v>
      </c>
      <c r="H2636" s="220">
        <v>11622</v>
      </c>
      <c r="I2636" s="220">
        <v>9937.0371706666647</v>
      </c>
      <c r="J2636" s="161" t="e">
        <f>VLOOKUP(D2636,GST!A:D,4,FALSE)</f>
        <v>#N/A</v>
      </c>
      <c r="K2636" s="64" t="str">
        <f>VLOOKUP(B2636,'ABC successor'!A:J,10,FALSE)</f>
        <v>4730</v>
      </c>
    </row>
    <row r="2637" spans="1:11" x14ac:dyDescent="0.2">
      <c r="A2637">
        <v>2636</v>
      </c>
      <c r="B2637" t="s">
        <v>11898</v>
      </c>
      <c r="C2637" t="s">
        <v>11899</v>
      </c>
      <c r="D2637" t="s">
        <v>11898</v>
      </c>
      <c r="E2637" t="s">
        <v>1631</v>
      </c>
      <c r="F2637" s="220">
        <v>106899</v>
      </c>
      <c r="G2637" s="220">
        <v>106899</v>
      </c>
      <c r="H2637" s="220">
        <v>112525</v>
      </c>
      <c r="I2637" s="220">
        <v>96209.538637333331</v>
      </c>
      <c r="J2637" s="161" t="e">
        <f>VLOOKUP(D2637,GST!A:D,4,FALSE)</f>
        <v>#N/A</v>
      </c>
      <c r="K2637" s="64" t="str">
        <f>VLOOKUP(B2637,'ABC successor'!A:J,10,FALSE)</f>
        <v>4730</v>
      </c>
    </row>
    <row r="2638" spans="1:11" x14ac:dyDescent="0.2">
      <c r="A2638">
        <v>2637</v>
      </c>
      <c r="B2638" t="s">
        <v>3343</v>
      </c>
      <c r="C2638" t="s">
        <v>3342</v>
      </c>
      <c r="D2638" t="s">
        <v>3343</v>
      </c>
      <c r="E2638" t="s">
        <v>1631</v>
      </c>
      <c r="F2638" s="220">
        <v>121652</v>
      </c>
      <c r="G2638" s="220">
        <v>121652</v>
      </c>
      <c r="H2638" s="220">
        <v>128055</v>
      </c>
      <c r="I2638" s="220">
        <v>109486.83175733336</v>
      </c>
      <c r="J2638" s="161">
        <f>VLOOKUP(D2638,GST!A:D,4,FALSE)</f>
        <v>0.18</v>
      </c>
      <c r="K2638" s="64" t="str">
        <f>VLOOKUP(B2638,'ABC successor'!A:J,10,FALSE)</f>
        <v>4730</v>
      </c>
    </row>
    <row r="2639" spans="1:11" x14ac:dyDescent="0.2">
      <c r="A2639">
        <v>2638</v>
      </c>
      <c r="B2639" t="s">
        <v>1580</v>
      </c>
      <c r="C2639" t="s">
        <v>1581</v>
      </c>
      <c r="D2639" t="s">
        <v>1580</v>
      </c>
      <c r="E2639" t="s">
        <v>1737</v>
      </c>
      <c r="F2639" s="220">
        <v>1512</v>
      </c>
      <c r="G2639" s="220">
        <v>1512</v>
      </c>
      <c r="H2639" s="220">
        <v>1592</v>
      </c>
      <c r="I2639" s="220">
        <v>1360.6235066666668</v>
      </c>
      <c r="J2639" s="161" t="e">
        <f>VLOOKUP(D2639,GST!A:D,4,FALSE)</f>
        <v>#N/A</v>
      </c>
      <c r="K2639" s="64" t="str">
        <f>VLOOKUP(B2639,'ABC successor'!A:J,10,FALSE)</f>
        <v>4730</v>
      </c>
    </row>
    <row r="2640" spans="1:11" x14ac:dyDescent="0.2">
      <c r="A2640">
        <v>2639</v>
      </c>
      <c r="B2640" t="s">
        <v>1583</v>
      </c>
      <c r="C2640" t="s">
        <v>1584</v>
      </c>
      <c r="D2640" t="s">
        <v>1583</v>
      </c>
      <c r="E2640" t="s">
        <v>1582</v>
      </c>
      <c r="F2640" s="220">
        <v>34793</v>
      </c>
      <c r="G2640" s="220">
        <v>34793</v>
      </c>
      <c r="H2640" s="220">
        <v>36624</v>
      </c>
      <c r="I2640" s="220">
        <v>31313.778132000003</v>
      </c>
      <c r="J2640" s="161" t="e">
        <f>VLOOKUP(D2640,GST!A:D,4,FALSE)</f>
        <v>#N/A</v>
      </c>
      <c r="K2640" s="64" t="str">
        <f>VLOOKUP(B2640,'ABC successor'!A:J,10,FALSE)</f>
        <v>4730</v>
      </c>
    </row>
    <row r="2641" spans="1:11" x14ac:dyDescent="0.2">
      <c r="A2641">
        <v>2640</v>
      </c>
      <c r="B2641" t="s">
        <v>1585</v>
      </c>
      <c r="C2641" t="s">
        <v>1586</v>
      </c>
      <c r="D2641" t="s">
        <v>1585</v>
      </c>
      <c r="E2641" t="s">
        <v>1587</v>
      </c>
      <c r="F2641" s="220">
        <v>38295</v>
      </c>
      <c r="G2641" s="220">
        <v>38295</v>
      </c>
      <c r="H2641" s="220">
        <v>40311</v>
      </c>
      <c r="I2641" s="220">
        <v>34465.64005733333</v>
      </c>
      <c r="J2641" s="161">
        <f>VLOOKUP(D2641,GST!A:D,4,FALSE)</f>
        <v>0.18</v>
      </c>
      <c r="K2641" s="64" t="str">
        <f>VLOOKUP(B2641,'ABC successor'!A:J,10,FALSE)</f>
        <v>4730</v>
      </c>
    </row>
    <row r="2642" spans="1:11" x14ac:dyDescent="0.2">
      <c r="A2642">
        <v>2641</v>
      </c>
      <c r="B2642" t="s">
        <v>1588</v>
      </c>
      <c r="C2642" t="s">
        <v>1589</v>
      </c>
      <c r="D2642" t="s">
        <v>1588</v>
      </c>
      <c r="E2642" t="s">
        <v>1590</v>
      </c>
      <c r="F2642" s="220">
        <v>14201</v>
      </c>
      <c r="G2642" s="220">
        <v>14201</v>
      </c>
      <c r="H2642" s="220">
        <v>14948</v>
      </c>
      <c r="I2642" s="220">
        <v>12780.889818666668</v>
      </c>
      <c r="J2642" s="161">
        <f>VLOOKUP(D2642,GST!A:D,4,FALSE)</f>
        <v>0.18</v>
      </c>
      <c r="K2642" s="64" t="str">
        <f>VLOOKUP(B2642,'ABC successor'!A:J,10,FALSE)</f>
        <v>4735</v>
      </c>
    </row>
    <row r="2643" spans="1:11" x14ac:dyDescent="0.2">
      <c r="A2643">
        <v>2642</v>
      </c>
      <c r="B2643" t="s">
        <v>1591</v>
      </c>
      <c r="C2643" t="s">
        <v>1592</v>
      </c>
      <c r="D2643" t="s">
        <v>1591</v>
      </c>
      <c r="E2643" t="s">
        <v>2163</v>
      </c>
      <c r="F2643" s="220">
        <v>1716</v>
      </c>
      <c r="G2643" s="220">
        <v>1716</v>
      </c>
      <c r="H2643" s="220">
        <v>1806</v>
      </c>
      <c r="I2643" s="220">
        <v>1544.5319586666665</v>
      </c>
      <c r="J2643" s="161" t="e">
        <f>VLOOKUP(D2643,GST!A:D,4,FALSE)</f>
        <v>#N/A</v>
      </c>
      <c r="K2643" s="64" t="str">
        <f>VLOOKUP(B2643,'ABC successor'!A:J,10,FALSE)</f>
        <v>4730</v>
      </c>
    </row>
    <row r="2644" spans="1:11" x14ac:dyDescent="0.2">
      <c r="A2644">
        <v>2643</v>
      </c>
      <c r="B2644" t="s">
        <v>2164</v>
      </c>
      <c r="C2644" t="s">
        <v>2165</v>
      </c>
      <c r="D2644" t="s">
        <v>2164</v>
      </c>
      <c r="E2644" t="s">
        <v>2166</v>
      </c>
      <c r="F2644" s="220">
        <v>930</v>
      </c>
      <c r="G2644" s="220">
        <v>930</v>
      </c>
      <c r="H2644" s="220">
        <v>979</v>
      </c>
      <c r="I2644" s="220">
        <v>837.30677333333324</v>
      </c>
      <c r="J2644" s="161" t="e">
        <f>VLOOKUP(D2644,GST!A:D,4,FALSE)</f>
        <v>#N/A</v>
      </c>
      <c r="K2644" s="64" t="str">
        <f>VLOOKUP(B2644,'ABC successor'!A:J,10,FALSE)</f>
        <v>4730</v>
      </c>
    </row>
    <row r="2645" spans="1:11" x14ac:dyDescent="0.2">
      <c r="A2645">
        <v>2644</v>
      </c>
      <c r="B2645" t="s">
        <v>2167</v>
      </c>
      <c r="C2645" t="s">
        <v>2168</v>
      </c>
      <c r="D2645" t="s">
        <v>2167</v>
      </c>
      <c r="E2645" t="s">
        <v>2169</v>
      </c>
      <c r="F2645" s="220">
        <v>5080</v>
      </c>
      <c r="G2645" s="220">
        <v>5080</v>
      </c>
      <c r="H2645" s="220">
        <v>5347</v>
      </c>
      <c r="I2645" s="220">
        <v>4572.2930586666662</v>
      </c>
      <c r="J2645" s="161">
        <f>VLOOKUP(D2645,GST!A:D,4,FALSE)</f>
        <v>0.18</v>
      </c>
      <c r="K2645" s="64" t="str">
        <f>VLOOKUP(B2645,'ABC successor'!A:J,10,FALSE)</f>
        <v>4730</v>
      </c>
    </row>
    <row r="2646" spans="1:11" x14ac:dyDescent="0.2">
      <c r="A2646">
        <v>2645</v>
      </c>
      <c r="B2646" t="s">
        <v>2170</v>
      </c>
      <c r="C2646" t="s">
        <v>2171</v>
      </c>
      <c r="D2646" t="s">
        <v>2170</v>
      </c>
      <c r="E2646" t="s">
        <v>2172</v>
      </c>
      <c r="F2646" s="220">
        <v>4354</v>
      </c>
      <c r="G2646" s="220">
        <v>4354</v>
      </c>
      <c r="H2646" s="220">
        <v>4583</v>
      </c>
      <c r="I2646" s="220">
        <v>3918.894737333334</v>
      </c>
      <c r="J2646" s="161">
        <f>VLOOKUP(D2646,GST!A:D,4,FALSE)</f>
        <v>0.18</v>
      </c>
      <c r="K2646" s="64" t="str">
        <f>VLOOKUP(B2646,'ABC successor'!A:J,10,FALSE)</f>
        <v>4730</v>
      </c>
    </row>
    <row r="2647" spans="1:11" x14ac:dyDescent="0.2">
      <c r="A2647">
        <v>2646</v>
      </c>
      <c r="B2647" t="s">
        <v>2173</v>
      </c>
      <c r="C2647" t="s">
        <v>2174</v>
      </c>
      <c r="D2647" t="s">
        <v>2173</v>
      </c>
      <c r="E2647" t="s">
        <v>2175</v>
      </c>
      <c r="F2647" s="220">
        <v>738</v>
      </c>
      <c r="G2647" s="220">
        <v>738</v>
      </c>
      <c r="H2647" s="220">
        <v>777</v>
      </c>
      <c r="I2647" s="220">
        <v>663.86465600000008</v>
      </c>
      <c r="J2647" s="161">
        <f>VLOOKUP(D2647,GST!A:D,4,FALSE)</f>
        <v>0.18</v>
      </c>
      <c r="K2647" s="64" t="str">
        <f>VLOOKUP(B2647,'ABC successor'!A:J,10,FALSE)</f>
        <v>4730</v>
      </c>
    </row>
    <row r="2648" spans="1:11" x14ac:dyDescent="0.2">
      <c r="A2648">
        <v>2647</v>
      </c>
      <c r="B2648" t="s">
        <v>2176</v>
      </c>
      <c r="C2648" t="s">
        <v>2177</v>
      </c>
      <c r="D2648" t="s">
        <v>2176</v>
      </c>
      <c r="E2648" t="s">
        <v>2178</v>
      </c>
      <c r="F2648" s="220">
        <v>1420</v>
      </c>
      <c r="G2648" s="220">
        <v>1420</v>
      </c>
      <c r="H2648" s="220">
        <v>1495</v>
      </c>
      <c r="I2648" s="220">
        <v>1278.3880200000001</v>
      </c>
      <c r="J2648" s="161" t="e">
        <f>VLOOKUP(D2648,GST!A:D,4,FALSE)</f>
        <v>#N/A</v>
      </c>
      <c r="K2648" s="64" t="str">
        <f>VLOOKUP(B2648,'ABC successor'!A:J,10,FALSE)</f>
        <v>4730</v>
      </c>
    </row>
    <row r="2649" spans="1:11" x14ac:dyDescent="0.2">
      <c r="A2649">
        <v>2648</v>
      </c>
      <c r="B2649" t="s">
        <v>2179</v>
      </c>
      <c r="C2649" t="s">
        <v>2180</v>
      </c>
      <c r="D2649" t="s">
        <v>2179</v>
      </c>
      <c r="E2649" t="s">
        <v>2181</v>
      </c>
      <c r="F2649" s="220">
        <v>1111</v>
      </c>
      <c r="G2649" s="220">
        <v>1111</v>
      </c>
      <c r="H2649" s="220">
        <v>1169</v>
      </c>
      <c r="I2649" s="220">
        <v>1000.2825560000001</v>
      </c>
      <c r="J2649" s="161">
        <f>VLOOKUP(D2649,GST!A:D,4,FALSE)</f>
        <v>0.18</v>
      </c>
      <c r="K2649" s="64" t="str">
        <f>VLOOKUP(B2649,'ABC successor'!A:J,10,FALSE)</f>
        <v>4730</v>
      </c>
    </row>
    <row r="2650" spans="1:11" x14ac:dyDescent="0.2">
      <c r="A2650">
        <v>2649</v>
      </c>
      <c r="B2650" t="s">
        <v>2182</v>
      </c>
      <c r="C2650" t="s">
        <v>2183</v>
      </c>
      <c r="D2650" t="s">
        <v>2182</v>
      </c>
      <c r="E2650" t="s">
        <v>2184</v>
      </c>
      <c r="F2650" s="220">
        <v>6961</v>
      </c>
      <c r="G2650" s="220">
        <v>6961</v>
      </c>
      <c r="H2650" s="220">
        <v>7327</v>
      </c>
      <c r="I2650" s="220">
        <v>6264.8488933333329</v>
      </c>
      <c r="J2650" s="161" t="e">
        <f>VLOOKUP(D2650,GST!A:D,4,FALSE)</f>
        <v>#N/A</v>
      </c>
      <c r="K2650" s="64" t="str">
        <f>VLOOKUP(B2650,'ABC successor'!A:J,10,FALSE)</f>
        <v>4730</v>
      </c>
    </row>
    <row r="2651" spans="1:11" x14ac:dyDescent="0.2">
      <c r="A2651">
        <v>2650</v>
      </c>
      <c r="B2651" t="s">
        <v>2185</v>
      </c>
      <c r="C2651" t="s">
        <v>2186</v>
      </c>
      <c r="D2651" t="s">
        <v>2185</v>
      </c>
      <c r="E2651" t="s">
        <v>2187</v>
      </c>
      <c r="F2651" s="220">
        <v>1239</v>
      </c>
      <c r="G2651" s="220">
        <v>1239</v>
      </c>
      <c r="H2651" s="220">
        <v>1304</v>
      </c>
      <c r="I2651" s="220">
        <v>1115.4122373333332</v>
      </c>
      <c r="J2651" s="161" t="e">
        <f>VLOOKUP(D2651,GST!A:D,4,FALSE)</f>
        <v>#N/A</v>
      </c>
      <c r="K2651" s="64" t="str">
        <f>VLOOKUP(B2651,'ABC successor'!A:J,10,FALSE)</f>
        <v>4730</v>
      </c>
    </row>
    <row r="2652" spans="1:11" x14ac:dyDescent="0.2">
      <c r="A2652">
        <v>2651</v>
      </c>
      <c r="B2652" t="s">
        <v>2188</v>
      </c>
      <c r="C2652" t="s">
        <v>2189</v>
      </c>
      <c r="D2652" t="s">
        <v>2188</v>
      </c>
      <c r="E2652" t="s">
        <v>2190</v>
      </c>
      <c r="F2652" s="220">
        <v>3221</v>
      </c>
      <c r="G2652" s="220">
        <v>3221</v>
      </c>
      <c r="H2652" s="220">
        <v>3391</v>
      </c>
      <c r="I2652" s="220">
        <v>2899.1747026666667</v>
      </c>
      <c r="J2652" s="161" t="e">
        <f>VLOOKUP(D2652,GST!A:D,4,FALSE)</f>
        <v>#N/A</v>
      </c>
      <c r="K2652" s="64" t="str">
        <f>VLOOKUP(B2652,'ABC successor'!A:J,10,FALSE)</f>
        <v>4730</v>
      </c>
    </row>
    <row r="2653" spans="1:11" x14ac:dyDescent="0.2">
      <c r="A2653">
        <v>2652</v>
      </c>
      <c r="B2653" t="s">
        <v>2191</v>
      </c>
      <c r="C2653" t="s">
        <v>2192</v>
      </c>
      <c r="D2653" t="s">
        <v>2191</v>
      </c>
      <c r="E2653" t="s">
        <v>2193</v>
      </c>
      <c r="F2653" s="220">
        <v>979</v>
      </c>
      <c r="G2653" s="220">
        <v>979</v>
      </c>
      <c r="H2653" s="220">
        <v>1031</v>
      </c>
      <c r="I2653" s="220">
        <v>880.66730266666673</v>
      </c>
      <c r="J2653" s="161" t="e">
        <f>VLOOKUP(D2653,GST!A:D,4,FALSE)</f>
        <v>#N/A</v>
      </c>
      <c r="K2653" s="64" t="str">
        <f>VLOOKUP(B2653,'ABC successor'!A:J,10,FALSE)</f>
        <v>4730</v>
      </c>
    </row>
    <row r="2654" spans="1:11" x14ac:dyDescent="0.2">
      <c r="A2654">
        <v>2653</v>
      </c>
      <c r="B2654" t="s">
        <v>2194</v>
      </c>
      <c r="C2654" t="s">
        <v>2195</v>
      </c>
      <c r="D2654" t="s">
        <v>2194</v>
      </c>
      <c r="E2654" t="s">
        <v>2196</v>
      </c>
      <c r="F2654" s="220">
        <v>7586</v>
      </c>
      <c r="G2654" s="220">
        <v>7586</v>
      </c>
      <c r="H2654" s="220">
        <v>7985</v>
      </c>
      <c r="I2654" s="220">
        <v>6827.0405839999985</v>
      </c>
      <c r="J2654" s="161" t="e">
        <f>VLOOKUP(D2654,GST!A:D,4,FALSE)</f>
        <v>#N/A</v>
      </c>
      <c r="K2654" s="64" t="str">
        <f>VLOOKUP(B2654,'ABC successor'!A:J,10,FALSE)</f>
        <v>4730</v>
      </c>
    </row>
    <row r="2655" spans="1:11" x14ac:dyDescent="0.2">
      <c r="A2655">
        <v>2654</v>
      </c>
      <c r="B2655" t="s">
        <v>11908</v>
      </c>
      <c r="C2655" t="s">
        <v>11909</v>
      </c>
      <c r="D2655" t="s">
        <v>11908</v>
      </c>
      <c r="E2655" t="s">
        <v>2197</v>
      </c>
      <c r="F2655" s="220">
        <v>49371</v>
      </c>
      <c r="G2655" s="220">
        <v>49371</v>
      </c>
      <c r="H2655" s="220">
        <v>51969</v>
      </c>
      <c r="I2655" s="220">
        <v>44434.076231999999</v>
      </c>
      <c r="J2655" s="161">
        <f>VLOOKUP(D2655,GST!A:D,4,FALSE)</f>
        <v>0.18</v>
      </c>
      <c r="K2655" s="64" t="str">
        <f>VLOOKUP(B2655,'ABC successor'!A:J,10,FALSE)</f>
        <v>4730</v>
      </c>
    </row>
    <row r="2656" spans="1:11" x14ac:dyDescent="0.2">
      <c r="A2656">
        <v>2655</v>
      </c>
      <c r="B2656" t="s">
        <v>3345</v>
      </c>
      <c r="C2656" t="s">
        <v>3344</v>
      </c>
      <c r="D2656" t="s">
        <v>3345</v>
      </c>
      <c r="E2656" t="s">
        <v>2197</v>
      </c>
      <c r="F2656" s="220">
        <v>57588</v>
      </c>
      <c r="G2656" s="220">
        <v>57588</v>
      </c>
      <c r="H2656" s="220">
        <v>60619</v>
      </c>
      <c r="I2656" s="220">
        <v>51829.289269333327</v>
      </c>
      <c r="J2656" s="161">
        <f>VLOOKUP(D2656,GST!A:D,4,FALSE)</f>
        <v>0.18</v>
      </c>
      <c r="K2656" s="64" t="str">
        <f>VLOOKUP(B2656,'ABC successor'!A:J,10,FALSE)</f>
        <v>4730</v>
      </c>
    </row>
    <row r="2657" spans="1:11" x14ac:dyDescent="0.2">
      <c r="A2657">
        <v>2656</v>
      </c>
      <c r="B2657" t="s">
        <v>3347</v>
      </c>
      <c r="C2657" t="s">
        <v>3346</v>
      </c>
      <c r="D2657" t="s">
        <v>3347</v>
      </c>
      <c r="E2657" t="s">
        <v>3348</v>
      </c>
      <c r="F2657" s="220">
        <v>618338</v>
      </c>
      <c r="G2657" s="220">
        <v>618338</v>
      </c>
      <c r="H2657" s="220">
        <v>650882</v>
      </c>
      <c r="I2657" s="220">
        <v>556503.9853706666</v>
      </c>
      <c r="J2657" s="161" t="e">
        <f>VLOOKUP(D2657,GST!A:D,4,FALSE)</f>
        <v>#N/A</v>
      </c>
      <c r="K2657" s="64" t="str">
        <f>VLOOKUP(B2657,'ABC successor'!A:J,10,FALSE)</f>
        <v>4730</v>
      </c>
    </row>
    <row r="2658" spans="1:11" x14ac:dyDescent="0.2">
      <c r="A2658">
        <v>2657</v>
      </c>
      <c r="B2658" t="s">
        <v>2198</v>
      </c>
      <c r="C2658" t="s">
        <v>2199</v>
      </c>
      <c r="D2658" t="s">
        <v>2198</v>
      </c>
      <c r="E2658" t="s">
        <v>4204</v>
      </c>
      <c r="F2658" s="220">
        <v>286</v>
      </c>
      <c r="G2658" s="220">
        <v>286</v>
      </c>
      <c r="H2658" s="220">
        <v>301</v>
      </c>
      <c r="I2658" s="220">
        <v>257.17279466666668</v>
      </c>
      <c r="J2658" s="161" t="e">
        <f>VLOOKUP(D2658,GST!A:D,4,FALSE)</f>
        <v>#N/A</v>
      </c>
      <c r="K2658" s="64" t="str">
        <f>VLOOKUP(B2658,'ABC successor'!A:J,10,FALSE)</f>
        <v>4730</v>
      </c>
    </row>
    <row r="2659" spans="1:11" x14ac:dyDescent="0.2">
      <c r="A2659">
        <v>2658</v>
      </c>
      <c r="B2659" t="s">
        <v>2200</v>
      </c>
      <c r="C2659" t="s">
        <v>2201</v>
      </c>
      <c r="D2659" t="s">
        <v>2200</v>
      </c>
      <c r="E2659" t="s">
        <v>2399</v>
      </c>
      <c r="F2659" s="220">
        <v>9857</v>
      </c>
      <c r="G2659" s="220">
        <v>9857</v>
      </c>
      <c r="H2659" s="220">
        <v>10376</v>
      </c>
      <c r="I2659" s="220">
        <v>8870.9662253333317</v>
      </c>
      <c r="J2659" s="161">
        <f>VLOOKUP(D2659,GST!A:D,4,FALSE)</f>
        <v>0.18</v>
      </c>
      <c r="K2659" s="64" t="str">
        <f>VLOOKUP(B2659,'ABC successor'!A:J,10,FALSE)</f>
        <v>4735</v>
      </c>
    </row>
    <row r="2660" spans="1:11" x14ac:dyDescent="0.2">
      <c r="A2660">
        <v>2659</v>
      </c>
      <c r="B2660" t="s">
        <v>2202</v>
      </c>
      <c r="C2660" t="s">
        <v>2203</v>
      </c>
      <c r="D2660" t="s">
        <v>2202</v>
      </c>
      <c r="E2660" t="s">
        <v>5481</v>
      </c>
      <c r="F2660" s="220">
        <v>31248</v>
      </c>
      <c r="G2660" s="220">
        <v>31248</v>
      </c>
      <c r="H2660" s="220">
        <v>32893</v>
      </c>
      <c r="I2660" s="220">
        <v>28123.041249333332</v>
      </c>
      <c r="J2660" s="161" t="e">
        <f>VLOOKUP(D2660,GST!A:D,4,FALSE)</f>
        <v>#N/A</v>
      </c>
      <c r="K2660" s="64" t="str">
        <f>VLOOKUP(B2660,'ABC successor'!A:J,10,FALSE)</f>
        <v>4730</v>
      </c>
    </row>
    <row r="2661" spans="1:11" x14ac:dyDescent="0.2">
      <c r="A2661">
        <v>2660</v>
      </c>
      <c r="B2661" t="s">
        <v>3350</v>
      </c>
      <c r="C2661" t="s">
        <v>3349</v>
      </c>
      <c r="D2661" t="s">
        <v>3350</v>
      </c>
      <c r="E2661" t="s">
        <v>3351</v>
      </c>
      <c r="F2661" s="220">
        <v>588170</v>
      </c>
      <c r="G2661" s="220">
        <v>588170</v>
      </c>
      <c r="H2661" s="220">
        <v>619126</v>
      </c>
      <c r="I2661" s="220">
        <v>529352.81805466663</v>
      </c>
      <c r="J2661" s="161" t="e">
        <f>VLOOKUP(D2661,GST!A:D,4,FALSE)</f>
        <v>#N/A</v>
      </c>
      <c r="K2661" s="64" t="str">
        <f>VLOOKUP(B2661,'ABC successor'!A:J,10,FALSE)</f>
        <v>4730</v>
      </c>
    </row>
    <row r="2662" spans="1:11" x14ac:dyDescent="0.2">
      <c r="A2662">
        <v>2661</v>
      </c>
      <c r="B2662" t="s">
        <v>2204</v>
      </c>
      <c r="C2662" t="s">
        <v>2205</v>
      </c>
      <c r="D2662" t="s">
        <v>2204</v>
      </c>
      <c r="E2662" t="s">
        <v>2206</v>
      </c>
      <c r="F2662" s="220">
        <v>693</v>
      </c>
      <c r="G2662" s="220">
        <v>693</v>
      </c>
      <c r="H2662" s="220">
        <v>729</v>
      </c>
      <c r="I2662" s="220">
        <v>623.49450799999988</v>
      </c>
      <c r="J2662" s="161">
        <f>VLOOKUP(D2662,GST!A:D,4,FALSE)</f>
        <v>0.12</v>
      </c>
      <c r="K2662" s="64" t="str">
        <f>VLOOKUP(B2662,'ABC successor'!A:J,10,FALSE)</f>
        <v>4735</v>
      </c>
    </row>
    <row r="2663" spans="1:11" x14ac:dyDescent="0.2">
      <c r="A2663">
        <v>2662</v>
      </c>
      <c r="B2663" t="s">
        <v>2207</v>
      </c>
      <c r="C2663" t="s">
        <v>2208</v>
      </c>
      <c r="D2663" t="s">
        <v>2207</v>
      </c>
      <c r="E2663" t="s">
        <v>2209</v>
      </c>
      <c r="F2663" s="220">
        <v>17201</v>
      </c>
      <c r="G2663" s="220">
        <v>17201</v>
      </c>
      <c r="H2663" s="220">
        <v>18106</v>
      </c>
      <c r="I2663" s="220">
        <v>15481.204162666669</v>
      </c>
      <c r="J2663" s="161">
        <f>VLOOKUP(D2663,GST!A:D,4,FALSE)</f>
        <v>0.12</v>
      </c>
      <c r="K2663" s="64" t="str">
        <f>VLOOKUP(B2663,'ABC successor'!A:J,10,FALSE)</f>
        <v>4730</v>
      </c>
    </row>
    <row r="2664" spans="1:11" x14ac:dyDescent="0.2">
      <c r="A2664">
        <v>2663</v>
      </c>
      <c r="B2664" t="s">
        <v>2210</v>
      </c>
      <c r="C2664" t="s">
        <v>2211</v>
      </c>
      <c r="D2664" t="s">
        <v>2210</v>
      </c>
      <c r="E2664" t="s">
        <v>113</v>
      </c>
      <c r="F2664" s="220">
        <v>88248</v>
      </c>
      <c r="G2664" s="220">
        <v>88248</v>
      </c>
      <c r="H2664" s="220">
        <v>92893</v>
      </c>
      <c r="I2664" s="220">
        <v>79423.033022666685</v>
      </c>
      <c r="J2664" s="161">
        <f>VLOOKUP(D2664,GST!A:D,4,FALSE)</f>
        <v>0.12</v>
      </c>
      <c r="K2664" s="64" t="str">
        <f>VLOOKUP(B2664,'ABC successor'!A:J,10,FALSE)</f>
        <v>4730</v>
      </c>
    </row>
    <row r="2665" spans="1:11" x14ac:dyDescent="0.2">
      <c r="A2665">
        <v>2664</v>
      </c>
      <c r="B2665" t="s">
        <v>2212</v>
      </c>
      <c r="C2665" t="s">
        <v>2213</v>
      </c>
      <c r="D2665" t="s">
        <v>2212</v>
      </c>
      <c r="E2665" t="s">
        <v>2145</v>
      </c>
      <c r="F2665" s="220">
        <v>2274</v>
      </c>
      <c r="G2665" s="220">
        <v>2274</v>
      </c>
      <c r="H2665" s="220">
        <v>2394</v>
      </c>
      <c r="I2665" s="220">
        <v>2046.9160226666665</v>
      </c>
      <c r="J2665" s="161">
        <f>VLOOKUP(D2665,GST!A:D,4,FALSE)</f>
        <v>0.12</v>
      </c>
      <c r="K2665" s="64" t="str">
        <f>VLOOKUP(B2665,'ABC successor'!A:J,10,FALSE)</f>
        <v>4730</v>
      </c>
    </row>
    <row r="2666" spans="1:11" x14ac:dyDescent="0.2">
      <c r="A2666">
        <v>2665</v>
      </c>
      <c r="B2666" t="s">
        <v>2214</v>
      </c>
      <c r="C2666" t="s">
        <v>2215</v>
      </c>
      <c r="D2666" t="s">
        <v>2214</v>
      </c>
      <c r="E2666" t="s">
        <v>2216</v>
      </c>
      <c r="F2666" s="220">
        <v>5316</v>
      </c>
      <c r="G2666" s="220">
        <v>5316</v>
      </c>
      <c r="H2666" s="220">
        <v>5596</v>
      </c>
      <c r="I2666" s="220">
        <v>4784.6101333333336</v>
      </c>
      <c r="J2666" s="161" t="e">
        <f>VLOOKUP(D2666,GST!A:D,4,FALSE)</f>
        <v>#N/A</v>
      </c>
      <c r="K2666" s="64" t="str">
        <f>VLOOKUP(B2666,'ABC successor'!A:J,10,FALSE)</f>
        <v>4730</v>
      </c>
    </row>
    <row r="2667" spans="1:11" x14ac:dyDescent="0.2">
      <c r="A2667">
        <v>2666</v>
      </c>
      <c r="B2667" t="s">
        <v>2217</v>
      </c>
      <c r="C2667" t="s">
        <v>2218</v>
      </c>
      <c r="D2667" t="s">
        <v>2217</v>
      </c>
      <c r="E2667" t="s">
        <v>2219</v>
      </c>
      <c r="F2667" s="220">
        <v>9513</v>
      </c>
      <c r="G2667" s="220">
        <v>9513</v>
      </c>
      <c r="H2667" s="220">
        <v>10014</v>
      </c>
      <c r="I2667" s="220">
        <v>8561.4617573333326</v>
      </c>
      <c r="J2667" s="161">
        <f>VLOOKUP(D2667,GST!A:D,4,FALSE)</f>
        <v>0.18</v>
      </c>
      <c r="K2667" s="64" t="str">
        <f>VLOOKUP(B2667,'ABC successor'!A:J,10,FALSE)</f>
        <v>4730</v>
      </c>
    </row>
    <row r="2668" spans="1:11" x14ac:dyDescent="0.2">
      <c r="A2668">
        <v>2667</v>
      </c>
      <c r="B2668" t="s">
        <v>11917</v>
      </c>
      <c r="C2668" t="s">
        <v>11918</v>
      </c>
      <c r="D2668" t="s">
        <v>11917</v>
      </c>
      <c r="E2668" t="s">
        <v>15007</v>
      </c>
      <c r="F2668" s="220">
        <v>26141</v>
      </c>
      <c r="G2668" s="220">
        <v>26141</v>
      </c>
      <c r="H2668" s="220">
        <v>27517</v>
      </c>
      <c r="I2668" s="220">
        <v>23526.825140000001</v>
      </c>
      <c r="J2668" s="161" t="e">
        <f>VLOOKUP(D2668,GST!A:D,4,FALSE)</f>
        <v>#N/A</v>
      </c>
      <c r="K2668" s="64" t="str">
        <f>VLOOKUP(B2668,'ABC successor'!A:J,10,FALSE)</f>
        <v>4730</v>
      </c>
    </row>
    <row r="2669" spans="1:11" x14ac:dyDescent="0.2">
      <c r="A2669">
        <v>2668</v>
      </c>
      <c r="B2669" t="s">
        <v>3353</v>
      </c>
      <c r="C2669" t="s">
        <v>3352</v>
      </c>
      <c r="D2669" t="s">
        <v>3353</v>
      </c>
      <c r="E2669" t="s">
        <v>3354</v>
      </c>
      <c r="F2669" s="220">
        <v>31352</v>
      </c>
      <c r="G2669" s="220">
        <v>31352</v>
      </c>
      <c r="H2669" s="220">
        <v>33002</v>
      </c>
      <c r="I2669" s="220">
        <v>28217.238261333336</v>
      </c>
      <c r="J2669" s="161">
        <f>VLOOKUP(D2669,GST!A:D,4,FALSE)</f>
        <v>0.18</v>
      </c>
      <c r="K2669" s="64" t="str">
        <f>VLOOKUP(B2669,'ABC successor'!A:J,10,FALSE)</f>
        <v>4730</v>
      </c>
    </row>
    <row r="2670" spans="1:11" x14ac:dyDescent="0.2">
      <c r="A2670">
        <v>2669</v>
      </c>
      <c r="B2670" t="s">
        <v>11919</v>
      </c>
      <c r="C2670" t="s">
        <v>11920</v>
      </c>
      <c r="D2670" t="s">
        <v>11919</v>
      </c>
      <c r="E2670" t="s">
        <v>15008</v>
      </c>
      <c r="F2670" s="220">
        <v>120052</v>
      </c>
      <c r="G2670" s="220">
        <v>120052</v>
      </c>
      <c r="H2670" s="220">
        <v>126371</v>
      </c>
      <c r="I2670" s="220">
        <v>108046.96314533333</v>
      </c>
      <c r="J2670" s="161" t="e">
        <f>VLOOKUP(D2670,GST!A:D,4,FALSE)</f>
        <v>#N/A</v>
      </c>
      <c r="K2670" s="64" t="str">
        <f>VLOOKUP(B2670,'ABC successor'!A:J,10,FALSE)</f>
        <v>4730</v>
      </c>
    </row>
    <row r="2671" spans="1:11" x14ac:dyDescent="0.2">
      <c r="A2671">
        <v>2670</v>
      </c>
      <c r="B2671" t="s">
        <v>3356</v>
      </c>
      <c r="C2671" t="s">
        <v>3355</v>
      </c>
      <c r="D2671" t="s">
        <v>3356</v>
      </c>
      <c r="E2671" t="s">
        <v>3357</v>
      </c>
      <c r="F2671" s="220">
        <v>170196</v>
      </c>
      <c r="G2671" s="220">
        <v>170196</v>
      </c>
      <c r="H2671" s="220">
        <v>179154</v>
      </c>
      <c r="I2671" s="220">
        <v>153176.30303733333</v>
      </c>
      <c r="J2671" s="161" t="e">
        <f>VLOOKUP(D2671,GST!A:D,4,FALSE)</f>
        <v>#N/A</v>
      </c>
      <c r="K2671" s="64" t="str">
        <f>VLOOKUP(B2671,'ABC successor'!A:J,10,FALSE)</f>
        <v>4730</v>
      </c>
    </row>
    <row r="2672" spans="1:11" x14ac:dyDescent="0.2">
      <c r="A2672">
        <v>2671</v>
      </c>
      <c r="B2672" t="s">
        <v>5311</v>
      </c>
      <c r="C2672" t="s">
        <v>5312</v>
      </c>
      <c r="D2672" t="s">
        <v>5311</v>
      </c>
      <c r="E2672" t="s">
        <v>24205</v>
      </c>
      <c r="F2672" s="220">
        <v>31912</v>
      </c>
      <c r="G2672" s="220">
        <v>31912</v>
      </c>
      <c r="H2672" s="220">
        <v>33592</v>
      </c>
      <c r="I2672" s="220">
        <v>28721.117515999995</v>
      </c>
      <c r="J2672" s="161">
        <f>VLOOKUP(D2672,GST!A:D,4,FALSE)</f>
        <v>0.18</v>
      </c>
      <c r="K2672" s="64" t="str">
        <f>VLOOKUP(B2672,'ABC successor'!A:J,10,FALSE)</f>
        <v>4730</v>
      </c>
    </row>
    <row r="2673" spans="1:11" x14ac:dyDescent="0.2">
      <c r="A2673">
        <v>2672</v>
      </c>
      <c r="B2673" t="s">
        <v>5314</v>
      </c>
      <c r="C2673" t="s">
        <v>5315</v>
      </c>
      <c r="D2673" t="s">
        <v>5314</v>
      </c>
      <c r="E2673" t="s">
        <v>5316</v>
      </c>
      <c r="F2673" s="220">
        <v>224968</v>
      </c>
      <c r="G2673" s="220">
        <v>224968</v>
      </c>
      <c r="H2673" s="220">
        <v>236808</v>
      </c>
      <c r="I2673" s="220">
        <v>202471.24412666666</v>
      </c>
      <c r="J2673" s="161">
        <f>VLOOKUP(D2673,GST!A:D,4,FALSE)</f>
        <v>0.18</v>
      </c>
      <c r="K2673" s="64" t="str">
        <f>VLOOKUP(B2673,'ABC successor'!A:J,10,FALSE)</f>
        <v>4730</v>
      </c>
    </row>
    <row r="2674" spans="1:11" x14ac:dyDescent="0.2">
      <c r="A2674">
        <v>2673</v>
      </c>
      <c r="B2674" t="s">
        <v>5317</v>
      </c>
      <c r="C2674" t="s">
        <v>5318</v>
      </c>
      <c r="D2674" t="s">
        <v>5317</v>
      </c>
      <c r="E2674" t="s">
        <v>5319</v>
      </c>
      <c r="F2674" s="220">
        <v>20514</v>
      </c>
      <c r="G2674" s="220">
        <v>20514</v>
      </c>
      <c r="H2674" s="220">
        <v>21594</v>
      </c>
      <c r="I2674" s="220">
        <v>18462.614352000001</v>
      </c>
      <c r="J2674" s="161" t="e">
        <f>VLOOKUP(D2674,GST!A:D,4,FALSE)</f>
        <v>#N/A</v>
      </c>
      <c r="K2674" s="64" t="str">
        <f>VLOOKUP(B2674,'ABC successor'!A:J,10,FALSE)</f>
        <v>4730</v>
      </c>
    </row>
    <row r="2675" spans="1:11" x14ac:dyDescent="0.2">
      <c r="A2675">
        <v>2674</v>
      </c>
      <c r="B2675" t="s">
        <v>5320</v>
      </c>
      <c r="C2675" t="s">
        <v>5321</v>
      </c>
      <c r="D2675" t="s">
        <v>5320</v>
      </c>
      <c r="E2675" t="s">
        <v>4591</v>
      </c>
      <c r="F2675" s="220">
        <v>4467</v>
      </c>
      <c r="G2675" s="220">
        <v>4467</v>
      </c>
      <c r="H2675" s="220">
        <v>4702</v>
      </c>
      <c r="I2675" s="220">
        <v>4020.5677026666672</v>
      </c>
      <c r="J2675" s="161">
        <f>VLOOKUP(D2675,GST!A:D,4,FALSE)</f>
        <v>0.18</v>
      </c>
      <c r="K2675" s="64" t="str">
        <f>VLOOKUP(B2675,'ABC successor'!A:J,10,FALSE)</f>
        <v>4730</v>
      </c>
    </row>
    <row r="2676" spans="1:11" x14ac:dyDescent="0.2">
      <c r="A2676">
        <v>2675</v>
      </c>
      <c r="B2676" t="s">
        <v>5322</v>
      </c>
      <c r="C2676" t="s">
        <v>5323</v>
      </c>
      <c r="D2676" t="s">
        <v>5322</v>
      </c>
      <c r="E2676" t="s">
        <v>4893</v>
      </c>
      <c r="F2676" s="220">
        <v>352</v>
      </c>
      <c r="G2676" s="220">
        <v>352</v>
      </c>
      <c r="H2676" s="220">
        <v>371</v>
      </c>
      <c r="I2676" s="220">
        <v>316.98042133333337</v>
      </c>
      <c r="J2676" s="161">
        <f>VLOOKUP(D2676,GST!A:D,4,FALSE)</f>
        <v>0.18</v>
      </c>
      <c r="K2676" s="64" t="str">
        <f>VLOOKUP(B2676,'ABC successor'!A:J,10,FALSE)</f>
        <v>4730</v>
      </c>
    </row>
    <row r="2677" spans="1:11" x14ac:dyDescent="0.2">
      <c r="A2677">
        <v>2676</v>
      </c>
      <c r="B2677" t="s">
        <v>4894</v>
      </c>
      <c r="C2677" t="s">
        <v>4895</v>
      </c>
      <c r="D2677" t="s">
        <v>4894</v>
      </c>
      <c r="E2677" t="s">
        <v>123</v>
      </c>
      <c r="F2677" s="220">
        <v>80503</v>
      </c>
      <c r="G2677" s="220">
        <v>80503</v>
      </c>
      <c r="H2677" s="220">
        <v>84740</v>
      </c>
      <c r="I2677" s="220">
        <v>72452.454134666667</v>
      </c>
      <c r="J2677" s="161">
        <f>VLOOKUP(D2677,GST!A:D,4,FALSE)</f>
        <v>0.12</v>
      </c>
      <c r="K2677" s="64" t="str">
        <f>VLOOKUP(B2677,'ABC successor'!A:J,10,FALSE)</f>
        <v>4730</v>
      </c>
    </row>
    <row r="2678" spans="1:11" x14ac:dyDescent="0.2">
      <c r="A2678">
        <v>2677</v>
      </c>
      <c r="B2678" t="s">
        <v>4896</v>
      </c>
      <c r="C2678" t="s">
        <v>4897</v>
      </c>
      <c r="D2678" t="s">
        <v>4896</v>
      </c>
      <c r="E2678" t="s">
        <v>4898</v>
      </c>
      <c r="F2678" s="220">
        <v>14816</v>
      </c>
      <c r="G2678" s="220">
        <v>14816</v>
      </c>
      <c r="H2678" s="220">
        <v>15596</v>
      </c>
      <c r="I2678" s="220">
        <v>13334.110365333334</v>
      </c>
      <c r="J2678" s="161" t="e">
        <f>VLOOKUP(D2678,GST!A:D,4,FALSE)</f>
        <v>#N/A</v>
      </c>
      <c r="K2678" s="64" t="str">
        <f>VLOOKUP(B2678,'ABC successor'!A:J,10,FALSE)</f>
        <v>4730</v>
      </c>
    </row>
    <row r="2679" spans="1:11" x14ac:dyDescent="0.2">
      <c r="A2679">
        <v>2678</v>
      </c>
      <c r="B2679" t="s">
        <v>4899</v>
      </c>
      <c r="C2679" t="s">
        <v>4900</v>
      </c>
      <c r="D2679" t="s">
        <v>4899</v>
      </c>
      <c r="E2679" t="s">
        <v>8172</v>
      </c>
      <c r="F2679" s="220">
        <v>4253</v>
      </c>
      <c r="G2679" s="220">
        <v>4253</v>
      </c>
      <c r="H2679" s="220">
        <v>4477</v>
      </c>
      <c r="I2679" s="220">
        <v>3827.6881066666665</v>
      </c>
      <c r="J2679" s="161" t="e">
        <f>VLOOKUP(D2679,GST!A:D,4,FALSE)</f>
        <v>#N/A</v>
      </c>
      <c r="K2679" s="64" t="str">
        <f>VLOOKUP(B2679,'ABC successor'!A:J,10,FALSE)</f>
        <v>4730</v>
      </c>
    </row>
    <row r="2680" spans="1:11" x14ac:dyDescent="0.2">
      <c r="A2680">
        <v>2679</v>
      </c>
      <c r="B2680" t="s">
        <v>4901</v>
      </c>
      <c r="C2680" t="s">
        <v>4902</v>
      </c>
      <c r="D2680" t="s">
        <v>4901</v>
      </c>
      <c r="E2680" t="s">
        <v>4903</v>
      </c>
      <c r="F2680" s="220">
        <v>7906</v>
      </c>
      <c r="G2680" s="220">
        <v>7906</v>
      </c>
      <c r="H2680" s="220">
        <v>8322</v>
      </c>
      <c r="I2680" s="220">
        <v>7115.6123826666671</v>
      </c>
      <c r="J2680" s="161">
        <f>VLOOKUP(D2680,GST!A:D,4,FALSE)</f>
        <v>0.18</v>
      </c>
      <c r="K2680" s="64" t="str">
        <f>VLOOKUP(B2680,'ABC successor'!A:J,10,FALSE)</f>
        <v>4730</v>
      </c>
    </row>
    <row r="2681" spans="1:11" x14ac:dyDescent="0.2">
      <c r="A2681">
        <v>2680</v>
      </c>
      <c r="B2681" t="s">
        <v>4904</v>
      </c>
      <c r="C2681" t="s">
        <v>4905</v>
      </c>
      <c r="D2681" t="s">
        <v>4904</v>
      </c>
      <c r="E2681" t="s">
        <v>6126</v>
      </c>
      <c r="F2681" s="220">
        <v>101</v>
      </c>
      <c r="G2681" s="220">
        <v>101</v>
      </c>
      <c r="H2681" s="220">
        <v>106</v>
      </c>
      <c r="I2681" s="220">
        <v>91.206630666666683</v>
      </c>
      <c r="J2681" s="161" t="e">
        <f>VLOOKUP(D2681,GST!A:D,4,FALSE)</f>
        <v>#N/A</v>
      </c>
      <c r="K2681" s="64" t="str">
        <f>VLOOKUP(B2681,'ABC successor'!A:J,10,FALSE)</f>
        <v>4730</v>
      </c>
    </row>
    <row r="2682" spans="1:11" x14ac:dyDescent="0.2">
      <c r="A2682">
        <v>2681</v>
      </c>
      <c r="B2682" t="s">
        <v>4906</v>
      </c>
      <c r="C2682" t="s">
        <v>4907</v>
      </c>
      <c r="D2682" t="s">
        <v>4906</v>
      </c>
      <c r="E2682" t="s">
        <v>3358</v>
      </c>
      <c r="F2682" s="220">
        <v>18702</v>
      </c>
      <c r="G2682" s="220">
        <v>18702</v>
      </c>
      <c r="H2682" s="220">
        <v>19686</v>
      </c>
      <c r="I2682" s="220">
        <v>16831.361334666664</v>
      </c>
      <c r="J2682" s="161">
        <f>VLOOKUP(D2682,GST!A:D,4,FALSE)</f>
        <v>0.18</v>
      </c>
      <c r="K2682" s="64" t="str">
        <f>VLOOKUP(B2682,'ABC successor'!A:J,10,FALSE)</f>
        <v>4730</v>
      </c>
    </row>
    <row r="2683" spans="1:11" x14ac:dyDescent="0.2">
      <c r="A2683">
        <v>2682</v>
      </c>
      <c r="B2683" t="s">
        <v>4908</v>
      </c>
      <c r="C2683" t="s">
        <v>4909</v>
      </c>
      <c r="D2683" t="s">
        <v>4908</v>
      </c>
      <c r="E2683" t="s">
        <v>3359</v>
      </c>
      <c r="F2683" s="220">
        <v>28756</v>
      </c>
      <c r="G2683" s="220">
        <v>28756</v>
      </c>
      <c r="H2683" s="220">
        <v>30269</v>
      </c>
      <c r="I2683" s="220">
        <v>25880.255249333335</v>
      </c>
      <c r="J2683" s="161" t="e">
        <f>VLOOKUP(D2683,GST!A:D,4,FALSE)</f>
        <v>#N/A</v>
      </c>
      <c r="K2683" s="64" t="str">
        <f>VLOOKUP(B2683,'ABC successor'!A:J,10,FALSE)</f>
        <v>4730</v>
      </c>
    </row>
    <row r="2684" spans="1:11" x14ac:dyDescent="0.2">
      <c r="A2684">
        <v>2683</v>
      </c>
      <c r="B2684" t="s">
        <v>13322</v>
      </c>
      <c r="C2684" t="s">
        <v>13323</v>
      </c>
      <c r="D2684" t="s">
        <v>13322</v>
      </c>
      <c r="E2684" t="s">
        <v>4910</v>
      </c>
      <c r="F2684" s="220">
        <v>67003</v>
      </c>
      <c r="G2684" s="220">
        <v>67003</v>
      </c>
      <c r="H2684" s="220">
        <v>70529</v>
      </c>
      <c r="I2684" s="220">
        <v>60302.534777333327</v>
      </c>
      <c r="J2684" s="161">
        <f>VLOOKUP(D2684,GST!A:D,4,FALSE)</f>
        <v>0.18</v>
      </c>
      <c r="K2684" s="64" t="str">
        <f>VLOOKUP(B2684,'ABC successor'!A:J,10,FALSE)</f>
        <v>4730</v>
      </c>
    </row>
    <row r="2685" spans="1:11" x14ac:dyDescent="0.2">
      <c r="A2685">
        <v>2684</v>
      </c>
      <c r="B2685" t="s">
        <v>3361</v>
      </c>
      <c r="C2685" t="s">
        <v>3360</v>
      </c>
      <c r="D2685" t="s">
        <v>3361</v>
      </c>
      <c r="E2685" t="s">
        <v>22981</v>
      </c>
      <c r="F2685" s="220">
        <v>142613</v>
      </c>
      <c r="G2685" s="220">
        <v>142613</v>
      </c>
      <c r="H2685" s="220">
        <v>150119</v>
      </c>
      <c r="I2685" s="220">
        <v>128351.65239866664</v>
      </c>
      <c r="J2685" s="161">
        <f>VLOOKUP(D2685,GST!A:D,4,FALSE)</f>
        <v>0.18</v>
      </c>
      <c r="K2685" s="64" t="str">
        <f>VLOOKUP(B2685,'ABC successor'!A:J,10,FALSE)</f>
        <v>4730</v>
      </c>
    </row>
    <row r="2686" spans="1:11" x14ac:dyDescent="0.2">
      <c r="A2686">
        <v>2685</v>
      </c>
      <c r="B2686" t="s">
        <v>4911</v>
      </c>
      <c r="C2686" t="s">
        <v>4912</v>
      </c>
      <c r="D2686" t="s">
        <v>4911</v>
      </c>
      <c r="E2686" t="s">
        <v>3268</v>
      </c>
      <c r="F2686" s="220">
        <v>25890</v>
      </c>
      <c r="G2686" s="220">
        <v>25890</v>
      </c>
      <c r="H2686" s="220">
        <v>27253</v>
      </c>
      <c r="I2686" s="220">
        <v>23301.051349333331</v>
      </c>
      <c r="J2686" s="161">
        <f>VLOOKUP(D2686,GST!A:D,4,FALSE)</f>
        <v>0.18</v>
      </c>
      <c r="K2686" s="64" t="str">
        <f>VLOOKUP(B2686,'ABC successor'!A:J,10,FALSE)</f>
        <v>4735</v>
      </c>
    </row>
    <row r="2687" spans="1:11" x14ac:dyDescent="0.2">
      <c r="A2687">
        <v>2686</v>
      </c>
      <c r="B2687" t="s">
        <v>4913</v>
      </c>
      <c r="C2687" t="s">
        <v>4914</v>
      </c>
      <c r="D2687" t="s">
        <v>4913</v>
      </c>
      <c r="E2687" t="s">
        <v>3268</v>
      </c>
      <c r="F2687" s="220">
        <v>25667</v>
      </c>
      <c r="G2687" s="220">
        <v>25667</v>
      </c>
      <c r="H2687" s="220">
        <v>27018</v>
      </c>
      <c r="I2687" s="220">
        <v>23100.695800000001</v>
      </c>
      <c r="J2687" s="161" t="e">
        <f>VLOOKUP(D2687,GST!A:D,4,FALSE)</f>
        <v>#N/A</v>
      </c>
      <c r="K2687" s="64" t="str">
        <f>VLOOKUP(B2687,'ABC successor'!A:J,10,FALSE)</f>
        <v>4730</v>
      </c>
    </row>
    <row r="2688" spans="1:11" x14ac:dyDescent="0.2">
      <c r="A2688">
        <v>2687</v>
      </c>
      <c r="B2688" t="s">
        <v>4915</v>
      </c>
      <c r="C2688" t="s">
        <v>4916</v>
      </c>
      <c r="D2688" t="s">
        <v>4915</v>
      </c>
      <c r="E2688" t="s">
        <v>2399</v>
      </c>
      <c r="F2688" s="220">
        <v>29912</v>
      </c>
      <c r="G2688" s="220">
        <v>29912</v>
      </c>
      <c r="H2688" s="220">
        <v>31486</v>
      </c>
      <c r="I2688" s="220">
        <v>26920.907953333328</v>
      </c>
      <c r="J2688" s="161" t="e">
        <f>VLOOKUP(D2688,GST!A:D,4,FALSE)</f>
        <v>#N/A</v>
      </c>
      <c r="K2688" s="64" t="str">
        <f>VLOOKUP(B2688,'ABC successor'!A:J,10,FALSE)</f>
        <v>4730</v>
      </c>
    </row>
    <row r="2689" spans="1:11" x14ac:dyDescent="0.2">
      <c r="A2689">
        <v>2688</v>
      </c>
      <c r="B2689" t="s">
        <v>4917</v>
      </c>
      <c r="C2689" t="s">
        <v>4918</v>
      </c>
      <c r="D2689" t="s">
        <v>4917</v>
      </c>
      <c r="E2689" t="s">
        <v>4200</v>
      </c>
      <c r="F2689" s="220">
        <v>6524</v>
      </c>
      <c r="G2689" s="220">
        <v>6524</v>
      </c>
      <c r="H2689" s="220">
        <v>6867</v>
      </c>
      <c r="I2689" s="220">
        <v>5871.6137480000007</v>
      </c>
      <c r="J2689" s="161">
        <f>VLOOKUP(D2689,GST!A:D,4,FALSE)</f>
        <v>0.12</v>
      </c>
      <c r="K2689" s="64" t="str">
        <f>VLOOKUP(B2689,'ABC successor'!A:J,10,FALSE)</f>
        <v>4730</v>
      </c>
    </row>
    <row r="2690" spans="1:11" x14ac:dyDescent="0.2">
      <c r="A2690">
        <v>2689</v>
      </c>
      <c r="B2690" t="s">
        <v>4919</v>
      </c>
      <c r="C2690" t="s">
        <v>4920</v>
      </c>
      <c r="D2690" t="s">
        <v>4919</v>
      </c>
      <c r="E2690" t="s">
        <v>1099</v>
      </c>
      <c r="F2690" s="220">
        <v>39877</v>
      </c>
      <c r="G2690" s="220">
        <v>39877</v>
      </c>
      <c r="H2690" s="220">
        <v>41976</v>
      </c>
      <c r="I2690" s="220">
        <v>35889.061571999999</v>
      </c>
      <c r="J2690" s="161">
        <f>VLOOKUP(D2690,GST!A:D,4,FALSE)</f>
        <v>0.18</v>
      </c>
      <c r="K2690" s="64" t="str">
        <f>VLOOKUP(B2690,'ABC successor'!A:J,10,FALSE)</f>
        <v>4730</v>
      </c>
    </row>
    <row r="2691" spans="1:11" x14ac:dyDescent="0.2">
      <c r="A2691">
        <v>2690</v>
      </c>
      <c r="B2691" t="s">
        <v>4921</v>
      </c>
      <c r="C2691" t="s">
        <v>4828</v>
      </c>
      <c r="D2691" t="s">
        <v>4921</v>
      </c>
      <c r="E2691" t="s">
        <v>3839</v>
      </c>
      <c r="F2691" s="220">
        <v>839</v>
      </c>
      <c r="G2691" s="220">
        <v>839</v>
      </c>
      <c r="H2691" s="220">
        <v>883</v>
      </c>
      <c r="I2691" s="220">
        <v>755.07128666666665</v>
      </c>
      <c r="J2691" s="161">
        <f>VLOOKUP(D2691,GST!A:D,4,FALSE)</f>
        <v>0.18</v>
      </c>
      <c r="K2691" s="64" t="str">
        <f>VLOOKUP(B2691,'ABC successor'!A:J,10,FALSE)</f>
        <v>4730</v>
      </c>
    </row>
    <row r="2692" spans="1:11" x14ac:dyDescent="0.2">
      <c r="A2692">
        <v>2691</v>
      </c>
      <c r="B2692" t="s">
        <v>4830</v>
      </c>
      <c r="C2692" t="s">
        <v>4831</v>
      </c>
      <c r="D2692" t="s">
        <v>4830</v>
      </c>
      <c r="E2692" t="s">
        <v>4829</v>
      </c>
      <c r="F2692" s="220">
        <v>2248</v>
      </c>
      <c r="G2692" s="220">
        <v>2248</v>
      </c>
      <c r="H2692" s="220">
        <v>2366</v>
      </c>
      <c r="I2692" s="220">
        <v>2022.992972</v>
      </c>
      <c r="J2692" s="161" t="e">
        <f>VLOOKUP(D2692,GST!A:D,4,FALSE)</f>
        <v>#N/A</v>
      </c>
      <c r="K2692" s="64" t="str">
        <f>VLOOKUP(B2692,'ABC successor'!A:J,10,FALSE)</f>
        <v>4730</v>
      </c>
    </row>
    <row r="2693" spans="1:11" x14ac:dyDescent="0.2">
      <c r="A2693">
        <v>2692</v>
      </c>
      <c r="B2693" t="s">
        <v>7460</v>
      </c>
      <c r="C2693" t="s">
        <v>7461</v>
      </c>
      <c r="D2693" t="s">
        <v>7460</v>
      </c>
      <c r="E2693" t="s">
        <v>7462</v>
      </c>
      <c r="F2693" s="220">
        <v>2449</v>
      </c>
      <c r="G2693" s="220">
        <v>2449</v>
      </c>
      <c r="H2693" s="220">
        <v>2578</v>
      </c>
      <c r="I2693" s="220">
        <v>2203.9110426666666</v>
      </c>
      <c r="J2693" s="161" t="e">
        <f>VLOOKUP(D2693,GST!A:D,4,FALSE)</f>
        <v>#N/A</v>
      </c>
      <c r="K2693" s="64" t="str">
        <f>VLOOKUP(B2693,'ABC successor'!A:J,10,FALSE)</f>
        <v>4730</v>
      </c>
    </row>
    <row r="2694" spans="1:11" x14ac:dyDescent="0.2">
      <c r="A2694">
        <v>2693</v>
      </c>
      <c r="B2694" t="s">
        <v>7463</v>
      </c>
      <c r="C2694" t="s">
        <v>7464</v>
      </c>
      <c r="D2694" t="s">
        <v>7463</v>
      </c>
      <c r="E2694" t="s">
        <v>5468</v>
      </c>
      <c r="F2694" s="220">
        <v>28171</v>
      </c>
      <c r="G2694" s="220">
        <v>28171</v>
      </c>
      <c r="H2694" s="220">
        <v>29654</v>
      </c>
      <c r="I2694" s="220">
        <v>25353.948134666662</v>
      </c>
      <c r="J2694" s="161" t="e">
        <f>VLOOKUP(D2694,GST!A:D,4,FALSE)</f>
        <v>#N/A</v>
      </c>
      <c r="K2694" s="64" t="str">
        <f>VLOOKUP(B2694,'ABC successor'!A:J,10,FALSE)</f>
        <v>4730</v>
      </c>
    </row>
    <row r="2695" spans="1:11" x14ac:dyDescent="0.2">
      <c r="A2695">
        <v>2694</v>
      </c>
      <c r="B2695" t="s">
        <v>7465</v>
      </c>
      <c r="C2695" t="s">
        <v>7466</v>
      </c>
      <c r="D2695" t="s">
        <v>7465</v>
      </c>
      <c r="E2695" t="s">
        <v>7467</v>
      </c>
      <c r="F2695" s="220">
        <v>11596</v>
      </c>
      <c r="G2695" s="220">
        <v>11596</v>
      </c>
      <c r="H2695" s="220">
        <v>12206</v>
      </c>
      <c r="I2695" s="220">
        <v>10436.430853333333</v>
      </c>
      <c r="J2695" s="161">
        <f>VLOOKUP(D2695,GST!A:D,4,FALSE)</f>
        <v>0.18</v>
      </c>
      <c r="K2695" s="64" t="str">
        <f>VLOOKUP(B2695,'ABC successor'!A:J,10,FALSE)</f>
        <v>4730</v>
      </c>
    </row>
    <row r="2696" spans="1:11" x14ac:dyDescent="0.2">
      <c r="A2696">
        <v>2695</v>
      </c>
      <c r="B2696" t="s">
        <v>7469</v>
      </c>
      <c r="C2696" t="s">
        <v>7470</v>
      </c>
      <c r="D2696" t="s">
        <v>7469</v>
      </c>
      <c r="E2696" t="s">
        <v>7471</v>
      </c>
      <c r="F2696" s="220">
        <v>12433</v>
      </c>
      <c r="G2696" s="220">
        <v>12433</v>
      </c>
      <c r="H2696" s="220">
        <v>13087</v>
      </c>
      <c r="I2696" s="220">
        <v>11190.006949333334</v>
      </c>
      <c r="J2696" s="161">
        <f>VLOOKUP(D2696,GST!A:D,4,FALSE)</f>
        <v>0.18</v>
      </c>
      <c r="K2696" s="64" t="str">
        <f>VLOOKUP(B2696,'ABC successor'!A:J,10,FALSE)</f>
        <v>4730</v>
      </c>
    </row>
    <row r="2697" spans="1:11" x14ac:dyDescent="0.2">
      <c r="A2697">
        <v>2696</v>
      </c>
      <c r="B2697" t="s">
        <v>7472</v>
      </c>
      <c r="C2697" t="s">
        <v>7473</v>
      </c>
      <c r="D2697" t="s">
        <v>7472</v>
      </c>
      <c r="E2697" t="s">
        <v>3362</v>
      </c>
      <c r="F2697" s="220">
        <v>116057</v>
      </c>
      <c r="G2697" s="220">
        <v>116057</v>
      </c>
      <c r="H2697" s="220">
        <v>122165</v>
      </c>
      <c r="I2697" s="220">
        <v>104451.02959200001</v>
      </c>
      <c r="J2697" s="161" t="e">
        <f>VLOOKUP(D2697,GST!A:D,4,FALSE)</f>
        <v>#N/A</v>
      </c>
      <c r="K2697" s="64" t="str">
        <f>VLOOKUP(B2697,'ABC successor'!A:J,10,FALSE)</f>
        <v>4730</v>
      </c>
    </row>
    <row r="2698" spans="1:11" x14ac:dyDescent="0.2">
      <c r="A2698">
        <v>2697</v>
      </c>
      <c r="B2698" t="s">
        <v>3364</v>
      </c>
      <c r="C2698" t="s">
        <v>3363</v>
      </c>
      <c r="D2698" t="s">
        <v>3364</v>
      </c>
      <c r="E2698" t="s">
        <v>3365</v>
      </c>
      <c r="F2698" s="220">
        <v>4183</v>
      </c>
      <c r="G2698" s="220">
        <v>4183</v>
      </c>
      <c r="H2698" s="220">
        <v>4403</v>
      </c>
      <c r="I2698" s="220">
        <v>3764.8900986666667</v>
      </c>
      <c r="J2698" s="161" t="e">
        <f>VLOOKUP(D2698,GST!A:D,4,FALSE)</f>
        <v>#N/A</v>
      </c>
      <c r="K2698" s="64" t="str">
        <f>VLOOKUP(B2698,'ABC successor'!A:J,10,FALSE)</f>
        <v>4735</v>
      </c>
    </row>
    <row r="2699" spans="1:11" x14ac:dyDescent="0.2">
      <c r="A2699">
        <v>2698</v>
      </c>
      <c r="B2699" t="s">
        <v>5855</v>
      </c>
      <c r="C2699" t="s">
        <v>5856</v>
      </c>
      <c r="D2699" t="s">
        <v>5855</v>
      </c>
      <c r="E2699" t="s">
        <v>5857</v>
      </c>
      <c r="F2699" s="220">
        <v>17522</v>
      </c>
      <c r="G2699" s="220">
        <v>17522</v>
      </c>
      <c r="H2699" s="220">
        <v>18444</v>
      </c>
      <c r="I2699" s="220">
        <v>15769.775961333335</v>
      </c>
      <c r="J2699" s="161" t="e">
        <f>VLOOKUP(D2699,GST!A:D,4,FALSE)</f>
        <v>#N/A</v>
      </c>
      <c r="K2699" s="64" t="str">
        <f>VLOOKUP(B2699,'ABC successor'!A:J,10,FALSE)</f>
        <v>4730</v>
      </c>
    </row>
    <row r="2700" spans="1:11" x14ac:dyDescent="0.2">
      <c r="A2700">
        <v>2699</v>
      </c>
      <c r="B2700" t="s">
        <v>5858</v>
      </c>
      <c r="C2700" t="s">
        <v>5859</v>
      </c>
      <c r="D2700" t="s">
        <v>5858</v>
      </c>
      <c r="E2700" t="s">
        <v>5860</v>
      </c>
      <c r="F2700" s="220">
        <v>17522</v>
      </c>
      <c r="G2700" s="220">
        <v>17522</v>
      </c>
      <c r="H2700" s="220">
        <v>18444</v>
      </c>
      <c r="I2700" s="220">
        <v>15769.775961333335</v>
      </c>
      <c r="J2700" s="161" t="e">
        <f>VLOOKUP(D2700,GST!A:D,4,FALSE)</f>
        <v>#N/A</v>
      </c>
      <c r="K2700" s="64" t="str">
        <f>VLOOKUP(B2700,'ABC successor'!A:J,10,FALSE)</f>
        <v>4730</v>
      </c>
    </row>
    <row r="2701" spans="1:11" x14ac:dyDescent="0.2">
      <c r="A2701">
        <v>2700</v>
      </c>
      <c r="B2701" t="s">
        <v>3367</v>
      </c>
      <c r="C2701" t="s">
        <v>3366</v>
      </c>
      <c r="D2701" t="s">
        <v>3367</v>
      </c>
      <c r="E2701" t="s">
        <v>3368</v>
      </c>
      <c r="F2701" s="220">
        <v>12084</v>
      </c>
      <c r="G2701" s="220">
        <v>12084</v>
      </c>
      <c r="H2701" s="220">
        <v>12720</v>
      </c>
      <c r="I2701" s="220">
        <v>10876.016909333332</v>
      </c>
      <c r="J2701" s="161" t="e">
        <f>VLOOKUP(D2701,GST!A:D,4,FALSE)</f>
        <v>#N/A</v>
      </c>
      <c r="K2701" s="64" t="str">
        <f>VLOOKUP(B2701,'ABC successor'!A:J,10,FALSE)</f>
        <v>4730</v>
      </c>
    </row>
    <row r="2702" spans="1:11" x14ac:dyDescent="0.2">
      <c r="A2702">
        <v>2701</v>
      </c>
      <c r="B2702" t="s">
        <v>3370</v>
      </c>
      <c r="C2702" t="s">
        <v>3369</v>
      </c>
      <c r="D2702" t="s">
        <v>3370</v>
      </c>
      <c r="E2702" t="s">
        <v>3371</v>
      </c>
      <c r="F2702" s="220">
        <v>2627</v>
      </c>
      <c r="G2702" s="220">
        <v>2627</v>
      </c>
      <c r="H2702" s="220">
        <v>2765</v>
      </c>
      <c r="I2702" s="220">
        <v>2363.896444</v>
      </c>
      <c r="J2702" s="161">
        <f>VLOOKUP(D2702,GST!A:D,4,FALSE)</f>
        <v>0.18</v>
      </c>
      <c r="K2702" s="64" t="str">
        <f>VLOOKUP(B2702,'ABC successor'!A:J,10,FALSE)</f>
        <v>4735</v>
      </c>
    </row>
    <row r="2703" spans="1:11" x14ac:dyDescent="0.2">
      <c r="A2703">
        <v>2702</v>
      </c>
      <c r="B2703" t="s">
        <v>3373</v>
      </c>
      <c r="C2703" t="s">
        <v>3372</v>
      </c>
      <c r="D2703" t="s">
        <v>3373</v>
      </c>
      <c r="E2703" t="s">
        <v>3374</v>
      </c>
      <c r="F2703" s="220">
        <v>72241</v>
      </c>
      <c r="G2703" s="220">
        <v>72241</v>
      </c>
      <c r="H2703" s="220">
        <v>76043</v>
      </c>
      <c r="I2703" s="220">
        <v>65016.87094933333</v>
      </c>
      <c r="J2703" s="161" t="e">
        <f>VLOOKUP(D2703,GST!A:D,4,FALSE)</f>
        <v>#N/A</v>
      </c>
      <c r="K2703" s="64" t="str">
        <f>VLOOKUP(B2703,'ABC successor'!A:J,10,FALSE)</f>
        <v>4730</v>
      </c>
    </row>
    <row r="2704" spans="1:11" x14ac:dyDescent="0.2">
      <c r="A2704">
        <v>2703</v>
      </c>
      <c r="B2704" t="s">
        <v>3376</v>
      </c>
      <c r="C2704" t="s">
        <v>3375</v>
      </c>
      <c r="D2704" t="s">
        <v>3376</v>
      </c>
      <c r="E2704" t="s">
        <v>4319</v>
      </c>
      <c r="F2704" s="220">
        <v>19231</v>
      </c>
      <c r="G2704" s="220">
        <v>19231</v>
      </c>
      <c r="H2704" s="220">
        <v>20243</v>
      </c>
      <c r="I2704" s="220">
        <v>17308.327157333333</v>
      </c>
      <c r="J2704" s="161">
        <f>VLOOKUP(D2704,GST!A:D,4,FALSE)</f>
        <v>0.18</v>
      </c>
      <c r="K2704" s="64" t="str">
        <f>VLOOKUP(B2704,'ABC successor'!A:J,10,FALSE)</f>
        <v>4730</v>
      </c>
    </row>
    <row r="2705" spans="1:11" x14ac:dyDescent="0.2">
      <c r="A2705">
        <v>2704</v>
      </c>
      <c r="B2705" t="s">
        <v>15485</v>
      </c>
      <c r="C2705" t="s">
        <v>15486</v>
      </c>
      <c r="D2705" t="s">
        <v>15485</v>
      </c>
      <c r="E2705" t="s">
        <v>14249</v>
      </c>
      <c r="F2705" s="220">
        <v>155918</v>
      </c>
      <c r="G2705" s="220">
        <v>155918</v>
      </c>
      <c r="H2705" s="220">
        <v>164124</v>
      </c>
      <c r="I2705" s="220">
        <v>140326.63444799997</v>
      </c>
      <c r="J2705" s="161">
        <f>VLOOKUP(D2705,GST!A:D,4,FALSE)</f>
        <v>0.12</v>
      </c>
      <c r="K2705" s="64" t="str">
        <f>VLOOKUP(B2705,'ABC successor'!A:J,10,FALSE)</f>
        <v>4735</v>
      </c>
    </row>
    <row r="2706" spans="1:11" x14ac:dyDescent="0.2">
      <c r="A2706">
        <v>2705</v>
      </c>
      <c r="B2706" t="s">
        <v>2028</v>
      </c>
      <c r="C2706" t="s">
        <v>2029</v>
      </c>
      <c r="D2706" t="s">
        <v>2028</v>
      </c>
      <c r="E2706" t="s">
        <v>2030</v>
      </c>
      <c r="F2706" s="220">
        <v>178046</v>
      </c>
      <c r="G2706" s="220">
        <v>178046</v>
      </c>
      <c r="H2706" s="220">
        <v>187417</v>
      </c>
      <c r="I2706" s="220">
        <v>160241.07893733334</v>
      </c>
      <c r="J2706" s="161">
        <f>VLOOKUP(D2706,GST!A:D,4,FALSE)</f>
        <v>0.12</v>
      </c>
      <c r="K2706" s="64" t="str">
        <f>VLOOKUP(B2706,'ABC successor'!A:J,10,FALSE)</f>
        <v>4735</v>
      </c>
    </row>
    <row r="2707" spans="1:11" x14ac:dyDescent="0.2">
      <c r="A2707">
        <v>2706</v>
      </c>
      <c r="B2707" t="s">
        <v>15489</v>
      </c>
      <c r="C2707" t="s">
        <v>15490</v>
      </c>
      <c r="D2707" t="s">
        <v>15489</v>
      </c>
      <c r="E2707" t="s">
        <v>3380</v>
      </c>
      <c r="F2707" s="220">
        <v>55324</v>
      </c>
      <c r="G2707" s="220">
        <v>55324</v>
      </c>
      <c r="H2707" s="220">
        <v>58236</v>
      </c>
      <c r="I2707" s="220">
        <v>49791.344390666658</v>
      </c>
      <c r="J2707" s="161">
        <f>VLOOKUP(D2707,GST!A:D,4,FALSE)</f>
        <v>0.18</v>
      </c>
      <c r="K2707" s="64" t="str">
        <f>VLOOKUP(B2707,'ABC successor'!A:J,10,FALSE)</f>
        <v>4735</v>
      </c>
    </row>
    <row r="2708" spans="1:11" x14ac:dyDescent="0.2">
      <c r="A2708">
        <v>2707</v>
      </c>
      <c r="B2708" t="s">
        <v>3379</v>
      </c>
      <c r="C2708" t="s">
        <v>3378</v>
      </c>
      <c r="D2708" t="s">
        <v>3379</v>
      </c>
      <c r="E2708" t="s">
        <v>3380</v>
      </c>
      <c r="F2708" s="220">
        <v>77519</v>
      </c>
      <c r="G2708" s="220">
        <v>77519</v>
      </c>
      <c r="H2708" s="220">
        <v>81599</v>
      </c>
      <c r="I2708" s="220">
        <v>69767.091697333337</v>
      </c>
      <c r="J2708" s="161">
        <f>VLOOKUP(D2708,GST!A:D,4,FALSE)</f>
        <v>0.18</v>
      </c>
      <c r="K2708" s="64" t="str">
        <f>VLOOKUP(B2708,'ABC successor'!A:J,10,FALSE)</f>
        <v>4735</v>
      </c>
    </row>
    <row r="2709" spans="1:11" x14ac:dyDescent="0.2">
      <c r="A2709">
        <v>2708</v>
      </c>
      <c r="B2709" t="s">
        <v>3382</v>
      </c>
      <c r="C2709" t="s">
        <v>3381</v>
      </c>
      <c r="D2709" t="s">
        <v>3382</v>
      </c>
      <c r="E2709" t="s">
        <v>4866</v>
      </c>
      <c r="F2709" s="220">
        <v>4936</v>
      </c>
      <c r="G2709" s="220">
        <v>4936</v>
      </c>
      <c r="H2709" s="220">
        <v>5196</v>
      </c>
      <c r="I2709" s="220">
        <v>4442.2114706666662</v>
      </c>
      <c r="J2709" s="161" t="e">
        <f>VLOOKUP(D2709,GST!A:D,4,FALSE)</f>
        <v>#N/A</v>
      </c>
      <c r="K2709" s="64" t="str">
        <f>VLOOKUP(B2709,'ABC successor'!A:J,10,FALSE)</f>
        <v>4730</v>
      </c>
    </row>
    <row r="2710" spans="1:11" x14ac:dyDescent="0.2">
      <c r="A2710">
        <v>2709</v>
      </c>
      <c r="B2710" t="s">
        <v>3384</v>
      </c>
      <c r="C2710" t="s">
        <v>3383</v>
      </c>
      <c r="D2710" t="s">
        <v>3384</v>
      </c>
      <c r="E2710" t="s">
        <v>1885</v>
      </c>
      <c r="F2710" s="220">
        <v>47049</v>
      </c>
      <c r="G2710" s="220">
        <v>47049</v>
      </c>
      <c r="H2710" s="220">
        <v>49525</v>
      </c>
      <c r="I2710" s="220">
        <v>42343.799680000004</v>
      </c>
      <c r="J2710" s="161" t="e">
        <f>VLOOKUP(D2710,GST!A:D,4,FALSE)</f>
        <v>#N/A</v>
      </c>
      <c r="K2710" s="64" t="str">
        <f>VLOOKUP(B2710,'ABC successor'!A:J,10,FALSE)</f>
        <v>4730</v>
      </c>
    </row>
    <row r="2711" spans="1:11" x14ac:dyDescent="0.2">
      <c r="A2711">
        <v>2710</v>
      </c>
      <c r="B2711" t="s">
        <v>5861</v>
      </c>
      <c r="C2711" t="s">
        <v>5862</v>
      </c>
      <c r="D2711" t="s">
        <v>5861</v>
      </c>
      <c r="E2711" t="s">
        <v>1887</v>
      </c>
      <c r="F2711" s="220">
        <v>904090</v>
      </c>
      <c r="G2711" s="220">
        <v>904090</v>
      </c>
      <c r="H2711" s="220">
        <v>951674</v>
      </c>
      <c r="I2711" s="220">
        <v>813681.26560933329</v>
      </c>
      <c r="J2711" s="161">
        <f>VLOOKUP(D2711,GST!A:D,4,FALSE)</f>
        <v>0.18</v>
      </c>
      <c r="K2711" s="64" t="str">
        <f>VLOOKUP(B2711,'ABC successor'!A:J,10,FALSE)</f>
        <v>4730</v>
      </c>
    </row>
    <row r="2712" spans="1:11" x14ac:dyDescent="0.2">
      <c r="A2712">
        <v>2711</v>
      </c>
      <c r="B2712" t="s">
        <v>5863</v>
      </c>
      <c r="C2712" t="s">
        <v>5864</v>
      </c>
      <c r="D2712" t="s">
        <v>5863</v>
      </c>
      <c r="E2712" t="s">
        <v>5865</v>
      </c>
      <c r="F2712" s="220">
        <v>30161</v>
      </c>
      <c r="G2712" s="220">
        <v>30161</v>
      </c>
      <c r="H2712" s="220">
        <v>31748</v>
      </c>
      <c r="I2712" s="220">
        <v>27145.186553333333</v>
      </c>
      <c r="J2712" s="161" t="e">
        <f>VLOOKUP(D2712,GST!A:D,4,FALSE)</f>
        <v>#N/A</v>
      </c>
      <c r="K2712" s="64" t="str">
        <f>VLOOKUP(B2712,'ABC successor'!A:J,10,FALSE)</f>
        <v>4730</v>
      </c>
    </row>
    <row r="2713" spans="1:11" x14ac:dyDescent="0.2">
      <c r="A2713">
        <v>2712</v>
      </c>
      <c r="B2713" t="s">
        <v>15499</v>
      </c>
      <c r="C2713" t="s">
        <v>15500</v>
      </c>
      <c r="D2713" t="s">
        <v>15499</v>
      </c>
      <c r="E2713" t="s">
        <v>4295</v>
      </c>
      <c r="F2713" s="220">
        <v>753030</v>
      </c>
      <c r="G2713" s="220">
        <v>753030</v>
      </c>
      <c r="H2713" s="220">
        <v>792663</v>
      </c>
      <c r="I2713" s="220">
        <v>677726.56867066666</v>
      </c>
      <c r="J2713" s="161" t="e">
        <f>VLOOKUP(D2713,GST!A:D,4,FALSE)</f>
        <v>#N/A</v>
      </c>
      <c r="K2713" s="64" t="str">
        <f>VLOOKUP(B2713,'ABC successor'!A:J,10,FALSE)</f>
        <v>4730</v>
      </c>
    </row>
    <row r="2714" spans="1:11" x14ac:dyDescent="0.2">
      <c r="A2714">
        <v>2713</v>
      </c>
      <c r="B2714" t="s">
        <v>3386</v>
      </c>
      <c r="C2714" t="s">
        <v>3385</v>
      </c>
      <c r="D2714" t="s">
        <v>3386</v>
      </c>
      <c r="E2714" t="s">
        <v>4295</v>
      </c>
      <c r="F2714" s="220">
        <v>925334</v>
      </c>
      <c r="G2714" s="220">
        <v>925334</v>
      </c>
      <c r="H2714" s="220">
        <v>974036</v>
      </c>
      <c r="I2714" s="220">
        <v>832800.26866399997</v>
      </c>
      <c r="J2714" s="161">
        <f>VLOOKUP(D2714,GST!A:D,4,FALSE)</f>
        <v>0.12</v>
      </c>
      <c r="K2714" s="64" t="str">
        <f>VLOOKUP(B2714,'ABC successor'!A:J,10,FALSE)</f>
        <v>4730</v>
      </c>
    </row>
    <row r="2715" spans="1:11" x14ac:dyDescent="0.2">
      <c r="A2715">
        <v>2714</v>
      </c>
      <c r="B2715" t="s">
        <v>3388</v>
      </c>
      <c r="C2715" t="s">
        <v>3387</v>
      </c>
      <c r="D2715" t="s">
        <v>3388</v>
      </c>
      <c r="E2715" t="s">
        <v>3389</v>
      </c>
      <c r="F2715" s="220">
        <v>570326</v>
      </c>
      <c r="G2715" s="220">
        <v>570326</v>
      </c>
      <c r="H2715" s="220">
        <v>600343</v>
      </c>
      <c r="I2715" s="220">
        <v>513292.97510400001</v>
      </c>
      <c r="J2715" s="161">
        <f>VLOOKUP(D2715,GST!A:D,4,FALSE)</f>
        <v>0.12</v>
      </c>
      <c r="K2715" s="64" t="str">
        <f>VLOOKUP(B2715,'ABC successor'!A:J,10,FALSE)</f>
        <v>4735</v>
      </c>
    </row>
    <row r="2716" spans="1:11" x14ac:dyDescent="0.2">
      <c r="A2716">
        <v>2715</v>
      </c>
      <c r="B2716" t="s">
        <v>15012</v>
      </c>
      <c r="C2716" t="s">
        <v>15013</v>
      </c>
      <c r="D2716" t="s">
        <v>15012</v>
      </c>
      <c r="E2716" t="s">
        <v>1667</v>
      </c>
      <c r="F2716" s="220">
        <v>147409</v>
      </c>
      <c r="G2716" s="220">
        <v>147409</v>
      </c>
      <c r="H2716" s="220">
        <v>155167</v>
      </c>
      <c r="I2716" s="220">
        <v>132668.26785333335</v>
      </c>
      <c r="J2716" s="161" t="e">
        <f>VLOOKUP(D2716,GST!A:D,4,FALSE)</f>
        <v>#N/A</v>
      </c>
      <c r="K2716" s="64" t="str">
        <f>VLOOKUP(B2716,'ABC successor'!A:J,10,FALSE)</f>
        <v>4730</v>
      </c>
    </row>
    <row r="2717" spans="1:11" x14ac:dyDescent="0.2">
      <c r="A2717">
        <v>2716</v>
      </c>
      <c r="B2717" t="s">
        <v>3391</v>
      </c>
      <c r="C2717" t="s">
        <v>3390</v>
      </c>
      <c r="D2717" t="s">
        <v>3391</v>
      </c>
      <c r="E2717" t="s">
        <v>1667</v>
      </c>
      <c r="F2717" s="220">
        <v>228037</v>
      </c>
      <c r="G2717" s="220">
        <v>228037</v>
      </c>
      <c r="H2717" s="220">
        <v>240039</v>
      </c>
      <c r="I2717" s="220">
        <v>205232.86128799999</v>
      </c>
      <c r="J2717" s="161">
        <f>VLOOKUP(D2717,GST!A:D,4,FALSE)</f>
        <v>0.12</v>
      </c>
      <c r="K2717" s="64" t="str">
        <f>VLOOKUP(B2717,'ABC successor'!A:J,10,FALSE)</f>
        <v>4730</v>
      </c>
    </row>
    <row r="2718" spans="1:11" x14ac:dyDescent="0.2">
      <c r="A2718">
        <v>2717</v>
      </c>
      <c r="B2718" t="s">
        <v>1668</v>
      </c>
      <c r="C2718" t="s">
        <v>1669</v>
      </c>
      <c r="D2718" t="s">
        <v>1668</v>
      </c>
      <c r="E2718" t="s">
        <v>3392</v>
      </c>
      <c r="F2718" s="220">
        <v>60658</v>
      </c>
      <c r="G2718" s="220">
        <v>60658</v>
      </c>
      <c r="H2718" s="220">
        <v>63851</v>
      </c>
      <c r="I2718" s="220">
        <v>54592.401621333331</v>
      </c>
      <c r="J2718" s="161">
        <f>VLOOKUP(D2718,GST!A:D,4,FALSE)</f>
        <v>0.12</v>
      </c>
      <c r="K2718" s="64" t="str">
        <f>VLOOKUP(B2718,'ABC successor'!A:J,10,FALSE)</f>
        <v>4730</v>
      </c>
    </row>
    <row r="2719" spans="1:11" x14ac:dyDescent="0.2">
      <c r="A2719">
        <v>2718</v>
      </c>
      <c r="B2719" t="s">
        <v>1670</v>
      </c>
      <c r="C2719" t="s">
        <v>1671</v>
      </c>
      <c r="D2719" t="s">
        <v>1670</v>
      </c>
      <c r="E2719" t="s">
        <v>24206</v>
      </c>
      <c r="F2719" s="220">
        <v>34278</v>
      </c>
      <c r="G2719" s="220">
        <v>34278</v>
      </c>
      <c r="H2719" s="220">
        <v>36082</v>
      </c>
      <c r="I2719" s="220">
        <v>30850.269025333339</v>
      </c>
      <c r="J2719" s="161">
        <f>VLOOKUP(D2719,GST!A:D,4,FALSE)</f>
        <v>0.18</v>
      </c>
      <c r="K2719" s="64" t="str">
        <f>VLOOKUP(B2719,'ABC successor'!A:J,10,FALSE)</f>
        <v>4730</v>
      </c>
    </row>
    <row r="2720" spans="1:11" x14ac:dyDescent="0.2">
      <c r="A2720">
        <v>2719</v>
      </c>
      <c r="B2720" t="s">
        <v>3394</v>
      </c>
      <c r="C2720" t="s">
        <v>3393</v>
      </c>
      <c r="D2720" t="s">
        <v>3394</v>
      </c>
      <c r="E2720" t="s">
        <v>3395</v>
      </c>
      <c r="F2720" s="220">
        <v>194853</v>
      </c>
      <c r="G2720" s="220">
        <v>194853</v>
      </c>
      <c r="H2720" s="220">
        <v>205108</v>
      </c>
      <c r="I2720" s="220">
        <v>175367.92291200001</v>
      </c>
      <c r="J2720" s="161" t="e">
        <f>VLOOKUP(D2720,GST!A:D,4,FALSE)</f>
        <v>#N/A</v>
      </c>
      <c r="K2720" s="64" t="str">
        <f>VLOOKUP(B2720,'ABC successor'!A:J,10,FALSE)</f>
        <v>4730</v>
      </c>
    </row>
    <row r="2721" spans="1:11" x14ac:dyDescent="0.2">
      <c r="A2721">
        <v>2720</v>
      </c>
      <c r="B2721" t="s">
        <v>3397</v>
      </c>
      <c r="C2721" t="s">
        <v>3396</v>
      </c>
      <c r="D2721" t="s">
        <v>3397</v>
      </c>
      <c r="E2721" t="s">
        <v>3398</v>
      </c>
      <c r="F2721" s="220">
        <v>149125</v>
      </c>
      <c r="G2721" s="220">
        <v>149125</v>
      </c>
      <c r="H2721" s="220">
        <v>156974</v>
      </c>
      <c r="I2721" s="220">
        <v>134212.79981200001</v>
      </c>
      <c r="J2721" s="161" t="e">
        <f>VLOOKUP(D2721,GST!A:D,4,FALSE)</f>
        <v>#N/A</v>
      </c>
      <c r="K2721" s="64" t="str">
        <f>VLOOKUP(B2721,'ABC successor'!A:J,10,FALSE)</f>
        <v>4730</v>
      </c>
    </row>
    <row r="2722" spans="1:11" x14ac:dyDescent="0.2">
      <c r="A2722">
        <v>2721</v>
      </c>
      <c r="B2722" t="s">
        <v>15507</v>
      </c>
      <c r="C2722" t="s">
        <v>15508</v>
      </c>
      <c r="D2722" t="s">
        <v>15507</v>
      </c>
      <c r="E2722" t="s">
        <v>3401</v>
      </c>
      <c r="F2722" s="220">
        <v>9137</v>
      </c>
      <c r="G2722" s="220">
        <v>9137</v>
      </c>
      <c r="H2722" s="220">
        <v>9618</v>
      </c>
      <c r="I2722" s="220">
        <v>8223.5486666666657</v>
      </c>
      <c r="J2722" s="161" t="e">
        <f>VLOOKUP(D2722,GST!A:D,4,FALSE)</f>
        <v>#N/A</v>
      </c>
      <c r="K2722" s="64" t="str">
        <f>VLOOKUP(B2722,'ABC successor'!A:J,10,FALSE)</f>
        <v>4730</v>
      </c>
    </row>
    <row r="2723" spans="1:11" x14ac:dyDescent="0.2">
      <c r="A2723">
        <v>2722</v>
      </c>
      <c r="B2723" t="s">
        <v>3400</v>
      </c>
      <c r="C2723" t="s">
        <v>3399</v>
      </c>
      <c r="D2723" t="s">
        <v>3400</v>
      </c>
      <c r="E2723" t="s">
        <v>3401</v>
      </c>
      <c r="F2723" s="220">
        <v>12651</v>
      </c>
      <c r="G2723" s="220">
        <v>12651</v>
      </c>
      <c r="H2723" s="220">
        <v>13317</v>
      </c>
      <c r="I2723" s="220">
        <v>11385.876926666666</v>
      </c>
      <c r="J2723" s="161" t="e">
        <f>VLOOKUP(D2723,GST!A:D,4,FALSE)</f>
        <v>#N/A</v>
      </c>
      <c r="K2723" s="64" t="str">
        <f>VLOOKUP(B2723,'ABC successor'!A:J,10,FALSE)</f>
        <v>4730</v>
      </c>
    </row>
    <row r="2724" spans="1:11" x14ac:dyDescent="0.2">
      <c r="A2724">
        <v>2723</v>
      </c>
      <c r="B2724" t="s">
        <v>2031</v>
      </c>
      <c r="C2724" t="s">
        <v>2032</v>
      </c>
      <c r="D2724" t="s">
        <v>2031</v>
      </c>
      <c r="E2724" t="s">
        <v>2033</v>
      </c>
      <c r="F2724" s="220">
        <v>6122</v>
      </c>
      <c r="G2724" s="220">
        <v>6122</v>
      </c>
      <c r="H2724" s="220">
        <v>6444</v>
      </c>
      <c r="I2724" s="220">
        <v>5509.7776066666665</v>
      </c>
      <c r="J2724" s="161" t="e">
        <f>VLOOKUP(D2724,GST!A:D,4,FALSE)</f>
        <v>#N/A</v>
      </c>
      <c r="K2724" s="64" t="str">
        <f>VLOOKUP(B2724,'ABC successor'!A:J,10,FALSE)</f>
        <v>4730</v>
      </c>
    </row>
    <row r="2725" spans="1:11" x14ac:dyDescent="0.2">
      <c r="A2725">
        <v>2724</v>
      </c>
      <c r="B2725" t="s">
        <v>15483</v>
      </c>
      <c r="C2725" t="s">
        <v>15484</v>
      </c>
      <c r="D2725" t="s">
        <v>15483</v>
      </c>
      <c r="E2725" t="s">
        <v>15014</v>
      </c>
      <c r="F2725" s="220">
        <v>98119</v>
      </c>
      <c r="G2725" s="220">
        <v>98119</v>
      </c>
      <c r="H2725" s="220">
        <v>103283</v>
      </c>
      <c r="I2725" s="220">
        <v>88307.455964000008</v>
      </c>
      <c r="J2725" s="161" t="e">
        <f>VLOOKUP(D2725,GST!A:D,4,FALSE)</f>
        <v>#N/A</v>
      </c>
      <c r="K2725" s="64" t="str">
        <f>VLOOKUP(B2725,'ABC successor'!A:J,10,FALSE)</f>
        <v>4730</v>
      </c>
    </row>
    <row r="2726" spans="1:11" x14ac:dyDescent="0.2">
      <c r="A2726">
        <v>2725</v>
      </c>
      <c r="B2726" t="s">
        <v>15009</v>
      </c>
      <c r="C2726" t="s">
        <v>15010</v>
      </c>
      <c r="D2726" t="s">
        <v>15009</v>
      </c>
      <c r="E2726" t="s">
        <v>3377</v>
      </c>
      <c r="F2726" s="220">
        <v>105130</v>
      </c>
      <c r="G2726" s="220">
        <v>105130</v>
      </c>
      <c r="H2726" s="220">
        <v>110663</v>
      </c>
      <c r="I2726" s="220">
        <v>94617.160577333314</v>
      </c>
      <c r="J2726" s="161">
        <f>VLOOKUP(D2726,GST!A:D,4,FALSE)</f>
        <v>0.18</v>
      </c>
      <c r="K2726" s="64" t="str">
        <f>VLOOKUP(B2726,'ABC successor'!A:J,10,FALSE)</f>
        <v>4735</v>
      </c>
    </row>
    <row r="2727" spans="1:11" x14ac:dyDescent="0.2">
      <c r="A2727">
        <v>2726</v>
      </c>
      <c r="B2727" t="s">
        <v>15511</v>
      </c>
      <c r="C2727" t="s">
        <v>15512</v>
      </c>
      <c r="D2727" t="s">
        <v>15511</v>
      </c>
      <c r="E2727" t="s">
        <v>1673</v>
      </c>
      <c r="F2727" s="220">
        <v>2708</v>
      </c>
      <c r="G2727" s="220">
        <v>2708</v>
      </c>
      <c r="H2727" s="220">
        <v>2851</v>
      </c>
      <c r="I2727" s="220">
        <v>2437.1607866666668</v>
      </c>
      <c r="J2727" s="161">
        <f>VLOOKUP(D2727,GST!A:D,4,FALSE)</f>
        <v>0.18</v>
      </c>
      <c r="K2727" s="64" t="str">
        <f>VLOOKUP(B2727,'ABC successor'!A:J,10,FALSE)</f>
        <v>4743</v>
      </c>
    </row>
    <row r="2728" spans="1:11" x14ac:dyDescent="0.2">
      <c r="A2728">
        <v>2727</v>
      </c>
      <c r="B2728" t="s">
        <v>1674</v>
      </c>
      <c r="C2728" t="s">
        <v>1675</v>
      </c>
      <c r="D2728" t="s">
        <v>1674</v>
      </c>
      <c r="E2728" t="s">
        <v>1673</v>
      </c>
      <c r="F2728" s="220">
        <v>5172</v>
      </c>
      <c r="G2728" s="220">
        <v>5172</v>
      </c>
      <c r="H2728" s="220">
        <v>5444</v>
      </c>
      <c r="I2728" s="220">
        <v>4654.5285453333336</v>
      </c>
      <c r="J2728" s="161">
        <f>VLOOKUP(D2728,GST!A:D,4,FALSE)</f>
        <v>0.18</v>
      </c>
      <c r="K2728" s="64" t="str">
        <f>VLOOKUP(B2728,'ABC successor'!A:J,10,FALSE)</f>
        <v>4743</v>
      </c>
    </row>
    <row r="2729" spans="1:11" x14ac:dyDescent="0.2">
      <c r="A2729">
        <v>2728</v>
      </c>
      <c r="B2729" t="s">
        <v>1678</v>
      </c>
      <c r="C2729" t="s">
        <v>1679</v>
      </c>
      <c r="D2729" t="s">
        <v>1678</v>
      </c>
      <c r="E2729" t="s">
        <v>1680</v>
      </c>
      <c r="F2729" s="220">
        <v>347</v>
      </c>
      <c r="G2729" s="220">
        <v>347</v>
      </c>
      <c r="H2729" s="220">
        <v>365</v>
      </c>
      <c r="I2729" s="220">
        <v>312.49484933333332</v>
      </c>
      <c r="J2729" s="161" t="e">
        <f>VLOOKUP(D2729,GST!A:D,4,FALSE)</f>
        <v>#N/A</v>
      </c>
      <c r="K2729" s="64" t="str">
        <f>VLOOKUP(B2729,'ABC successor'!A:J,10,FALSE)</f>
        <v>4735</v>
      </c>
    </row>
    <row r="2730" spans="1:11" x14ac:dyDescent="0.2">
      <c r="A2730">
        <v>2729</v>
      </c>
      <c r="B2730" t="s">
        <v>1682</v>
      </c>
      <c r="C2730" t="s">
        <v>1683</v>
      </c>
      <c r="D2730" t="s">
        <v>1682</v>
      </c>
      <c r="E2730" t="s">
        <v>1681</v>
      </c>
      <c r="F2730" s="220">
        <v>35875</v>
      </c>
      <c r="G2730" s="220">
        <v>35875</v>
      </c>
      <c r="H2730" s="220">
        <v>37763</v>
      </c>
      <c r="I2730" s="220">
        <v>32287.147256</v>
      </c>
      <c r="J2730" s="161">
        <f>VLOOKUP(D2730,GST!A:D,4,FALSE)</f>
        <v>0.18</v>
      </c>
      <c r="K2730" s="64" t="str">
        <f>VLOOKUP(B2730,'ABC successor'!A:J,10,FALSE)</f>
        <v>4735</v>
      </c>
    </row>
    <row r="2731" spans="1:11" x14ac:dyDescent="0.2">
      <c r="A2731">
        <v>2730</v>
      </c>
      <c r="B2731" t="s">
        <v>1684</v>
      </c>
      <c r="C2731" t="s">
        <v>1685</v>
      </c>
      <c r="D2731" t="s">
        <v>1684</v>
      </c>
      <c r="E2731" t="s">
        <v>1686</v>
      </c>
      <c r="F2731" s="220">
        <v>12822</v>
      </c>
      <c r="G2731" s="220">
        <v>12822</v>
      </c>
      <c r="H2731" s="220">
        <v>13497</v>
      </c>
      <c r="I2731" s="220">
        <v>11539.881565333335</v>
      </c>
      <c r="J2731" s="161">
        <f>VLOOKUP(D2731,GST!A:D,4,FALSE)</f>
        <v>0.18</v>
      </c>
      <c r="K2731" s="64" t="str">
        <f>VLOOKUP(B2731,'ABC successor'!A:J,10,FALSE)</f>
        <v>4735</v>
      </c>
    </row>
    <row r="2732" spans="1:11" x14ac:dyDescent="0.2">
      <c r="A2732">
        <v>2731</v>
      </c>
      <c r="B2732" t="s">
        <v>1687</v>
      </c>
      <c r="C2732" t="s">
        <v>1688</v>
      </c>
      <c r="D2732" t="s">
        <v>1687</v>
      </c>
      <c r="E2732" t="s">
        <v>1689</v>
      </c>
      <c r="F2732" s="220">
        <v>269</v>
      </c>
      <c r="G2732" s="220">
        <v>269</v>
      </c>
      <c r="H2732" s="220">
        <v>283</v>
      </c>
      <c r="I2732" s="220">
        <v>242.22088800000003</v>
      </c>
      <c r="J2732" s="161" t="e">
        <f>VLOOKUP(D2732,GST!A:D,4,FALSE)</f>
        <v>#N/A</v>
      </c>
      <c r="K2732" s="64" t="str">
        <f>VLOOKUP(B2732,'ABC successor'!A:J,10,FALSE)</f>
        <v>4735</v>
      </c>
    </row>
    <row r="2733" spans="1:11" x14ac:dyDescent="0.2">
      <c r="A2733">
        <v>2732</v>
      </c>
      <c r="B2733" t="s">
        <v>1690</v>
      </c>
      <c r="C2733" t="s">
        <v>1691</v>
      </c>
      <c r="D2733" t="s">
        <v>1690</v>
      </c>
      <c r="E2733" t="s">
        <v>1692</v>
      </c>
      <c r="F2733" s="220">
        <v>33974</v>
      </c>
      <c r="G2733" s="220">
        <v>33974</v>
      </c>
      <c r="H2733" s="220">
        <v>35762</v>
      </c>
      <c r="I2733" s="220">
        <v>30576.649133333329</v>
      </c>
      <c r="J2733" s="161">
        <f>VLOOKUP(D2733,GST!A:D,4,FALSE)</f>
        <v>0.18</v>
      </c>
      <c r="K2733" s="64" t="str">
        <f>VLOOKUP(B2733,'ABC successor'!A:J,10,FALSE)</f>
        <v>4735</v>
      </c>
    </row>
    <row r="2734" spans="1:11" x14ac:dyDescent="0.2">
      <c r="A2734">
        <v>2733</v>
      </c>
      <c r="B2734" t="s">
        <v>15520</v>
      </c>
      <c r="C2734" t="s">
        <v>15521</v>
      </c>
      <c r="D2734" t="s">
        <v>15520</v>
      </c>
      <c r="E2734" t="s">
        <v>2569</v>
      </c>
      <c r="F2734" s="220">
        <v>35152</v>
      </c>
      <c r="G2734" s="220">
        <v>35152</v>
      </c>
      <c r="H2734" s="220">
        <v>37002</v>
      </c>
      <c r="I2734" s="220">
        <v>31636.739315999996</v>
      </c>
      <c r="J2734" s="161">
        <f>VLOOKUP(D2734,GST!A:D,4,FALSE)</f>
        <v>0.12</v>
      </c>
      <c r="K2734" s="64" t="str">
        <f>VLOOKUP(B2734,'ABC successor'!A:J,10,FALSE)</f>
        <v>4735</v>
      </c>
    </row>
    <row r="2735" spans="1:11" x14ac:dyDescent="0.2">
      <c r="A2735">
        <v>2734</v>
      </c>
      <c r="B2735" t="s">
        <v>3403</v>
      </c>
      <c r="C2735" t="s">
        <v>3402</v>
      </c>
      <c r="D2735" t="s">
        <v>3403</v>
      </c>
      <c r="E2735" t="s">
        <v>2569</v>
      </c>
      <c r="F2735" s="220">
        <v>51710</v>
      </c>
      <c r="G2735" s="220">
        <v>51710</v>
      </c>
      <c r="H2735" s="220">
        <v>54432</v>
      </c>
      <c r="I2735" s="220">
        <v>46539.304690666664</v>
      </c>
      <c r="J2735" s="161">
        <f>VLOOKUP(D2735,GST!A:D,4,FALSE)</f>
        <v>0.12</v>
      </c>
      <c r="K2735" s="64" t="str">
        <f>VLOOKUP(B2735,'ABC successor'!A:J,10,FALSE)</f>
        <v>4735</v>
      </c>
    </row>
    <row r="2736" spans="1:11" x14ac:dyDescent="0.2">
      <c r="A2736">
        <v>2735</v>
      </c>
      <c r="B2736" t="s">
        <v>2571</v>
      </c>
      <c r="C2736" t="s">
        <v>2572</v>
      </c>
      <c r="D2736" t="s">
        <v>2571</v>
      </c>
      <c r="E2736" t="s">
        <v>1579</v>
      </c>
      <c r="F2736" s="220">
        <v>31957</v>
      </c>
      <c r="G2736" s="220">
        <v>31957</v>
      </c>
      <c r="H2736" s="220">
        <v>33639</v>
      </c>
      <c r="I2736" s="220">
        <v>28761.487664</v>
      </c>
      <c r="J2736" s="161">
        <f>VLOOKUP(D2736,GST!A:D,4,FALSE)</f>
        <v>0.18</v>
      </c>
      <c r="K2736" s="64" t="str">
        <f>VLOOKUP(B2736,'ABC successor'!A:J,10,FALSE)</f>
        <v>4735</v>
      </c>
    </row>
    <row r="2737" spans="1:11" x14ac:dyDescent="0.2">
      <c r="A2737">
        <v>2736</v>
      </c>
      <c r="B2737" t="s">
        <v>3511</v>
      </c>
      <c r="C2737" t="s">
        <v>3512</v>
      </c>
      <c r="D2737" t="s">
        <v>3511</v>
      </c>
      <c r="E2737" t="s">
        <v>24207</v>
      </c>
      <c r="F2737" s="220">
        <v>6368</v>
      </c>
      <c r="G2737" s="220">
        <v>6368</v>
      </c>
      <c r="H2737" s="220">
        <v>6703</v>
      </c>
      <c r="I2737" s="220">
        <v>5731.065825333334</v>
      </c>
      <c r="J2737" s="161">
        <f>VLOOKUP(D2737,GST!A:D,4,FALSE)</f>
        <v>0.18</v>
      </c>
      <c r="K2737" s="64" t="str">
        <f>VLOOKUP(B2737,'ABC successor'!A:J,10,FALSE)</f>
        <v>4735</v>
      </c>
    </row>
    <row r="2738" spans="1:11" x14ac:dyDescent="0.2">
      <c r="A2738">
        <v>2737</v>
      </c>
      <c r="B2738" t="s">
        <v>3513</v>
      </c>
      <c r="C2738" t="s">
        <v>3514</v>
      </c>
      <c r="D2738" t="s">
        <v>3513</v>
      </c>
      <c r="E2738" t="s">
        <v>2131</v>
      </c>
      <c r="F2738" s="220">
        <v>16766</v>
      </c>
      <c r="G2738" s="220">
        <v>16766</v>
      </c>
      <c r="H2738" s="220">
        <v>17648</v>
      </c>
      <c r="I2738" s="220">
        <v>15089.464207999999</v>
      </c>
      <c r="J2738" s="161">
        <f>VLOOKUP(D2738,GST!A:D,4,FALSE)</f>
        <v>0.18</v>
      </c>
      <c r="K2738" s="64" t="str">
        <f>VLOOKUP(B2738,'ABC successor'!A:J,10,FALSE)</f>
        <v>4735</v>
      </c>
    </row>
    <row r="2739" spans="1:11" x14ac:dyDescent="0.2">
      <c r="A2739">
        <v>2738</v>
      </c>
      <c r="B2739" t="s">
        <v>3515</v>
      </c>
      <c r="C2739" t="s">
        <v>3516</v>
      </c>
      <c r="D2739" t="s">
        <v>3515</v>
      </c>
      <c r="E2739" t="s">
        <v>3517</v>
      </c>
      <c r="F2739" s="220">
        <v>21277</v>
      </c>
      <c r="G2739" s="220">
        <v>21277</v>
      </c>
      <c r="H2739" s="220">
        <v>22397</v>
      </c>
      <c r="I2739" s="220">
        <v>19148.906867999998</v>
      </c>
      <c r="J2739" s="161">
        <f>VLOOKUP(D2739,GST!A:D,4,FALSE)</f>
        <v>0.18</v>
      </c>
      <c r="K2739" s="64" t="str">
        <f>VLOOKUP(B2739,'ABC successor'!A:J,10,FALSE)</f>
        <v>4735</v>
      </c>
    </row>
    <row r="2740" spans="1:11" x14ac:dyDescent="0.2">
      <c r="A2740">
        <v>2739</v>
      </c>
      <c r="B2740" t="s">
        <v>3518</v>
      </c>
      <c r="C2740" t="s">
        <v>3519</v>
      </c>
      <c r="D2740" t="s">
        <v>3518</v>
      </c>
      <c r="E2740" t="s">
        <v>4294</v>
      </c>
      <c r="F2740" s="220">
        <v>35144</v>
      </c>
      <c r="G2740" s="220">
        <v>35144</v>
      </c>
      <c r="H2740" s="220">
        <v>36994</v>
      </c>
      <c r="I2740" s="220">
        <v>31629.263362666665</v>
      </c>
      <c r="J2740" s="161">
        <f>VLOOKUP(D2740,GST!A:D,4,FALSE)</f>
        <v>0.18</v>
      </c>
      <c r="K2740" s="64" t="str">
        <f>VLOOKUP(B2740,'ABC successor'!A:J,10,FALSE)</f>
        <v>4735</v>
      </c>
    </row>
    <row r="2741" spans="1:11" x14ac:dyDescent="0.2">
      <c r="A2741">
        <v>2740</v>
      </c>
      <c r="B2741" t="s">
        <v>3520</v>
      </c>
      <c r="C2741" t="s">
        <v>3521</v>
      </c>
      <c r="D2741" t="s">
        <v>3520</v>
      </c>
      <c r="E2741" t="s">
        <v>3522</v>
      </c>
      <c r="F2741" s="220">
        <v>16816</v>
      </c>
      <c r="G2741" s="220">
        <v>16816</v>
      </c>
      <c r="H2741" s="220">
        <v>17701</v>
      </c>
      <c r="I2741" s="220">
        <v>15134.319928000003</v>
      </c>
      <c r="J2741" s="161">
        <f>VLOOKUP(D2741,GST!A:D,4,FALSE)</f>
        <v>0.18</v>
      </c>
      <c r="K2741" s="64" t="str">
        <f>VLOOKUP(B2741,'ABC successor'!A:J,10,FALSE)</f>
        <v>4735</v>
      </c>
    </row>
    <row r="2742" spans="1:11" x14ac:dyDescent="0.2">
      <c r="A2742">
        <v>2741</v>
      </c>
      <c r="B2742" t="s">
        <v>3524</v>
      </c>
      <c r="C2742" t="s">
        <v>3525</v>
      </c>
      <c r="D2742" t="s">
        <v>3524</v>
      </c>
      <c r="E2742" t="s">
        <v>3526</v>
      </c>
      <c r="F2742" s="220">
        <v>9259</v>
      </c>
      <c r="G2742" s="220">
        <v>9259</v>
      </c>
      <c r="H2742" s="220">
        <v>9746</v>
      </c>
      <c r="I2742" s="220">
        <v>8332.6975853333333</v>
      </c>
      <c r="J2742" s="161" t="e">
        <f>VLOOKUP(D2742,GST!A:D,4,FALSE)</f>
        <v>#N/A</v>
      </c>
      <c r="K2742" s="64" t="str">
        <f>VLOOKUP(B2742,'ABC successor'!A:J,10,FALSE)</f>
        <v>4735</v>
      </c>
    </row>
    <row r="2743" spans="1:11" x14ac:dyDescent="0.2">
      <c r="A2743">
        <v>2742</v>
      </c>
      <c r="B2743" t="s">
        <v>3529</v>
      </c>
      <c r="C2743" t="s">
        <v>3530</v>
      </c>
      <c r="D2743" t="s">
        <v>3529</v>
      </c>
      <c r="E2743" t="s">
        <v>3531</v>
      </c>
      <c r="F2743" s="220">
        <v>2422</v>
      </c>
      <c r="G2743" s="220">
        <v>2422</v>
      </c>
      <c r="H2743" s="220">
        <v>2549</v>
      </c>
      <c r="I2743" s="220">
        <v>2179.9879919999998</v>
      </c>
      <c r="J2743" s="161">
        <f>VLOOKUP(D2743,GST!A:D,4,FALSE)</f>
        <v>0.18</v>
      </c>
      <c r="K2743" s="64" t="str">
        <f>VLOOKUP(B2743,'ABC successor'!A:J,10,FALSE)</f>
        <v>4735</v>
      </c>
    </row>
    <row r="2744" spans="1:11" x14ac:dyDescent="0.2">
      <c r="A2744">
        <v>2743</v>
      </c>
      <c r="B2744" t="s">
        <v>3532</v>
      </c>
      <c r="C2744" t="s">
        <v>3533</v>
      </c>
      <c r="D2744" t="s">
        <v>3532</v>
      </c>
      <c r="E2744" t="s">
        <v>599</v>
      </c>
      <c r="F2744" s="220">
        <v>3012</v>
      </c>
      <c r="G2744" s="220">
        <v>3012</v>
      </c>
      <c r="H2744" s="220">
        <v>3171</v>
      </c>
      <c r="I2744" s="220">
        <v>2710.7806786666665</v>
      </c>
      <c r="J2744" s="161" t="e">
        <f>VLOOKUP(D2744,GST!A:D,4,FALSE)</f>
        <v>#N/A</v>
      </c>
      <c r="K2744" s="64" t="str">
        <f>VLOOKUP(B2744,'ABC successor'!A:J,10,FALSE)</f>
        <v>4735</v>
      </c>
    </row>
    <row r="2745" spans="1:11" x14ac:dyDescent="0.2">
      <c r="A2745">
        <v>2744</v>
      </c>
      <c r="B2745" t="s">
        <v>600</v>
      </c>
      <c r="C2745" t="s">
        <v>601</v>
      </c>
      <c r="D2745" t="s">
        <v>600</v>
      </c>
      <c r="E2745" t="s">
        <v>3634</v>
      </c>
      <c r="F2745" s="220">
        <v>2585</v>
      </c>
      <c r="G2745" s="220">
        <v>2585</v>
      </c>
      <c r="H2745" s="220">
        <v>2721</v>
      </c>
      <c r="I2745" s="220">
        <v>2326.5166773333331</v>
      </c>
      <c r="J2745" s="161" t="e">
        <f>VLOOKUP(D2745,GST!A:D,4,FALSE)</f>
        <v>#N/A</v>
      </c>
      <c r="K2745" s="64" t="str">
        <f>VLOOKUP(B2745,'ABC successor'!A:J,10,FALSE)</f>
        <v>4735</v>
      </c>
    </row>
    <row r="2746" spans="1:11" x14ac:dyDescent="0.2">
      <c r="A2746">
        <v>2745</v>
      </c>
      <c r="B2746" t="s">
        <v>3635</v>
      </c>
      <c r="C2746" t="s">
        <v>3636</v>
      </c>
      <c r="D2746" t="s">
        <v>3635</v>
      </c>
      <c r="E2746" t="s">
        <v>24208</v>
      </c>
      <c r="F2746" s="220">
        <v>1859</v>
      </c>
      <c r="G2746" s="220">
        <v>1859</v>
      </c>
      <c r="H2746" s="220">
        <v>1957</v>
      </c>
      <c r="I2746" s="220">
        <v>1673.1183559999997</v>
      </c>
      <c r="J2746" s="161">
        <f>VLOOKUP(D2746,GST!A:D,4,FALSE)</f>
        <v>0.18</v>
      </c>
      <c r="K2746" s="64" t="str">
        <f>VLOOKUP(B2746,'ABC successor'!A:J,10,FALSE)</f>
        <v>4735</v>
      </c>
    </row>
    <row r="2747" spans="1:11" x14ac:dyDescent="0.2">
      <c r="A2747">
        <v>2746</v>
      </c>
      <c r="B2747" t="s">
        <v>3638</v>
      </c>
      <c r="C2747" t="s">
        <v>3639</v>
      </c>
      <c r="D2747" t="s">
        <v>3638</v>
      </c>
      <c r="E2747" t="s">
        <v>3640</v>
      </c>
      <c r="F2747" s="220">
        <v>4407</v>
      </c>
      <c r="G2747" s="220">
        <v>4407</v>
      </c>
      <c r="H2747" s="220">
        <v>4639</v>
      </c>
      <c r="I2747" s="220">
        <v>3966.7408386666666</v>
      </c>
      <c r="J2747" s="161" t="e">
        <f>VLOOKUP(D2747,GST!A:D,4,FALSE)</f>
        <v>#N/A</v>
      </c>
      <c r="K2747" s="64" t="str">
        <f>VLOOKUP(B2747,'ABC successor'!A:J,10,FALSE)</f>
        <v>4735</v>
      </c>
    </row>
    <row r="2748" spans="1:11" x14ac:dyDescent="0.2">
      <c r="A2748">
        <v>2747</v>
      </c>
      <c r="B2748" t="s">
        <v>3405</v>
      </c>
      <c r="C2748" t="s">
        <v>3404</v>
      </c>
      <c r="D2748" t="s">
        <v>3405</v>
      </c>
      <c r="E2748" t="s">
        <v>3641</v>
      </c>
      <c r="F2748" s="220">
        <v>3248</v>
      </c>
      <c r="G2748" s="220">
        <v>3248</v>
      </c>
      <c r="H2748" s="220">
        <v>3419</v>
      </c>
      <c r="I2748" s="220">
        <v>2923.097753333333</v>
      </c>
      <c r="J2748" s="161" t="e">
        <f>VLOOKUP(D2748,GST!A:D,4,FALSE)</f>
        <v>#N/A</v>
      </c>
      <c r="K2748" s="64" t="str">
        <f>VLOOKUP(B2748,'ABC successor'!A:J,10,FALSE)</f>
        <v>4735</v>
      </c>
    </row>
    <row r="2749" spans="1:11" x14ac:dyDescent="0.2">
      <c r="A2749">
        <v>2748</v>
      </c>
      <c r="B2749" t="s">
        <v>15017</v>
      </c>
      <c r="C2749" t="s">
        <v>15018</v>
      </c>
      <c r="D2749" t="s">
        <v>15017</v>
      </c>
      <c r="E2749" t="s">
        <v>19872</v>
      </c>
      <c r="F2749" s="220">
        <v>4934</v>
      </c>
      <c r="G2749" s="220">
        <v>4934</v>
      </c>
      <c r="H2749" s="220">
        <v>5194</v>
      </c>
      <c r="I2749" s="220">
        <v>4440.7162799999996</v>
      </c>
      <c r="J2749" s="161">
        <f>VLOOKUP(D2749,GST!A:D,4,FALSE)</f>
        <v>0.18</v>
      </c>
      <c r="K2749" s="64" t="str">
        <f>VLOOKUP(B2749,'ABC successor'!A:J,10,FALSE)</f>
        <v>4735</v>
      </c>
    </row>
    <row r="2750" spans="1:11" x14ac:dyDescent="0.2">
      <c r="A2750">
        <v>2749</v>
      </c>
      <c r="B2750" t="s">
        <v>15019</v>
      </c>
      <c r="C2750" t="s">
        <v>15020</v>
      </c>
      <c r="D2750" t="s">
        <v>15019</v>
      </c>
      <c r="E2750" t="s">
        <v>17939</v>
      </c>
      <c r="F2750" s="220">
        <v>5504</v>
      </c>
      <c r="G2750" s="220">
        <v>5504</v>
      </c>
      <c r="H2750" s="220">
        <v>5794</v>
      </c>
      <c r="I2750" s="220">
        <v>4953.566678666667</v>
      </c>
      <c r="J2750" s="161">
        <f>VLOOKUP(D2750,GST!A:D,4,FALSE)</f>
        <v>0.18</v>
      </c>
      <c r="K2750" s="64" t="str">
        <f>VLOOKUP(B2750,'ABC successor'!A:J,10,FALSE)</f>
        <v>4735</v>
      </c>
    </row>
    <row r="2751" spans="1:11" x14ac:dyDescent="0.2">
      <c r="A2751">
        <v>2750</v>
      </c>
      <c r="B2751" t="s">
        <v>3642</v>
      </c>
      <c r="C2751" t="s">
        <v>3643</v>
      </c>
      <c r="D2751" t="s">
        <v>3642</v>
      </c>
      <c r="E2751" t="s">
        <v>3644</v>
      </c>
      <c r="F2751" s="220">
        <v>1427</v>
      </c>
      <c r="G2751" s="220">
        <v>1427</v>
      </c>
      <c r="H2751" s="220">
        <v>1502</v>
      </c>
      <c r="I2751" s="220">
        <v>1284.3687826666664</v>
      </c>
      <c r="J2751" s="161">
        <f>VLOOKUP(D2751,GST!A:D,4,FALSE)</f>
        <v>0.18</v>
      </c>
      <c r="K2751" s="64" t="str">
        <f>VLOOKUP(B2751,'ABC successor'!A:J,10,FALSE)</f>
        <v>4735</v>
      </c>
    </row>
    <row r="2752" spans="1:11" x14ac:dyDescent="0.2">
      <c r="A2752">
        <v>2751</v>
      </c>
      <c r="B2752" t="s">
        <v>3646</v>
      </c>
      <c r="C2752" t="s">
        <v>3647</v>
      </c>
      <c r="D2752" t="s">
        <v>3646</v>
      </c>
      <c r="E2752" t="s">
        <v>3645</v>
      </c>
      <c r="F2752" s="220">
        <v>7139</v>
      </c>
      <c r="G2752" s="220">
        <v>7139</v>
      </c>
      <c r="H2752" s="220">
        <v>7515</v>
      </c>
      <c r="I2752" s="220">
        <v>6424.8342946666671</v>
      </c>
      <c r="J2752" s="161" t="e">
        <f>VLOOKUP(D2752,GST!A:D,4,FALSE)</f>
        <v>#N/A</v>
      </c>
      <c r="K2752" s="64" t="str">
        <f>VLOOKUP(B2752,'ABC successor'!A:J,10,FALSE)</f>
        <v>4735</v>
      </c>
    </row>
    <row r="2753" spans="1:11" x14ac:dyDescent="0.2">
      <c r="A2753">
        <v>2752</v>
      </c>
      <c r="B2753" t="s">
        <v>3649</v>
      </c>
      <c r="C2753" t="s">
        <v>3650</v>
      </c>
      <c r="D2753" t="s">
        <v>3649</v>
      </c>
      <c r="E2753" t="s">
        <v>3648</v>
      </c>
      <c r="F2753" s="220">
        <v>2572</v>
      </c>
      <c r="G2753" s="220">
        <v>2572</v>
      </c>
      <c r="H2753" s="220">
        <v>2707</v>
      </c>
      <c r="I2753" s="220">
        <v>2314.5551520000004</v>
      </c>
      <c r="J2753" s="161" t="e">
        <f>VLOOKUP(D2753,GST!A:D,4,FALSE)</f>
        <v>#N/A</v>
      </c>
      <c r="K2753" s="64" t="str">
        <f>VLOOKUP(B2753,'ABC successor'!A:J,10,FALSE)</f>
        <v>4735</v>
      </c>
    </row>
    <row r="2754" spans="1:11" x14ac:dyDescent="0.2">
      <c r="A2754">
        <v>2753</v>
      </c>
      <c r="B2754" t="s">
        <v>3653</v>
      </c>
      <c r="C2754" t="s">
        <v>3654</v>
      </c>
      <c r="D2754" t="s">
        <v>3653</v>
      </c>
      <c r="E2754" t="s">
        <v>3655</v>
      </c>
      <c r="F2754" s="220">
        <v>548</v>
      </c>
      <c r="G2754" s="220">
        <v>548</v>
      </c>
      <c r="H2754" s="220">
        <v>577</v>
      </c>
      <c r="I2754" s="220">
        <v>493.41291999999999</v>
      </c>
      <c r="J2754" s="161">
        <f>VLOOKUP(D2754,GST!A:D,4,FALSE)</f>
        <v>0.18</v>
      </c>
      <c r="K2754" s="64" t="str">
        <f>VLOOKUP(B2754,'ABC successor'!A:J,10,FALSE)</f>
        <v>4735</v>
      </c>
    </row>
    <row r="2755" spans="1:11" x14ac:dyDescent="0.2">
      <c r="A2755">
        <v>2754</v>
      </c>
      <c r="B2755" t="s">
        <v>3656</v>
      </c>
      <c r="C2755" t="s">
        <v>3657</v>
      </c>
      <c r="D2755" t="s">
        <v>3656</v>
      </c>
      <c r="E2755" t="s">
        <v>3658</v>
      </c>
      <c r="F2755" s="220">
        <v>5150</v>
      </c>
      <c r="G2755" s="220">
        <v>5150</v>
      </c>
      <c r="H2755" s="220">
        <v>5421</v>
      </c>
      <c r="I2755" s="220">
        <v>4635.0910666666659</v>
      </c>
      <c r="J2755" s="161" t="e">
        <f>VLOOKUP(D2755,GST!A:D,4,FALSE)</f>
        <v>#N/A</v>
      </c>
      <c r="K2755" s="64" t="str">
        <f>VLOOKUP(B2755,'ABC successor'!A:J,10,FALSE)</f>
        <v>4735</v>
      </c>
    </row>
    <row r="2756" spans="1:11" x14ac:dyDescent="0.2">
      <c r="A2756">
        <v>2755</v>
      </c>
      <c r="B2756" t="s">
        <v>3659</v>
      </c>
      <c r="C2756" t="s">
        <v>3660</v>
      </c>
      <c r="D2756" t="s">
        <v>3659</v>
      </c>
      <c r="E2756" t="s">
        <v>3661</v>
      </c>
      <c r="F2756" s="220">
        <v>4492</v>
      </c>
      <c r="G2756" s="220">
        <v>4492</v>
      </c>
      <c r="H2756" s="220">
        <v>4728</v>
      </c>
      <c r="I2756" s="220">
        <v>4042.995562666667</v>
      </c>
      <c r="J2756" s="161">
        <f>VLOOKUP(D2756,GST!A:D,4,FALSE)</f>
        <v>0.18</v>
      </c>
      <c r="K2756" s="64" t="str">
        <f>VLOOKUP(B2756,'ABC successor'!A:J,10,FALSE)</f>
        <v>4735</v>
      </c>
    </row>
    <row r="2757" spans="1:11" x14ac:dyDescent="0.2">
      <c r="A2757">
        <v>2756</v>
      </c>
      <c r="B2757" t="s">
        <v>3662</v>
      </c>
      <c r="C2757" t="s">
        <v>3663</v>
      </c>
      <c r="D2757" t="s">
        <v>3662</v>
      </c>
      <c r="E2757" t="s">
        <v>3664</v>
      </c>
      <c r="F2757" s="220">
        <v>4339</v>
      </c>
      <c r="G2757" s="220">
        <v>4339</v>
      </c>
      <c r="H2757" s="220">
        <v>4567</v>
      </c>
      <c r="I2757" s="220">
        <v>3905.4380213333338</v>
      </c>
      <c r="J2757" s="161">
        <f>VLOOKUP(D2757,GST!A:D,4,FALSE)</f>
        <v>0.18</v>
      </c>
      <c r="K2757" s="64" t="str">
        <f>VLOOKUP(B2757,'ABC successor'!A:J,10,FALSE)</f>
        <v>4735</v>
      </c>
    </row>
    <row r="2758" spans="1:11" x14ac:dyDescent="0.2">
      <c r="A2758">
        <v>2757</v>
      </c>
      <c r="B2758" t="s">
        <v>3665</v>
      </c>
      <c r="C2758" t="s">
        <v>3666</v>
      </c>
      <c r="D2758" t="s">
        <v>3665</v>
      </c>
      <c r="E2758" t="s">
        <v>3667</v>
      </c>
      <c r="F2758" s="220">
        <v>12702</v>
      </c>
      <c r="G2758" s="220">
        <v>12702</v>
      </c>
      <c r="H2758" s="220">
        <v>13371</v>
      </c>
      <c r="I2758" s="220">
        <v>11432.227837333332</v>
      </c>
      <c r="J2758" s="161">
        <f>VLOOKUP(D2758,GST!A:D,4,FALSE)</f>
        <v>0.12</v>
      </c>
      <c r="K2758" s="64" t="str">
        <f>VLOOKUP(B2758,'ABC successor'!A:J,10,FALSE)</f>
        <v>4735</v>
      </c>
    </row>
    <row r="2759" spans="1:11" x14ac:dyDescent="0.2">
      <c r="A2759">
        <v>2758</v>
      </c>
      <c r="B2759" t="s">
        <v>3668</v>
      </c>
      <c r="C2759" t="s">
        <v>3669</v>
      </c>
      <c r="D2759" t="s">
        <v>3668</v>
      </c>
      <c r="E2759" t="s">
        <v>4200</v>
      </c>
      <c r="F2759" s="220">
        <v>12973</v>
      </c>
      <c r="G2759" s="220">
        <v>12973</v>
      </c>
      <c r="H2759" s="220">
        <v>13656</v>
      </c>
      <c r="I2759" s="220">
        <v>11675.943916000002</v>
      </c>
      <c r="J2759" s="161">
        <f>VLOOKUP(D2759,GST!A:D,4,FALSE)</f>
        <v>0.18</v>
      </c>
      <c r="K2759" s="64" t="str">
        <f>VLOOKUP(B2759,'ABC successor'!A:J,10,FALSE)</f>
        <v>4735</v>
      </c>
    </row>
    <row r="2760" spans="1:11" x14ac:dyDescent="0.2">
      <c r="A2760">
        <v>2759</v>
      </c>
      <c r="B2760" t="s">
        <v>3671</v>
      </c>
      <c r="C2760" t="s">
        <v>3672</v>
      </c>
      <c r="D2760" t="s">
        <v>3671</v>
      </c>
      <c r="E2760" t="s">
        <v>3670</v>
      </c>
      <c r="F2760" s="220">
        <v>7856</v>
      </c>
      <c r="G2760" s="220">
        <v>7856</v>
      </c>
      <c r="H2760" s="220">
        <v>8269</v>
      </c>
      <c r="I2760" s="220">
        <v>7070.7566626666667</v>
      </c>
      <c r="J2760" s="161" t="e">
        <f>VLOOKUP(D2760,GST!A:D,4,FALSE)</f>
        <v>#N/A</v>
      </c>
      <c r="K2760" s="64" t="str">
        <f>VLOOKUP(B2760,'ABC successor'!A:J,10,FALSE)</f>
        <v>4735</v>
      </c>
    </row>
    <row r="2761" spans="1:11" x14ac:dyDescent="0.2">
      <c r="A2761">
        <v>2760</v>
      </c>
      <c r="B2761" t="s">
        <v>3673</v>
      </c>
      <c r="C2761" t="s">
        <v>3674</v>
      </c>
      <c r="D2761" t="s">
        <v>3673</v>
      </c>
      <c r="E2761" t="s">
        <v>3796</v>
      </c>
      <c r="F2761" s="220">
        <v>19466</v>
      </c>
      <c r="G2761" s="220">
        <v>19466</v>
      </c>
      <c r="H2761" s="220">
        <v>20491</v>
      </c>
      <c r="I2761" s="220">
        <v>17519.14904133333</v>
      </c>
      <c r="J2761" s="161">
        <f>VLOOKUP(D2761,GST!A:D,4,FALSE)</f>
        <v>0.18</v>
      </c>
      <c r="K2761" s="64" t="str">
        <f>VLOOKUP(B2761,'ABC successor'!A:J,10,FALSE)</f>
        <v>4735</v>
      </c>
    </row>
    <row r="2762" spans="1:11" x14ac:dyDescent="0.2">
      <c r="A2762">
        <v>2761</v>
      </c>
      <c r="B2762" t="s">
        <v>3675</v>
      </c>
      <c r="C2762" t="s">
        <v>3676</v>
      </c>
      <c r="D2762" t="s">
        <v>3675</v>
      </c>
      <c r="E2762" t="s">
        <v>2274</v>
      </c>
      <c r="F2762" s="220">
        <v>8413</v>
      </c>
      <c r="G2762" s="220">
        <v>8413</v>
      </c>
      <c r="H2762" s="220">
        <v>8856</v>
      </c>
      <c r="I2762" s="220">
        <v>7571.645536</v>
      </c>
      <c r="J2762" s="161">
        <f>VLOOKUP(D2762,GST!A:D,4,FALSE)</f>
        <v>0.18</v>
      </c>
      <c r="K2762" s="64" t="str">
        <f>VLOOKUP(B2762,'ABC successor'!A:J,10,FALSE)</f>
        <v>4735</v>
      </c>
    </row>
    <row r="2763" spans="1:11" x14ac:dyDescent="0.2">
      <c r="A2763">
        <v>2762</v>
      </c>
      <c r="B2763" t="s">
        <v>3677</v>
      </c>
      <c r="C2763" t="s">
        <v>3678</v>
      </c>
      <c r="D2763" t="s">
        <v>3677</v>
      </c>
      <c r="E2763" t="s">
        <v>2399</v>
      </c>
      <c r="F2763" s="220">
        <v>19506</v>
      </c>
      <c r="G2763" s="220">
        <v>19506</v>
      </c>
      <c r="H2763" s="220">
        <v>20533</v>
      </c>
      <c r="I2763" s="220">
        <v>17555.033617333331</v>
      </c>
      <c r="J2763" s="161">
        <f>VLOOKUP(D2763,GST!A:D,4,FALSE)</f>
        <v>0.18</v>
      </c>
      <c r="K2763" s="64" t="str">
        <f>VLOOKUP(B2763,'ABC successor'!A:J,10,FALSE)</f>
        <v>4735</v>
      </c>
    </row>
    <row r="2764" spans="1:11" x14ac:dyDescent="0.2">
      <c r="A2764">
        <v>2763</v>
      </c>
      <c r="B2764" t="s">
        <v>3680</v>
      </c>
      <c r="C2764" t="s">
        <v>3681</v>
      </c>
      <c r="D2764" t="s">
        <v>3680</v>
      </c>
      <c r="E2764" t="s">
        <v>3682</v>
      </c>
      <c r="F2764" s="220">
        <v>307</v>
      </c>
      <c r="G2764" s="220">
        <v>307</v>
      </c>
      <c r="H2764" s="220">
        <v>323</v>
      </c>
      <c r="I2764" s="220">
        <v>276.61027333333328</v>
      </c>
      <c r="J2764" s="161">
        <f>VLOOKUP(D2764,GST!A:D,4,FALSE)</f>
        <v>0.18</v>
      </c>
      <c r="K2764" s="64" t="str">
        <f>VLOOKUP(B2764,'ABC successor'!A:J,10,FALSE)</f>
        <v>4735</v>
      </c>
    </row>
    <row r="2765" spans="1:11" x14ac:dyDescent="0.2">
      <c r="A2765">
        <v>2764</v>
      </c>
      <c r="B2765" t="s">
        <v>3683</v>
      </c>
      <c r="C2765" t="s">
        <v>3684</v>
      </c>
      <c r="D2765" t="s">
        <v>3683</v>
      </c>
      <c r="E2765" t="s">
        <v>3685</v>
      </c>
      <c r="F2765" s="220">
        <v>24146</v>
      </c>
      <c r="G2765" s="220">
        <v>24146</v>
      </c>
      <c r="H2765" s="220">
        <v>25417</v>
      </c>
      <c r="I2765" s="220">
        <v>21731.101149333335</v>
      </c>
      <c r="J2765" s="161">
        <f>VLOOKUP(D2765,GST!A:D,4,FALSE)</f>
        <v>0.18</v>
      </c>
      <c r="K2765" s="64" t="str">
        <f>VLOOKUP(B2765,'ABC successor'!A:J,10,FALSE)</f>
        <v>4735</v>
      </c>
    </row>
    <row r="2766" spans="1:11" x14ac:dyDescent="0.2">
      <c r="A2766">
        <v>2765</v>
      </c>
      <c r="B2766" t="s">
        <v>3686</v>
      </c>
      <c r="C2766" t="s">
        <v>3687</v>
      </c>
      <c r="D2766" t="s">
        <v>3686</v>
      </c>
      <c r="E2766" t="s">
        <v>3688</v>
      </c>
      <c r="F2766" s="220">
        <v>12056</v>
      </c>
      <c r="G2766" s="220">
        <v>12056</v>
      </c>
      <c r="H2766" s="220">
        <v>12691</v>
      </c>
      <c r="I2766" s="220">
        <v>10850.598667999997</v>
      </c>
      <c r="J2766" s="161">
        <f>VLOOKUP(D2766,GST!A:D,4,FALSE)</f>
        <v>0.18</v>
      </c>
      <c r="K2766" s="64" t="str">
        <f>VLOOKUP(B2766,'ABC successor'!A:J,10,FALSE)</f>
        <v>4735</v>
      </c>
    </row>
    <row r="2767" spans="1:11" x14ac:dyDescent="0.2">
      <c r="A2767">
        <v>2766</v>
      </c>
      <c r="B2767" t="s">
        <v>3689</v>
      </c>
      <c r="C2767" t="s">
        <v>3690</v>
      </c>
      <c r="D2767" t="s">
        <v>3689</v>
      </c>
      <c r="E2767" t="s">
        <v>5879</v>
      </c>
      <c r="F2767" s="220">
        <v>2585</v>
      </c>
      <c r="G2767" s="220">
        <v>2585</v>
      </c>
      <c r="H2767" s="220">
        <v>2721</v>
      </c>
      <c r="I2767" s="220">
        <v>2326.5166773333331</v>
      </c>
      <c r="J2767" s="161">
        <f>VLOOKUP(D2767,GST!A:D,4,FALSE)</f>
        <v>0.12</v>
      </c>
      <c r="K2767" s="64" t="str">
        <f>VLOOKUP(B2767,'ABC successor'!A:J,10,FALSE)</f>
        <v>4735</v>
      </c>
    </row>
    <row r="2768" spans="1:11" x14ac:dyDescent="0.2">
      <c r="A2768">
        <v>2767</v>
      </c>
      <c r="B2768" t="s">
        <v>3691</v>
      </c>
      <c r="C2768" t="s">
        <v>3692</v>
      </c>
      <c r="D2768" t="s">
        <v>3691</v>
      </c>
      <c r="E2768" t="s">
        <v>103</v>
      </c>
      <c r="F2768" s="220">
        <v>14930</v>
      </c>
      <c r="G2768" s="220">
        <v>14930</v>
      </c>
      <c r="H2768" s="220">
        <v>15716</v>
      </c>
      <c r="I2768" s="220">
        <v>13437.278521333332</v>
      </c>
      <c r="J2768" s="161">
        <f>VLOOKUP(D2768,GST!A:D,4,FALSE)</f>
        <v>0.12</v>
      </c>
      <c r="K2768" s="64" t="str">
        <f>VLOOKUP(B2768,'ABC successor'!A:J,10,FALSE)</f>
        <v>4735</v>
      </c>
    </row>
    <row r="2769" spans="1:11" x14ac:dyDescent="0.2">
      <c r="A2769">
        <v>2768</v>
      </c>
      <c r="B2769" t="s">
        <v>15545</v>
      </c>
      <c r="C2769" t="s">
        <v>15546</v>
      </c>
      <c r="D2769" t="s">
        <v>15545</v>
      </c>
      <c r="E2769" t="s">
        <v>4910</v>
      </c>
      <c r="F2769" s="220">
        <v>64313</v>
      </c>
      <c r="G2769" s="220">
        <v>64313</v>
      </c>
      <c r="H2769" s="220">
        <v>67698</v>
      </c>
      <c r="I2769" s="220">
        <v>57881.821087999997</v>
      </c>
      <c r="J2769" s="161">
        <f>VLOOKUP(D2769,GST!A:D,4,FALSE)</f>
        <v>0.12</v>
      </c>
      <c r="K2769" s="64" t="str">
        <f>VLOOKUP(B2769,'ABC successor'!A:J,10,FALSE)</f>
        <v>4735</v>
      </c>
    </row>
    <row r="2770" spans="1:11" x14ac:dyDescent="0.2">
      <c r="A2770">
        <v>2769</v>
      </c>
      <c r="B2770" t="s">
        <v>3407</v>
      </c>
      <c r="C2770" t="s">
        <v>3406</v>
      </c>
      <c r="D2770" t="s">
        <v>3407</v>
      </c>
      <c r="E2770" t="s">
        <v>24209</v>
      </c>
      <c r="F2770" s="220">
        <v>85349</v>
      </c>
      <c r="G2770" s="220">
        <v>85349</v>
      </c>
      <c r="H2770" s="220">
        <v>89841</v>
      </c>
      <c r="I2770" s="220">
        <v>76813.925309333339</v>
      </c>
      <c r="J2770" s="161">
        <f>VLOOKUP(D2770,GST!A:D,4,FALSE)</f>
        <v>0.12</v>
      </c>
      <c r="K2770" s="64" t="str">
        <f>VLOOKUP(B2770,'ABC successor'!A:J,10,FALSE)</f>
        <v>4735</v>
      </c>
    </row>
    <row r="2771" spans="1:11" x14ac:dyDescent="0.2">
      <c r="A2771">
        <v>2770</v>
      </c>
      <c r="B2771" t="s">
        <v>3693</v>
      </c>
      <c r="C2771" t="s">
        <v>3694</v>
      </c>
      <c r="D2771" t="s">
        <v>3693</v>
      </c>
      <c r="E2771" t="s">
        <v>596</v>
      </c>
      <c r="F2771" s="220">
        <v>8508</v>
      </c>
      <c r="G2771" s="220">
        <v>8508</v>
      </c>
      <c r="H2771" s="220">
        <v>8956</v>
      </c>
      <c r="I2771" s="220">
        <v>7656.8714039999986</v>
      </c>
      <c r="J2771" s="161">
        <f>VLOOKUP(D2771,GST!A:D,4,FALSE)</f>
        <v>0.12</v>
      </c>
      <c r="K2771" s="64" t="str">
        <f>VLOOKUP(B2771,'ABC successor'!A:J,10,FALSE)</f>
        <v>4735</v>
      </c>
    </row>
    <row r="2772" spans="1:11" x14ac:dyDescent="0.2">
      <c r="A2772">
        <v>2771</v>
      </c>
      <c r="B2772" t="s">
        <v>15023</v>
      </c>
      <c r="C2772" t="s">
        <v>15024</v>
      </c>
      <c r="D2772" t="s">
        <v>15023</v>
      </c>
      <c r="E2772" t="s">
        <v>2106</v>
      </c>
      <c r="F2772" s="220">
        <v>142354</v>
      </c>
      <c r="G2772" s="220">
        <v>142354</v>
      </c>
      <c r="H2772" s="220">
        <v>149846</v>
      </c>
      <c r="I2772" s="220">
        <v>128118.40265466667</v>
      </c>
      <c r="J2772" s="161">
        <f>VLOOKUP(D2772,GST!A:D,4,FALSE)</f>
        <v>0.12</v>
      </c>
      <c r="K2772" s="64" t="str">
        <f>VLOOKUP(B2772,'ABC successor'!A:J,10,FALSE)</f>
        <v>4735</v>
      </c>
    </row>
    <row r="2773" spans="1:11" x14ac:dyDescent="0.2">
      <c r="A2773">
        <v>2772</v>
      </c>
      <c r="B2773" t="s">
        <v>3409</v>
      </c>
      <c r="C2773" t="s">
        <v>3408</v>
      </c>
      <c r="D2773" t="s">
        <v>3409</v>
      </c>
      <c r="E2773" t="s">
        <v>2106</v>
      </c>
      <c r="F2773" s="220">
        <v>176165</v>
      </c>
      <c r="G2773" s="220">
        <v>176165</v>
      </c>
      <c r="H2773" s="220">
        <v>185437</v>
      </c>
      <c r="I2773" s="220">
        <v>158548.52310266669</v>
      </c>
      <c r="J2773" s="161">
        <f>VLOOKUP(D2773,GST!A:D,4,FALSE)</f>
        <v>0.12</v>
      </c>
      <c r="K2773" s="64" t="str">
        <f>VLOOKUP(B2773,'ABC successor'!A:J,10,FALSE)</f>
        <v>4735</v>
      </c>
    </row>
    <row r="2774" spans="1:11" x14ac:dyDescent="0.2">
      <c r="A2774">
        <v>2773</v>
      </c>
      <c r="B2774" t="s">
        <v>8264</v>
      </c>
      <c r="C2774" t="s">
        <v>8265</v>
      </c>
      <c r="D2774" t="s">
        <v>8264</v>
      </c>
      <c r="E2774" t="s">
        <v>3268</v>
      </c>
      <c r="F2774" s="220">
        <v>21004</v>
      </c>
      <c r="G2774" s="220">
        <v>21004</v>
      </c>
      <c r="H2774" s="220">
        <v>22109</v>
      </c>
      <c r="I2774" s="220">
        <v>18903.695598666669</v>
      </c>
      <c r="J2774" s="161">
        <f>VLOOKUP(D2774,GST!A:D,4,FALSE)</f>
        <v>0.18</v>
      </c>
      <c r="K2774" s="64" t="str">
        <f>VLOOKUP(B2774,'ABC successor'!A:J,10,FALSE)</f>
        <v>4735</v>
      </c>
    </row>
    <row r="2775" spans="1:11" x14ac:dyDescent="0.2">
      <c r="A2775">
        <v>2774</v>
      </c>
      <c r="B2775" t="s">
        <v>8267</v>
      </c>
      <c r="C2775" t="s">
        <v>8268</v>
      </c>
      <c r="D2775" t="s">
        <v>8267</v>
      </c>
      <c r="E2775" t="s">
        <v>8266</v>
      </c>
      <c r="F2775" s="220">
        <v>9749</v>
      </c>
      <c r="G2775" s="220">
        <v>9749</v>
      </c>
      <c r="H2775" s="220">
        <v>10262</v>
      </c>
      <c r="I2775" s="220">
        <v>8773.7788320000018</v>
      </c>
      <c r="J2775" s="161" t="e">
        <f>VLOOKUP(D2775,GST!A:D,4,FALSE)</f>
        <v>#N/A</v>
      </c>
      <c r="K2775" s="64" t="str">
        <f>VLOOKUP(B2775,'ABC successor'!A:J,10,FALSE)</f>
        <v>4735</v>
      </c>
    </row>
    <row r="2776" spans="1:11" x14ac:dyDescent="0.2">
      <c r="A2776">
        <v>2775</v>
      </c>
      <c r="B2776" t="s">
        <v>8269</v>
      </c>
      <c r="C2776" t="s">
        <v>8270</v>
      </c>
      <c r="D2776" t="s">
        <v>8269</v>
      </c>
      <c r="E2776" t="s">
        <v>8174</v>
      </c>
      <c r="F2776" s="220">
        <v>5996</v>
      </c>
      <c r="G2776" s="220">
        <v>5996</v>
      </c>
      <c r="H2776" s="220">
        <v>6312</v>
      </c>
      <c r="I2776" s="220">
        <v>5396.1431160000002</v>
      </c>
      <c r="J2776" s="161" t="e">
        <f>VLOOKUP(D2776,GST!A:D,4,FALSE)</f>
        <v>#N/A</v>
      </c>
      <c r="K2776" s="64" t="str">
        <f>VLOOKUP(B2776,'ABC successor'!A:J,10,FALSE)</f>
        <v>4735</v>
      </c>
    </row>
    <row r="2777" spans="1:11" x14ac:dyDescent="0.2">
      <c r="A2777">
        <v>2776</v>
      </c>
      <c r="B2777" t="s">
        <v>8271</v>
      </c>
      <c r="C2777" t="s">
        <v>8272</v>
      </c>
      <c r="D2777" t="s">
        <v>8271</v>
      </c>
      <c r="E2777" t="s">
        <v>8273</v>
      </c>
      <c r="F2777" s="220">
        <v>48924</v>
      </c>
      <c r="G2777" s="220">
        <v>48924</v>
      </c>
      <c r="H2777" s="220">
        <v>51499</v>
      </c>
      <c r="I2777" s="220">
        <v>44031.869942666664</v>
      </c>
      <c r="J2777" s="161">
        <f>VLOOKUP(D2777,GST!A:D,4,FALSE)</f>
        <v>0.18</v>
      </c>
      <c r="K2777" s="64" t="str">
        <f>VLOOKUP(B2777,'ABC successor'!A:J,10,FALSE)</f>
        <v>4735</v>
      </c>
    </row>
    <row r="2778" spans="1:11" x14ac:dyDescent="0.2">
      <c r="A2778">
        <v>2777</v>
      </c>
      <c r="B2778" t="s">
        <v>8274</v>
      </c>
      <c r="C2778" t="s">
        <v>8275</v>
      </c>
      <c r="D2778" t="s">
        <v>8274</v>
      </c>
      <c r="E2778" t="s">
        <v>8276</v>
      </c>
      <c r="F2778" s="220">
        <v>475</v>
      </c>
      <c r="G2778" s="220">
        <v>475</v>
      </c>
      <c r="H2778" s="220">
        <v>500</v>
      </c>
      <c r="I2778" s="220">
        <v>427.62453066666666</v>
      </c>
      <c r="J2778" s="161">
        <f>VLOOKUP(D2778,GST!A:D,4,FALSE)</f>
        <v>0.18</v>
      </c>
      <c r="K2778" s="64" t="str">
        <f>VLOOKUP(B2778,'ABC successor'!A:J,10,FALSE)</f>
        <v>4735</v>
      </c>
    </row>
    <row r="2779" spans="1:11" x14ac:dyDescent="0.2">
      <c r="A2779">
        <v>2778</v>
      </c>
      <c r="B2779" t="s">
        <v>8279</v>
      </c>
      <c r="C2779" t="s">
        <v>8280</v>
      </c>
      <c r="D2779" t="s">
        <v>8279</v>
      </c>
      <c r="E2779" t="s">
        <v>8281</v>
      </c>
      <c r="F2779" s="220">
        <v>76409</v>
      </c>
      <c r="G2779" s="220">
        <v>76409</v>
      </c>
      <c r="H2779" s="220">
        <v>80431</v>
      </c>
      <c r="I2779" s="220">
        <v>68768.304331999985</v>
      </c>
      <c r="J2779" s="161">
        <f>VLOOKUP(D2779,GST!A:D,4,FALSE)</f>
        <v>0.12</v>
      </c>
      <c r="K2779" s="64" t="str">
        <f>VLOOKUP(B2779,'ABC successor'!A:J,10,FALSE)</f>
        <v>4730</v>
      </c>
    </row>
    <row r="2780" spans="1:11" x14ac:dyDescent="0.2">
      <c r="A2780">
        <v>2779</v>
      </c>
      <c r="B2780" t="s">
        <v>8282</v>
      </c>
      <c r="C2780" t="s">
        <v>8283</v>
      </c>
      <c r="D2780" t="s">
        <v>8282</v>
      </c>
      <c r="E2780" t="s">
        <v>8284</v>
      </c>
      <c r="F2780" s="220">
        <v>20479</v>
      </c>
      <c r="G2780" s="220">
        <v>20479</v>
      </c>
      <c r="H2780" s="220">
        <v>21557</v>
      </c>
      <c r="I2780" s="220">
        <v>18431.215347999998</v>
      </c>
      <c r="J2780" s="161">
        <f>VLOOKUP(D2780,GST!A:D,4,FALSE)</f>
        <v>0.18</v>
      </c>
      <c r="K2780" s="64" t="str">
        <f>VLOOKUP(B2780,'ABC successor'!A:J,10,FALSE)</f>
        <v>4735</v>
      </c>
    </row>
    <row r="2781" spans="1:11" x14ac:dyDescent="0.2">
      <c r="A2781">
        <v>2780</v>
      </c>
      <c r="B2781" t="s">
        <v>8287</v>
      </c>
      <c r="C2781" t="s">
        <v>8288</v>
      </c>
      <c r="D2781" t="s">
        <v>8287</v>
      </c>
      <c r="E2781" t="s">
        <v>8289</v>
      </c>
      <c r="F2781" s="220">
        <v>5841</v>
      </c>
      <c r="G2781" s="220">
        <v>5841</v>
      </c>
      <c r="H2781" s="220">
        <v>6148</v>
      </c>
      <c r="I2781" s="220">
        <v>5548.9619137931022</v>
      </c>
      <c r="J2781" s="161">
        <f>VLOOKUP(D2781,GST!A:D,4,FALSE)</f>
        <v>0.18</v>
      </c>
      <c r="K2781" s="64" t="str">
        <f>VLOOKUP(B2781,'ABC successor'!A:J,10,FALSE)</f>
        <v>4767</v>
      </c>
    </row>
    <row r="2782" spans="1:11" x14ac:dyDescent="0.2">
      <c r="A2782">
        <v>2781</v>
      </c>
      <c r="B2782" t="s">
        <v>8292</v>
      </c>
      <c r="C2782" t="s">
        <v>8293</v>
      </c>
      <c r="D2782" t="s">
        <v>8292</v>
      </c>
      <c r="E2782" t="s">
        <v>8291</v>
      </c>
      <c r="F2782" s="220">
        <v>4881</v>
      </c>
      <c r="G2782" s="220">
        <v>4881</v>
      </c>
      <c r="H2782" s="220">
        <v>5138</v>
      </c>
      <c r="I2782" s="220">
        <v>4392.8701786666661</v>
      </c>
      <c r="J2782" s="161">
        <f>VLOOKUP(D2782,GST!A:D,4,FALSE)</f>
        <v>0.18</v>
      </c>
      <c r="K2782" s="64" t="str">
        <f>VLOOKUP(B2782,'ABC successor'!A:J,10,FALSE)</f>
        <v>4735</v>
      </c>
    </row>
    <row r="2783" spans="1:11" x14ac:dyDescent="0.2">
      <c r="A2783">
        <v>2782</v>
      </c>
      <c r="B2783" t="s">
        <v>8295</v>
      </c>
      <c r="C2783" t="s">
        <v>8296</v>
      </c>
      <c r="D2783" t="s">
        <v>8295</v>
      </c>
      <c r="E2783" t="s">
        <v>8294</v>
      </c>
      <c r="F2783" s="220">
        <v>6600</v>
      </c>
      <c r="G2783" s="220">
        <v>6600</v>
      </c>
      <c r="H2783" s="220">
        <v>6947</v>
      </c>
      <c r="I2783" s="220">
        <v>5940.3925186666675</v>
      </c>
      <c r="J2783" s="161">
        <f>VLOOKUP(D2783,GST!A:D,4,FALSE)</f>
        <v>0.18</v>
      </c>
      <c r="K2783" s="64" t="str">
        <f>VLOOKUP(B2783,'ABC successor'!A:J,10,FALSE)</f>
        <v>4735</v>
      </c>
    </row>
    <row r="2784" spans="1:11" x14ac:dyDescent="0.2">
      <c r="A2784">
        <v>2783</v>
      </c>
      <c r="B2784" t="s">
        <v>8297</v>
      </c>
      <c r="C2784" t="s">
        <v>8298</v>
      </c>
      <c r="D2784" t="s">
        <v>8297</v>
      </c>
      <c r="E2784" t="s">
        <v>4125</v>
      </c>
      <c r="F2784" s="220">
        <v>2014</v>
      </c>
      <c r="G2784" s="220">
        <v>2014</v>
      </c>
      <c r="H2784" s="220">
        <v>2120</v>
      </c>
      <c r="I2784" s="220">
        <v>1812.1710879999998</v>
      </c>
      <c r="J2784" s="161">
        <f>VLOOKUP(D2784,GST!A:D,4,FALSE)</f>
        <v>0.18</v>
      </c>
      <c r="K2784" s="64" t="str">
        <f>VLOOKUP(B2784,'ABC successor'!A:J,10,FALSE)</f>
        <v>4735</v>
      </c>
    </row>
    <row r="2785" spans="1:11" x14ac:dyDescent="0.2">
      <c r="A2785">
        <v>2784</v>
      </c>
      <c r="B2785" t="s">
        <v>8299</v>
      </c>
      <c r="C2785" t="s">
        <v>8300</v>
      </c>
      <c r="D2785" t="s">
        <v>8299</v>
      </c>
      <c r="E2785" t="s">
        <v>8301</v>
      </c>
      <c r="F2785" s="220">
        <v>6825</v>
      </c>
      <c r="G2785" s="220">
        <v>6825</v>
      </c>
      <c r="H2785" s="220">
        <v>7184</v>
      </c>
      <c r="I2785" s="220">
        <v>6142.2432586666664</v>
      </c>
      <c r="J2785" s="161">
        <f>VLOOKUP(D2785,GST!A:D,4,FALSE)</f>
        <v>0.18</v>
      </c>
      <c r="K2785" s="64" t="str">
        <f>VLOOKUP(B2785,'ABC successor'!A:J,10,FALSE)</f>
        <v>4735</v>
      </c>
    </row>
    <row r="2786" spans="1:11" x14ac:dyDescent="0.2">
      <c r="A2786">
        <v>2785</v>
      </c>
      <c r="B2786" t="s">
        <v>15566</v>
      </c>
      <c r="C2786" t="s">
        <v>15567</v>
      </c>
      <c r="D2786" t="s">
        <v>15566</v>
      </c>
      <c r="E2786" t="s">
        <v>15789</v>
      </c>
      <c r="F2786" s="220">
        <v>27196</v>
      </c>
      <c r="G2786" s="220">
        <v>27196</v>
      </c>
      <c r="H2786" s="220">
        <v>28627</v>
      </c>
      <c r="I2786" s="220">
        <v>24476.271213333326</v>
      </c>
      <c r="J2786" s="161">
        <f>VLOOKUP(D2786,GST!A:D,4,FALSE)</f>
        <v>0.18</v>
      </c>
      <c r="K2786" s="64" t="str">
        <f>VLOOKUP(B2786,'ABC successor'!A:J,10,FALSE)</f>
        <v>4735</v>
      </c>
    </row>
    <row r="2787" spans="1:11" x14ac:dyDescent="0.2">
      <c r="A2787">
        <v>2786</v>
      </c>
      <c r="B2787" t="s">
        <v>8302</v>
      </c>
      <c r="C2787" t="s">
        <v>8303</v>
      </c>
      <c r="D2787" t="s">
        <v>8302</v>
      </c>
      <c r="E2787" t="s">
        <v>8304</v>
      </c>
      <c r="F2787" s="220">
        <v>31720</v>
      </c>
      <c r="G2787" s="220">
        <v>31720</v>
      </c>
      <c r="H2787" s="220">
        <v>33389</v>
      </c>
      <c r="I2787" s="220">
        <v>28548.304952631577</v>
      </c>
      <c r="J2787" s="161">
        <f>VLOOKUP(D2787,GST!A:D,4,FALSE)</f>
        <v>0.18</v>
      </c>
      <c r="K2787" s="64" t="str">
        <f>VLOOKUP(B2787,'ABC successor'!A:J,10,FALSE)</f>
        <v>4735</v>
      </c>
    </row>
    <row r="2788" spans="1:11" x14ac:dyDescent="0.2">
      <c r="A2788">
        <v>2787</v>
      </c>
      <c r="B2788" t="s">
        <v>8306</v>
      </c>
      <c r="C2788" t="s">
        <v>8307</v>
      </c>
      <c r="D2788" t="s">
        <v>8306</v>
      </c>
      <c r="E2788" t="s">
        <v>8305</v>
      </c>
      <c r="F2788" s="220">
        <v>79036</v>
      </c>
      <c r="G2788" s="220">
        <v>79036</v>
      </c>
      <c r="H2788" s="220">
        <v>83196</v>
      </c>
      <c r="I2788" s="220">
        <v>71132.200775999998</v>
      </c>
      <c r="J2788" s="161">
        <f>VLOOKUP(D2788,GST!A:D,4,FALSE)</f>
        <v>0.12</v>
      </c>
      <c r="K2788" s="64" t="str">
        <f>VLOOKUP(B2788,'ABC successor'!A:J,10,FALSE)</f>
        <v>4735</v>
      </c>
    </row>
    <row r="2789" spans="1:11" x14ac:dyDescent="0.2">
      <c r="A2789">
        <v>2788</v>
      </c>
      <c r="B2789" t="s">
        <v>8308</v>
      </c>
      <c r="C2789" t="s">
        <v>8309</v>
      </c>
      <c r="D2789" t="s">
        <v>8308</v>
      </c>
      <c r="E2789" t="s">
        <v>4200</v>
      </c>
      <c r="F2789" s="220">
        <v>26475</v>
      </c>
      <c r="G2789" s="220">
        <v>26475</v>
      </c>
      <c r="H2789" s="220">
        <v>27868</v>
      </c>
      <c r="I2789" s="220">
        <v>23827.358464000004</v>
      </c>
      <c r="J2789" s="161">
        <f>VLOOKUP(D2789,GST!A:D,4,FALSE)</f>
        <v>0.18</v>
      </c>
      <c r="K2789" s="64" t="str">
        <f>VLOOKUP(B2789,'ABC successor'!A:J,10,FALSE)</f>
        <v>4735</v>
      </c>
    </row>
    <row r="2790" spans="1:11" x14ac:dyDescent="0.2">
      <c r="A2790">
        <v>2789</v>
      </c>
      <c r="B2790" t="s">
        <v>8313</v>
      </c>
      <c r="C2790" t="s">
        <v>8314</v>
      </c>
      <c r="D2790" t="s">
        <v>8313</v>
      </c>
      <c r="E2790" t="s">
        <v>8312</v>
      </c>
      <c r="F2790" s="220">
        <v>14801</v>
      </c>
      <c r="G2790" s="220">
        <v>14801</v>
      </c>
      <c r="H2790" s="220">
        <v>15580</v>
      </c>
      <c r="I2790" s="220">
        <v>13320.653649333333</v>
      </c>
      <c r="J2790" s="161">
        <f>VLOOKUP(D2790,GST!A:D,4,FALSE)</f>
        <v>0.18</v>
      </c>
      <c r="K2790" s="64" t="str">
        <f>VLOOKUP(B2790,'ABC successor'!A:J,10,FALSE)</f>
        <v>4735</v>
      </c>
    </row>
    <row r="2791" spans="1:11" x14ac:dyDescent="0.2">
      <c r="A2791">
        <v>2790</v>
      </c>
      <c r="B2791" t="s">
        <v>8316</v>
      </c>
      <c r="C2791" t="s">
        <v>2946</v>
      </c>
      <c r="D2791" t="s">
        <v>8316</v>
      </c>
      <c r="E2791" t="s">
        <v>8315</v>
      </c>
      <c r="F2791" s="220">
        <v>18849</v>
      </c>
      <c r="G2791" s="220">
        <v>18849</v>
      </c>
      <c r="H2791" s="220">
        <v>19841</v>
      </c>
      <c r="I2791" s="220">
        <v>16964.433303999998</v>
      </c>
      <c r="J2791" s="161" t="e">
        <f>VLOOKUP(D2791,GST!A:D,4,FALSE)</f>
        <v>#N/A</v>
      </c>
      <c r="K2791" s="64" t="str">
        <f>VLOOKUP(B2791,'ABC successor'!A:J,10,FALSE)</f>
        <v>4735</v>
      </c>
    </row>
    <row r="2792" spans="1:11" x14ac:dyDescent="0.2">
      <c r="A2792">
        <v>2791</v>
      </c>
      <c r="B2792" t="s">
        <v>2948</v>
      </c>
      <c r="C2792" t="s">
        <v>2949</v>
      </c>
      <c r="D2792" t="s">
        <v>2948</v>
      </c>
      <c r="E2792" t="s">
        <v>2947</v>
      </c>
      <c r="F2792" s="220">
        <v>9571</v>
      </c>
      <c r="G2792" s="220">
        <v>9571</v>
      </c>
      <c r="H2792" s="220">
        <v>10075</v>
      </c>
      <c r="I2792" s="220">
        <v>8613.7934306666666</v>
      </c>
      <c r="J2792" s="161">
        <f>VLOOKUP(D2792,GST!A:D,4,FALSE)</f>
        <v>0.12</v>
      </c>
      <c r="K2792" s="64" t="str">
        <f>VLOOKUP(B2792,'ABC successor'!A:J,10,FALSE)</f>
        <v>4735</v>
      </c>
    </row>
    <row r="2793" spans="1:11" x14ac:dyDescent="0.2">
      <c r="A2793">
        <v>2792</v>
      </c>
      <c r="B2793" t="s">
        <v>13041</v>
      </c>
      <c r="C2793" t="s">
        <v>13042</v>
      </c>
      <c r="D2793" t="s">
        <v>13041</v>
      </c>
      <c r="E2793" t="s">
        <v>2950</v>
      </c>
      <c r="F2793" s="220">
        <v>93335</v>
      </c>
      <c r="G2793" s="220">
        <v>93335</v>
      </c>
      <c r="H2793" s="220">
        <v>98247</v>
      </c>
      <c r="I2793" s="220">
        <v>84001.306843999992</v>
      </c>
      <c r="J2793" s="161" t="e">
        <f>VLOOKUP(D2793,GST!A:D,4,FALSE)</f>
        <v>#N/A</v>
      </c>
      <c r="K2793" s="64" t="str">
        <f>VLOOKUP(B2793,'ABC successor'!A:J,10,FALSE)</f>
        <v>4735</v>
      </c>
    </row>
    <row r="2794" spans="1:11" x14ac:dyDescent="0.2">
      <c r="A2794">
        <v>2793</v>
      </c>
      <c r="B2794" t="s">
        <v>3412</v>
      </c>
      <c r="C2794" t="s">
        <v>3411</v>
      </c>
      <c r="D2794" t="s">
        <v>3412</v>
      </c>
      <c r="E2794" t="s">
        <v>2950</v>
      </c>
      <c r="F2794" s="220">
        <v>109910</v>
      </c>
      <c r="G2794" s="220">
        <v>109910</v>
      </c>
      <c r="H2794" s="220">
        <v>115695</v>
      </c>
      <c r="I2794" s="220">
        <v>98918.82412533334</v>
      </c>
      <c r="J2794" s="161" t="e">
        <f>VLOOKUP(D2794,GST!A:D,4,FALSE)</f>
        <v>#N/A</v>
      </c>
      <c r="K2794" s="64" t="str">
        <f>VLOOKUP(B2794,'ABC successor'!A:J,10,FALSE)</f>
        <v>4735</v>
      </c>
    </row>
    <row r="2795" spans="1:11" x14ac:dyDescent="0.2">
      <c r="A2795">
        <v>2794</v>
      </c>
      <c r="B2795" t="s">
        <v>22948</v>
      </c>
      <c r="C2795" t="s">
        <v>22949</v>
      </c>
      <c r="D2795" t="s">
        <v>22948</v>
      </c>
      <c r="E2795" t="s">
        <v>2953</v>
      </c>
      <c r="F2795" s="220">
        <v>71095</v>
      </c>
      <c r="G2795" s="220">
        <v>71095</v>
      </c>
      <c r="H2795" s="220">
        <v>74837</v>
      </c>
      <c r="I2795" s="220">
        <v>63985.189389333333</v>
      </c>
      <c r="J2795" s="161" t="e">
        <f>VLOOKUP(D2795,GST!A:D,4,FALSE)</f>
        <v>#N/A</v>
      </c>
      <c r="K2795" s="64" t="str">
        <f>VLOOKUP(B2795,'ABC successor'!A:J,10,FALSE)</f>
        <v>4735</v>
      </c>
    </row>
    <row r="2796" spans="1:11" x14ac:dyDescent="0.2">
      <c r="A2796">
        <v>2795</v>
      </c>
      <c r="B2796" t="s">
        <v>3415</v>
      </c>
      <c r="C2796" t="s">
        <v>3414</v>
      </c>
      <c r="D2796" t="s">
        <v>3415</v>
      </c>
      <c r="E2796" t="s">
        <v>1631</v>
      </c>
      <c r="F2796" s="220">
        <v>122674</v>
      </c>
      <c r="G2796" s="220">
        <v>122674</v>
      </c>
      <c r="H2796" s="220">
        <v>129131</v>
      </c>
      <c r="I2796" s="220">
        <v>110406.37401733332</v>
      </c>
      <c r="J2796" s="161">
        <f>VLOOKUP(D2796,GST!A:D,4,FALSE)</f>
        <v>0.12</v>
      </c>
      <c r="K2796" s="64" t="str">
        <f>VLOOKUP(B2796,'ABC successor'!A:J,10,FALSE)</f>
        <v>4735</v>
      </c>
    </row>
    <row r="2797" spans="1:11" x14ac:dyDescent="0.2">
      <c r="A2797">
        <v>2796</v>
      </c>
      <c r="B2797" t="s">
        <v>13045</v>
      </c>
      <c r="C2797" t="s">
        <v>13046</v>
      </c>
      <c r="D2797" t="s">
        <v>13045</v>
      </c>
      <c r="E2797" t="s">
        <v>4194</v>
      </c>
      <c r="F2797" s="220">
        <v>480</v>
      </c>
      <c r="G2797" s="220">
        <v>480</v>
      </c>
      <c r="H2797" s="220">
        <v>505</v>
      </c>
      <c r="I2797" s="220">
        <v>432.11010266666659</v>
      </c>
      <c r="J2797" s="161" t="e">
        <f>VLOOKUP(D2797,GST!A:D,4,FALSE)</f>
        <v>#N/A</v>
      </c>
      <c r="K2797" s="64" t="str">
        <f>VLOOKUP(B2797,'ABC successor'!A:J,10,FALSE)</f>
        <v>4735</v>
      </c>
    </row>
    <row r="2798" spans="1:11" x14ac:dyDescent="0.2">
      <c r="A2798">
        <v>2797</v>
      </c>
      <c r="B2798" t="s">
        <v>3417</v>
      </c>
      <c r="C2798" t="s">
        <v>3416</v>
      </c>
      <c r="D2798" t="s">
        <v>3417</v>
      </c>
      <c r="E2798" t="s">
        <v>4194</v>
      </c>
      <c r="F2798" s="220">
        <v>1293</v>
      </c>
      <c r="G2798" s="220">
        <v>1293</v>
      </c>
      <c r="H2798" s="220">
        <v>1361</v>
      </c>
      <c r="I2798" s="220">
        <v>1163.2583386666665</v>
      </c>
      <c r="J2798" s="161" t="e">
        <f>VLOOKUP(D2798,GST!A:D,4,FALSE)</f>
        <v>#N/A</v>
      </c>
      <c r="K2798" s="64" t="str">
        <f>VLOOKUP(B2798,'ABC successor'!A:J,10,FALSE)</f>
        <v>4735</v>
      </c>
    </row>
    <row r="2799" spans="1:11" x14ac:dyDescent="0.2">
      <c r="A2799">
        <v>2798</v>
      </c>
      <c r="B2799" t="s">
        <v>8319</v>
      </c>
      <c r="C2799" t="s">
        <v>8320</v>
      </c>
      <c r="D2799" t="s">
        <v>8319</v>
      </c>
      <c r="E2799" t="s">
        <v>3523</v>
      </c>
      <c r="F2799" s="220">
        <v>90849</v>
      </c>
      <c r="G2799" s="220">
        <v>90849</v>
      </c>
      <c r="H2799" s="220">
        <v>95631</v>
      </c>
      <c r="I2799" s="220">
        <v>81764.501606666672</v>
      </c>
      <c r="J2799" s="161">
        <f>VLOOKUP(D2799,GST!A:D,4,FALSE)</f>
        <v>0.28000000000000003</v>
      </c>
      <c r="K2799" s="64" t="str">
        <f>VLOOKUP(B2799,'ABC successor'!A:J,10,FALSE)</f>
        <v>4735</v>
      </c>
    </row>
    <row r="2800" spans="1:11" x14ac:dyDescent="0.2">
      <c r="A2800">
        <v>2799</v>
      </c>
      <c r="B2800" t="s">
        <v>8321</v>
      </c>
      <c r="C2800" t="s">
        <v>8322</v>
      </c>
      <c r="D2800" t="s">
        <v>8321</v>
      </c>
      <c r="E2800" t="s">
        <v>1587</v>
      </c>
      <c r="F2800" s="220">
        <v>34331</v>
      </c>
      <c r="G2800" s="220">
        <v>34331</v>
      </c>
      <c r="H2800" s="220">
        <v>36138</v>
      </c>
      <c r="I2800" s="220">
        <v>30898.115126666671</v>
      </c>
      <c r="J2800" s="161">
        <f>VLOOKUP(D2800,GST!A:D,4,FALSE)</f>
        <v>0.18</v>
      </c>
      <c r="K2800" s="64" t="str">
        <f>VLOOKUP(B2800,'ABC successor'!A:J,10,FALSE)</f>
        <v>4735</v>
      </c>
    </row>
    <row r="2801" spans="1:11" x14ac:dyDescent="0.2">
      <c r="A2801">
        <v>2800</v>
      </c>
      <c r="B2801" t="s">
        <v>8324</v>
      </c>
      <c r="C2801" t="s">
        <v>8325</v>
      </c>
      <c r="D2801" t="s">
        <v>8324</v>
      </c>
      <c r="E2801" t="s">
        <v>24210</v>
      </c>
      <c r="F2801" s="220">
        <v>4462</v>
      </c>
      <c r="G2801" s="220">
        <v>4462</v>
      </c>
      <c r="H2801" s="220">
        <v>4697</v>
      </c>
      <c r="I2801" s="220">
        <v>4016.0821306666662</v>
      </c>
      <c r="J2801" s="161">
        <f>VLOOKUP(D2801,GST!A:D,4,FALSE)</f>
        <v>0.18</v>
      </c>
      <c r="K2801" s="64" t="str">
        <f>VLOOKUP(B2801,'ABC successor'!A:J,10,FALSE)</f>
        <v>4735</v>
      </c>
    </row>
    <row r="2802" spans="1:11" x14ac:dyDescent="0.2">
      <c r="A2802">
        <v>2801</v>
      </c>
      <c r="B2802" t="s">
        <v>8326</v>
      </c>
      <c r="C2802" t="s">
        <v>8327</v>
      </c>
      <c r="D2802" t="s">
        <v>8326</v>
      </c>
      <c r="E2802" t="s">
        <v>24211</v>
      </c>
      <c r="F2802" s="220">
        <v>4157</v>
      </c>
      <c r="G2802" s="220">
        <v>4157</v>
      </c>
      <c r="H2802" s="220">
        <v>4376</v>
      </c>
      <c r="I2802" s="220">
        <v>3740.967048</v>
      </c>
      <c r="J2802" s="161">
        <f>VLOOKUP(D2802,GST!A:D,4,FALSE)</f>
        <v>0.18</v>
      </c>
      <c r="K2802" s="64" t="str">
        <f>VLOOKUP(B2802,'ABC successor'!A:J,10,FALSE)</f>
        <v>4735</v>
      </c>
    </row>
    <row r="2803" spans="1:11" x14ac:dyDescent="0.2">
      <c r="A2803">
        <v>2802</v>
      </c>
      <c r="B2803" t="s">
        <v>13053</v>
      </c>
      <c r="C2803" t="s">
        <v>13054</v>
      </c>
      <c r="D2803" t="s">
        <v>13053</v>
      </c>
      <c r="E2803" t="s">
        <v>1</v>
      </c>
      <c r="F2803" s="220">
        <v>502299</v>
      </c>
      <c r="G2803" s="220">
        <v>502299</v>
      </c>
      <c r="H2803" s="220">
        <v>528736</v>
      </c>
      <c r="I2803" s="220">
        <v>452069.40287599992</v>
      </c>
      <c r="J2803" s="161" t="e">
        <f>VLOOKUP(D2803,GST!A:D,4,FALSE)</f>
        <v>#N/A</v>
      </c>
      <c r="K2803" s="64" t="str">
        <f>VLOOKUP(B2803,'ABC successor'!A:J,10,FALSE)</f>
        <v>4735</v>
      </c>
    </row>
    <row r="2804" spans="1:11" x14ac:dyDescent="0.2">
      <c r="A2804">
        <v>2803</v>
      </c>
      <c r="B2804" t="s">
        <v>3419</v>
      </c>
      <c r="C2804" t="s">
        <v>3418</v>
      </c>
      <c r="D2804" t="s">
        <v>3419</v>
      </c>
      <c r="E2804" t="s">
        <v>1</v>
      </c>
      <c r="F2804" s="220">
        <v>711450</v>
      </c>
      <c r="G2804" s="220">
        <v>711450</v>
      </c>
      <c r="H2804" s="220">
        <v>748895</v>
      </c>
      <c r="I2804" s="220">
        <v>640304.93666533323</v>
      </c>
      <c r="J2804" s="161" t="e">
        <f>VLOOKUP(D2804,GST!A:D,4,FALSE)</f>
        <v>#N/A</v>
      </c>
      <c r="K2804" s="64" t="str">
        <f>VLOOKUP(B2804,'ABC successor'!A:J,10,FALSE)</f>
        <v>4735</v>
      </c>
    </row>
    <row r="2805" spans="1:11" x14ac:dyDescent="0.2">
      <c r="A2805">
        <v>2804</v>
      </c>
      <c r="B2805" t="s">
        <v>3424</v>
      </c>
      <c r="C2805" t="s">
        <v>3420</v>
      </c>
      <c r="D2805" t="s">
        <v>3424</v>
      </c>
      <c r="E2805" t="s">
        <v>3425</v>
      </c>
      <c r="F2805" s="220">
        <v>16867</v>
      </c>
      <c r="G2805" s="220">
        <v>16867</v>
      </c>
      <c r="H2805" s="220">
        <v>17755</v>
      </c>
      <c r="I2805" s="220">
        <v>15180.670838666665</v>
      </c>
      <c r="J2805" s="161">
        <f>VLOOKUP(D2805,GST!A:D,4,FALSE)</f>
        <v>0.18</v>
      </c>
      <c r="K2805" s="64" t="str">
        <f>VLOOKUP(B2805,'ABC successor'!A:J,10,FALSE)</f>
        <v>4735</v>
      </c>
    </row>
    <row r="2806" spans="1:11" x14ac:dyDescent="0.2">
      <c r="A2806">
        <v>2805</v>
      </c>
      <c r="B2806" t="s">
        <v>13057</v>
      </c>
      <c r="C2806" t="s">
        <v>13058</v>
      </c>
      <c r="D2806" t="s">
        <v>13057</v>
      </c>
      <c r="E2806" t="s">
        <v>0</v>
      </c>
      <c r="F2806" s="220">
        <v>7448</v>
      </c>
      <c r="G2806" s="220">
        <v>7448</v>
      </c>
      <c r="H2806" s="220">
        <v>7840</v>
      </c>
      <c r="I2806" s="220">
        <v>6702.9397586666664</v>
      </c>
      <c r="J2806" s="161">
        <f>VLOOKUP(D2806,GST!A:D,4,FALSE)</f>
        <v>0.12</v>
      </c>
      <c r="K2806" s="64" t="str">
        <f>VLOOKUP(B2806,'ABC successor'!A:J,10,FALSE)</f>
        <v>4735</v>
      </c>
    </row>
    <row r="2807" spans="1:11" x14ac:dyDescent="0.2">
      <c r="A2807">
        <v>2806</v>
      </c>
      <c r="B2807" t="s">
        <v>946</v>
      </c>
      <c r="C2807" t="s">
        <v>947</v>
      </c>
      <c r="D2807" t="s">
        <v>946</v>
      </c>
      <c r="E2807" t="s">
        <v>0</v>
      </c>
      <c r="F2807" s="220">
        <v>32085</v>
      </c>
      <c r="G2807" s="220">
        <v>32085</v>
      </c>
      <c r="H2807" s="220">
        <v>33774</v>
      </c>
      <c r="I2807" s="220">
        <v>28876.617345333332</v>
      </c>
      <c r="J2807" s="161">
        <f>VLOOKUP(D2807,GST!A:D,4,FALSE)</f>
        <v>0.12</v>
      </c>
      <c r="K2807" s="64" t="str">
        <f>VLOOKUP(B2807,'ABC successor'!A:J,10,FALSE)</f>
        <v>4735</v>
      </c>
    </row>
    <row r="2808" spans="1:11" x14ac:dyDescent="0.2">
      <c r="A2808">
        <v>2807</v>
      </c>
      <c r="B2808" t="s">
        <v>13059</v>
      </c>
      <c r="C2808" t="s">
        <v>13060</v>
      </c>
      <c r="D2808" t="s">
        <v>13059</v>
      </c>
      <c r="E2808" t="s">
        <v>8330</v>
      </c>
      <c r="F2808" s="220">
        <v>39182</v>
      </c>
      <c r="G2808" s="220">
        <v>39182</v>
      </c>
      <c r="H2808" s="220">
        <v>41244</v>
      </c>
      <c r="I2808" s="220">
        <v>35264.071873333334</v>
      </c>
      <c r="J2808" s="161">
        <f>VLOOKUP(D2808,GST!A:D,4,FALSE)</f>
        <v>0.18</v>
      </c>
      <c r="K2808" s="64" t="str">
        <f>VLOOKUP(B2808,'ABC successor'!A:J,10,FALSE)</f>
        <v>4735</v>
      </c>
    </row>
    <row r="2809" spans="1:11" x14ac:dyDescent="0.2">
      <c r="A2809">
        <v>2808</v>
      </c>
      <c r="B2809" t="s">
        <v>3427</v>
      </c>
      <c r="C2809" t="s">
        <v>3426</v>
      </c>
      <c r="D2809" t="s">
        <v>3427</v>
      </c>
      <c r="E2809" t="s">
        <v>8330</v>
      </c>
      <c r="F2809" s="220">
        <v>74191</v>
      </c>
      <c r="G2809" s="220">
        <v>74191</v>
      </c>
      <c r="H2809" s="220">
        <v>78096</v>
      </c>
      <c r="I2809" s="220">
        <v>66772.224792000008</v>
      </c>
      <c r="J2809" s="161">
        <f>VLOOKUP(D2809,GST!A:D,4,FALSE)</f>
        <v>0.18</v>
      </c>
      <c r="K2809" s="64" t="str">
        <f>VLOOKUP(B2809,'ABC successor'!A:J,10,FALSE)</f>
        <v>4735</v>
      </c>
    </row>
    <row r="2810" spans="1:11" x14ac:dyDescent="0.2">
      <c r="A2810">
        <v>2809</v>
      </c>
      <c r="B2810" t="s">
        <v>8331</v>
      </c>
      <c r="C2810" t="s">
        <v>8332</v>
      </c>
      <c r="D2810" t="s">
        <v>8331</v>
      </c>
      <c r="E2810" t="s">
        <v>8179</v>
      </c>
      <c r="F2810" s="220">
        <v>70834</v>
      </c>
      <c r="G2810" s="220">
        <v>70834</v>
      </c>
      <c r="H2810" s="220">
        <v>74562</v>
      </c>
      <c r="I2810" s="220">
        <v>63750.444454666664</v>
      </c>
      <c r="J2810" s="161">
        <f>VLOOKUP(D2810,GST!A:D,4,FALSE)</f>
        <v>0.18</v>
      </c>
      <c r="K2810" s="64" t="str">
        <f>VLOOKUP(B2810,'ABC successor'!A:J,10,FALSE)</f>
        <v>4735</v>
      </c>
    </row>
    <row r="2811" spans="1:11" x14ac:dyDescent="0.2">
      <c r="A2811">
        <v>2810</v>
      </c>
      <c r="B2811" t="s">
        <v>8333</v>
      </c>
      <c r="C2811" t="s">
        <v>8334</v>
      </c>
      <c r="D2811" t="s">
        <v>8333</v>
      </c>
      <c r="E2811" t="s">
        <v>5485</v>
      </c>
      <c r="F2811" s="220">
        <v>19785</v>
      </c>
      <c r="G2811" s="220">
        <v>19785</v>
      </c>
      <c r="H2811" s="220">
        <v>20826</v>
      </c>
      <c r="I2811" s="220">
        <v>17806.225649333337</v>
      </c>
      <c r="J2811" s="161">
        <f>VLOOKUP(D2811,GST!A:D,4,FALSE)</f>
        <v>0.18</v>
      </c>
      <c r="K2811" s="64" t="str">
        <f>VLOOKUP(B2811,'ABC successor'!A:J,10,FALSE)</f>
        <v>4735</v>
      </c>
    </row>
    <row r="2812" spans="1:11" x14ac:dyDescent="0.2">
      <c r="A2812">
        <v>2811</v>
      </c>
      <c r="B2812" t="s">
        <v>5486</v>
      </c>
      <c r="C2812" t="s">
        <v>5487</v>
      </c>
      <c r="D2812" t="s">
        <v>5486</v>
      </c>
      <c r="E2812" t="s">
        <v>8290</v>
      </c>
      <c r="F2812" s="220">
        <v>31240</v>
      </c>
      <c r="G2812" s="220">
        <v>31240</v>
      </c>
      <c r="H2812" s="220">
        <v>32884</v>
      </c>
      <c r="I2812" s="220">
        <v>28115.565296000001</v>
      </c>
      <c r="J2812" s="161">
        <f>VLOOKUP(D2812,GST!A:D,4,FALSE)</f>
        <v>0.12</v>
      </c>
      <c r="K2812" s="64" t="str">
        <f>VLOOKUP(B2812,'ABC successor'!A:J,10,FALSE)</f>
        <v>4735</v>
      </c>
    </row>
    <row r="2813" spans="1:11" x14ac:dyDescent="0.2">
      <c r="A2813">
        <v>2812</v>
      </c>
      <c r="B2813" t="s">
        <v>15564</v>
      </c>
      <c r="C2813" t="s">
        <v>15565</v>
      </c>
      <c r="D2813" t="s">
        <v>15564</v>
      </c>
      <c r="E2813" t="s">
        <v>112</v>
      </c>
      <c r="F2813" s="220">
        <v>70036</v>
      </c>
      <c r="G2813" s="220">
        <v>70036</v>
      </c>
      <c r="H2813" s="220">
        <v>73722</v>
      </c>
      <c r="I2813" s="220">
        <v>63032.752934666671</v>
      </c>
      <c r="J2813" s="161">
        <f>VLOOKUP(D2813,GST!A:D,4,FALSE)</f>
        <v>0.12</v>
      </c>
      <c r="K2813" s="64" t="str">
        <f>VLOOKUP(B2813,'ABC successor'!A:J,10,FALSE)</f>
        <v>4735</v>
      </c>
    </row>
    <row r="2814" spans="1:11" x14ac:dyDescent="0.2">
      <c r="A2814">
        <v>2813</v>
      </c>
      <c r="B2814" t="s">
        <v>3429</v>
      </c>
      <c r="C2814" t="s">
        <v>3428</v>
      </c>
      <c r="D2814" t="s">
        <v>3429</v>
      </c>
      <c r="E2814" t="s">
        <v>112</v>
      </c>
      <c r="F2814" s="220">
        <v>100013</v>
      </c>
      <c r="G2814" s="220">
        <v>100013</v>
      </c>
      <c r="H2814" s="220">
        <v>105277</v>
      </c>
      <c r="I2814" s="220">
        <v>90011.973324000006</v>
      </c>
      <c r="J2814" s="161">
        <f>VLOOKUP(D2814,GST!A:D,4,FALSE)</f>
        <v>0.12</v>
      </c>
      <c r="K2814" s="64" t="str">
        <f>VLOOKUP(B2814,'ABC successor'!A:J,10,FALSE)</f>
        <v>4735</v>
      </c>
    </row>
    <row r="2815" spans="1:11" x14ac:dyDescent="0.2">
      <c r="A2815">
        <v>2814</v>
      </c>
      <c r="B2815" t="s">
        <v>5488</v>
      </c>
      <c r="C2815" t="s">
        <v>5489</v>
      </c>
      <c r="D2815" t="s">
        <v>5488</v>
      </c>
      <c r="E2815" t="s">
        <v>5490</v>
      </c>
      <c r="F2815" s="220">
        <v>22697</v>
      </c>
      <c r="G2815" s="220">
        <v>22697</v>
      </c>
      <c r="H2815" s="220">
        <v>23892</v>
      </c>
      <c r="I2815" s="220">
        <v>20427.294888</v>
      </c>
      <c r="J2815" s="161">
        <f>VLOOKUP(D2815,GST!A:D,4,FALSE)</f>
        <v>0.18</v>
      </c>
      <c r="K2815" s="64" t="str">
        <f>VLOOKUP(B2815,'ABC successor'!A:J,10,FALSE)</f>
        <v>4735</v>
      </c>
    </row>
    <row r="2816" spans="1:11" x14ac:dyDescent="0.2">
      <c r="A2816">
        <v>2815</v>
      </c>
      <c r="B2816" t="s">
        <v>27055</v>
      </c>
      <c r="C2816" t="s">
        <v>27056</v>
      </c>
      <c r="D2816" t="s">
        <v>27055</v>
      </c>
      <c r="E2816" t="s">
        <v>4990</v>
      </c>
      <c r="F2816" s="220">
        <v>42214</v>
      </c>
      <c r="G2816" s="220">
        <v>42214</v>
      </c>
      <c r="H2816" s="220">
        <v>44436</v>
      </c>
      <c r="I2816" s="220">
        <v>37992.794839999995</v>
      </c>
      <c r="J2816" s="161" t="e">
        <f>VLOOKUP(D2816,GST!A:D,4,FALSE)</f>
        <v>#N/A</v>
      </c>
      <c r="K2816" s="64" t="str">
        <f>VLOOKUP(B2816,'ABC successor'!A:J,10,FALSE)</f>
        <v>4783</v>
      </c>
    </row>
    <row r="2817" spans="1:11" x14ac:dyDescent="0.2">
      <c r="A2817">
        <v>2816</v>
      </c>
      <c r="B2817" t="s">
        <v>27057</v>
      </c>
      <c r="C2817" t="s">
        <v>27058</v>
      </c>
      <c r="D2817" t="s">
        <v>27057</v>
      </c>
      <c r="E2817" t="s">
        <v>26891</v>
      </c>
      <c r="F2817" s="220">
        <v>3677</v>
      </c>
      <c r="G2817" s="220">
        <v>3677</v>
      </c>
      <c r="H2817" s="220">
        <v>3871</v>
      </c>
      <c r="I2817" s="220">
        <v>3308.856945333333</v>
      </c>
      <c r="J2817" s="161" t="e">
        <f>VLOOKUP(D2817,GST!A:D,4,FALSE)</f>
        <v>#N/A</v>
      </c>
      <c r="K2817" s="64" t="str">
        <f>VLOOKUP(B2817,'ABC successor'!A:J,10,FALSE)</f>
        <v>4745</v>
      </c>
    </row>
    <row r="2818" spans="1:11" x14ac:dyDescent="0.2">
      <c r="A2818">
        <v>2817</v>
      </c>
      <c r="B2818" t="s">
        <v>3431</v>
      </c>
      <c r="C2818" t="s">
        <v>3430</v>
      </c>
      <c r="D2818" t="s">
        <v>3431</v>
      </c>
      <c r="E2818" t="s">
        <v>2750</v>
      </c>
      <c r="F2818" s="220">
        <v>44808</v>
      </c>
      <c r="G2818" s="220">
        <v>44808</v>
      </c>
      <c r="H2818" s="220">
        <v>47166</v>
      </c>
      <c r="I2818" s="220">
        <v>40326.787470666663</v>
      </c>
      <c r="J2818" s="161" t="e">
        <f>VLOOKUP(D2818,GST!A:D,4,FALSE)</f>
        <v>#N/A</v>
      </c>
      <c r="K2818" s="64" t="str">
        <f>VLOOKUP(B2818,'ABC successor'!A:J,10,FALSE)</f>
        <v>4735</v>
      </c>
    </row>
    <row r="2819" spans="1:11" x14ac:dyDescent="0.2">
      <c r="A2819">
        <v>2818</v>
      </c>
      <c r="B2819" t="s">
        <v>3433</v>
      </c>
      <c r="C2819" t="s">
        <v>3432</v>
      </c>
      <c r="D2819" t="s">
        <v>3433</v>
      </c>
      <c r="E2819" t="s">
        <v>3374</v>
      </c>
      <c r="F2819" s="220">
        <v>76376</v>
      </c>
      <c r="G2819" s="220">
        <v>76376</v>
      </c>
      <c r="H2819" s="220">
        <v>80396</v>
      </c>
      <c r="I2819" s="220">
        <v>68738.400518666662</v>
      </c>
      <c r="J2819" s="161" t="e">
        <f>VLOOKUP(D2819,GST!A:D,4,FALSE)</f>
        <v>#N/A</v>
      </c>
      <c r="K2819" s="64" t="str">
        <f>VLOOKUP(B2819,'ABC successor'!A:J,10,FALSE)</f>
        <v>4735</v>
      </c>
    </row>
    <row r="2820" spans="1:11" x14ac:dyDescent="0.2">
      <c r="A2820">
        <v>2819</v>
      </c>
      <c r="B2820" t="s">
        <v>5469</v>
      </c>
      <c r="C2820" t="s">
        <v>5470</v>
      </c>
      <c r="D2820" t="s">
        <v>5469</v>
      </c>
      <c r="E2820" t="s">
        <v>2570</v>
      </c>
      <c r="F2820" s="220">
        <v>836381</v>
      </c>
      <c r="G2820" s="220">
        <v>836381</v>
      </c>
      <c r="H2820" s="220">
        <v>880401</v>
      </c>
      <c r="I2820" s="220">
        <v>752743.27479866659</v>
      </c>
      <c r="J2820" s="161" t="e">
        <f>VLOOKUP(D2820,GST!A:D,4,FALSE)</f>
        <v>#N/A</v>
      </c>
      <c r="K2820" s="64" t="str">
        <f>VLOOKUP(B2820,'ABC successor'!A:J,10,FALSE)</f>
        <v>4735</v>
      </c>
    </row>
    <row r="2821" spans="1:11" x14ac:dyDescent="0.2">
      <c r="A2821">
        <v>2820</v>
      </c>
      <c r="B2821" t="s">
        <v>5471</v>
      </c>
      <c r="C2821" t="s">
        <v>5472</v>
      </c>
      <c r="D2821" t="s">
        <v>5471</v>
      </c>
      <c r="E2821" t="s">
        <v>5473</v>
      </c>
      <c r="F2821" s="220">
        <v>26094</v>
      </c>
      <c r="G2821" s="220">
        <v>26094</v>
      </c>
      <c r="H2821" s="220">
        <v>27467</v>
      </c>
      <c r="I2821" s="220">
        <v>23484.959801333331</v>
      </c>
      <c r="J2821" s="161">
        <f>VLOOKUP(D2821,GST!A:D,4,FALSE)</f>
        <v>0.18</v>
      </c>
      <c r="K2821" s="64" t="str">
        <f>VLOOKUP(B2821,'ABC successor'!A:J,10,FALSE)</f>
        <v>4735</v>
      </c>
    </row>
    <row r="2822" spans="1:11" x14ac:dyDescent="0.2">
      <c r="A2822">
        <v>2821</v>
      </c>
      <c r="B2822" t="s">
        <v>3435</v>
      </c>
      <c r="C2822" t="s">
        <v>3434</v>
      </c>
      <c r="D2822" t="s">
        <v>3435</v>
      </c>
      <c r="E2822" t="s">
        <v>3436</v>
      </c>
      <c r="F2822" s="220">
        <v>74676</v>
      </c>
      <c r="G2822" s="220">
        <v>74676</v>
      </c>
      <c r="H2822" s="220">
        <v>78606</v>
      </c>
      <c r="I2822" s="220">
        <v>67208.820466666672</v>
      </c>
      <c r="J2822" s="161" t="e">
        <f>VLOOKUP(D2822,GST!A:D,4,FALSE)</f>
        <v>#N/A</v>
      </c>
      <c r="K2822" s="64" t="str">
        <f>VLOOKUP(B2822,'ABC successor'!A:J,10,FALSE)</f>
        <v>4735</v>
      </c>
    </row>
    <row r="2823" spans="1:11" x14ac:dyDescent="0.2">
      <c r="A2823">
        <v>2822</v>
      </c>
      <c r="B2823" t="s">
        <v>13069</v>
      </c>
      <c r="C2823" t="s">
        <v>13070</v>
      </c>
      <c r="D2823" t="s">
        <v>13069</v>
      </c>
      <c r="E2823" t="s">
        <v>5474</v>
      </c>
      <c r="F2823" s="220">
        <v>56159</v>
      </c>
      <c r="G2823" s="220">
        <v>56159</v>
      </c>
      <c r="H2823" s="220">
        <v>59115</v>
      </c>
      <c r="I2823" s="220">
        <v>50543.425296000001</v>
      </c>
      <c r="J2823" s="161" t="e">
        <f>VLOOKUP(D2823,GST!A:D,4,FALSE)</f>
        <v>#N/A</v>
      </c>
      <c r="K2823" s="64" t="str">
        <f>VLOOKUP(B2823,'ABC successor'!A:J,10,FALSE)</f>
        <v>4735</v>
      </c>
    </row>
    <row r="2824" spans="1:11" x14ac:dyDescent="0.2">
      <c r="A2824">
        <v>2823</v>
      </c>
      <c r="B2824" t="s">
        <v>3438</v>
      </c>
      <c r="C2824" t="s">
        <v>3437</v>
      </c>
      <c r="D2824" t="s">
        <v>3438</v>
      </c>
      <c r="E2824" t="s">
        <v>5474</v>
      </c>
      <c r="F2824" s="220">
        <v>71934</v>
      </c>
      <c r="G2824" s="220">
        <v>71934</v>
      </c>
      <c r="H2824" s="220">
        <v>75720</v>
      </c>
      <c r="I2824" s="220">
        <v>64740.260676000005</v>
      </c>
      <c r="J2824" s="161">
        <f>VLOOKUP(D2824,GST!A:D,4,FALSE)</f>
        <v>0.18</v>
      </c>
      <c r="K2824" s="64" t="str">
        <f>VLOOKUP(B2824,'ABC successor'!A:J,10,FALSE)</f>
        <v>4735</v>
      </c>
    </row>
    <row r="2825" spans="1:11" x14ac:dyDescent="0.2">
      <c r="A2825">
        <v>2824</v>
      </c>
      <c r="B2825" t="s">
        <v>3440</v>
      </c>
      <c r="C2825" t="s">
        <v>3439</v>
      </c>
      <c r="D2825" t="s">
        <v>3440</v>
      </c>
      <c r="E2825" t="s">
        <v>4640</v>
      </c>
      <c r="F2825" s="220">
        <v>288829</v>
      </c>
      <c r="G2825" s="220">
        <v>288829</v>
      </c>
      <c r="H2825" s="220">
        <v>304031</v>
      </c>
      <c r="I2825" s="220">
        <v>259946.37335333333</v>
      </c>
      <c r="J2825" s="161">
        <f>VLOOKUP(D2825,GST!A:D,4,FALSE)</f>
        <v>0.12</v>
      </c>
      <c r="K2825" s="64" t="str">
        <f>VLOOKUP(B2825,'ABC successor'!A:J,10,FALSE)</f>
        <v>4735</v>
      </c>
    </row>
    <row r="2826" spans="1:11" x14ac:dyDescent="0.2">
      <c r="A2826">
        <v>2825</v>
      </c>
      <c r="B2826" t="s">
        <v>3442</v>
      </c>
      <c r="C2826" t="s">
        <v>3441</v>
      </c>
      <c r="D2826" t="s">
        <v>3442</v>
      </c>
      <c r="E2826" t="s">
        <v>3443</v>
      </c>
      <c r="F2826" s="220">
        <v>21503</v>
      </c>
      <c r="G2826" s="220">
        <v>21503</v>
      </c>
      <c r="H2826" s="220">
        <v>22635</v>
      </c>
      <c r="I2826" s="220">
        <v>19352.252798666668</v>
      </c>
      <c r="J2826" s="161">
        <f>VLOOKUP(D2826,GST!A:D,4,FALSE)</f>
        <v>0.18</v>
      </c>
      <c r="K2826" s="64" t="str">
        <f>VLOOKUP(B2826,'ABC successor'!A:J,10,FALSE)</f>
        <v>4735</v>
      </c>
    </row>
    <row r="2827" spans="1:11" x14ac:dyDescent="0.2">
      <c r="A2827">
        <v>2826</v>
      </c>
      <c r="B2827" t="s">
        <v>13071</v>
      </c>
      <c r="C2827" t="s">
        <v>13072</v>
      </c>
      <c r="D2827" t="s">
        <v>13071</v>
      </c>
      <c r="E2827" t="s">
        <v>15031</v>
      </c>
      <c r="F2827" s="220">
        <v>9119</v>
      </c>
      <c r="G2827" s="220">
        <v>9119</v>
      </c>
      <c r="H2827" s="220">
        <v>9599</v>
      </c>
      <c r="I2827" s="220">
        <v>8207.1015693333338</v>
      </c>
      <c r="J2827" s="161" t="e">
        <f>VLOOKUP(D2827,GST!A:D,4,FALSE)</f>
        <v>#N/A</v>
      </c>
      <c r="K2827" s="64" t="str">
        <f>VLOOKUP(B2827,'ABC successor'!A:J,10,FALSE)</f>
        <v>4735</v>
      </c>
    </row>
    <row r="2828" spans="1:11" x14ac:dyDescent="0.2">
      <c r="A2828">
        <v>2827</v>
      </c>
      <c r="B2828" t="s">
        <v>3445</v>
      </c>
      <c r="C2828" t="s">
        <v>3444</v>
      </c>
      <c r="D2828" t="s">
        <v>3445</v>
      </c>
      <c r="E2828" t="s">
        <v>3446</v>
      </c>
      <c r="F2828" s="220">
        <v>7086</v>
      </c>
      <c r="G2828" s="220">
        <v>7086</v>
      </c>
      <c r="H2828" s="220">
        <v>7459</v>
      </c>
      <c r="I2828" s="220">
        <v>6376.9881933333345</v>
      </c>
      <c r="J2828" s="161" t="e">
        <f>VLOOKUP(D2828,GST!A:D,4,FALSE)</f>
        <v>#N/A</v>
      </c>
      <c r="K2828" s="64" t="str">
        <f>VLOOKUP(B2828,'ABC successor'!A:J,10,FALSE)</f>
        <v>4735</v>
      </c>
    </row>
    <row r="2829" spans="1:11" x14ac:dyDescent="0.2">
      <c r="A2829">
        <v>2828</v>
      </c>
      <c r="B2829" t="s">
        <v>13073</v>
      </c>
      <c r="C2829" t="s">
        <v>13075</v>
      </c>
      <c r="D2829" t="s">
        <v>13073</v>
      </c>
      <c r="E2829" t="s">
        <v>13074</v>
      </c>
      <c r="F2829" s="220">
        <v>2994</v>
      </c>
      <c r="G2829" s="220">
        <v>2994</v>
      </c>
      <c r="H2829" s="220">
        <v>3152</v>
      </c>
      <c r="I2829" s="220">
        <v>2694.3335813333333</v>
      </c>
      <c r="J2829" s="161" t="e">
        <f>VLOOKUP(D2829,GST!A:D,4,FALSE)</f>
        <v>#N/A</v>
      </c>
      <c r="K2829" s="64" t="str">
        <f>VLOOKUP(B2829,'ABC successor'!A:J,10,FALSE)</f>
        <v>4735</v>
      </c>
    </row>
    <row r="2830" spans="1:11" x14ac:dyDescent="0.2">
      <c r="A2830">
        <v>2829</v>
      </c>
      <c r="B2830" t="s">
        <v>2034</v>
      </c>
      <c r="C2830" t="s">
        <v>2035</v>
      </c>
      <c r="D2830" t="s">
        <v>2034</v>
      </c>
      <c r="E2830" t="s">
        <v>2036</v>
      </c>
      <c r="F2830" s="220">
        <v>6159</v>
      </c>
      <c r="G2830" s="220">
        <v>6159</v>
      </c>
      <c r="H2830" s="220">
        <v>6483</v>
      </c>
      <c r="I2830" s="220">
        <v>5542.671801333333</v>
      </c>
      <c r="J2830" s="161">
        <f>VLOOKUP(D2830,GST!A:D,4,FALSE)</f>
        <v>0.18</v>
      </c>
      <c r="K2830" s="64" t="str">
        <f>VLOOKUP(B2830,'ABC successor'!A:J,10,FALSE)</f>
        <v>4735</v>
      </c>
    </row>
    <row r="2831" spans="1:11" x14ac:dyDescent="0.2">
      <c r="A2831">
        <v>2830</v>
      </c>
      <c r="B2831" t="s">
        <v>13063</v>
      </c>
      <c r="C2831" t="s">
        <v>13064</v>
      </c>
      <c r="D2831" t="s">
        <v>13063</v>
      </c>
      <c r="E2831" t="s">
        <v>15032</v>
      </c>
      <c r="F2831" s="220">
        <v>99424</v>
      </c>
      <c r="G2831" s="220">
        <v>99424</v>
      </c>
      <c r="H2831" s="220">
        <v>104657</v>
      </c>
      <c r="I2831" s="220">
        <v>89481.180637333324</v>
      </c>
      <c r="J2831" s="161" t="e">
        <f>VLOOKUP(D2831,GST!A:D,4,FALSE)</f>
        <v>#N/A</v>
      </c>
      <c r="K2831" s="64" t="str">
        <f>VLOOKUP(B2831,'ABC successor'!A:J,10,FALSE)</f>
        <v>4735</v>
      </c>
    </row>
    <row r="2832" spans="1:11" x14ac:dyDescent="0.2">
      <c r="A2832">
        <v>2831</v>
      </c>
      <c r="B2832" t="s">
        <v>6506</v>
      </c>
      <c r="C2832" t="s">
        <v>6505</v>
      </c>
      <c r="D2832" t="s">
        <v>6506</v>
      </c>
      <c r="E2832" t="s">
        <v>3268</v>
      </c>
      <c r="F2832" s="220">
        <v>10958</v>
      </c>
      <c r="G2832" s="220">
        <v>10958</v>
      </c>
      <c r="H2832" s="220">
        <v>11535</v>
      </c>
      <c r="I2832" s="220">
        <v>9862.2776373333345</v>
      </c>
      <c r="J2832" s="161" t="e">
        <f>VLOOKUP(D2832,GST!A:D,4,FALSE)</f>
        <v>#N/A</v>
      </c>
      <c r="K2832" s="64" t="str">
        <f>VLOOKUP(B2832,'ABC successor'!A:J,10,FALSE)</f>
        <v>4739</v>
      </c>
    </row>
    <row r="2833" spans="1:11" x14ac:dyDescent="0.2">
      <c r="A2833">
        <v>2832</v>
      </c>
      <c r="B2833" t="s">
        <v>705</v>
      </c>
      <c r="C2833" t="s">
        <v>706</v>
      </c>
      <c r="D2833" t="s">
        <v>705</v>
      </c>
      <c r="E2833" t="s">
        <v>707</v>
      </c>
      <c r="F2833" s="220">
        <v>16261</v>
      </c>
      <c r="G2833" s="220">
        <v>16261</v>
      </c>
      <c r="H2833" s="220">
        <v>17117</v>
      </c>
      <c r="I2833" s="220">
        <v>14634.926245333334</v>
      </c>
      <c r="J2833" s="161" t="e">
        <f>VLOOKUP(D2833,GST!A:D,4,FALSE)</f>
        <v>#N/A</v>
      </c>
      <c r="K2833" s="64" t="str">
        <f>VLOOKUP(B2833,'ABC successor'!A:J,10,FALSE)</f>
        <v>4739</v>
      </c>
    </row>
    <row r="2834" spans="1:11" x14ac:dyDescent="0.2">
      <c r="A2834">
        <v>2833</v>
      </c>
      <c r="B2834" t="s">
        <v>23231</v>
      </c>
      <c r="C2834" t="s">
        <v>23232</v>
      </c>
      <c r="D2834" t="s">
        <v>23231</v>
      </c>
      <c r="E2834" t="s">
        <v>6165</v>
      </c>
      <c r="F2834" s="220">
        <v>1791</v>
      </c>
      <c r="G2834" s="220">
        <v>1791</v>
      </c>
      <c r="H2834" s="220">
        <v>1885</v>
      </c>
      <c r="I2834" s="220">
        <v>1611.8155386666667</v>
      </c>
      <c r="J2834" s="161" t="e">
        <f>VLOOKUP(D2834,GST!A:D,4,FALSE)</f>
        <v>#N/A</v>
      </c>
      <c r="K2834" s="64" t="str">
        <f>VLOOKUP(B2834,'ABC successor'!A:J,10,FALSE)</f>
        <v>4734</v>
      </c>
    </row>
    <row r="2835" spans="1:11" x14ac:dyDescent="0.2">
      <c r="A2835">
        <v>2834</v>
      </c>
      <c r="B2835" t="s">
        <v>6511</v>
      </c>
      <c r="C2835" t="s">
        <v>6510</v>
      </c>
      <c r="D2835" t="s">
        <v>6511</v>
      </c>
      <c r="E2835" t="s">
        <v>6512</v>
      </c>
      <c r="F2835" s="220">
        <v>79144</v>
      </c>
      <c r="G2835" s="220">
        <v>79144</v>
      </c>
      <c r="H2835" s="220">
        <v>83309</v>
      </c>
      <c r="I2835" s="220">
        <v>71229.388169333339</v>
      </c>
      <c r="J2835" s="161">
        <f>VLOOKUP(D2835,GST!A:D,4,FALSE)</f>
        <v>0.12</v>
      </c>
      <c r="K2835" s="64" t="str">
        <f>VLOOKUP(B2835,'ABC successor'!A:J,10,FALSE)</f>
        <v>4719</v>
      </c>
    </row>
    <row r="2836" spans="1:11" x14ac:dyDescent="0.2">
      <c r="A2836">
        <v>2835</v>
      </c>
      <c r="B2836" t="s">
        <v>713</v>
      </c>
      <c r="C2836" t="s">
        <v>714</v>
      </c>
      <c r="D2836" t="s">
        <v>713</v>
      </c>
      <c r="E2836" t="s">
        <v>715</v>
      </c>
      <c r="F2836" s="220">
        <v>27330</v>
      </c>
      <c r="G2836" s="220">
        <v>27330</v>
      </c>
      <c r="H2836" s="220">
        <v>28768</v>
      </c>
      <c r="I2836" s="220">
        <v>24597.381657333332</v>
      </c>
      <c r="J2836" s="161" t="e">
        <f>VLOOKUP(D2836,GST!A:D,4,FALSE)</f>
        <v>#N/A</v>
      </c>
      <c r="K2836" s="64" t="str">
        <f>VLOOKUP(B2836,'ABC successor'!A:J,10,FALSE)</f>
        <v>4719</v>
      </c>
    </row>
    <row r="2837" spans="1:11" x14ac:dyDescent="0.2">
      <c r="A2837">
        <v>2836</v>
      </c>
      <c r="B2837" t="s">
        <v>25892</v>
      </c>
      <c r="C2837" t="s">
        <v>25893</v>
      </c>
      <c r="D2837" t="s">
        <v>25892</v>
      </c>
      <c r="E2837" t="s">
        <v>25894</v>
      </c>
      <c r="F2837" s="220">
        <v>4353</v>
      </c>
      <c r="G2837" s="220">
        <v>4353</v>
      </c>
      <c r="H2837" s="220">
        <v>4582</v>
      </c>
      <c r="I2837" s="220">
        <v>3917.3995466666661</v>
      </c>
      <c r="J2837" s="161">
        <f>VLOOKUP(D2837,GST!A:D,4,FALSE)</f>
        <v>0.18</v>
      </c>
      <c r="K2837" s="64" t="str">
        <f>VLOOKUP(B2837,'ABC successor'!A:J,10,FALSE)</f>
        <v>4719</v>
      </c>
    </row>
    <row r="2838" spans="1:11" x14ac:dyDescent="0.2">
      <c r="A2838">
        <v>2837</v>
      </c>
      <c r="B2838" t="s">
        <v>6514</v>
      </c>
      <c r="C2838" t="s">
        <v>6513</v>
      </c>
      <c r="D2838" t="s">
        <v>6514</v>
      </c>
      <c r="E2838" t="s">
        <v>716</v>
      </c>
      <c r="F2838" s="220">
        <v>2399</v>
      </c>
      <c r="G2838" s="220">
        <v>2399</v>
      </c>
      <c r="H2838" s="220">
        <v>2525</v>
      </c>
      <c r="I2838" s="220">
        <v>2159.0553226666666</v>
      </c>
      <c r="J2838" s="161">
        <f>VLOOKUP(D2838,GST!A:D,4,FALSE)</f>
        <v>0.18</v>
      </c>
      <c r="K2838" s="64" t="str">
        <f>VLOOKUP(B2838,'ABC successor'!A:J,10,FALSE)</f>
        <v>4719</v>
      </c>
    </row>
    <row r="2839" spans="1:11" x14ac:dyDescent="0.2">
      <c r="A2839">
        <v>2838</v>
      </c>
      <c r="B2839" t="s">
        <v>717</v>
      </c>
      <c r="C2839" t="s">
        <v>718</v>
      </c>
      <c r="D2839" t="s">
        <v>717</v>
      </c>
      <c r="E2839" t="s">
        <v>3925</v>
      </c>
      <c r="F2839" s="220">
        <v>487</v>
      </c>
      <c r="G2839" s="220">
        <v>487</v>
      </c>
      <c r="H2839" s="220">
        <v>513</v>
      </c>
      <c r="I2839" s="220">
        <v>438.09086533333334</v>
      </c>
      <c r="J2839" s="161" t="e">
        <f>VLOOKUP(D2839,GST!A:D,4,FALSE)</f>
        <v>#N/A</v>
      </c>
      <c r="K2839" s="64" t="str">
        <f>VLOOKUP(B2839,'ABC successor'!A:J,10,FALSE)</f>
        <v>4719</v>
      </c>
    </row>
    <row r="2840" spans="1:11" x14ac:dyDescent="0.2">
      <c r="A2840">
        <v>2839</v>
      </c>
      <c r="B2840" t="s">
        <v>6518</v>
      </c>
      <c r="C2840" t="s">
        <v>6517</v>
      </c>
      <c r="D2840" t="s">
        <v>6518</v>
      </c>
      <c r="E2840" t="s">
        <v>719</v>
      </c>
      <c r="F2840" s="220">
        <v>117701</v>
      </c>
      <c r="G2840" s="220">
        <v>117701</v>
      </c>
      <c r="H2840" s="220">
        <v>123896</v>
      </c>
      <c r="I2840" s="220">
        <v>105931.268352</v>
      </c>
      <c r="J2840" s="161" t="e">
        <f>VLOOKUP(D2840,GST!A:D,4,FALSE)</f>
        <v>#N/A</v>
      </c>
      <c r="K2840" s="64" t="str">
        <f>VLOOKUP(B2840,'ABC successor'!A:J,10,FALSE)</f>
        <v>4719</v>
      </c>
    </row>
    <row r="2841" spans="1:11" x14ac:dyDescent="0.2">
      <c r="A2841">
        <v>2840</v>
      </c>
      <c r="B2841" t="s">
        <v>15790</v>
      </c>
      <c r="C2841" t="s">
        <v>15791</v>
      </c>
      <c r="D2841" t="s">
        <v>15790</v>
      </c>
      <c r="E2841" t="s">
        <v>15792</v>
      </c>
      <c r="F2841" s="220">
        <v>7194</v>
      </c>
      <c r="G2841" s="220">
        <v>7194</v>
      </c>
      <c r="H2841" s="220">
        <v>7573</v>
      </c>
      <c r="I2841" s="220">
        <v>6474.1755866666672</v>
      </c>
      <c r="J2841" s="161" t="e">
        <f>VLOOKUP(D2841,GST!A:D,4,FALSE)</f>
        <v>#N/A</v>
      </c>
      <c r="K2841" s="64" t="str">
        <f>VLOOKUP(B2841,'ABC successor'!A:J,10,FALSE)</f>
        <v>4739</v>
      </c>
    </row>
    <row r="2842" spans="1:11" x14ac:dyDescent="0.2">
      <c r="A2842">
        <v>2841</v>
      </c>
      <c r="B2842" t="s">
        <v>6520</v>
      </c>
      <c r="C2842" t="s">
        <v>6519</v>
      </c>
      <c r="D2842" t="s">
        <v>6520</v>
      </c>
      <c r="E2842" t="s">
        <v>6521</v>
      </c>
      <c r="F2842" s="220">
        <v>31849</v>
      </c>
      <c r="G2842" s="220">
        <v>31849</v>
      </c>
      <c r="H2842" s="220">
        <v>33525</v>
      </c>
      <c r="I2842" s="220">
        <v>28664.30027066667</v>
      </c>
      <c r="J2842" s="161">
        <f>VLOOKUP(D2842,GST!A:D,4,FALSE)</f>
        <v>0.18</v>
      </c>
      <c r="K2842" s="64" t="str">
        <f>VLOOKUP(B2842,'ABC successor'!A:J,10,FALSE)</f>
        <v>4739</v>
      </c>
    </row>
    <row r="2843" spans="1:11" x14ac:dyDescent="0.2">
      <c r="A2843">
        <v>2842</v>
      </c>
      <c r="B2843" t="s">
        <v>6523</v>
      </c>
      <c r="C2843" t="s">
        <v>6522</v>
      </c>
      <c r="D2843" t="s">
        <v>6523</v>
      </c>
      <c r="E2843" t="s">
        <v>6524</v>
      </c>
      <c r="F2843" s="220">
        <v>7210</v>
      </c>
      <c r="G2843" s="220">
        <v>7210</v>
      </c>
      <c r="H2843" s="220">
        <v>7589</v>
      </c>
      <c r="I2843" s="220">
        <v>6489.1274933333334</v>
      </c>
      <c r="J2843" s="161" t="e">
        <f>VLOOKUP(D2843,GST!A:D,4,FALSE)</f>
        <v>#N/A</v>
      </c>
      <c r="K2843" s="64" t="str">
        <f>VLOOKUP(B2843,'ABC successor'!A:J,10,FALSE)</f>
        <v>4739</v>
      </c>
    </row>
    <row r="2844" spans="1:11" x14ac:dyDescent="0.2">
      <c r="A2844">
        <v>2843</v>
      </c>
      <c r="B2844" t="s">
        <v>6526</v>
      </c>
      <c r="C2844" t="s">
        <v>6525</v>
      </c>
      <c r="D2844" t="s">
        <v>6526</v>
      </c>
      <c r="E2844" t="s">
        <v>6527</v>
      </c>
      <c r="F2844" s="220">
        <v>7576</v>
      </c>
      <c r="G2844" s="220">
        <v>7576</v>
      </c>
      <c r="H2844" s="220">
        <v>7975</v>
      </c>
      <c r="I2844" s="220">
        <v>6818.0694400000002</v>
      </c>
      <c r="J2844" s="161">
        <f>VLOOKUP(D2844,GST!A:D,4,FALSE)</f>
        <v>0.12</v>
      </c>
      <c r="K2844" s="64" t="str">
        <f>VLOOKUP(B2844,'ABC successor'!A:J,10,FALSE)</f>
        <v>4739</v>
      </c>
    </row>
    <row r="2845" spans="1:11" x14ac:dyDescent="0.2">
      <c r="A2845">
        <v>2844</v>
      </c>
      <c r="B2845" t="s">
        <v>6529</v>
      </c>
      <c r="C2845" t="s">
        <v>6528</v>
      </c>
      <c r="D2845" t="s">
        <v>6529</v>
      </c>
      <c r="E2845" t="s">
        <v>3318</v>
      </c>
      <c r="F2845" s="220">
        <v>24677</v>
      </c>
      <c r="G2845" s="220">
        <v>24677</v>
      </c>
      <c r="H2845" s="220">
        <v>25976</v>
      </c>
      <c r="I2845" s="220">
        <v>22209.562162666665</v>
      </c>
      <c r="J2845" s="161">
        <f>VLOOKUP(D2845,GST!A:D,4,FALSE)</f>
        <v>0.12</v>
      </c>
      <c r="K2845" s="64" t="str">
        <f>VLOOKUP(B2845,'ABC successor'!A:J,10,FALSE)</f>
        <v>4739</v>
      </c>
    </row>
    <row r="2846" spans="1:11" x14ac:dyDescent="0.2">
      <c r="A2846">
        <v>2845</v>
      </c>
      <c r="B2846" t="s">
        <v>6531</v>
      </c>
      <c r="C2846" t="s">
        <v>6530</v>
      </c>
      <c r="D2846" t="s">
        <v>6531</v>
      </c>
      <c r="E2846" t="s">
        <v>6532</v>
      </c>
      <c r="F2846" s="220">
        <v>36905</v>
      </c>
      <c r="G2846" s="220">
        <v>36905</v>
      </c>
      <c r="H2846" s="220">
        <v>38847</v>
      </c>
      <c r="I2846" s="220">
        <v>33214.165469333333</v>
      </c>
      <c r="J2846" s="161">
        <f>VLOOKUP(D2846,GST!A:D,4,FALSE)</f>
        <v>0.18</v>
      </c>
      <c r="K2846" s="64" t="str">
        <f>VLOOKUP(B2846,'ABC successor'!A:J,10,FALSE)</f>
        <v>4739</v>
      </c>
    </row>
    <row r="2847" spans="1:11" x14ac:dyDescent="0.2">
      <c r="A2847">
        <v>2846</v>
      </c>
      <c r="B2847" t="s">
        <v>15033</v>
      </c>
      <c r="C2847" t="s">
        <v>15034</v>
      </c>
      <c r="D2847" t="s">
        <v>15033</v>
      </c>
      <c r="E2847" t="s">
        <v>6532</v>
      </c>
      <c r="F2847" s="220">
        <v>48771</v>
      </c>
      <c r="G2847" s="220">
        <v>48771</v>
      </c>
      <c r="H2847" s="220">
        <v>51338</v>
      </c>
      <c r="I2847" s="220">
        <v>43894.312401333329</v>
      </c>
      <c r="J2847" s="161" t="e">
        <f>VLOOKUP(D2847,GST!A:D,4,FALSE)</f>
        <v>#N/A</v>
      </c>
      <c r="K2847" s="64" t="str">
        <f>VLOOKUP(B2847,'ABC successor'!A:J,10,FALSE)</f>
        <v>4739</v>
      </c>
    </row>
    <row r="2848" spans="1:11" x14ac:dyDescent="0.2">
      <c r="A2848">
        <v>2847</v>
      </c>
      <c r="B2848" t="s">
        <v>24212</v>
      </c>
      <c r="C2848" t="s">
        <v>24213</v>
      </c>
      <c r="D2848" t="s">
        <v>24212</v>
      </c>
      <c r="E2848" t="s">
        <v>6532</v>
      </c>
      <c r="F2848" s="220">
        <v>58085</v>
      </c>
      <c r="G2848" s="220">
        <v>58085</v>
      </c>
      <c r="H2848" s="220">
        <v>61142</v>
      </c>
      <c r="I2848" s="220">
        <v>52276.351278666669</v>
      </c>
      <c r="J2848" s="161">
        <f>VLOOKUP(D2848,GST!A:D,4,FALSE)</f>
        <v>0.12</v>
      </c>
      <c r="K2848" s="64" t="str">
        <f>VLOOKUP(B2848,'ABC successor'!A:J,10,FALSE)</f>
        <v>4739</v>
      </c>
    </row>
    <row r="2849" spans="1:11" x14ac:dyDescent="0.2">
      <c r="A2849">
        <v>2848</v>
      </c>
      <c r="B2849" t="s">
        <v>6534</v>
      </c>
      <c r="C2849" t="s">
        <v>6533</v>
      </c>
      <c r="D2849" t="s">
        <v>6534</v>
      </c>
      <c r="E2849" t="s">
        <v>3314</v>
      </c>
      <c r="F2849" s="220">
        <v>21067</v>
      </c>
      <c r="G2849" s="220">
        <v>21067</v>
      </c>
      <c r="H2849" s="220">
        <v>22176</v>
      </c>
      <c r="I2849" s="220">
        <v>18960.512844000001</v>
      </c>
      <c r="J2849" s="161">
        <f>VLOOKUP(D2849,GST!A:D,4,FALSE)</f>
        <v>0.12</v>
      </c>
      <c r="K2849" s="64" t="str">
        <f>VLOOKUP(B2849,'ABC successor'!A:J,10,FALSE)</f>
        <v>4739</v>
      </c>
    </row>
    <row r="2850" spans="1:11" x14ac:dyDescent="0.2">
      <c r="A2850">
        <v>2849</v>
      </c>
      <c r="B2850" t="s">
        <v>6536</v>
      </c>
      <c r="C2850" t="s">
        <v>6535</v>
      </c>
      <c r="D2850" t="s">
        <v>6536</v>
      </c>
      <c r="E2850" t="s">
        <v>6537</v>
      </c>
      <c r="F2850" s="220">
        <v>11078</v>
      </c>
      <c r="G2850" s="220">
        <v>11078</v>
      </c>
      <c r="H2850" s="220">
        <v>11661</v>
      </c>
      <c r="I2850" s="220">
        <v>9969.9313653333356</v>
      </c>
      <c r="J2850" s="161">
        <f>VLOOKUP(D2850,GST!A:D,4,FALSE)</f>
        <v>0.18</v>
      </c>
      <c r="K2850" s="64" t="str">
        <f>VLOOKUP(B2850,'ABC successor'!A:J,10,FALSE)</f>
        <v>4739</v>
      </c>
    </row>
    <row r="2851" spans="1:11" x14ac:dyDescent="0.2">
      <c r="A2851">
        <v>2850</v>
      </c>
      <c r="B2851" t="s">
        <v>6539</v>
      </c>
      <c r="C2851" t="s">
        <v>6538</v>
      </c>
      <c r="D2851" t="s">
        <v>6539</v>
      </c>
      <c r="E2851" t="s">
        <v>6540</v>
      </c>
      <c r="F2851" s="220">
        <v>17230</v>
      </c>
      <c r="G2851" s="220">
        <v>17230</v>
      </c>
      <c r="H2851" s="220">
        <v>18137</v>
      </c>
      <c r="I2851" s="220">
        <v>15506.622403999996</v>
      </c>
      <c r="J2851" s="161" t="e">
        <f>VLOOKUP(D2851,GST!A:D,4,FALSE)</f>
        <v>#N/A</v>
      </c>
      <c r="K2851" s="64" t="str">
        <f>VLOOKUP(B2851,'ABC successor'!A:J,10,FALSE)</f>
        <v>4739</v>
      </c>
    </row>
    <row r="2852" spans="1:11" x14ac:dyDescent="0.2">
      <c r="A2852">
        <v>2851</v>
      </c>
      <c r="B2852" t="s">
        <v>6542</v>
      </c>
      <c r="C2852" t="s">
        <v>6541</v>
      </c>
      <c r="D2852" t="s">
        <v>6542</v>
      </c>
      <c r="E2852" t="s">
        <v>1376</v>
      </c>
      <c r="F2852" s="220">
        <v>63288</v>
      </c>
      <c r="G2852" s="220">
        <v>63288</v>
      </c>
      <c r="H2852" s="220">
        <v>66619</v>
      </c>
      <c r="I2852" s="220">
        <v>56959.288446666651</v>
      </c>
      <c r="J2852" s="161" t="e">
        <f>VLOOKUP(D2852,GST!A:D,4,FALSE)</f>
        <v>#N/A</v>
      </c>
      <c r="K2852" s="64" t="str">
        <f>VLOOKUP(B2852,'ABC successor'!A:J,10,FALSE)</f>
        <v>4739</v>
      </c>
    </row>
    <row r="2853" spans="1:11" x14ac:dyDescent="0.2">
      <c r="A2853">
        <v>2852</v>
      </c>
      <c r="B2853" t="s">
        <v>6544</v>
      </c>
      <c r="C2853" t="s">
        <v>6543</v>
      </c>
      <c r="D2853" t="s">
        <v>6544</v>
      </c>
      <c r="E2853" t="s">
        <v>6545</v>
      </c>
      <c r="F2853" s="220">
        <v>5187</v>
      </c>
      <c r="G2853" s="220">
        <v>5187</v>
      </c>
      <c r="H2853" s="220">
        <v>5460</v>
      </c>
      <c r="I2853" s="220">
        <v>4667.9852613333342</v>
      </c>
      <c r="J2853" s="161" t="e">
        <f>VLOOKUP(D2853,GST!A:D,4,FALSE)</f>
        <v>#N/A</v>
      </c>
      <c r="K2853" s="64" t="str">
        <f>VLOOKUP(B2853,'ABC successor'!A:J,10,FALSE)</f>
        <v>4739</v>
      </c>
    </row>
    <row r="2854" spans="1:11" x14ac:dyDescent="0.2">
      <c r="A2854">
        <v>2853</v>
      </c>
      <c r="B2854" t="s">
        <v>6547</v>
      </c>
      <c r="C2854" t="s">
        <v>6546</v>
      </c>
      <c r="D2854" t="s">
        <v>6547</v>
      </c>
      <c r="E2854" t="s">
        <v>5880</v>
      </c>
      <c r="F2854" s="220">
        <v>6255</v>
      </c>
      <c r="G2854" s="220">
        <v>6255</v>
      </c>
      <c r="H2854" s="220">
        <v>6584</v>
      </c>
      <c r="I2854" s="220">
        <v>5629.3928599999999</v>
      </c>
      <c r="J2854" s="161" t="e">
        <f>VLOOKUP(D2854,GST!A:D,4,FALSE)</f>
        <v>#N/A</v>
      </c>
      <c r="K2854" s="64" t="str">
        <f>VLOOKUP(B2854,'ABC successor'!A:J,10,FALSE)</f>
        <v>4739</v>
      </c>
    </row>
    <row r="2855" spans="1:11" x14ac:dyDescent="0.2">
      <c r="A2855">
        <v>2854</v>
      </c>
      <c r="B2855" t="s">
        <v>6549</v>
      </c>
      <c r="C2855" t="s">
        <v>6548</v>
      </c>
      <c r="D2855" t="s">
        <v>6549</v>
      </c>
      <c r="E2855" t="s">
        <v>6550</v>
      </c>
      <c r="F2855" s="220">
        <v>33647</v>
      </c>
      <c r="G2855" s="220">
        <v>33647</v>
      </c>
      <c r="H2855" s="220">
        <v>35418</v>
      </c>
      <c r="I2855" s="220">
        <v>30282.096571999999</v>
      </c>
      <c r="J2855" s="161">
        <f>VLOOKUP(D2855,GST!A:D,4,FALSE)</f>
        <v>0.18</v>
      </c>
      <c r="K2855" s="64" t="str">
        <f>VLOOKUP(B2855,'ABC successor'!A:J,10,FALSE)</f>
        <v>4739</v>
      </c>
    </row>
    <row r="2856" spans="1:11" x14ac:dyDescent="0.2">
      <c r="A2856">
        <v>2855</v>
      </c>
      <c r="B2856" t="s">
        <v>6552</v>
      </c>
      <c r="C2856" t="s">
        <v>6551</v>
      </c>
      <c r="D2856" t="s">
        <v>6552</v>
      </c>
      <c r="E2856" t="s">
        <v>6553</v>
      </c>
      <c r="F2856" s="220">
        <v>11618</v>
      </c>
      <c r="G2856" s="220">
        <v>11618</v>
      </c>
      <c r="H2856" s="220">
        <v>12229</v>
      </c>
      <c r="I2856" s="220">
        <v>10455.868332000002</v>
      </c>
      <c r="J2856" s="161">
        <f>VLOOKUP(D2856,GST!A:D,4,FALSE)</f>
        <v>0.18</v>
      </c>
      <c r="K2856" s="64" t="str">
        <f>VLOOKUP(B2856,'ABC successor'!A:J,10,FALSE)</f>
        <v>4739</v>
      </c>
    </row>
    <row r="2857" spans="1:11" x14ac:dyDescent="0.2">
      <c r="A2857">
        <v>2856</v>
      </c>
      <c r="B2857" t="s">
        <v>6555</v>
      </c>
      <c r="C2857" t="s">
        <v>6554</v>
      </c>
      <c r="D2857" t="s">
        <v>6555</v>
      </c>
      <c r="E2857" t="s">
        <v>6556</v>
      </c>
      <c r="F2857" s="220">
        <v>111400</v>
      </c>
      <c r="G2857" s="220">
        <v>111400</v>
      </c>
      <c r="H2857" s="220">
        <v>117263</v>
      </c>
      <c r="I2857" s="220">
        <v>100260.01015333332</v>
      </c>
      <c r="J2857" s="161">
        <f>VLOOKUP(D2857,GST!A:D,4,FALSE)</f>
        <v>0.12</v>
      </c>
      <c r="K2857" s="64" t="str">
        <f>VLOOKUP(B2857,'ABC successor'!A:J,10,FALSE)</f>
        <v>4739</v>
      </c>
    </row>
    <row r="2858" spans="1:11" x14ac:dyDescent="0.2">
      <c r="A2858">
        <v>2857</v>
      </c>
      <c r="B2858" t="s">
        <v>6558</v>
      </c>
      <c r="C2858" t="s">
        <v>6557</v>
      </c>
      <c r="D2858" t="s">
        <v>6558</v>
      </c>
      <c r="E2858" t="s">
        <v>6559</v>
      </c>
      <c r="F2858" s="220">
        <v>9023</v>
      </c>
      <c r="G2858" s="220">
        <v>9023</v>
      </c>
      <c r="H2858" s="220">
        <v>9498</v>
      </c>
      <c r="I2858" s="220">
        <v>8120.3805106666669</v>
      </c>
      <c r="J2858" s="161">
        <f>VLOOKUP(D2858,GST!A:D,4,FALSE)</f>
        <v>0.18</v>
      </c>
      <c r="K2858" s="64" t="str">
        <f>VLOOKUP(B2858,'ABC successor'!A:J,10,FALSE)</f>
        <v>4739</v>
      </c>
    </row>
    <row r="2859" spans="1:11" x14ac:dyDescent="0.2">
      <c r="A2859">
        <v>2858</v>
      </c>
      <c r="B2859" t="s">
        <v>6561</v>
      </c>
      <c r="C2859" t="s">
        <v>6560</v>
      </c>
      <c r="D2859" t="s">
        <v>6561</v>
      </c>
      <c r="E2859" t="s">
        <v>6562</v>
      </c>
      <c r="F2859" s="220">
        <v>14970</v>
      </c>
      <c r="G2859" s="220">
        <v>14970</v>
      </c>
      <c r="H2859" s="220">
        <v>15758</v>
      </c>
      <c r="I2859" s="220">
        <v>13473.163097333336</v>
      </c>
      <c r="J2859" s="161">
        <f>VLOOKUP(D2859,GST!A:D,4,FALSE)</f>
        <v>0.18</v>
      </c>
      <c r="K2859" s="64" t="str">
        <f>VLOOKUP(B2859,'ABC successor'!A:J,10,FALSE)</f>
        <v>4739</v>
      </c>
    </row>
    <row r="2860" spans="1:11" x14ac:dyDescent="0.2">
      <c r="A2860">
        <v>2859</v>
      </c>
      <c r="B2860" t="s">
        <v>16634</v>
      </c>
      <c r="C2860" t="s">
        <v>16635</v>
      </c>
      <c r="D2860" t="s">
        <v>16634</v>
      </c>
      <c r="E2860" t="s">
        <v>6565</v>
      </c>
      <c r="F2860" s="220">
        <v>38383</v>
      </c>
      <c r="G2860" s="220">
        <v>38383</v>
      </c>
      <c r="H2860" s="220">
        <v>40403</v>
      </c>
      <c r="I2860" s="220">
        <v>34544.885162666666</v>
      </c>
      <c r="J2860" s="161">
        <f>VLOOKUP(D2860,GST!A:D,4,FALSE)</f>
        <v>0.18</v>
      </c>
      <c r="K2860" s="64" t="str">
        <f>VLOOKUP(B2860,'ABC successor'!A:J,10,FALSE)</f>
        <v>4739</v>
      </c>
    </row>
    <row r="2861" spans="1:11" x14ac:dyDescent="0.2">
      <c r="A2861">
        <v>2860</v>
      </c>
      <c r="B2861" t="s">
        <v>6567</v>
      </c>
      <c r="C2861" t="s">
        <v>6566</v>
      </c>
      <c r="D2861" t="s">
        <v>6567</v>
      </c>
      <c r="E2861" t="s">
        <v>4221</v>
      </c>
      <c r="F2861" s="220">
        <v>91773</v>
      </c>
      <c r="G2861" s="220">
        <v>91773</v>
      </c>
      <c r="H2861" s="220">
        <v>96603</v>
      </c>
      <c r="I2861" s="220">
        <v>82595.827617333329</v>
      </c>
      <c r="J2861" s="161">
        <f>VLOOKUP(D2861,GST!A:D,4,FALSE)</f>
        <v>0.12</v>
      </c>
      <c r="K2861" s="64" t="str">
        <f>VLOOKUP(B2861,'ABC successor'!A:J,10,FALSE)</f>
        <v>4739</v>
      </c>
    </row>
    <row r="2862" spans="1:11" x14ac:dyDescent="0.2">
      <c r="A2862">
        <v>2861</v>
      </c>
      <c r="B2862" t="s">
        <v>20305</v>
      </c>
      <c r="C2862" t="s">
        <v>20306</v>
      </c>
      <c r="D2862" t="s">
        <v>20305</v>
      </c>
      <c r="E2862" t="s">
        <v>20307</v>
      </c>
      <c r="F2862" s="220">
        <v>369648</v>
      </c>
      <c r="G2862" s="220">
        <v>369648</v>
      </c>
      <c r="H2862" s="220">
        <v>389103</v>
      </c>
      <c r="I2862" s="220">
        <v>332682.91371466668</v>
      </c>
      <c r="J2862" s="161">
        <f>VLOOKUP(D2862,GST!A:D,4,FALSE)</f>
        <v>0.12</v>
      </c>
      <c r="K2862" s="64" t="str">
        <f>VLOOKUP(B2862,'ABC successor'!A:J,10,FALSE)</f>
        <v>4739</v>
      </c>
    </row>
    <row r="2863" spans="1:11" x14ac:dyDescent="0.2">
      <c r="A2863">
        <v>2862</v>
      </c>
      <c r="B2863" t="s">
        <v>21215</v>
      </c>
      <c r="C2863" t="s">
        <v>21216</v>
      </c>
      <c r="D2863" t="s">
        <v>21215</v>
      </c>
      <c r="E2863" t="s">
        <v>21620</v>
      </c>
      <c r="F2863" s="220">
        <v>379386</v>
      </c>
      <c r="G2863" s="220">
        <v>379386</v>
      </c>
      <c r="H2863" s="220">
        <v>399354</v>
      </c>
      <c r="I2863" s="220">
        <v>341447.72140266671</v>
      </c>
      <c r="J2863" s="161">
        <f>VLOOKUP(D2863,GST!A:D,4,FALSE)</f>
        <v>0.12</v>
      </c>
      <c r="K2863" s="64" t="str">
        <f>VLOOKUP(B2863,'ABC successor'!A:J,10,FALSE)</f>
        <v>4739</v>
      </c>
    </row>
    <row r="2864" spans="1:11" x14ac:dyDescent="0.2">
      <c r="A2864">
        <v>2863</v>
      </c>
      <c r="B2864" t="s">
        <v>6569</v>
      </c>
      <c r="C2864" t="s">
        <v>6568</v>
      </c>
      <c r="D2864" t="s">
        <v>6569</v>
      </c>
      <c r="E2864" t="s">
        <v>6570</v>
      </c>
      <c r="F2864" s="220">
        <v>6328</v>
      </c>
      <c r="G2864" s="220">
        <v>6328</v>
      </c>
      <c r="H2864" s="220">
        <v>6661</v>
      </c>
      <c r="I2864" s="220">
        <v>5695.1812493333337</v>
      </c>
      <c r="J2864" s="161">
        <f>VLOOKUP(D2864,GST!A:D,4,FALSE)</f>
        <v>0.18</v>
      </c>
      <c r="K2864" s="64" t="str">
        <f>VLOOKUP(B2864,'ABC successor'!A:J,10,FALSE)</f>
        <v>4739</v>
      </c>
    </row>
    <row r="2865" spans="1:11" x14ac:dyDescent="0.2">
      <c r="A2865">
        <v>2864</v>
      </c>
      <c r="B2865" t="s">
        <v>6572</v>
      </c>
      <c r="C2865" t="s">
        <v>6571</v>
      </c>
      <c r="D2865" t="s">
        <v>6572</v>
      </c>
      <c r="E2865" t="s">
        <v>6573</v>
      </c>
      <c r="F2865" s="220">
        <v>5981</v>
      </c>
      <c r="G2865" s="220">
        <v>5981</v>
      </c>
      <c r="H2865" s="220">
        <v>6296</v>
      </c>
      <c r="I2865" s="220">
        <v>5382.6863999999996</v>
      </c>
      <c r="J2865" s="161">
        <f>VLOOKUP(D2865,GST!A:D,4,FALSE)</f>
        <v>0.18</v>
      </c>
      <c r="K2865" s="64" t="str">
        <f>VLOOKUP(B2865,'ABC successor'!A:J,10,FALSE)</f>
        <v>4739</v>
      </c>
    </row>
    <row r="2866" spans="1:11" x14ac:dyDescent="0.2">
      <c r="A2866">
        <v>2865</v>
      </c>
      <c r="B2866" t="s">
        <v>6575</v>
      </c>
      <c r="C2866" t="s">
        <v>6574</v>
      </c>
      <c r="D2866" t="s">
        <v>6575</v>
      </c>
      <c r="E2866" t="s">
        <v>6576</v>
      </c>
      <c r="F2866" s="220">
        <v>8122</v>
      </c>
      <c r="G2866" s="220">
        <v>8122</v>
      </c>
      <c r="H2866" s="220">
        <v>8549</v>
      </c>
      <c r="I2866" s="220">
        <v>7309.9871693333334</v>
      </c>
      <c r="J2866" s="161">
        <f>VLOOKUP(D2866,GST!A:D,4,FALSE)</f>
        <v>0.18</v>
      </c>
      <c r="K2866" s="64" t="str">
        <f>VLOOKUP(B2866,'ABC successor'!A:J,10,FALSE)</f>
        <v>4739</v>
      </c>
    </row>
    <row r="2867" spans="1:11" x14ac:dyDescent="0.2">
      <c r="A2867">
        <v>2866</v>
      </c>
      <c r="B2867" t="s">
        <v>14518</v>
      </c>
      <c r="C2867" t="s">
        <v>14519</v>
      </c>
      <c r="D2867" t="s">
        <v>14518</v>
      </c>
      <c r="E2867" t="s">
        <v>14520</v>
      </c>
      <c r="F2867" s="220">
        <v>184271</v>
      </c>
      <c r="G2867" s="220">
        <v>184271</v>
      </c>
      <c r="H2867" s="220">
        <v>193969</v>
      </c>
      <c r="I2867" s="220">
        <v>165843.55836533333</v>
      </c>
      <c r="J2867" s="161">
        <f>VLOOKUP(D2867,GST!A:D,4,FALSE)</f>
        <v>0.18</v>
      </c>
      <c r="K2867" s="64" t="str">
        <f>VLOOKUP(B2867,'ABC successor'!A:J,10,FALSE)</f>
        <v>4739</v>
      </c>
    </row>
    <row r="2868" spans="1:11" x14ac:dyDescent="0.2">
      <c r="A2868">
        <v>2867</v>
      </c>
      <c r="B2868" t="s">
        <v>17940</v>
      </c>
      <c r="C2868" t="s">
        <v>17941</v>
      </c>
      <c r="D2868" t="s">
        <v>17940</v>
      </c>
      <c r="E2868" t="s">
        <v>17942</v>
      </c>
      <c r="F2868" s="220">
        <v>180838</v>
      </c>
      <c r="G2868" s="220">
        <v>180838</v>
      </c>
      <c r="H2868" s="220">
        <v>190356</v>
      </c>
      <c r="I2868" s="220">
        <v>162754.49444799998</v>
      </c>
      <c r="J2868" s="161">
        <f>VLOOKUP(D2868,GST!A:D,4,FALSE)</f>
        <v>0.18</v>
      </c>
      <c r="K2868" s="64" t="str">
        <f>VLOOKUP(B2868,'ABC successor'!A:J,10,FALSE)</f>
        <v>4739</v>
      </c>
    </row>
    <row r="2869" spans="1:11" x14ac:dyDescent="0.2">
      <c r="A2869">
        <v>2868</v>
      </c>
      <c r="B2869" t="s">
        <v>6578</v>
      </c>
      <c r="C2869" t="s">
        <v>6577</v>
      </c>
      <c r="D2869" t="s">
        <v>6578</v>
      </c>
      <c r="E2869" t="s">
        <v>6579</v>
      </c>
      <c r="F2869" s="220">
        <v>4444</v>
      </c>
      <c r="G2869" s="220">
        <v>4444</v>
      </c>
      <c r="H2869" s="220">
        <v>4678</v>
      </c>
      <c r="I2869" s="220">
        <v>3999.6350333333339</v>
      </c>
      <c r="J2869" s="161">
        <f>VLOOKUP(D2869,GST!A:D,4,FALSE)</f>
        <v>0.18</v>
      </c>
      <c r="K2869" s="64" t="str">
        <f>VLOOKUP(B2869,'ABC successor'!A:J,10,FALSE)</f>
        <v>4739</v>
      </c>
    </row>
    <row r="2870" spans="1:11" x14ac:dyDescent="0.2">
      <c r="A2870">
        <v>2869</v>
      </c>
      <c r="B2870" t="s">
        <v>6581</v>
      </c>
      <c r="C2870" t="s">
        <v>6580</v>
      </c>
      <c r="D2870" t="s">
        <v>6581</v>
      </c>
      <c r="E2870" t="s">
        <v>6582</v>
      </c>
      <c r="F2870" s="220">
        <v>5090</v>
      </c>
      <c r="G2870" s="220">
        <v>5090</v>
      </c>
      <c r="H2870" s="220">
        <v>5358</v>
      </c>
      <c r="I2870" s="220">
        <v>4581.2642026666663</v>
      </c>
      <c r="J2870" s="161">
        <f>VLOOKUP(D2870,GST!A:D,4,FALSE)</f>
        <v>0.18</v>
      </c>
      <c r="K2870" s="64" t="str">
        <f>VLOOKUP(B2870,'ABC successor'!A:J,10,FALSE)</f>
        <v>4739</v>
      </c>
    </row>
    <row r="2871" spans="1:11" x14ac:dyDescent="0.2">
      <c r="A2871">
        <v>2870</v>
      </c>
      <c r="B2871" t="s">
        <v>15035</v>
      </c>
      <c r="C2871" t="s">
        <v>15036</v>
      </c>
      <c r="D2871" t="s">
        <v>15035</v>
      </c>
      <c r="E2871" t="s">
        <v>5528</v>
      </c>
      <c r="F2871" s="220">
        <v>66714</v>
      </c>
      <c r="G2871" s="220">
        <v>66714</v>
      </c>
      <c r="H2871" s="220">
        <v>70225</v>
      </c>
      <c r="I2871" s="220">
        <v>60042.37160133334</v>
      </c>
      <c r="J2871" s="161" t="e">
        <f>VLOOKUP(D2871,GST!A:D,4,FALSE)</f>
        <v>#N/A</v>
      </c>
      <c r="K2871" s="64" t="str">
        <f>VLOOKUP(B2871,'ABC successor'!A:J,10,FALSE)</f>
        <v>4739</v>
      </c>
    </row>
    <row r="2872" spans="1:11" x14ac:dyDescent="0.2">
      <c r="A2872">
        <v>2871</v>
      </c>
      <c r="B2872" t="s">
        <v>15037</v>
      </c>
      <c r="C2872" t="s">
        <v>15038</v>
      </c>
      <c r="D2872" t="s">
        <v>15037</v>
      </c>
      <c r="E2872" t="s">
        <v>5528</v>
      </c>
      <c r="F2872" s="220">
        <v>66273</v>
      </c>
      <c r="G2872" s="220">
        <v>66273</v>
      </c>
      <c r="H2872" s="220">
        <v>69761</v>
      </c>
      <c r="I2872" s="220">
        <v>59646.146074666663</v>
      </c>
      <c r="J2872" s="161" t="e">
        <f>VLOOKUP(D2872,GST!A:D,4,FALSE)</f>
        <v>#N/A</v>
      </c>
      <c r="K2872" s="64" t="str">
        <f>VLOOKUP(B2872,'ABC successor'!A:J,10,FALSE)</f>
        <v>4739</v>
      </c>
    </row>
    <row r="2873" spans="1:11" x14ac:dyDescent="0.2">
      <c r="A2873">
        <v>2872</v>
      </c>
      <c r="B2873" t="s">
        <v>14534</v>
      </c>
      <c r="C2873" t="s">
        <v>14535</v>
      </c>
      <c r="D2873" t="s">
        <v>14534</v>
      </c>
      <c r="E2873" t="s">
        <v>5528</v>
      </c>
      <c r="F2873" s="220">
        <v>76208</v>
      </c>
      <c r="G2873" s="220">
        <v>76208</v>
      </c>
      <c r="H2873" s="220">
        <v>80219</v>
      </c>
      <c r="I2873" s="220">
        <v>68587.386261333348</v>
      </c>
      <c r="J2873" s="161" t="e">
        <f>VLOOKUP(D2873,GST!A:D,4,FALSE)</f>
        <v>#N/A</v>
      </c>
      <c r="K2873" s="64" t="str">
        <f>VLOOKUP(B2873,'ABC successor'!A:J,10,FALSE)</f>
        <v>4739</v>
      </c>
    </row>
    <row r="2874" spans="1:11" x14ac:dyDescent="0.2">
      <c r="A2874">
        <v>2873</v>
      </c>
      <c r="B2874" t="s">
        <v>1854</v>
      </c>
      <c r="C2874" t="s">
        <v>1855</v>
      </c>
      <c r="D2874" t="s">
        <v>1854</v>
      </c>
      <c r="E2874" t="s">
        <v>5528</v>
      </c>
      <c r="F2874" s="220">
        <v>93461</v>
      </c>
      <c r="G2874" s="220">
        <v>93461</v>
      </c>
      <c r="H2874" s="220">
        <v>98380</v>
      </c>
      <c r="I2874" s="220">
        <v>84114.94133466667</v>
      </c>
      <c r="J2874" s="161">
        <f>VLOOKUP(D2874,GST!A:D,4,FALSE)</f>
        <v>0.18</v>
      </c>
      <c r="K2874" s="64" t="str">
        <f>VLOOKUP(B2874,'ABC successor'!A:J,10,FALSE)</f>
        <v>4739</v>
      </c>
    </row>
    <row r="2875" spans="1:11" x14ac:dyDescent="0.2">
      <c r="A2875">
        <v>2874</v>
      </c>
      <c r="B2875" t="s">
        <v>11073</v>
      </c>
      <c r="C2875" t="s">
        <v>11074</v>
      </c>
      <c r="D2875" t="s">
        <v>11073</v>
      </c>
      <c r="E2875" t="s">
        <v>15039</v>
      </c>
      <c r="F2875" s="220">
        <v>43058</v>
      </c>
      <c r="G2875" s="220">
        <v>43058</v>
      </c>
      <c r="H2875" s="220">
        <v>45324</v>
      </c>
      <c r="I2875" s="220">
        <v>38752.351698666665</v>
      </c>
      <c r="J2875" s="161">
        <f>VLOOKUP(D2875,GST!A:D,4,FALSE)</f>
        <v>0.18</v>
      </c>
      <c r="K2875" s="64" t="str">
        <f>VLOOKUP(B2875,'ABC successor'!A:J,10,FALSE)</f>
        <v>4739</v>
      </c>
    </row>
    <row r="2876" spans="1:11" x14ac:dyDescent="0.2">
      <c r="A2876">
        <v>2875</v>
      </c>
      <c r="B2876" t="s">
        <v>5530</v>
      </c>
      <c r="C2876" t="s">
        <v>5529</v>
      </c>
      <c r="D2876" t="s">
        <v>5530</v>
      </c>
      <c r="E2876" t="s">
        <v>5531</v>
      </c>
      <c r="F2876" s="220">
        <v>51915</v>
      </c>
      <c r="G2876" s="220">
        <v>51915</v>
      </c>
      <c r="H2876" s="220">
        <v>54647</v>
      </c>
      <c r="I2876" s="220">
        <v>46723.213142666667</v>
      </c>
      <c r="J2876" s="161">
        <f>VLOOKUP(D2876,GST!A:D,4,FALSE)</f>
        <v>0.18</v>
      </c>
      <c r="K2876" s="64" t="str">
        <f>VLOOKUP(B2876,'ABC successor'!A:J,10,FALSE)</f>
        <v>4739</v>
      </c>
    </row>
    <row r="2877" spans="1:11" x14ac:dyDescent="0.2">
      <c r="A2877">
        <v>2876</v>
      </c>
      <c r="B2877" t="s">
        <v>5533</v>
      </c>
      <c r="C2877" t="s">
        <v>5532</v>
      </c>
      <c r="D2877" t="s">
        <v>5533</v>
      </c>
      <c r="E2877" t="s">
        <v>5534</v>
      </c>
      <c r="F2877" s="220">
        <v>4821</v>
      </c>
      <c r="G2877" s="220">
        <v>4821</v>
      </c>
      <c r="H2877" s="220">
        <v>5075</v>
      </c>
      <c r="I2877" s="220">
        <v>4339.0433146666664</v>
      </c>
      <c r="J2877" s="161">
        <f>VLOOKUP(D2877,GST!A:D,4,FALSE)</f>
        <v>0.18</v>
      </c>
      <c r="K2877" s="64" t="str">
        <f>VLOOKUP(B2877,'ABC successor'!A:J,10,FALSE)</f>
        <v>4739</v>
      </c>
    </row>
    <row r="2878" spans="1:11" x14ac:dyDescent="0.2">
      <c r="A2878">
        <v>2877</v>
      </c>
      <c r="B2878" t="s">
        <v>5536</v>
      </c>
      <c r="C2878" t="s">
        <v>5535</v>
      </c>
      <c r="D2878" t="s">
        <v>5536</v>
      </c>
      <c r="E2878" t="s">
        <v>5537</v>
      </c>
      <c r="F2878" s="220">
        <v>11638</v>
      </c>
      <c r="G2878" s="220">
        <v>11638</v>
      </c>
      <c r="H2878" s="220">
        <v>12251</v>
      </c>
      <c r="I2878" s="220">
        <v>10473.81062</v>
      </c>
      <c r="J2878" s="161">
        <f>VLOOKUP(D2878,GST!A:D,4,FALSE)</f>
        <v>0.18</v>
      </c>
      <c r="K2878" s="64" t="str">
        <f>VLOOKUP(B2878,'ABC successor'!A:J,10,FALSE)</f>
        <v>4739</v>
      </c>
    </row>
    <row r="2879" spans="1:11" x14ac:dyDescent="0.2">
      <c r="A2879">
        <v>2878</v>
      </c>
      <c r="B2879" t="s">
        <v>5539</v>
      </c>
      <c r="C2879" t="s">
        <v>5538</v>
      </c>
      <c r="D2879" t="s">
        <v>5539</v>
      </c>
      <c r="E2879" t="s">
        <v>5540</v>
      </c>
      <c r="F2879" s="220">
        <v>10631</v>
      </c>
      <c r="G2879" s="220">
        <v>10631</v>
      </c>
      <c r="H2879" s="220">
        <v>11191</v>
      </c>
      <c r="I2879" s="220">
        <v>9567.7250760000006</v>
      </c>
      <c r="J2879" s="161" t="e">
        <f>VLOOKUP(D2879,GST!A:D,4,FALSE)</f>
        <v>#N/A</v>
      </c>
      <c r="K2879" s="64" t="str">
        <f>VLOOKUP(B2879,'ABC successor'!A:J,10,FALSE)</f>
        <v>4739</v>
      </c>
    </row>
    <row r="2880" spans="1:11" x14ac:dyDescent="0.2">
      <c r="A2880">
        <v>2879</v>
      </c>
      <c r="B2880" t="s">
        <v>5542</v>
      </c>
      <c r="C2880" t="s">
        <v>5541</v>
      </c>
      <c r="D2880" t="s">
        <v>5542</v>
      </c>
      <c r="E2880" t="s">
        <v>5543</v>
      </c>
      <c r="F2880" s="220">
        <v>9518</v>
      </c>
      <c r="G2880" s="220">
        <v>9518</v>
      </c>
      <c r="H2880" s="220">
        <v>10019</v>
      </c>
      <c r="I2880" s="220">
        <v>8565.947329333334</v>
      </c>
      <c r="J2880" s="161" t="e">
        <f>VLOOKUP(D2880,GST!A:D,4,FALSE)</f>
        <v>#N/A</v>
      </c>
      <c r="K2880" s="64" t="str">
        <f>VLOOKUP(B2880,'ABC successor'!A:J,10,FALSE)</f>
        <v>4739</v>
      </c>
    </row>
    <row r="2881" spans="1:11" x14ac:dyDescent="0.2">
      <c r="A2881">
        <v>2880</v>
      </c>
      <c r="B2881" t="s">
        <v>5545</v>
      </c>
      <c r="C2881" t="s">
        <v>5544</v>
      </c>
      <c r="D2881" t="s">
        <v>5545</v>
      </c>
      <c r="E2881" t="s">
        <v>5546</v>
      </c>
      <c r="F2881" s="220">
        <v>8832</v>
      </c>
      <c r="G2881" s="220">
        <v>8832</v>
      </c>
      <c r="H2881" s="220">
        <v>9297</v>
      </c>
      <c r="I2881" s="220">
        <v>7948.4335839999985</v>
      </c>
      <c r="J2881" s="161">
        <f>VLOOKUP(D2881,GST!A:D,4,FALSE)</f>
        <v>0.18</v>
      </c>
      <c r="K2881" s="64" t="str">
        <f>VLOOKUP(B2881,'ABC successor'!A:J,10,FALSE)</f>
        <v>4739</v>
      </c>
    </row>
    <row r="2882" spans="1:11" x14ac:dyDescent="0.2">
      <c r="A2882">
        <v>2881</v>
      </c>
      <c r="B2882" t="s">
        <v>5548</v>
      </c>
      <c r="C2882" t="s">
        <v>5547</v>
      </c>
      <c r="D2882" t="s">
        <v>5548</v>
      </c>
      <c r="E2882" t="s">
        <v>5549</v>
      </c>
      <c r="F2882" s="220">
        <v>637825</v>
      </c>
      <c r="G2882" s="220">
        <v>637825</v>
      </c>
      <c r="H2882" s="220">
        <v>671395</v>
      </c>
      <c r="I2882" s="220">
        <v>574042.57189066673</v>
      </c>
      <c r="J2882" s="161">
        <f>VLOOKUP(D2882,GST!A:D,4,FALSE)</f>
        <v>0.12</v>
      </c>
      <c r="K2882" s="64" t="str">
        <f>VLOOKUP(B2882,'ABC successor'!A:J,10,FALSE)</f>
        <v>4739</v>
      </c>
    </row>
    <row r="2883" spans="1:11" x14ac:dyDescent="0.2">
      <c r="A2883">
        <v>2882</v>
      </c>
      <c r="B2883" t="s">
        <v>15793</v>
      </c>
      <c r="C2883" t="s">
        <v>15794</v>
      </c>
      <c r="D2883" t="s">
        <v>15793</v>
      </c>
      <c r="E2883" t="s">
        <v>15795</v>
      </c>
      <c r="F2883" s="220">
        <v>656728</v>
      </c>
      <c r="G2883" s="220">
        <v>656728</v>
      </c>
      <c r="H2883" s="220">
        <v>691293</v>
      </c>
      <c r="I2883" s="220">
        <v>591054.85129600007</v>
      </c>
      <c r="J2883" s="161">
        <f>VLOOKUP(D2883,GST!A:D,4,FALSE)</f>
        <v>0.12</v>
      </c>
      <c r="K2883" s="64" t="str">
        <f>VLOOKUP(B2883,'ABC successor'!A:J,10,FALSE)</f>
        <v>4739</v>
      </c>
    </row>
    <row r="2884" spans="1:11" x14ac:dyDescent="0.2">
      <c r="A2884">
        <v>2883</v>
      </c>
      <c r="B2884" t="s">
        <v>16636</v>
      </c>
      <c r="C2884" t="s">
        <v>16637</v>
      </c>
      <c r="D2884" t="s">
        <v>16636</v>
      </c>
      <c r="E2884" t="s">
        <v>16638</v>
      </c>
      <c r="F2884" s="220">
        <v>655370</v>
      </c>
      <c r="G2884" s="220">
        <v>655370</v>
      </c>
      <c r="H2884" s="220">
        <v>689863</v>
      </c>
      <c r="I2884" s="220">
        <v>589833.28052133333</v>
      </c>
      <c r="J2884" s="161">
        <f>VLOOKUP(D2884,GST!A:D,4,FALSE)</f>
        <v>0.12</v>
      </c>
      <c r="K2884" s="64" t="str">
        <f>VLOOKUP(B2884,'ABC successor'!A:J,10,FALSE)</f>
        <v>4739</v>
      </c>
    </row>
    <row r="2885" spans="1:11" x14ac:dyDescent="0.2">
      <c r="A2885">
        <v>2884</v>
      </c>
      <c r="B2885" t="s">
        <v>17943</v>
      </c>
      <c r="C2885" t="s">
        <v>17944</v>
      </c>
      <c r="D2885" t="s">
        <v>17943</v>
      </c>
      <c r="E2885" t="s">
        <v>16638</v>
      </c>
      <c r="F2885" s="220">
        <v>669164</v>
      </c>
      <c r="G2885" s="220">
        <v>669164</v>
      </c>
      <c r="H2885" s="220">
        <v>704383</v>
      </c>
      <c r="I2885" s="220">
        <v>602247.84862666682</v>
      </c>
      <c r="J2885" s="161">
        <f>VLOOKUP(D2885,GST!A:D,4,FALSE)</f>
        <v>0.12</v>
      </c>
      <c r="K2885" s="64" t="str">
        <f>VLOOKUP(B2885,'ABC successor'!A:J,10,FALSE)</f>
        <v>4739</v>
      </c>
    </row>
    <row r="2886" spans="1:11" x14ac:dyDescent="0.2">
      <c r="A2886">
        <v>2885</v>
      </c>
      <c r="B2886" t="s">
        <v>5551</v>
      </c>
      <c r="C2886" t="s">
        <v>5550</v>
      </c>
      <c r="D2886" t="s">
        <v>5551</v>
      </c>
      <c r="E2886" t="s">
        <v>1121</v>
      </c>
      <c r="F2886" s="220">
        <v>26697</v>
      </c>
      <c r="G2886" s="220">
        <v>26697</v>
      </c>
      <c r="H2886" s="220">
        <v>28102</v>
      </c>
      <c r="I2886" s="220">
        <v>24027.714013333331</v>
      </c>
      <c r="J2886" s="161">
        <f>VLOOKUP(D2886,GST!A:D,4,FALSE)</f>
        <v>0.12</v>
      </c>
      <c r="K2886" s="64" t="str">
        <f>VLOOKUP(B2886,'ABC successor'!A:J,10,FALSE)</f>
        <v>4739</v>
      </c>
    </row>
    <row r="2887" spans="1:11" x14ac:dyDescent="0.2">
      <c r="A2887">
        <v>2886</v>
      </c>
      <c r="B2887" t="s">
        <v>15796</v>
      </c>
      <c r="C2887" t="s">
        <v>15797</v>
      </c>
      <c r="D2887" t="s">
        <v>15796</v>
      </c>
      <c r="E2887" t="s">
        <v>3389</v>
      </c>
      <c r="F2887" s="220">
        <v>556276</v>
      </c>
      <c r="G2887" s="220">
        <v>556276</v>
      </c>
      <c r="H2887" s="220">
        <v>585554</v>
      </c>
      <c r="I2887" s="220">
        <v>500648.14763600001</v>
      </c>
      <c r="J2887" s="161" t="e">
        <f>VLOOKUP(D2887,GST!A:D,4,FALSE)</f>
        <v>#N/A</v>
      </c>
      <c r="K2887" s="64" t="str">
        <f>VLOOKUP(B2887,'ABC successor'!A:J,10,FALSE)</f>
        <v>4739</v>
      </c>
    </row>
    <row r="2888" spans="1:11" x14ac:dyDescent="0.2">
      <c r="A2888">
        <v>2887</v>
      </c>
      <c r="B2888" t="s">
        <v>15798</v>
      </c>
      <c r="C2888" t="s">
        <v>15799</v>
      </c>
      <c r="D2888" t="s">
        <v>15798</v>
      </c>
      <c r="E2888" t="s">
        <v>3389</v>
      </c>
      <c r="F2888" s="220">
        <v>676055</v>
      </c>
      <c r="G2888" s="220">
        <v>676055</v>
      </c>
      <c r="H2888" s="220">
        <v>711637</v>
      </c>
      <c r="I2888" s="220">
        <v>608449.89951200003</v>
      </c>
      <c r="J2888" s="161">
        <f>VLOOKUP(D2888,GST!A:D,4,FALSE)</f>
        <v>0.12</v>
      </c>
      <c r="K2888" s="64" t="str">
        <f>VLOOKUP(B2888,'ABC successor'!A:J,10,FALSE)</f>
        <v>4739</v>
      </c>
    </row>
    <row r="2889" spans="1:11" x14ac:dyDescent="0.2">
      <c r="A2889">
        <v>2888</v>
      </c>
      <c r="B2889" t="s">
        <v>23911</v>
      </c>
      <c r="C2889" t="s">
        <v>24214</v>
      </c>
      <c r="D2889" t="s">
        <v>23911</v>
      </c>
      <c r="E2889" t="s">
        <v>3389</v>
      </c>
      <c r="F2889" s="220">
        <v>631255</v>
      </c>
      <c r="G2889" s="220">
        <v>631255</v>
      </c>
      <c r="H2889" s="220">
        <v>664479</v>
      </c>
      <c r="I2889" s="220">
        <v>568129.09280400001</v>
      </c>
      <c r="J2889" s="161">
        <f>VLOOKUP(D2889,GST!A:D,4,FALSE)</f>
        <v>0.12</v>
      </c>
      <c r="K2889" s="64" t="str">
        <f>VLOOKUP(B2889,'ABC successor'!A:J,10,FALSE)</f>
        <v>4739</v>
      </c>
    </row>
    <row r="2890" spans="1:11" x14ac:dyDescent="0.2">
      <c r="A2890">
        <v>2889</v>
      </c>
      <c r="B2890" t="s">
        <v>5553</v>
      </c>
      <c r="C2890" t="s">
        <v>5552</v>
      </c>
      <c r="D2890" t="s">
        <v>5553</v>
      </c>
      <c r="E2890" t="s">
        <v>5554</v>
      </c>
      <c r="F2890" s="220">
        <v>13154</v>
      </c>
      <c r="G2890" s="220">
        <v>13154</v>
      </c>
      <c r="H2890" s="220">
        <v>13846</v>
      </c>
      <c r="I2890" s="220">
        <v>11838.919698666667</v>
      </c>
      <c r="J2890" s="161">
        <f>VLOOKUP(D2890,GST!A:D,4,FALSE)</f>
        <v>0.18</v>
      </c>
      <c r="K2890" s="64" t="str">
        <f>VLOOKUP(B2890,'ABC successor'!A:J,10,FALSE)</f>
        <v>4739</v>
      </c>
    </row>
    <row r="2891" spans="1:11" x14ac:dyDescent="0.2">
      <c r="A2891">
        <v>2890</v>
      </c>
      <c r="B2891" t="s">
        <v>11086</v>
      </c>
      <c r="C2891" t="s">
        <v>25895</v>
      </c>
      <c r="D2891" t="s">
        <v>11086</v>
      </c>
      <c r="E2891" t="s">
        <v>5555</v>
      </c>
      <c r="F2891" s="220">
        <v>143402</v>
      </c>
      <c r="G2891" s="220">
        <v>143402</v>
      </c>
      <c r="H2891" s="220">
        <v>150949</v>
      </c>
      <c r="I2891" s="220">
        <v>129061.86796533332</v>
      </c>
      <c r="J2891" s="161">
        <f>VLOOKUP(D2891,GST!A:D,4,FALSE)</f>
        <v>0.12</v>
      </c>
      <c r="K2891" s="64" t="str">
        <f>VLOOKUP(B2891,'ABC successor'!A:J,10,FALSE)</f>
        <v>4739</v>
      </c>
    </row>
    <row r="2892" spans="1:11" x14ac:dyDescent="0.2">
      <c r="A2892">
        <v>2891</v>
      </c>
      <c r="B2892" t="s">
        <v>948</v>
      </c>
      <c r="C2892" t="s">
        <v>949</v>
      </c>
      <c r="D2892" t="s">
        <v>948</v>
      </c>
      <c r="E2892" t="s">
        <v>5555</v>
      </c>
      <c r="F2892" s="220">
        <v>135017</v>
      </c>
      <c r="G2892" s="220">
        <v>135017</v>
      </c>
      <c r="H2892" s="220">
        <v>142123</v>
      </c>
      <c r="I2892" s="220">
        <v>121515.64067066666</v>
      </c>
      <c r="J2892" s="161" t="e">
        <f>VLOOKUP(D2892,GST!A:D,4,FALSE)</f>
        <v>#N/A</v>
      </c>
      <c r="K2892" s="64" t="str">
        <f>VLOOKUP(B2892,'ABC successor'!A:J,10,FALSE)</f>
        <v>4739</v>
      </c>
    </row>
    <row r="2893" spans="1:11" x14ac:dyDescent="0.2">
      <c r="A2893">
        <v>2892</v>
      </c>
      <c r="B2893" t="s">
        <v>14521</v>
      </c>
      <c r="C2893" t="s">
        <v>14522</v>
      </c>
      <c r="D2893" t="s">
        <v>14521</v>
      </c>
      <c r="E2893" t="s">
        <v>5555</v>
      </c>
      <c r="F2893" s="220">
        <v>165795</v>
      </c>
      <c r="G2893" s="220">
        <v>165795</v>
      </c>
      <c r="H2893" s="220">
        <v>174521</v>
      </c>
      <c r="I2893" s="220">
        <v>149215.54296133333</v>
      </c>
      <c r="J2893" s="161">
        <f>VLOOKUP(D2893,GST!A:D,4,FALSE)</f>
        <v>0.12</v>
      </c>
      <c r="K2893" s="64" t="str">
        <f>VLOOKUP(B2893,'ABC successor'!A:J,10,FALSE)</f>
        <v>4739</v>
      </c>
    </row>
    <row r="2894" spans="1:11" x14ac:dyDescent="0.2">
      <c r="A2894">
        <v>2893</v>
      </c>
      <c r="B2894" t="s">
        <v>15040</v>
      </c>
      <c r="C2894" t="s">
        <v>15041</v>
      </c>
      <c r="D2894" t="s">
        <v>15040</v>
      </c>
      <c r="E2894" t="s">
        <v>1631</v>
      </c>
      <c r="F2894" s="220">
        <v>131990</v>
      </c>
      <c r="G2894" s="220">
        <v>131990</v>
      </c>
      <c r="H2894" s="220">
        <v>138937</v>
      </c>
      <c r="I2894" s="220">
        <v>118791.40327599998</v>
      </c>
      <c r="J2894" s="161" t="e">
        <f>VLOOKUP(D2894,GST!A:D,4,FALSE)</f>
        <v>#N/A</v>
      </c>
      <c r="K2894" s="64" t="str">
        <f>VLOOKUP(B2894,'ABC successor'!A:J,10,FALSE)</f>
        <v>4739</v>
      </c>
    </row>
    <row r="2895" spans="1:11" x14ac:dyDescent="0.2">
      <c r="A2895">
        <v>2894</v>
      </c>
      <c r="B2895" t="s">
        <v>5557</v>
      </c>
      <c r="C2895" t="s">
        <v>5556</v>
      </c>
      <c r="D2895" t="s">
        <v>5557</v>
      </c>
      <c r="E2895" t="s">
        <v>1631</v>
      </c>
      <c r="F2895" s="220">
        <v>142573</v>
      </c>
      <c r="G2895" s="220">
        <v>142573</v>
      </c>
      <c r="H2895" s="220">
        <v>150077</v>
      </c>
      <c r="I2895" s="220">
        <v>128315.76782266668</v>
      </c>
      <c r="J2895" s="161">
        <f>VLOOKUP(D2895,GST!A:D,4,FALSE)</f>
        <v>0.12</v>
      </c>
      <c r="K2895" s="64" t="str">
        <f>VLOOKUP(B2895,'ABC successor'!A:J,10,FALSE)</f>
        <v>4739</v>
      </c>
    </row>
    <row r="2896" spans="1:11" x14ac:dyDescent="0.2">
      <c r="A2896">
        <v>2895</v>
      </c>
      <c r="B2896" t="s">
        <v>5559</v>
      </c>
      <c r="C2896" t="s">
        <v>5558</v>
      </c>
      <c r="D2896" t="s">
        <v>5559</v>
      </c>
      <c r="E2896" t="s">
        <v>5560</v>
      </c>
      <c r="F2896" s="220">
        <v>4067</v>
      </c>
      <c r="G2896" s="220">
        <v>4067</v>
      </c>
      <c r="H2896" s="220">
        <v>4281</v>
      </c>
      <c r="I2896" s="220">
        <v>3660.226752</v>
      </c>
      <c r="J2896" s="161" t="e">
        <f>VLOOKUP(D2896,GST!A:D,4,FALSE)</f>
        <v>#N/A</v>
      </c>
      <c r="K2896" s="64" t="str">
        <f>VLOOKUP(B2896,'ABC successor'!A:J,10,FALSE)</f>
        <v>4739</v>
      </c>
    </row>
    <row r="2897" spans="1:11" x14ac:dyDescent="0.2">
      <c r="A2897">
        <v>2896</v>
      </c>
      <c r="B2897" t="s">
        <v>5562</v>
      </c>
      <c r="C2897" t="s">
        <v>5561</v>
      </c>
      <c r="D2897" t="s">
        <v>5562</v>
      </c>
      <c r="E2897" t="s">
        <v>5563</v>
      </c>
      <c r="F2897" s="220">
        <v>3809</v>
      </c>
      <c r="G2897" s="220">
        <v>3809</v>
      </c>
      <c r="H2897" s="220">
        <v>4009</v>
      </c>
      <c r="I2897" s="220">
        <v>3428.4721986666668</v>
      </c>
      <c r="J2897" s="161" t="e">
        <f>VLOOKUP(D2897,GST!A:D,4,FALSE)</f>
        <v>#N/A</v>
      </c>
      <c r="K2897" s="64" t="str">
        <f>VLOOKUP(B2897,'ABC successor'!A:J,10,FALSE)</f>
        <v>4739</v>
      </c>
    </row>
    <row r="2898" spans="1:11" x14ac:dyDescent="0.2">
      <c r="A2898">
        <v>2897</v>
      </c>
      <c r="B2898" t="s">
        <v>6590</v>
      </c>
      <c r="C2898" t="s">
        <v>5564</v>
      </c>
      <c r="D2898" t="s">
        <v>6590</v>
      </c>
      <c r="E2898" t="s">
        <v>24215</v>
      </c>
      <c r="F2898" s="220">
        <v>3871</v>
      </c>
      <c r="G2898" s="220">
        <v>3871</v>
      </c>
      <c r="H2898" s="220">
        <v>4075</v>
      </c>
      <c r="I2898" s="220">
        <v>3483.7942533333339</v>
      </c>
      <c r="J2898" s="161">
        <f>VLOOKUP(D2898,GST!A:D,4,FALSE)</f>
        <v>0.18</v>
      </c>
      <c r="K2898" s="64" t="str">
        <f>VLOOKUP(B2898,'ABC successor'!A:J,10,FALSE)</f>
        <v>4739</v>
      </c>
    </row>
    <row r="2899" spans="1:11" x14ac:dyDescent="0.2">
      <c r="A2899">
        <v>2898</v>
      </c>
      <c r="B2899" t="s">
        <v>11087</v>
      </c>
      <c r="C2899" t="s">
        <v>11088</v>
      </c>
      <c r="D2899" t="s">
        <v>11087</v>
      </c>
      <c r="E2899" t="s">
        <v>15042</v>
      </c>
      <c r="F2899" s="220">
        <v>67975</v>
      </c>
      <c r="G2899" s="220">
        <v>67975</v>
      </c>
      <c r="H2899" s="220">
        <v>71553</v>
      </c>
      <c r="I2899" s="220">
        <v>61177.221317333344</v>
      </c>
      <c r="J2899" s="161" t="e">
        <f>VLOOKUP(D2899,GST!A:D,4,FALSE)</f>
        <v>#N/A</v>
      </c>
      <c r="K2899" s="64" t="str">
        <f>VLOOKUP(B2899,'ABC successor'!A:J,10,FALSE)</f>
        <v>4739</v>
      </c>
    </row>
    <row r="2900" spans="1:11" x14ac:dyDescent="0.2">
      <c r="A2900">
        <v>2899</v>
      </c>
      <c r="B2900" t="s">
        <v>6593</v>
      </c>
      <c r="C2900" t="s">
        <v>6592</v>
      </c>
      <c r="D2900" t="s">
        <v>6593</v>
      </c>
      <c r="E2900" t="s">
        <v>6594</v>
      </c>
      <c r="F2900" s="220">
        <v>93835</v>
      </c>
      <c r="G2900" s="220">
        <v>93835</v>
      </c>
      <c r="H2900" s="220">
        <v>98774</v>
      </c>
      <c r="I2900" s="220">
        <v>84451.35923466667</v>
      </c>
      <c r="J2900" s="161">
        <f>VLOOKUP(D2900,GST!A:D,4,FALSE)</f>
        <v>0.18</v>
      </c>
      <c r="K2900" s="64" t="str">
        <f>VLOOKUP(B2900,'ABC successor'!A:J,10,FALSE)</f>
        <v>4739</v>
      </c>
    </row>
    <row r="2901" spans="1:11" x14ac:dyDescent="0.2">
      <c r="A2901">
        <v>2900</v>
      </c>
      <c r="B2901" t="s">
        <v>6596</v>
      </c>
      <c r="C2901" t="s">
        <v>6595</v>
      </c>
      <c r="D2901" t="s">
        <v>6596</v>
      </c>
      <c r="E2901" t="s">
        <v>6597</v>
      </c>
      <c r="F2901" s="220">
        <v>6149</v>
      </c>
      <c r="G2901" s="220">
        <v>6149</v>
      </c>
      <c r="H2901" s="220">
        <v>6473</v>
      </c>
      <c r="I2901" s="220">
        <v>5533.7006573333338</v>
      </c>
      <c r="J2901" s="161" t="e">
        <f>VLOOKUP(D2901,GST!A:D,4,FALSE)</f>
        <v>#N/A</v>
      </c>
      <c r="K2901" s="64" t="str">
        <f>VLOOKUP(B2901,'ABC successor'!A:J,10,FALSE)</f>
        <v>4739</v>
      </c>
    </row>
    <row r="2902" spans="1:11" x14ac:dyDescent="0.2">
      <c r="A2902">
        <v>2901</v>
      </c>
      <c r="B2902" t="s">
        <v>6599</v>
      </c>
      <c r="C2902" t="s">
        <v>6598</v>
      </c>
      <c r="D2902" t="s">
        <v>6599</v>
      </c>
      <c r="E2902" t="s">
        <v>6600</v>
      </c>
      <c r="F2902" s="220">
        <v>5756</v>
      </c>
      <c r="G2902" s="220">
        <v>5756</v>
      </c>
      <c r="H2902" s="220">
        <v>6059</v>
      </c>
      <c r="I2902" s="220">
        <v>5180.8356600000006</v>
      </c>
      <c r="J2902" s="161" t="e">
        <f>VLOOKUP(D2902,GST!A:D,4,FALSE)</f>
        <v>#N/A</v>
      </c>
      <c r="K2902" s="64" t="str">
        <f>VLOOKUP(B2902,'ABC successor'!A:J,10,FALSE)</f>
        <v>4739</v>
      </c>
    </row>
    <row r="2903" spans="1:11" x14ac:dyDescent="0.2">
      <c r="A2903">
        <v>2902</v>
      </c>
      <c r="B2903" t="s">
        <v>6602</v>
      </c>
      <c r="C2903" t="s">
        <v>6601</v>
      </c>
      <c r="D2903" t="s">
        <v>6602</v>
      </c>
      <c r="E2903" t="s">
        <v>24216</v>
      </c>
      <c r="F2903" s="220">
        <v>7946</v>
      </c>
      <c r="G2903" s="220">
        <v>7946</v>
      </c>
      <c r="H2903" s="220">
        <v>8364</v>
      </c>
      <c r="I2903" s="220">
        <v>7151.4969586666657</v>
      </c>
      <c r="J2903" s="161">
        <f>VLOOKUP(D2903,GST!A:D,4,FALSE)</f>
        <v>0.18</v>
      </c>
      <c r="K2903" s="64" t="str">
        <f>VLOOKUP(B2903,'ABC successor'!A:J,10,FALSE)</f>
        <v>4739</v>
      </c>
    </row>
    <row r="2904" spans="1:11" x14ac:dyDescent="0.2">
      <c r="A2904">
        <v>2903</v>
      </c>
      <c r="B2904" t="s">
        <v>11091</v>
      </c>
      <c r="C2904" t="s">
        <v>11092</v>
      </c>
      <c r="D2904" t="s">
        <v>11091</v>
      </c>
      <c r="E2904" t="s">
        <v>4818</v>
      </c>
      <c r="F2904" s="220">
        <v>122224</v>
      </c>
      <c r="G2904" s="220">
        <v>122224</v>
      </c>
      <c r="H2904" s="220">
        <v>128657</v>
      </c>
      <c r="I2904" s="220">
        <v>110001.17734666665</v>
      </c>
      <c r="J2904" s="161" t="e">
        <f>VLOOKUP(D2904,GST!A:D,4,FALSE)</f>
        <v>#N/A</v>
      </c>
      <c r="K2904" s="64" t="str">
        <f>VLOOKUP(B2904,'ABC successor'!A:J,10,FALSE)</f>
        <v>4739</v>
      </c>
    </row>
    <row r="2905" spans="1:11" x14ac:dyDescent="0.2">
      <c r="A2905">
        <v>2904</v>
      </c>
      <c r="B2905" t="s">
        <v>6604</v>
      </c>
      <c r="C2905" t="s">
        <v>6603</v>
      </c>
      <c r="D2905" t="s">
        <v>6604</v>
      </c>
      <c r="E2905" t="s">
        <v>6605</v>
      </c>
      <c r="F2905" s="220">
        <v>165724</v>
      </c>
      <c r="G2905" s="220">
        <v>165724</v>
      </c>
      <c r="H2905" s="220">
        <v>174446</v>
      </c>
      <c r="I2905" s="220">
        <v>149151.24976266667</v>
      </c>
      <c r="J2905" s="161">
        <f>VLOOKUP(D2905,GST!A:D,4,FALSE)</f>
        <v>0.18</v>
      </c>
      <c r="K2905" s="64" t="str">
        <f>VLOOKUP(B2905,'ABC successor'!A:J,10,FALSE)</f>
        <v>4739</v>
      </c>
    </row>
    <row r="2906" spans="1:11" x14ac:dyDescent="0.2">
      <c r="A2906">
        <v>2905</v>
      </c>
      <c r="B2906" t="s">
        <v>6607</v>
      </c>
      <c r="C2906" t="s">
        <v>6606</v>
      </c>
      <c r="D2906" t="s">
        <v>6607</v>
      </c>
      <c r="E2906" t="s">
        <v>6608</v>
      </c>
      <c r="F2906" s="220">
        <v>2414</v>
      </c>
      <c r="G2906" s="220">
        <v>2414</v>
      </c>
      <c r="H2906" s="220">
        <v>2541</v>
      </c>
      <c r="I2906" s="220">
        <v>2172.5120386666663</v>
      </c>
      <c r="J2906" s="161">
        <f>VLOOKUP(D2906,GST!A:D,4,FALSE)</f>
        <v>0.18</v>
      </c>
      <c r="K2906" s="64" t="str">
        <f>VLOOKUP(B2906,'ABC successor'!A:J,10,FALSE)</f>
        <v>4739</v>
      </c>
    </row>
    <row r="2907" spans="1:11" x14ac:dyDescent="0.2">
      <c r="A2907">
        <v>2906</v>
      </c>
      <c r="B2907" t="s">
        <v>6610</v>
      </c>
      <c r="C2907" t="s">
        <v>6609</v>
      </c>
      <c r="D2907" t="s">
        <v>6610</v>
      </c>
      <c r="E2907" t="s">
        <v>6611</v>
      </c>
      <c r="F2907" s="220">
        <v>2642</v>
      </c>
      <c r="G2907" s="220">
        <v>2642</v>
      </c>
      <c r="H2907" s="220">
        <v>2781</v>
      </c>
      <c r="I2907" s="220">
        <v>2377.3531600000001</v>
      </c>
      <c r="J2907" s="161" t="e">
        <f>VLOOKUP(D2907,GST!A:D,4,FALSE)</f>
        <v>#N/A</v>
      </c>
      <c r="K2907" s="64" t="str">
        <f>VLOOKUP(B2907,'ABC successor'!A:J,10,FALSE)</f>
        <v>4739</v>
      </c>
    </row>
    <row r="2908" spans="1:11" x14ac:dyDescent="0.2">
      <c r="A2908">
        <v>2907</v>
      </c>
      <c r="B2908" t="s">
        <v>6613</v>
      </c>
      <c r="C2908" t="s">
        <v>6612</v>
      </c>
      <c r="D2908" t="s">
        <v>6613</v>
      </c>
      <c r="E2908" t="s">
        <v>24217</v>
      </c>
      <c r="F2908" s="220">
        <v>12829</v>
      </c>
      <c r="G2908" s="220">
        <v>12829</v>
      </c>
      <c r="H2908" s="220">
        <v>13504</v>
      </c>
      <c r="I2908" s="220">
        <v>11545.862328000001</v>
      </c>
      <c r="J2908" s="161">
        <f>VLOOKUP(D2908,GST!A:D,4,FALSE)</f>
        <v>0.18</v>
      </c>
      <c r="K2908" s="64" t="str">
        <f>VLOOKUP(B2908,'ABC successor'!A:J,10,FALSE)</f>
        <v>4739</v>
      </c>
    </row>
    <row r="2909" spans="1:11" x14ac:dyDescent="0.2">
      <c r="A2909">
        <v>2908</v>
      </c>
      <c r="B2909" t="s">
        <v>6615</v>
      </c>
      <c r="C2909" t="s">
        <v>6614</v>
      </c>
      <c r="D2909" t="s">
        <v>6615</v>
      </c>
      <c r="E2909" t="s">
        <v>2391</v>
      </c>
      <c r="F2909" s="220">
        <v>11578</v>
      </c>
      <c r="G2909" s="220">
        <v>11578</v>
      </c>
      <c r="H2909" s="220">
        <v>12187</v>
      </c>
      <c r="I2909" s="220">
        <v>10419.983756</v>
      </c>
      <c r="J2909" s="161" t="e">
        <f>VLOOKUP(D2909,GST!A:D,4,FALSE)</f>
        <v>#N/A</v>
      </c>
      <c r="K2909" s="64" t="str">
        <f>VLOOKUP(B2909,'ABC successor'!A:J,10,FALSE)</f>
        <v>4739</v>
      </c>
    </row>
    <row r="2910" spans="1:11" x14ac:dyDescent="0.2">
      <c r="A2910">
        <v>2909</v>
      </c>
      <c r="B2910" t="s">
        <v>19873</v>
      </c>
      <c r="C2910" t="s">
        <v>20308</v>
      </c>
      <c r="D2910" t="s">
        <v>19873</v>
      </c>
      <c r="E2910" t="s">
        <v>1360</v>
      </c>
      <c r="F2910" s="220">
        <v>58278</v>
      </c>
      <c r="G2910" s="220">
        <v>58278</v>
      </c>
      <c r="H2910" s="220">
        <v>61345</v>
      </c>
      <c r="I2910" s="220">
        <v>52449.793396000015</v>
      </c>
      <c r="J2910" s="161">
        <f>VLOOKUP(D2910,GST!A:D,4,FALSE)</f>
        <v>0.18</v>
      </c>
      <c r="K2910" s="64" t="str">
        <f>VLOOKUP(B2910,'ABC successor'!A:J,10,FALSE)</f>
        <v>4734</v>
      </c>
    </row>
    <row r="2911" spans="1:11" x14ac:dyDescent="0.2">
      <c r="A2911">
        <v>2910</v>
      </c>
      <c r="B2911" t="s">
        <v>15045</v>
      </c>
      <c r="C2911" t="s">
        <v>15046</v>
      </c>
      <c r="D2911" t="s">
        <v>15045</v>
      </c>
      <c r="E2911" t="s">
        <v>1360</v>
      </c>
      <c r="F2911" s="220">
        <v>56141</v>
      </c>
      <c r="G2911" s="220">
        <v>56141</v>
      </c>
      <c r="H2911" s="220">
        <v>59096</v>
      </c>
      <c r="I2911" s="220">
        <v>50526.978198666671</v>
      </c>
      <c r="J2911" s="161">
        <f>VLOOKUP(D2911,GST!A:D,4,FALSE)</f>
        <v>0.18</v>
      </c>
      <c r="K2911" s="64" t="str">
        <f>VLOOKUP(B2911,'ABC successor'!A:J,10,FALSE)</f>
        <v>4734</v>
      </c>
    </row>
    <row r="2912" spans="1:11" x14ac:dyDescent="0.2">
      <c r="A2912">
        <v>2911</v>
      </c>
      <c r="B2912" t="s">
        <v>6617</v>
      </c>
      <c r="C2912" t="s">
        <v>6616</v>
      </c>
      <c r="D2912" t="s">
        <v>6617</v>
      </c>
      <c r="E2912" t="s">
        <v>1360</v>
      </c>
      <c r="F2912" s="220">
        <v>90740</v>
      </c>
      <c r="G2912" s="220">
        <v>90740</v>
      </c>
      <c r="H2912" s="220">
        <v>95516</v>
      </c>
      <c r="I2912" s="220">
        <v>81665.819022666677</v>
      </c>
      <c r="J2912" s="161">
        <f>VLOOKUP(D2912,GST!A:D,4,FALSE)</f>
        <v>0.18</v>
      </c>
      <c r="K2912" s="64" t="str">
        <f>VLOOKUP(B2912,'ABC successor'!A:J,10,FALSE)</f>
        <v>4734</v>
      </c>
    </row>
    <row r="2913" spans="1:11" x14ac:dyDescent="0.2">
      <c r="A2913">
        <v>2912</v>
      </c>
      <c r="B2913" t="s">
        <v>6619</v>
      </c>
      <c r="C2913" t="s">
        <v>6618</v>
      </c>
      <c r="D2913" t="s">
        <v>6619</v>
      </c>
      <c r="E2913" t="s">
        <v>6165</v>
      </c>
      <c r="F2913" s="220">
        <v>3814</v>
      </c>
      <c r="G2913" s="220">
        <v>3814</v>
      </c>
      <c r="H2913" s="220">
        <v>4015</v>
      </c>
      <c r="I2913" s="220">
        <v>3432.9577706666673</v>
      </c>
      <c r="J2913" s="161" t="e">
        <f>VLOOKUP(D2913,GST!A:D,4,FALSE)</f>
        <v>#N/A</v>
      </c>
      <c r="K2913" s="64" t="str">
        <f>VLOOKUP(B2913,'ABC successor'!A:J,10,FALSE)</f>
        <v>4739</v>
      </c>
    </row>
    <row r="2914" spans="1:11" x14ac:dyDescent="0.2">
      <c r="A2914">
        <v>2913</v>
      </c>
      <c r="B2914" t="s">
        <v>6621</v>
      </c>
      <c r="C2914" t="s">
        <v>6620</v>
      </c>
      <c r="D2914" t="s">
        <v>6621</v>
      </c>
      <c r="E2914" t="s">
        <v>6622</v>
      </c>
      <c r="F2914" s="220">
        <v>11116</v>
      </c>
      <c r="G2914" s="220">
        <v>11116</v>
      </c>
      <c r="H2914" s="220">
        <v>11701</v>
      </c>
      <c r="I2914" s="220">
        <v>10004.320750666664</v>
      </c>
      <c r="J2914" s="161">
        <f>VLOOKUP(D2914,GST!A:D,4,FALSE)</f>
        <v>0.18</v>
      </c>
      <c r="K2914" s="64" t="str">
        <f>VLOOKUP(B2914,'ABC successor'!A:J,10,FALSE)</f>
        <v>4739</v>
      </c>
    </row>
    <row r="2915" spans="1:11" x14ac:dyDescent="0.2">
      <c r="A2915">
        <v>2914</v>
      </c>
      <c r="B2915" t="s">
        <v>6624</v>
      </c>
      <c r="C2915" t="s">
        <v>6623</v>
      </c>
      <c r="D2915" t="s">
        <v>6624</v>
      </c>
      <c r="E2915" t="s">
        <v>6625</v>
      </c>
      <c r="F2915" s="220">
        <v>6454</v>
      </c>
      <c r="G2915" s="220">
        <v>6454</v>
      </c>
      <c r="H2915" s="220">
        <v>6794</v>
      </c>
      <c r="I2915" s="220">
        <v>5808.8157399999991</v>
      </c>
      <c r="J2915" s="161">
        <f>VLOOKUP(D2915,GST!A:D,4,FALSE)</f>
        <v>0.18</v>
      </c>
      <c r="K2915" s="64" t="str">
        <f>VLOOKUP(B2915,'ABC successor'!A:J,10,FALSE)</f>
        <v>4739</v>
      </c>
    </row>
    <row r="2916" spans="1:11" x14ac:dyDescent="0.2">
      <c r="A2916">
        <v>2915</v>
      </c>
      <c r="B2916" t="s">
        <v>6627</v>
      </c>
      <c r="C2916" t="s">
        <v>6626</v>
      </c>
      <c r="D2916" t="s">
        <v>6627</v>
      </c>
      <c r="E2916" t="s">
        <v>6628</v>
      </c>
      <c r="F2916" s="220">
        <v>19690</v>
      </c>
      <c r="G2916" s="220">
        <v>19690</v>
      </c>
      <c r="H2916" s="220">
        <v>20726</v>
      </c>
      <c r="I2916" s="220">
        <v>17720.999781333332</v>
      </c>
      <c r="J2916" s="161">
        <f>VLOOKUP(D2916,GST!A:D,4,FALSE)</f>
        <v>0.12</v>
      </c>
      <c r="K2916" s="64" t="str">
        <f>VLOOKUP(B2916,'ABC successor'!A:J,10,FALSE)</f>
        <v>4739</v>
      </c>
    </row>
    <row r="2917" spans="1:11" x14ac:dyDescent="0.2">
      <c r="A2917">
        <v>2916</v>
      </c>
      <c r="B2917" t="s">
        <v>15050</v>
      </c>
      <c r="C2917" t="s">
        <v>15051</v>
      </c>
      <c r="D2917" t="s">
        <v>15050</v>
      </c>
      <c r="E2917" t="s">
        <v>15048</v>
      </c>
      <c r="F2917" s="220">
        <v>84631</v>
      </c>
      <c r="G2917" s="220">
        <v>84631</v>
      </c>
      <c r="H2917" s="220">
        <v>89085</v>
      </c>
      <c r="I2917" s="220">
        <v>76168.002941333325</v>
      </c>
      <c r="J2917" s="161" t="e">
        <f>VLOOKUP(D2917,GST!A:D,4,FALSE)</f>
        <v>#N/A</v>
      </c>
      <c r="K2917" s="64" t="str">
        <f>VLOOKUP(B2917,'ABC successor'!A:J,10,FALSE)</f>
        <v>4739</v>
      </c>
    </row>
    <row r="2918" spans="1:11" x14ac:dyDescent="0.2">
      <c r="A2918">
        <v>2917</v>
      </c>
      <c r="B2918" t="s">
        <v>6630</v>
      </c>
      <c r="C2918" t="s">
        <v>6629</v>
      </c>
      <c r="D2918" t="s">
        <v>6630</v>
      </c>
      <c r="E2918" t="s">
        <v>6631</v>
      </c>
      <c r="F2918" s="220">
        <v>79988</v>
      </c>
      <c r="G2918" s="220">
        <v>79988</v>
      </c>
      <c r="H2918" s="220">
        <v>84198</v>
      </c>
      <c r="I2918" s="220">
        <v>71988.945028000002</v>
      </c>
      <c r="J2918" s="161">
        <f>VLOOKUP(D2918,GST!A:D,4,FALSE)</f>
        <v>0.18</v>
      </c>
      <c r="K2918" s="64" t="str">
        <f>VLOOKUP(B2918,'ABC successor'!A:J,10,FALSE)</f>
        <v>4739</v>
      </c>
    </row>
    <row r="2919" spans="1:11" x14ac:dyDescent="0.2">
      <c r="A2919">
        <v>2918</v>
      </c>
      <c r="B2919" t="s">
        <v>6633</v>
      </c>
      <c r="C2919" t="s">
        <v>6632</v>
      </c>
      <c r="D2919" t="s">
        <v>6633</v>
      </c>
      <c r="E2919" t="s">
        <v>6634</v>
      </c>
      <c r="F2919" s="220">
        <v>21836</v>
      </c>
      <c r="G2919" s="220">
        <v>21836</v>
      </c>
      <c r="H2919" s="220">
        <v>22985</v>
      </c>
      <c r="I2919" s="220">
        <v>19652.786122666668</v>
      </c>
      <c r="J2919" s="161" t="e">
        <f>VLOOKUP(D2919,GST!A:D,4,FALSE)</f>
        <v>#N/A</v>
      </c>
      <c r="K2919" s="64" t="str">
        <f>VLOOKUP(B2919,'ABC successor'!A:J,10,FALSE)</f>
        <v>4739</v>
      </c>
    </row>
    <row r="2920" spans="1:11" x14ac:dyDescent="0.2">
      <c r="A2920">
        <v>2919</v>
      </c>
      <c r="B2920" t="s">
        <v>15800</v>
      </c>
      <c r="C2920" t="s">
        <v>15801</v>
      </c>
      <c r="D2920" t="s">
        <v>15800</v>
      </c>
      <c r="E2920" t="s">
        <v>15802</v>
      </c>
      <c r="F2920" s="220">
        <v>37730</v>
      </c>
      <c r="G2920" s="220">
        <v>37730</v>
      </c>
      <c r="H2920" s="220">
        <v>39716</v>
      </c>
      <c r="I2920" s="220">
        <v>33957.275230666666</v>
      </c>
      <c r="J2920" s="161">
        <f>VLOOKUP(D2920,GST!A:D,4,FALSE)</f>
        <v>0.18</v>
      </c>
      <c r="K2920" s="64" t="str">
        <f>VLOOKUP(B2920,'ABC successor'!A:J,10,FALSE)</f>
        <v>4739</v>
      </c>
    </row>
    <row r="2921" spans="1:11" x14ac:dyDescent="0.2">
      <c r="A2921">
        <v>2920</v>
      </c>
      <c r="B2921" t="s">
        <v>2040</v>
      </c>
      <c r="C2921" t="s">
        <v>2041</v>
      </c>
      <c r="D2921" t="s">
        <v>2040</v>
      </c>
      <c r="E2921" t="s">
        <v>6635</v>
      </c>
      <c r="F2921" s="220">
        <v>30351</v>
      </c>
      <c r="G2921" s="220">
        <v>30351</v>
      </c>
      <c r="H2921" s="220">
        <v>31948</v>
      </c>
      <c r="I2921" s="220">
        <v>27315.638289333336</v>
      </c>
      <c r="J2921" s="161">
        <f>VLOOKUP(D2921,GST!A:D,4,FALSE)</f>
        <v>0.12</v>
      </c>
      <c r="K2921" s="64" t="str">
        <f>VLOOKUP(B2921,'ABC successor'!A:J,10,FALSE)</f>
        <v>4739</v>
      </c>
    </row>
    <row r="2922" spans="1:11" x14ac:dyDescent="0.2">
      <c r="A2922">
        <v>2921</v>
      </c>
      <c r="B2922" t="s">
        <v>6637</v>
      </c>
      <c r="C2922" t="s">
        <v>6636</v>
      </c>
      <c r="D2922" t="s">
        <v>6637</v>
      </c>
      <c r="E2922" t="s">
        <v>6638</v>
      </c>
      <c r="F2922" s="220">
        <v>14995</v>
      </c>
      <c r="G2922" s="220">
        <v>14995</v>
      </c>
      <c r="H2922" s="220">
        <v>15784</v>
      </c>
      <c r="I2922" s="220">
        <v>13495.590957333332</v>
      </c>
      <c r="J2922" s="161">
        <f>VLOOKUP(D2922,GST!A:D,4,FALSE)</f>
        <v>0.18</v>
      </c>
      <c r="K2922" s="64" t="str">
        <f>VLOOKUP(B2922,'ABC successor'!A:J,10,FALSE)</f>
        <v>4739</v>
      </c>
    </row>
    <row r="2923" spans="1:11" x14ac:dyDescent="0.2">
      <c r="A2923">
        <v>2922</v>
      </c>
      <c r="B2923" t="s">
        <v>6640</v>
      </c>
      <c r="C2923" t="s">
        <v>6639</v>
      </c>
      <c r="D2923" t="s">
        <v>6640</v>
      </c>
      <c r="E2923" t="s">
        <v>6641</v>
      </c>
      <c r="F2923" s="220">
        <v>1626</v>
      </c>
      <c r="G2923" s="220">
        <v>1626</v>
      </c>
      <c r="H2923" s="220">
        <v>1712</v>
      </c>
      <c r="I2923" s="220">
        <v>1463.7916626666663</v>
      </c>
      <c r="J2923" s="161">
        <f>VLOOKUP(D2923,GST!A:D,4,FALSE)</f>
        <v>0.18</v>
      </c>
      <c r="K2923" s="64" t="str">
        <f>VLOOKUP(B2923,'ABC successor'!A:J,10,FALSE)</f>
        <v>4739</v>
      </c>
    </row>
    <row r="2924" spans="1:11" x14ac:dyDescent="0.2">
      <c r="A2924">
        <v>2923</v>
      </c>
      <c r="B2924" t="s">
        <v>15220</v>
      </c>
      <c r="C2924" t="s">
        <v>15221</v>
      </c>
      <c r="D2924" t="s">
        <v>15220</v>
      </c>
      <c r="E2924" t="s">
        <v>15054</v>
      </c>
      <c r="F2924" s="220">
        <v>59249</v>
      </c>
      <c r="G2924" s="220">
        <v>59249</v>
      </c>
      <c r="H2924" s="220">
        <v>62367</v>
      </c>
      <c r="I2924" s="220">
        <v>53324.479935999989</v>
      </c>
      <c r="J2924" s="161" t="e">
        <f>VLOOKUP(D2924,GST!A:D,4,FALSE)</f>
        <v>#N/A</v>
      </c>
      <c r="K2924" s="64" t="str">
        <f>VLOOKUP(B2924,'ABC successor'!A:J,10,FALSE)</f>
        <v>4739</v>
      </c>
    </row>
    <row r="2925" spans="1:11" x14ac:dyDescent="0.2">
      <c r="A2925">
        <v>2924</v>
      </c>
      <c r="B2925" t="s">
        <v>6643</v>
      </c>
      <c r="C2925" t="s">
        <v>6642</v>
      </c>
      <c r="D2925" t="s">
        <v>6643</v>
      </c>
      <c r="E2925" t="s">
        <v>6644</v>
      </c>
      <c r="F2925" s="220">
        <v>72098</v>
      </c>
      <c r="G2925" s="220">
        <v>72098</v>
      </c>
      <c r="H2925" s="220">
        <v>75893</v>
      </c>
      <c r="I2925" s="220">
        <v>64888.284552000005</v>
      </c>
      <c r="J2925" s="161">
        <f>VLOOKUP(D2925,GST!A:D,4,FALSE)</f>
        <v>0.12</v>
      </c>
      <c r="K2925" s="64" t="str">
        <f>VLOOKUP(B2925,'ABC successor'!A:J,10,FALSE)</f>
        <v>4739</v>
      </c>
    </row>
    <row r="2926" spans="1:11" x14ac:dyDescent="0.2">
      <c r="A2926">
        <v>2925</v>
      </c>
      <c r="B2926" t="s">
        <v>950</v>
      </c>
      <c r="C2926" t="s">
        <v>951</v>
      </c>
      <c r="D2926" t="s">
        <v>950</v>
      </c>
      <c r="E2926" t="s">
        <v>6645</v>
      </c>
      <c r="F2926" s="220">
        <v>575652</v>
      </c>
      <c r="G2926" s="220">
        <v>575652</v>
      </c>
      <c r="H2926" s="220">
        <v>605949</v>
      </c>
      <c r="I2926" s="220">
        <v>518086.55638133333</v>
      </c>
      <c r="J2926" s="161">
        <f>VLOOKUP(D2926,GST!A:D,4,FALSE)</f>
        <v>0.12</v>
      </c>
      <c r="K2926" s="64" t="str">
        <f>VLOOKUP(B2926,'ABC successor'!A:J,10,FALSE)</f>
        <v>4739</v>
      </c>
    </row>
    <row r="2927" spans="1:11" x14ac:dyDescent="0.2">
      <c r="A2927">
        <v>2926</v>
      </c>
      <c r="B2927" t="s">
        <v>18669</v>
      </c>
      <c r="C2927" t="s">
        <v>18670</v>
      </c>
      <c r="D2927" t="s">
        <v>18669</v>
      </c>
      <c r="E2927" t="s">
        <v>6645</v>
      </c>
      <c r="F2927" s="220">
        <v>542460</v>
      </c>
      <c r="G2927" s="220">
        <v>542460</v>
      </c>
      <c r="H2927" s="220">
        <v>571011</v>
      </c>
      <c r="I2927" s="220">
        <v>488214.14205199998</v>
      </c>
      <c r="J2927" s="161">
        <f>VLOOKUP(D2927,GST!A:D,4,FALSE)</f>
        <v>0.12</v>
      </c>
      <c r="K2927" s="64" t="str">
        <f>VLOOKUP(B2927,'ABC successor'!A:J,10,FALSE)</f>
        <v>4739</v>
      </c>
    </row>
    <row r="2928" spans="1:11" x14ac:dyDescent="0.2">
      <c r="A2928">
        <v>2927</v>
      </c>
      <c r="B2928" t="s">
        <v>6647</v>
      </c>
      <c r="C2928" t="s">
        <v>6646</v>
      </c>
      <c r="D2928" t="s">
        <v>6647</v>
      </c>
      <c r="E2928" t="s">
        <v>6648</v>
      </c>
      <c r="F2928" s="220">
        <v>3060</v>
      </c>
      <c r="G2928" s="220">
        <v>3060</v>
      </c>
      <c r="H2928" s="220">
        <v>3221</v>
      </c>
      <c r="I2928" s="220">
        <v>2754.1412080000009</v>
      </c>
      <c r="J2928" s="161" t="e">
        <f>VLOOKUP(D2928,GST!A:D,4,FALSE)</f>
        <v>#N/A</v>
      </c>
      <c r="K2928" s="64" t="str">
        <f>VLOOKUP(B2928,'ABC successor'!A:J,10,FALSE)</f>
        <v>4739</v>
      </c>
    </row>
    <row r="2929" spans="1:11" x14ac:dyDescent="0.2">
      <c r="A2929">
        <v>2928</v>
      </c>
      <c r="B2929" t="s">
        <v>22450</v>
      </c>
      <c r="C2929" t="s">
        <v>26459</v>
      </c>
      <c r="D2929" t="s">
        <v>22450</v>
      </c>
      <c r="E2929" t="s">
        <v>6649</v>
      </c>
      <c r="F2929" s="220">
        <v>49130</v>
      </c>
      <c r="G2929" s="220">
        <v>49130</v>
      </c>
      <c r="H2929" s="220">
        <v>51716</v>
      </c>
      <c r="I2929" s="220">
        <v>44217.273585333336</v>
      </c>
      <c r="J2929" s="161">
        <f>VLOOKUP(D2929,GST!A:D,4,FALSE)</f>
        <v>0.18</v>
      </c>
      <c r="K2929" s="64" t="str">
        <f>VLOOKUP(B2929,'ABC successor'!A:J,10,FALSE)</f>
        <v>4739</v>
      </c>
    </row>
    <row r="2930" spans="1:11" x14ac:dyDescent="0.2">
      <c r="A2930">
        <v>2929</v>
      </c>
      <c r="B2930" t="s">
        <v>15222</v>
      </c>
      <c r="C2930" t="s">
        <v>15223</v>
      </c>
      <c r="D2930" t="s">
        <v>15222</v>
      </c>
      <c r="E2930" t="s">
        <v>6649</v>
      </c>
      <c r="F2930" s="220">
        <v>35790</v>
      </c>
      <c r="G2930" s="220">
        <v>35790</v>
      </c>
      <c r="H2930" s="220">
        <v>37674</v>
      </c>
      <c r="I2930" s="220">
        <v>32210.892532000002</v>
      </c>
      <c r="J2930" s="161" t="e">
        <f>VLOOKUP(D2930,GST!A:D,4,FALSE)</f>
        <v>#N/A</v>
      </c>
      <c r="K2930" s="64" t="str">
        <f>VLOOKUP(B2930,'ABC successor'!A:J,10,FALSE)</f>
        <v>4739</v>
      </c>
    </row>
    <row r="2931" spans="1:11" x14ac:dyDescent="0.2">
      <c r="A2931">
        <v>2930</v>
      </c>
      <c r="B2931" t="s">
        <v>2042</v>
      </c>
      <c r="C2931" t="s">
        <v>2043</v>
      </c>
      <c r="D2931" t="s">
        <v>2042</v>
      </c>
      <c r="E2931" t="s">
        <v>6649</v>
      </c>
      <c r="F2931" s="220">
        <v>48539</v>
      </c>
      <c r="G2931" s="220">
        <v>48539</v>
      </c>
      <c r="H2931" s="220">
        <v>51094</v>
      </c>
      <c r="I2931" s="220">
        <v>43684.985708</v>
      </c>
      <c r="J2931" s="161">
        <f>VLOOKUP(D2931,GST!A:D,4,FALSE)</f>
        <v>0.18</v>
      </c>
      <c r="K2931" s="64" t="str">
        <f>VLOOKUP(B2931,'ABC successor'!A:J,10,FALSE)</f>
        <v>4739</v>
      </c>
    </row>
    <row r="2932" spans="1:11" x14ac:dyDescent="0.2">
      <c r="A2932">
        <v>2931</v>
      </c>
      <c r="B2932" t="s">
        <v>27059</v>
      </c>
      <c r="C2932" t="s">
        <v>27060</v>
      </c>
      <c r="D2932" t="s">
        <v>27059</v>
      </c>
      <c r="E2932" t="s">
        <v>5912</v>
      </c>
      <c r="F2932" s="220">
        <v>30832</v>
      </c>
      <c r="G2932" s="220">
        <v>30832</v>
      </c>
      <c r="H2932" s="220">
        <v>32455</v>
      </c>
      <c r="I2932" s="220">
        <v>27749.243582666662</v>
      </c>
      <c r="J2932" s="161" t="e">
        <f>VLOOKUP(D2932,GST!A:D,4,FALSE)</f>
        <v>#N/A</v>
      </c>
      <c r="K2932" s="64" t="str">
        <f>VLOOKUP(B2932,'ABC successor'!A:J,10,FALSE)</f>
        <v>4739</v>
      </c>
    </row>
    <row r="2933" spans="1:11" x14ac:dyDescent="0.2">
      <c r="A2933">
        <v>2932</v>
      </c>
      <c r="B2933" t="s">
        <v>15226</v>
      </c>
      <c r="C2933" t="s">
        <v>15227</v>
      </c>
      <c r="D2933" t="s">
        <v>15226</v>
      </c>
      <c r="E2933" t="s">
        <v>6652</v>
      </c>
      <c r="F2933" s="220">
        <v>15997</v>
      </c>
      <c r="G2933" s="220">
        <v>15997</v>
      </c>
      <c r="H2933" s="220">
        <v>16839</v>
      </c>
      <c r="I2933" s="220">
        <v>14397.190929333336</v>
      </c>
      <c r="J2933" s="161" t="e">
        <f>VLOOKUP(D2933,GST!A:D,4,FALSE)</f>
        <v>#N/A</v>
      </c>
      <c r="K2933" s="64" t="str">
        <f>VLOOKUP(B2933,'ABC successor'!A:J,10,FALSE)</f>
        <v>4739</v>
      </c>
    </row>
    <row r="2934" spans="1:11" x14ac:dyDescent="0.2">
      <c r="A2934">
        <v>2933</v>
      </c>
      <c r="B2934" t="s">
        <v>6651</v>
      </c>
      <c r="C2934" t="s">
        <v>6650</v>
      </c>
      <c r="D2934" t="s">
        <v>6651</v>
      </c>
      <c r="E2934" t="s">
        <v>6652</v>
      </c>
      <c r="F2934" s="220">
        <v>23117</v>
      </c>
      <c r="G2934" s="220">
        <v>23117</v>
      </c>
      <c r="H2934" s="220">
        <v>24334</v>
      </c>
      <c r="I2934" s="220">
        <v>20805.578126666664</v>
      </c>
      <c r="J2934" s="161">
        <f>VLOOKUP(D2934,GST!A:D,4,FALSE)</f>
        <v>0.18</v>
      </c>
      <c r="K2934" s="64" t="str">
        <f>VLOOKUP(B2934,'ABC successor'!A:J,10,FALSE)</f>
        <v>4739</v>
      </c>
    </row>
    <row r="2935" spans="1:11" x14ac:dyDescent="0.2">
      <c r="A2935">
        <v>2934</v>
      </c>
      <c r="B2935" t="s">
        <v>952</v>
      </c>
      <c r="C2935" t="s">
        <v>953</v>
      </c>
      <c r="D2935" t="s">
        <v>952</v>
      </c>
      <c r="E2935" t="s">
        <v>954</v>
      </c>
      <c r="F2935" s="220">
        <v>105735</v>
      </c>
      <c r="G2935" s="220">
        <v>105735</v>
      </c>
      <c r="H2935" s="220">
        <v>111300</v>
      </c>
      <c r="I2935" s="220">
        <v>95161.409980000011</v>
      </c>
      <c r="J2935" s="161" t="e">
        <f>VLOOKUP(D2935,GST!A:D,4,FALSE)</f>
        <v>#N/A</v>
      </c>
      <c r="K2935" s="64" t="str">
        <f>VLOOKUP(B2935,'ABC successor'!A:J,10,FALSE)</f>
        <v>4739</v>
      </c>
    </row>
    <row r="2936" spans="1:11" x14ac:dyDescent="0.2">
      <c r="A2936">
        <v>2935</v>
      </c>
      <c r="B2936" t="s">
        <v>6654</v>
      </c>
      <c r="C2936" t="s">
        <v>6653</v>
      </c>
      <c r="D2936" t="s">
        <v>6654</v>
      </c>
      <c r="E2936" t="s">
        <v>6655</v>
      </c>
      <c r="F2936" s="220">
        <v>11249</v>
      </c>
      <c r="G2936" s="220">
        <v>11249</v>
      </c>
      <c r="H2936" s="220">
        <v>11841</v>
      </c>
      <c r="I2936" s="220">
        <v>10123.936004000001</v>
      </c>
      <c r="J2936" s="161" t="e">
        <f>VLOOKUP(D2936,GST!A:D,4,FALSE)</f>
        <v>#N/A</v>
      </c>
      <c r="K2936" s="64" t="str">
        <f>VLOOKUP(B2936,'ABC successor'!A:J,10,FALSE)</f>
        <v>4739</v>
      </c>
    </row>
    <row r="2937" spans="1:11" x14ac:dyDescent="0.2">
      <c r="A2937">
        <v>2936</v>
      </c>
      <c r="B2937" t="s">
        <v>6657</v>
      </c>
      <c r="C2937" t="s">
        <v>6656</v>
      </c>
      <c r="D2937" t="s">
        <v>6657</v>
      </c>
      <c r="E2937" t="s">
        <v>6658</v>
      </c>
      <c r="F2937" s="220">
        <v>38466</v>
      </c>
      <c r="G2937" s="220">
        <v>38466</v>
      </c>
      <c r="H2937" s="220">
        <v>40491</v>
      </c>
      <c r="I2937" s="220">
        <v>34619.644695999996</v>
      </c>
      <c r="J2937" s="161">
        <f>VLOOKUP(D2937,GST!A:D,4,FALSE)</f>
        <v>0.12</v>
      </c>
      <c r="K2937" s="64" t="str">
        <f>VLOOKUP(B2937,'ABC successor'!A:J,10,FALSE)</f>
        <v>4739</v>
      </c>
    </row>
    <row r="2938" spans="1:11" x14ac:dyDescent="0.2">
      <c r="A2938">
        <v>2937</v>
      </c>
      <c r="B2938" t="s">
        <v>6660</v>
      </c>
      <c r="C2938" t="s">
        <v>6659</v>
      </c>
      <c r="D2938" t="s">
        <v>6660</v>
      </c>
      <c r="E2938" t="s">
        <v>1797</v>
      </c>
      <c r="F2938" s="220">
        <v>24830</v>
      </c>
      <c r="G2938" s="220">
        <v>24830</v>
      </c>
      <c r="H2938" s="220">
        <v>26137</v>
      </c>
      <c r="I2938" s="220">
        <v>22347.119704000001</v>
      </c>
      <c r="J2938" s="161" t="e">
        <f>VLOOKUP(D2938,GST!A:D,4,FALSE)</f>
        <v>#N/A</v>
      </c>
      <c r="K2938" s="64" t="str">
        <f>VLOOKUP(B2938,'ABC successor'!A:J,10,FALSE)</f>
        <v>4739</v>
      </c>
    </row>
    <row r="2939" spans="1:11" x14ac:dyDescent="0.2">
      <c r="A2939">
        <v>2938</v>
      </c>
      <c r="B2939" t="s">
        <v>6662</v>
      </c>
      <c r="C2939" t="s">
        <v>6661</v>
      </c>
      <c r="D2939" t="s">
        <v>6662</v>
      </c>
      <c r="E2939" t="s">
        <v>6663</v>
      </c>
      <c r="F2939" s="220">
        <v>3060</v>
      </c>
      <c r="G2939" s="220">
        <v>3060</v>
      </c>
      <c r="H2939" s="220">
        <v>3221</v>
      </c>
      <c r="I2939" s="220">
        <v>2754.1412080000009</v>
      </c>
      <c r="J2939" s="161">
        <f>VLOOKUP(D2939,GST!A:D,4,FALSE)</f>
        <v>0.18</v>
      </c>
      <c r="K2939" s="64" t="str">
        <f>VLOOKUP(B2939,'ABC successor'!A:J,10,FALSE)</f>
        <v>4739</v>
      </c>
    </row>
    <row r="2940" spans="1:11" x14ac:dyDescent="0.2">
      <c r="A2940">
        <v>2939</v>
      </c>
      <c r="B2940" t="s">
        <v>6665</v>
      </c>
      <c r="C2940" t="s">
        <v>6664</v>
      </c>
      <c r="D2940" t="s">
        <v>6665</v>
      </c>
      <c r="E2940" t="s">
        <v>6666</v>
      </c>
      <c r="F2940" s="220">
        <v>2251</v>
      </c>
      <c r="G2940" s="220">
        <v>2251</v>
      </c>
      <c r="H2940" s="220">
        <v>2369</v>
      </c>
      <c r="I2940" s="220">
        <v>2025.9833533333333</v>
      </c>
      <c r="J2940" s="161" t="e">
        <f>VLOOKUP(D2940,GST!A:D,4,FALSE)</f>
        <v>#N/A</v>
      </c>
      <c r="K2940" s="64" t="str">
        <f>VLOOKUP(B2940,'ABC successor'!A:J,10,FALSE)</f>
        <v>4739</v>
      </c>
    </row>
    <row r="2941" spans="1:11" x14ac:dyDescent="0.2">
      <c r="A2941">
        <v>2940</v>
      </c>
      <c r="B2941" t="s">
        <v>6668</v>
      </c>
      <c r="C2941" t="s">
        <v>6667</v>
      </c>
      <c r="D2941" t="s">
        <v>6668</v>
      </c>
      <c r="E2941" t="s">
        <v>6669</v>
      </c>
      <c r="F2941" s="220">
        <v>984</v>
      </c>
      <c r="G2941" s="220">
        <v>984</v>
      </c>
      <c r="H2941" s="220">
        <v>1036</v>
      </c>
      <c r="I2941" s="220">
        <v>885.15287466666678</v>
      </c>
      <c r="J2941" s="161" t="e">
        <f>VLOOKUP(D2941,GST!A:D,4,FALSE)</f>
        <v>#N/A</v>
      </c>
      <c r="K2941" s="64" t="str">
        <f>VLOOKUP(B2941,'ABC successor'!A:J,10,FALSE)</f>
        <v>4739</v>
      </c>
    </row>
    <row r="2942" spans="1:11" x14ac:dyDescent="0.2">
      <c r="A2942">
        <v>2941</v>
      </c>
      <c r="B2942" t="s">
        <v>6671</v>
      </c>
      <c r="C2942" t="s">
        <v>6670</v>
      </c>
      <c r="D2942" t="s">
        <v>6671</v>
      </c>
      <c r="E2942" t="s">
        <v>4824</v>
      </c>
      <c r="F2942" s="220">
        <v>4472</v>
      </c>
      <c r="G2942" s="220">
        <v>4472</v>
      </c>
      <c r="H2942" s="220">
        <v>4707</v>
      </c>
      <c r="I2942" s="220">
        <v>4025.0532746666672</v>
      </c>
      <c r="J2942" s="161" t="e">
        <f>VLOOKUP(D2942,GST!A:D,4,FALSE)</f>
        <v>#N/A</v>
      </c>
      <c r="K2942" s="64" t="str">
        <f>VLOOKUP(B2942,'ABC successor'!A:J,10,FALSE)</f>
        <v>4739</v>
      </c>
    </row>
    <row r="2943" spans="1:11" x14ac:dyDescent="0.2">
      <c r="A2943">
        <v>2942</v>
      </c>
      <c r="B2943" t="s">
        <v>6673</v>
      </c>
      <c r="C2943" t="s">
        <v>6672</v>
      </c>
      <c r="D2943" t="s">
        <v>6673</v>
      </c>
      <c r="E2943" t="s">
        <v>6674</v>
      </c>
      <c r="F2943" s="220">
        <v>9275</v>
      </c>
      <c r="G2943" s="220">
        <v>9275</v>
      </c>
      <c r="H2943" s="220">
        <v>9763</v>
      </c>
      <c r="I2943" s="220">
        <v>8347.6494919999986</v>
      </c>
      <c r="J2943" s="161">
        <f>VLOOKUP(D2943,GST!A:D,4,FALSE)</f>
        <v>0.18</v>
      </c>
      <c r="K2943" s="64" t="str">
        <f>VLOOKUP(B2943,'ABC successor'!A:J,10,FALSE)</f>
        <v>4739</v>
      </c>
    </row>
    <row r="2944" spans="1:11" x14ac:dyDescent="0.2">
      <c r="A2944">
        <v>2943</v>
      </c>
      <c r="B2944" t="s">
        <v>15804</v>
      </c>
      <c r="C2944" t="s">
        <v>15805</v>
      </c>
      <c r="D2944" t="s">
        <v>15804</v>
      </c>
      <c r="E2944" t="s">
        <v>6674</v>
      </c>
      <c r="F2944" s="220">
        <v>15395</v>
      </c>
      <c r="G2944" s="220">
        <v>15395</v>
      </c>
      <c r="H2944" s="220">
        <v>16205</v>
      </c>
      <c r="I2944" s="220">
        <v>13855.931907999999</v>
      </c>
      <c r="J2944" s="161">
        <f>VLOOKUP(D2944,GST!A:D,4,FALSE)</f>
        <v>0.18</v>
      </c>
      <c r="K2944" s="64" t="str">
        <f>VLOOKUP(B2944,'ABC successor'!A:J,10,FALSE)</f>
        <v>4739</v>
      </c>
    </row>
    <row r="2945" spans="1:11" x14ac:dyDescent="0.2">
      <c r="A2945">
        <v>2944</v>
      </c>
      <c r="B2945" t="s">
        <v>6676</v>
      </c>
      <c r="C2945" t="s">
        <v>6675</v>
      </c>
      <c r="D2945" t="s">
        <v>6676</v>
      </c>
      <c r="E2945" t="s">
        <v>6677</v>
      </c>
      <c r="F2945" s="220">
        <v>6052</v>
      </c>
      <c r="G2945" s="220">
        <v>6052</v>
      </c>
      <c r="H2945" s="220">
        <v>6371</v>
      </c>
      <c r="I2945" s="220">
        <v>5446.9795986666668</v>
      </c>
      <c r="J2945" s="161">
        <f>VLOOKUP(D2945,GST!A:D,4,FALSE)</f>
        <v>0.12</v>
      </c>
      <c r="K2945" s="64" t="str">
        <f>VLOOKUP(B2945,'ABC successor'!A:J,10,FALSE)</f>
        <v>4739</v>
      </c>
    </row>
    <row r="2946" spans="1:11" x14ac:dyDescent="0.2">
      <c r="A2946">
        <v>2945</v>
      </c>
      <c r="B2946" t="s">
        <v>6679</v>
      </c>
      <c r="C2946" t="s">
        <v>6678</v>
      </c>
      <c r="D2946" t="s">
        <v>6679</v>
      </c>
      <c r="E2946" t="s">
        <v>6680</v>
      </c>
      <c r="F2946" s="220">
        <v>18574</v>
      </c>
      <c r="G2946" s="220">
        <v>18574</v>
      </c>
      <c r="H2946" s="220">
        <v>19552</v>
      </c>
      <c r="I2946" s="220">
        <v>16716.231653333332</v>
      </c>
      <c r="J2946" s="161">
        <f>VLOOKUP(D2946,GST!A:D,4,FALSE)</f>
        <v>0.18</v>
      </c>
      <c r="K2946" s="64" t="str">
        <f>VLOOKUP(B2946,'ABC successor'!A:J,10,FALSE)</f>
        <v>4739</v>
      </c>
    </row>
    <row r="2947" spans="1:11" x14ac:dyDescent="0.2">
      <c r="A2947">
        <v>2946</v>
      </c>
      <c r="B2947" t="s">
        <v>6682</v>
      </c>
      <c r="C2947" t="s">
        <v>6681</v>
      </c>
      <c r="D2947" t="s">
        <v>6682</v>
      </c>
      <c r="E2947" t="s">
        <v>6683</v>
      </c>
      <c r="F2947" s="220">
        <v>19617</v>
      </c>
      <c r="G2947" s="220">
        <v>19617</v>
      </c>
      <c r="H2947" s="220">
        <v>20649</v>
      </c>
      <c r="I2947" s="220">
        <v>17655.211392000001</v>
      </c>
      <c r="J2947" s="161">
        <f>VLOOKUP(D2947,GST!A:D,4,FALSE)</f>
        <v>0.12</v>
      </c>
      <c r="K2947" s="64" t="str">
        <f>VLOOKUP(B2947,'ABC successor'!A:J,10,FALSE)</f>
        <v>4739</v>
      </c>
    </row>
    <row r="2948" spans="1:11" x14ac:dyDescent="0.2">
      <c r="A2948">
        <v>2947</v>
      </c>
      <c r="B2948" t="s">
        <v>6685</v>
      </c>
      <c r="C2948" t="s">
        <v>6684</v>
      </c>
      <c r="D2948" t="s">
        <v>6685</v>
      </c>
      <c r="E2948" t="s">
        <v>1376</v>
      </c>
      <c r="F2948" s="220">
        <v>66317</v>
      </c>
      <c r="G2948" s="220">
        <v>66317</v>
      </c>
      <c r="H2948" s="220">
        <v>69807</v>
      </c>
      <c r="I2948" s="220">
        <v>59685.02103199999</v>
      </c>
      <c r="J2948" s="161" t="e">
        <f>VLOOKUP(D2948,GST!A:D,4,FALSE)</f>
        <v>#N/A</v>
      </c>
      <c r="K2948" s="64" t="str">
        <f>VLOOKUP(B2948,'ABC successor'!A:J,10,FALSE)</f>
        <v>4739</v>
      </c>
    </row>
    <row r="2949" spans="1:11" x14ac:dyDescent="0.2">
      <c r="A2949">
        <v>2948</v>
      </c>
      <c r="B2949" t="s">
        <v>6687</v>
      </c>
      <c r="C2949" t="s">
        <v>6686</v>
      </c>
      <c r="D2949" t="s">
        <v>6687</v>
      </c>
      <c r="E2949" t="s">
        <v>4211</v>
      </c>
      <c r="F2949" s="220">
        <v>2291</v>
      </c>
      <c r="G2949" s="220">
        <v>2291</v>
      </c>
      <c r="H2949" s="220">
        <v>2412</v>
      </c>
      <c r="I2949" s="220">
        <v>2061.867929333333</v>
      </c>
      <c r="J2949" s="161" t="e">
        <f>VLOOKUP(D2949,GST!A:D,4,FALSE)</f>
        <v>#N/A</v>
      </c>
      <c r="K2949" s="64" t="str">
        <f>VLOOKUP(B2949,'ABC successor'!A:J,10,FALSE)</f>
        <v>4739</v>
      </c>
    </row>
    <row r="2950" spans="1:11" x14ac:dyDescent="0.2">
      <c r="A2950">
        <v>2949</v>
      </c>
      <c r="B2950" t="s">
        <v>6689</v>
      </c>
      <c r="C2950" t="s">
        <v>6688</v>
      </c>
      <c r="D2950" t="s">
        <v>6689</v>
      </c>
      <c r="E2950" t="s">
        <v>6690</v>
      </c>
      <c r="F2950" s="220">
        <v>949</v>
      </c>
      <c r="G2950" s="220">
        <v>949</v>
      </c>
      <c r="H2950" s="220">
        <v>999</v>
      </c>
      <c r="I2950" s="220">
        <v>853.75387066666678</v>
      </c>
      <c r="J2950" s="161" t="e">
        <f>VLOOKUP(D2950,GST!A:D,4,FALSE)</f>
        <v>#N/A</v>
      </c>
      <c r="K2950" s="64" t="str">
        <f>VLOOKUP(B2950,'ABC successor'!A:J,10,FALSE)</f>
        <v>4739</v>
      </c>
    </row>
    <row r="2951" spans="1:11" x14ac:dyDescent="0.2">
      <c r="A2951">
        <v>2950</v>
      </c>
      <c r="B2951" t="s">
        <v>6692</v>
      </c>
      <c r="C2951" t="s">
        <v>6691</v>
      </c>
      <c r="D2951" t="s">
        <v>6692</v>
      </c>
      <c r="E2951" t="s">
        <v>6693</v>
      </c>
      <c r="F2951" s="220">
        <v>6512</v>
      </c>
      <c r="G2951" s="220">
        <v>6512</v>
      </c>
      <c r="H2951" s="220">
        <v>6855</v>
      </c>
      <c r="I2951" s="220">
        <v>5861.1474133333331</v>
      </c>
      <c r="J2951" s="161" t="e">
        <f>VLOOKUP(D2951,GST!A:D,4,FALSE)</f>
        <v>#N/A</v>
      </c>
      <c r="K2951" s="64" t="str">
        <f>VLOOKUP(B2951,'ABC successor'!A:J,10,FALSE)</f>
        <v>4739</v>
      </c>
    </row>
    <row r="2952" spans="1:11" x14ac:dyDescent="0.2">
      <c r="A2952">
        <v>2951</v>
      </c>
      <c r="B2952" t="s">
        <v>6695</v>
      </c>
      <c r="C2952" t="s">
        <v>6694</v>
      </c>
      <c r="D2952" t="s">
        <v>6695</v>
      </c>
      <c r="E2952" t="s">
        <v>6696</v>
      </c>
      <c r="F2952" s="220">
        <v>1518</v>
      </c>
      <c r="G2952" s="220">
        <v>1518</v>
      </c>
      <c r="H2952" s="220">
        <v>1598</v>
      </c>
      <c r="I2952" s="220">
        <v>1366.6042693333331</v>
      </c>
      <c r="J2952" s="161" t="e">
        <f>VLOOKUP(D2952,GST!A:D,4,FALSE)</f>
        <v>#N/A</v>
      </c>
      <c r="K2952" s="64" t="str">
        <f>VLOOKUP(B2952,'ABC successor'!A:J,10,FALSE)</f>
        <v>4739</v>
      </c>
    </row>
    <row r="2953" spans="1:11" x14ac:dyDescent="0.2">
      <c r="A2953">
        <v>2952</v>
      </c>
      <c r="B2953" t="s">
        <v>6698</v>
      </c>
      <c r="C2953" t="s">
        <v>6697</v>
      </c>
      <c r="D2953" t="s">
        <v>6698</v>
      </c>
      <c r="E2953" t="s">
        <v>6699</v>
      </c>
      <c r="F2953" s="220">
        <v>17444</v>
      </c>
      <c r="G2953" s="220">
        <v>17444</v>
      </c>
      <c r="H2953" s="220">
        <v>18362</v>
      </c>
      <c r="I2953" s="220">
        <v>15699.502</v>
      </c>
      <c r="J2953" s="161">
        <f>VLOOKUP(D2953,GST!A:D,4,FALSE)</f>
        <v>0.18</v>
      </c>
      <c r="K2953" s="64" t="str">
        <f>VLOOKUP(B2953,'ABC successor'!A:J,10,FALSE)</f>
        <v>4739</v>
      </c>
    </row>
    <row r="2954" spans="1:11" x14ac:dyDescent="0.2">
      <c r="A2954">
        <v>2953</v>
      </c>
      <c r="B2954" t="s">
        <v>6701</v>
      </c>
      <c r="C2954" t="s">
        <v>6700</v>
      </c>
      <c r="D2954" t="s">
        <v>6701</v>
      </c>
      <c r="E2954" t="s">
        <v>6702</v>
      </c>
      <c r="F2954" s="220">
        <v>24433</v>
      </c>
      <c r="G2954" s="220">
        <v>24433</v>
      </c>
      <c r="H2954" s="220">
        <v>25719</v>
      </c>
      <c r="I2954" s="220">
        <v>21989.769134666665</v>
      </c>
      <c r="J2954" s="161">
        <f>VLOOKUP(D2954,GST!A:D,4,FALSE)</f>
        <v>0.18</v>
      </c>
      <c r="K2954" s="64" t="str">
        <f>VLOOKUP(B2954,'ABC successor'!A:J,10,FALSE)</f>
        <v>4739</v>
      </c>
    </row>
    <row r="2955" spans="1:11" x14ac:dyDescent="0.2">
      <c r="A2955">
        <v>2954</v>
      </c>
      <c r="B2955" t="s">
        <v>6704</v>
      </c>
      <c r="C2955" t="s">
        <v>6703</v>
      </c>
      <c r="D2955" t="s">
        <v>6704</v>
      </c>
      <c r="E2955" t="s">
        <v>6705</v>
      </c>
      <c r="F2955" s="220">
        <v>45083</v>
      </c>
      <c r="G2955" s="220">
        <v>45083</v>
      </c>
      <c r="H2955" s="220">
        <v>47456</v>
      </c>
      <c r="I2955" s="220">
        <v>40574.989121333339</v>
      </c>
      <c r="J2955" s="161">
        <f>VLOOKUP(D2955,GST!A:D,4,FALSE)</f>
        <v>0.18</v>
      </c>
      <c r="K2955" s="64" t="str">
        <f>VLOOKUP(B2955,'ABC successor'!A:J,10,FALSE)</f>
        <v>4739</v>
      </c>
    </row>
    <row r="2956" spans="1:11" x14ac:dyDescent="0.2">
      <c r="A2956">
        <v>2955</v>
      </c>
      <c r="B2956" t="s">
        <v>6707</v>
      </c>
      <c r="C2956" t="s">
        <v>6706</v>
      </c>
      <c r="D2956" t="s">
        <v>6707</v>
      </c>
      <c r="E2956" t="s">
        <v>6708</v>
      </c>
      <c r="F2956" s="220">
        <v>2020</v>
      </c>
      <c r="G2956" s="220">
        <v>2020</v>
      </c>
      <c r="H2956" s="220">
        <v>2126</v>
      </c>
      <c r="I2956" s="220">
        <v>1818.1518506666662</v>
      </c>
      <c r="J2956" s="161">
        <f>VLOOKUP(D2956,GST!A:D,4,FALSE)</f>
        <v>0.18</v>
      </c>
      <c r="K2956" s="64" t="str">
        <f>VLOOKUP(B2956,'ABC successor'!A:J,10,FALSE)</f>
        <v>4739</v>
      </c>
    </row>
    <row r="2957" spans="1:11" x14ac:dyDescent="0.2">
      <c r="A2957">
        <v>2956</v>
      </c>
      <c r="B2957" t="s">
        <v>6710</v>
      </c>
      <c r="C2957" t="s">
        <v>6709</v>
      </c>
      <c r="D2957" t="s">
        <v>6710</v>
      </c>
      <c r="E2957" t="s">
        <v>6711</v>
      </c>
      <c r="F2957" s="220">
        <v>7647</v>
      </c>
      <c r="G2957" s="220">
        <v>7647</v>
      </c>
      <c r="H2957" s="220">
        <v>8049</v>
      </c>
      <c r="I2957" s="220">
        <v>6882.3626386666665</v>
      </c>
      <c r="J2957" s="161">
        <f>VLOOKUP(D2957,GST!A:D,4,FALSE)</f>
        <v>0.18</v>
      </c>
      <c r="K2957" s="64" t="str">
        <f>VLOOKUP(B2957,'ABC successor'!A:J,10,FALSE)</f>
        <v>4739</v>
      </c>
    </row>
    <row r="2958" spans="1:11" x14ac:dyDescent="0.2">
      <c r="A2958">
        <v>2957</v>
      </c>
      <c r="B2958" t="s">
        <v>15240</v>
      </c>
      <c r="C2958" t="s">
        <v>15241</v>
      </c>
      <c r="D2958" t="s">
        <v>15240</v>
      </c>
      <c r="E2958" t="s">
        <v>6714</v>
      </c>
      <c r="F2958" s="220">
        <v>1007</v>
      </c>
      <c r="G2958" s="220">
        <v>1007</v>
      </c>
      <c r="H2958" s="220">
        <v>1060</v>
      </c>
      <c r="I2958" s="220">
        <v>906.08554399999991</v>
      </c>
      <c r="J2958" s="161">
        <f>VLOOKUP(D2958,GST!A:D,4,FALSE)</f>
        <v>0.18</v>
      </c>
      <c r="K2958" s="64" t="str">
        <f>VLOOKUP(B2958,'ABC successor'!A:J,10,FALSE)</f>
        <v>4734</v>
      </c>
    </row>
    <row r="2959" spans="1:11" x14ac:dyDescent="0.2">
      <c r="A2959">
        <v>2958</v>
      </c>
      <c r="B2959" t="s">
        <v>15242</v>
      </c>
      <c r="C2959" t="s">
        <v>15244</v>
      </c>
      <c r="D2959" t="s">
        <v>15242</v>
      </c>
      <c r="E2959" t="s">
        <v>15243</v>
      </c>
      <c r="F2959" s="220">
        <v>4170</v>
      </c>
      <c r="G2959" s="220">
        <v>4170</v>
      </c>
      <c r="H2959" s="220">
        <v>4389</v>
      </c>
      <c r="I2959" s="220">
        <v>3752.9285733333331</v>
      </c>
      <c r="J2959" s="161" t="e">
        <f>VLOOKUP(D2959,GST!A:D,4,FALSE)</f>
        <v>#N/A</v>
      </c>
      <c r="K2959" s="64" t="str">
        <f>VLOOKUP(B2959,'ABC successor'!A:J,10,FALSE)</f>
        <v>4741</v>
      </c>
    </row>
    <row r="2960" spans="1:11" x14ac:dyDescent="0.2">
      <c r="A2960">
        <v>2959</v>
      </c>
      <c r="B2960" t="s">
        <v>13443</v>
      </c>
      <c r="C2960" t="s">
        <v>13444</v>
      </c>
      <c r="D2960" t="s">
        <v>13443</v>
      </c>
      <c r="E2960" t="s">
        <v>15057</v>
      </c>
      <c r="F2960" s="220">
        <v>6009</v>
      </c>
      <c r="G2960" s="220">
        <v>6009</v>
      </c>
      <c r="H2960" s="220">
        <v>6325</v>
      </c>
      <c r="I2960" s="220">
        <v>5408.1046413333333</v>
      </c>
      <c r="J2960" s="161">
        <f>VLOOKUP(D2960,GST!A:D,4,FALSE)</f>
        <v>0.18</v>
      </c>
      <c r="K2960" s="64" t="str">
        <f>VLOOKUP(B2960,'ABC successor'!A:J,10,FALSE)</f>
        <v>4741</v>
      </c>
    </row>
    <row r="2961" spans="1:11" x14ac:dyDescent="0.2">
      <c r="A2961">
        <v>2960</v>
      </c>
      <c r="B2961" t="s">
        <v>6716</v>
      </c>
      <c r="C2961" t="s">
        <v>6715</v>
      </c>
      <c r="D2961" t="s">
        <v>6716</v>
      </c>
      <c r="E2961" t="s">
        <v>6717</v>
      </c>
      <c r="F2961" s="220">
        <v>3419</v>
      </c>
      <c r="G2961" s="220">
        <v>3419</v>
      </c>
      <c r="H2961" s="220">
        <v>3599</v>
      </c>
      <c r="I2961" s="220">
        <v>3077.1023919999993</v>
      </c>
      <c r="J2961" s="161">
        <f>VLOOKUP(D2961,GST!A:D,4,FALSE)</f>
        <v>0.18</v>
      </c>
      <c r="K2961" s="64" t="str">
        <f>VLOOKUP(B2961,'ABC successor'!A:J,10,FALSE)</f>
        <v>4734</v>
      </c>
    </row>
    <row r="2962" spans="1:11" x14ac:dyDescent="0.2">
      <c r="A2962">
        <v>2961</v>
      </c>
      <c r="B2962" t="s">
        <v>1361</v>
      </c>
      <c r="C2962" t="s">
        <v>1362</v>
      </c>
      <c r="D2962" t="s">
        <v>1361</v>
      </c>
      <c r="E2962" t="s">
        <v>1363</v>
      </c>
      <c r="F2962" s="220">
        <v>5780</v>
      </c>
      <c r="G2962" s="220">
        <v>5780</v>
      </c>
      <c r="H2962" s="220">
        <v>6084</v>
      </c>
      <c r="I2962" s="220">
        <v>5201.768329333333</v>
      </c>
      <c r="J2962" s="161">
        <f>VLOOKUP(D2962,GST!A:D,4,FALSE)</f>
        <v>0.12</v>
      </c>
      <c r="K2962" s="64" t="str">
        <f>VLOOKUP(B2962,'ABC successor'!A:J,10,FALSE)</f>
        <v>4741</v>
      </c>
    </row>
    <row r="2963" spans="1:11" x14ac:dyDescent="0.2">
      <c r="A2963">
        <v>2962</v>
      </c>
      <c r="B2963" t="s">
        <v>1364</v>
      </c>
      <c r="C2963" t="s">
        <v>1365</v>
      </c>
      <c r="D2963" t="s">
        <v>1364</v>
      </c>
      <c r="E2963" t="s">
        <v>1366</v>
      </c>
      <c r="F2963" s="220">
        <v>11260</v>
      </c>
      <c r="G2963" s="220">
        <v>11260</v>
      </c>
      <c r="H2963" s="220">
        <v>11853</v>
      </c>
      <c r="I2963" s="220">
        <v>10134.402338666667</v>
      </c>
      <c r="J2963" s="161">
        <f>VLOOKUP(D2963,GST!A:D,4,FALSE)</f>
        <v>0.12</v>
      </c>
      <c r="K2963" s="64" t="str">
        <f>VLOOKUP(B2963,'ABC successor'!A:J,10,FALSE)</f>
        <v>4741</v>
      </c>
    </row>
    <row r="2964" spans="1:11" x14ac:dyDescent="0.2">
      <c r="A2964">
        <v>2963</v>
      </c>
      <c r="B2964" t="s">
        <v>1367</v>
      </c>
      <c r="C2964" t="s">
        <v>1368</v>
      </c>
      <c r="D2964" t="s">
        <v>1367</v>
      </c>
      <c r="E2964" t="s">
        <v>1369</v>
      </c>
      <c r="F2964" s="220">
        <v>27183</v>
      </c>
      <c r="G2964" s="220">
        <v>27183</v>
      </c>
      <c r="H2964" s="220">
        <v>28614</v>
      </c>
      <c r="I2964" s="220">
        <v>24464.309688000005</v>
      </c>
      <c r="J2964" s="161">
        <f>VLOOKUP(D2964,GST!A:D,4,FALSE)</f>
        <v>0.18</v>
      </c>
      <c r="K2964" s="64" t="str">
        <f>VLOOKUP(B2964,'ABC successor'!A:J,10,FALSE)</f>
        <v>4734</v>
      </c>
    </row>
    <row r="2965" spans="1:11" x14ac:dyDescent="0.2">
      <c r="A2965">
        <v>2964</v>
      </c>
      <c r="B2965" t="s">
        <v>15245</v>
      </c>
      <c r="C2965" t="s">
        <v>15246</v>
      </c>
      <c r="D2965" t="s">
        <v>15245</v>
      </c>
      <c r="E2965" t="s">
        <v>1370</v>
      </c>
      <c r="F2965" s="220">
        <v>2874</v>
      </c>
      <c r="G2965" s="220">
        <v>2874</v>
      </c>
      <c r="H2965" s="220">
        <v>3025</v>
      </c>
      <c r="I2965" s="220">
        <v>2586.6798533333335</v>
      </c>
      <c r="J2965" s="161">
        <f>VLOOKUP(D2965,GST!A:D,4,FALSE)</f>
        <v>0.18</v>
      </c>
      <c r="K2965" s="64" t="str">
        <f>VLOOKUP(B2965,'ABC successor'!A:J,10,FALSE)</f>
        <v>4734</v>
      </c>
    </row>
    <row r="2966" spans="1:11" x14ac:dyDescent="0.2">
      <c r="A2966">
        <v>2965</v>
      </c>
      <c r="B2966" t="s">
        <v>6719</v>
      </c>
      <c r="C2966" t="s">
        <v>6718</v>
      </c>
      <c r="D2966" t="s">
        <v>6719</v>
      </c>
      <c r="E2966" t="s">
        <v>1370</v>
      </c>
      <c r="F2966" s="220">
        <v>17188</v>
      </c>
      <c r="G2966" s="220">
        <v>17188</v>
      </c>
      <c r="H2966" s="220">
        <v>18093</v>
      </c>
      <c r="I2966" s="220">
        <v>15469.242637333331</v>
      </c>
      <c r="J2966" s="161" t="e">
        <f>VLOOKUP(D2966,GST!A:D,4,FALSE)</f>
        <v>#N/A</v>
      </c>
      <c r="K2966" s="64" t="str">
        <f>VLOOKUP(B2966,'ABC successor'!A:J,10,FALSE)</f>
        <v>4734</v>
      </c>
    </row>
    <row r="2967" spans="1:11" x14ac:dyDescent="0.2">
      <c r="A2967">
        <v>2966</v>
      </c>
      <c r="B2967" t="s">
        <v>1371</v>
      </c>
      <c r="C2967" t="s">
        <v>1372</v>
      </c>
      <c r="D2967" t="s">
        <v>1371</v>
      </c>
      <c r="E2967" t="s">
        <v>1373</v>
      </c>
      <c r="F2967" s="220">
        <v>8350</v>
      </c>
      <c r="G2967" s="220">
        <v>8350</v>
      </c>
      <c r="H2967" s="220">
        <v>8789</v>
      </c>
      <c r="I2967" s="220">
        <v>7514.8282906666673</v>
      </c>
      <c r="J2967" s="161">
        <f>VLOOKUP(D2967,GST!A:D,4,FALSE)</f>
        <v>0.12</v>
      </c>
      <c r="K2967" s="64" t="str">
        <f>VLOOKUP(B2967,'ABC successor'!A:J,10,FALSE)</f>
        <v>4741</v>
      </c>
    </row>
    <row r="2968" spans="1:11" x14ac:dyDescent="0.2">
      <c r="A2968">
        <v>2967</v>
      </c>
      <c r="B2968" t="s">
        <v>6721</v>
      </c>
      <c r="C2968" t="s">
        <v>6720</v>
      </c>
      <c r="D2968" t="s">
        <v>6721</v>
      </c>
      <c r="E2968" t="s">
        <v>6722</v>
      </c>
      <c r="F2968" s="220">
        <v>37697</v>
      </c>
      <c r="G2968" s="220">
        <v>37697</v>
      </c>
      <c r="H2968" s="220">
        <v>39681</v>
      </c>
      <c r="I2968" s="220">
        <v>33927.371417333336</v>
      </c>
      <c r="J2968" s="161" t="e">
        <f>VLOOKUP(D2968,GST!A:D,4,FALSE)</f>
        <v>#N/A</v>
      </c>
      <c r="K2968" s="64" t="str">
        <f>VLOOKUP(B2968,'ABC successor'!A:J,10,FALSE)</f>
        <v>4734</v>
      </c>
    </row>
    <row r="2969" spans="1:11" x14ac:dyDescent="0.2">
      <c r="A2969">
        <v>2968</v>
      </c>
      <c r="B2969" t="s">
        <v>1374</v>
      </c>
      <c r="C2969" t="s">
        <v>1375</v>
      </c>
      <c r="D2969" t="s">
        <v>1374</v>
      </c>
      <c r="E2969" t="s">
        <v>1376</v>
      </c>
      <c r="F2969" s="220">
        <v>45220</v>
      </c>
      <c r="G2969" s="220">
        <v>45220</v>
      </c>
      <c r="H2969" s="220">
        <v>47600</v>
      </c>
      <c r="I2969" s="220">
        <v>40697.594755999999</v>
      </c>
      <c r="J2969" s="161" t="e">
        <f>VLOOKUP(D2969,GST!A:D,4,FALSE)</f>
        <v>#N/A</v>
      </c>
      <c r="K2969" s="64" t="str">
        <f>VLOOKUP(B2969,'ABC successor'!A:J,10,FALSE)</f>
        <v>4734</v>
      </c>
    </row>
    <row r="2970" spans="1:11" x14ac:dyDescent="0.2">
      <c r="A2970">
        <v>2969</v>
      </c>
      <c r="B2970" t="s">
        <v>6724</v>
      </c>
      <c r="C2970" t="s">
        <v>6723</v>
      </c>
      <c r="D2970" t="s">
        <v>6724</v>
      </c>
      <c r="E2970" t="s">
        <v>6725</v>
      </c>
      <c r="F2970" s="220">
        <v>38837</v>
      </c>
      <c r="G2970" s="220">
        <v>38837</v>
      </c>
      <c r="H2970" s="220">
        <v>40881</v>
      </c>
      <c r="I2970" s="220">
        <v>34953.072214666667</v>
      </c>
      <c r="J2970" s="161" t="e">
        <f>VLOOKUP(D2970,GST!A:D,4,FALSE)</f>
        <v>#N/A</v>
      </c>
      <c r="K2970" s="64" t="str">
        <f>VLOOKUP(B2970,'ABC successor'!A:J,10,FALSE)</f>
        <v>4734</v>
      </c>
    </row>
    <row r="2971" spans="1:11" x14ac:dyDescent="0.2">
      <c r="A2971">
        <v>2970</v>
      </c>
      <c r="B2971" t="s">
        <v>6727</v>
      </c>
      <c r="C2971" t="s">
        <v>6726</v>
      </c>
      <c r="D2971" t="s">
        <v>6727</v>
      </c>
      <c r="E2971" t="s">
        <v>6728</v>
      </c>
      <c r="F2971" s="220">
        <v>36724</v>
      </c>
      <c r="G2971" s="220">
        <v>36724</v>
      </c>
      <c r="H2971" s="220">
        <v>38657</v>
      </c>
      <c r="I2971" s="220">
        <v>33051.189686666665</v>
      </c>
      <c r="J2971" s="161" t="e">
        <f>VLOOKUP(D2971,GST!A:D,4,FALSE)</f>
        <v>#N/A</v>
      </c>
      <c r="K2971" s="64" t="str">
        <f>VLOOKUP(B2971,'ABC successor'!A:J,10,FALSE)</f>
        <v>4734</v>
      </c>
    </row>
    <row r="2972" spans="1:11" x14ac:dyDescent="0.2">
      <c r="A2972">
        <v>2971</v>
      </c>
      <c r="B2972" t="s">
        <v>15058</v>
      </c>
      <c r="C2972" t="s">
        <v>15059</v>
      </c>
      <c r="D2972" t="s">
        <v>15058</v>
      </c>
      <c r="E2972" t="s">
        <v>6731</v>
      </c>
      <c r="F2972" s="220">
        <v>37657</v>
      </c>
      <c r="G2972" s="220">
        <v>37657</v>
      </c>
      <c r="H2972" s="220">
        <v>39639</v>
      </c>
      <c r="I2972" s="220">
        <v>33891.486841333324</v>
      </c>
      <c r="J2972" s="161">
        <f>VLOOKUP(D2972,GST!A:D,4,FALSE)</f>
        <v>0.12</v>
      </c>
      <c r="K2972" s="64" t="str">
        <f>VLOOKUP(B2972,'ABC successor'!A:J,10,FALSE)</f>
        <v>4734</v>
      </c>
    </row>
    <row r="2973" spans="1:11" x14ac:dyDescent="0.2">
      <c r="A2973">
        <v>2972</v>
      </c>
      <c r="B2973" t="s">
        <v>15249</v>
      </c>
      <c r="C2973" t="s">
        <v>15250</v>
      </c>
      <c r="D2973" t="s">
        <v>15249</v>
      </c>
      <c r="E2973" t="s">
        <v>6731</v>
      </c>
      <c r="F2973" s="220">
        <v>38400</v>
      </c>
      <c r="G2973" s="220">
        <v>38400</v>
      </c>
      <c r="H2973" s="220">
        <v>40421</v>
      </c>
      <c r="I2973" s="220">
        <v>34559.837069333335</v>
      </c>
      <c r="J2973" s="161" t="e">
        <f>VLOOKUP(D2973,GST!A:D,4,FALSE)</f>
        <v>#N/A</v>
      </c>
      <c r="K2973" s="64" t="str">
        <f>VLOOKUP(B2973,'ABC successor'!A:J,10,FALSE)</f>
        <v>4734</v>
      </c>
    </row>
    <row r="2974" spans="1:11" x14ac:dyDescent="0.2">
      <c r="A2974">
        <v>2973</v>
      </c>
      <c r="B2974" t="s">
        <v>6730</v>
      </c>
      <c r="C2974" t="s">
        <v>6729</v>
      </c>
      <c r="D2974" t="s">
        <v>6730</v>
      </c>
      <c r="E2974" t="s">
        <v>6731</v>
      </c>
      <c r="F2974" s="220">
        <v>58494</v>
      </c>
      <c r="G2974" s="220">
        <v>58494</v>
      </c>
      <c r="H2974" s="220">
        <v>61573</v>
      </c>
      <c r="I2974" s="220">
        <v>52644.168182666668</v>
      </c>
      <c r="J2974" s="161">
        <f>VLOOKUP(D2974,GST!A:D,4,FALSE)</f>
        <v>0.12</v>
      </c>
      <c r="K2974" s="64" t="str">
        <f>VLOOKUP(B2974,'ABC successor'!A:J,10,FALSE)</f>
        <v>4734</v>
      </c>
    </row>
    <row r="2975" spans="1:11" x14ac:dyDescent="0.2">
      <c r="A2975">
        <v>2974</v>
      </c>
      <c r="B2975" t="s">
        <v>15062</v>
      </c>
      <c r="C2975" t="s">
        <v>15063</v>
      </c>
      <c r="D2975" t="s">
        <v>15062</v>
      </c>
      <c r="E2975" t="s">
        <v>6734</v>
      </c>
      <c r="F2975" s="220">
        <v>108373</v>
      </c>
      <c r="G2975" s="220">
        <v>108373</v>
      </c>
      <c r="H2975" s="220">
        <v>114077</v>
      </c>
      <c r="I2975" s="220">
        <v>97535.772758666673</v>
      </c>
      <c r="J2975" s="161" t="e">
        <f>VLOOKUP(D2975,GST!A:D,4,FALSE)</f>
        <v>#N/A</v>
      </c>
      <c r="K2975" s="64" t="str">
        <f>VLOOKUP(B2975,'ABC successor'!A:J,10,FALSE)</f>
        <v>4734</v>
      </c>
    </row>
    <row r="2976" spans="1:11" x14ac:dyDescent="0.2">
      <c r="A2976">
        <v>2975</v>
      </c>
      <c r="B2976" t="s">
        <v>6733</v>
      </c>
      <c r="C2976" t="s">
        <v>6732</v>
      </c>
      <c r="D2976" t="s">
        <v>6733</v>
      </c>
      <c r="E2976" t="s">
        <v>6734</v>
      </c>
      <c r="F2976" s="220">
        <v>183284</v>
      </c>
      <c r="G2976" s="220">
        <v>183284</v>
      </c>
      <c r="H2976" s="220">
        <v>192931</v>
      </c>
      <c r="I2976" s="220">
        <v>164955.41510933335</v>
      </c>
      <c r="J2976" s="161">
        <f>VLOOKUP(D2976,GST!A:D,4,FALSE)</f>
        <v>0.12</v>
      </c>
      <c r="K2976" s="64" t="str">
        <f>VLOOKUP(B2976,'ABC successor'!A:J,10,FALSE)</f>
        <v>4734</v>
      </c>
    </row>
    <row r="2977" spans="1:11" x14ac:dyDescent="0.2">
      <c r="A2977">
        <v>2976</v>
      </c>
      <c r="B2977" t="s">
        <v>18897</v>
      </c>
      <c r="C2977" t="s">
        <v>18898</v>
      </c>
      <c r="D2977" t="s">
        <v>18897</v>
      </c>
      <c r="E2977" t="s">
        <v>18673</v>
      </c>
      <c r="F2977" s="220">
        <v>131823</v>
      </c>
      <c r="G2977" s="220">
        <v>131823</v>
      </c>
      <c r="H2977" s="220">
        <v>138761</v>
      </c>
      <c r="I2977" s="220">
        <v>118640.38901866668</v>
      </c>
      <c r="J2977" s="161" t="e">
        <f>VLOOKUP(D2977,GST!A:D,4,FALSE)</f>
        <v>#N/A</v>
      </c>
      <c r="K2977" s="64" t="str">
        <f>VLOOKUP(B2977,'ABC successor'!A:J,10,FALSE)</f>
        <v>4734</v>
      </c>
    </row>
    <row r="2978" spans="1:11" x14ac:dyDescent="0.2">
      <c r="A2978">
        <v>2977</v>
      </c>
      <c r="B2978" t="s">
        <v>1377</v>
      </c>
      <c r="C2978" t="s">
        <v>1378</v>
      </c>
      <c r="D2978" t="s">
        <v>1377</v>
      </c>
      <c r="E2978" t="s">
        <v>1117</v>
      </c>
      <c r="F2978" s="220">
        <v>5047</v>
      </c>
      <c r="G2978" s="220">
        <v>5047</v>
      </c>
      <c r="H2978" s="220">
        <v>5313</v>
      </c>
      <c r="I2978" s="220">
        <v>4542.3892453333337</v>
      </c>
      <c r="J2978" s="161">
        <f>VLOOKUP(D2978,GST!A:D,4,FALSE)</f>
        <v>0.18</v>
      </c>
      <c r="K2978" s="64" t="str">
        <f>VLOOKUP(B2978,'ABC successor'!A:J,10,FALSE)</f>
        <v>4734</v>
      </c>
    </row>
    <row r="2979" spans="1:11" x14ac:dyDescent="0.2">
      <c r="A2979">
        <v>2978</v>
      </c>
      <c r="B2979" t="s">
        <v>15251</v>
      </c>
      <c r="C2979" t="s">
        <v>15252</v>
      </c>
      <c r="D2979" t="s">
        <v>15251</v>
      </c>
      <c r="E2979" t="s">
        <v>1886</v>
      </c>
      <c r="F2979" s="220">
        <v>399864</v>
      </c>
      <c r="G2979" s="220">
        <v>399864</v>
      </c>
      <c r="H2979" s="220">
        <v>420909</v>
      </c>
      <c r="I2979" s="220">
        <v>359877.44156000001</v>
      </c>
      <c r="J2979" s="161" t="e">
        <f>VLOOKUP(D2979,GST!A:D,4,FALSE)</f>
        <v>#N/A</v>
      </c>
      <c r="K2979" s="64" t="str">
        <f>VLOOKUP(B2979,'ABC successor'!A:J,10,FALSE)</f>
        <v>4734</v>
      </c>
    </row>
    <row r="2980" spans="1:11" x14ac:dyDescent="0.2">
      <c r="A2980">
        <v>2979</v>
      </c>
      <c r="B2980" t="s">
        <v>6736</v>
      </c>
      <c r="C2980" t="s">
        <v>6735</v>
      </c>
      <c r="D2980" t="s">
        <v>6736</v>
      </c>
      <c r="E2980" t="s">
        <v>1886</v>
      </c>
      <c r="F2980" s="220">
        <v>566154</v>
      </c>
      <c r="G2980" s="220">
        <v>566154</v>
      </c>
      <c r="H2980" s="220">
        <v>595952</v>
      </c>
      <c r="I2980" s="220">
        <v>509538.55133999995</v>
      </c>
      <c r="J2980" s="161">
        <f>VLOOKUP(D2980,GST!A:D,4,FALSE)</f>
        <v>0.18</v>
      </c>
      <c r="K2980" s="64" t="str">
        <f>VLOOKUP(B2980,'ABC successor'!A:J,10,FALSE)</f>
        <v>4734</v>
      </c>
    </row>
    <row r="2981" spans="1:11" x14ac:dyDescent="0.2">
      <c r="A2981">
        <v>2980</v>
      </c>
      <c r="B2981" t="s">
        <v>1118</v>
      </c>
      <c r="C2981" t="s">
        <v>1119</v>
      </c>
      <c r="D2981" t="s">
        <v>1118</v>
      </c>
      <c r="E2981" t="s">
        <v>1120</v>
      </c>
      <c r="F2981" s="220">
        <v>12540</v>
      </c>
      <c r="G2981" s="220">
        <v>12540</v>
      </c>
      <c r="H2981" s="220">
        <v>13200</v>
      </c>
      <c r="I2981" s="220">
        <v>11285.699152000001</v>
      </c>
      <c r="J2981" s="161" t="e">
        <f>VLOOKUP(D2981,GST!A:D,4,FALSE)</f>
        <v>#N/A</v>
      </c>
      <c r="K2981" s="64" t="str">
        <f>VLOOKUP(B2981,'ABC successor'!A:J,10,FALSE)</f>
        <v>4734</v>
      </c>
    </row>
    <row r="2982" spans="1:11" x14ac:dyDescent="0.2">
      <c r="A2982">
        <v>2981</v>
      </c>
      <c r="B2982" t="s">
        <v>15253</v>
      </c>
      <c r="C2982" t="s">
        <v>15254</v>
      </c>
      <c r="D2982" t="s">
        <v>15253</v>
      </c>
      <c r="E2982" t="s">
        <v>6739</v>
      </c>
      <c r="F2982" s="220">
        <v>31645</v>
      </c>
      <c r="G2982" s="220">
        <v>31645</v>
      </c>
      <c r="H2982" s="220">
        <v>33311</v>
      </c>
      <c r="I2982" s="220">
        <v>28480.391818666667</v>
      </c>
      <c r="J2982" s="161" t="e">
        <f>VLOOKUP(D2982,GST!A:D,4,FALSE)</f>
        <v>#N/A</v>
      </c>
      <c r="K2982" s="64" t="str">
        <f>VLOOKUP(B2982,'ABC successor'!A:J,10,FALSE)</f>
        <v>4734</v>
      </c>
    </row>
    <row r="2983" spans="1:11" x14ac:dyDescent="0.2">
      <c r="A2983">
        <v>2982</v>
      </c>
      <c r="B2983" t="s">
        <v>6738</v>
      </c>
      <c r="C2983" t="s">
        <v>6737</v>
      </c>
      <c r="D2983" t="s">
        <v>6738</v>
      </c>
      <c r="E2983" t="s">
        <v>6739</v>
      </c>
      <c r="F2983" s="220">
        <v>54036</v>
      </c>
      <c r="G2983" s="220">
        <v>54036</v>
      </c>
      <c r="H2983" s="220">
        <v>56880</v>
      </c>
      <c r="I2983" s="220">
        <v>48632.571623999997</v>
      </c>
      <c r="J2983" s="161">
        <f>VLOOKUP(D2983,GST!A:D,4,FALSE)</f>
        <v>0.12</v>
      </c>
      <c r="K2983" s="64" t="str">
        <f>VLOOKUP(B2983,'ABC successor'!A:J,10,FALSE)</f>
        <v>4734</v>
      </c>
    </row>
    <row r="2984" spans="1:11" x14ac:dyDescent="0.2">
      <c r="A2984">
        <v>2983</v>
      </c>
      <c r="B2984" t="s">
        <v>15811</v>
      </c>
      <c r="C2984" t="s">
        <v>15812</v>
      </c>
      <c r="D2984" t="s">
        <v>15811</v>
      </c>
      <c r="E2984" t="s">
        <v>15813</v>
      </c>
      <c r="F2984" s="220">
        <v>431075</v>
      </c>
      <c r="G2984" s="220">
        <v>431075</v>
      </c>
      <c r="H2984" s="220">
        <v>453763</v>
      </c>
      <c r="I2984" s="220">
        <v>387967.58861466666</v>
      </c>
      <c r="J2984" s="161" t="e">
        <f>VLOOKUP(D2984,GST!A:D,4,FALSE)</f>
        <v>#N/A</v>
      </c>
      <c r="K2984" s="64" t="str">
        <f>VLOOKUP(B2984,'ABC successor'!A:J,10,FALSE)</f>
        <v>4734</v>
      </c>
    </row>
    <row r="2985" spans="1:11" x14ac:dyDescent="0.2">
      <c r="A2985">
        <v>2984</v>
      </c>
      <c r="B2985" t="s">
        <v>14179</v>
      </c>
      <c r="C2985" t="s">
        <v>14180</v>
      </c>
      <c r="D2985" t="s">
        <v>14179</v>
      </c>
      <c r="E2985" t="s">
        <v>6740</v>
      </c>
      <c r="F2985" s="220">
        <v>460044</v>
      </c>
      <c r="G2985" s="220">
        <v>460044</v>
      </c>
      <c r="H2985" s="220">
        <v>484257</v>
      </c>
      <c r="I2985" s="220">
        <v>414039.22826933331</v>
      </c>
      <c r="J2985" s="161">
        <f>VLOOKUP(D2985,GST!A:D,4,FALSE)</f>
        <v>0.12</v>
      </c>
      <c r="K2985" s="64" t="str">
        <f>VLOOKUP(B2985,'ABC successor'!A:J,10,FALSE)</f>
        <v>4734</v>
      </c>
    </row>
    <row r="2986" spans="1:11" x14ac:dyDescent="0.2">
      <c r="A2986">
        <v>2985</v>
      </c>
      <c r="B2986" t="s">
        <v>2044</v>
      </c>
      <c r="C2986" t="s">
        <v>2045</v>
      </c>
      <c r="D2986" t="s">
        <v>2044</v>
      </c>
      <c r="E2986" t="s">
        <v>6740</v>
      </c>
      <c r="F2986" s="220">
        <v>471572</v>
      </c>
      <c r="G2986" s="220">
        <v>471572</v>
      </c>
      <c r="H2986" s="220">
        <v>496392</v>
      </c>
      <c r="I2986" s="220">
        <v>424414.35630533332</v>
      </c>
      <c r="J2986" s="161">
        <f>VLOOKUP(D2986,GST!A:D,4,FALSE)</f>
        <v>0.12</v>
      </c>
      <c r="K2986" s="64" t="str">
        <f>VLOOKUP(B2986,'ABC successor'!A:J,10,FALSE)</f>
        <v>4734</v>
      </c>
    </row>
    <row r="2987" spans="1:11" x14ac:dyDescent="0.2">
      <c r="A2987">
        <v>2986</v>
      </c>
      <c r="B2987" t="s">
        <v>15068</v>
      </c>
      <c r="C2987" t="s">
        <v>15070</v>
      </c>
      <c r="D2987" t="s">
        <v>15068</v>
      </c>
      <c r="E2987" t="s">
        <v>15069</v>
      </c>
      <c r="F2987" s="220">
        <v>34870</v>
      </c>
      <c r="G2987" s="220">
        <v>34870</v>
      </c>
      <c r="H2987" s="220">
        <v>36705</v>
      </c>
      <c r="I2987" s="220">
        <v>31382.556902666664</v>
      </c>
      <c r="J2987" s="161">
        <f>VLOOKUP(D2987,GST!A:D,4,FALSE)</f>
        <v>0.18</v>
      </c>
      <c r="K2987" s="64" t="str">
        <f>VLOOKUP(B2987,'ABC successor'!A:J,10,FALSE)</f>
        <v>4734</v>
      </c>
    </row>
    <row r="2988" spans="1:11" x14ac:dyDescent="0.2">
      <c r="A2988">
        <v>2987</v>
      </c>
      <c r="B2988" t="s">
        <v>6742</v>
      </c>
      <c r="C2988" t="s">
        <v>6741</v>
      </c>
      <c r="D2988" t="s">
        <v>6742</v>
      </c>
      <c r="E2988" t="s">
        <v>6743</v>
      </c>
      <c r="F2988" s="220">
        <v>44799</v>
      </c>
      <c r="G2988" s="220">
        <v>44799</v>
      </c>
      <c r="H2988" s="220">
        <v>47157</v>
      </c>
      <c r="I2988" s="220">
        <v>40319.311517333335</v>
      </c>
      <c r="J2988" s="161" t="e">
        <f>VLOOKUP(D2988,GST!A:D,4,FALSE)</f>
        <v>#N/A</v>
      </c>
      <c r="K2988" s="64" t="str">
        <f>VLOOKUP(B2988,'ABC successor'!A:J,10,FALSE)</f>
        <v>4734</v>
      </c>
    </row>
    <row r="2989" spans="1:11" x14ac:dyDescent="0.2">
      <c r="A2989">
        <v>2988</v>
      </c>
      <c r="B2989" t="s">
        <v>17027</v>
      </c>
      <c r="C2989" t="s">
        <v>25055</v>
      </c>
      <c r="D2989" t="s">
        <v>17027</v>
      </c>
      <c r="E2989" t="s">
        <v>1631</v>
      </c>
      <c r="F2989" s="220">
        <v>115407</v>
      </c>
      <c r="G2989" s="220">
        <v>115407</v>
      </c>
      <c r="H2989" s="220">
        <v>121481</v>
      </c>
      <c r="I2989" s="220">
        <v>103866.41004133334</v>
      </c>
      <c r="J2989" s="161">
        <f>VLOOKUP(D2989,GST!A:D,4,FALSE)</f>
        <v>0.12</v>
      </c>
      <c r="K2989" s="64" t="str">
        <f>VLOOKUP(B2989,'ABC successor'!A:J,10,FALSE)</f>
        <v>4734</v>
      </c>
    </row>
    <row r="2990" spans="1:11" x14ac:dyDescent="0.2">
      <c r="A2990">
        <v>2989</v>
      </c>
      <c r="B2990" t="s">
        <v>15259</v>
      </c>
      <c r="C2990" t="s">
        <v>15260</v>
      </c>
      <c r="D2990" t="s">
        <v>15259</v>
      </c>
      <c r="E2990" t="s">
        <v>1631</v>
      </c>
      <c r="F2990" s="220">
        <v>88859</v>
      </c>
      <c r="G2990" s="220">
        <v>88859</v>
      </c>
      <c r="H2990" s="220">
        <v>93536</v>
      </c>
      <c r="I2990" s="220">
        <v>79973.263187999997</v>
      </c>
      <c r="J2990" s="161" t="e">
        <f>VLOOKUP(D2990,GST!A:D,4,FALSE)</f>
        <v>#N/A</v>
      </c>
      <c r="K2990" s="64" t="str">
        <f>VLOOKUP(B2990,'ABC successor'!A:J,10,FALSE)</f>
        <v>4734</v>
      </c>
    </row>
    <row r="2991" spans="1:11" x14ac:dyDescent="0.2">
      <c r="A2991">
        <v>2990</v>
      </c>
      <c r="B2991" t="s">
        <v>6745</v>
      </c>
      <c r="C2991" t="s">
        <v>6744</v>
      </c>
      <c r="D2991" t="s">
        <v>6745</v>
      </c>
      <c r="E2991" t="s">
        <v>1631</v>
      </c>
      <c r="F2991" s="220">
        <v>151358</v>
      </c>
      <c r="G2991" s="220">
        <v>151358</v>
      </c>
      <c r="H2991" s="220">
        <v>159324</v>
      </c>
      <c r="I2991" s="220">
        <v>136222.33606800003</v>
      </c>
      <c r="J2991" s="161">
        <f>VLOOKUP(D2991,GST!A:D,4,FALSE)</f>
        <v>0.12</v>
      </c>
      <c r="K2991" s="64" t="str">
        <f>VLOOKUP(B2991,'ABC successor'!A:J,10,FALSE)</f>
        <v>4734</v>
      </c>
    </row>
    <row r="2992" spans="1:11" x14ac:dyDescent="0.2">
      <c r="A2992">
        <v>2991</v>
      </c>
      <c r="B2992" t="s">
        <v>6747</v>
      </c>
      <c r="C2992" t="s">
        <v>6746</v>
      </c>
      <c r="D2992" t="s">
        <v>6747</v>
      </c>
      <c r="E2992" t="s">
        <v>6748</v>
      </c>
      <c r="F2992" s="220">
        <v>13895</v>
      </c>
      <c r="G2992" s="220">
        <v>13895</v>
      </c>
      <c r="H2992" s="220">
        <v>14626</v>
      </c>
      <c r="I2992" s="220">
        <v>12505.774735999999</v>
      </c>
      <c r="J2992" s="161">
        <f>VLOOKUP(D2992,GST!A:D,4,FALSE)</f>
        <v>0.18</v>
      </c>
      <c r="K2992" s="64" t="str">
        <f>VLOOKUP(B2992,'ABC successor'!A:J,10,FALSE)</f>
        <v>4741</v>
      </c>
    </row>
    <row r="2993" spans="1:11" x14ac:dyDescent="0.2">
      <c r="A2993">
        <v>2992</v>
      </c>
      <c r="B2993" t="s">
        <v>15261</v>
      </c>
      <c r="C2993" t="s">
        <v>15262</v>
      </c>
      <c r="D2993" t="s">
        <v>15261</v>
      </c>
      <c r="E2993" t="s">
        <v>1122</v>
      </c>
      <c r="F2993" s="220">
        <v>73741</v>
      </c>
      <c r="G2993" s="220">
        <v>73741</v>
      </c>
      <c r="H2993" s="220">
        <v>77622</v>
      </c>
      <c r="I2993" s="220">
        <v>66367.028121333322</v>
      </c>
      <c r="J2993" s="161">
        <f>VLOOKUP(D2993,GST!A:D,4,FALSE)</f>
        <v>0.12</v>
      </c>
      <c r="K2993" s="64" t="str">
        <f>VLOOKUP(B2993,'ABC successor'!A:J,10,FALSE)</f>
        <v>4734</v>
      </c>
    </row>
    <row r="2994" spans="1:11" x14ac:dyDescent="0.2">
      <c r="A2994">
        <v>2993</v>
      </c>
      <c r="B2994" t="s">
        <v>3601</v>
      </c>
      <c r="C2994" t="s">
        <v>6749</v>
      </c>
      <c r="D2994" t="s">
        <v>3601</v>
      </c>
      <c r="E2994" t="s">
        <v>1122</v>
      </c>
      <c r="F2994" s="220">
        <v>118363</v>
      </c>
      <c r="G2994" s="220">
        <v>118363</v>
      </c>
      <c r="H2994" s="220">
        <v>124593</v>
      </c>
      <c r="I2994" s="220">
        <v>106526.35423733335</v>
      </c>
      <c r="J2994" s="161">
        <f>VLOOKUP(D2994,GST!A:D,4,FALSE)</f>
        <v>0.12</v>
      </c>
      <c r="K2994" s="64" t="str">
        <f>VLOOKUP(B2994,'ABC successor'!A:J,10,FALSE)</f>
        <v>4734</v>
      </c>
    </row>
    <row r="2995" spans="1:11" x14ac:dyDescent="0.2">
      <c r="A2995">
        <v>2994</v>
      </c>
      <c r="B2995" t="s">
        <v>15372</v>
      </c>
      <c r="C2995" t="s">
        <v>15373</v>
      </c>
      <c r="D2995" t="s">
        <v>15372</v>
      </c>
      <c r="E2995" t="s">
        <v>3604</v>
      </c>
      <c r="F2995" s="220">
        <v>63777</v>
      </c>
      <c r="G2995" s="220">
        <v>63777</v>
      </c>
      <c r="H2995" s="220">
        <v>67134</v>
      </c>
      <c r="I2995" s="220">
        <v>57398.874502666673</v>
      </c>
      <c r="J2995" s="161" t="e">
        <f>VLOOKUP(D2995,GST!A:D,4,FALSE)</f>
        <v>#N/A</v>
      </c>
      <c r="K2995" s="64" t="str">
        <f>VLOOKUP(B2995,'ABC successor'!A:J,10,FALSE)</f>
        <v>4734</v>
      </c>
    </row>
    <row r="2996" spans="1:11" x14ac:dyDescent="0.2">
      <c r="A2996">
        <v>2995</v>
      </c>
      <c r="B2996" t="s">
        <v>3603</v>
      </c>
      <c r="C2996" t="s">
        <v>3602</v>
      </c>
      <c r="D2996" t="s">
        <v>3603</v>
      </c>
      <c r="E2996" t="s">
        <v>3604</v>
      </c>
      <c r="F2996" s="220">
        <v>92941</v>
      </c>
      <c r="G2996" s="220">
        <v>92941</v>
      </c>
      <c r="H2996" s="220">
        <v>97833</v>
      </c>
      <c r="I2996" s="220">
        <v>83646.946656000015</v>
      </c>
      <c r="J2996" s="161">
        <f>VLOOKUP(D2996,GST!A:D,4,FALSE)</f>
        <v>0.12</v>
      </c>
      <c r="K2996" s="64" t="str">
        <f>VLOOKUP(B2996,'ABC successor'!A:J,10,FALSE)</f>
        <v>4734</v>
      </c>
    </row>
    <row r="2997" spans="1:11" x14ac:dyDescent="0.2">
      <c r="A2997">
        <v>2996</v>
      </c>
      <c r="B2997" t="s">
        <v>11093</v>
      </c>
      <c r="C2997" t="s">
        <v>11095</v>
      </c>
      <c r="D2997" t="s">
        <v>11093</v>
      </c>
      <c r="E2997" t="s">
        <v>15374</v>
      </c>
      <c r="F2997" s="220">
        <v>13433</v>
      </c>
      <c r="G2997" s="220">
        <v>13433</v>
      </c>
      <c r="H2997" s="220">
        <v>14140</v>
      </c>
      <c r="I2997" s="220">
        <v>12090.111730666666</v>
      </c>
      <c r="J2997" s="161" t="e">
        <f>VLOOKUP(D2997,GST!A:D,4,FALSE)</f>
        <v>#N/A</v>
      </c>
      <c r="K2997" s="64" t="str">
        <f>VLOOKUP(B2997,'ABC successor'!A:J,10,FALSE)</f>
        <v>4741</v>
      </c>
    </row>
    <row r="2998" spans="1:11" x14ac:dyDescent="0.2">
      <c r="A2998">
        <v>2997</v>
      </c>
      <c r="B2998" t="s">
        <v>3606</v>
      </c>
      <c r="C2998" t="s">
        <v>3605</v>
      </c>
      <c r="D2998" t="s">
        <v>3606</v>
      </c>
      <c r="E2998" t="s">
        <v>3607</v>
      </c>
      <c r="F2998" s="220">
        <v>13978</v>
      </c>
      <c r="G2998" s="220">
        <v>13978</v>
      </c>
      <c r="H2998" s="220">
        <v>14714</v>
      </c>
      <c r="I2998" s="220">
        <v>12580.534269333335</v>
      </c>
      <c r="J2998" s="161" t="e">
        <f>VLOOKUP(D2998,GST!A:D,4,FALSE)</f>
        <v>#N/A</v>
      </c>
      <c r="K2998" s="64" t="str">
        <f>VLOOKUP(B2998,'ABC successor'!A:J,10,FALSE)</f>
        <v>4741</v>
      </c>
    </row>
    <row r="2999" spans="1:11" x14ac:dyDescent="0.2">
      <c r="A2999">
        <v>2998</v>
      </c>
      <c r="B2999" t="s">
        <v>3609</v>
      </c>
      <c r="C2999" t="s">
        <v>3608</v>
      </c>
      <c r="D2999" t="s">
        <v>3609</v>
      </c>
      <c r="E2999" t="s">
        <v>5973</v>
      </c>
      <c r="F2999" s="220">
        <v>2085</v>
      </c>
      <c r="G2999" s="220">
        <v>2085</v>
      </c>
      <c r="H2999" s="220">
        <v>2195</v>
      </c>
      <c r="I2999" s="220">
        <v>1876.4642866666666</v>
      </c>
      <c r="J2999" s="161">
        <f>VLOOKUP(D2999,GST!A:D,4,FALSE)</f>
        <v>0.18</v>
      </c>
      <c r="K2999" s="64" t="str">
        <f>VLOOKUP(B2999,'ABC successor'!A:J,10,FALSE)</f>
        <v>4741</v>
      </c>
    </row>
    <row r="3000" spans="1:11" x14ac:dyDescent="0.2">
      <c r="A3000">
        <v>2999</v>
      </c>
      <c r="B3000" t="s">
        <v>3714</v>
      </c>
      <c r="C3000" t="s">
        <v>3713</v>
      </c>
      <c r="D3000" t="s">
        <v>3714</v>
      </c>
      <c r="E3000" t="s">
        <v>1123</v>
      </c>
      <c r="F3000" s="220">
        <v>24046</v>
      </c>
      <c r="G3000" s="220">
        <v>24046</v>
      </c>
      <c r="H3000" s="220">
        <v>25312</v>
      </c>
      <c r="I3000" s="220">
        <v>21641.389709333336</v>
      </c>
      <c r="J3000" s="161" t="e">
        <f>VLOOKUP(D3000,GST!A:D,4,FALSE)</f>
        <v>#N/A</v>
      </c>
      <c r="K3000" s="64" t="str">
        <f>VLOOKUP(B3000,'ABC successor'!A:J,10,FALSE)</f>
        <v>4734</v>
      </c>
    </row>
    <row r="3001" spans="1:11" x14ac:dyDescent="0.2">
      <c r="A3001">
        <v>3000</v>
      </c>
      <c r="B3001" t="s">
        <v>14523</v>
      </c>
      <c r="C3001" t="s">
        <v>14524</v>
      </c>
      <c r="D3001" t="s">
        <v>14523</v>
      </c>
      <c r="E3001" t="s">
        <v>1123</v>
      </c>
      <c r="F3001" s="220">
        <v>32886</v>
      </c>
      <c r="G3001" s="220">
        <v>32886</v>
      </c>
      <c r="H3001" s="220">
        <v>34617</v>
      </c>
      <c r="I3001" s="220">
        <v>29597.299246666666</v>
      </c>
      <c r="J3001" s="161">
        <f>VLOOKUP(D3001,GST!A:D,4,FALSE)</f>
        <v>0.12</v>
      </c>
      <c r="K3001" s="64" t="str">
        <f>VLOOKUP(B3001,'ABC successor'!A:J,10,FALSE)</f>
        <v>4734</v>
      </c>
    </row>
    <row r="3002" spans="1:11" x14ac:dyDescent="0.2">
      <c r="A3002">
        <v>3001</v>
      </c>
      <c r="B3002" t="s">
        <v>11099</v>
      </c>
      <c r="C3002" t="s">
        <v>11100</v>
      </c>
      <c r="D3002" t="s">
        <v>11099</v>
      </c>
      <c r="E3002" t="s">
        <v>5927</v>
      </c>
      <c r="F3002" s="220">
        <v>7822</v>
      </c>
      <c r="G3002" s="220">
        <v>7822</v>
      </c>
      <c r="H3002" s="220">
        <v>8234</v>
      </c>
      <c r="I3002" s="220">
        <v>7039.3576586666668</v>
      </c>
      <c r="J3002" s="161">
        <f>VLOOKUP(D3002,GST!A:D,4,FALSE)</f>
        <v>0.18</v>
      </c>
      <c r="K3002" s="64" t="str">
        <f>VLOOKUP(B3002,'ABC successor'!A:J,10,FALSE)</f>
        <v>4739</v>
      </c>
    </row>
    <row r="3003" spans="1:11" x14ac:dyDescent="0.2">
      <c r="A3003">
        <v>3002</v>
      </c>
      <c r="B3003" t="s">
        <v>5926</v>
      </c>
      <c r="C3003" t="s">
        <v>5925</v>
      </c>
      <c r="D3003" t="s">
        <v>5926</v>
      </c>
      <c r="E3003" t="s">
        <v>5927</v>
      </c>
      <c r="F3003" s="220">
        <v>16773</v>
      </c>
      <c r="G3003" s="220">
        <v>16773</v>
      </c>
      <c r="H3003" s="220">
        <v>17656</v>
      </c>
      <c r="I3003" s="220">
        <v>15095.444970666666</v>
      </c>
      <c r="J3003" s="161" t="e">
        <f>VLOOKUP(D3003,GST!A:D,4,FALSE)</f>
        <v>#N/A</v>
      </c>
      <c r="K3003" s="64" t="str">
        <f>VLOOKUP(B3003,'ABC successor'!A:J,10,FALSE)</f>
        <v>4739</v>
      </c>
    </row>
    <row r="3004" spans="1:11" x14ac:dyDescent="0.2">
      <c r="A3004">
        <v>3003</v>
      </c>
      <c r="B3004" t="s">
        <v>5929</v>
      </c>
      <c r="C3004" t="s">
        <v>5928</v>
      </c>
      <c r="D3004" t="s">
        <v>5929</v>
      </c>
      <c r="E3004" t="s">
        <v>5930</v>
      </c>
      <c r="F3004" s="220">
        <v>3911</v>
      </c>
      <c r="G3004" s="220">
        <v>3911</v>
      </c>
      <c r="H3004" s="220">
        <v>4117</v>
      </c>
      <c r="I3004" s="220">
        <v>3519.6788293333334</v>
      </c>
      <c r="J3004" s="161">
        <f>VLOOKUP(D3004,GST!A:D,4,FALSE)</f>
        <v>0.18</v>
      </c>
      <c r="K3004" s="64" t="str">
        <f>VLOOKUP(B3004,'ABC successor'!A:J,10,FALSE)</f>
        <v>4741</v>
      </c>
    </row>
    <row r="3005" spans="1:11" x14ac:dyDescent="0.2">
      <c r="A3005">
        <v>3004</v>
      </c>
      <c r="B3005" t="s">
        <v>15815</v>
      </c>
      <c r="C3005" t="s">
        <v>15816</v>
      </c>
      <c r="D3005" t="s">
        <v>15815</v>
      </c>
      <c r="E3005" t="s">
        <v>15817</v>
      </c>
      <c r="F3005" s="220">
        <v>4829</v>
      </c>
      <c r="G3005" s="220">
        <v>4829</v>
      </c>
      <c r="H3005" s="220">
        <v>5083</v>
      </c>
      <c r="I3005" s="220">
        <v>4346.519268</v>
      </c>
      <c r="J3005" s="161">
        <f>VLOOKUP(D3005,GST!A:D,4,FALSE)</f>
        <v>0.18</v>
      </c>
      <c r="K3005" s="64" t="str">
        <f>VLOOKUP(B3005,'ABC successor'!A:J,10,FALSE)</f>
        <v>4741</v>
      </c>
    </row>
    <row r="3006" spans="1:11" x14ac:dyDescent="0.2">
      <c r="A3006">
        <v>3005</v>
      </c>
      <c r="B3006" t="s">
        <v>5932</v>
      </c>
      <c r="C3006" t="s">
        <v>5931</v>
      </c>
      <c r="D3006" t="s">
        <v>5932</v>
      </c>
      <c r="E3006" t="s">
        <v>5933</v>
      </c>
      <c r="F3006" s="220">
        <v>4452</v>
      </c>
      <c r="G3006" s="220">
        <v>4452</v>
      </c>
      <c r="H3006" s="220">
        <v>4686</v>
      </c>
      <c r="I3006" s="220">
        <v>4007.110986666667</v>
      </c>
      <c r="J3006" s="161">
        <f>VLOOKUP(D3006,GST!A:D,4,FALSE)</f>
        <v>0.18</v>
      </c>
      <c r="K3006" s="64" t="str">
        <f>VLOOKUP(B3006,'ABC successor'!A:J,10,FALSE)</f>
        <v>4734</v>
      </c>
    </row>
    <row r="3007" spans="1:11" x14ac:dyDescent="0.2">
      <c r="A3007">
        <v>3006</v>
      </c>
      <c r="B3007" t="s">
        <v>11105</v>
      </c>
      <c r="C3007" t="s">
        <v>11106</v>
      </c>
      <c r="D3007" t="s">
        <v>11105</v>
      </c>
      <c r="E3007" t="s">
        <v>1124</v>
      </c>
      <c r="F3007" s="220">
        <v>39422</v>
      </c>
      <c r="G3007" s="220">
        <v>39422</v>
      </c>
      <c r="H3007" s="220">
        <v>41497</v>
      </c>
      <c r="I3007" s="220">
        <v>35479.379329333336</v>
      </c>
      <c r="J3007" s="161">
        <f>VLOOKUP(D3007,GST!A:D,4,FALSE)</f>
        <v>0.12</v>
      </c>
      <c r="K3007" s="64" t="str">
        <f>VLOOKUP(B3007,'ABC successor'!A:J,10,FALSE)</f>
        <v>4734</v>
      </c>
    </row>
    <row r="3008" spans="1:11" x14ac:dyDescent="0.2">
      <c r="A3008">
        <v>3007</v>
      </c>
      <c r="B3008" t="s">
        <v>955</v>
      </c>
      <c r="C3008" t="s">
        <v>956</v>
      </c>
      <c r="D3008" t="s">
        <v>955</v>
      </c>
      <c r="E3008" t="s">
        <v>1124</v>
      </c>
      <c r="F3008" s="220">
        <v>76599</v>
      </c>
      <c r="G3008" s="220">
        <v>76599</v>
      </c>
      <c r="H3008" s="220">
        <v>80631</v>
      </c>
      <c r="I3008" s="220">
        <v>68938.756068000002</v>
      </c>
      <c r="J3008" s="161">
        <f>VLOOKUP(D3008,GST!A:D,4,FALSE)</f>
        <v>0.12</v>
      </c>
      <c r="K3008" s="64" t="str">
        <f>VLOOKUP(B3008,'ABC successor'!A:J,10,FALSE)</f>
        <v>4734</v>
      </c>
    </row>
    <row r="3009" spans="1:11" x14ac:dyDescent="0.2">
      <c r="A3009">
        <v>3008</v>
      </c>
      <c r="B3009" t="s">
        <v>1125</v>
      </c>
      <c r="C3009" t="s">
        <v>1126</v>
      </c>
      <c r="D3009" t="s">
        <v>1125</v>
      </c>
      <c r="E3009" t="s">
        <v>5934</v>
      </c>
      <c r="F3009" s="220">
        <v>4653</v>
      </c>
      <c r="G3009" s="220">
        <v>4653</v>
      </c>
      <c r="H3009" s="220">
        <v>4898</v>
      </c>
      <c r="I3009" s="220">
        <v>4188.0290573333341</v>
      </c>
      <c r="J3009" s="161">
        <f>VLOOKUP(D3009,GST!A:D,4,FALSE)</f>
        <v>0.12</v>
      </c>
      <c r="K3009" s="64" t="str">
        <f>VLOOKUP(B3009,'ABC successor'!A:J,10,FALSE)</f>
        <v>4734</v>
      </c>
    </row>
    <row r="3010" spans="1:11" x14ac:dyDescent="0.2">
      <c r="A3010">
        <v>3009</v>
      </c>
      <c r="B3010" t="s">
        <v>5936</v>
      </c>
      <c r="C3010" t="s">
        <v>5935</v>
      </c>
      <c r="D3010" t="s">
        <v>5936</v>
      </c>
      <c r="E3010" t="s">
        <v>5937</v>
      </c>
      <c r="F3010" s="220">
        <v>3525</v>
      </c>
      <c r="G3010" s="220">
        <v>3525</v>
      </c>
      <c r="H3010" s="220">
        <v>3711</v>
      </c>
      <c r="I3010" s="220">
        <v>3172.7945946666673</v>
      </c>
      <c r="J3010" s="161">
        <f>VLOOKUP(D3010,GST!A:D,4,FALSE)</f>
        <v>0.18</v>
      </c>
      <c r="K3010" s="64" t="str">
        <f>VLOOKUP(B3010,'ABC successor'!A:J,10,FALSE)</f>
        <v>4745</v>
      </c>
    </row>
    <row r="3011" spans="1:11" x14ac:dyDescent="0.2">
      <c r="A3011">
        <v>3010</v>
      </c>
      <c r="B3011" t="s">
        <v>1127</v>
      </c>
      <c r="C3011" t="s">
        <v>1128</v>
      </c>
      <c r="D3011" t="s">
        <v>1127</v>
      </c>
      <c r="E3011" t="s">
        <v>1129</v>
      </c>
      <c r="F3011" s="220">
        <v>3288</v>
      </c>
      <c r="G3011" s="220">
        <v>3288</v>
      </c>
      <c r="H3011" s="220">
        <v>3461</v>
      </c>
      <c r="I3011" s="220">
        <v>2958.9823293333334</v>
      </c>
      <c r="J3011" s="161">
        <f>VLOOKUP(D3011,GST!A:D,4,FALSE)</f>
        <v>0.18</v>
      </c>
      <c r="K3011" s="64" t="str">
        <f>VLOOKUP(B3011,'ABC successor'!A:J,10,FALSE)</f>
        <v>4741</v>
      </c>
    </row>
    <row r="3012" spans="1:11" x14ac:dyDescent="0.2">
      <c r="A3012">
        <v>3011</v>
      </c>
      <c r="B3012" t="s">
        <v>5939</v>
      </c>
      <c r="C3012" t="s">
        <v>5938</v>
      </c>
      <c r="D3012" t="s">
        <v>5939</v>
      </c>
      <c r="E3012" t="s">
        <v>5940</v>
      </c>
      <c r="F3012" s="220">
        <v>13467</v>
      </c>
      <c r="G3012" s="220">
        <v>13467</v>
      </c>
      <c r="H3012" s="220">
        <v>14176</v>
      </c>
      <c r="I3012" s="220">
        <v>12120.015544</v>
      </c>
      <c r="J3012" s="161">
        <f>VLOOKUP(D3012,GST!A:D,4,FALSE)</f>
        <v>0.18</v>
      </c>
      <c r="K3012" s="64" t="str">
        <f>VLOOKUP(B3012,'ABC successor'!A:J,10,FALSE)</f>
        <v>4741</v>
      </c>
    </row>
    <row r="3013" spans="1:11" x14ac:dyDescent="0.2">
      <c r="A3013">
        <v>3012</v>
      </c>
      <c r="B3013" t="s">
        <v>5942</v>
      </c>
      <c r="C3013" t="s">
        <v>5941</v>
      </c>
      <c r="D3013" t="s">
        <v>5942</v>
      </c>
      <c r="E3013" t="s">
        <v>5943</v>
      </c>
      <c r="F3013" s="220">
        <v>1901</v>
      </c>
      <c r="G3013" s="220">
        <v>1901</v>
      </c>
      <c r="H3013" s="220">
        <v>2001</v>
      </c>
      <c r="I3013" s="220">
        <v>1710.4981226666666</v>
      </c>
      <c r="J3013" s="161" t="e">
        <f>VLOOKUP(D3013,GST!A:D,4,FALSE)</f>
        <v>#N/A</v>
      </c>
      <c r="K3013" s="64" t="str">
        <f>VLOOKUP(B3013,'ABC successor'!A:J,10,FALSE)</f>
        <v>4734</v>
      </c>
    </row>
    <row r="3014" spans="1:11" x14ac:dyDescent="0.2">
      <c r="A3014">
        <v>3013</v>
      </c>
      <c r="B3014" t="s">
        <v>5945</v>
      </c>
      <c r="C3014" t="s">
        <v>5944</v>
      </c>
      <c r="D3014" t="s">
        <v>5945</v>
      </c>
      <c r="E3014" t="s">
        <v>5946</v>
      </c>
      <c r="F3014" s="220">
        <v>6288</v>
      </c>
      <c r="G3014" s="220">
        <v>6288</v>
      </c>
      <c r="H3014" s="220">
        <v>6619</v>
      </c>
      <c r="I3014" s="220">
        <v>5659.2966733333333</v>
      </c>
      <c r="J3014" s="161">
        <f>VLOOKUP(D3014,GST!A:D,4,FALSE)</f>
        <v>0.18</v>
      </c>
      <c r="K3014" s="64" t="str">
        <f>VLOOKUP(B3014,'ABC successor'!A:J,10,FALSE)</f>
        <v>4734</v>
      </c>
    </row>
    <row r="3015" spans="1:11" x14ac:dyDescent="0.2">
      <c r="A3015">
        <v>3014</v>
      </c>
      <c r="B3015" t="s">
        <v>1130</v>
      </c>
      <c r="C3015" t="s">
        <v>1131</v>
      </c>
      <c r="D3015" t="s">
        <v>1130</v>
      </c>
      <c r="E3015" t="s">
        <v>1132</v>
      </c>
      <c r="F3015" s="220">
        <v>2263</v>
      </c>
      <c r="G3015" s="220">
        <v>2263</v>
      </c>
      <c r="H3015" s="220">
        <v>2382</v>
      </c>
      <c r="I3015" s="220">
        <v>2036.4496879999997</v>
      </c>
      <c r="J3015" s="161" t="e">
        <f>VLOOKUP(D3015,GST!A:D,4,FALSE)</f>
        <v>#N/A</v>
      </c>
      <c r="K3015" s="64" t="str">
        <f>VLOOKUP(B3015,'ABC successor'!A:J,10,FALSE)</f>
        <v>4734</v>
      </c>
    </row>
    <row r="3016" spans="1:11" x14ac:dyDescent="0.2">
      <c r="A3016">
        <v>3015</v>
      </c>
      <c r="B3016" t="s">
        <v>11107</v>
      </c>
      <c r="C3016" t="s">
        <v>11108</v>
      </c>
      <c r="D3016" t="s">
        <v>11107</v>
      </c>
      <c r="E3016" t="s">
        <v>19231</v>
      </c>
      <c r="F3016" s="220">
        <v>1419</v>
      </c>
      <c r="G3016" s="220">
        <v>1419</v>
      </c>
      <c r="H3016" s="220">
        <v>1494</v>
      </c>
      <c r="I3016" s="220">
        <v>1276.8928293333331</v>
      </c>
      <c r="J3016" s="161" t="e">
        <f>VLOOKUP(D3016,GST!A:D,4,FALSE)</f>
        <v>#N/A</v>
      </c>
      <c r="K3016" s="64" t="str">
        <f>VLOOKUP(B3016,'ABC successor'!A:J,10,FALSE)</f>
        <v>4734</v>
      </c>
    </row>
    <row r="3017" spans="1:11" x14ac:dyDescent="0.2">
      <c r="A3017">
        <v>3016</v>
      </c>
      <c r="B3017" t="s">
        <v>1133</v>
      </c>
      <c r="C3017" t="s">
        <v>1134</v>
      </c>
      <c r="D3017" t="s">
        <v>1133</v>
      </c>
      <c r="E3017" t="s">
        <v>24218</v>
      </c>
      <c r="F3017" s="220">
        <v>394</v>
      </c>
      <c r="G3017" s="220">
        <v>394</v>
      </c>
      <c r="H3017" s="220">
        <v>415</v>
      </c>
      <c r="I3017" s="220">
        <v>354.36018800000005</v>
      </c>
      <c r="J3017" s="161">
        <f>VLOOKUP(D3017,GST!A:D,4,FALSE)</f>
        <v>0.18</v>
      </c>
      <c r="K3017" s="64" t="str">
        <f>VLOOKUP(B3017,'ABC successor'!A:J,10,FALSE)</f>
        <v>4734</v>
      </c>
    </row>
    <row r="3018" spans="1:11" x14ac:dyDescent="0.2">
      <c r="A3018">
        <v>3017</v>
      </c>
      <c r="B3018" t="s">
        <v>15818</v>
      </c>
      <c r="C3018" t="s">
        <v>15819</v>
      </c>
      <c r="D3018" t="s">
        <v>15818</v>
      </c>
      <c r="E3018" t="s">
        <v>5949</v>
      </c>
      <c r="F3018" s="220">
        <v>14314</v>
      </c>
      <c r="G3018" s="220">
        <v>14314</v>
      </c>
      <c r="H3018" s="220">
        <v>15067</v>
      </c>
      <c r="I3018" s="220">
        <v>12882.562783999996</v>
      </c>
      <c r="J3018" s="161" t="e">
        <f>VLOOKUP(D3018,GST!A:D,4,FALSE)</f>
        <v>#N/A</v>
      </c>
      <c r="K3018" s="64" t="str">
        <f>VLOOKUP(B3018,'ABC successor'!A:J,10,FALSE)</f>
        <v>4739</v>
      </c>
    </row>
    <row r="3019" spans="1:11" x14ac:dyDescent="0.2">
      <c r="A3019">
        <v>3018</v>
      </c>
      <c r="B3019" t="s">
        <v>16639</v>
      </c>
      <c r="C3019" t="s">
        <v>16640</v>
      </c>
      <c r="D3019" t="s">
        <v>16639</v>
      </c>
      <c r="E3019" t="s">
        <v>16641</v>
      </c>
      <c r="F3019" s="220">
        <v>29184</v>
      </c>
      <c r="G3019" s="220">
        <v>29184</v>
      </c>
      <c r="H3019" s="220">
        <v>30720</v>
      </c>
      <c r="I3019" s="220">
        <v>26266.014441333329</v>
      </c>
      <c r="J3019" s="161" t="e">
        <f>VLOOKUP(D3019,GST!A:D,4,FALSE)</f>
        <v>#N/A</v>
      </c>
      <c r="K3019" s="64" t="str">
        <f>VLOOKUP(B3019,'ABC successor'!A:J,10,FALSE)</f>
        <v>4739</v>
      </c>
    </row>
    <row r="3020" spans="1:11" x14ac:dyDescent="0.2">
      <c r="A3020">
        <v>3019</v>
      </c>
      <c r="B3020" t="s">
        <v>5951</v>
      </c>
      <c r="C3020" t="s">
        <v>5950</v>
      </c>
      <c r="D3020" t="s">
        <v>5951</v>
      </c>
      <c r="E3020" t="s">
        <v>5952</v>
      </c>
      <c r="F3020" s="220">
        <v>13330</v>
      </c>
      <c r="G3020" s="220">
        <v>13330</v>
      </c>
      <c r="H3020" s="220">
        <v>14032</v>
      </c>
      <c r="I3020" s="220">
        <v>11997.409909333333</v>
      </c>
      <c r="J3020" s="161">
        <f>VLOOKUP(D3020,GST!A:D,4,FALSE)</f>
        <v>0.18</v>
      </c>
      <c r="K3020" s="64" t="str">
        <f>VLOOKUP(B3020,'ABC successor'!A:J,10,FALSE)</f>
        <v>4741</v>
      </c>
    </row>
    <row r="3021" spans="1:11" x14ac:dyDescent="0.2">
      <c r="A3021">
        <v>3020</v>
      </c>
      <c r="B3021" t="s">
        <v>5954</v>
      </c>
      <c r="C3021" t="s">
        <v>5953</v>
      </c>
      <c r="D3021" t="s">
        <v>5954</v>
      </c>
      <c r="E3021" t="s">
        <v>5955</v>
      </c>
      <c r="F3021" s="220">
        <v>23601</v>
      </c>
      <c r="G3021" s="220">
        <v>23601</v>
      </c>
      <c r="H3021" s="220">
        <v>24843</v>
      </c>
      <c r="I3021" s="220">
        <v>21240.678610666666</v>
      </c>
      <c r="J3021" s="161">
        <f>VLOOKUP(D3021,GST!A:D,4,FALSE)</f>
        <v>0.18</v>
      </c>
      <c r="K3021" s="64" t="str">
        <f>VLOOKUP(B3021,'ABC successor'!A:J,10,FALSE)</f>
        <v>4734</v>
      </c>
    </row>
    <row r="3022" spans="1:11" x14ac:dyDescent="0.2">
      <c r="A3022">
        <v>3021</v>
      </c>
      <c r="B3022" t="s">
        <v>25896</v>
      </c>
      <c r="C3022" t="s">
        <v>25897</v>
      </c>
      <c r="D3022" t="s">
        <v>25896</v>
      </c>
      <c r="E3022" t="s">
        <v>25898</v>
      </c>
      <c r="F3022" s="220">
        <v>297508</v>
      </c>
      <c r="G3022" s="220">
        <v>297508</v>
      </c>
      <c r="H3022" s="220">
        <v>313166</v>
      </c>
      <c r="I3022" s="220">
        <v>267757.249396</v>
      </c>
      <c r="J3022" s="161" t="e">
        <f>VLOOKUP(D3022,GST!A:D,4,FALSE)</f>
        <v>#N/A</v>
      </c>
      <c r="K3022" s="64" t="str">
        <f>VLOOKUP(B3022,'ABC successor'!A:J,10,FALSE)</f>
        <v>4734</v>
      </c>
    </row>
    <row r="3023" spans="1:11" x14ac:dyDescent="0.2">
      <c r="A3023">
        <v>3022</v>
      </c>
      <c r="B3023" t="s">
        <v>5957</v>
      </c>
      <c r="C3023" t="s">
        <v>5956</v>
      </c>
      <c r="D3023" t="s">
        <v>5957</v>
      </c>
      <c r="E3023" t="s">
        <v>5958</v>
      </c>
      <c r="F3023" s="220">
        <v>281328</v>
      </c>
      <c r="G3023" s="220">
        <v>281328</v>
      </c>
      <c r="H3023" s="220">
        <v>296135</v>
      </c>
      <c r="I3023" s="220">
        <v>253195.58749333335</v>
      </c>
      <c r="J3023" s="161">
        <f>VLOOKUP(D3023,GST!A:D,4,FALSE)</f>
        <v>0.12</v>
      </c>
      <c r="K3023" s="64" t="str">
        <f>VLOOKUP(B3023,'ABC successor'!A:J,10,FALSE)</f>
        <v>4734</v>
      </c>
    </row>
    <row r="3024" spans="1:11" x14ac:dyDescent="0.2">
      <c r="A3024">
        <v>3023</v>
      </c>
      <c r="B3024" t="s">
        <v>14525</v>
      </c>
      <c r="C3024" t="s">
        <v>14526</v>
      </c>
      <c r="D3024" t="s">
        <v>14525</v>
      </c>
      <c r="E3024" t="s">
        <v>5958</v>
      </c>
      <c r="F3024" s="220">
        <v>418826</v>
      </c>
      <c r="G3024" s="220">
        <v>418826</v>
      </c>
      <c r="H3024" s="220">
        <v>440869</v>
      </c>
      <c r="I3024" s="220">
        <v>376943.54782933329</v>
      </c>
      <c r="J3024" s="161">
        <f>VLOOKUP(D3024,GST!A:D,4,FALSE)</f>
        <v>0.12</v>
      </c>
      <c r="K3024" s="64" t="str">
        <f>VLOOKUP(B3024,'ABC successor'!A:J,10,FALSE)</f>
        <v>4734</v>
      </c>
    </row>
    <row r="3025" spans="1:11" x14ac:dyDescent="0.2">
      <c r="A3025">
        <v>3024</v>
      </c>
      <c r="B3025" t="s">
        <v>22982</v>
      </c>
      <c r="C3025" t="s">
        <v>22983</v>
      </c>
      <c r="D3025" t="s">
        <v>22982</v>
      </c>
      <c r="E3025" t="s">
        <v>22984</v>
      </c>
      <c r="F3025" s="220">
        <v>141483</v>
      </c>
      <c r="G3025" s="220">
        <v>141483</v>
      </c>
      <c r="H3025" s="220">
        <v>148929</v>
      </c>
      <c r="I3025" s="220">
        <v>127334.92274533334</v>
      </c>
      <c r="J3025" s="161" t="e">
        <f>VLOOKUP(D3025,GST!A:D,4,FALSE)</f>
        <v>#N/A</v>
      </c>
      <c r="K3025" s="64" t="str">
        <f>VLOOKUP(B3025,'ABC successor'!A:J,10,FALSE)</f>
        <v>4734</v>
      </c>
    </row>
    <row r="3026" spans="1:11" x14ac:dyDescent="0.2">
      <c r="A3026">
        <v>3025</v>
      </c>
      <c r="B3026" t="s">
        <v>5960</v>
      </c>
      <c r="C3026" t="s">
        <v>5959</v>
      </c>
      <c r="D3026" t="s">
        <v>5960</v>
      </c>
      <c r="E3026" t="s">
        <v>15820</v>
      </c>
      <c r="F3026" s="220">
        <v>32967</v>
      </c>
      <c r="G3026" s="220">
        <v>32967</v>
      </c>
      <c r="H3026" s="220">
        <v>34702</v>
      </c>
      <c r="I3026" s="220">
        <v>29670.563589333335</v>
      </c>
      <c r="J3026" s="161">
        <f>VLOOKUP(D3026,GST!A:D,4,FALSE)</f>
        <v>0.18</v>
      </c>
      <c r="K3026" s="64" t="str">
        <f>VLOOKUP(B3026,'ABC successor'!A:J,10,FALSE)</f>
        <v>4734</v>
      </c>
    </row>
    <row r="3027" spans="1:11" x14ac:dyDescent="0.2">
      <c r="A3027">
        <v>3026</v>
      </c>
      <c r="B3027" t="s">
        <v>11115</v>
      </c>
      <c r="C3027" t="s">
        <v>11116</v>
      </c>
      <c r="D3027" t="s">
        <v>11115</v>
      </c>
      <c r="E3027" t="s">
        <v>1135</v>
      </c>
      <c r="F3027" s="220">
        <v>170105</v>
      </c>
      <c r="G3027" s="220">
        <v>170105</v>
      </c>
      <c r="H3027" s="220">
        <v>179058</v>
      </c>
      <c r="I3027" s="220">
        <v>153094.06755066669</v>
      </c>
      <c r="J3027" s="161" t="e">
        <f>VLOOKUP(D3027,GST!A:D,4,FALSE)</f>
        <v>#N/A</v>
      </c>
      <c r="K3027" s="64" t="str">
        <f>VLOOKUP(B3027,'ABC successor'!A:J,10,FALSE)</f>
        <v>4734</v>
      </c>
    </row>
    <row r="3028" spans="1:11" x14ac:dyDescent="0.2">
      <c r="A3028">
        <v>3027</v>
      </c>
      <c r="B3028" t="s">
        <v>1136</v>
      </c>
      <c r="C3028" t="s">
        <v>1137</v>
      </c>
      <c r="D3028" t="s">
        <v>1136</v>
      </c>
      <c r="E3028" t="s">
        <v>1138</v>
      </c>
      <c r="F3028" s="220">
        <v>1907</v>
      </c>
      <c r="G3028" s="220">
        <v>1907</v>
      </c>
      <c r="H3028" s="220">
        <v>2007</v>
      </c>
      <c r="I3028" s="220">
        <v>1716.4788853333337</v>
      </c>
      <c r="J3028" s="161">
        <f>VLOOKUP(D3028,GST!A:D,4,FALSE)</f>
        <v>0.18</v>
      </c>
      <c r="K3028" s="64" t="str">
        <f>VLOOKUP(B3028,'ABC successor'!A:J,10,FALSE)</f>
        <v>4741</v>
      </c>
    </row>
    <row r="3029" spans="1:11" x14ac:dyDescent="0.2">
      <c r="A3029">
        <v>3028</v>
      </c>
      <c r="B3029" t="s">
        <v>1139</v>
      </c>
      <c r="C3029" t="s">
        <v>1140</v>
      </c>
      <c r="D3029" t="s">
        <v>1139</v>
      </c>
      <c r="E3029" t="s">
        <v>1789</v>
      </c>
      <c r="F3029" s="220">
        <v>1321</v>
      </c>
      <c r="G3029" s="220">
        <v>1321</v>
      </c>
      <c r="H3029" s="220">
        <v>1391</v>
      </c>
      <c r="I3029" s="220">
        <v>1188.6765800000001</v>
      </c>
      <c r="J3029" s="161">
        <f>VLOOKUP(D3029,GST!A:D,4,FALSE)</f>
        <v>0.18</v>
      </c>
      <c r="K3029" s="64" t="str">
        <f>VLOOKUP(B3029,'ABC successor'!A:J,10,FALSE)</f>
        <v>4739</v>
      </c>
    </row>
    <row r="3030" spans="1:11" x14ac:dyDescent="0.2">
      <c r="A3030">
        <v>3029</v>
      </c>
      <c r="B3030" t="s">
        <v>1142</v>
      </c>
      <c r="C3030" t="s">
        <v>1143</v>
      </c>
      <c r="D3030" t="s">
        <v>1142</v>
      </c>
      <c r="E3030" t="s">
        <v>1141</v>
      </c>
      <c r="F3030" s="220">
        <v>4285</v>
      </c>
      <c r="G3030" s="220">
        <v>4285</v>
      </c>
      <c r="H3030" s="220">
        <v>4511</v>
      </c>
      <c r="I3030" s="220">
        <v>3856.0967293333329</v>
      </c>
      <c r="J3030" s="161" t="e">
        <f>VLOOKUP(D3030,GST!A:D,4,FALSE)</f>
        <v>#N/A</v>
      </c>
      <c r="K3030" s="64" t="str">
        <f>VLOOKUP(B3030,'ABC successor'!A:J,10,FALSE)</f>
        <v>4734</v>
      </c>
    </row>
    <row r="3031" spans="1:11" x14ac:dyDescent="0.2">
      <c r="A3031">
        <v>3030</v>
      </c>
      <c r="B3031" t="s">
        <v>11119</v>
      </c>
      <c r="C3031" t="s">
        <v>11120</v>
      </c>
      <c r="D3031" t="s">
        <v>11119</v>
      </c>
      <c r="E3031" t="s">
        <v>15375</v>
      </c>
      <c r="F3031" s="220">
        <v>6125</v>
      </c>
      <c r="G3031" s="220">
        <v>6125</v>
      </c>
      <c r="H3031" s="220">
        <v>6447</v>
      </c>
      <c r="I3031" s="220">
        <v>5512.7679879999996</v>
      </c>
      <c r="J3031" s="161" t="e">
        <f>VLOOKUP(D3031,GST!A:D,4,FALSE)</f>
        <v>#N/A</v>
      </c>
      <c r="K3031" s="64" t="str">
        <f>VLOOKUP(B3031,'ABC successor'!A:J,10,FALSE)</f>
        <v>4734</v>
      </c>
    </row>
    <row r="3032" spans="1:11" x14ac:dyDescent="0.2">
      <c r="A3032">
        <v>3031</v>
      </c>
      <c r="B3032" t="s">
        <v>5963</v>
      </c>
      <c r="C3032" t="s">
        <v>5962</v>
      </c>
      <c r="D3032" t="s">
        <v>5963</v>
      </c>
      <c r="E3032" t="s">
        <v>5964</v>
      </c>
      <c r="F3032" s="220">
        <v>5953</v>
      </c>
      <c r="G3032" s="220">
        <v>5953</v>
      </c>
      <c r="H3032" s="220">
        <v>6266</v>
      </c>
      <c r="I3032" s="220">
        <v>5357.2681586666658</v>
      </c>
      <c r="J3032" s="161" t="e">
        <f>VLOOKUP(D3032,GST!A:D,4,FALSE)</f>
        <v>#N/A</v>
      </c>
      <c r="K3032" s="64" t="str">
        <f>VLOOKUP(B3032,'ABC successor'!A:J,10,FALSE)</f>
        <v>4734</v>
      </c>
    </row>
    <row r="3033" spans="1:11" x14ac:dyDescent="0.2">
      <c r="A3033">
        <v>3032</v>
      </c>
      <c r="B3033" t="s">
        <v>11121</v>
      </c>
      <c r="C3033" t="s">
        <v>11122</v>
      </c>
      <c r="D3033" t="s">
        <v>11121</v>
      </c>
      <c r="E3033" t="s">
        <v>1144</v>
      </c>
      <c r="F3033" s="220">
        <v>45123</v>
      </c>
      <c r="G3033" s="220">
        <v>45123</v>
      </c>
      <c r="H3033" s="220">
        <v>47498</v>
      </c>
      <c r="I3033" s="220">
        <v>40610.873697333336</v>
      </c>
      <c r="J3033" s="161">
        <f>VLOOKUP(D3033,GST!A:D,4,FALSE)</f>
        <v>0.18</v>
      </c>
      <c r="K3033" s="64" t="str">
        <f>VLOOKUP(B3033,'ABC successor'!A:J,10,FALSE)</f>
        <v>4734</v>
      </c>
    </row>
    <row r="3034" spans="1:11" x14ac:dyDescent="0.2">
      <c r="A3034">
        <v>3033</v>
      </c>
      <c r="B3034" t="s">
        <v>1145</v>
      </c>
      <c r="C3034" t="s">
        <v>1146</v>
      </c>
      <c r="D3034" t="s">
        <v>1145</v>
      </c>
      <c r="E3034" t="s">
        <v>1147</v>
      </c>
      <c r="F3034" s="220">
        <v>16618</v>
      </c>
      <c r="G3034" s="220">
        <v>16618</v>
      </c>
      <c r="H3034" s="220">
        <v>17493</v>
      </c>
      <c r="I3034" s="220">
        <v>14956.392238666665</v>
      </c>
      <c r="J3034" s="161" t="e">
        <f>VLOOKUP(D3034,GST!A:D,4,FALSE)</f>
        <v>#N/A</v>
      </c>
      <c r="K3034" s="64" t="str">
        <f>VLOOKUP(B3034,'ABC successor'!A:J,10,FALSE)</f>
        <v>4734</v>
      </c>
    </row>
    <row r="3035" spans="1:11" x14ac:dyDescent="0.2">
      <c r="A3035">
        <v>3034</v>
      </c>
      <c r="B3035" t="s">
        <v>11125</v>
      </c>
      <c r="C3035" t="s">
        <v>11127</v>
      </c>
      <c r="D3035" t="s">
        <v>11125</v>
      </c>
      <c r="E3035" t="s">
        <v>11126</v>
      </c>
      <c r="F3035" s="220">
        <v>3627</v>
      </c>
      <c r="G3035" s="220">
        <v>3627</v>
      </c>
      <c r="H3035" s="220">
        <v>3818</v>
      </c>
      <c r="I3035" s="220">
        <v>3264.0012253333334</v>
      </c>
      <c r="J3035" s="161" t="e">
        <f>VLOOKUP(D3035,GST!A:D,4,FALSE)</f>
        <v>#N/A</v>
      </c>
      <c r="K3035" s="64" t="str">
        <f>VLOOKUP(B3035,'ABC successor'!A:J,10,FALSE)</f>
        <v>4741</v>
      </c>
    </row>
    <row r="3036" spans="1:11" x14ac:dyDescent="0.2">
      <c r="A3036">
        <v>3035</v>
      </c>
      <c r="B3036" t="s">
        <v>12689</v>
      </c>
      <c r="C3036" t="s">
        <v>12690</v>
      </c>
      <c r="D3036" t="s">
        <v>12689</v>
      </c>
      <c r="E3036" t="s">
        <v>12691</v>
      </c>
      <c r="F3036" s="220">
        <v>4452</v>
      </c>
      <c r="G3036" s="220">
        <v>4452</v>
      </c>
      <c r="H3036" s="220">
        <v>4686</v>
      </c>
      <c r="I3036" s="220">
        <v>4007.110986666667</v>
      </c>
      <c r="J3036" s="161" t="e">
        <f>VLOOKUP(D3036,GST!A:D,4,FALSE)</f>
        <v>#N/A</v>
      </c>
      <c r="K3036" s="64" t="str">
        <f>VLOOKUP(B3036,'ABC successor'!A:J,10,FALSE)</f>
        <v>4741</v>
      </c>
    </row>
    <row r="3037" spans="1:11" x14ac:dyDescent="0.2">
      <c r="A3037">
        <v>3036</v>
      </c>
      <c r="B3037" t="s">
        <v>11128</v>
      </c>
      <c r="C3037" t="s">
        <v>11129</v>
      </c>
      <c r="D3037" t="s">
        <v>11128</v>
      </c>
      <c r="E3037" t="s">
        <v>5969</v>
      </c>
      <c r="F3037" s="220">
        <v>2617</v>
      </c>
      <c r="G3037" s="220">
        <v>2617</v>
      </c>
      <c r="H3037" s="220">
        <v>2755</v>
      </c>
      <c r="I3037" s="220">
        <v>2354.9252999999999</v>
      </c>
      <c r="J3037" s="161" t="e">
        <f>VLOOKUP(D3037,GST!A:D,4,FALSE)</f>
        <v>#N/A</v>
      </c>
      <c r="K3037" s="64" t="str">
        <f>VLOOKUP(B3037,'ABC successor'!A:J,10,FALSE)</f>
        <v>4734</v>
      </c>
    </row>
    <row r="3038" spans="1:11" x14ac:dyDescent="0.2">
      <c r="A3038">
        <v>3037</v>
      </c>
      <c r="B3038" t="s">
        <v>5968</v>
      </c>
      <c r="C3038" t="s">
        <v>5967</v>
      </c>
      <c r="D3038" t="s">
        <v>5968</v>
      </c>
      <c r="E3038" t="s">
        <v>5969</v>
      </c>
      <c r="F3038" s="220">
        <v>2449</v>
      </c>
      <c r="G3038" s="220">
        <v>2449</v>
      </c>
      <c r="H3038" s="220">
        <v>2578</v>
      </c>
      <c r="I3038" s="220">
        <v>2203.9110426666666</v>
      </c>
      <c r="J3038" s="161">
        <f>VLOOKUP(D3038,GST!A:D,4,FALSE)</f>
        <v>0.18</v>
      </c>
      <c r="K3038" s="64" t="str">
        <f>VLOOKUP(B3038,'ABC successor'!A:J,10,FALSE)</f>
        <v>4734</v>
      </c>
    </row>
    <row r="3039" spans="1:11" x14ac:dyDescent="0.2">
      <c r="A3039">
        <v>3038</v>
      </c>
      <c r="B3039" t="s">
        <v>5971</v>
      </c>
      <c r="C3039" t="s">
        <v>5970</v>
      </c>
      <c r="D3039" t="s">
        <v>5971</v>
      </c>
      <c r="E3039" t="s">
        <v>25056</v>
      </c>
      <c r="F3039" s="220">
        <v>32392</v>
      </c>
      <c r="G3039" s="220">
        <v>32392</v>
      </c>
      <c r="H3039" s="220">
        <v>34097</v>
      </c>
      <c r="I3039" s="220">
        <v>29153.227618666668</v>
      </c>
      <c r="J3039" s="161" t="e">
        <f>VLOOKUP(D3039,GST!A:D,4,FALSE)</f>
        <v>#N/A</v>
      </c>
      <c r="K3039" s="64" t="str">
        <f>VLOOKUP(B3039,'ABC successor'!A:J,10,FALSE)</f>
        <v>4734</v>
      </c>
    </row>
    <row r="3040" spans="1:11" x14ac:dyDescent="0.2">
      <c r="A3040">
        <v>3039</v>
      </c>
      <c r="B3040" t="s">
        <v>15380</v>
      </c>
      <c r="C3040" t="s">
        <v>15381</v>
      </c>
      <c r="D3040" t="s">
        <v>15380</v>
      </c>
      <c r="E3040" t="s">
        <v>4412</v>
      </c>
      <c r="F3040" s="220">
        <v>13671</v>
      </c>
      <c r="G3040" s="220">
        <v>13671</v>
      </c>
      <c r="H3040" s="220">
        <v>14391</v>
      </c>
      <c r="I3040" s="220">
        <v>12303.923996</v>
      </c>
      <c r="J3040" s="161">
        <f>VLOOKUP(D3040,GST!A:D,4,FALSE)</f>
        <v>0.18</v>
      </c>
      <c r="K3040" s="64" t="str">
        <f>VLOOKUP(B3040,'ABC successor'!A:J,10,FALSE)</f>
        <v>4734</v>
      </c>
    </row>
    <row r="3041" spans="1:11" x14ac:dyDescent="0.2">
      <c r="A3041">
        <v>3040</v>
      </c>
      <c r="B3041" t="s">
        <v>11094</v>
      </c>
      <c r="C3041" t="s">
        <v>11096</v>
      </c>
      <c r="D3041" t="s">
        <v>11094</v>
      </c>
      <c r="E3041" t="s">
        <v>4412</v>
      </c>
      <c r="F3041" s="220">
        <v>13146</v>
      </c>
      <c r="G3041" s="220">
        <v>13146</v>
      </c>
      <c r="H3041" s="220">
        <v>13838</v>
      </c>
      <c r="I3041" s="220">
        <v>11831.443745333332</v>
      </c>
      <c r="J3041" s="161">
        <f>VLOOKUP(D3041,GST!A:D,4,FALSE)</f>
        <v>0.18</v>
      </c>
      <c r="K3041" s="64" t="str">
        <f>VLOOKUP(B3041,'ABC successor'!A:J,10,FALSE)</f>
        <v>4734</v>
      </c>
    </row>
    <row r="3042" spans="1:11" x14ac:dyDescent="0.2">
      <c r="A3042">
        <v>3041</v>
      </c>
      <c r="B3042" t="s">
        <v>4411</v>
      </c>
      <c r="C3042" t="s">
        <v>5972</v>
      </c>
      <c r="D3042" t="s">
        <v>4411</v>
      </c>
      <c r="E3042" t="s">
        <v>4412</v>
      </c>
      <c r="F3042" s="220">
        <v>13249</v>
      </c>
      <c r="G3042" s="220">
        <v>13249</v>
      </c>
      <c r="H3042" s="220">
        <v>13946</v>
      </c>
      <c r="I3042" s="220">
        <v>11924.145566666668</v>
      </c>
      <c r="J3042" s="161" t="e">
        <f>VLOOKUP(D3042,GST!A:D,4,FALSE)</f>
        <v>#N/A</v>
      </c>
      <c r="K3042" s="64" t="str">
        <f>VLOOKUP(B3042,'ABC successor'!A:J,10,FALSE)</f>
        <v>4734</v>
      </c>
    </row>
    <row r="3043" spans="1:11" x14ac:dyDescent="0.2">
      <c r="A3043">
        <v>3042</v>
      </c>
      <c r="B3043" t="s">
        <v>15263</v>
      </c>
      <c r="C3043" t="s">
        <v>15264</v>
      </c>
      <c r="D3043" t="s">
        <v>15263</v>
      </c>
      <c r="E3043" t="s">
        <v>15821</v>
      </c>
      <c r="F3043" s="220">
        <v>2730</v>
      </c>
      <c r="G3043" s="220">
        <v>2730</v>
      </c>
      <c r="H3043" s="220">
        <v>2874</v>
      </c>
      <c r="I3043" s="220">
        <v>2456.5982653333335</v>
      </c>
      <c r="J3043" s="161">
        <f>VLOOKUP(D3043,GST!A:D,4,FALSE)</f>
        <v>0.18</v>
      </c>
      <c r="K3043" s="64" t="str">
        <f>VLOOKUP(B3043,'ABC successor'!A:J,10,FALSE)</f>
        <v>4734</v>
      </c>
    </row>
    <row r="3044" spans="1:11" x14ac:dyDescent="0.2">
      <c r="A3044">
        <v>3043</v>
      </c>
      <c r="B3044" t="s">
        <v>4414</v>
      </c>
      <c r="C3044" t="s">
        <v>4413</v>
      </c>
      <c r="D3044" t="s">
        <v>4414</v>
      </c>
      <c r="E3044" t="s">
        <v>4415</v>
      </c>
      <c r="F3044" s="220">
        <v>6089</v>
      </c>
      <c r="G3044" s="220">
        <v>6089</v>
      </c>
      <c r="H3044" s="220">
        <v>6409</v>
      </c>
      <c r="I3044" s="220">
        <v>5479.8737933333332</v>
      </c>
      <c r="J3044" s="161" t="e">
        <f>VLOOKUP(D3044,GST!A:D,4,FALSE)</f>
        <v>#N/A</v>
      </c>
      <c r="K3044" s="64" t="str">
        <f>VLOOKUP(B3044,'ABC successor'!A:J,10,FALSE)</f>
        <v>4734</v>
      </c>
    </row>
    <row r="3045" spans="1:11" x14ac:dyDescent="0.2">
      <c r="A3045">
        <v>3044</v>
      </c>
      <c r="B3045" t="s">
        <v>4417</v>
      </c>
      <c r="C3045" t="s">
        <v>4416</v>
      </c>
      <c r="D3045" t="s">
        <v>4417</v>
      </c>
      <c r="E3045" t="s">
        <v>4418</v>
      </c>
      <c r="F3045" s="220">
        <v>28048</v>
      </c>
      <c r="G3045" s="220">
        <v>28048</v>
      </c>
      <c r="H3045" s="220">
        <v>29524</v>
      </c>
      <c r="I3045" s="220">
        <v>25243.304025333331</v>
      </c>
      <c r="J3045" s="161">
        <f>VLOOKUP(D3045,GST!A:D,4,FALSE)</f>
        <v>0.18</v>
      </c>
      <c r="K3045" s="64" t="str">
        <f>VLOOKUP(B3045,'ABC successor'!A:J,10,FALSE)</f>
        <v>4734</v>
      </c>
    </row>
    <row r="3046" spans="1:11" x14ac:dyDescent="0.2">
      <c r="A3046">
        <v>3045</v>
      </c>
      <c r="B3046" t="s">
        <v>4420</v>
      </c>
      <c r="C3046" t="s">
        <v>4419</v>
      </c>
      <c r="D3046" t="s">
        <v>4420</v>
      </c>
      <c r="E3046" t="s">
        <v>24219</v>
      </c>
      <c r="F3046" s="220">
        <v>567</v>
      </c>
      <c r="G3046" s="220">
        <v>567</v>
      </c>
      <c r="H3046" s="220">
        <v>597</v>
      </c>
      <c r="I3046" s="220">
        <v>509.86001733333336</v>
      </c>
      <c r="J3046" s="161">
        <f>VLOOKUP(D3046,GST!A:D,4,FALSE)</f>
        <v>0.18</v>
      </c>
      <c r="K3046" s="64" t="str">
        <f>VLOOKUP(B3046,'ABC successor'!A:J,10,FALSE)</f>
        <v>4734</v>
      </c>
    </row>
    <row r="3047" spans="1:11" x14ac:dyDescent="0.2">
      <c r="A3047">
        <v>3046</v>
      </c>
      <c r="B3047" t="s">
        <v>19880</v>
      </c>
      <c r="C3047" t="s">
        <v>20309</v>
      </c>
      <c r="D3047" t="s">
        <v>19880</v>
      </c>
      <c r="E3047" t="s">
        <v>8174</v>
      </c>
      <c r="F3047" s="220">
        <v>7509</v>
      </c>
      <c r="G3047" s="220">
        <v>7509</v>
      </c>
      <c r="H3047" s="220">
        <v>7904</v>
      </c>
      <c r="I3047" s="220">
        <v>6758.2618133333335</v>
      </c>
      <c r="J3047" s="161">
        <f>VLOOKUP(D3047,GST!A:D,4,FALSE)</f>
        <v>0.18</v>
      </c>
      <c r="K3047" s="64" t="str">
        <f>VLOOKUP(B3047,'ABC successor'!A:J,10,FALSE)</f>
        <v>4734</v>
      </c>
    </row>
    <row r="3048" spans="1:11" x14ac:dyDescent="0.2">
      <c r="A3048">
        <v>3047</v>
      </c>
      <c r="B3048" t="s">
        <v>4422</v>
      </c>
      <c r="C3048" t="s">
        <v>4421</v>
      </c>
      <c r="D3048" t="s">
        <v>4422</v>
      </c>
      <c r="E3048" t="s">
        <v>22451</v>
      </c>
      <c r="F3048" s="220">
        <v>44904</v>
      </c>
      <c r="G3048" s="220">
        <v>44904</v>
      </c>
      <c r="H3048" s="220">
        <v>47267</v>
      </c>
      <c r="I3048" s="220">
        <v>40413.508529333332</v>
      </c>
      <c r="J3048" s="161">
        <f>VLOOKUP(D3048,GST!A:D,4,FALSE)</f>
        <v>0.18</v>
      </c>
      <c r="K3048" s="64" t="str">
        <f>VLOOKUP(B3048,'ABC successor'!A:J,10,FALSE)</f>
        <v>4741</v>
      </c>
    </row>
    <row r="3049" spans="1:11" x14ac:dyDescent="0.2">
      <c r="A3049">
        <v>3048</v>
      </c>
      <c r="B3049" t="s">
        <v>4424</v>
      </c>
      <c r="C3049" t="s">
        <v>4423</v>
      </c>
      <c r="D3049" t="s">
        <v>4424</v>
      </c>
      <c r="E3049" t="s">
        <v>6498</v>
      </c>
      <c r="F3049" s="220">
        <v>30543</v>
      </c>
      <c r="G3049" s="220">
        <v>30543</v>
      </c>
      <c r="H3049" s="220">
        <v>32151</v>
      </c>
      <c r="I3049" s="220">
        <v>27489.080406666664</v>
      </c>
      <c r="J3049" s="161">
        <f>VLOOKUP(D3049,GST!A:D,4,FALSE)</f>
        <v>0.18</v>
      </c>
      <c r="K3049" s="64" t="str">
        <f>VLOOKUP(B3049,'ABC successor'!A:J,10,FALSE)</f>
        <v>4741</v>
      </c>
    </row>
    <row r="3050" spans="1:11" x14ac:dyDescent="0.2">
      <c r="A3050">
        <v>3049</v>
      </c>
      <c r="B3050" t="s">
        <v>16642</v>
      </c>
      <c r="C3050" t="s">
        <v>16643</v>
      </c>
      <c r="D3050" t="s">
        <v>16642</v>
      </c>
      <c r="E3050" t="s">
        <v>16644</v>
      </c>
      <c r="F3050" s="220">
        <v>641193</v>
      </c>
      <c r="G3050" s="220">
        <v>641193</v>
      </c>
      <c r="H3050" s="220">
        <v>674940</v>
      </c>
      <c r="I3050" s="220">
        <v>577073.32337200001</v>
      </c>
      <c r="J3050" s="161" t="e">
        <f>VLOOKUP(D3050,GST!A:D,4,FALSE)</f>
        <v>#N/A</v>
      </c>
      <c r="K3050" s="64" t="str">
        <f>VLOOKUP(B3050,'ABC successor'!A:J,10,FALSE)</f>
        <v>4741</v>
      </c>
    </row>
    <row r="3051" spans="1:11" x14ac:dyDescent="0.2">
      <c r="A3051">
        <v>3050</v>
      </c>
      <c r="B3051" t="s">
        <v>18901</v>
      </c>
      <c r="C3051" t="s">
        <v>18902</v>
      </c>
      <c r="D3051" t="s">
        <v>18901</v>
      </c>
      <c r="E3051" t="s">
        <v>16644</v>
      </c>
      <c r="F3051" s="220">
        <v>2</v>
      </c>
      <c r="G3051" s="220">
        <v>2</v>
      </c>
      <c r="H3051" s="220">
        <v>2</v>
      </c>
      <c r="I3051" s="220">
        <v>1.4951906666666668</v>
      </c>
      <c r="J3051" s="161" t="e">
        <f>VLOOKUP(D3051,GST!A:D,4,FALSE)</f>
        <v>#N/A</v>
      </c>
      <c r="K3051" s="64" t="str">
        <f>VLOOKUP(B3051,'ABC successor'!A:J,10,FALSE)</f>
        <v>4741</v>
      </c>
    </row>
    <row r="3052" spans="1:11" x14ac:dyDescent="0.2">
      <c r="A3052">
        <v>3051</v>
      </c>
      <c r="B3052" t="s">
        <v>14536</v>
      </c>
      <c r="C3052" t="s">
        <v>14537</v>
      </c>
      <c r="D3052" t="s">
        <v>14536</v>
      </c>
      <c r="E3052" t="s">
        <v>4425</v>
      </c>
      <c r="F3052" s="220">
        <v>130000</v>
      </c>
      <c r="G3052" s="220">
        <v>130000</v>
      </c>
      <c r="H3052" s="220">
        <v>136842</v>
      </c>
      <c r="I3052" s="220">
        <v>117000.16485733335</v>
      </c>
      <c r="J3052" s="161">
        <f>VLOOKUP(D3052,GST!A:D,4,FALSE)</f>
        <v>0.12</v>
      </c>
      <c r="K3052" s="64" t="str">
        <f>VLOOKUP(B3052,'ABC successor'!A:J,10,FALSE)</f>
        <v>4745</v>
      </c>
    </row>
    <row r="3053" spans="1:11" x14ac:dyDescent="0.2">
      <c r="A3053">
        <v>3052</v>
      </c>
      <c r="B3053" t="s">
        <v>957</v>
      </c>
      <c r="C3053" t="s">
        <v>958</v>
      </c>
      <c r="D3053" t="s">
        <v>957</v>
      </c>
      <c r="E3053" t="s">
        <v>4425</v>
      </c>
      <c r="F3053" s="220">
        <v>147195</v>
      </c>
      <c r="G3053" s="220">
        <v>147195</v>
      </c>
      <c r="H3053" s="220">
        <v>154942</v>
      </c>
      <c r="I3053" s="220">
        <v>132475.38825733334</v>
      </c>
      <c r="J3053" s="161">
        <f>VLOOKUP(D3053,GST!A:D,4,FALSE)</f>
        <v>0.12</v>
      </c>
      <c r="K3053" s="64" t="str">
        <f>VLOOKUP(B3053,'ABC successor'!A:J,10,FALSE)</f>
        <v>4745</v>
      </c>
    </row>
    <row r="3054" spans="1:11" x14ac:dyDescent="0.2">
      <c r="A3054">
        <v>3053</v>
      </c>
      <c r="B3054" t="s">
        <v>22452</v>
      </c>
      <c r="C3054" t="s">
        <v>22453</v>
      </c>
      <c r="D3054" t="s">
        <v>22452</v>
      </c>
      <c r="E3054" t="s">
        <v>4425</v>
      </c>
      <c r="F3054" s="220">
        <v>130814</v>
      </c>
      <c r="G3054" s="220">
        <v>130814</v>
      </c>
      <c r="H3054" s="220">
        <v>137699</v>
      </c>
      <c r="I3054" s="220">
        <v>117732.80828399998</v>
      </c>
      <c r="J3054" s="161">
        <f>VLOOKUP(D3054,GST!A:D,4,FALSE)</f>
        <v>0.12</v>
      </c>
      <c r="K3054" s="64" t="str">
        <f>VLOOKUP(B3054,'ABC successor'!A:J,10,FALSE)</f>
        <v>4745</v>
      </c>
    </row>
    <row r="3055" spans="1:11" x14ac:dyDescent="0.2">
      <c r="A3055">
        <v>3054</v>
      </c>
      <c r="B3055" t="s">
        <v>15267</v>
      </c>
      <c r="C3055" t="s">
        <v>15268</v>
      </c>
      <c r="D3055" t="s">
        <v>15267</v>
      </c>
      <c r="E3055" t="s">
        <v>4426</v>
      </c>
      <c r="F3055" s="220">
        <v>12079</v>
      </c>
      <c r="G3055" s="220">
        <v>12079</v>
      </c>
      <c r="H3055" s="220">
        <v>12715</v>
      </c>
      <c r="I3055" s="220">
        <v>10871.531337333332</v>
      </c>
      <c r="J3055" s="161" t="e">
        <f>VLOOKUP(D3055,GST!A:D,4,FALSE)</f>
        <v>#N/A</v>
      </c>
      <c r="K3055" s="64" t="str">
        <f>VLOOKUP(B3055,'ABC successor'!A:J,10,FALSE)</f>
        <v>4741</v>
      </c>
    </row>
    <row r="3056" spans="1:11" x14ac:dyDescent="0.2">
      <c r="A3056">
        <v>3055</v>
      </c>
      <c r="B3056" t="s">
        <v>959</v>
      </c>
      <c r="C3056" t="s">
        <v>960</v>
      </c>
      <c r="D3056" t="s">
        <v>959</v>
      </c>
      <c r="E3056" t="s">
        <v>4426</v>
      </c>
      <c r="F3056" s="220">
        <v>16959</v>
      </c>
      <c r="G3056" s="220">
        <v>16959</v>
      </c>
      <c r="H3056" s="220">
        <v>17852</v>
      </c>
      <c r="I3056" s="220">
        <v>15262.906325333335</v>
      </c>
      <c r="J3056" s="161" t="e">
        <f>VLOOKUP(D3056,GST!A:D,4,FALSE)</f>
        <v>#N/A</v>
      </c>
      <c r="K3056" s="64" t="str">
        <f>VLOOKUP(B3056,'ABC successor'!A:J,10,FALSE)</f>
        <v>4741</v>
      </c>
    </row>
    <row r="3057" spans="1:11" x14ac:dyDescent="0.2">
      <c r="A3057">
        <v>3056</v>
      </c>
      <c r="B3057" t="s">
        <v>14527</v>
      </c>
      <c r="C3057" t="s">
        <v>14528</v>
      </c>
      <c r="D3057" t="s">
        <v>14527</v>
      </c>
      <c r="E3057" t="s">
        <v>14529</v>
      </c>
      <c r="F3057" s="220">
        <v>10978</v>
      </c>
      <c r="G3057" s="220">
        <v>10978</v>
      </c>
      <c r="H3057" s="220">
        <v>11556</v>
      </c>
      <c r="I3057" s="220">
        <v>9880.2199253333329</v>
      </c>
      <c r="J3057" s="161" t="e">
        <f>VLOOKUP(D3057,GST!A:D,4,FALSE)</f>
        <v>#N/A</v>
      </c>
      <c r="K3057" s="64" t="str">
        <f>VLOOKUP(B3057,'ABC successor'!A:J,10,FALSE)</f>
        <v>4741</v>
      </c>
    </row>
    <row r="3058" spans="1:11" x14ac:dyDescent="0.2">
      <c r="A3058">
        <v>3057</v>
      </c>
      <c r="B3058" t="s">
        <v>4428</v>
      </c>
      <c r="C3058" t="s">
        <v>4427</v>
      </c>
      <c r="D3058" t="s">
        <v>4428</v>
      </c>
      <c r="E3058" t="s">
        <v>1121</v>
      </c>
      <c r="F3058" s="220">
        <v>43191</v>
      </c>
      <c r="G3058" s="220">
        <v>43191</v>
      </c>
      <c r="H3058" s="220">
        <v>45464</v>
      </c>
      <c r="I3058" s="220">
        <v>38871.966951999995</v>
      </c>
      <c r="J3058" s="161">
        <f>VLOOKUP(D3058,GST!A:D,4,FALSE)</f>
        <v>0.12</v>
      </c>
      <c r="K3058" s="64" t="str">
        <f>VLOOKUP(B3058,'ABC successor'!A:J,10,FALSE)</f>
        <v>4741</v>
      </c>
    </row>
    <row r="3059" spans="1:11" x14ac:dyDescent="0.2">
      <c r="A3059">
        <v>3058</v>
      </c>
      <c r="B3059" t="s">
        <v>19232</v>
      </c>
      <c r="C3059" t="s">
        <v>19233</v>
      </c>
      <c r="D3059" t="s">
        <v>19232</v>
      </c>
      <c r="E3059" t="s">
        <v>1121</v>
      </c>
      <c r="F3059" s="220">
        <v>44648</v>
      </c>
      <c r="G3059" s="220">
        <v>44648</v>
      </c>
      <c r="H3059" s="220">
        <v>46998</v>
      </c>
      <c r="I3059" s="220">
        <v>40183.249166666668</v>
      </c>
      <c r="J3059" s="161">
        <f>VLOOKUP(D3059,GST!A:D,4,FALSE)</f>
        <v>0.12</v>
      </c>
      <c r="K3059" s="64" t="str">
        <f>VLOOKUP(B3059,'ABC successor'!A:J,10,FALSE)</f>
        <v>4741</v>
      </c>
    </row>
    <row r="3060" spans="1:11" x14ac:dyDescent="0.2">
      <c r="A3060">
        <v>3059</v>
      </c>
      <c r="B3060" t="s">
        <v>21621</v>
      </c>
      <c r="C3060" t="s">
        <v>21622</v>
      </c>
      <c r="D3060" t="s">
        <v>21621</v>
      </c>
      <c r="E3060" t="s">
        <v>1121</v>
      </c>
      <c r="F3060" s="220">
        <v>48808</v>
      </c>
      <c r="G3060" s="220">
        <v>48808</v>
      </c>
      <c r="H3060" s="220">
        <v>51377</v>
      </c>
      <c r="I3060" s="220">
        <v>43927.206596000004</v>
      </c>
      <c r="J3060" s="161">
        <f>VLOOKUP(D3060,GST!A:D,4,FALSE)</f>
        <v>0.12</v>
      </c>
      <c r="K3060" s="64" t="str">
        <f>VLOOKUP(B3060,'ABC successor'!A:J,10,FALSE)</f>
        <v>4741</v>
      </c>
    </row>
    <row r="3061" spans="1:11" x14ac:dyDescent="0.2">
      <c r="A3061">
        <v>3060</v>
      </c>
      <c r="B3061" t="s">
        <v>4430</v>
      </c>
      <c r="C3061" t="s">
        <v>4429</v>
      </c>
      <c r="D3061" t="s">
        <v>4430</v>
      </c>
      <c r="E3061" t="s">
        <v>4431</v>
      </c>
      <c r="F3061" s="220">
        <v>6650</v>
      </c>
      <c r="G3061" s="220">
        <v>6650</v>
      </c>
      <c r="H3061" s="220">
        <v>7000</v>
      </c>
      <c r="I3061" s="220">
        <v>5985.248238666667</v>
      </c>
      <c r="J3061" s="161">
        <f>VLOOKUP(D3061,GST!A:D,4,FALSE)</f>
        <v>0.12</v>
      </c>
      <c r="K3061" s="64" t="str">
        <f>VLOOKUP(B3061,'ABC successor'!A:J,10,FALSE)</f>
        <v>4741</v>
      </c>
    </row>
    <row r="3062" spans="1:11" x14ac:dyDescent="0.2">
      <c r="A3062">
        <v>3061</v>
      </c>
      <c r="B3062" t="s">
        <v>4433</v>
      </c>
      <c r="C3062" t="s">
        <v>4432</v>
      </c>
      <c r="D3062" t="s">
        <v>4433</v>
      </c>
      <c r="E3062" t="s">
        <v>4434</v>
      </c>
      <c r="F3062" s="220">
        <v>285669</v>
      </c>
      <c r="G3062" s="220">
        <v>285669</v>
      </c>
      <c r="H3062" s="220">
        <v>300704</v>
      </c>
      <c r="I3062" s="220">
        <v>257102.52070533336</v>
      </c>
      <c r="J3062" s="161">
        <f>VLOOKUP(D3062,GST!A:D,4,FALSE)</f>
        <v>0.18</v>
      </c>
      <c r="K3062" s="64" t="str">
        <f>VLOOKUP(B3062,'ABC successor'!A:J,10,FALSE)</f>
        <v>4741</v>
      </c>
    </row>
    <row r="3063" spans="1:11" x14ac:dyDescent="0.2">
      <c r="A3063">
        <v>3062</v>
      </c>
      <c r="B3063" t="s">
        <v>17945</v>
      </c>
      <c r="C3063" t="s">
        <v>17946</v>
      </c>
      <c r="D3063" t="s">
        <v>17945</v>
      </c>
      <c r="E3063" t="s">
        <v>4434</v>
      </c>
      <c r="F3063" s="220">
        <v>272648</v>
      </c>
      <c r="G3063" s="220">
        <v>272648</v>
      </c>
      <c r="H3063" s="220">
        <v>286998</v>
      </c>
      <c r="I3063" s="220">
        <v>245383.21626000002</v>
      </c>
      <c r="J3063" s="161">
        <f>VLOOKUP(D3063,GST!A:D,4,FALSE)</f>
        <v>0.18</v>
      </c>
      <c r="K3063" s="64" t="str">
        <f>VLOOKUP(B3063,'ABC successor'!A:J,10,FALSE)</f>
        <v>4741</v>
      </c>
    </row>
    <row r="3064" spans="1:11" x14ac:dyDescent="0.2">
      <c r="A3064">
        <v>3063</v>
      </c>
      <c r="B3064" t="s">
        <v>4436</v>
      </c>
      <c r="C3064" t="s">
        <v>4435</v>
      </c>
      <c r="D3064" t="s">
        <v>4436</v>
      </c>
      <c r="E3064" t="s">
        <v>4437</v>
      </c>
      <c r="F3064" s="220">
        <v>37881</v>
      </c>
      <c r="G3064" s="220">
        <v>37881</v>
      </c>
      <c r="H3064" s="220">
        <v>39875</v>
      </c>
      <c r="I3064" s="220">
        <v>34093.337581333333</v>
      </c>
      <c r="J3064" s="161">
        <f>VLOOKUP(D3064,GST!A:D,4,FALSE)</f>
        <v>0.18</v>
      </c>
      <c r="K3064" s="64" t="str">
        <f>VLOOKUP(B3064,'ABC successor'!A:J,10,FALSE)</f>
        <v>4741</v>
      </c>
    </row>
    <row r="3065" spans="1:11" x14ac:dyDescent="0.2">
      <c r="A3065">
        <v>3064</v>
      </c>
      <c r="B3065" t="s">
        <v>961</v>
      </c>
      <c r="C3065" t="s">
        <v>962</v>
      </c>
      <c r="D3065" t="s">
        <v>961</v>
      </c>
      <c r="E3065" t="s">
        <v>4438</v>
      </c>
      <c r="F3065" s="220">
        <v>19497</v>
      </c>
      <c r="G3065" s="220">
        <v>19497</v>
      </c>
      <c r="H3065" s="220">
        <v>20523</v>
      </c>
      <c r="I3065" s="220">
        <v>17547.557664000004</v>
      </c>
      <c r="J3065" s="161" t="e">
        <f>VLOOKUP(D3065,GST!A:D,4,FALSE)</f>
        <v>#N/A</v>
      </c>
      <c r="K3065" s="64" t="str">
        <f>VLOOKUP(B3065,'ABC successor'!A:J,10,FALSE)</f>
        <v>4745</v>
      </c>
    </row>
    <row r="3066" spans="1:11" x14ac:dyDescent="0.2">
      <c r="A3066">
        <v>3065</v>
      </c>
      <c r="B3066" t="s">
        <v>2046</v>
      </c>
      <c r="C3066" t="s">
        <v>2047</v>
      </c>
      <c r="D3066" t="s">
        <v>2046</v>
      </c>
      <c r="E3066" t="s">
        <v>5549</v>
      </c>
      <c r="F3066" s="220">
        <v>471917</v>
      </c>
      <c r="G3066" s="220">
        <v>471917</v>
      </c>
      <c r="H3066" s="220">
        <v>496755</v>
      </c>
      <c r="I3066" s="220">
        <v>424725.35596400005</v>
      </c>
      <c r="J3066" s="161">
        <f>VLOOKUP(D3066,GST!A:D,4,FALSE)</f>
        <v>0.12</v>
      </c>
      <c r="K3066" s="64" t="str">
        <f>VLOOKUP(B3066,'ABC successor'!A:J,10,FALSE)</f>
        <v>4741</v>
      </c>
    </row>
    <row r="3067" spans="1:11" x14ac:dyDescent="0.2">
      <c r="A3067">
        <v>3066</v>
      </c>
      <c r="B3067" t="s">
        <v>4440</v>
      </c>
      <c r="C3067" t="s">
        <v>4439</v>
      </c>
      <c r="D3067" t="s">
        <v>4440</v>
      </c>
      <c r="E3067" t="s">
        <v>4441</v>
      </c>
      <c r="F3067" s="220">
        <v>52519</v>
      </c>
      <c r="G3067" s="220">
        <v>52519</v>
      </c>
      <c r="H3067" s="220">
        <v>55283</v>
      </c>
      <c r="I3067" s="220">
        <v>47267.462545333321</v>
      </c>
      <c r="J3067" s="161" t="e">
        <f>VLOOKUP(D3067,GST!A:D,4,FALSE)</f>
        <v>#N/A</v>
      </c>
      <c r="K3067" s="64" t="str">
        <f>VLOOKUP(B3067,'ABC successor'!A:J,10,FALSE)</f>
        <v>4741</v>
      </c>
    </row>
    <row r="3068" spans="1:11" x14ac:dyDescent="0.2">
      <c r="A3068">
        <v>3067</v>
      </c>
      <c r="B3068" t="s">
        <v>14530</v>
      </c>
      <c r="C3068" t="s">
        <v>14531</v>
      </c>
      <c r="D3068" t="s">
        <v>14530</v>
      </c>
      <c r="E3068" t="s">
        <v>4441</v>
      </c>
      <c r="F3068" s="220">
        <v>64117</v>
      </c>
      <c r="G3068" s="220">
        <v>64117</v>
      </c>
      <c r="H3068" s="220">
        <v>67492</v>
      </c>
      <c r="I3068" s="220">
        <v>57705.388589333335</v>
      </c>
      <c r="J3068" s="161">
        <f>VLOOKUP(D3068,GST!A:D,4,FALSE)</f>
        <v>0.18</v>
      </c>
      <c r="K3068" s="64" t="str">
        <f>VLOOKUP(B3068,'ABC successor'!A:J,10,FALSE)</f>
        <v>4741</v>
      </c>
    </row>
    <row r="3069" spans="1:11" x14ac:dyDescent="0.2">
      <c r="A3069">
        <v>3068</v>
      </c>
      <c r="B3069" t="s">
        <v>14538</v>
      </c>
      <c r="C3069" t="s">
        <v>14539</v>
      </c>
      <c r="D3069" t="s">
        <v>14538</v>
      </c>
      <c r="E3069" t="s">
        <v>3389</v>
      </c>
      <c r="F3069" s="220">
        <v>286053</v>
      </c>
      <c r="G3069" s="220">
        <v>286053</v>
      </c>
      <c r="H3069" s="220">
        <v>301108</v>
      </c>
      <c r="I3069" s="220">
        <v>257447.90974933331</v>
      </c>
      <c r="J3069" s="161">
        <f>VLOOKUP(D3069,GST!A:D,4,FALSE)</f>
        <v>0.12</v>
      </c>
      <c r="K3069" s="64" t="str">
        <f>VLOOKUP(B3069,'ABC successor'!A:J,10,FALSE)</f>
        <v>4741</v>
      </c>
    </row>
    <row r="3070" spans="1:11" x14ac:dyDescent="0.2">
      <c r="A3070">
        <v>3069</v>
      </c>
      <c r="B3070" t="s">
        <v>15384</v>
      </c>
      <c r="C3070" t="s">
        <v>15388</v>
      </c>
      <c r="D3070" t="s">
        <v>15384</v>
      </c>
      <c r="E3070" t="s">
        <v>15387</v>
      </c>
      <c r="F3070" s="220">
        <v>324727</v>
      </c>
      <c r="G3070" s="220">
        <v>324727</v>
      </c>
      <c r="H3070" s="220">
        <v>341818</v>
      </c>
      <c r="I3070" s="220">
        <v>292254.45327866665</v>
      </c>
      <c r="J3070" s="161">
        <f>VLOOKUP(D3070,GST!A:D,4,FALSE)</f>
        <v>0.12</v>
      </c>
      <c r="K3070" s="64" t="str">
        <f>VLOOKUP(B3070,'ABC successor'!A:J,10,FALSE)</f>
        <v>4741</v>
      </c>
    </row>
    <row r="3071" spans="1:11" x14ac:dyDescent="0.2">
      <c r="A3071">
        <v>3070</v>
      </c>
      <c r="B3071" t="s">
        <v>15276</v>
      </c>
      <c r="C3071" t="s">
        <v>15277</v>
      </c>
      <c r="D3071" t="s">
        <v>15276</v>
      </c>
      <c r="E3071" t="s">
        <v>1631</v>
      </c>
      <c r="F3071" s="220">
        <v>75294</v>
      </c>
      <c r="G3071" s="220">
        <v>75294</v>
      </c>
      <c r="H3071" s="220">
        <v>79257</v>
      </c>
      <c r="I3071" s="220">
        <v>67765.031394666657</v>
      </c>
      <c r="J3071" s="161">
        <f>VLOOKUP(D3071,GST!A:D,4,FALSE)</f>
        <v>0.12</v>
      </c>
      <c r="K3071" s="64" t="str">
        <f>VLOOKUP(B3071,'ABC successor'!A:J,10,FALSE)</f>
        <v>4741</v>
      </c>
    </row>
    <row r="3072" spans="1:11" x14ac:dyDescent="0.2">
      <c r="A3072">
        <v>3071</v>
      </c>
      <c r="B3072" t="s">
        <v>2050</v>
      </c>
      <c r="C3072" t="s">
        <v>2051</v>
      </c>
      <c r="D3072" t="s">
        <v>2050</v>
      </c>
      <c r="E3072" t="s">
        <v>1631</v>
      </c>
      <c r="F3072" s="220">
        <v>79280</v>
      </c>
      <c r="G3072" s="220">
        <v>79280</v>
      </c>
      <c r="H3072" s="220">
        <v>83453</v>
      </c>
      <c r="I3072" s="220">
        <v>71351.993804000012</v>
      </c>
      <c r="J3072" s="161">
        <f>VLOOKUP(D3072,GST!A:D,4,FALSE)</f>
        <v>0.12</v>
      </c>
      <c r="K3072" s="64" t="str">
        <f>VLOOKUP(B3072,'ABC successor'!A:J,10,FALSE)</f>
        <v>4741</v>
      </c>
    </row>
    <row r="3073" spans="1:11" x14ac:dyDescent="0.2">
      <c r="A3073">
        <v>3072</v>
      </c>
      <c r="B3073" t="s">
        <v>13433</v>
      </c>
      <c r="C3073" t="s">
        <v>13434</v>
      </c>
      <c r="D3073" t="s">
        <v>13433</v>
      </c>
      <c r="E3073" t="s">
        <v>2054</v>
      </c>
      <c r="F3073" s="220">
        <v>404594</v>
      </c>
      <c r="G3073" s="220">
        <v>404594</v>
      </c>
      <c r="H3073" s="220">
        <v>425888</v>
      </c>
      <c r="I3073" s="220">
        <v>364134.249388</v>
      </c>
      <c r="J3073" s="161" t="e">
        <f>VLOOKUP(D3073,GST!A:D,4,FALSE)</f>
        <v>#N/A</v>
      </c>
      <c r="K3073" s="64" t="str">
        <f>VLOOKUP(B3073,'ABC successor'!A:J,10,FALSE)</f>
        <v>4741</v>
      </c>
    </row>
    <row r="3074" spans="1:11" x14ac:dyDescent="0.2">
      <c r="A3074">
        <v>3073</v>
      </c>
      <c r="B3074" t="s">
        <v>2052</v>
      </c>
      <c r="C3074" t="s">
        <v>2053</v>
      </c>
      <c r="D3074" t="s">
        <v>2052</v>
      </c>
      <c r="E3074" t="s">
        <v>2054</v>
      </c>
      <c r="F3074" s="220">
        <v>483197</v>
      </c>
      <c r="G3074" s="220">
        <v>483197</v>
      </c>
      <c r="H3074" s="220">
        <v>508628</v>
      </c>
      <c r="I3074" s="220">
        <v>434877.70059066667</v>
      </c>
      <c r="J3074" s="161" t="e">
        <f>VLOOKUP(D3074,GST!A:D,4,FALSE)</f>
        <v>#N/A</v>
      </c>
      <c r="K3074" s="64" t="str">
        <f>VLOOKUP(B3074,'ABC successor'!A:J,10,FALSE)</f>
        <v>4741</v>
      </c>
    </row>
    <row r="3075" spans="1:11" x14ac:dyDescent="0.2">
      <c r="A3075">
        <v>3074</v>
      </c>
      <c r="B3075" t="s">
        <v>25899</v>
      </c>
      <c r="C3075" t="s">
        <v>25900</v>
      </c>
      <c r="D3075" t="s">
        <v>25899</v>
      </c>
      <c r="E3075" t="s">
        <v>2054</v>
      </c>
      <c r="F3075" s="220">
        <v>464355</v>
      </c>
      <c r="G3075" s="220">
        <v>464355</v>
      </c>
      <c r="H3075" s="220">
        <v>488795</v>
      </c>
      <c r="I3075" s="220">
        <v>417919.2480493334</v>
      </c>
      <c r="J3075" s="161" t="e">
        <f>VLOOKUP(D3075,GST!A:D,4,FALSE)</f>
        <v>#N/A</v>
      </c>
      <c r="K3075" s="64" t="str">
        <f>VLOOKUP(B3075,'ABC successor'!A:J,10,FALSE)</f>
        <v>4741</v>
      </c>
    </row>
    <row r="3076" spans="1:11" x14ac:dyDescent="0.2">
      <c r="A3076">
        <v>3075</v>
      </c>
      <c r="B3076" t="s">
        <v>4443</v>
      </c>
      <c r="C3076" t="s">
        <v>4442</v>
      </c>
      <c r="D3076" t="s">
        <v>4443</v>
      </c>
      <c r="E3076" t="s">
        <v>4444</v>
      </c>
      <c r="F3076" s="220">
        <v>4796</v>
      </c>
      <c r="G3076" s="220">
        <v>4796</v>
      </c>
      <c r="H3076" s="220">
        <v>5048</v>
      </c>
      <c r="I3076" s="220">
        <v>4316.6154546666667</v>
      </c>
      <c r="J3076" s="161">
        <f>VLOOKUP(D3076,GST!A:D,4,FALSE)</f>
        <v>0.18</v>
      </c>
      <c r="K3076" s="64" t="str">
        <f>VLOOKUP(B3076,'ABC successor'!A:J,10,FALSE)</f>
        <v>4741</v>
      </c>
    </row>
    <row r="3077" spans="1:11" x14ac:dyDescent="0.2">
      <c r="A3077">
        <v>3076</v>
      </c>
      <c r="B3077" t="s">
        <v>4446</v>
      </c>
      <c r="C3077" t="s">
        <v>4445</v>
      </c>
      <c r="D3077" t="s">
        <v>4446</v>
      </c>
      <c r="E3077" t="s">
        <v>3257</v>
      </c>
      <c r="F3077" s="220">
        <v>3024</v>
      </c>
      <c r="G3077" s="220">
        <v>3024</v>
      </c>
      <c r="H3077" s="220">
        <v>3183</v>
      </c>
      <c r="I3077" s="220">
        <v>2721.2470133333336</v>
      </c>
      <c r="J3077" s="161" t="e">
        <f>VLOOKUP(D3077,GST!A:D,4,FALSE)</f>
        <v>#N/A</v>
      </c>
      <c r="K3077" s="64" t="str">
        <f>VLOOKUP(B3077,'ABC successor'!A:J,10,FALSE)</f>
        <v>4741</v>
      </c>
    </row>
    <row r="3078" spans="1:11" x14ac:dyDescent="0.2">
      <c r="A3078">
        <v>3077</v>
      </c>
      <c r="B3078" t="s">
        <v>15278</v>
      </c>
      <c r="C3078" t="s">
        <v>15279</v>
      </c>
      <c r="D3078" t="s">
        <v>15278</v>
      </c>
      <c r="E3078" t="s">
        <v>4447</v>
      </c>
      <c r="F3078" s="220">
        <v>72186</v>
      </c>
      <c r="G3078" s="220">
        <v>72186</v>
      </c>
      <c r="H3078" s="220">
        <v>75985</v>
      </c>
      <c r="I3078" s="220">
        <v>64967.529657333325</v>
      </c>
      <c r="J3078" s="161">
        <f>VLOOKUP(D3078,GST!A:D,4,FALSE)</f>
        <v>0.12</v>
      </c>
      <c r="K3078" s="64" t="str">
        <f>VLOOKUP(B3078,'ABC successor'!A:J,10,FALSE)</f>
        <v>4741</v>
      </c>
    </row>
    <row r="3079" spans="1:11" x14ac:dyDescent="0.2">
      <c r="A3079">
        <v>3078</v>
      </c>
      <c r="B3079" t="s">
        <v>963</v>
      </c>
      <c r="C3079" t="s">
        <v>964</v>
      </c>
      <c r="D3079" t="s">
        <v>963</v>
      </c>
      <c r="E3079" t="s">
        <v>4447</v>
      </c>
      <c r="F3079" s="220">
        <v>91861</v>
      </c>
      <c r="G3079" s="220">
        <v>91861</v>
      </c>
      <c r="H3079" s="220">
        <v>96696</v>
      </c>
      <c r="I3079" s="220">
        <v>82675.072722666679</v>
      </c>
      <c r="J3079" s="161">
        <f>VLOOKUP(D3079,GST!A:D,4,FALSE)</f>
        <v>0.12</v>
      </c>
      <c r="K3079" s="64" t="str">
        <f>VLOOKUP(B3079,'ABC successor'!A:J,10,FALSE)</f>
        <v>4745</v>
      </c>
    </row>
    <row r="3080" spans="1:11" x14ac:dyDescent="0.2">
      <c r="A3080">
        <v>3079</v>
      </c>
      <c r="B3080" t="s">
        <v>25901</v>
      </c>
      <c r="C3080" t="s">
        <v>25902</v>
      </c>
      <c r="D3080" t="s">
        <v>25901</v>
      </c>
      <c r="E3080" t="s">
        <v>4447</v>
      </c>
      <c r="F3080" s="220">
        <v>87656</v>
      </c>
      <c r="G3080" s="220">
        <v>87656</v>
      </c>
      <c r="H3080" s="220">
        <v>92269</v>
      </c>
      <c r="I3080" s="220">
        <v>78890.745145333334</v>
      </c>
      <c r="J3080" s="161">
        <f>VLOOKUP(D3080,GST!A:D,4,FALSE)</f>
        <v>0.12</v>
      </c>
      <c r="K3080" s="64" t="str">
        <f>VLOOKUP(B3080,'ABC successor'!A:J,10,FALSE)</f>
        <v>4745</v>
      </c>
    </row>
    <row r="3081" spans="1:11" x14ac:dyDescent="0.2">
      <c r="A3081">
        <v>3080</v>
      </c>
      <c r="B3081" t="s">
        <v>4449</v>
      </c>
      <c r="C3081" t="s">
        <v>4448</v>
      </c>
      <c r="D3081" t="s">
        <v>4449</v>
      </c>
      <c r="E3081" t="s">
        <v>4450</v>
      </c>
      <c r="F3081" s="220">
        <v>13877</v>
      </c>
      <c r="G3081" s="220">
        <v>13877</v>
      </c>
      <c r="H3081" s="220">
        <v>14607</v>
      </c>
      <c r="I3081" s="220">
        <v>12489.327638666668</v>
      </c>
      <c r="J3081" s="161">
        <f>VLOOKUP(D3081,GST!A:D,4,FALSE)</f>
        <v>0.18</v>
      </c>
      <c r="K3081" s="64" t="str">
        <f>VLOOKUP(B3081,'ABC successor'!A:J,10,FALSE)</f>
        <v>4741</v>
      </c>
    </row>
    <row r="3082" spans="1:11" x14ac:dyDescent="0.2">
      <c r="A3082">
        <v>3081</v>
      </c>
      <c r="B3082" t="s">
        <v>4452</v>
      </c>
      <c r="C3082" t="s">
        <v>4451</v>
      </c>
      <c r="D3082" t="s">
        <v>4452</v>
      </c>
      <c r="E3082" t="s">
        <v>4453</v>
      </c>
      <c r="F3082" s="220">
        <v>58558</v>
      </c>
      <c r="G3082" s="220">
        <v>58558</v>
      </c>
      <c r="H3082" s="220">
        <v>61640</v>
      </c>
      <c r="I3082" s="220">
        <v>52702.480618666676</v>
      </c>
      <c r="J3082" s="161">
        <f>VLOOKUP(D3082,GST!A:D,4,FALSE)</f>
        <v>0.18</v>
      </c>
      <c r="K3082" s="64" t="str">
        <f>VLOOKUP(B3082,'ABC successor'!A:J,10,FALSE)</f>
        <v>4741</v>
      </c>
    </row>
    <row r="3083" spans="1:11" x14ac:dyDescent="0.2">
      <c r="A3083">
        <v>3082</v>
      </c>
      <c r="B3083" t="s">
        <v>14540</v>
      </c>
      <c r="C3083" t="s">
        <v>14541</v>
      </c>
      <c r="D3083" t="s">
        <v>14540</v>
      </c>
      <c r="E3083" t="s">
        <v>965</v>
      </c>
      <c r="F3083" s="220">
        <v>84236</v>
      </c>
      <c r="G3083" s="220">
        <v>84236</v>
      </c>
      <c r="H3083" s="220">
        <v>88669</v>
      </c>
      <c r="I3083" s="220">
        <v>75812.147562666665</v>
      </c>
      <c r="J3083" s="161">
        <f>VLOOKUP(D3083,GST!A:D,4,FALSE)</f>
        <v>0.18</v>
      </c>
      <c r="K3083" s="64" t="str">
        <f>VLOOKUP(B3083,'ABC successor'!A:J,10,FALSE)</f>
        <v>4741</v>
      </c>
    </row>
    <row r="3084" spans="1:11" x14ac:dyDescent="0.2">
      <c r="A3084">
        <v>3083</v>
      </c>
      <c r="B3084" t="s">
        <v>12692</v>
      </c>
      <c r="C3084" t="s">
        <v>12693</v>
      </c>
      <c r="D3084" t="s">
        <v>12692</v>
      </c>
      <c r="E3084" t="s">
        <v>965</v>
      </c>
      <c r="F3084" s="220">
        <v>96770</v>
      </c>
      <c r="G3084" s="220">
        <v>96770</v>
      </c>
      <c r="H3084" s="220">
        <v>101863</v>
      </c>
      <c r="I3084" s="220">
        <v>87093.361142666676</v>
      </c>
      <c r="J3084" s="161" t="e">
        <f>VLOOKUP(D3084,GST!A:D,4,FALSE)</f>
        <v>#N/A</v>
      </c>
      <c r="K3084" s="64" t="str">
        <f>VLOOKUP(B3084,'ABC successor'!A:J,10,FALSE)</f>
        <v>4741</v>
      </c>
    </row>
    <row r="3085" spans="1:11" x14ac:dyDescent="0.2">
      <c r="A3085">
        <v>3084</v>
      </c>
      <c r="B3085" t="s">
        <v>15822</v>
      </c>
      <c r="C3085" t="s">
        <v>15823</v>
      </c>
      <c r="D3085" t="s">
        <v>15822</v>
      </c>
      <c r="E3085" t="s">
        <v>965</v>
      </c>
      <c r="F3085" s="220">
        <v>109420</v>
      </c>
      <c r="G3085" s="220">
        <v>109420</v>
      </c>
      <c r="H3085" s="220">
        <v>115179</v>
      </c>
      <c r="I3085" s="220">
        <v>98477.742878666671</v>
      </c>
      <c r="J3085" s="161" t="e">
        <f>VLOOKUP(D3085,GST!A:D,4,FALSE)</f>
        <v>#N/A</v>
      </c>
      <c r="K3085" s="64" t="str">
        <f>VLOOKUP(B3085,'ABC successor'!A:J,10,FALSE)</f>
        <v>4741</v>
      </c>
    </row>
    <row r="3086" spans="1:11" x14ac:dyDescent="0.2">
      <c r="A3086">
        <v>3085</v>
      </c>
      <c r="B3086" t="s">
        <v>4456</v>
      </c>
      <c r="C3086" t="s">
        <v>4455</v>
      </c>
      <c r="D3086" t="s">
        <v>4456</v>
      </c>
      <c r="E3086" t="s">
        <v>4457</v>
      </c>
      <c r="F3086" s="220">
        <v>20099</v>
      </c>
      <c r="G3086" s="220">
        <v>20099</v>
      </c>
      <c r="H3086" s="220">
        <v>21157</v>
      </c>
      <c r="I3086" s="220">
        <v>18088.816685333335</v>
      </c>
      <c r="J3086" s="161" t="e">
        <f>VLOOKUP(D3086,GST!A:D,4,FALSE)</f>
        <v>#N/A</v>
      </c>
      <c r="K3086" s="64" t="str">
        <f>VLOOKUP(B3086,'ABC successor'!A:J,10,FALSE)</f>
        <v>4741</v>
      </c>
    </row>
    <row r="3087" spans="1:11" x14ac:dyDescent="0.2">
      <c r="A3087">
        <v>3086</v>
      </c>
      <c r="B3087" t="s">
        <v>14532</v>
      </c>
      <c r="C3087" t="s">
        <v>14533</v>
      </c>
      <c r="D3087" t="s">
        <v>14532</v>
      </c>
      <c r="E3087" t="s">
        <v>4457</v>
      </c>
      <c r="F3087" s="220">
        <v>26367</v>
      </c>
      <c r="G3087" s="220">
        <v>26367</v>
      </c>
      <c r="H3087" s="220">
        <v>27755</v>
      </c>
      <c r="I3087" s="220">
        <v>23730.171070666664</v>
      </c>
      <c r="J3087" s="161">
        <f>VLOOKUP(D3087,GST!A:D,4,FALSE)</f>
        <v>0.12</v>
      </c>
      <c r="K3087" s="64" t="str">
        <f>VLOOKUP(B3087,'ABC successor'!A:J,10,FALSE)</f>
        <v>4741</v>
      </c>
    </row>
    <row r="3088" spans="1:11" x14ac:dyDescent="0.2">
      <c r="A3088">
        <v>3087</v>
      </c>
      <c r="B3088" t="s">
        <v>14542</v>
      </c>
      <c r="C3088" t="s">
        <v>14543</v>
      </c>
      <c r="D3088" t="s">
        <v>14542</v>
      </c>
      <c r="E3088" t="s">
        <v>1135</v>
      </c>
      <c r="F3088" s="220">
        <v>174843</v>
      </c>
      <c r="G3088" s="220">
        <v>174843</v>
      </c>
      <c r="H3088" s="220">
        <v>184045</v>
      </c>
      <c r="I3088" s="220">
        <v>157358.35133200002</v>
      </c>
      <c r="J3088" s="161" t="e">
        <f>VLOOKUP(D3088,GST!A:D,4,FALSE)</f>
        <v>#N/A</v>
      </c>
      <c r="K3088" s="64" t="str">
        <f>VLOOKUP(B3088,'ABC successor'!A:J,10,FALSE)</f>
        <v>4741</v>
      </c>
    </row>
    <row r="3089" spans="1:11" x14ac:dyDescent="0.2">
      <c r="A3089">
        <v>3088</v>
      </c>
      <c r="B3089" t="s">
        <v>966</v>
      </c>
      <c r="C3089" t="s">
        <v>967</v>
      </c>
      <c r="D3089" t="s">
        <v>966</v>
      </c>
      <c r="E3089" t="s">
        <v>1135</v>
      </c>
      <c r="F3089" s="220">
        <v>172583</v>
      </c>
      <c r="G3089" s="220">
        <v>172583</v>
      </c>
      <c r="H3089" s="220">
        <v>181666</v>
      </c>
      <c r="I3089" s="220">
        <v>155324.89202533333</v>
      </c>
      <c r="J3089" s="161" t="e">
        <f>VLOOKUP(D3089,GST!A:D,4,FALSE)</f>
        <v>#N/A</v>
      </c>
      <c r="K3089" s="64" t="str">
        <f>VLOOKUP(B3089,'ABC successor'!A:J,10,FALSE)</f>
        <v>4741</v>
      </c>
    </row>
    <row r="3090" spans="1:11" x14ac:dyDescent="0.2">
      <c r="A3090">
        <v>3089</v>
      </c>
      <c r="B3090" t="s">
        <v>4459</v>
      </c>
      <c r="C3090" t="s">
        <v>4458</v>
      </c>
      <c r="D3090" t="s">
        <v>4459</v>
      </c>
      <c r="E3090" t="s">
        <v>4460</v>
      </c>
      <c r="F3090" s="220">
        <v>13419</v>
      </c>
      <c r="G3090" s="220">
        <v>13419</v>
      </c>
      <c r="H3090" s="220">
        <v>14125</v>
      </c>
      <c r="I3090" s="220">
        <v>12076.655014666665</v>
      </c>
      <c r="J3090" s="161" t="e">
        <f>VLOOKUP(D3090,GST!A:D,4,FALSE)</f>
        <v>#N/A</v>
      </c>
      <c r="K3090" s="64" t="str">
        <f>VLOOKUP(B3090,'ABC successor'!A:J,10,FALSE)</f>
        <v>4741</v>
      </c>
    </row>
    <row r="3091" spans="1:11" x14ac:dyDescent="0.2">
      <c r="A3091">
        <v>3090</v>
      </c>
      <c r="B3091" t="s">
        <v>4462</v>
      </c>
      <c r="C3091" t="s">
        <v>4461</v>
      </c>
      <c r="D3091" t="s">
        <v>4462</v>
      </c>
      <c r="E3091" t="s">
        <v>4463</v>
      </c>
      <c r="F3091" s="220">
        <v>8224</v>
      </c>
      <c r="G3091" s="220">
        <v>8224</v>
      </c>
      <c r="H3091" s="220">
        <v>8657</v>
      </c>
      <c r="I3091" s="220">
        <v>7401.1938</v>
      </c>
      <c r="J3091" s="161">
        <f>VLOOKUP(D3091,GST!A:D,4,FALSE)</f>
        <v>0.18</v>
      </c>
      <c r="K3091" s="64" t="str">
        <f>VLOOKUP(B3091,'ABC successor'!A:J,10,FALSE)</f>
        <v>4741</v>
      </c>
    </row>
    <row r="3092" spans="1:11" x14ac:dyDescent="0.2">
      <c r="A3092">
        <v>3091</v>
      </c>
      <c r="B3092" t="s">
        <v>4465</v>
      </c>
      <c r="C3092" t="s">
        <v>4464</v>
      </c>
      <c r="D3092" t="s">
        <v>4465</v>
      </c>
      <c r="E3092" t="s">
        <v>4466</v>
      </c>
      <c r="F3092" s="220">
        <v>13762</v>
      </c>
      <c r="G3092" s="220">
        <v>13762</v>
      </c>
      <c r="H3092" s="220">
        <v>14486</v>
      </c>
      <c r="I3092" s="220">
        <v>12386.159482666664</v>
      </c>
      <c r="J3092" s="161">
        <f>VLOOKUP(D3092,GST!A:D,4,FALSE)</f>
        <v>0.18</v>
      </c>
      <c r="K3092" s="64" t="str">
        <f>VLOOKUP(B3092,'ABC successor'!A:J,10,FALSE)</f>
        <v>4741</v>
      </c>
    </row>
    <row r="3093" spans="1:11" x14ac:dyDescent="0.2">
      <c r="A3093">
        <v>3092</v>
      </c>
      <c r="B3093" t="s">
        <v>4468</v>
      </c>
      <c r="C3093" t="s">
        <v>4467</v>
      </c>
      <c r="D3093" t="s">
        <v>4468</v>
      </c>
      <c r="E3093" t="s">
        <v>4469</v>
      </c>
      <c r="F3093" s="220">
        <v>11618</v>
      </c>
      <c r="G3093" s="220">
        <v>11618</v>
      </c>
      <c r="H3093" s="220">
        <v>12229</v>
      </c>
      <c r="I3093" s="220">
        <v>10455.868332000002</v>
      </c>
      <c r="J3093" s="161">
        <f>VLOOKUP(D3093,GST!A:D,4,FALSE)</f>
        <v>0.18</v>
      </c>
      <c r="K3093" s="64" t="str">
        <f>VLOOKUP(B3093,'ABC successor'!A:J,10,FALSE)</f>
        <v>4741</v>
      </c>
    </row>
    <row r="3094" spans="1:11" x14ac:dyDescent="0.2">
      <c r="A3094">
        <v>3093</v>
      </c>
      <c r="B3094" t="s">
        <v>4471</v>
      </c>
      <c r="C3094" t="s">
        <v>4470</v>
      </c>
      <c r="D3094" t="s">
        <v>4471</v>
      </c>
      <c r="E3094" t="s">
        <v>5961</v>
      </c>
      <c r="F3094" s="220">
        <v>22971</v>
      </c>
      <c r="G3094" s="220">
        <v>22971</v>
      </c>
      <c r="H3094" s="220">
        <v>24180</v>
      </c>
      <c r="I3094" s="220">
        <v>20674.001348000002</v>
      </c>
      <c r="J3094" s="161">
        <f>VLOOKUP(D3094,GST!A:D,4,FALSE)</f>
        <v>0.18</v>
      </c>
      <c r="K3094" s="64" t="str">
        <f>VLOOKUP(B3094,'ABC successor'!A:J,10,FALSE)</f>
        <v>4741</v>
      </c>
    </row>
    <row r="3095" spans="1:11" x14ac:dyDescent="0.2">
      <c r="A3095">
        <v>3094</v>
      </c>
      <c r="B3095" t="s">
        <v>3234</v>
      </c>
      <c r="C3095" t="s">
        <v>3235</v>
      </c>
      <c r="D3095" t="s">
        <v>3234</v>
      </c>
      <c r="E3095" t="s">
        <v>3236</v>
      </c>
      <c r="F3095" s="220">
        <v>33019</v>
      </c>
      <c r="G3095" s="220">
        <v>33019</v>
      </c>
      <c r="H3095" s="220">
        <v>34757</v>
      </c>
      <c r="I3095" s="220">
        <v>29716.914499999999</v>
      </c>
      <c r="J3095" s="161">
        <f>VLOOKUP(D3095,GST!A:D,4,FALSE)</f>
        <v>0.28000000000000003</v>
      </c>
      <c r="K3095" s="64" t="str">
        <f>VLOOKUP(B3095,'ABC successor'!A:J,10,FALSE)</f>
        <v>4741</v>
      </c>
    </row>
    <row r="3096" spans="1:11" x14ac:dyDescent="0.2">
      <c r="A3096">
        <v>3095</v>
      </c>
      <c r="B3096" t="s">
        <v>16645</v>
      </c>
      <c r="C3096" t="s">
        <v>16646</v>
      </c>
      <c r="D3096" t="s">
        <v>16645</v>
      </c>
      <c r="E3096" t="s">
        <v>1124</v>
      </c>
      <c r="F3096" s="220">
        <v>46226</v>
      </c>
      <c r="G3096" s="220">
        <v>46226</v>
      </c>
      <c r="H3096" s="220">
        <v>48659</v>
      </c>
      <c r="I3096" s="220">
        <v>41603.6803</v>
      </c>
      <c r="J3096" s="161">
        <f>VLOOKUP(D3096,GST!A:D,4,FALSE)</f>
        <v>0.12</v>
      </c>
      <c r="K3096" s="64" t="str">
        <f>VLOOKUP(B3096,'ABC successor'!A:J,10,FALSE)</f>
        <v>4741</v>
      </c>
    </row>
    <row r="3097" spans="1:11" x14ac:dyDescent="0.2">
      <c r="A3097">
        <v>3096</v>
      </c>
      <c r="B3097" t="s">
        <v>968</v>
      </c>
      <c r="C3097" t="s">
        <v>969</v>
      </c>
      <c r="D3097" t="s">
        <v>968</v>
      </c>
      <c r="E3097" t="s">
        <v>1124</v>
      </c>
      <c r="F3097" s="220">
        <v>57168</v>
      </c>
      <c r="G3097" s="220">
        <v>57168</v>
      </c>
      <c r="H3097" s="220">
        <v>60177</v>
      </c>
      <c r="I3097" s="220">
        <v>51451.006030666671</v>
      </c>
      <c r="J3097" s="161">
        <f>VLOOKUP(D3097,GST!A:D,4,FALSE)</f>
        <v>0.12</v>
      </c>
      <c r="K3097" s="64" t="str">
        <f>VLOOKUP(B3097,'ABC successor'!A:J,10,FALSE)</f>
        <v>4741</v>
      </c>
    </row>
    <row r="3098" spans="1:11" x14ac:dyDescent="0.2">
      <c r="A3098">
        <v>3097</v>
      </c>
      <c r="B3098" t="s">
        <v>4473</v>
      </c>
      <c r="C3098" t="s">
        <v>4472</v>
      </c>
      <c r="D3098" t="s">
        <v>4473</v>
      </c>
      <c r="E3098" t="s">
        <v>4474</v>
      </c>
      <c r="F3098" s="220">
        <v>7014</v>
      </c>
      <c r="G3098" s="220">
        <v>7014</v>
      </c>
      <c r="H3098" s="220">
        <v>7383</v>
      </c>
      <c r="I3098" s="220">
        <v>6312.6949946666673</v>
      </c>
      <c r="J3098" s="161">
        <f>VLOOKUP(D3098,GST!A:D,4,FALSE)</f>
        <v>0.18</v>
      </c>
      <c r="K3098" s="64" t="str">
        <f>VLOOKUP(B3098,'ABC successor'!A:J,10,FALSE)</f>
        <v>4741</v>
      </c>
    </row>
    <row r="3099" spans="1:11" x14ac:dyDescent="0.2">
      <c r="A3099">
        <v>3098</v>
      </c>
      <c r="B3099" t="s">
        <v>4476</v>
      </c>
      <c r="C3099" t="s">
        <v>4475</v>
      </c>
      <c r="D3099" t="s">
        <v>4476</v>
      </c>
      <c r="E3099" t="s">
        <v>4477</v>
      </c>
      <c r="F3099" s="220">
        <v>13407</v>
      </c>
      <c r="G3099" s="220">
        <v>13407</v>
      </c>
      <c r="H3099" s="220">
        <v>14113</v>
      </c>
      <c r="I3099" s="220">
        <v>12066.188679999999</v>
      </c>
      <c r="J3099" s="161">
        <f>VLOOKUP(D3099,GST!A:D,4,FALSE)</f>
        <v>0.18</v>
      </c>
      <c r="K3099" s="64" t="str">
        <f>VLOOKUP(B3099,'ABC successor'!A:J,10,FALSE)</f>
        <v>4741</v>
      </c>
    </row>
    <row r="3100" spans="1:11" x14ac:dyDescent="0.2">
      <c r="A3100">
        <v>3099</v>
      </c>
      <c r="B3100" t="s">
        <v>4479</v>
      </c>
      <c r="C3100" t="s">
        <v>4478</v>
      </c>
      <c r="D3100" t="s">
        <v>4479</v>
      </c>
      <c r="E3100" t="s">
        <v>4480</v>
      </c>
      <c r="F3100" s="220">
        <v>4163</v>
      </c>
      <c r="G3100" s="220">
        <v>4163</v>
      </c>
      <c r="H3100" s="220">
        <v>4382</v>
      </c>
      <c r="I3100" s="220">
        <v>3746.947810666667</v>
      </c>
      <c r="J3100" s="161" t="e">
        <f>VLOOKUP(D3100,GST!A:D,4,FALSE)</f>
        <v>#N/A</v>
      </c>
      <c r="K3100" s="64" t="str">
        <f>VLOOKUP(B3100,'ABC successor'!A:J,10,FALSE)</f>
        <v>4741</v>
      </c>
    </row>
    <row r="3101" spans="1:11" x14ac:dyDescent="0.2">
      <c r="A3101">
        <v>3100</v>
      </c>
      <c r="B3101" t="s">
        <v>17947</v>
      </c>
      <c r="C3101" t="s">
        <v>17948</v>
      </c>
      <c r="D3101" t="s">
        <v>17947</v>
      </c>
      <c r="E3101" t="s">
        <v>4480</v>
      </c>
      <c r="F3101" s="220">
        <v>8664</v>
      </c>
      <c r="G3101" s="220">
        <v>8664</v>
      </c>
      <c r="H3101" s="220">
        <v>9120</v>
      </c>
      <c r="I3101" s="220">
        <v>7797.4193266666671</v>
      </c>
      <c r="J3101" s="161" t="e">
        <f>VLOOKUP(D3101,GST!A:D,4,FALSE)</f>
        <v>#N/A</v>
      </c>
      <c r="K3101" s="64" t="str">
        <f>VLOOKUP(B3101,'ABC successor'!A:J,10,FALSE)</f>
        <v>4741</v>
      </c>
    </row>
    <row r="3102" spans="1:11" x14ac:dyDescent="0.2">
      <c r="A3102">
        <v>3101</v>
      </c>
      <c r="B3102" t="s">
        <v>4482</v>
      </c>
      <c r="C3102" t="s">
        <v>4481</v>
      </c>
      <c r="D3102" t="s">
        <v>4482</v>
      </c>
      <c r="E3102" t="s">
        <v>4483</v>
      </c>
      <c r="F3102" s="220">
        <v>1508</v>
      </c>
      <c r="G3102" s="220">
        <v>1508</v>
      </c>
      <c r="H3102" s="220">
        <v>1587</v>
      </c>
      <c r="I3102" s="220">
        <v>1357.6331253333335</v>
      </c>
      <c r="J3102" s="161">
        <f>VLOOKUP(D3102,GST!A:D,4,FALSE)</f>
        <v>0.18</v>
      </c>
      <c r="K3102" s="64" t="str">
        <f>VLOOKUP(B3102,'ABC successor'!A:J,10,FALSE)</f>
        <v>4741</v>
      </c>
    </row>
    <row r="3103" spans="1:11" x14ac:dyDescent="0.2">
      <c r="A3103">
        <v>3102</v>
      </c>
      <c r="B3103" t="s">
        <v>4485</v>
      </c>
      <c r="C3103" t="s">
        <v>4484</v>
      </c>
      <c r="D3103" t="s">
        <v>4485</v>
      </c>
      <c r="E3103" t="s">
        <v>4486</v>
      </c>
      <c r="F3103" s="220">
        <v>1651</v>
      </c>
      <c r="G3103" s="220">
        <v>1651</v>
      </c>
      <c r="H3103" s="220">
        <v>1738</v>
      </c>
      <c r="I3103" s="220">
        <v>1486.2195226666665</v>
      </c>
      <c r="J3103" s="161" t="e">
        <f>VLOOKUP(D3103,GST!A:D,4,FALSE)</f>
        <v>#N/A</v>
      </c>
      <c r="K3103" s="64" t="str">
        <f>VLOOKUP(B3103,'ABC successor'!A:J,10,FALSE)</f>
        <v>4741</v>
      </c>
    </row>
    <row r="3104" spans="1:11" x14ac:dyDescent="0.2">
      <c r="A3104">
        <v>3103</v>
      </c>
      <c r="B3104" t="s">
        <v>4488</v>
      </c>
      <c r="C3104" t="s">
        <v>4487</v>
      </c>
      <c r="D3104" t="s">
        <v>4488</v>
      </c>
      <c r="E3104" t="s">
        <v>4489</v>
      </c>
      <c r="F3104" s="220">
        <v>1705</v>
      </c>
      <c r="G3104" s="220">
        <v>1705</v>
      </c>
      <c r="H3104" s="220">
        <v>1795</v>
      </c>
      <c r="I3104" s="220">
        <v>1534.0656240000001</v>
      </c>
      <c r="J3104" s="161">
        <f>VLOOKUP(D3104,GST!A:D,4,FALSE)</f>
        <v>0.18</v>
      </c>
      <c r="K3104" s="64" t="str">
        <f>VLOOKUP(B3104,'ABC successor'!A:J,10,FALSE)</f>
        <v>4741</v>
      </c>
    </row>
    <row r="3105" spans="1:11" x14ac:dyDescent="0.2">
      <c r="A3105">
        <v>3104</v>
      </c>
      <c r="B3105" t="s">
        <v>15284</v>
      </c>
      <c r="C3105" t="s">
        <v>15285</v>
      </c>
      <c r="D3105" t="s">
        <v>15284</v>
      </c>
      <c r="E3105" t="s">
        <v>4492</v>
      </c>
      <c r="F3105" s="220">
        <v>27440</v>
      </c>
      <c r="G3105" s="220">
        <v>27440</v>
      </c>
      <c r="H3105" s="220">
        <v>28884</v>
      </c>
      <c r="I3105" s="220">
        <v>24696.064241333337</v>
      </c>
      <c r="J3105" s="161" t="e">
        <f>VLOOKUP(D3105,GST!A:D,4,FALSE)</f>
        <v>#N/A</v>
      </c>
      <c r="K3105" s="64" t="str">
        <f>VLOOKUP(B3105,'ABC successor'!A:J,10,FALSE)</f>
        <v>4734</v>
      </c>
    </row>
    <row r="3106" spans="1:11" x14ac:dyDescent="0.2">
      <c r="A3106">
        <v>3105</v>
      </c>
      <c r="B3106" t="s">
        <v>4491</v>
      </c>
      <c r="C3106" t="s">
        <v>4490</v>
      </c>
      <c r="D3106" t="s">
        <v>4491</v>
      </c>
      <c r="E3106" t="s">
        <v>4492</v>
      </c>
      <c r="F3106" s="220">
        <v>29294</v>
      </c>
      <c r="G3106" s="220">
        <v>29294</v>
      </c>
      <c r="H3106" s="220">
        <v>30836</v>
      </c>
      <c r="I3106" s="220">
        <v>26364.697025333338</v>
      </c>
      <c r="J3106" s="161" t="e">
        <f>VLOOKUP(D3106,GST!A:D,4,FALSE)</f>
        <v>#N/A</v>
      </c>
      <c r="K3106" s="64" t="str">
        <f>VLOOKUP(B3106,'ABC successor'!A:J,10,FALSE)</f>
        <v>4734</v>
      </c>
    </row>
    <row r="3107" spans="1:11" x14ac:dyDescent="0.2">
      <c r="A3107">
        <v>3106</v>
      </c>
      <c r="B3107" t="s">
        <v>1148</v>
      </c>
      <c r="C3107" t="s">
        <v>1149</v>
      </c>
      <c r="D3107" t="s">
        <v>1148</v>
      </c>
      <c r="E3107" t="s">
        <v>1150</v>
      </c>
      <c r="F3107" s="220">
        <v>1761</v>
      </c>
      <c r="G3107" s="220">
        <v>1761</v>
      </c>
      <c r="H3107" s="220">
        <v>1854</v>
      </c>
      <c r="I3107" s="220">
        <v>1584.9021066666667</v>
      </c>
      <c r="J3107" s="161">
        <f>VLOOKUP(D3107,GST!A:D,4,FALSE)</f>
        <v>0.18</v>
      </c>
      <c r="K3107" s="64" t="str">
        <f>VLOOKUP(B3107,'ABC successor'!A:J,10,FALSE)</f>
        <v>4739</v>
      </c>
    </row>
    <row r="3108" spans="1:11" x14ac:dyDescent="0.2">
      <c r="A3108">
        <v>3107</v>
      </c>
      <c r="B3108" t="s">
        <v>4494</v>
      </c>
      <c r="C3108" t="s">
        <v>4493</v>
      </c>
      <c r="D3108" t="s">
        <v>4494</v>
      </c>
      <c r="E3108" t="s">
        <v>1151</v>
      </c>
      <c r="F3108" s="220">
        <v>30568</v>
      </c>
      <c r="G3108" s="220">
        <v>30568</v>
      </c>
      <c r="H3108" s="220">
        <v>32177</v>
      </c>
      <c r="I3108" s="220">
        <v>27511.508266666668</v>
      </c>
      <c r="J3108" s="161" t="e">
        <f>VLOOKUP(D3108,GST!A:D,4,FALSE)</f>
        <v>#N/A</v>
      </c>
      <c r="K3108" s="64" t="str">
        <f>VLOOKUP(B3108,'ABC successor'!A:J,10,FALSE)</f>
        <v>4728</v>
      </c>
    </row>
    <row r="3109" spans="1:11" x14ac:dyDescent="0.2">
      <c r="A3109">
        <v>3108</v>
      </c>
      <c r="B3109" t="s">
        <v>4496</v>
      </c>
      <c r="C3109" t="s">
        <v>4495</v>
      </c>
      <c r="D3109" t="s">
        <v>4496</v>
      </c>
      <c r="E3109" t="s">
        <v>1152</v>
      </c>
      <c r="F3109" s="220">
        <v>28076</v>
      </c>
      <c r="G3109" s="220">
        <v>28076</v>
      </c>
      <c r="H3109" s="220">
        <v>29554</v>
      </c>
      <c r="I3109" s="220">
        <v>25268.722266666668</v>
      </c>
      <c r="J3109" s="161">
        <f>VLOOKUP(D3109,GST!A:D,4,FALSE)</f>
        <v>0.18</v>
      </c>
      <c r="K3109" s="64" t="str">
        <f>VLOOKUP(B3109,'ABC successor'!A:J,10,FALSE)</f>
        <v>4728</v>
      </c>
    </row>
    <row r="3110" spans="1:11" x14ac:dyDescent="0.2">
      <c r="A3110">
        <v>3109</v>
      </c>
      <c r="B3110" t="s">
        <v>4498</v>
      </c>
      <c r="C3110" t="s">
        <v>4497</v>
      </c>
      <c r="D3110" t="s">
        <v>4498</v>
      </c>
      <c r="E3110" t="s">
        <v>3935</v>
      </c>
      <c r="F3110" s="220">
        <v>20747</v>
      </c>
      <c r="G3110" s="220">
        <v>20747</v>
      </c>
      <c r="H3110" s="220">
        <v>21839</v>
      </c>
      <c r="I3110" s="220">
        <v>18671.941045333337</v>
      </c>
      <c r="J3110" s="161" t="e">
        <f>VLOOKUP(D3110,GST!A:D,4,FALSE)</f>
        <v>#N/A</v>
      </c>
      <c r="K3110" s="64" t="str">
        <f>VLOOKUP(B3110,'ABC successor'!A:J,10,FALSE)</f>
        <v>4739</v>
      </c>
    </row>
    <row r="3111" spans="1:11" x14ac:dyDescent="0.2">
      <c r="A3111">
        <v>3110</v>
      </c>
      <c r="B3111" t="s">
        <v>3937</v>
      </c>
      <c r="C3111" t="s">
        <v>3936</v>
      </c>
      <c r="D3111" t="s">
        <v>3937</v>
      </c>
      <c r="E3111" t="s">
        <v>970</v>
      </c>
      <c r="F3111" s="220">
        <v>48677</v>
      </c>
      <c r="G3111" s="220">
        <v>48677</v>
      </c>
      <c r="H3111" s="220">
        <v>51239</v>
      </c>
      <c r="I3111" s="220">
        <v>43809.086533333328</v>
      </c>
      <c r="J3111" s="161" t="e">
        <f>VLOOKUP(D3111,GST!A:D,4,FALSE)</f>
        <v>#N/A</v>
      </c>
      <c r="K3111" s="64" t="str">
        <f>VLOOKUP(B3111,'ABC successor'!A:J,10,FALSE)</f>
        <v>4739</v>
      </c>
    </row>
    <row r="3112" spans="1:11" x14ac:dyDescent="0.2">
      <c r="A3112">
        <v>3111</v>
      </c>
      <c r="B3112" t="s">
        <v>3237</v>
      </c>
      <c r="C3112" t="s">
        <v>3238</v>
      </c>
      <c r="D3112" t="s">
        <v>3237</v>
      </c>
      <c r="E3112" t="s">
        <v>3239</v>
      </c>
      <c r="F3112" s="220">
        <v>613859</v>
      </c>
      <c r="G3112" s="220">
        <v>613859</v>
      </c>
      <c r="H3112" s="220">
        <v>646167</v>
      </c>
      <c r="I3112" s="220">
        <v>552472.95133333339</v>
      </c>
      <c r="J3112" s="161" t="e">
        <f>VLOOKUP(D3112,GST!A:D,4,FALSE)</f>
        <v>#N/A</v>
      </c>
      <c r="K3112" s="64" t="str">
        <f>VLOOKUP(B3112,'ABC successor'!A:J,10,FALSE)</f>
        <v>4739</v>
      </c>
    </row>
    <row r="3113" spans="1:11" x14ac:dyDescent="0.2">
      <c r="A3113">
        <v>3112</v>
      </c>
      <c r="B3113" t="s">
        <v>3939</v>
      </c>
      <c r="C3113" t="s">
        <v>3938</v>
      </c>
      <c r="D3113" t="s">
        <v>3939</v>
      </c>
      <c r="E3113" t="s">
        <v>971</v>
      </c>
      <c r="F3113" s="220">
        <v>59859</v>
      </c>
      <c r="G3113" s="220">
        <v>59859</v>
      </c>
      <c r="H3113" s="220">
        <v>63009</v>
      </c>
      <c r="I3113" s="220">
        <v>53873.214910666662</v>
      </c>
      <c r="J3113" s="161" t="e">
        <f>VLOOKUP(D3113,GST!A:D,4,FALSE)</f>
        <v>#N/A</v>
      </c>
      <c r="K3113" s="64" t="str">
        <f>VLOOKUP(B3113,'ABC successor'!A:J,10,FALSE)</f>
        <v>4739</v>
      </c>
    </row>
    <row r="3114" spans="1:11" x14ac:dyDescent="0.2">
      <c r="A3114">
        <v>3113</v>
      </c>
      <c r="B3114" t="s">
        <v>3941</v>
      </c>
      <c r="C3114" t="s">
        <v>3940</v>
      </c>
      <c r="D3114" t="s">
        <v>3941</v>
      </c>
      <c r="E3114" t="s">
        <v>3942</v>
      </c>
      <c r="F3114" s="220">
        <v>70274</v>
      </c>
      <c r="G3114" s="220">
        <v>70274</v>
      </c>
      <c r="H3114" s="220">
        <v>73973</v>
      </c>
      <c r="I3114" s="220">
        <v>63246.56519999999</v>
      </c>
      <c r="J3114" s="161" t="e">
        <f>VLOOKUP(D3114,GST!A:D,4,FALSE)</f>
        <v>#N/A</v>
      </c>
      <c r="K3114" s="64" t="str">
        <f>VLOOKUP(B3114,'ABC successor'!A:J,10,FALSE)</f>
        <v>4739</v>
      </c>
    </row>
    <row r="3115" spans="1:11" x14ac:dyDescent="0.2">
      <c r="A3115">
        <v>3114</v>
      </c>
      <c r="B3115" t="s">
        <v>3944</v>
      </c>
      <c r="C3115" t="s">
        <v>3943</v>
      </c>
      <c r="D3115" t="s">
        <v>3944</v>
      </c>
      <c r="E3115" t="s">
        <v>3945</v>
      </c>
      <c r="F3115" s="220">
        <v>20747</v>
      </c>
      <c r="G3115" s="220">
        <v>20747</v>
      </c>
      <c r="H3115" s="220">
        <v>21839</v>
      </c>
      <c r="I3115" s="220">
        <v>18671.941045333337</v>
      </c>
      <c r="J3115" s="161" t="e">
        <f>VLOOKUP(D3115,GST!A:D,4,FALSE)</f>
        <v>#N/A</v>
      </c>
      <c r="K3115" s="64" t="str">
        <f>VLOOKUP(B3115,'ABC successor'!A:J,10,FALSE)</f>
        <v>4739</v>
      </c>
    </row>
    <row r="3116" spans="1:11" x14ac:dyDescent="0.2">
      <c r="A3116">
        <v>3115</v>
      </c>
      <c r="B3116" t="s">
        <v>3947</v>
      </c>
      <c r="C3116" t="s">
        <v>3946</v>
      </c>
      <c r="D3116" t="s">
        <v>3947</v>
      </c>
      <c r="E3116" t="s">
        <v>20310</v>
      </c>
      <c r="F3116" s="220">
        <v>619175</v>
      </c>
      <c r="G3116" s="220">
        <v>619175</v>
      </c>
      <c r="H3116" s="220">
        <v>651763</v>
      </c>
      <c r="I3116" s="220">
        <v>557257.56146666664</v>
      </c>
      <c r="J3116" s="161" t="e">
        <f>VLOOKUP(D3116,GST!A:D,4,FALSE)</f>
        <v>#N/A</v>
      </c>
      <c r="K3116" s="64" t="str">
        <f>VLOOKUP(B3116,'ABC successor'!A:J,10,FALSE)</f>
        <v>4739</v>
      </c>
    </row>
    <row r="3117" spans="1:11" x14ac:dyDescent="0.2">
      <c r="A3117">
        <v>3116</v>
      </c>
      <c r="B3117" t="s">
        <v>4512</v>
      </c>
      <c r="C3117" t="s">
        <v>3948</v>
      </c>
      <c r="D3117" t="s">
        <v>4512</v>
      </c>
      <c r="E3117" t="s">
        <v>4499</v>
      </c>
      <c r="F3117" s="220">
        <v>22057</v>
      </c>
      <c r="G3117" s="220">
        <v>22057</v>
      </c>
      <c r="H3117" s="220">
        <v>23218</v>
      </c>
      <c r="I3117" s="220">
        <v>19851.646481333333</v>
      </c>
      <c r="J3117" s="161" t="e">
        <f>VLOOKUP(D3117,GST!A:D,4,FALSE)</f>
        <v>#N/A</v>
      </c>
      <c r="K3117" s="64" t="str">
        <f>VLOOKUP(B3117,'ABC successor'!A:J,10,FALSE)</f>
        <v>4739</v>
      </c>
    </row>
    <row r="3118" spans="1:11" x14ac:dyDescent="0.2">
      <c r="A3118">
        <v>3117</v>
      </c>
      <c r="B3118" t="s">
        <v>4501</v>
      </c>
      <c r="C3118" t="s">
        <v>4500</v>
      </c>
      <c r="D3118" t="s">
        <v>4501</v>
      </c>
      <c r="E3118" t="s">
        <v>19234</v>
      </c>
      <c r="F3118" s="220">
        <v>588939</v>
      </c>
      <c r="G3118" s="220">
        <v>588939</v>
      </c>
      <c r="H3118" s="220">
        <v>619936</v>
      </c>
      <c r="I3118" s="220">
        <v>530045.09133333329</v>
      </c>
      <c r="J3118" s="161" t="e">
        <f>VLOOKUP(D3118,GST!A:D,4,FALSE)</f>
        <v>#N/A</v>
      </c>
      <c r="K3118" s="64" t="str">
        <f>VLOOKUP(B3118,'ABC successor'!A:J,10,FALSE)</f>
        <v>4739</v>
      </c>
    </row>
    <row r="3119" spans="1:11" x14ac:dyDescent="0.2">
      <c r="A3119">
        <v>3118</v>
      </c>
      <c r="B3119" t="s">
        <v>4503</v>
      </c>
      <c r="C3119" t="s">
        <v>4502</v>
      </c>
      <c r="D3119" t="s">
        <v>4503</v>
      </c>
      <c r="E3119" t="s">
        <v>20311</v>
      </c>
      <c r="F3119" s="220">
        <v>592594</v>
      </c>
      <c r="G3119" s="220">
        <v>592594</v>
      </c>
      <c r="H3119" s="220">
        <v>623783</v>
      </c>
      <c r="I3119" s="220">
        <v>533334.51080000005</v>
      </c>
      <c r="J3119" s="161" t="e">
        <f>VLOOKUP(D3119,GST!A:D,4,FALSE)</f>
        <v>#N/A</v>
      </c>
      <c r="K3119" s="64" t="str">
        <f>VLOOKUP(B3119,'ABC successor'!A:J,10,FALSE)</f>
        <v>4728</v>
      </c>
    </row>
    <row r="3120" spans="1:11" x14ac:dyDescent="0.2">
      <c r="A3120">
        <v>3119</v>
      </c>
      <c r="B3120" t="s">
        <v>1856</v>
      </c>
      <c r="C3120" t="s">
        <v>1857</v>
      </c>
      <c r="D3120" t="s">
        <v>1856</v>
      </c>
      <c r="E3120" t="s">
        <v>1858</v>
      </c>
      <c r="F3120" s="220">
        <v>43326</v>
      </c>
      <c r="G3120" s="220">
        <v>43326</v>
      </c>
      <c r="H3120" s="220">
        <v>45606</v>
      </c>
      <c r="I3120" s="220">
        <v>38993.077396000001</v>
      </c>
      <c r="J3120" s="161" t="e">
        <f>VLOOKUP(D3120,GST!A:D,4,FALSE)</f>
        <v>#N/A</v>
      </c>
      <c r="K3120" s="64" t="str">
        <f>VLOOKUP(B3120,'ABC successor'!A:J,10,FALSE)</f>
        <v>4728</v>
      </c>
    </row>
    <row r="3121" spans="1:11" x14ac:dyDescent="0.2">
      <c r="A3121">
        <v>3120</v>
      </c>
      <c r="B3121" t="s">
        <v>4505</v>
      </c>
      <c r="C3121" t="s">
        <v>4504</v>
      </c>
      <c r="D3121" t="s">
        <v>4505</v>
      </c>
      <c r="E3121" t="s">
        <v>4506</v>
      </c>
      <c r="F3121" s="220">
        <v>31281</v>
      </c>
      <c r="G3121" s="220">
        <v>31281</v>
      </c>
      <c r="H3121" s="220">
        <v>32927</v>
      </c>
      <c r="I3121" s="220">
        <v>28152.945062666669</v>
      </c>
      <c r="J3121" s="161" t="e">
        <f>VLOOKUP(D3121,GST!A:D,4,FALSE)</f>
        <v>#N/A</v>
      </c>
      <c r="K3121" s="64" t="str">
        <f>VLOOKUP(B3121,'ABC successor'!A:J,10,FALSE)</f>
        <v>4728</v>
      </c>
    </row>
    <row r="3122" spans="1:11" x14ac:dyDescent="0.2">
      <c r="A3122">
        <v>3121</v>
      </c>
      <c r="B3122" t="s">
        <v>4508</v>
      </c>
      <c r="C3122" t="s">
        <v>4507</v>
      </c>
      <c r="D3122" t="s">
        <v>4508</v>
      </c>
      <c r="E3122" t="s">
        <v>4509</v>
      </c>
      <c r="F3122" s="220">
        <v>22506</v>
      </c>
      <c r="G3122" s="220">
        <v>22506</v>
      </c>
      <c r="H3122" s="220">
        <v>23691</v>
      </c>
      <c r="I3122" s="220">
        <v>20255.347961333333</v>
      </c>
      <c r="J3122" s="161" t="e">
        <f>VLOOKUP(D3122,GST!A:D,4,FALSE)</f>
        <v>#N/A</v>
      </c>
      <c r="K3122" s="64" t="str">
        <f>VLOOKUP(B3122,'ABC successor'!A:J,10,FALSE)</f>
        <v>4728</v>
      </c>
    </row>
    <row r="3123" spans="1:11" x14ac:dyDescent="0.2">
      <c r="A3123">
        <v>3122</v>
      </c>
      <c r="B3123" t="s">
        <v>4511</v>
      </c>
      <c r="C3123" t="s">
        <v>4510</v>
      </c>
      <c r="D3123" t="s">
        <v>4511</v>
      </c>
      <c r="E3123" t="s">
        <v>6750</v>
      </c>
      <c r="F3123" s="220">
        <v>20767</v>
      </c>
      <c r="G3123" s="220">
        <v>20767</v>
      </c>
      <c r="H3123" s="220">
        <v>21860</v>
      </c>
      <c r="I3123" s="220">
        <v>18689.883333333335</v>
      </c>
      <c r="J3123" s="161" t="e">
        <f>VLOOKUP(D3123,GST!A:D,4,FALSE)</f>
        <v>#N/A</v>
      </c>
      <c r="K3123" s="64" t="str">
        <f>VLOOKUP(B3123,'ABC successor'!A:J,10,FALSE)</f>
        <v>4739</v>
      </c>
    </row>
    <row r="3124" spans="1:11" x14ac:dyDescent="0.2">
      <c r="A3124">
        <v>3123</v>
      </c>
      <c r="B3124" t="s">
        <v>6752</v>
      </c>
      <c r="C3124" t="s">
        <v>6751</v>
      </c>
      <c r="D3124" t="s">
        <v>6752</v>
      </c>
      <c r="E3124" t="s">
        <v>3699</v>
      </c>
      <c r="F3124" s="220">
        <v>40377</v>
      </c>
      <c r="G3124" s="220">
        <v>40377</v>
      </c>
      <c r="H3124" s="220">
        <v>42502</v>
      </c>
      <c r="I3124" s="220">
        <v>36339.11396266667</v>
      </c>
      <c r="J3124" s="161" t="e">
        <f>VLOOKUP(D3124,GST!A:D,4,FALSE)</f>
        <v>#N/A</v>
      </c>
      <c r="K3124" s="64" t="str">
        <f>VLOOKUP(B3124,'ABC successor'!A:J,10,FALSE)</f>
        <v>4739</v>
      </c>
    </row>
    <row r="3125" spans="1:11" x14ac:dyDescent="0.2">
      <c r="A3125">
        <v>3124</v>
      </c>
      <c r="B3125" t="s">
        <v>3701</v>
      </c>
      <c r="C3125" t="s">
        <v>3700</v>
      </c>
      <c r="D3125" t="s">
        <v>3701</v>
      </c>
      <c r="E3125" t="s">
        <v>3702</v>
      </c>
      <c r="F3125" s="220">
        <v>22871</v>
      </c>
      <c r="G3125" s="220">
        <v>22871</v>
      </c>
      <c r="H3125" s="220">
        <v>24075</v>
      </c>
      <c r="I3125" s="220">
        <v>20584.289908000002</v>
      </c>
      <c r="J3125" s="161" t="e">
        <f>VLOOKUP(D3125,GST!A:D,4,FALSE)</f>
        <v>#N/A</v>
      </c>
      <c r="K3125" s="64" t="str">
        <f>VLOOKUP(B3125,'ABC successor'!A:J,10,FALSE)</f>
        <v>4739</v>
      </c>
    </row>
    <row r="3126" spans="1:11" x14ac:dyDescent="0.2">
      <c r="A3126">
        <v>3125</v>
      </c>
      <c r="B3126" t="s">
        <v>3704</v>
      </c>
      <c r="C3126" t="s">
        <v>3703</v>
      </c>
      <c r="D3126" t="s">
        <v>3704</v>
      </c>
      <c r="E3126" t="s">
        <v>3705</v>
      </c>
      <c r="F3126" s="220">
        <v>38488</v>
      </c>
      <c r="G3126" s="220">
        <v>38488</v>
      </c>
      <c r="H3126" s="220">
        <v>40514</v>
      </c>
      <c r="I3126" s="220">
        <v>34639.082174666662</v>
      </c>
      <c r="J3126" s="161" t="e">
        <f>VLOOKUP(D3126,GST!A:D,4,FALSE)</f>
        <v>#N/A</v>
      </c>
      <c r="K3126" s="64" t="str">
        <f>VLOOKUP(B3126,'ABC successor'!A:J,10,FALSE)</f>
        <v>4728</v>
      </c>
    </row>
    <row r="3127" spans="1:11" x14ac:dyDescent="0.2">
      <c r="A3127">
        <v>3126</v>
      </c>
      <c r="B3127" t="s">
        <v>15304</v>
      </c>
      <c r="C3127" t="s">
        <v>15305</v>
      </c>
      <c r="D3127" t="s">
        <v>15304</v>
      </c>
      <c r="E3127" t="s">
        <v>1153</v>
      </c>
      <c r="F3127" s="220">
        <v>23406</v>
      </c>
      <c r="G3127" s="220">
        <v>23406</v>
      </c>
      <c r="H3127" s="220">
        <v>24638</v>
      </c>
      <c r="I3127" s="220">
        <v>21065.741302666662</v>
      </c>
      <c r="J3127" s="161">
        <f>VLOOKUP(D3127,GST!A:D,4,FALSE)</f>
        <v>0.18</v>
      </c>
      <c r="K3127" s="64" t="str">
        <f>VLOOKUP(B3127,'ABC successor'!A:J,10,FALSE)</f>
        <v>4728</v>
      </c>
    </row>
    <row r="3128" spans="1:11" x14ac:dyDescent="0.2">
      <c r="A3128">
        <v>3127</v>
      </c>
      <c r="B3128" t="s">
        <v>3707</v>
      </c>
      <c r="C3128" t="s">
        <v>3706</v>
      </c>
      <c r="D3128" t="s">
        <v>3707</v>
      </c>
      <c r="E3128" t="s">
        <v>1153</v>
      </c>
      <c r="F3128" s="220">
        <v>28741</v>
      </c>
      <c r="G3128" s="220">
        <v>28741</v>
      </c>
      <c r="H3128" s="220">
        <v>30254</v>
      </c>
      <c r="I3128" s="220">
        <v>25866.798533333338</v>
      </c>
      <c r="J3128" s="161" t="e">
        <f>VLOOKUP(D3128,GST!A:D,4,FALSE)</f>
        <v>#N/A</v>
      </c>
      <c r="K3128" s="64" t="str">
        <f>VLOOKUP(B3128,'ABC successor'!A:J,10,FALSE)</f>
        <v>4728</v>
      </c>
    </row>
    <row r="3129" spans="1:11" x14ac:dyDescent="0.2">
      <c r="A3129">
        <v>3128</v>
      </c>
      <c r="B3129" t="s">
        <v>3709</v>
      </c>
      <c r="C3129" t="s">
        <v>3708</v>
      </c>
      <c r="D3129" t="s">
        <v>3709</v>
      </c>
      <c r="E3129" t="s">
        <v>1154</v>
      </c>
      <c r="F3129" s="220">
        <v>22594</v>
      </c>
      <c r="G3129" s="220">
        <v>22594</v>
      </c>
      <c r="H3129" s="220">
        <v>23783</v>
      </c>
      <c r="I3129" s="220">
        <v>20334.593066666665</v>
      </c>
      <c r="J3129" s="161">
        <f>VLOOKUP(D3129,GST!A:D,4,FALSE)</f>
        <v>0.18</v>
      </c>
      <c r="K3129" s="64" t="str">
        <f>VLOOKUP(B3129,'ABC successor'!A:J,10,FALSE)</f>
        <v>4728</v>
      </c>
    </row>
    <row r="3130" spans="1:11" x14ac:dyDescent="0.2">
      <c r="A3130">
        <v>3129</v>
      </c>
      <c r="B3130" t="s">
        <v>3711</v>
      </c>
      <c r="C3130" t="s">
        <v>3710</v>
      </c>
      <c r="D3130" t="s">
        <v>3711</v>
      </c>
      <c r="E3130" t="s">
        <v>972</v>
      </c>
      <c r="F3130" s="220">
        <v>32564</v>
      </c>
      <c r="G3130" s="220">
        <v>32564</v>
      </c>
      <c r="H3130" s="220">
        <v>34278</v>
      </c>
      <c r="I3130" s="220">
        <v>29307.232257333337</v>
      </c>
      <c r="J3130" s="161" t="e">
        <f>VLOOKUP(D3130,GST!A:D,4,FALSE)</f>
        <v>#N/A</v>
      </c>
      <c r="K3130" s="64" t="str">
        <f>VLOOKUP(B3130,'ABC successor'!A:J,10,FALSE)</f>
        <v>4739</v>
      </c>
    </row>
    <row r="3131" spans="1:11" x14ac:dyDescent="0.2">
      <c r="A3131">
        <v>3130</v>
      </c>
      <c r="B3131" t="s">
        <v>25057</v>
      </c>
      <c r="C3131" t="s">
        <v>25058</v>
      </c>
      <c r="D3131" t="s">
        <v>25057</v>
      </c>
      <c r="E3131" t="s">
        <v>972</v>
      </c>
      <c r="F3131" s="220">
        <v>32564</v>
      </c>
      <c r="G3131" s="220">
        <v>32564</v>
      </c>
      <c r="H3131" s="220">
        <v>34278</v>
      </c>
      <c r="I3131" s="220">
        <v>29307.232257333337</v>
      </c>
      <c r="J3131" s="161" t="e">
        <f>VLOOKUP(D3131,GST!A:D,4,FALSE)</f>
        <v>#N/A</v>
      </c>
      <c r="K3131" s="64" t="str">
        <f>VLOOKUP(B3131,'ABC successor'!A:J,10,FALSE)</f>
        <v>4739</v>
      </c>
    </row>
    <row r="3132" spans="1:11" x14ac:dyDescent="0.2">
      <c r="A3132">
        <v>3131</v>
      </c>
      <c r="B3132" t="s">
        <v>17949</v>
      </c>
      <c r="C3132" t="s">
        <v>17950</v>
      </c>
      <c r="D3132" t="s">
        <v>17949</v>
      </c>
      <c r="E3132" t="s">
        <v>17951</v>
      </c>
      <c r="F3132" s="220">
        <v>34223</v>
      </c>
      <c r="G3132" s="220">
        <v>34223</v>
      </c>
      <c r="H3132" s="220">
        <v>36024</v>
      </c>
      <c r="I3132" s="220">
        <v>30800.92773333333</v>
      </c>
      <c r="J3132" s="161" t="e">
        <f>VLOOKUP(D3132,GST!A:D,4,FALSE)</f>
        <v>#N/A</v>
      </c>
      <c r="K3132" s="64" t="str">
        <f>VLOOKUP(B3132,'ABC successor'!A:J,10,FALSE)</f>
        <v>4739</v>
      </c>
    </row>
    <row r="3133" spans="1:11" x14ac:dyDescent="0.2">
      <c r="A3133">
        <v>3132</v>
      </c>
      <c r="B3133" t="s">
        <v>5565</v>
      </c>
      <c r="C3133" t="s">
        <v>3712</v>
      </c>
      <c r="D3133" t="s">
        <v>5565</v>
      </c>
      <c r="E3133" t="s">
        <v>6753</v>
      </c>
      <c r="F3133" s="220">
        <v>32078</v>
      </c>
      <c r="G3133" s="220">
        <v>32078</v>
      </c>
      <c r="H3133" s="220">
        <v>33766</v>
      </c>
      <c r="I3133" s="220">
        <v>28870.636582666662</v>
      </c>
      <c r="J3133" s="161">
        <f>VLOOKUP(D3133,GST!A:D,4,FALSE)</f>
        <v>0.12</v>
      </c>
      <c r="K3133" s="64" t="str">
        <f>VLOOKUP(B3133,'ABC successor'!A:J,10,FALSE)</f>
        <v>4739</v>
      </c>
    </row>
    <row r="3134" spans="1:11" x14ac:dyDescent="0.2">
      <c r="A3134">
        <v>3133</v>
      </c>
      <c r="B3134" t="s">
        <v>6755</v>
      </c>
      <c r="C3134" t="s">
        <v>6754</v>
      </c>
      <c r="D3134" t="s">
        <v>6755</v>
      </c>
      <c r="E3134" t="s">
        <v>4354</v>
      </c>
      <c r="F3134" s="220">
        <v>19770</v>
      </c>
      <c r="G3134" s="220">
        <v>19770</v>
      </c>
      <c r="H3134" s="220">
        <v>20811</v>
      </c>
      <c r="I3134" s="220">
        <v>17792.768933333336</v>
      </c>
      <c r="J3134" s="161" t="e">
        <f>VLOOKUP(D3134,GST!A:D,4,FALSE)</f>
        <v>#N/A</v>
      </c>
      <c r="K3134" s="64" t="str">
        <f>VLOOKUP(B3134,'ABC successor'!A:J,10,FALSE)</f>
        <v>4739</v>
      </c>
    </row>
    <row r="3135" spans="1:11" x14ac:dyDescent="0.2">
      <c r="A3135">
        <v>3134</v>
      </c>
      <c r="B3135" t="s">
        <v>25059</v>
      </c>
      <c r="C3135" t="s">
        <v>25060</v>
      </c>
      <c r="D3135" t="s">
        <v>25059</v>
      </c>
      <c r="E3135" t="s">
        <v>25061</v>
      </c>
      <c r="F3135" s="220">
        <v>19770</v>
      </c>
      <c r="G3135" s="220">
        <v>19770</v>
      </c>
      <c r="H3135" s="220">
        <v>20811</v>
      </c>
      <c r="I3135" s="220">
        <v>17792.768933333336</v>
      </c>
      <c r="J3135" s="161" t="e">
        <f>VLOOKUP(D3135,GST!A:D,4,FALSE)</f>
        <v>#N/A</v>
      </c>
      <c r="K3135" s="64" t="str">
        <f>VLOOKUP(B3135,'ABC successor'!A:J,10,FALSE)</f>
        <v>4739</v>
      </c>
    </row>
    <row r="3136" spans="1:11" x14ac:dyDescent="0.2">
      <c r="A3136">
        <v>3135</v>
      </c>
      <c r="B3136" t="s">
        <v>4356</v>
      </c>
      <c r="C3136" t="s">
        <v>4355</v>
      </c>
      <c r="D3136" t="s">
        <v>4356</v>
      </c>
      <c r="E3136" t="s">
        <v>24220</v>
      </c>
      <c r="F3136" s="220">
        <v>492582</v>
      </c>
      <c r="G3136" s="220">
        <v>492582</v>
      </c>
      <c r="H3136" s="220">
        <v>518507</v>
      </c>
      <c r="I3136" s="220">
        <v>443324.03266666667</v>
      </c>
      <c r="J3136" s="161" t="e">
        <f>VLOOKUP(D3136,GST!A:D,4,FALSE)</f>
        <v>#N/A</v>
      </c>
      <c r="K3136" s="64" t="str">
        <f>VLOOKUP(B3136,'ABC successor'!A:J,10,FALSE)</f>
        <v>4739</v>
      </c>
    </row>
    <row r="3137" spans="1:11" x14ac:dyDescent="0.2">
      <c r="A3137">
        <v>3136</v>
      </c>
      <c r="B3137" t="s">
        <v>25062</v>
      </c>
      <c r="C3137" t="s">
        <v>25063</v>
      </c>
      <c r="D3137" t="s">
        <v>25062</v>
      </c>
      <c r="E3137" t="s">
        <v>25064</v>
      </c>
      <c r="F3137" s="220">
        <v>492582</v>
      </c>
      <c r="G3137" s="220">
        <v>492582</v>
      </c>
      <c r="H3137" s="220">
        <v>518507</v>
      </c>
      <c r="I3137" s="220">
        <v>443324.03266666667</v>
      </c>
      <c r="J3137" s="161" t="e">
        <f>VLOOKUP(D3137,GST!A:D,4,FALSE)</f>
        <v>#N/A</v>
      </c>
      <c r="K3137" s="64" t="str">
        <f>VLOOKUP(B3137,'ABC successor'!A:J,10,FALSE)</f>
        <v>4739</v>
      </c>
    </row>
    <row r="3138" spans="1:11" x14ac:dyDescent="0.2">
      <c r="A3138">
        <v>3137</v>
      </c>
      <c r="B3138" t="s">
        <v>4358</v>
      </c>
      <c r="C3138" t="s">
        <v>4357</v>
      </c>
      <c r="D3138" t="s">
        <v>4358</v>
      </c>
      <c r="E3138" t="s">
        <v>1155</v>
      </c>
      <c r="F3138" s="220">
        <v>25584</v>
      </c>
      <c r="G3138" s="220">
        <v>25584</v>
      </c>
      <c r="H3138" s="220">
        <v>26931</v>
      </c>
      <c r="I3138" s="220">
        <v>23025.936266666668</v>
      </c>
      <c r="J3138" s="161" t="e">
        <f>VLOOKUP(D3138,GST!A:D,4,FALSE)</f>
        <v>#N/A</v>
      </c>
      <c r="K3138" s="64" t="str">
        <f>VLOOKUP(B3138,'ABC successor'!A:J,10,FALSE)</f>
        <v>4728</v>
      </c>
    </row>
    <row r="3139" spans="1:11" x14ac:dyDescent="0.2">
      <c r="A3139">
        <v>3138</v>
      </c>
      <c r="B3139" t="s">
        <v>4360</v>
      </c>
      <c r="C3139" t="s">
        <v>4359</v>
      </c>
      <c r="D3139" t="s">
        <v>4360</v>
      </c>
      <c r="E3139" t="s">
        <v>1156</v>
      </c>
      <c r="F3139" s="220">
        <v>23591</v>
      </c>
      <c r="G3139" s="220">
        <v>23591</v>
      </c>
      <c r="H3139" s="220">
        <v>24833</v>
      </c>
      <c r="I3139" s="220">
        <v>21231.707466666667</v>
      </c>
      <c r="J3139" s="161" t="e">
        <f>VLOOKUP(D3139,GST!A:D,4,FALSE)</f>
        <v>#N/A</v>
      </c>
      <c r="K3139" s="64" t="str">
        <f>VLOOKUP(B3139,'ABC successor'!A:J,10,FALSE)</f>
        <v>4728</v>
      </c>
    </row>
    <row r="3140" spans="1:11" x14ac:dyDescent="0.2">
      <c r="A3140">
        <v>3139</v>
      </c>
      <c r="B3140" t="s">
        <v>4362</v>
      </c>
      <c r="C3140" t="s">
        <v>4361</v>
      </c>
      <c r="D3140" t="s">
        <v>4362</v>
      </c>
      <c r="E3140" t="s">
        <v>973</v>
      </c>
      <c r="F3140" s="220">
        <v>30367</v>
      </c>
      <c r="G3140" s="220">
        <v>30367</v>
      </c>
      <c r="H3140" s="220">
        <v>31965</v>
      </c>
      <c r="I3140" s="220">
        <v>27330.590196000001</v>
      </c>
      <c r="J3140" s="161" t="e">
        <f>VLOOKUP(D3140,GST!A:D,4,FALSE)</f>
        <v>#N/A</v>
      </c>
      <c r="K3140" s="64" t="str">
        <f>VLOOKUP(B3140,'ABC successor'!A:J,10,FALSE)</f>
        <v>4739</v>
      </c>
    </row>
    <row r="3141" spans="1:11" x14ac:dyDescent="0.2">
      <c r="A3141">
        <v>3140</v>
      </c>
      <c r="B3141" t="s">
        <v>25065</v>
      </c>
      <c r="C3141" t="s">
        <v>25066</v>
      </c>
      <c r="D3141" t="s">
        <v>25065</v>
      </c>
      <c r="E3141" t="s">
        <v>973</v>
      </c>
      <c r="F3141" s="220">
        <v>30367</v>
      </c>
      <c r="G3141" s="220">
        <v>30367</v>
      </c>
      <c r="H3141" s="220">
        <v>31965</v>
      </c>
      <c r="I3141" s="220">
        <v>27330.590196000001</v>
      </c>
      <c r="J3141" s="161" t="e">
        <f>VLOOKUP(D3141,GST!A:D,4,FALSE)</f>
        <v>#N/A</v>
      </c>
      <c r="K3141" s="64" t="str">
        <f>VLOOKUP(B3141,'ABC successor'!A:J,10,FALSE)</f>
        <v>4739</v>
      </c>
    </row>
    <row r="3142" spans="1:11" x14ac:dyDescent="0.2">
      <c r="A3142">
        <v>3141</v>
      </c>
      <c r="B3142" t="s">
        <v>20312</v>
      </c>
      <c r="C3142" t="s">
        <v>20313</v>
      </c>
      <c r="D3142" t="s">
        <v>20312</v>
      </c>
      <c r="E3142" t="s">
        <v>20314</v>
      </c>
      <c r="F3142" s="220">
        <v>37159</v>
      </c>
      <c r="G3142" s="220">
        <v>37159</v>
      </c>
      <c r="H3142" s="220">
        <v>39115</v>
      </c>
      <c r="I3142" s="220">
        <v>33442.929641333329</v>
      </c>
      <c r="J3142" s="161" t="e">
        <f>VLOOKUP(D3142,GST!A:D,4,FALSE)</f>
        <v>#N/A</v>
      </c>
      <c r="K3142" s="64" t="str">
        <f>VLOOKUP(B3142,'ABC successor'!A:J,10,FALSE)</f>
        <v>4739</v>
      </c>
    </row>
    <row r="3143" spans="1:11" x14ac:dyDescent="0.2">
      <c r="A3143">
        <v>3142</v>
      </c>
      <c r="B3143" t="s">
        <v>4364</v>
      </c>
      <c r="C3143" t="s">
        <v>4363</v>
      </c>
      <c r="D3143" t="s">
        <v>4364</v>
      </c>
      <c r="E3143" t="s">
        <v>4365</v>
      </c>
      <c r="F3143" s="220">
        <v>28744</v>
      </c>
      <c r="G3143" s="220">
        <v>28744</v>
      </c>
      <c r="H3143" s="220">
        <v>30257</v>
      </c>
      <c r="I3143" s="220">
        <v>25869.788914666671</v>
      </c>
      <c r="J3143" s="161" t="e">
        <f>VLOOKUP(D3143,GST!A:D,4,FALSE)</f>
        <v>#N/A</v>
      </c>
      <c r="K3143" s="64" t="str">
        <f>VLOOKUP(B3143,'ABC successor'!A:J,10,FALSE)</f>
        <v>4739</v>
      </c>
    </row>
    <row r="3144" spans="1:11" x14ac:dyDescent="0.2">
      <c r="A3144">
        <v>3143</v>
      </c>
      <c r="B3144" t="s">
        <v>4367</v>
      </c>
      <c r="C3144" t="s">
        <v>4366</v>
      </c>
      <c r="D3144" t="s">
        <v>4367</v>
      </c>
      <c r="E3144" t="s">
        <v>4368</v>
      </c>
      <c r="F3144" s="220">
        <v>16028</v>
      </c>
      <c r="G3144" s="220">
        <v>16028</v>
      </c>
      <c r="H3144" s="220">
        <v>16872</v>
      </c>
      <c r="I3144" s="220">
        <v>14425.599552</v>
      </c>
      <c r="J3144" s="161" t="e">
        <f>VLOOKUP(D3144,GST!A:D,4,FALSE)</f>
        <v>#N/A</v>
      </c>
      <c r="K3144" s="64" t="str">
        <f>VLOOKUP(B3144,'ABC successor'!A:J,10,FALSE)</f>
        <v>4739</v>
      </c>
    </row>
    <row r="3145" spans="1:11" x14ac:dyDescent="0.2">
      <c r="A3145">
        <v>3144</v>
      </c>
      <c r="B3145" t="s">
        <v>25067</v>
      </c>
      <c r="C3145" t="s">
        <v>25068</v>
      </c>
      <c r="D3145" t="s">
        <v>25067</v>
      </c>
      <c r="E3145" t="s">
        <v>4368</v>
      </c>
      <c r="F3145" s="220">
        <v>16926</v>
      </c>
      <c r="G3145" s="220">
        <v>16926</v>
      </c>
      <c r="H3145" s="220">
        <v>17817</v>
      </c>
      <c r="I3145" s="220">
        <v>15233.002511999999</v>
      </c>
      <c r="J3145" s="161" t="e">
        <f>VLOOKUP(D3145,GST!A:D,4,FALSE)</f>
        <v>#N/A</v>
      </c>
      <c r="K3145" s="64" t="str">
        <f>VLOOKUP(B3145,'ABC successor'!A:J,10,FALSE)</f>
        <v>4739</v>
      </c>
    </row>
    <row r="3146" spans="1:11" x14ac:dyDescent="0.2">
      <c r="A3146">
        <v>3145</v>
      </c>
      <c r="B3146" t="s">
        <v>4370</v>
      </c>
      <c r="C3146" t="s">
        <v>4369</v>
      </c>
      <c r="D3146" t="s">
        <v>4370</v>
      </c>
      <c r="E3146" t="s">
        <v>25071</v>
      </c>
      <c r="F3146" s="220">
        <v>424136</v>
      </c>
      <c r="G3146" s="220">
        <v>424136</v>
      </c>
      <c r="H3146" s="220">
        <v>446459</v>
      </c>
      <c r="I3146" s="220">
        <v>381722.17720000003</v>
      </c>
      <c r="J3146" s="161" t="e">
        <f>VLOOKUP(D3146,GST!A:D,4,FALSE)</f>
        <v>#N/A</v>
      </c>
      <c r="K3146" s="64" t="str">
        <f>VLOOKUP(B3146,'ABC successor'!A:J,10,FALSE)</f>
        <v>4739</v>
      </c>
    </row>
    <row r="3147" spans="1:11" x14ac:dyDescent="0.2">
      <c r="A3147">
        <v>3146</v>
      </c>
      <c r="B3147" t="s">
        <v>25069</v>
      </c>
      <c r="C3147" t="s">
        <v>25070</v>
      </c>
      <c r="D3147" t="s">
        <v>25069</v>
      </c>
      <c r="E3147" t="s">
        <v>24221</v>
      </c>
      <c r="F3147" s="220">
        <v>424136</v>
      </c>
      <c r="G3147" s="220">
        <v>424136</v>
      </c>
      <c r="H3147" s="220">
        <v>446459</v>
      </c>
      <c r="I3147" s="220">
        <v>381722.17720000003</v>
      </c>
      <c r="J3147" s="161" t="e">
        <f>VLOOKUP(D3147,GST!A:D,4,FALSE)</f>
        <v>#N/A</v>
      </c>
      <c r="K3147" s="64" t="str">
        <f>VLOOKUP(B3147,'ABC successor'!A:J,10,FALSE)</f>
        <v>4739</v>
      </c>
    </row>
    <row r="3148" spans="1:11" x14ac:dyDescent="0.2">
      <c r="A3148">
        <v>3147</v>
      </c>
      <c r="B3148" t="s">
        <v>4372</v>
      </c>
      <c r="C3148" t="s">
        <v>4371</v>
      </c>
      <c r="D3148" t="s">
        <v>4372</v>
      </c>
      <c r="E3148" t="s">
        <v>1157</v>
      </c>
      <c r="F3148" s="220">
        <v>28076</v>
      </c>
      <c r="G3148" s="220">
        <v>28076</v>
      </c>
      <c r="H3148" s="220">
        <v>29554</v>
      </c>
      <c r="I3148" s="220">
        <v>25268.722266666668</v>
      </c>
      <c r="J3148" s="161">
        <f>VLOOKUP(D3148,GST!A:D,4,FALSE)</f>
        <v>0.18</v>
      </c>
      <c r="K3148" s="64" t="str">
        <f>VLOOKUP(B3148,'ABC successor'!A:J,10,FALSE)</f>
        <v>4728</v>
      </c>
    </row>
    <row r="3149" spans="1:11" x14ac:dyDescent="0.2">
      <c r="A3149">
        <v>3148</v>
      </c>
      <c r="B3149" t="s">
        <v>4374</v>
      </c>
      <c r="C3149" t="s">
        <v>4373</v>
      </c>
      <c r="D3149" t="s">
        <v>4374</v>
      </c>
      <c r="E3149" t="s">
        <v>1158</v>
      </c>
      <c r="F3149" s="220">
        <v>21431</v>
      </c>
      <c r="G3149" s="220">
        <v>21431</v>
      </c>
      <c r="H3149" s="220">
        <v>22559</v>
      </c>
      <c r="I3149" s="220">
        <v>19287.959599999998</v>
      </c>
      <c r="J3149" s="161" t="e">
        <f>VLOOKUP(D3149,GST!A:D,4,FALSE)</f>
        <v>#N/A</v>
      </c>
      <c r="K3149" s="64" t="str">
        <f>VLOOKUP(B3149,'ABC successor'!A:J,10,FALSE)</f>
        <v>4728</v>
      </c>
    </row>
    <row r="3150" spans="1:11" x14ac:dyDescent="0.2">
      <c r="A3150">
        <v>3149</v>
      </c>
      <c r="B3150" t="s">
        <v>4376</v>
      </c>
      <c r="C3150" t="s">
        <v>4375</v>
      </c>
      <c r="D3150" t="s">
        <v>4376</v>
      </c>
      <c r="E3150" t="s">
        <v>974</v>
      </c>
      <c r="F3150" s="220">
        <v>42008</v>
      </c>
      <c r="G3150" s="220">
        <v>42008</v>
      </c>
      <c r="H3150" s="220">
        <v>44219</v>
      </c>
      <c r="I3150" s="220">
        <v>37807.391197333338</v>
      </c>
      <c r="J3150" s="161" t="e">
        <f>VLOOKUP(D3150,GST!A:D,4,FALSE)</f>
        <v>#N/A</v>
      </c>
      <c r="K3150" s="64" t="str">
        <f>VLOOKUP(B3150,'ABC successor'!A:J,10,FALSE)</f>
        <v>4739</v>
      </c>
    </row>
    <row r="3151" spans="1:11" x14ac:dyDescent="0.2">
      <c r="A3151">
        <v>3150</v>
      </c>
      <c r="B3151" t="s">
        <v>4378</v>
      </c>
      <c r="C3151" t="s">
        <v>4377</v>
      </c>
      <c r="D3151" t="s">
        <v>4378</v>
      </c>
      <c r="E3151" t="s">
        <v>4379</v>
      </c>
      <c r="F3151" s="220">
        <v>29366</v>
      </c>
      <c r="G3151" s="220">
        <v>29366</v>
      </c>
      <c r="H3151" s="220">
        <v>30912</v>
      </c>
      <c r="I3151" s="220">
        <v>26428.990223999997</v>
      </c>
      <c r="J3151" s="161" t="e">
        <f>VLOOKUP(D3151,GST!A:D,4,FALSE)</f>
        <v>#N/A</v>
      </c>
      <c r="K3151" s="64" t="str">
        <f>VLOOKUP(B3151,'ABC successor'!A:J,10,FALSE)</f>
        <v>4739</v>
      </c>
    </row>
    <row r="3152" spans="1:11" x14ac:dyDescent="0.2">
      <c r="A3152">
        <v>3151</v>
      </c>
      <c r="B3152" t="s">
        <v>4381</v>
      </c>
      <c r="C3152" t="s">
        <v>4380</v>
      </c>
      <c r="D3152" t="s">
        <v>4381</v>
      </c>
      <c r="E3152" t="s">
        <v>4382</v>
      </c>
      <c r="F3152" s="220">
        <v>22001</v>
      </c>
      <c r="G3152" s="220">
        <v>22001</v>
      </c>
      <c r="H3152" s="220">
        <v>23159</v>
      </c>
      <c r="I3152" s="220">
        <v>19800.809998666668</v>
      </c>
      <c r="J3152" s="161" t="e">
        <f>VLOOKUP(D3152,GST!A:D,4,FALSE)</f>
        <v>#N/A</v>
      </c>
      <c r="K3152" s="64" t="str">
        <f>VLOOKUP(B3152,'ABC successor'!A:J,10,FALSE)</f>
        <v>4739</v>
      </c>
    </row>
    <row r="3153" spans="1:11" x14ac:dyDescent="0.2">
      <c r="A3153">
        <v>3152</v>
      </c>
      <c r="B3153" t="s">
        <v>4384</v>
      </c>
      <c r="C3153" t="s">
        <v>4383</v>
      </c>
      <c r="D3153" t="s">
        <v>4384</v>
      </c>
      <c r="E3153" t="s">
        <v>18676</v>
      </c>
      <c r="F3153" s="220">
        <v>430449</v>
      </c>
      <c r="G3153" s="220">
        <v>430449</v>
      </c>
      <c r="H3153" s="220">
        <v>453104</v>
      </c>
      <c r="I3153" s="220">
        <v>387403.90173333342</v>
      </c>
      <c r="J3153" s="161" t="e">
        <f>VLOOKUP(D3153,GST!A:D,4,FALSE)</f>
        <v>#N/A</v>
      </c>
      <c r="K3153" s="64" t="str">
        <f>VLOOKUP(B3153,'ABC successor'!A:J,10,FALSE)</f>
        <v>4739</v>
      </c>
    </row>
    <row r="3154" spans="1:11" x14ac:dyDescent="0.2">
      <c r="A3154">
        <v>3153</v>
      </c>
      <c r="B3154" t="s">
        <v>4386</v>
      </c>
      <c r="C3154" t="s">
        <v>4385</v>
      </c>
      <c r="D3154" t="s">
        <v>4386</v>
      </c>
      <c r="E3154" t="s">
        <v>4387</v>
      </c>
      <c r="F3154" s="220">
        <v>22096</v>
      </c>
      <c r="G3154" s="220">
        <v>22096</v>
      </c>
      <c r="H3154" s="220">
        <v>23259</v>
      </c>
      <c r="I3154" s="220">
        <v>19886.035866666669</v>
      </c>
      <c r="J3154" s="161" t="e">
        <f>VLOOKUP(D3154,GST!A:D,4,FALSE)</f>
        <v>#N/A</v>
      </c>
      <c r="K3154" s="64" t="str">
        <f>VLOOKUP(B3154,'ABC successor'!A:J,10,FALSE)</f>
        <v>4728</v>
      </c>
    </row>
    <row r="3155" spans="1:11" x14ac:dyDescent="0.2">
      <c r="A3155">
        <v>3154</v>
      </c>
      <c r="B3155" t="s">
        <v>25072</v>
      </c>
      <c r="C3155" t="s">
        <v>25073</v>
      </c>
      <c r="D3155" t="s">
        <v>25072</v>
      </c>
      <c r="E3155" t="s">
        <v>25074</v>
      </c>
      <c r="F3155" s="220">
        <v>22096</v>
      </c>
      <c r="G3155" s="220">
        <v>22096</v>
      </c>
      <c r="H3155" s="220">
        <v>23259</v>
      </c>
      <c r="I3155" s="220">
        <v>19886.035866666669</v>
      </c>
      <c r="J3155" s="161" t="e">
        <f>VLOOKUP(D3155,GST!A:D,4,FALSE)</f>
        <v>#N/A</v>
      </c>
      <c r="K3155" s="64" t="str">
        <f>VLOOKUP(B3155,'ABC successor'!A:J,10,FALSE)</f>
        <v>4728</v>
      </c>
    </row>
    <row r="3156" spans="1:11" x14ac:dyDescent="0.2">
      <c r="A3156">
        <v>3155</v>
      </c>
      <c r="B3156" t="s">
        <v>4389</v>
      </c>
      <c r="C3156" t="s">
        <v>4388</v>
      </c>
      <c r="D3156" t="s">
        <v>4389</v>
      </c>
      <c r="E3156" t="s">
        <v>18677</v>
      </c>
      <c r="F3156" s="220">
        <v>366322</v>
      </c>
      <c r="G3156" s="220">
        <v>366322</v>
      </c>
      <c r="H3156" s="220">
        <v>385602</v>
      </c>
      <c r="I3156" s="220">
        <v>329689.54199999996</v>
      </c>
      <c r="J3156" s="161" t="e">
        <f>VLOOKUP(D3156,GST!A:D,4,FALSE)</f>
        <v>#N/A</v>
      </c>
      <c r="K3156" s="64" t="str">
        <f>VLOOKUP(B3156,'ABC successor'!A:J,10,FALSE)</f>
        <v>4728</v>
      </c>
    </row>
    <row r="3157" spans="1:11" x14ac:dyDescent="0.2">
      <c r="A3157">
        <v>3156</v>
      </c>
      <c r="B3157" t="s">
        <v>25075</v>
      </c>
      <c r="C3157" t="s">
        <v>25076</v>
      </c>
      <c r="D3157" t="s">
        <v>25075</v>
      </c>
      <c r="E3157" t="s">
        <v>25077</v>
      </c>
      <c r="F3157" s="220">
        <v>366322</v>
      </c>
      <c r="G3157" s="220">
        <v>366322</v>
      </c>
      <c r="H3157" s="220">
        <v>385602</v>
      </c>
      <c r="I3157" s="220">
        <v>329689.54199999996</v>
      </c>
      <c r="J3157" s="161" t="e">
        <f>VLOOKUP(D3157,GST!A:D,4,FALSE)</f>
        <v>#N/A</v>
      </c>
      <c r="K3157" s="64" t="str">
        <f>VLOOKUP(B3157,'ABC successor'!A:J,10,FALSE)</f>
        <v>4728</v>
      </c>
    </row>
    <row r="3158" spans="1:11" x14ac:dyDescent="0.2">
      <c r="A3158">
        <v>3157</v>
      </c>
      <c r="B3158" t="s">
        <v>15391</v>
      </c>
      <c r="C3158" t="s">
        <v>15393</v>
      </c>
      <c r="D3158" t="s">
        <v>15391</v>
      </c>
      <c r="E3158" t="s">
        <v>15392</v>
      </c>
      <c r="F3158" s="220">
        <v>76421</v>
      </c>
      <c r="G3158" s="220">
        <v>76421</v>
      </c>
      <c r="H3158" s="220">
        <v>80443</v>
      </c>
      <c r="I3158" s="220">
        <v>68778.770666666664</v>
      </c>
      <c r="J3158" s="161" t="e">
        <f>VLOOKUP(D3158,GST!A:D,4,FALSE)</f>
        <v>#N/A</v>
      </c>
      <c r="K3158" s="64" t="str">
        <f>VLOOKUP(B3158,'ABC successor'!A:J,10,FALSE)</f>
        <v>4728</v>
      </c>
    </row>
    <row r="3159" spans="1:11" x14ac:dyDescent="0.2">
      <c r="A3159">
        <v>3158</v>
      </c>
      <c r="B3159" t="s">
        <v>15394</v>
      </c>
      <c r="C3159" t="s">
        <v>15396</v>
      </c>
      <c r="D3159" t="s">
        <v>15394</v>
      </c>
      <c r="E3159" t="s">
        <v>15395</v>
      </c>
      <c r="F3159" s="220">
        <v>19437</v>
      </c>
      <c r="G3159" s="220">
        <v>19437</v>
      </c>
      <c r="H3159" s="220">
        <v>20460</v>
      </c>
      <c r="I3159" s="220">
        <v>17493.730800000001</v>
      </c>
      <c r="J3159" s="161" t="e">
        <f>VLOOKUP(D3159,GST!A:D,4,FALSE)</f>
        <v>#N/A</v>
      </c>
      <c r="K3159" s="64" t="str">
        <f>VLOOKUP(B3159,'ABC successor'!A:J,10,FALSE)</f>
        <v>4728</v>
      </c>
    </row>
    <row r="3160" spans="1:11" x14ac:dyDescent="0.2">
      <c r="A3160">
        <v>3159</v>
      </c>
      <c r="B3160" t="s">
        <v>25078</v>
      </c>
      <c r="C3160" t="s">
        <v>25079</v>
      </c>
      <c r="D3160" t="s">
        <v>25078</v>
      </c>
      <c r="E3160" t="s">
        <v>15395</v>
      </c>
      <c r="F3160" s="220">
        <v>19437</v>
      </c>
      <c r="G3160" s="220">
        <v>19437</v>
      </c>
      <c r="H3160" s="220">
        <v>20460</v>
      </c>
      <c r="I3160" s="220">
        <v>17493.730800000001</v>
      </c>
      <c r="J3160" s="161" t="e">
        <f>VLOOKUP(D3160,GST!A:D,4,FALSE)</f>
        <v>#N/A</v>
      </c>
      <c r="K3160" s="64" t="str">
        <f>VLOOKUP(B3160,'ABC successor'!A:J,10,FALSE)</f>
        <v>4728</v>
      </c>
    </row>
    <row r="3161" spans="1:11" x14ac:dyDescent="0.2">
      <c r="A3161">
        <v>3160</v>
      </c>
      <c r="B3161" t="s">
        <v>4391</v>
      </c>
      <c r="C3161" t="s">
        <v>4390</v>
      </c>
      <c r="D3161" t="s">
        <v>4391</v>
      </c>
      <c r="E3161" t="s">
        <v>4392</v>
      </c>
      <c r="F3161" s="220">
        <v>19770</v>
      </c>
      <c r="G3161" s="220">
        <v>19770</v>
      </c>
      <c r="H3161" s="220">
        <v>20811</v>
      </c>
      <c r="I3161" s="220">
        <v>17792.768933333336</v>
      </c>
      <c r="J3161" s="161" t="e">
        <f>VLOOKUP(D3161,GST!A:D,4,FALSE)</f>
        <v>#N/A</v>
      </c>
      <c r="K3161" s="64" t="str">
        <f>VLOOKUP(B3161,'ABC successor'!A:J,10,FALSE)</f>
        <v>4728</v>
      </c>
    </row>
    <row r="3162" spans="1:11" x14ac:dyDescent="0.2">
      <c r="A3162">
        <v>3161</v>
      </c>
      <c r="B3162" t="s">
        <v>25080</v>
      </c>
      <c r="C3162" t="s">
        <v>25081</v>
      </c>
      <c r="D3162" t="s">
        <v>25080</v>
      </c>
      <c r="E3162" t="s">
        <v>25082</v>
      </c>
      <c r="F3162" s="220">
        <v>19770</v>
      </c>
      <c r="G3162" s="220">
        <v>19770</v>
      </c>
      <c r="H3162" s="220">
        <v>20811</v>
      </c>
      <c r="I3162" s="220">
        <v>17792.768933333336</v>
      </c>
      <c r="J3162" s="161" t="e">
        <f>VLOOKUP(D3162,GST!A:D,4,FALSE)</f>
        <v>#N/A</v>
      </c>
      <c r="K3162" s="64" t="str">
        <f>VLOOKUP(B3162,'ABC successor'!A:J,10,FALSE)</f>
        <v>4728</v>
      </c>
    </row>
    <row r="3163" spans="1:11" x14ac:dyDescent="0.2">
      <c r="A3163">
        <v>3162</v>
      </c>
      <c r="B3163" t="s">
        <v>4394</v>
      </c>
      <c r="C3163" t="s">
        <v>4393</v>
      </c>
      <c r="D3163" t="s">
        <v>4394</v>
      </c>
      <c r="E3163" t="s">
        <v>20315</v>
      </c>
      <c r="F3163" s="220">
        <v>273454</v>
      </c>
      <c r="G3163" s="220">
        <v>273454</v>
      </c>
      <c r="H3163" s="220">
        <v>287846</v>
      </c>
      <c r="I3163" s="220">
        <v>246108.38373333332</v>
      </c>
      <c r="J3163" s="161" t="e">
        <f>VLOOKUP(D3163,GST!A:D,4,FALSE)</f>
        <v>#N/A</v>
      </c>
      <c r="K3163" s="64" t="str">
        <f>VLOOKUP(B3163,'ABC successor'!A:J,10,FALSE)</f>
        <v>4728</v>
      </c>
    </row>
    <row r="3164" spans="1:11" x14ac:dyDescent="0.2">
      <c r="A3164">
        <v>3163</v>
      </c>
      <c r="B3164" t="s">
        <v>25083</v>
      </c>
      <c r="C3164" t="s">
        <v>25084</v>
      </c>
      <c r="D3164" t="s">
        <v>25083</v>
      </c>
      <c r="E3164" t="s">
        <v>25085</v>
      </c>
      <c r="F3164" s="220">
        <v>404133</v>
      </c>
      <c r="G3164" s="220">
        <v>404133</v>
      </c>
      <c r="H3164" s="220">
        <v>425403</v>
      </c>
      <c r="I3164" s="220">
        <v>363720.08157333336</v>
      </c>
      <c r="J3164" s="161" t="e">
        <f>VLOOKUP(D3164,GST!A:D,4,FALSE)</f>
        <v>#N/A</v>
      </c>
      <c r="K3164" s="64" t="str">
        <f>VLOOKUP(B3164,'ABC successor'!A:J,10,FALSE)</f>
        <v>4728</v>
      </c>
    </row>
    <row r="3165" spans="1:11" x14ac:dyDescent="0.2">
      <c r="A3165">
        <v>3164</v>
      </c>
      <c r="B3165" t="s">
        <v>4396</v>
      </c>
      <c r="C3165" t="s">
        <v>4395</v>
      </c>
      <c r="D3165" t="s">
        <v>4396</v>
      </c>
      <c r="E3165" t="s">
        <v>4397</v>
      </c>
      <c r="F3165" s="220">
        <v>72322</v>
      </c>
      <c r="G3165" s="220">
        <v>72322</v>
      </c>
      <c r="H3165" s="220">
        <v>76128</v>
      </c>
      <c r="I3165" s="220">
        <v>65090.135291999992</v>
      </c>
      <c r="J3165" s="161" t="e">
        <f>VLOOKUP(D3165,GST!A:D,4,FALSE)</f>
        <v>#N/A</v>
      </c>
      <c r="K3165" s="64" t="str">
        <f>VLOOKUP(B3165,'ABC successor'!A:J,10,FALSE)</f>
        <v>4728</v>
      </c>
    </row>
    <row r="3166" spans="1:11" x14ac:dyDescent="0.2">
      <c r="A3166">
        <v>3165</v>
      </c>
      <c r="B3166" t="s">
        <v>4399</v>
      </c>
      <c r="C3166" t="s">
        <v>4398</v>
      </c>
      <c r="D3166" t="s">
        <v>4399</v>
      </c>
      <c r="E3166" t="s">
        <v>4400</v>
      </c>
      <c r="F3166" s="220">
        <v>19708</v>
      </c>
      <c r="G3166" s="220">
        <v>19708</v>
      </c>
      <c r="H3166" s="220">
        <v>20745</v>
      </c>
      <c r="I3166" s="220">
        <v>17737.446878666666</v>
      </c>
      <c r="J3166" s="161" t="e">
        <f>VLOOKUP(D3166,GST!A:D,4,FALSE)</f>
        <v>#N/A</v>
      </c>
      <c r="K3166" s="64" t="str">
        <f>VLOOKUP(B3166,'ABC successor'!A:J,10,FALSE)</f>
        <v>4728</v>
      </c>
    </row>
    <row r="3167" spans="1:11" x14ac:dyDescent="0.2">
      <c r="A3167">
        <v>3166</v>
      </c>
      <c r="B3167" t="s">
        <v>25086</v>
      </c>
      <c r="C3167" t="s">
        <v>25087</v>
      </c>
      <c r="D3167" t="s">
        <v>25086</v>
      </c>
      <c r="E3167" t="s">
        <v>25088</v>
      </c>
      <c r="F3167" s="220">
        <v>20389</v>
      </c>
      <c r="G3167" s="220">
        <v>20389</v>
      </c>
      <c r="H3167" s="220">
        <v>21462</v>
      </c>
      <c r="I3167" s="220">
        <v>18350.475051999998</v>
      </c>
      <c r="J3167" s="161" t="e">
        <f>VLOOKUP(D3167,GST!A:D,4,FALSE)</f>
        <v>#N/A</v>
      </c>
      <c r="K3167" s="64" t="str">
        <f>VLOOKUP(B3167,'ABC successor'!A:J,10,FALSE)</f>
        <v>4728</v>
      </c>
    </row>
    <row r="3168" spans="1:11" x14ac:dyDescent="0.2">
      <c r="A3168">
        <v>3167</v>
      </c>
      <c r="B3168" t="s">
        <v>5466</v>
      </c>
      <c r="C3168" t="s">
        <v>5467</v>
      </c>
      <c r="D3168" t="s">
        <v>5466</v>
      </c>
      <c r="E3168" t="s">
        <v>2929</v>
      </c>
      <c r="F3168" s="220">
        <v>11429</v>
      </c>
      <c r="G3168" s="220">
        <v>11429</v>
      </c>
      <c r="H3168" s="220">
        <v>12031</v>
      </c>
      <c r="I3168" s="220">
        <v>10286.124844210528</v>
      </c>
      <c r="J3168" s="161" t="e">
        <f>VLOOKUP(D3168,GST!A:D,4,FALSE)</f>
        <v>#N/A</v>
      </c>
      <c r="K3168" s="64" t="str">
        <f>VLOOKUP(B3168,'ABC successor'!A:J,10,FALSE)</f>
        <v>4483</v>
      </c>
    </row>
    <row r="3169" spans="1:11" x14ac:dyDescent="0.2">
      <c r="A3169">
        <v>3168</v>
      </c>
      <c r="B3169" t="s">
        <v>2319</v>
      </c>
      <c r="C3169" t="s">
        <v>2320</v>
      </c>
      <c r="D3169" t="s">
        <v>2319</v>
      </c>
      <c r="E3169" t="s">
        <v>1773</v>
      </c>
      <c r="F3169" s="220">
        <v>1680</v>
      </c>
      <c r="G3169" s="220">
        <v>1680</v>
      </c>
      <c r="H3169" s="220">
        <v>1768</v>
      </c>
      <c r="I3169" s="220">
        <v>1512.1099294736844</v>
      </c>
      <c r="J3169" s="161" t="e">
        <f>VLOOKUP(D3169,GST!A:D,4,FALSE)</f>
        <v>#N/A</v>
      </c>
      <c r="K3169" s="64" t="str">
        <f>VLOOKUP(B3169,'ABC successor'!A:J,10,FALSE)</f>
        <v>4483</v>
      </c>
    </row>
    <row r="3170" spans="1:11" x14ac:dyDescent="0.2">
      <c r="A3170">
        <v>3169</v>
      </c>
      <c r="B3170" t="s">
        <v>2321</v>
      </c>
      <c r="C3170" t="s">
        <v>2322</v>
      </c>
      <c r="D3170" t="s">
        <v>2321</v>
      </c>
      <c r="E3170" t="s">
        <v>1773</v>
      </c>
      <c r="F3170" s="220">
        <v>382</v>
      </c>
      <c r="G3170" s="220">
        <v>382</v>
      </c>
      <c r="H3170" s="220">
        <v>402</v>
      </c>
      <c r="I3170" s="220">
        <v>343.50038210526316</v>
      </c>
      <c r="J3170" s="161" t="e">
        <f>VLOOKUP(D3170,GST!A:D,4,FALSE)</f>
        <v>#N/A</v>
      </c>
      <c r="K3170" s="64" t="str">
        <f>VLOOKUP(B3170,'ABC successor'!A:J,10,FALSE)</f>
        <v>4483</v>
      </c>
    </row>
    <row r="3171" spans="1:11" x14ac:dyDescent="0.2">
      <c r="A3171">
        <v>3170</v>
      </c>
      <c r="B3171" t="s">
        <v>2323</v>
      </c>
      <c r="C3171" t="s">
        <v>2324</v>
      </c>
      <c r="D3171" t="s">
        <v>2323</v>
      </c>
      <c r="E3171" t="s">
        <v>1773</v>
      </c>
      <c r="F3171" s="220">
        <v>422</v>
      </c>
      <c r="G3171" s="220">
        <v>422</v>
      </c>
      <c r="H3171" s="220">
        <v>444</v>
      </c>
      <c r="I3171" s="220">
        <v>380.09320631578959</v>
      </c>
      <c r="J3171" s="161" t="e">
        <f>VLOOKUP(D3171,GST!A:D,4,FALSE)</f>
        <v>#N/A</v>
      </c>
      <c r="K3171" s="64" t="str">
        <f>VLOOKUP(B3171,'ABC successor'!A:J,10,FALSE)</f>
        <v>4483</v>
      </c>
    </row>
    <row r="3172" spans="1:11" x14ac:dyDescent="0.2">
      <c r="A3172">
        <v>3171</v>
      </c>
      <c r="B3172" t="s">
        <v>2325</v>
      </c>
      <c r="C3172" t="s">
        <v>2326</v>
      </c>
      <c r="D3172" t="s">
        <v>2325</v>
      </c>
      <c r="E3172" t="s">
        <v>4528</v>
      </c>
      <c r="F3172" s="220">
        <v>58</v>
      </c>
      <c r="G3172" s="220">
        <v>58</v>
      </c>
      <c r="H3172" s="220">
        <v>61</v>
      </c>
      <c r="I3172" s="220">
        <v>52.202777586206899</v>
      </c>
      <c r="J3172" s="161" t="e">
        <f>VLOOKUP(D3172,GST!A:D,4,FALSE)</f>
        <v>#N/A</v>
      </c>
      <c r="K3172" s="64" t="str">
        <f>VLOOKUP(B3172,'ABC successor'!A:J,10,FALSE)</f>
        <v>4483</v>
      </c>
    </row>
    <row r="3173" spans="1:11" x14ac:dyDescent="0.2">
      <c r="A3173">
        <v>3172</v>
      </c>
      <c r="B3173" t="s">
        <v>2327</v>
      </c>
      <c r="C3173" t="s">
        <v>2328</v>
      </c>
      <c r="D3173" t="s">
        <v>2327</v>
      </c>
      <c r="E3173" t="s">
        <v>5884</v>
      </c>
      <c r="F3173" s="220">
        <v>1440</v>
      </c>
      <c r="G3173" s="220">
        <v>1440</v>
      </c>
      <c r="H3173" s="220">
        <v>1516</v>
      </c>
      <c r="I3173" s="220">
        <v>1296.094225263158</v>
      </c>
      <c r="J3173" s="161" t="e">
        <f>VLOOKUP(D3173,GST!A:D,4,FALSE)</f>
        <v>#N/A</v>
      </c>
      <c r="K3173" s="64" t="str">
        <f>VLOOKUP(B3173,'ABC successor'!A:J,10,FALSE)</f>
        <v>4483</v>
      </c>
    </row>
    <row r="3174" spans="1:11" x14ac:dyDescent="0.2">
      <c r="A3174">
        <v>3173</v>
      </c>
      <c r="B3174" t="s">
        <v>2329</v>
      </c>
      <c r="C3174" t="s">
        <v>2330</v>
      </c>
      <c r="D3174" t="s">
        <v>2329</v>
      </c>
      <c r="E3174" t="s">
        <v>4216</v>
      </c>
      <c r="F3174" s="220">
        <v>1918</v>
      </c>
      <c r="G3174" s="220">
        <v>1918</v>
      </c>
      <c r="H3174" s="220">
        <v>2019</v>
      </c>
      <c r="I3174" s="220">
        <v>1725.7648063157892</v>
      </c>
      <c r="J3174" s="161" t="e">
        <f>VLOOKUP(D3174,GST!A:D,4,FALSE)</f>
        <v>#N/A</v>
      </c>
      <c r="K3174" s="64" t="str">
        <f>VLOOKUP(B3174,'ABC successor'!A:J,10,FALSE)</f>
        <v>4483</v>
      </c>
    </row>
    <row r="3175" spans="1:11" x14ac:dyDescent="0.2">
      <c r="A3175">
        <v>3174</v>
      </c>
      <c r="B3175" t="s">
        <v>2331</v>
      </c>
      <c r="C3175" t="s">
        <v>2332</v>
      </c>
      <c r="D3175" t="s">
        <v>2331</v>
      </c>
      <c r="E3175" t="s">
        <v>8164</v>
      </c>
      <c r="F3175" s="220">
        <v>243</v>
      </c>
      <c r="G3175" s="220">
        <v>243</v>
      </c>
      <c r="H3175" s="220">
        <v>256</v>
      </c>
      <c r="I3175" s="220">
        <v>218.37653157894735</v>
      </c>
      <c r="J3175" s="161" t="e">
        <f>VLOOKUP(D3175,GST!A:D,4,FALSE)</f>
        <v>#N/A</v>
      </c>
      <c r="K3175" s="64" t="str">
        <f>VLOOKUP(B3175,'ABC successor'!A:J,10,FALSE)</f>
        <v>4483</v>
      </c>
    </row>
    <row r="3176" spans="1:11" x14ac:dyDescent="0.2">
      <c r="A3176">
        <v>3175</v>
      </c>
      <c r="B3176" t="s">
        <v>2333</v>
      </c>
      <c r="C3176" t="s">
        <v>2334</v>
      </c>
      <c r="D3176" t="s">
        <v>2333</v>
      </c>
      <c r="E3176" t="s">
        <v>2335</v>
      </c>
      <c r="F3176" s="220">
        <v>1489</v>
      </c>
      <c r="G3176" s="220">
        <v>1489</v>
      </c>
      <c r="H3176" s="220">
        <v>1567</v>
      </c>
      <c r="I3176" s="220">
        <v>1339.8712913793102</v>
      </c>
      <c r="J3176" s="161">
        <f>VLOOKUP(D3176,GST!A:D,4,FALSE)</f>
        <v>0.18</v>
      </c>
      <c r="K3176" s="64" t="str">
        <f>VLOOKUP(B3176,'ABC successor'!A:J,10,FALSE)</f>
        <v>4483</v>
      </c>
    </row>
    <row r="3177" spans="1:11" x14ac:dyDescent="0.2">
      <c r="A3177">
        <v>3176</v>
      </c>
      <c r="B3177" t="s">
        <v>2336</v>
      </c>
      <c r="C3177" t="s">
        <v>2337</v>
      </c>
      <c r="D3177" t="s">
        <v>2336</v>
      </c>
      <c r="E3177" t="s">
        <v>4220</v>
      </c>
      <c r="F3177" s="220">
        <v>430</v>
      </c>
      <c r="G3177" s="220">
        <v>430</v>
      </c>
      <c r="H3177" s="220">
        <v>453</v>
      </c>
      <c r="I3177" s="220">
        <v>386.68724137931031</v>
      </c>
      <c r="J3177" s="161" t="e">
        <f>VLOOKUP(D3177,GST!A:D,4,FALSE)</f>
        <v>#N/A</v>
      </c>
      <c r="K3177" s="64" t="str">
        <f>VLOOKUP(B3177,'ABC successor'!A:J,10,FALSE)</f>
        <v>4483</v>
      </c>
    </row>
    <row r="3178" spans="1:11" x14ac:dyDescent="0.2">
      <c r="A3178">
        <v>3177</v>
      </c>
      <c r="B3178" t="s">
        <v>13226</v>
      </c>
      <c r="C3178" t="s">
        <v>13227</v>
      </c>
      <c r="D3178" t="s">
        <v>13226</v>
      </c>
      <c r="E3178" t="s">
        <v>15824</v>
      </c>
      <c r="F3178" s="220">
        <v>71</v>
      </c>
      <c r="G3178" s="220">
        <v>71</v>
      </c>
      <c r="H3178" s="220">
        <v>75</v>
      </c>
      <c r="I3178" s="220">
        <v>63.803394827586203</v>
      </c>
      <c r="J3178" s="161" t="e">
        <f>VLOOKUP(D3178,GST!A:D,4,FALSE)</f>
        <v>#N/A</v>
      </c>
      <c r="K3178" s="64" t="str">
        <f>VLOOKUP(B3178,'ABC successor'!A:J,10,FALSE)</f>
        <v>4483</v>
      </c>
    </row>
    <row r="3179" spans="1:11" x14ac:dyDescent="0.2">
      <c r="A3179">
        <v>3178</v>
      </c>
      <c r="B3179" t="s">
        <v>2338</v>
      </c>
      <c r="C3179" t="s">
        <v>2339</v>
      </c>
      <c r="D3179" t="s">
        <v>2338</v>
      </c>
      <c r="E3179" t="s">
        <v>4217</v>
      </c>
      <c r="F3179" s="220">
        <v>279</v>
      </c>
      <c r="G3179" s="220">
        <v>279</v>
      </c>
      <c r="H3179" s="220">
        <v>294</v>
      </c>
      <c r="I3179" s="220">
        <v>251.34670689655167</v>
      </c>
      <c r="J3179" s="161" t="e">
        <f>VLOOKUP(D3179,GST!A:D,4,FALSE)</f>
        <v>#N/A</v>
      </c>
      <c r="K3179" s="64" t="str">
        <f>VLOOKUP(B3179,'ABC successor'!A:J,10,FALSE)</f>
        <v>4483</v>
      </c>
    </row>
    <row r="3180" spans="1:11" x14ac:dyDescent="0.2">
      <c r="A3180">
        <v>3179</v>
      </c>
      <c r="B3180" t="s">
        <v>2340</v>
      </c>
      <c r="C3180" t="s">
        <v>2341</v>
      </c>
      <c r="D3180" t="s">
        <v>2340</v>
      </c>
      <c r="E3180" t="s">
        <v>4218</v>
      </c>
      <c r="F3180" s="220">
        <v>376</v>
      </c>
      <c r="G3180" s="220">
        <v>376</v>
      </c>
      <c r="H3180" s="220">
        <v>396</v>
      </c>
      <c r="I3180" s="220">
        <v>338.77872736842113</v>
      </c>
      <c r="J3180" s="161" t="e">
        <f>VLOOKUP(D3180,GST!A:D,4,FALSE)</f>
        <v>#N/A</v>
      </c>
      <c r="K3180" s="64" t="str">
        <f>VLOOKUP(B3180,'ABC successor'!A:J,10,FALSE)</f>
        <v>4483</v>
      </c>
    </row>
    <row r="3181" spans="1:11" x14ac:dyDescent="0.2">
      <c r="A3181">
        <v>3180</v>
      </c>
      <c r="B3181" t="s">
        <v>2342</v>
      </c>
      <c r="C3181" t="s">
        <v>2343</v>
      </c>
      <c r="D3181" t="s">
        <v>2342</v>
      </c>
      <c r="E3181" t="s">
        <v>2344</v>
      </c>
      <c r="F3181" s="220">
        <v>155</v>
      </c>
      <c r="G3181" s="220">
        <v>155</v>
      </c>
      <c r="H3181" s="220">
        <v>163</v>
      </c>
      <c r="I3181" s="220">
        <v>139.28881473684208</v>
      </c>
      <c r="J3181" s="161" t="e">
        <f>VLOOKUP(D3181,GST!A:D,4,FALSE)</f>
        <v>#N/A</v>
      </c>
      <c r="K3181" s="64" t="str">
        <f>VLOOKUP(B3181,'ABC successor'!A:J,10,FALSE)</f>
        <v>4483</v>
      </c>
    </row>
    <row r="3182" spans="1:11" x14ac:dyDescent="0.2">
      <c r="A3182">
        <v>3181</v>
      </c>
      <c r="B3182" t="s">
        <v>2345</v>
      </c>
      <c r="C3182" t="s">
        <v>2346</v>
      </c>
      <c r="D3182" t="s">
        <v>2345</v>
      </c>
      <c r="E3182" t="s">
        <v>4219</v>
      </c>
      <c r="F3182" s="220">
        <v>194</v>
      </c>
      <c r="G3182" s="220">
        <v>194</v>
      </c>
      <c r="H3182" s="220">
        <v>204</v>
      </c>
      <c r="I3182" s="220">
        <v>174.70122526315794</v>
      </c>
      <c r="J3182" s="161" t="e">
        <f>VLOOKUP(D3182,GST!A:D,4,FALSE)</f>
        <v>#N/A</v>
      </c>
      <c r="K3182" s="64" t="str">
        <f>VLOOKUP(B3182,'ABC successor'!A:J,10,FALSE)</f>
        <v>4483</v>
      </c>
    </row>
    <row r="3183" spans="1:11" x14ac:dyDescent="0.2">
      <c r="A3183">
        <v>3182</v>
      </c>
      <c r="B3183" t="s">
        <v>2347</v>
      </c>
      <c r="C3183" t="s">
        <v>2348</v>
      </c>
      <c r="D3183" t="s">
        <v>2347</v>
      </c>
      <c r="E3183" t="s">
        <v>4219</v>
      </c>
      <c r="F3183" s="220">
        <v>226</v>
      </c>
      <c r="G3183" s="220">
        <v>226</v>
      </c>
      <c r="H3183" s="220">
        <v>238</v>
      </c>
      <c r="I3183" s="220">
        <v>203.03115368421055</v>
      </c>
      <c r="J3183" s="161" t="e">
        <f>VLOOKUP(D3183,GST!A:D,4,FALSE)</f>
        <v>#N/A</v>
      </c>
      <c r="K3183" s="64" t="str">
        <f>VLOOKUP(B3183,'ABC successor'!A:J,10,FALSE)</f>
        <v>4483</v>
      </c>
    </row>
    <row r="3184" spans="1:11" x14ac:dyDescent="0.2">
      <c r="A3184">
        <v>3183</v>
      </c>
      <c r="B3184" t="s">
        <v>2349</v>
      </c>
      <c r="C3184" t="s">
        <v>2350</v>
      </c>
      <c r="D3184" t="s">
        <v>2349</v>
      </c>
      <c r="E3184" t="s">
        <v>4220</v>
      </c>
      <c r="F3184" s="220">
        <v>189</v>
      </c>
      <c r="G3184" s="220">
        <v>189</v>
      </c>
      <c r="H3184" s="220">
        <v>199</v>
      </c>
      <c r="I3184" s="220">
        <v>169.9795705263158</v>
      </c>
      <c r="J3184" s="161" t="e">
        <f>VLOOKUP(D3184,GST!A:D,4,FALSE)</f>
        <v>#N/A</v>
      </c>
      <c r="K3184" s="64" t="str">
        <f>VLOOKUP(B3184,'ABC successor'!A:J,10,FALSE)</f>
        <v>4483</v>
      </c>
    </row>
    <row r="3185" spans="1:11" x14ac:dyDescent="0.2">
      <c r="A3185">
        <v>3184</v>
      </c>
      <c r="B3185" t="s">
        <v>2351</v>
      </c>
      <c r="C3185" t="s">
        <v>2352</v>
      </c>
      <c r="D3185" t="s">
        <v>2351</v>
      </c>
      <c r="E3185" t="s">
        <v>1773</v>
      </c>
      <c r="F3185" s="220">
        <v>271</v>
      </c>
      <c r="G3185" s="220">
        <v>271</v>
      </c>
      <c r="H3185" s="220">
        <v>285</v>
      </c>
      <c r="I3185" s="220">
        <v>244.34563263157892</v>
      </c>
      <c r="J3185" s="161" t="e">
        <f>VLOOKUP(D3185,GST!A:D,4,FALSE)</f>
        <v>#N/A</v>
      </c>
      <c r="K3185" s="64" t="str">
        <f>VLOOKUP(B3185,'ABC successor'!A:J,10,FALSE)</f>
        <v>4483</v>
      </c>
    </row>
    <row r="3186" spans="1:11" x14ac:dyDescent="0.2">
      <c r="A3186">
        <v>3185</v>
      </c>
      <c r="B3186" t="s">
        <v>2353</v>
      </c>
      <c r="C3186" t="s">
        <v>2354</v>
      </c>
      <c r="D3186" t="s">
        <v>2353</v>
      </c>
      <c r="E3186" t="s">
        <v>1773</v>
      </c>
      <c r="F3186" s="220">
        <v>283</v>
      </c>
      <c r="G3186" s="220">
        <v>283</v>
      </c>
      <c r="H3186" s="220">
        <v>298</v>
      </c>
      <c r="I3186" s="220">
        <v>254.96935578947372</v>
      </c>
      <c r="J3186" s="161" t="e">
        <f>VLOOKUP(D3186,GST!A:D,4,FALSE)</f>
        <v>#N/A</v>
      </c>
      <c r="K3186" s="64" t="str">
        <f>VLOOKUP(B3186,'ABC successor'!A:J,10,FALSE)</f>
        <v>4483</v>
      </c>
    </row>
    <row r="3187" spans="1:11" x14ac:dyDescent="0.2">
      <c r="A3187">
        <v>3186</v>
      </c>
      <c r="B3187" t="s">
        <v>18678</v>
      </c>
      <c r="C3187" t="s">
        <v>18679</v>
      </c>
      <c r="D3187" t="s">
        <v>18678</v>
      </c>
      <c r="E3187" t="s">
        <v>1773</v>
      </c>
      <c r="F3187" s="220">
        <v>459</v>
      </c>
      <c r="G3187" s="220">
        <v>459</v>
      </c>
      <c r="H3187" s="220">
        <v>483</v>
      </c>
      <c r="I3187" s="220">
        <v>413.14478947368423</v>
      </c>
      <c r="J3187" s="161" t="e">
        <f>VLOOKUP(D3187,GST!A:D,4,FALSE)</f>
        <v>#N/A</v>
      </c>
      <c r="K3187" s="64" t="str">
        <f>VLOOKUP(B3187,'ABC successor'!A:J,10,FALSE)</f>
        <v>4703</v>
      </c>
    </row>
    <row r="3188" spans="1:11" x14ac:dyDescent="0.2">
      <c r="A3188">
        <v>3187</v>
      </c>
      <c r="B3188" t="s">
        <v>2355</v>
      </c>
      <c r="C3188" t="s">
        <v>2356</v>
      </c>
      <c r="D3188" t="s">
        <v>2355</v>
      </c>
      <c r="E3188" t="s">
        <v>8173</v>
      </c>
      <c r="F3188" s="220">
        <v>87</v>
      </c>
      <c r="G3188" s="220">
        <v>87</v>
      </c>
      <c r="H3188" s="220">
        <v>92</v>
      </c>
      <c r="I3188" s="220">
        <v>77.907303157894745</v>
      </c>
      <c r="J3188" s="161" t="e">
        <f>VLOOKUP(D3188,GST!A:D,4,FALSE)</f>
        <v>#N/A</v>
      </c>
      <c r="K3188" s="64" t="str">
        <f>VLOOKUP(B3188,'ABC successor'!A:J,10,FALSE)</f>
        <v>4483</v>
      </c>
    </row>
    <row r="3189" spans="1:11" x14ac:dyDescent="0.2">
      <c r="A3189">
        <v>3188</v>
      </c>
      <c r="B3189" t="s">
        <v>13246</v>
      </c>
      <c r="C3189" t="s">
        <v>13247</v>
      </c>
      <c r="D3189" t="s">
        <v>13246</v>
      </c>
      <c r="E3189" t="s">
        <v>3925</v>
      </c>
      <c r="F3189" s="220">
        <v>206</v>
      </c>
      <c r="G3189" s="220">
        <v>206</v>
      </c>
      <c r="H3189" s="220">
        <v>217</v>
      </c>
      <c r="I3189" s="220">
        <v>185.32494842105265</v>
      </c>
      <c r="J3189" s="161" t="e">
        <f>VLOOKUP(D3189,GST!A:D,4,FALSE)</f>
        <v>#N/A</v>
      </c>
      <c r="K3189" s="64" t="str">
        <f>VLOOKUP(B3189,'ABC successor'!A:J,10,FALSE)</f>
        <v>4483</v>
      </c>
    </row>
    <row r="3190" spans="1:11" x14ac:dyDescent="0.2">
      <c r="A3190">
        <v>3189</v>
      </c>
      <c r="B3190" t="s">
        <v>2357</v>
      </c>
      <c r="C3190" t="s">
        <v>2358</v>
      </c>
      <c r="D3190" t="s">
        <v>2357</v>
      </c>
      <c r="E3190" t="s">
        <v>6166</v>
      </c>
      <c r="F3190" s="220">
        <v>2543</v>
      </c>
      <c r="G3190" s="220">
        <v>2543</v>
      </c>
      <c r="H3190" s="220">
        <v>2677</v>
      </c>
      <c r="I3190" s="220">
        <v>2288.8221336842107</v>
      </c>
      <c r="J3190" s="161" t="e">
        <f>VLOOKUP(D3190,GST!A:D,4,FALSE)</f>
        <v>#N/A</v>
      </c>
      <c r="K3190" s="64" t="str">
        <f>VLOOKUP(B3190,'ABC successor'!A:J,10,FALSE)</f>
        <v>4483</v>
      </c>
    </row>
    <row r="3191" spans="1:11" x14ac:dyDescent="0.2">
      <c r="A3191">
        <v>3190</v>
      </c>
      <c r="B3191" t="s">
        <v>2359</v>
      </c>
      <c r="C3191" t="s">
        <v>2360</v>
      </c>
      <c r="D3191" t="s">
        <v>2359</v>
      </c>
      <c r="E3191" t="s">
        <v>2361</v>
      </c>
      <c r="F3191" s="220">
        <v>5292</v>
      </c>
      <c r="G3191" s="220">
        <v>5292</v>
      </c>
      <c r="H3191" s="220">
        <v>5571</v>
      </c>
      <c r="I3191" s="220">
        <v>4762.9692157894733</v>
      </c>
      <c r="J3191" s="161" t="e">
        <f>VLOOKUP(D3191,GST!A:D,4,FALSE)</f>
        <v>#N/A</v>
      </c>
      <c r="K3191" s="64" t="str">
        <f>VLOOKUP(B3191,'ABC successor'!A:J,10,FALSE)</f>
        <v>4483</v>
      </c>
    </row>
    <row r="3192" spans="1:11" x14ac:dyDescent="0.2">
      <c r="A3192">
        <v>3191</v>
      </c>
      <c r="B3192" t="s">
        <v>2362</v>
      </c>
      <c r="C3192" t="s">
        <v>2363</v>
      </c>
      <c r="D3192" t="s">
        <v>2362</v>
      </c>
      <c r="E3192" t="s">
        <v>1773</v>
      </c>
      <c r="F3192" s="220">
        <v>632</v>
      </c>
      <c r="G3192" s="220">
        <v>632</v>
      </c>
      <c r="H3192" s="220">
        <v>665</v>
      </c>
      <c r="I3192" s="220">
        <v>568.95939578947377</v>
      </c>
      <c r="J3192" s="161" t="e">
        <f>VLOOKUP(D3192,GST!A:D,4,FALSE)</f>
        <v>#N/A</v>
      </c>
      <c r="K3192" s="64" t="str">
        <f>VLOOKUP(B3192,'ABC successor'!A:J,10,FALSE)</f>
        <v>4483</v>
      </c>
    </row>
    <row r="3193" spans="1:11" x14ac:dyDescent="0.2">
      <c r="A3193">
        <v>3192</v>
      </c>
      <c r="B3193" t="s">
        <v>13254</v>
      </c>
      <c r="C3193" t="s">
        <v>13255</v>
      </c>
      <c r="D3193" t="s">
        <v>13254</v>
      </c>
      <c r="E3193" t="s">
        <v>15825</v>
      </c>
      <c r="F3193" s="220">
        <v>1872</v>
      </c>
      <c r="G3193" s="220">
        <v>1872</v>
      </c>
      <c r="H3193" s="220">
        <v>1971</v>
      </c>
      <c r="I3193" s="220">
        <v>1684.4503273684209</v>
      </c>
      <c r="J3193" s="161" t="e">
        <f>VLOOKUP(D3193,GST!A:D,4,FALSE)</f>
        <v>#N/A</v>
      </c>
      <c r="K3193" s="64" t="str">
        <f>VLOOKUP(B3193,'ABC successor'!A:J,10,FALSE)</f>
        <v>4483</v>
      </c>
    </row>
    <row r="3194" spans="1:11" x14ac:dyDescent="0.2">
      <c r="A3194">
        <v>3193</v>
      </c>
      <c r="B3194" t="s">
        <v>3170</v>
      </c>
      <c r="C3194" t="s">
        <v>3171</v>
      </c>
      <c r="D3194" t="s">
        <v>3170</v>
      </c>
      <c r="E3194" t="s">
        <v>3172</v>
      </c>
      <c r="F3194" s="220">
        <v>2773</v>
      </c>
      <c r="G3194" s="220">
        <v>2773</v>
      </c>
      <c r="H3194" s="220">
        <v>2919</v>
      </c>
      <c r="I3194" s="220">
        <v>2495.3945284210527</v>
      </c>
      <c r="J3194" s="161" t="e">
        <f>VLOOKUP(D3194,GST!A:D,4,FALSE)</f>
        <v>#N/A</v>
      </c>
      <c r="K3194" s="64" t="str">
        <f>VLOOKUP(B3194,'ABC successor'!A:J,10,FALSE)</f>
        <v>4483</v>
      </c>
    </row>
    <row r="3195" spans="1:11" x14ac:dyDescent="0.2">
      <c r="A3195">
        <v>3194</v>
      </c>
      <c r="B3195" t="s">
        <v>3174</v>
      </c>
      <c r="C3195" t="s">
        <v>3175</v>
      </c>
      <c r="D3195" t="s">
        <v>3174</v>
      </c>
      <c r="E3195" t="s">
        <v>5882</v>
      </c>
      <c r="F3195" s="220">
        <v>609</v>
      </c>
      <c r="G3195" s="220">
        <v>609</v>
      </c>
      <c r="H3195" s="220">
        <v>641</v>
      </c>
      <c r="I3195" s="220">
        <v>547.71194947368417</v>
      </c>
      <c r="J3195" s="161" t="e">
        <f>VLOOKUP(D3195,GST!A:D,4,FALSE)</f>
        <v>#N/A</v>
      </c>
      <c r="K3195" s="64" t="str">
        <f>VLOOKUP(B3195,'ABC successor'!A:J,10,FALSE)</f>
        <v>4483</v>
      </c>
    </row>
    <row r="3196" spans="1:11" x14ac:dyDescent="0.2">
      <c r="A3196">
        <v>3195</v>
      </c>
      <c r="B3196" t="s">
        <v>3176</v>
      </c>
      <c r="C3196" t="s">
        <v>3177</v>
      </c>
      <c r="D3196" t="s">
        <v>3176</v>
      </c>
      <c r="E3196" t="s">
        <v>3173</v>
      </c>
      <c r="F3196" s="220">
        <v>337</v>
      </c>
      <c r="G3196" s="220">
        <v>337</v>
      </c>
      <c r="H3196" s="220">
        <v>355</v>
      </c>
      <c r="I3196" s="220">
        <v>303.36631684210528</v>
      </c>
      <c r="J3196" s="161" t="e">
        <f>VLOOKUP(D3196,GST!A:D,4,FALSE)</f>
        <v>#N/A</v>
      </c>
      <c r="K3196" s="64" t="str">
        <f>VLOOKUP(B3196,'ABC successor'!A:J,10,FALSE)</f>
        <v>4483</v>
      </c>
    </row>
    <row r="3197" spans="1:11" x14ac:dyDescent="0.2">
      <c r="A3197">
        <v>3196</v>
      </c>
      <c r="B3197" t="s">
        <v>3178</v>
      </c>
      <c r="C3197" t="s">
        <v>3179</v>
      </c>
      <c r="D3197" t="s">
        <v>3178</v>
      </c>
      <c r="E3197" t="s">
        <v>1773</v>
      </c>
      <c r="F3197" s="220">
        <v>1117</v>
      </c>
      <c r="G3197" s="220">
        <v>1117</v>
      </c>
      <c r="H3197" s="220">
        <v>1176</v>
      </c>
      <c r="I3197" s="220">
        <v>1005.3868275862067</v>
      </c>
      <c r="J3197" s="161" t="e">
        <f>VLOOKUP(D3197,GST!A:D,4,FALSE)</f>
        <v>#N/A</v>
      </c>
      <c r="K3197" s="64" t="str">
        <f>VLOOKUP(B3197,'ABC successor'!A:J,10,FALSE)</f>
        <v>4703</v>
      </c>
    </row>
    <row r="3198" spans="1:11" x14ac:dyDescent="0.2">
      <c r="A3198">
        <v>3197</v>
      </c>
      <c r="B3198" t="s">
        <v>3180</v>
      </c>
      <c r="C3198" t="s">
        <v>3181</v>
      </c>
      <c r="D3198" t="s">
        <v>3180</v>
      </c>
      <c r="E3198" t="s">
        <v>1773</v>
      </c>
      <c r="F3198" s="220">
        <v>2440</v>
      </c>
      <c r="G3198" s="220">
        <v>2440</v>
      </c>
      <c r="H3198" s="220">
        <v>2568</v>
      </c>
      <c r="I3198" s="220">
        <v>2196.3835310344825</v>
      </c>
      <c r="J3198" s="161" t="e">
        <f>VLOOKUP(D3198,GST!A:D,4,FALSE)</f>
        <v>#N/A</v>
      </c>
      <c r="K3198" s="64" t="str">
        <f>VLOOKUP(B3198,'ABC successor'!A:J,10,FALSE)</f>
        <v>4703</v>
      </c>
    </row>
    <row r="3199" spans="1:11" x14ac:dyDescent="0.2">
      <c r="A3199">
        <v>3198</v>
      </c>
      <c r="B3199" t="s">
        <v>3182</v>
      </c>
      <c r="C3199" t="s">
        <v>3183</v>
      </c>
      <c r="D3199" t="s">
        <v>3182</v>
      </c>
      <c r="E3199" t="s">
        <v>1750</v>
      </c>
      <c r="F3199" s="220">
        <v>122</v>
      </c>
      <c r="G3199" s="220">
        <v>122</v>
      </c>
      <c r="H3199" s="220">
        <v>128</v>
      </c>
      <c r="I3199" s="220">
        <v>109.77847263157896</v>
      </c>
      <c r="J3199" s="161" t="e">
        <f>VLOOKUP(D3199,GST!A:D,4,FALSE)</f>
        <v>#N/A</v>
      </c>
      <c r="K3199" s="64" t="str">
        <f>VLOOKUP(B3199,'ABC successor'!A:J,10,FALSE)</f>
        <v>4483</v>
      </c>
    </row>
    <row r="3200" spans="1:11" x14ac:dyDescent="0.2">
      <c r="A3200">
        <v>3199</v>
      </c>
      <c r="B3200" t="s">
        <v>3184</v>
      </c>
      <c r="C3200" t="s">
        <v>3185</v>
      </c>
      <c r="D3200" t="s">
        <v>3184</v>
      </c>
      <c r="E3200" t="s">
        <v>8967</v>
      </c>
      <c r="F3200" s="220">
        <v>4504</v>
      </c>
      <c r="G3200" s="220">
        <v>4504</v>
      </c>
      <c r="H3200" s="220">
        <v>4741</v>
      </c>
      <c r="I3200" s="220">
        <v>4053.5405915789479</v>
      </c>
      <c r="J3200" s="161" t="e">
        <f>VLOOKUP(D3200,GST!A:D,4,FALSE)</f>
        <v>#N/A</v>
      </c>
      <c r="K3200" s="64" t="str">
        <f>VLOOKUP(B3200,'ABC successor'!A:J,10,FALSE)</f>
        <v>4483</v>
      </c>
    </row>
    <row r="3201" spans="1:11" x14ac:dyDescent="0.2">
      <c r="A3201">
        <v>3200</v>
      </c>
      <c r="B3201" t="s">
        <v>3186</v>
      </c>
      <c r="C3201" t="s">
        <v>3187</v>
      </c>
      <c r="D3201" t="s">
        <v>3186</v>
      </c>
      <c r="E3201" t="s">
        <v>3188</v>
      </c>
      <c r="F3201" s="220">
        <v>3229</v>
      </c>
      <c r="G3201" s="220">
        <v>3229</v>
      </c>
      <c r="H3201" s="220">
        <v>3399</v>
      </c>
      <c r="I3201" s="220">
        <v>2905.9546189655166</v>
      </c>
      <c r="J3201" s="161" t="e">
        <f>VLOOKUP(D3201,GST!A:D,4,FALSE)</f>
        <v>#N/A</v>
      </c>
      <c r="K3201" s="64" t="str">
        <f>VLOOKUP(B3201,'ABC successor'!A:J,10,FALSE)</f>
        <v>4483</v>
      </c>
    </row>
    <row r="3202" spans="1:11" x14ac:dyDescent="0.2">
      <c r="A3202">
        <v>3201</v>
      </c>
      <c r="B3202" t="s">
        <v>3189</v>
      </c>
      <c r="C3202" t="s">
        <v>3190</v>
      </c>
      <c r="D3202" t="s">
        <v>3189</v>
      </c>
      <c r="E3202" t="s">
        <v>4403</v>
      </c>
      <c r="F3202" s="220">
        <v>2884</v>
      </c>
      <c r="G3202" s="220">
        <v>2884</v>
      </c>
      <c r="H3202" s="220">
        <v>3036</v>
      </c>
      <c r="I3202" s="220">
        <v>2595.7296915789475</v>
      </c>
      <c r="J3202" s="161" t="e">
        <f>VLOOKUP(D3202,GST!A:D,4,FALSE)</f>
        <v>#N/A</v>
      </c>
      <c r="K3202" s="64" t="str">
        <f>VLOOKUP(B3202,'ABC successor'!A:J,10,FALSE)</f>
        <v>4483</v>
      </c>
    </row>
    <row r="3203" spans="1:11" x14ac:dyDescent="0.2">
      <c r="A3203">
        <v>3202</v>
      </c>
      <c r="B3203" t="s">
        <v>3191</v>
      </c>
      <c r="C3203" t="s">
        <v>3192</v>
      </c>
      <c r="D3203" t="s">
        <v>3191</v>
      </c>
      <c r="E3203" t="s">
        <v>1091</v>
      </c>
      <c r="F3203" s="220">
        <v>6752</v>
      </c>
      <c r="G3203" s="220">
        <v>6752</v>
      </c>
      <c r="H3203" s="220">
        <v>7107</v>
      </c>
      <c r="I3203" s="220">
        <v>6076.7899982758618</v>
      </c>
      <c r="J3203" s="161" t="e">
        <f>VLOOKUP(D3203,GST!A:D,4,FALSE)</f>
        <v>#N/A</v>
      </c>
      <c r="K3203" s="64" t="str">
        <f>VLOOKUP(B3203,'ABC successor'!A:J,10,FALSE)</f>
        <v>4483</v>
      </c>
    </row>
    <row r="3204" spans="1:11" x14ac:dyDescent="0.2">
      <c r="A3204">
        <v>3203</v>
      </c>
      <c r="B3204" t="s">
        <v>3193</v>
      </c>
      <c r="C3204" t="s">
        <v>3194</v>
      </c>
      <c r="D3204" t="s">
        <v>3193</v>
      </c>
      <c r="E3204" t="s">
        <v>1773</v>
      </c>
      <c r="F3204" s="220">
        <v>371</v>
      </c>
      <c r="G3204" s="220">
        <v>371</v>
      </c>
      <c r="H3204" s="220">
        <v>391</v>
      </c>
      <c r="I3204" s="220">
        <v>334.05707263157905</v>
      </c>
      <c r="J3204" s="161" t="e">
        <f>VLOOKUP(D3204,GST!A:D,4,FALSE)</f>
        <v>#N/A</v>
      </c>
      <c r="K3204" s="64" t="str">
        <f>VLOOKUP(B3204,'ABC successor'!A:J,10,FALSE)</f>
        <v>4483</v>
      </c>
    </row>
    <row r="3205" spans="1:11" x14ac:dyDescent="0.2">
      <c r="A3205">
        <v>3204</v>
      </c>
      <c r="B3205" t="s">
        <v>3195</v>
      </c>
      <c r="C3205" t="s">
        <v>3196</v>
      </c>
      <c r="D3205" t="s">
        <v>3195</v>
      </c>
      <c r="E3205" t="s">
        <v>1092</v>
      </c>
      <c r="F3205" s="220">
        <v>134</v>
      </c>
      <c r="G3205" s="220">
        <v>134</v>
      </c>
      <c r="H3205" s="220">
        <v>141</v>
      </c>
      <c r="I3205" s="220">
        <v>120.40219578947371</v>
      </c>
      <c r="J3205" s="161" t="e">
        <f>VLOOKUP(D3205,GST!A:D,4,FALSE)</f>
        <v>#N/A</v>
      </c>
      <c r="K3205" s="64" t="str">
        <f>VLOOKUP(B3205,'ABC successor'!A:J,10,FALSE)</f>
        <v>4483</v>
      </c>
    </row>
    <row r="3206" spans="1:11" x14ac:dyDescent="0.2">
      <c r="A3206">
        <v>3205</v>
      </c>
      <c r="B3206" t="s">
        <v>2364</v>
      </c>
      <c r="C3206" t="s">
        <v>2365</v>
      </c>
      <c r="D3206" t="s">
        <v>2364</v>
      </c>
      <c r="E3206" t="s">
        <v>4198</v>
      </c>
      <c r="F3206" s="220">
        <v>66</v>
      </c>
      <c r="G3206" s="220">
        <v>66</v>
      </c>
      <c r="H3206" s="220">
        <v>69</v>
      </c>
      <c r="I3206" s="220">
        <v>59.020684210526319</v>
      </c>
      <c r="J3206" s="161" t="e">
        <f>VLOOKUP(D3206,GST!A:D,4,FALSE)</f>
        <v>#N/A</v>
      </c>
      <c r="K3206" s="64" t="str">
        <f>VLOOKUP(B3206,'ABC successor'!A:J,10,FALSE)</f>
        <v>4483</v>
      </c>
    </row>
    <row r="3207" spans="1:11" x14ac:dyDescent="0.2">
      <c r="A3207">
        <v>3206</v>
      </c>
      <c r="B3207" t="s">
        <v>2366</v>
      </c>
      <c r="C3207" t="s">
        <v>2367</v>
      </c>
      <c r="D3207" t="s">
        <v>2366</v>
      </c>
      <c r="E3207" t="s">
        <v>1093</v>
      </c>
      <c r="F3207" s="220">
        <v>3318</v>
      </c>
      <c r="G3207" s="220">
        <v>3318</v>
      </c>
      <c r="H3207" s="220">
        <v>3493</v>
      </c>
      <c r="I3207" s="220">
        <v>2986.4466210526321</v>
      </c>
      <c r="J3207" s="161" t="e">
        <f>VLOOKUP(D3207,GST!A:D,4,FALSE)</f>
        <v>#N/A</v>
      </c>
      <c r="K3207" s="64" t="str">
        <f>VLOOKUP(B3207,'ABC successor'!A:J,10,FALSE)</f>
        <v>4483</v>
      </c>
    </row>
    <row r="3208" spans="1:11" x14ac:dyDescent="0.2">
      <c r="A3208">
        <v>3207</v>
      </c>
      <c r="B3208" t="s">
        <v>5476</v>
      </c>
      <c r="C3208" t="s">
        <v>5477</v>
      </c>
      <c r="D3208" t="s">
        <v>5476</v>
      </c>
      <c r="E3208" t="s">
        <v>5475</v>
      </c>
      <c r="F3208" s="220">
        <v>687</v>
      </c>
      <c r="G3208" s="220">
        <v>687</v>
      </c>
      <c r="H3208" s="220">
        <v>723</v>
      </c>
      <c r="I3208" s="220">
        <v>618.53677052631588</v>
      </c>
      <c r="J3208" s="161" t="e">
        <f>VLOOKUP(D3208,GST!A:D,4,FALSE)</f>
        <v>#N/A</v>
      </c>
      <c r="K3208" s="64" t="str">
        <f>VLOOKUP(B3208,'ABC successor'!A:J,10,FALSE)</f>
        <v>4483</v>
      </c>
    </row>
    <row r="3209" spans="1:11" x14ac:dyDescent="0.2">
      <c r="A3209">
        <v>3208</v>
      </c>
      <c r="B3209" t="s">
        <v>5478</v>
      </c>
      <c r="C3209" t="s">
        <v>5479</v>
      </c>
      <c r="D3209" t="s">
        <v>5478</v>
      </c>
      <c r="E3209" t="s">
        <v>2144</v>
      </c>
      <c r="F3209" s="220">
        <v>2899</v>
      </c>
      <c r="G3209" s="220">
        <v>2899</v>
      </c>
      <c r="H3209" s="220">
        <v>3052</v>
      </c>
      <c r="I3209" s="220">
        <v>2608.714242105264</v>
      </c>
      <c r="J3209" s="161" t="e">
        <f>VLOOKUP(D3209,GST!A:D,4,FALSE)</f>
        <v>#N/A</v>
      </c>
      <c r="K3209" s="64" t="str">
        <f>VLOOKUP(B3209,'ABC successor'!A:J,10,FALSE)</f>
        <v>4483</v>
      </c>
    </row>
    <row r="3210" spans="1:11" x14ac:dyDescent="0.2">
      <c r="A3210">
        <v>3209</v>
      </c>
      <c r="B3210" t="s">
        <v>2374</v>
      </c>
      <c r="C3210" t="s">
        <v>2375</v>
      </c>
      <c r="D3210" t="s">
        <v>2374</v>
      </c>
      <c r="E3210" t="s">
        <v>2376</v>
      </c>
      <c r="F3210" s="220">
        <v>718</v>
      </c>
      <c r="G3210" s="220">
        <v>718</v>
      </c>
      <c r="H3210" s="220">
        <v>756</v>
      </c>
      <c r="I3210" s="220">
        <v>645.76769310344821</v>
      </c>
      <c r="J3210" s="161" t="e">
        <f>VLOOKUP(D3210,GST!A:D,4,FALSE)</f>
        <v>#N/A</v>
      </c>
      <c r="K3210" s="64" t="str">
        <f>VLOOKUP(B3210,'ABC successor'!A:J,10,FALSE)</f>
        <v>4483</v>
      </c>
    </row>
    <row r="3211" spans="1:11" x14ac:dyDescent="0.2">
      <c r="A3211">
        <v>3210</v>
      </c>
      <c r="B3211" t="s">
        <v>2382</v>
      </c>
      <c r="C3211" t="s">
        <v>2383</v>
      </c>
      <c r="D3211" t="s">
        <v>2382</v>
      </c>
      <c r="E3211" t="s">
        <v>2384</v>
      </c>
      <c r="F3211" s="220">
        <v>11158</v>
      </c>
      <c r="G3211" s="220">
        <v>11158</v>
      </c>
      <c r="H3211" s="220">
        <v>11745</v>
      </c>
      <c r="I3211" s="220">
        <v>10042.267658620689</v>
      </c>
      <c r="J3211" s="161" t="e">
        <f>VLOOKUP(D3211,GST!A:D,4,FALSE)</f>
        <v>#N/A</v>
      </c>
      <c r="K3211" s="64" t="str">
        <f>VLOOKUP(B3211,'ABC successor'!A:J,10,FALSE)</f>
        <v>4703</v>
      </c>
    </row>
    <row r="3212" spans="1:11" x14ac:dyDescent="0.2">
      <c r="A3212">
        <v>3211</v>
      </c>
      <c r="B3212" t="s">
        <v>2385</v>
      </c>
      <c r="C3212" t="s">
        <v>2386</v>
      </c>
      <c r="D3212" t="s">
        <v>2385</v>
      </c>
      <c r="E3212" t="s">
        <v>1795</v>
      </c>
      <c r="F3212" s="220">
        <v>1270</v>
      </c>
      <c r="G3212" s="220">
        <v>1270</v>
      </c>
      <c r="H3212" s="220">
        <v>1337</v>
      </c>
      <c r="I3212" s="220">
        <v>1142.6607982758621</v>
      </c>
      <c r="J3212" s="161" t="e">
        <f>VLOOKUP(D3212,GST!A:D,4,FALSE)</f>
        <v>#N/A</v>
      </c>
      <c r="K3212" s="64" t="str">
        <f>VLOOKUP(B3212,'ABC successor'!A:J,10,FALSE)</f>
        <v>4483</v>
      </c>
    </row>
    <row r="3213" spans="1:11" x14ac:dyDescent="0.2">
      <c r="A3213">
        <v>3212</v>
      </c>
      <c r="B3213" t="s">
        <v>3957</v>
      </c>
      <c r="C3213" t="s">
        <v>3958</v>
      </c>
      <c r="D3213" t="s">
        <v>3957</v>
      </c>
      <c r="E3213" t="s">
        <v>3959</v>
      </c>
      <c r="F3213" s="220">
        <v>14771</v>
      </c>
      <c r="G3213" s="220">
        <v>14771</v>
      </c>
      <c r="H3213" s="220">
        <v>15548</v>
      </c>
      <c r="I3213" s="220">
        <v>13294.307358620692</v>
      </c>
      <c r="J3213" s="161" t="e">
        <f>VLOOKUP(D3213,GST!A:D,4,FALSE)</f>
        <v>#N/A</v>
      </c>
      <c r="K3213" s="64" t="str">
        <f>VLOOKUP(B3213,'ABC successor'!A:J,10,FALSE)</f>
        <v>4703</v>
      </c>
    </row>
    <row r="3214" spans="1:11" x14ac:dyDescent="0.2">
      <c r="A3214">
        <v>3213</v>
      </c>
      <c r="B3214" t="s">
        <v>2387</v>
      </c>
      <c r="C3214" t="s">
        <v>2388</v>
      </c>
      <c r="D3214" t="s">
        <v>2387</v>
      </c>
      <c r="E3214" t="s">
        <v>4238</v>
      </c>
      <c r="F3214" s="220">
        <v>2907</v>
      </c>
      <c r="G3214" s="220">
        <v>2907</v>
      </c>
      <c r="H3214" s="220">
        <v>3060</v>
      </c>
      <c r="I3214" s="220">
        <v>2615.9391879310342</v>
      </c>
      <c r="J3214" s="161" t="e">
        <f>VLOOKUP(D3214,GST!A:D,4,FALSE)</f>
        <v>#N/A</v>
      </c>
      <c r="K3214" s="64" t="str">
        <f>VLOOKUP(B3214,'ABC successor'!A:J,10,FALSE)</f>
        <v>4483</v>
      </c>
    </row>
    <row r="3215" spans="1:11" x14ac:dyDescent="0.2">
      <c r="A3215">
        <v>3214</v>
      </c>
      <c r="B3215" t="s">
        <v>2389</v>
      </c>
      <c r="C3215" t="s">
        <v>2390</v>
      </c>
      <c r="D3215" t="s">
        <v>2389</v>
      </c>
      <c r="E3215" t="s">
        <v>8967</v>
      </c>
      <c r="F3215" s="220">
        <v>2697</v>
      </c>
      <c r="G3215" s="220">
        <v>2697</v>
      </c>
      <c r="H3215" s="220">
        <v>2839</v>
      </c>
      <c r="I3215" s="220">
        <v>2426.9305347368422</v>
      </c>
      <c r="J3215" s="161" t="e">
        <f>VLOOKUP(D3215,GST!A:D,4,FALSE)</f>
        <v>#N/A</v>
      </c>
      <c r="K3215" s="64" t="str">
        <f>VLOOKUP(B3215,'ABC successor'!A:J,10,FALSE)</f>
        <v>4483</v>
      </c>
    </row>
    <row r="3216" spans="1:11" x14ac:dyDescent="0.2">
      <c r="A3216">
        <v>3215</v>
      </c>
      <c r="B3216" t="s">
        <v>526</v>
      </c>
      <c r="C3216" t="s">
        <v>527</v>
      </c>
      <c r="D3216" t="s">
        <v>526</v>
      </c>
      <c r="E3216" t="s">
        <v>5482</v>
      </c>
      <c r="F3216" s="220">
        <v>1786</v>
      </c>
      <c r="G3216" s="220">
        <v>1786</v>
      </c>
      <c r="H3216" s="220">
        <v>1880</v>
      </c>
      <c r="I3216" s="220">
        <v>1607.7234378947367</v>
      </c>
      <c r="J3216" s="161" t="e">
        <f>VLOOKUP(D3216,GST!A:D,4,FALSE)</f>
        <v>#N/A</v>
      </c>
      <c r="K3216" s="64" t="str">
        <f>VLOOKUP(B3216,'ABC successor'!A:J,10,FALSE)</f>
        <v>4483</v>
      </c>
    </row>
    <row r="3217" spans="1:11" x14ac:dyDescent="0.2">
      <c r="A3217">
        <v>3216</v>
      </c>
      <c r="B3217" t="s">
        <v>528</v>
      </c>
      <c r="C3217" t="s">
        <v>529</v>
      </c>
      <c r="D3217" t="s">
        <v>528</v>
      </c>
      <c r="E3217" t="s">
        <v>530</v>
      </c>
      <c r="F3217" s="220">
        <v>1229</v>
      </c>
      <c r="G3217" s="220">
        <v>1229</v>
      </c>
      <c r="H3217" s="220">
        <v>1294</v>
      </c>
      <c r="I3217" s="220">
        <v>1105.9255103448274</v>
      </c>
      <c r="J3217" s="161" t="e">
        <f>VLOOKUP(D3217,GST!A:D,4,FALSE)</f>
        <v>#N/A</v>
      </c>
      <c r="K3217" s="64" t="str">
        <f>VLOOKUP(B3217,'ABC successor'!A:J,10,FALSE)</f>
        <v>4483</v>
      </c>
    </row>
    <row r="3218" spans="1:11" x14ac:dyDescent="0.2">
      <c r="A3218">
        <v>3217</v>
      </c>
      <c r="B3218" t="s">
        <v>531</v>
      </c>
      <c r="C3218" t="s">
        <v>532</v>
      </c>
      <c r="D3218" t="s">
        <v>531</v>
      </c>
      <c r="E3218" t="s">
        <v>8176</v>
      </c>
      <c r="F3218" s="220">
        <v>1066</v>
      </c>
      <c r="G3218" s="220">
        <v>1066</v>
      </c>
      <c r="H3218" s="220">
        <v>1122</v>
      </c>
      <c r="I3218" s="220">
        <v>958.98435862068948</v>
      </c>
      <c r="J3218" s="161" t="e">
        <f>VLOOKUP(D3218,GST!A:D,4,FALSE)</f>
        <v>#N/A</v>
      </c>
      <c r="K3218" s="64" t="str">
        <f>VLOOKUP(B3218,'ABC successor'!A:J,10,FALSE)</f>
        <v>4483</v>
      </c>
    </row>
    <row r="3219" spans="1:11" x14ac:dyDescent="0.2">
      <c r="A3219">
        <v>3218</v>
      </c>
      <c r="B3219" t="s">
        <v>533</v>
      </c>
      <c r="C3219" t="s">
        <v>534</v>
      </c>
      <c r="D3219" t="s">
        <v>533</v>
      </c>
      <c r="E3219" t="s">
        <v>4320</v>
      </c>
      <c r="F3219" s="220">
        <v>718</v>
      </c>
      <c r="G3219" s="220">
        <v>718</v>
      </c>
      <c r="H3219" s="220">
        <v>756</v>
      </c>
      <c r="I3219" s="220">
        <v>645.76769310344821</v>
      </c>
      <c r="J3219" s="161" t="e">
        <f>VLOOKUP(D3219,GST!A:D,4,FALSE)</f>
        <v>#N/A</v>
      </c>
      <c r="K3219" s="64" t="str">
        <f>VLOOKUP(B3219,'ABC successor'!A:J,10,FALSE)</f>
        <v>4703</v>
      </c>
    </row>
    <row r="3220" spans="1:11" x14ac:dyDescent="0.2">
      <c r="A3220">
        <v>3219</v>
      </c>
      <c r="B3220" t="s">
        <v>535</v>
      </c>
      <c r="C3220" t="s">
        <v>536</v>
      </c>
      <c r="D3220" t="s">
        <v>535</v>
      </c>
      <c r="E3220" t="s">
        <v>5696</v>
      </c>
      <c r="F3220" s="220">
        <v>887</v>
      </c>
      <c r="G3220" s="220">
        <v>887</v>
      </c>
      <c r="H3220" s="220">
        <v>934</v>
      </c>
      <c r="I3220" s="220">
        <v>798.50915344827581</v>
      </c>
      <c r="J3220" s="161" t="e">
        <f>VLOOKUP(D3220,GST!A:D,4,FALSE)</f>
        <v>#N/A</v>
      </c>
      <c r="K3220" s="64" t="str">
        <f>VLOOKUP(B3220,'ABC successor'!A:J,10,FALSE)</f>
        <v>4483</v>
      </c>
    </row>
    <row r="3221" spans="1:11" x14ac:dyDescent="0.2">
      <c r="A3221">
        <v>3220</v>
      </c>
      <c r="B3221" t="s">
        <v>537</v>
      </c>
      <c r="C3221" t="s">
        <v>538</v>
      </c>
      <c r="D3221" t="s">
        <v>537</v>
      </c>
      <c r="E3221" t="s">
        <v>8965</v>
      </c>
      <c r="F3221" s="220">
        <v>8804</v>
      </c>
      <c r="G3221" s="220">
        <v>8804</v>
      </c>
      <c r="H3221" s="220">
        <v>9267</v>
      </c>
      <c r="I3221" s="220">
        <v>7923.2215758620687</v>
      </c>
      <c r="J3221" s="161" t="e">
        <f>VLOOKUP(D3221,GST!A:D,4,FALSE)</f>
        <v>#N/A</v>
      </c>
      <c r="K3221" s="64" t="str">
        <f>VLOOKUP(B3221,'ABC successor'!A:J,10,FALSE)</f>
        <v>4483</v>
      </c>
    </row>
    <row r="3222" spans="1:11" x14ac:dyDescent="0.2">
      <c r="A3222">
        <v>3221</v>
      </c>
      <c r="B3222" t="s">
        <v>539</v>
      </c>
      <c r="C3222" t="s">
        <v>540</v>
      </c>
      <c r="D3222" t="s">
        <v>539</v>
      </c>
      <c r="E3222" t="s">
        <v>1773</v>
      </c>
      <c r="F3222" s="220">
        <v>400</v>
      </c>
      <c r="G3222" s="220">
        <v>400</v>
      </c>
      <c r="H3222" s="220">
        <v>421</v>
      </c>
      <c r="I3222" s="220">
        <v>360.02617368421056</v>
      </c>
      <c r="J3222" s="161" t="e">
        <f>VLOOKUP(D3222,GST!A:D,4,FALSE)</f>
        <v>#N/A</v>
      </c>
      <c r="K3222" s="64" t="str">
        <f>VLOOKUP(B3222,'ABC successor'!A:J,10,FALSE)</f>
        <v>4483</v>
      </c>
    </row>
    <row r="3223" spans="1:11" x14ac:dyDescent="0.2">
      <c r="A3223">
        <v>3222</v>
      </c>
      <c r="B3223" t="s">
        <v>541</v>
      </c>
      <c r="C3223" t="s">
        <v>542</v>
      </c>
      <c r="D3223" t="s">
        <v>541</v>
      </c>
      <c r="E3223" t="s">
        <v>1750</v>
      </c>
      <c r="F3223" s="220">
        <v>144</v>
      </c>
      <c r="G3223" s="220">
        <v>144</v>
      </c>
      <c r="H3223" s="220">
        <v>152</v>
      </c>
      <c r="I3223" s="220">
        <v>129.84550526315789</v>
      </c>
      <c r="J3223" s="161" t="e">
        <f>VLOOKUP(D3223,GST!A:D,4,FALSE)</f>
        <v>#N/A</v>
      </c>
      <c r="K3223" s="64" t="str">
        <f>VLOOKUP(B3223,'ABC successor'!A:J,10,FALSE)</f>
        <v>4483</v>
      </c>
    </row>
    <row r="3224" spans="1:11" x14ac:dyDescent="0.2">
      <c r="A3224">
        <v>3223</v>
      </c>
      <c r="B3224" t="s">
        <v>543</v>
      </c>
      <c r="C3224" t="s">
        <v>544</v>
      </c>
      <c r="D3224" t="s">
        <v>543</v>
      </c>
      <c r="E3224" t="s">
        <v>545</v>
      </c>
      <c r="F3224" s="220">
        <v>9515</v>
      </c>
      <c r="G3224" s="220">
        <v>9515</v>
      </c>
      <c r="H3224" s="220">
        <v>10016</v>
      </c>
      <c r="I3224" s="220">
        <v>8563.1889603448253</v>
      </c>
      <c r="J3224" s="161" t="e">
        <f>VLOOKUP(D3224,GST!A:D,4,FALSE)</f>
        <v>#N/A</v>
      </c>
      <c r="K3224" s="64" t="str">
        <f>VLOOKUP(B3224,'ABC successor'!A:J,10,FALSE)</f>
        <v>4483</v>
      </c>
    </row>
    <row r="3225" spans="1:11" x14ac:dyDescent="0.2">
      <c r="A3225">
        <v>3224</v>
      </c>
      <c r="B3225" t="s">
        <v>546</v>
      </c>
      <c r="C3225" t="s">
        <v>547</v>
      </c>
      <c r="D3225" t="s">
        <v>546</v>
      </c>
      <c r="E3225" t="s">
        <v>548</v>
      </c>
      <c r="F3225" s="220">
        <v>1008</v>
      </c>
      <c r="G3225" s="220">
        <v>1008</v>
      </c>
      <c r="H3225" s="220">
        <v>1061</v>
      </c>
      <c r="I3225" s="220">
        <v>906.78158103448266</v>
      </c>
      <c r="J3225" s="161" t="e">
        <f>VLOOKUP(D3225,GST!A:D,4,FALSE)</f>
        <v>#N/A</v>
      </c>
      <c r="K3225" s="64" t="str">
        <f>VLOOKUP(B3225,'ABC successor'!A:J,10,FALSE)</f>
        <v>4483</v>
      </c>
    </row>
    <row r="3226" spans="1:11" x14ac:dyDescent="0.2">
      <c r="A3226">
        <v>3225</v>
      </c>
      <c r="B3226" t="s">
        <v>549</v>
      </c>
      <c r="C3226" t="s">
        <v>550</v>
      </c>
      <c r="D3226" t="s">
        <v>549</v>
      </c>
      <c r="E3226" t="s">
        <v>551</v>
      </c>
      <c r="F3226" s="220">
        <v>526</v>
      </c>
      <c r="G3226" s="220">
        <v>526</v>
      </c>
      <c r="H3226" s="220">
        <v>554</v>
      </c>
      <c r="I3226" s="220">
        <v>473.6918706896551</v>
      </c>
      <c r="J3226" s="161" t="e">
        <f>VLOOKUP(D3226,GST!A:D,4,FALSE)</f>
        <v>#N/A</v>
      </c>
      <c r="K3226" s="64" t="str">
        <f>VLOOKUP(B3226,'ABC successor'!A:J,10,FALSE)</f>
        <v>4483</v>
      </c>
    </row>
    <row r="3227" spans="1:11" x14ac:dyDescent="0.2">
      <c r="A3227">
        <v>3226</v>
      </c>
      <c r="B3227" t="s">
        <v>552</v>
      </c>
      <c r="C3227" t="s">
        <v>553</v>
      </c>
      <c r="D3227" t="s">
        <v>552</v>
      </c>
      <c r="E3227" t="s">
        <v>554</v>
      </c>
      <c r="F3227" s="220">
        <v>941</v>
      </c>
      <c r="G3227" s="220">
        <v>941</v>
      </c>
      <c r="H3227" s="220">
        <v>991</v>
      </c>
      <c r="I3227" s="220">
        <v>846.84505862068954</v>
      </c>
      <c r="J3227" s="161" t="e">
        <f>VLOOKUP(D3227,GST!A:D,4,FALSE)</f>
        <v>#N/A</v>
      </c>
      <c r="K3227" s="64" t="str">
        <f>VLOOKUP(B3227,'ABC successor'!A:J,10,FALSE)</f>
        <v>4483</v>
      </c>
    </row>
    <row r="3228" spans="1:11" x14ac:dyDescent="0.2">
      <c r="A3228">
        <v>3227</v>
      </c>
      <c r="B3228" t="s">
        <v>4669</v>
      </c>
      <c r="C3228" t="s">
        <v>4670</v>
      </c>
      <c r="D3228" t="s">
        <v>4669</v>
      </c>
      <c r="E3228" t="s">
        <v>4671</v>
      </c>
      <c r="F3228" s="220">
        <v>6771</v>
      </c>
      <c r="G3228" s="220">
        <v>6771</v>
      </c>
      <c r="H3228" s="220">
        <v>7127</v>
      </c>
      <c r="I3228" s="220">
        <v>6094.1909241379308</v>
      </c>
      <c r="J3228" s="161" t="e">
        <f>VLOOKUP(D3228,GST!A:D,4,FALSE)</f>
        <v>#N/A</v>
      </c>
      <c r="K3228" s="64" t="str">
        <f>VLOOKUP(B3228,'ABC successor'!A:J,10,FALSE)</f>
        <v>4483</v>
      </c>
    </row>
    <row r="3229" spans="1:11" x14ac:dyDescent="0.2">
      <c r="A3229">
        <v>3228</v>
      </c>
      <c r="B3229" t="s">
        <v>4672</v>
      </c>
      <c r="C3229" t="s">
        <v>4673</v>
      </c>
      <c r="D3229" t="s">
        <v>4672</v>
      </c>
      <c r="E3229" t="s">
        <v>1773</v>
      </c>
      <c r="F3229" s="220">
        <v>1506</v>
      </c>
      <c r="G3229" s="220">
        <v>1506</v>
      </c>
      <c r="H3229" s="220">
        <v>1585</v>
      </c>
      <c r="I3229" s="220">
        <v>1355.3387810344825</v>
      </c>
      <c r="J3229" s="161" t="e">
        <f>VLOOKUP(D3229,GST!A:D,4,FALSE)</f>
        <v>#N/A</v>
      </c>
      <c r="K3229" s="64" t="str">
        <f>VLOOKUP(B3229,'ABC successor'!A:J,10,FALSE)</f>
        <v>4483</v>
      </c>
    </row>
    <row r="3230" spans="1:11" x14ac:dyDescent="0.2">
      <c r="A3230">
        <v>3229</v>
      </c>
      <c r="B3230" t="s">
        <v>4674</v>
      </c>
      <c r="C3230" t="s">
        <v>4675</v>
      </c>
      <c r="D3230" t="s">
        <v>4674</v>
      </c>
      <c r="E3230" t="s">
        <v>4676</v>
      </c>
      <c r="F3230" s="220">
        <v>2453</v>
      </c>
      <c r="G3230" s="220">
        <v>2453</v>
      </c>
      <c r="H3230" s="220">
        <v>2582</v>
      </c>
      <c r="I3230" s="220">
        <v>2207.984148275862</v>
      </c>
      <c r="J3230" s="161" t="e">
        <f>VLOOKUP(D3230,GST!A:D,4,FALSE)</f>
        <v>#N/A</v>
      </c>
      <c r="K3230" s="64" t="str">
        <f>VLOOKUP(B3230,'ABC successor'!A:J,10,FALSE)</f>
        <v>4483</v>
      </c>
    </row>
    <row r="3231" spans="1:11" x14ac:dyDescent="0.2">
      <c r="A3231">
        <v>3230</v>
      </c>
      <c r="B3231" t="s">
        <v>4677</v>
      </c>
      <c r="C3231" t="s">
        <v>4678</v>
      </c>
      <c r="D3231" t="s">
        <v>4677</v>
      </c>
      <c r="E3231" t="s">
        <v>1773</v>
      </c>
      <c r="F3231" s="220">
        <v>348</v>
      </c>
      <c r="G3231" s="220">
        <v>348</v>
      </c>
      <c r="H3231" s="220">
        <v>366</v>
      </c>
      <c r="I3231" s="220">
        <v>313.21666551724138</v>
      </c>
      <c r="J3231" s="161" t="e">
        <f>VLOOKUP(D3231,GST!A:D,4,FALSE)</f>
        <v>#N/A</v>
      </c>
      <c r="K3231" s="64" t="str">
        <f>VLOOKUP(B3231,'ABC successor'!A:J,10,FALSE)</f>
        <v>4483</v>
      </c>
    </row>
    <row r="3232" spans="1:11" x14ac:dyDescent="0.2">
      <c r="A3232">
        <v>3231</v>
      </c>
      <c r="B3232" t="s">
        <v>1380</v>
      </c>
      <c r="C3232" t="s">
        <v>1381</v>
      </c>
      <c r="D3232" t="s">
        <v>1380</v>
      </c>
      <c r="E3232" t="s">
        <v>1382</v>
      </c>
      <c r="F3232" s="220">
        <v>370</v>
      </c>
      <c r="G3232" s="220">
        <v>370</v>
      </c>
      <c r="H3232" s="220">
        <v>389</v>
      </c>
      <c r="I3232" s="220">
        <v>332.55102758620689</v>
      </c>
      <c r="J3232" s="161" t="e">
        <f>VLOOKUP(D3232,GST!A:D,4,FALSE)</f>
        <v>#N/A</v>
      </c>
      <c r="K3232" s="64" t="str">
        <f>VLOOKUP(B3232,'ABC successor'!A:J,10,FALSE)</f>
        <v>4483</v>
      </c>
    </row>
    <row r="3233" spans="1:11" x14ac:dyDescent="0.2">
      <c r="A3233">
        <v>3232</v>
      </c>
      <c r="B3233" t="s">
        <v>1384</v>
      </c>
      <c r="C3233" t="s">
        <v>1385</v>
      </c>
      <c r="D3233" t="s">
        <v>1384</v>
      </c>
      <c r="E3233" t="s">
        <v>1383</v>
      </c>
      <c r="F3233" s="220">
        <v>619</v>
      </c>
      <c r="G3233" s="220">
        <v>619</v>
      </c>
      <c r="H3233" s="220">
        <v>652</v>
      </c>
      <c r="I3233" s="220">
        <v>556.82962758620681</v>
      </c>
      <c r="J3233" s="161" t="e">
        <f>VLOOKUP(D3233,GST!A:D,4,FALSE)</f>
        <v>#N/A</v>
      </c>
      <c r="K3233" s="64" t="str">
        <f>VLOOKUP(B3233,'ABC successor'!A:J,10,FALSE)</f>
        <v>4483</v>
      </c>
    </row>
    <row r="3234" spans="1:11" x14ac:dyDescent="0.2">
      <c r="A3234">
        <v>3233</v>
      </c>
      <c r="B3234" t="s">
        <v>1386</v>
      </c>
      <c r="C3234" t="s">
        <v>1387</v>
      </c>
      <c r="D3234" t="s">
        <v>1386</v>
      </c>
      <c r="E3234" t="s">
        <v>1388</v>
      </c>
      <c r="F3234" s="220">
        <v>2883</v>
      </c>
      <c r="G3234" s="220">
        <v>2883</v>
      </c>
      <c r="H3234" s="220">
        <v>3035</v>
      </c>
      <c r="I3234" s="220">
        <v>2594.6713896551719</v>
      </c>
      <c r="J3234" s="161" t="e">
        <f>VLOOKUP(D3234,GST!A:D,4,FALSE)</f>
        <v>#N/A</v>
      </c>
      <c r="K3234" s="64" t="str">
        <f>VLOOKUP(B3234,'ABC successor'!A:J,10,FALSE)</f>
        <v>4483</v>
      </c>
    </row>
    <row r="3235" spans="1:11" x14ac:dyDescent="0.2">
      <c r="A3235">
        <v>3234</v>
      </c>
      <c r="B3235" t="s">
        <v>1389</v>
      </c>
      <c r="C3235" t="s">
        <v>1390</v>
      </c>
      <c r="D3235" t="s">
        <v>1389</v>
      </c>
      <c r="E3235" t="s">
        <v>1773</v>
      </c>
      <c r="F3235" s="220">
        <v>1134</v>
      </c>
      <c r="G3235" s="220">
        <v>1134</v>
      </c>
      <c r="H3235" s="220">
        <v>1194</v>
      </c>
      <c r="I3235" s="220">
        <v>1020.8543172413792</v>
      </c>
      <c r="J3235" s="161" t="e">
        <f>VLOOKUP(D3235,GST!A:D,4,FALSE)</f>
        <v>#N/A</v>
      </c>
      <c r="K3235" s="64" t="str">
        <f>VLOOKUP(B3235,'ABC successor'!A:J,10,FALSE)</f>
        <v>4483</v>
      </c>
    </row>
    <row r="3236" spans="1:11" x14ac:dyDescent="0.2">
      <c r="A3236">
        <v>3235</v>
      </c>
      <c r="B3236" t="s">
        <v>1391</v>
      </c>
      <c r="C3236" t="s">
        <v>1392</v>
      </c>
      <c r="D3236" t="s">
        <v>1391</v>
      </c>
      <c r="E3236" t="s">
        <v>1393</v>
      </c>
      <c r="F3236" s="220">
        <v>235</v>
      </c>
      <c r="G3236" s="220">
        <v>235</v>
      </c>
      <c r="H3236" s="220">
        <v>247</v>
      </c>
      <c r="I3236" s="220">
        <v>211.29404947368425</v>
      </c>
      <c r="J3236" s="161" t="e">
        <f>VLOOKUP(D3236,GST!A:D,4,FALSE)</f>
        <v>#N/A</v>
      </c>
      <c r="K3236" s="64" t="str">
        <f>VLOOKUP(B3236,'ABC successor'!A:J,10,FALSE)</f>
        <v>4483</v>
      </c>
    </row>
    <row r="3237" spans="1:11" x14ac:dyDescent="0.2">
      <c r="A3237">
        <v>3236</v>
      </c>
      <c r="B3237" t="s">
        <v>1394</v>
      </c>
      <c r="C3237" t="s">
        <v>1395</v>
      </c>
      <c r="D3237" t="s">
        <v>1394</v>
      </c>
      <c r="E3237" t="s">
        <v>1396</v>
      </c>
      <c r="F3237" s="220">
        <v>370</v>
      </c>
      <c r="G3237" s="220">
        <v>370</v>
      </c>
      <c r="H3237" s="220">
        <v>389</v>
      </c>
      <c r="I3237" s="220">
        <v>332.55102758620689</v>
      </c>
      <c r="J3237" s="161" t="e">
        <f>VLOOKUP(D3237,GST!A:D,4,FALSE)</f>
        <v>#N/A</v>
      </c>
      <c r="K3237" s="64" t="str">
        <f>VLOOKUP(B3237,'ABC successor'!A:J,10,FALSE)</f>
        <v>4483</v>
      </c>
    </row>
    <row r="3238" spans="1:11" x14ac:dyDescent="0.2">
      <c r="A3238">
        <v>3237</v>
      </c>
      <c r="B3238" t="s">
        <v>1397</v>
      </c>
      <c r="C3238" t="s">
        <v>1398</v>
      </c>
      <c r="D3238" t="s">
        <v>1397</v>
      </c>
      <c r="E3238" t="s">
        <v>1383</v>
      </c>
      <c r="F3238" s="220">
        <v>290</v>
      </c>
      <c r="G3238" s="220">
        <v>290</v>
      </c>
      <c r="H3238" s="220">
        <v>305</v>
      </c>
      <c r="I3238" s="220">
        <v>261.01388793103445</v>
      </c>
      <c r="J3238" s="161" t="e">
        <f>VLOOKUP(D3238,GST!A:D,4,FALSE)</f>
        <v>#N/A</v>
      </c>
      <c r="K3238" s="64" t="str">
        <f>VLOOKUP(B3238,'ABC successor'!A:J,10,FALSE)</f>
        <v>4483</v>
      </c>
    </row>
    <row r="3239" spans="1:11" x14ac:dyDescent="0.2">
      <c r="A3239">
        <v>3238</v>
      </c>
      <c r="B3239" t="s">
        <v>1399</v>
      </c>
      <c r="C3239" t="s">
        <v>1400</v>
      </c>
      <c r="D3239" t="s">
        <v>1399</v>
      </c>
      <c r="E3239" t="s">
        <v>1382</v>
      </c>
      <c r="F3239" s="220">
        <v>496</v>
      </c>
      <c r="G3239" s="220">
        <v>496</v>
      </c>
      <c r="H3239" s="220">
        <v>522</v>
      </c>
      <c r="I3239" s="220">
        <v>446.62376379310342</v>
      </c>
      <c r="J3239" s="161" t="e">
        <f>VLOOKUP(D3239,GST!A:D,4,FALSE)</f>
        <v>#N/A</v>
      </c>
      <c r="K3239" s="64" t="str">
        <f>VLOOKUP(B3239,'ABC successor'!A:J,10,FALSE)</f>
        <v>4483</v>
      </c>
    </row>
    <row r="3240" spans="1:11" x14ac:dyDescent="0.2">
      <c r="A3240">
        <v>3239</v>
      </c>
      <c r="B3240" t="s">
        <v>1401</v>
      </c>
      <c r="C3240" t="s">
        <v>1402</v>
      </c>
      <c r="D3240" t="s">
        <v>1401</v>
      </c>
      <c r="E3240" t="s">
        <v>8956</v>
      </c>
      <c r="F3240" s="220">
        <v>415</v>
      </c>
      <c r="G3240" s="220">
        <v>415</v>
      </c>
      <c r="H3240" s="220">
        <v>437</v>
      </c>
      <c r="I3240" s="220">
        <v>373.15318793103444</v>
      </c>
      <c r="J3240" s="161" t="e">
        <f>VLOOKUP(D3240,GST!A:D,4,FALSE)</f>
        <v>#N/A</v>
      </c>
      <c r="K3240" s="64" t="str">
        <f>VLOOKUP(B3240,'ABC successor'!A:J,10,FALSE)</f>
        <v>4483</v>
      </c>
    </row>
    <row r="3241" spans="1:11" x14ac:dyDescent="0.2">
      <c r="A3241">
        <v>3240</v>
      </c>
      <c r="B3241" t="s">
        <v>1403</v>
      </c>
      <c r="C3241" t="s">
        <v>1404</v>
      </c>
      <c r="D3241" t="s">
        <v>1403</v>
      </c>
      <c r="E3241" t="s">
        <v>1383</v>
      </c>
      <c r="F3241" s="220">
        <v>608</v>
      </c>
      <c r="G3241" s="220">
        <v>608</v>
      </c>
      <c r="H3241" s="220">
        <v>640</v>
      </c>
      <c r="I3241" s="220">
        <v>547.1624465517242</v>
      </c>
      <c r="J3241" s="161" t="e">
        <f>VLOOKUP(D3241,GST!A:D,4,FALSE)</f>
        <v>#N/A</v>
      </c>
      <c r="K3241" s="64" t="str">
        <f>VLOOKUP(B3241,'ABC successor'!A:J,10,FALSE)</f>
        <v>4483</v>
      </c>
    </row>
    <row r="3242" spans="1:11" x14ac:dyDescent="0.2">
      <c r="A3242">
        <v>3241</v>
      </c>
      <c r="B3242" t="s">
        <v>1406</v>
      </c>
      <c r="C3242" t="s">
        <v>1407</v>
      </c>
      <c r="D3242" t="s">
        <v>1406</v>
      </c>
      <c r="E3242" t="s">
        <v>8174</v>
      </c>
      <c r="F3242" s="220">
        <v>6679</v>
      </c>
      <c r="G3242" s="220">
        <v>6679</v>
      </c>
      <c r="H3242" s="220">
        <v>7031</v>
      </c>
      <c r="I3242" s="220">
        <v>6011.0531672413781</v>
      </c>
      <c r="J3242" s="161" t="e">
        <f>VLOOKUP(D3242,GST!A:D,4,FALSE)</f>
        <v>#N/A</v>
      </c>
      <c r="K3242" s="64" t="str">
        <f>VLOOKUP(B3242,'ABC successor'!A:J,10,FALSE)</f>
        <v>4483</v>
      </c>
    </row>
    <row r="3243" spans="1:11" x14ac:dyDescent="0.2">
      <c r="A3243">
        <v>3242</v>
      </c>
      <c r="B3243" t="s">
        <v>1408</v>
      </c>
      <c r="C3243" t="s">
        <v>1409</v>
      </c>
      <c r="D3243" t="s">
        <v>1408</v>
      </c>
      <c r="E3243" t="s">
        <v>1405</v>
      </c>
      <c r="F3243" s="220">
        <v>19246</v>
      </c>
      <c r="G3243" s="220">
        <v>19246</v>
      </c>
      <c r="H3243" s="220">
        <v>20259</v>
      </c>
      <c r="I3243" s="220">
        <v>17321.654977586208</v>
      </c>
      <c r="J3243" s="161" t="e">
        <f>VLOOKUP(D3243,GST!A:D,4,FALSE)</f>
        <v>#N/A</v>
      </c>
      <c r="K3243" s="64" t="str">
        <f>VLOOKUP(B3243,'ABC successor'!A:J,10,FALSE)</f>
        <v>4483</v>
      </c>
    </row>
    <row r="3244" spans="1:11" x14ac:dyDescent="0.2">
      <c r="A3244">
        <v>3243</v>
      </c>
      <c r="B3244" t="s">
        <v>1410</v>
      </c>
      <c r="C3244" t="s">
        <v>1411</v>
      </c>
      <c r="D3244" t="s">
        <v>1410</v>
      </c>
      <c r="E3244" t="s">
        <v>1405</v>
      </c>
      <c r="F3244" s="220">
        <v>6797</v>
      </c>
      <c r="G3244" s="220">
        <v>6797</v>
      </c>
      <c r="H3244" s="220">
        <v>7155</v>
      </c>
      <c r="I3244" s="220">
        <v>6117.3921586206889</v>
      </c>
      <c r="J3244" s="161" t="e">
        <f>VLOOKUP(D3244,GST!A:D,4,FALSE)</f>
        <v>#N/A</v>
      </c>
      <c r="K3244" s="64" t="str">
        <f>VLOOKUP(B3244,'ABC successor'!A:J,10,FALSE)</f>
        <v>4483</v>
      </c>
    </row>
    <row r="3245" spans="1:11" x14ac:dyDescent="0.2">
      <c r="A3245">
        <v>3244</v>
      </c>
      <c r="B3245" t="s">
        <v>1412</v>
      </c>
      <c r="C3245" t="s">
        <v>1413</v>
      </c>
      <c r="D3245" t="s">
        <v>1412</v>
      </c>
      <c r="E3245" t="s">
        <v>1414</v>
      </c>
      <c r="F3245" s="220">
        <v>7038</v>
      </c>
      <c r="G3245" s="220">
        <v>7038</v>
      </c>
      <c r="H3245" s="220">
        <v>7408</v>
      </c>
      <c r="I3245" s="220">
        <v>6333.937013793101</v>
      </c>
      <c r="J3245" s="161" t="e">
        <f>VLOOKUP(D3245,GST!A:D,4,FALSE)</f>
        <v>#N/A</v>
      </c>
      <c r="K3245" s="64" t="str">
        <f>VLOOKUP(B3245,'ABC successor'!A:J,10,FALSE)</f>
        <v>4483</v>
      </c>
    </row>
    <row r="3246" spans="1:11" x14ac:dyDescent="0.2">
      <c r="A3246">
        <v>3245</v>
      </c>
      <c r="B3246" t="s">
        <v>1415</v>
      </c>
      <c r="C3246" t="s">
        <v>1416</v>
      </c>
      <c r="D3246" t="s">
        <v>1415</v>
      </c>
      <c r="E3246" t="s">
        <v>8177</v>
      </c>
      <c r="F3246" s="220">
        <v>687</v>
      </c>
      <c r="G3246" s="220">
        <v>687</v>
      </c>
      <c r="H3246" s="220">
        <v>723</v>
      </c>
      <c r="I3246" s="220">
        <v>618.69958620689647</v>
      </c>
      <c r="J3246" s="161" t="e">
        <f>VLOOKUP(D3246,GST!A:D,4,FALSE)</f>
        <v>#N/A</v>
      </c>
      <c r="K3246" s="64" t="str">
        <f>VLOOKUP(B3246,'ABC successor'!A:J,10,FALSE)</f>
        <v>4483</v>
      </c>
    </row>
    <row r="3247" spans="1:11" x14ac:dyDescent="0.2">
      <c r="A3247">
        <v>3246</v>
      </c>
      <c r="B3247" t="s">
        <v>1417</v>
      </c>
      <c r="C3247" t="s">
        <v>1418</v>
      </c>
      <c r="D3247" t="s">
        <v>1417</v>
      </c>
      <c r="E3247" t="s">
        <v>6166</v>
      </c>
      <c r="F3247" s="220">
        <v>5725</v>
      </c>
      <c r="G3247" s="220">
        <v>5725</v>
      </c>
      <c r="H3247" s="220">
        <v>6026</v>
      </c>
      <c r="I3247" s="220">
        <v>5152.60749137931</v>
      </c>
      <c r="J3247" s="161" t="e">
        <f>VLOOKUP(D3247,GST!A:D,4,FALSE)</f>
        <v>#N/A</v>
      </c>
      <c r="K3247" s="64" t="str">
        <f>VLOOKUP(B3247,'ABC successor'!A:J,10,FALSE)</f>
        <v>4483</v>
      </c>
    </row>
    <row r="3248" spans="1:11" x14ac:dyDescent="0.2">
      <c r="A3248">
        <v>3247</v>
      </c>
      <c r="B3248" t="s">
        <v>1419</v>
      </c>
      <c r="C3248" t="s">
        <v>1420</v>
      </c>
      <c r="D3248" t="s">
        <v>1419</v>
      </c>
      <c r="E3248" t="s">
        <v>6166</v>
      </c>
      <c r="F3248" s="220">
        <v>10520</v>
      </c>
      <c r="G3248" s="220">
        <v>10520</v>
      </c>
      <c r="H3248" s="220">
        <v>11074</v>
      </c>
      <c r="I3248" s="220">
        <v>9468.0371051724105</v>
      </c>
      <c r="J3248" s="161" t="e">
        <f>VLOOKUP(D3248,GST!A:D,4,FALSE)</f>
        <v>#N/A</v>
      </c>
      <c r="K3248" s="64" t="str">
        <f>VLOOKUP(B3248,'ABC successor'!A:J,10,FALSE)</f>
        <v>4483</v>
      </c>
    </row>
    <row r="3249" spans="1:11" x14ac:dyDescent="0.2">
      <c r="A3249">
        <v>3248</v>
      </c>
      <c r="B3249" t="s">
        <v>1421</v>
      </c>
      <c r="C3249" t="s">
        <v>2220</v>
      </c>
      <c r="D3249" t="s">
        <v>1421</v>
      </c>
      <c r="E3249" t="s">
        <v>1773</v>
      </c>
      <c r="F3249" s="220">
        <v>660</v>
      </c>
      <c r="G3249" s="220">
        <v>660</v>
      </c>
      <c r="H3249" s="220">
        <v>695</v>
      </c>
      <c r="I3249" s="220">
        <v>593.56491551724127</v>
      </c>
      <c r="J3249" s="161" t="e">
        <f>VLOOKUP(D3249,GST!A:D,4,FALSE)</f>
        <v>#N/A</v>
      </c>
      <c r="K3249" s="64" t="str">
        <f>VLOOKUP(B3249,'ABC successor'!A:J,10,FALSE)</f>
        <v>4483</v>
      </c>
    </row>
    <row r="3250" spans="1:11" x14ac:dyDescent="0.2">
      <c r="A3250">
        <v>3249</v>
      </c>
      <c r="B3250" t="s">
        <v>10902</v>
      </c>
      <c r="C3250" t="s">
        <v>10903</v>
      </c>
      <c r="D3250" t="s">
        <v>10902</v>
      </c>
      <c r="E3250" t="s">
        <v>3907</v>
      </c>
      <c r="F3250" s="220">
        <v>155</v>
      </c>
      <c r="G3250" s="220">
        <v>155</v>
      </c>
      <c r="H3250" s="220">
        <v>163</v>
      </c>
      <c r="I3250" s="220">
        <v>139.2074068965517</v>
      </c>
      <c r="J3250" s="161" t="e">
        <f>VLOOKUP(D3250,GST!A:D,4,FALSE)</f>
        <v>#N/A</v>
      </c>
      <c r="K3250" s="64" t="str">
        <f>VLOOKUP(B3250,'ABC successor'!A:J,10,FALSE)</f>
        <v>4483</v>
      </c>
    </row>
    <row r="3251" spans="1:11" x14ac:dyDescent="0.2">
      <c r="A3251">
        <v>3250</v>
      </c>
      <c r="B3251" t="s">
        <v>2221</v>
      </c>
      <c r="C3251" t="s">
        <v>2222</v>
      </c>
      <c r="D3251" t="s">
        <v>2221</v>
      </c>
      <c r="E3251" t="s">
        <v>2223</v>
      </c>
      <c r="F3251" s="220">
        <v>372</v>
      </c>
      <c r="G3251" s="220">
        <v>372</v>
      </c>
      <c r="H3251" s="220">
        <v>392</v>
      </c>
      <c r="I3251" s="220">
        <v>334.48446379310343</v>
      </c>
      <c r="J3251" s="161" t="e">
        <f>VLOOKUP(D3251,GST!A:D,4,FALSE)</f>
        <v>#N/A</v>
      </c>
      <c r="K3251" s="64" t="str">
        <f>VLOOKUP(B3251,'ABC successor'!A:J,10,FALSE)</f>
        <v>4483</v>
      </c>
    </row>
    <row r="3252" spans="1:11" x14ac:dyDescent="0.2">
      <c r="A3252">
        <v>3251</v>
      </c>
      <c r="B3252" t="s">
        <v>2224</v>
      </c>
      <c r="C3252" t="s">
        <v>2225</v>
      </c>
      <c r="D3252" t="s">
        <v>2224</v>
      </c>
      <c r="E3252" t="s">
        <v>8171</v>
      </c>
      <c r="F3252" s="220">
        <v>932</v>
      </c>
      <c r="G3252" s="220">
        <v>932</v>
      </c>
      <c r="H3252" s="220">
        <v>981</v>
      </c>
      <c r="I3252" s="220">
        <v>839.11131379310325</v>
      </c>
      <c r="J3252" s="161" t="e">
        <f>VLOOKUP(D3252,GST!A:D,4,FALSE)</f>
        <v>#N/A</v>
      </c>
      <c r="K3252" s="64" t="str">
        <f>VLOOKUP(B3252,'ABC successor'!A:J,10,FALSE)</f>
        <v>4483</v>
      </c>
    </row>
    <row r="3253" spans="1:11" x14ac:dyDescent="0.2">
      <c r="A3253">
        <v>3252</v>
      </c>
      <c r="B3253" t="s">
        <v>2226</v>
      </c>
      <c r="C3253" t="s">
        <v>2227</v>
      </c>
      <c r="D3253" t="s">
        <v>2226</v>
      </c>
      <c r="E3253" t="s">
        <v>4404</v>
      </c>
      <c r="F3253" s="220">
        <v>503</v>
      </c>
      <c r="G3253" s="220">
        <v>503</v>
      </c>
      <c r="H3253" s="220">
        <v>529</v>
      </c>
      <c r="I3253" s="220">
        <v>452.42407241379306</v>
      </c>
      <c r="J3253" s="161" t="e">
        <f>VLOOKUP(D3253,GST!A:D,4,FALSE)</f>
        <v>#N/A</v>
      </c>
      <c r="K3253" s="64" t="str">
        <f>VLOOKUP(B3253,'ABC successor'!A:J,10,FALSE)</f>
        <v>4483</v>
      </c>
    </row>
    <row r="3254" spans="1:11" x14ac:dyDescent="0.2">
      <c r="A3254">
        <v>3253</v>
      </c>
      <c r="B3254" t="s">
        <v>2228</v>
      </c>
      <c r="C3254" t="s">
        <v>2229</v>
      </c>
      <c r="D3254" t="s">
        <v>2228</v>
      </c>
      <c r="E3254" t="s">
        <v>2230</v>
      </c>
      <c r="F3254" s="220">
        <v>5717</v>
      </c>
      <c r="G3254" s="220">
        <v>5717</v>
      </c>
      <c r="H3254" s="220">
        <v>6018</v>
      </c>
      <c r="I3254" s="220">
        <v>5144.8737465517224</v>
      </c>
      <c r="J3254" s="161" t="e">
        <f>VLOOKUP(D3254,GST!A:D,4,FALSE)</f>
        <v>#N/A</v>
      </c>
      <c r="K3254" s="64" t="str">
        <f>VLOOKUP(B3254,'ABC successor'!A:J,10,FALSE)</f>
        <v>4483</v>
      </c>
    </row>
    <row r="3255" spans="1:11" x14ac:dyDescent="0.2">
      <c r="A3255">
        <v>3254</v>
      </c>
      <c r="B3255" t="s">
        <v>10910</v>
      </c>
      <c r="C3255" t="s">
        <v>10911</v>
      </c>
      <c r="D3255" t="s">
        <v>10910</v>
      </c>
      <c r="E3255" t="s">
        <v>5697</v>
      </c>
      <c r="F3255" s="220">
        <v>702</v>
      </c>
      <c r="G3255" s="220">
        <v>702</v>
      </c>
      <c r="H3255" s="220">
        <v>739</v>
      </c>
      <c r="I3255" s="220">
        <v>632.2336396551724</v>
      </c>
      <c r="J3255" s="161" t="e">
        <f>VLOOKUP(D3255,GST!A:D,4,FALSE)</f>
        <v>#N/A</v>
      </c>
      <c r="K3255" s="64" t="str">
        <f>VLOOKUP(B3255,'ABC successor'!A:J,10,FALSE)</f>
        <v>4483</v>
      </c>
    </row>
    <row r="3256" spans="1:11" x14ac:dyDescent="0.2">
      <c r="A3256">
        <v>3255</v>
      </c>
      <c r="B3256" t="s">
        <v>2231</v>
      </c>
      <c r="C3256" t="s">
        <v>2232</v>
      </c>
      <c r="D3256" t="s">
        <v>2231</v>
      </c>
      <c r="E3256" t="s">
        <v>8177</v>
      </c>
      <c r="F3256" s="220">
        <v>872</v>
      </c>
      <c r="G3256" s="220">
        <v>872</v>
      </c>
      <c r="H3256" s="220">
        <v>918</v>
      </c>
      <c r="I3256" s="220">
        <v>784.97509999999988</v>
      </c>
      <c r="J3256" s="161" t="e">
        <f>VLOOKUP(D3256,GST!A:D,4,FALSE)</f>
        <v>#N/A</v>
      </c>
      <c r="K3256" s="64" t="str">
        <f>VLOOKUP(B3256,'ABC successor'!A:J,10,FALSE)</f>
        <v>4483</v>
      </c>
    </row>
    <row r="3257" spans="1:11" x14ac:dyDescent="0.2">
      <c r="A3257">
        <v>3256</v>
      </c>
      <c r="B3257" t="s">
        <v>2233</v>
      </c>
      <c r="C3257" t="s">
        <v>2234</v>
      </c>
      <c r="D3257" t="s">
        <v>2233</v>
      </c>
      <c r="E3257" t="s">
        <v>2235</v>
      </c>
      <c r="F3257" s="220">
        <v>9929</v>
      </c>
      <c r="G3257" s="220">
        <v>9929</v>
      </c>
      <c r="H3257" s="220">
        <v>10452</v>
      </c>
      <c r="I3257" s="220">
        <v>8936.3421482758604</v>
      </c>
      <c r="J3257" s="161" t="e">
        <f>VLOOKUP(D3257,GST!A:D,4,FALSE)</f>
        <v>#N/A</v>
      </c>
      <c r="K3257" s="64" t="str">
        <f>VLOOKUP(B3257,'ABC successor'!A:J,10,FALSE)</f>
        <v>4483</v>
      </c>
    </row>
    <row r="3258" spans="1:11" x14ac:dyDescent="0.2">
      <c r="A3258">
        <v>3257</v>
      </c>
      <c r="B3258" t="s">
        <v>2237</v>
      </c>
      <c r="C3258" t="s">
        <v>2238</v>
      </c>
      <c r="D3258" t="s">
        <v>2237</v>
      </c>
      <c r="E3258" t="s">
        <v>2236</v>
      </c>
      <c r="F3258" s="220">
        <v>7195</v>
      </c>
      <c r="G3258" s="220">
        <v>7195</v>
      </c>
      <c r="H3258" s="220">
        <v>7574</v>
      </c>
      <c r="I3258" s="220">
        <v>6475.0778568965516</v>
      </c>
      <c r="J3258" s="161" t="e">
        <f>VLOOKUP(D3258,GST!A:D,4,FALSE)</f>
        <v>#N/A</v>
      </c>
      <c r="K3258" s="64" t="str">
        <f>VLOOKUP(B3258,'ABC successor'!A:J,10,FALSE)</f>
        <v>4483</v>
      </c>
    </row>
    <row r="3259" spans="1:11" x14ac:dyDescent="0.2">
      <c r="A3259">
        <v>3258</v>
      </c>
      <c r="B3259" t="s">
        <v>2239</v>
      </c>
      <c r="C3259" t="s">
        <v>2240</v>
      </c>
      <c r="D3259" t="s">
        <v>2239</v>
      </c>
      <c r="E3259" t="s">
        <v>1396</v>
      </c>
      <c r="F3259" s="220">
        <v>535</v>
      </c>
      <c r="G3259" s="220">
        <v>535</v>
      </c>
      <c r="H3259" s="220">
        <v>563</v>
      </c>
      <c r="I3259" s="220">
        <v>481.4256155172414</v>
      </c>
      <c r="J3259" s="161" t="e">
        <f>VLOOKUP(D3259,GST!A:D,4,FALSE)</f>
        <v>#N/A</v>
      </c>
      <c r="K3259" s="64" t="str">
        <f>VLOOKUP(B3259,'ABC successor'!A:J,10,FALSE)</f>
        <v>4483</v>
      </c>
    </row>
    <row r="3260" spans="1:11" x14ac:dyDescent="0.2">
      <c r="A3260">
        <v>3259</v>
      </c>
      <c r="B3260" t="s">
        <v>2241</v>
      </c>
      <c r="C3260" t="s">
        <v>2242</v>
      </c>
      <c r="D3260" t="s">
        <v>2241</v>
      </c>
      <c r="E3260" t="s">
        <v>2223</v>
      </c>
      <c r="F3260" s="220">
        <v>627</v>
      </c>
      <c r="G3260" s="220">
        <v>627</v>
      </c>
      <c r="H3260" s="220">
        <v>660</v>
      </c>
      <c r="I3260" s="220">
        <v>564.56337241379288</v>
      </c>
      <c r="J3260" s="161" t="e">
        <f>VLOOKUP(D3260,GST!A:D,4,FALSE)</f>
        <v>#N/A</v>
      </c>
      <c r="K3260" s="64" t="str">
        <f>VLOOKUP(B3260,'ABC successor'!A:J,10,FALSE)</f>
        <v>4483</v>
      </c>
    </row>
    <row r="3261" spans="1:11" x14ac:dyDescent="0.2">
      <c r="A3261">
        <v>3260</v>
      </c>
      <c r="B3261" t="s">
        <v>2244</v>
      </c>
      <c r="C3261" t="s">
        <v>2245</v>
      </c>
      <c r="D3261" t="s">
        <v>2244</v>
      </c>
      <c r="E3261" t="s">
        <v>2243</v>
      </c>
      <c r="F3261" s="220">
        <v>9770</v>
      </c>
      <c r="G3261" s="220">
        <v>9770</v>
      </c>
      <c r="H3261" s="220">
        <v>10284</v>
      </c>
      <c r="I3261" s="220">
        <v>8793.2678689655149</v>
      </c>
      <c r="J3261" s="161" t="e">
        <f>VLOOKUP(D3261,GST!A:D,4,FALSE)</f>
        <v>#N/A</v>
      </c>
      <c r="K3261" s="64" t="str">
        <f>VLOOKUP(B3261,'ABC successor'!A:J,10,FALSE)</f>
        <v>4483</v>
      </c>
    </row>
    <row r="3262" spans="1:11" x14ac:dyDescent="0.2">
      <c r="A3262">
        <v>3261</v>
      </c>
      <c r="B3262" t="s">
        <v>2246</v>
      </c>
      <c r="C3262" t="s">
        <v>2247</v>
      </c>
      <c r="D3262" t="s">
        <v>2246</v>
      </c>
      <c r="E3262" t="s">
        <v>2243</v>
      </c>
      <c r="F3262" s="220">
        <v>9435</v>
      </c>
      <c r="G3262" s="220">
        <v>9435</v>
      </c>
      <c r="H3262" s="220">
        <v>9932</v>
      </c>
      <c r="I3262" s="220">
        <v>8491.6518206896544</v>
      </c>
      <c r="J3262" s="161" t="e">
        <f>VLOOKUP(D3262,GST!A:D,4,FALSE)</f>
        <v>#N/A</v>
      </c>
      <c r="K3262" s="64" t="str">
        <f>VLOOKUP(B3262,'ABC successor'!A:J,10,FALSE)</f>
        <v>4483</v>
      </c>
    </row>
    <row r="3263" spans="1:11" x14ac:dyDescent="0.2">
      <c r="A3263">
        <v>3262</v>
      </c>
      <c r="B3263" t="s">
        <v>2248</v>
      </c>
      <c r="C3263" t="s">
        <v>2249</v>
      </c>
      <c r="D3263" t="s">
        <v>2248</v>
      </c>
      <c r="E3263" t="s">
        <v>2250</v>
      </c>
      <c r="F3263" s="220">
        <v>8709</v>
      </c>
      <c r="G3263" s="220">
        <v>8709</v>
      </c>
      <c r="H3263" s="220">
        <v>9167</v>
      </c>
      <c r="I3263" s="220">
        <v>7838.1503827586203</v>
      </c>
      <c r="J3263" s="161" t="e">
        <f>VLOOKUP(D3263,GST!A:D,4,FALSE)</f>
        <v>#N/A</v>
      </c>
      <c r="K3263" s="64" t="str">
        <f>VLOOKUP(B3263,'ABC successor'!A:J,10,FALSE)</f>
        <v>4483</v>
      </c>
    </row>
    <row r="3264" spans="1:11" x14ac:dyDescent="0.2">
      <c r="A3264">
        <v>3263</v>
      </c>
      <c r="B3264" t="s">
        <v>2251</v>
      </c>
      <c r="C3264" t="s">
        <v>2252</v>
      </c>
      <c r="D3264" t="s">
        <v>2251</v>
      </c>
      <c r="E3264" t="s">
        <v>2243</v>
      </c>
      <c r="F3264" s="220">
        <v>8514</v>
      </c>
      <c r="G3264" s="220">
        <v>8514</v>
      </c>
      <c r="H3264" s="220">
        <v>8962</v>
      </c>
      <c r="I3264" s="220">
        <v>7662.2076879310343</v>
      </c>
      <c r="J3264" s="161" t="e">
        <f>VLOOKUP(D3264,GST!A:D,4,FALSE)</f>
        <v>#N/A</v>
      </c>
      <c r="K3264" s="64" t="str">
        <f>VLOOKUP(B3264,'ABC successor'!A:J,10,FALSE)</f>
        <v>4483</v>
      </c>
    </row>
    <row r="3265" spans="1:11" x14ac:dyDescent="0.2">
      <c r="A3265">
        <v>3264</v>
      </c>
      <c r="B3265" t="s">
        <v>2253</v>
      </c>
      <c r="C3265" t="s">
        <v>2254</v>
      </c>
      <c r="D3265" t="s">
        <v>2253</v>
      </c>
      <c r="E3265" t="s">
        <v>8177</v>
      </c>
      <c r="F3265" s="220">
        <v>617</v>
      </c>
      <c r="G3265" s="220">
        <v>617</v>
      </c>
      <c r="H3265" s="220">
        <v>649</v>
      </c>
      <c r="I3265" s="220">
        <v>554.89619137931038</v>
      </c>
      <c r="J3265" s="161" t="e">
        <f>VLOOKUP(D3265,GST!A:D,4,FALSE)</f>
        <v>#N/A</v>
      </c>
      <c r="K3265" s="64" t="str">
        <f>VLOOKUP(B3265,'ABC successor'!A:J,10,FALSE)</f>
        <v>4483</v>
      </c>
    </row>
    <row r="3266" spans="1:11" x14ac:dyDescent="0.2">
      <c r="A3266">
        <v>3265</v>
      </c>
      <c r="B3266" t="s">
        <v>2255</v>
      </c>
      <c r="C3266" t="s">
        <v>2256</v>
      </c>
      <c r="D3266" t="s">
        <v>2255</v>
      </c>
      <c r="E3266" t="s">
        <v>2257</v>
      </c>
      <c r="F3266" s="220">
        <v>327</v>
      </c>
      <c r="G3266" s="220">
        <v>327</v>
      </c>
      <c r="H3266" s="220">
        <v>344</v>
      </c>
      <c r="I3266" s="220">
        <v>293.88230344827576</v>
      </c>
      <c r="J3266" s="161" t="e">
        <f>VLOOKUP(D3266,GST!A:D,4,FALSE)</f>
        <v>#N/A</v>
      </c>
      <c r="K3266" s="64" t="str">
        <f>VLOOKUP(B3266,'ABC successor'!A:J,10,FALSE)</f>
        <v>4483</v>
      </c>
    </row>
    <row r="3267" spans="1:11" x14ac:dyDescent="0.2">
      <c r="A3267">
        <v>3266</v>
      </c>
      <c r="B3267" t="s">
        <v>2258</v>
      </c>
      <c r="C3267" t="s">
        <v>2259</v>
      </c>
      <c r="D3267" t="s">
        <v>2258</v>
      </c>
      <c r="E3267" t="s">
        <v>1396</v>
      </c>
      <c r="F3267" s="220">
        <v>337</v>
      </c>
      <c r="G3267" s="220">
        <v>337</v>
      </c>
      <c r="H3267" s="220">
        <v>355</v>
      </c>
      <c r="I3267" s="220">
        <v>303.5494844827586</v>
      </c>
      <c r="J3267" s="161" t="e">
        <f>VLOOKUP(D3267,GST!A:D,4,FALSE)</f>
        <v>#N/A</v>
      </c>
      <c r="K3267" s="64" t="str">
        <f>VLOOKUP(B3267,'ABC successor'!A:J,10,FALSE)</f>
        <v>4703</v>
      </c>
    </row>
    <row r="3268" spans="1:11" x14ac:dyDescent="0.2">
      <c r="A3268">
        <v>3267</v>
      </c>
      <c r="B3268" t="s">
        <v>2260</v>
      </c>
      <c r="C3268" t="s">
        <v>2261</v>
      </c>
      <c r="D3268" t="s">
        <v>2260</v>
      </c>
      <c r="E3268" t="s">
        <v>8173</v>
      </c>
      <c r="F3268" s="220">
        <v>6464</v>
      </c>
      <c r="G3268" s="220">
        <v>6464</v>
      </c>
      <c r="H3268" s="220">
        <v>6804</v>
      </c>
      <c r="I3268" s="220">
        <v>5817.7095465517232</v>
      </c>
      <c r="J3268" s="161" t="e">
        <f>VLOOKUP(D3268,GST!A:D,4,FALSE)</f>
        <v>#N/A</v>
      </c>
      <c r="K3268" s="64" t="str">
        <f>VLOOKUP(B3268,'ABC successor'!A:J,10,FALSE)</f>
        <v>4483</v>
      </c>
    </row>
    <row r="3269" spans="1:11" x14ac:dyDescent="0.2">
      <c r="A3269">
        <v>3268</v>
      </c>
      <c r="B3269" t="s">
        <v>273</v>
      </c>
      <c r="C3269" t="s">
        <v>274</v>
      </c>
      <c r="D3269" t="s">
        <v>273</v>
      </c>
      <c r="E3269" t="s">
        <v>8177</v>
      </c>
      <c r="F3269" s="220">
        <v>98</v>
      </c>
      <c r="G3269" s="220">
        <v>98</v>
      </c>
      <c r="H3269" s="220">
        <v>103</v>
      </c>
      <c r="I3269" s="220">
        <v>88.531026315789475</v>
      </c>
      <c r="J3269" s="161" t="e">
        <f>VLOOKUP(D3269,GST!A:D,4,FALSE)</f>
        <v>#N/A</v>
      </c>
      <c r="K3269" s="64" t="str">
        <f>VLOOKUP(B3269,'ABC successor'!A:J,10,FALSE)</f>
        <v>4483</v>
      </c>
    </row>
    <row r="3270" spans="1:11" x14ac:dyDescent="0.2">
      <c r="A3270">
        <v>3269</v>
      </c>
      <c r="B3270" t="s">
        <v>10938</v>
      </c>
      <c r="C3270" t="s">
        <v>10939</v>
      </c>
      <c r="D3270" t="s">
        <v>10938</v>
      </c>
      <c r="E3270" t="s">
        <v>5881</v>
      </c>
      <c r="F3270" s="220">
        <v>314</v>
      </c>
      <c r="G3270" s="220">
        <v>314</v>
      </c>
      <c r="H3270" s="220">
        <v>331</v>
      </c>
      <c r="I3270" s="220">
        <v>282.28168620689644</v>
      </c>
      <c r="J3270" s="161" t="e">
        <f>VLOOKUP(D3270,GST!A:D,4,FALSE)</f>
        <v>#N/A</v>
      </c>
      <c r="K3270" s="64" t="str">
        <f>VLOOKUP(B3270,'ABC successor'!A:J,10,FALSE)</f>
        <v>4483</v>
      </c>
    </row>
    <row r="3271" spans="1:11" x14ac:dyDescent="0.2">
      <c r="A3271">
        <v>3270</v>
      </c>
      <c r="B3271" t="s">
        <v>275</v>
      </c>
      <c r="C3271" t="s">
        <v>276</v>
      </c>
      <c r="D3271" t="s">
        <v>275</v>
      </c>
      <c r="E3271" t="s">
        <v>4196</v>
      </c>
      <c r="F3271" s="220">
        <v>1517</v>
      </c>
      <c r="G3271" s="220">
        <v>1517</v>
      </c>
      <c r="H3271" s="220">
        <v>1597</v>
      </c>
      <c r="I3271" s="220">
        <v>1365.0059620689653</v>
      </c>
      <c r="J3271" s="161" t="e">
        <f>VLOOKUP(D3271,GST!A:D,4,FALSE)</f>
        <v>#N/A</v>
      </c>
      <c r="K3271" s="64" t="str">
        <f>VLOOKUP(B3271,'ABC successor'!A:J,10,FALSE)</f>
        <v>4483</v>
      </c>
    </row>
    <row r="3272" spans="1:11" x14ac:dyDescent="0.2">
      <c r="A3272">
        <v>3271</v>
      </c>
      <c r="B3272" t="s">
        <v>277</v>
      </c>
      <c r="C3272" t="s">
        <v>278</v>
      </c>
      <c r="D3272" t="s">
        <v>277</v>
      </c>
      <c r="E3272" t="s">
        <v>2146</v>
      </c>
      <c r="F3272" s="220">
        <v>2299</v>
      </c>
      <c r="G3272" s="220">
        <v>2299</v>
      </c>
      <c r="H3272" s="220">
        <v>2420</v>
      </c>
      <c r="I3272" s="220">
        <v>2068.7767413793104</v>
      </c>
      <c r="J3272" s="161" t="e">
        <f>VLOOKUP(D3272,GST!A:D,4,FALSE)</f>
        <v>#N/A</v>
      </c>
      <c r="K3272" s="64" t="str">
        <f>VLOOKUP(B3272,'ABC successor'!A:J,10,FALSE)</f>
        <v>4483</v>
      </c>
    </row>
    <row r="3273" spans="1:11" x14ac:dyDescent="0.2">
      <c r="A3273">
        <v>3272</v>
      </c>
      <c r="B3273" t="s">
        <v>1290</v>
      </c>
      <c r="C3273" t="s">
        <v>1291</v>
      </c>
      <c r="D3273" t="s">
        <v>1290</v>
      </c>
      <c r="E3273" t="s">
        <v>1796</v>
      </c>
      <c r="F3273" s="220">
        <v>2004</v>
      </c>
      <c r="G3273" s="220">
        <v>2004</v>
      </c>
      <c r="H3273" s="220">
        <v>2109</v>
      </c>
      <c r="I3273" s="220">
        <v>1803.8959810344827</v>
      </c>
      <c r="J3273" s="161" t="e">
        <f>VLOOKUP(D3273,GST!A:D,4,FALSE)</f>
        <v>#N/A</v>
      </c>
      <c r="K3273" s="64" t="str">
        <f>VLOOKUP(B3273,'ABC successor'!A:J,10,FALSE)</f>
        <v>4483</v>
      </c>
    </row>
    <row r="3274" spans="1:11" x14ac:dyDescent="0.2">
      <c r="A3274">
        <v>3273</v>
      </c>
      <c r="B3274" t="s">
        <v>1292</v>
      </c>
      <c r="C3274" t="s">
        <v>1293</v>
      </c>
      <c r="D3274" t="s">
        <v>1292</v>
      </c>
      <c r="E3274" t="s">
        <v>1294</v>
      </c>
      <c r="F3274" s="220">
        <v>1860</v>
      </c>
      <c r="G3274" s="220">
        <v>1860</v>
      </c>
      <c r="H3274" s="220">
        <v>1958</v>
      </c>
      <c r="I3274" s="220">
        <v>1674.3557551724136</v>
      </c>
      <c r="J3274" s="161" t="e">
        <f>VLOOKUP(D3274,GST!A:D,4,FALSE)</f>
        <v>#N/A</v>
      </c>
      <c r="K3274" s="64" t="str">
        <f>VLOOKUP(B3274,'ABC successor'!A:J,10,FALSE)</f>
        <v>4483</v>
      </c>
    </row>
    <row r="3275" spans="1:11" x14ac:dyDescent="0.2">
      <c r="A3275">
        <v>3274</v>
      </c>
      <c r="B3275" t="s">
        <v>2055</v>
      </c>
      <c r="C3275" t="s">
        <v>2056</v>
      </c>
      <c r="D3275" t="s">
        <v>2055</v>
      </c>
      <c r="E3275" t="s">
        <v>3925</v>
      </c>
      <c r="F3275" s="220">
        <v>268</v>
      </c>
      <c r="G3275" s="220">
        <v>268</v>
      </c>
      <c r="H3275" s="220">
        <v>282</v>
      </c>
      <c r="I3275" s="220">
        <v>240.80439157894742</v>
      </c>
      <c r="J3275" s="161" t="e">
        <f>VLOOKUP(D3275,GST!A:D,4,FALSE)</f>
        <v>#N/A</v>
      </c>
      <c r="K3275" s="64" t="str">
        <f>VLOOKUP(B3275,'ABC successor'!A:J,10,FALSE)</f>
        <v>4483</v>
      </c>
    </row>
    <row r="3276" spans="1:11" x14ac:dyDescent="0.2">
      <c r="A3276">
        <v>3275</v>
      </c>
      <c r="B3276" t="s">
        <v>1654</v>
      </c>
      <c r="C3276" t="s">
        <v>1655</v>
      </c>
      <c r="D3276" t="s">
        <v>1654</v>
      </c>
      <c r="E3276" t="s">
        <v>1094</v>
      </c>
      <c r="F3276" s="220">
        <v>98</v>
      </c>
      <c r="G3276" s="220">
        <v>98</v>
      </c>
      <c r="H3276" s="220">
        <v>103</v>
      </c>
      <c r="I3276" s="220">
        <v>88.531026315789475</v>
      </c>
      <c r="J3276" s="161" t="e">
        <f>VLOOKUP(D3276,GST!A:D,4,FALSE)</f>
        <v>#N/A</v>
      </c>
      <c r="K3276" s="64" t="str">
        <f>VLOOKUP(B3276,'ABC successor'!A:J,10,FALSE)</f>
        <v>4483</v>
      </c>
    </row>
    <row r="3277" spans="1:11" x14ac:dyDescent="0.2">
      <c r="A3277">
        <v>3276</v>
      </c>
      <c r="B3277" t="s">
        <v>1656</v>
      </c>
      <c r="C3277" t="s">
        <v>1657</v>
      </c>
      <c r="D3277" t="s">
        <v>1656</v>
      </c>
      <c r="E3277" t="s">
        <v>8965</v>
      </c>
      <c r="F3277" s="220">
        <v>2143</v>
      </c>
      <c r="G3277" s="220">
        <v>2143</v>
      </c>
      <c r="H3277" s="220">
        <v>2256</v>
      </c>
      <c r="I3277" s="220">
        <v>1928.7959600000002</v>
      </c>
      <c r="J3277" s="161" t="e">
        <f>VLOOKUP(D3277,GST!A:D,4,FALSE)</f>
        <v>#N/A</v>
      </c>
      <c r="K3277" s="64" t="str">
        <f>VLOOKUP(B3277,'ABC successor'!A:J,10,FALSE)</f>
        <v>4483</v>
      </c>
    </row>
    <row r="3278" spans="1:11" x14ac:dyDescent="0.2">
      <c r="A3278">
        <v>3277</v>
      </c>
      <c r="B3278" t="s">
        <v>1658</v>
      </c>
      <c r="C3278" t="s">
        <v>1659</v>
      </c>
      <c r="D3278" t="s">
        <v>1658</v>
      </c>
      <c r="E3278" t="s">
        <v>1773</v>
      </c>
      <c r="F3278" s="220">
        <v>1553</v>
      </c>
      <c r="G3278" s="220">
        <v>1553</v>
      </c>
      <c r="H3278" s="220">
        <v>1635</v>
      </c>
      <c r="I3278" s="220">
        <v>1397.8743775862067</v>
      </c>
      <c r="J3278" s="161" t="e">
        <f>VLOOKUP(D3278,GST!A:D,4,FALSE)</f>
        <v>#N/A</v>
      </c>
      <c r="K3278" s="64" t="str">
        <f>VLOOKUP(B3278,'ABC successor'!A:J,10,FALSE)</f>
        <v>4483</v>
      </c>
    </row>
    <row r="3279" spans="1:11" x14ac:dyDescent="0.2">
      <c r="A3279">
        <v>3278</v>
      </c>
      <c r="B3279" t="s">
        <v>1660</v>
      </c>
      <c r="C3279" t="s">
        <v>1661</v>
      </c>
      <c r="D3279" t="s">
        <v>1660</v>
      </c>
      <c r="E3279" t="s">
        <v>4404</v>
      </c>
      <c r="F3279" s="220">
        <v>715</v>
      </c>
      <c r="G3279" s="220">
        <v>715</v>
      </c>
      <c r="H3279" s="220">
        <v>753</v>
      </c>
      <c r="I3279" s="220">
        <v>643.32545789473681</v>
      </c>
      <c r="J3279" s="161" t="e">
        <f>VLOOKUP(D3279,GST!A:D,4,FALSE)</f>
        <v>#N/A</v>
      </c>
      <c r="K3279" s="64" t="str">
        <f>VLOOKUP(B3279,'ABC successor'!A:J,10,FALSE)</f>
        <v>4483</v>
      </c>
    </row>
    <row r="3280" spans="1:11" x14ac:dyDescent="0.2">
      <c r="A3280">
        <v>3279</v>
      </c>
      <c r="B3280" t="s">
        <v>1296</v>
      </c>
      <c r="C3280" t="s">
        <v>1297</v>
      </c>
      <c r="D3280" t="s">
        <v>1296</v>
      </c>
      <c r="E3280" t="s">
        <v>1773</v>
      </c>
      <c r="F3280" s="220">
        <v>1270</v>
      </c>
      <c r="G3280" s="220">
        <v>1270</v>
      </c>
      <c r="H3280" s="220">
        <v>1337</v>
      </c>
      <c r="I3280" s="220">
        <v>1142.6607982758621</v>
      </c>
      <c r="J3280" s="161" t="e">
        <f>VLOOKUP(D3280,GST!A:D,4,FALSE)</f>
        <v>#N/A</v>
      </c>
      <c r="K3280" s="64" t="str">
        <f>VLOOKUP(B3280,'ABC successor'!A:J,10,FALSE)</f>
        <v>4483</v>
      </c>
    </row>
    <row r="3281" spans="1:11" x14ac:dyDescent="0.2">
      <c r="A3281">
        <v>3280</v>
      </c>
      <c r="B3281" t="s">
        <v>1298</v>
      </c>
      <c r="C3281" t="s">
        <v>1299</v>
      </c>
      <c r="D3281" t="s">
        <v>1298</v>
      </c>
      <c r="E3281" t="s">
        <v>1773</v>
      </c>
      <c r="F3281" s="220">
        <v>702</v>
      </c>
      <c r="G3281" s="220">
        <v>702</v>
      </c>
      <c r="H3281" s="220">
        <v>739</v>
      </c>
      <c r="I3281" s="220">
        <v>632.2336396551724</v>
      </c>
      <c r="J3281" s="161" t="e">
        <f>VLOOKUP(D3281,GST!A:D,4,FALSE)</f>
        <v>#N/A</v>
      </c>
      <c r="K3281" s="64" t="str">
        <f>VLOOKUP(B3281,'ABC successor'!A:J,10,FALSE)</f>
        <v>4483</v>
      </c>
    </row>
    <row r="3282" spans="1:11" x14ac:dyDescent="0.2">
      <c r="A3282">
        <v>3281</v>
      </c>
      <c r="B3282" t="s">
        <v>1300</v>
      </c>
      <c r="C3282" t="s">
        <v>1301</v>
      </c>
      <c r="D3282" t="s">
        <v>1300</v>
      </c>
      <c r="E3282" t="s">
        <v>8967</v>
      </c>
      <c r="F3282" s="220">
        <v>1701</v>
      </c>
      <c r="G3282" s="220">
        <v>1701</v>
      </c>
      <c r="H3282" s="220">
        <v>1791</v>
      </c>
      <c r="I3282" s="220">
        <v>1530.9965484210525</v>
      </c>
      <c r="J3282" s="161" t="e">
        <f>VLOOKUP(D3282,GST!A:D,4,FALSE)</f>
        <v>#N/A</v>
      </c>
      <c r="K3282" s="64" t="str">
        <f>VLOOKUP(B3282,'ABC successor'!A:J,10,FALSE)</f>
        <v>4483</v>
      </c>
    </row>
    <row r="3283" spans="1:11" x14ac:dyDescent="0.2">
      <c r="A3283">
        <v>3282</v>
      </c>
      <c r="B3283" t="s">
        <v>1302</v>
      </c>
      <c r="C3283" t="s">
        <v>1303</v>
      </c>
      <c r="D3283" t="s">
        <v>1302</v>
      </c>
      <c r="E3283" t="s">
        <v>8164</v>
      </c>
      <c r="F3283" s="220">
        <v>519</v>
      </c>
      <c r="G3283" s="220">
        <v>519</v>
      </c>
      <c r="H3283" s="220">
        <v>546</v>
      </c>
      <c r="I3283" s="220">
        <v>467.44381894736847</v>
      </c>
      <c r="J3283" s="161" t="e">
        <f>VLOOKUP(D3283,GST!A:D,4,FALSE)</f>
        <v>#N/A</v>
      </c>
      <c r="K3283" s="64" t="str">
        <f>VLOOKUP(B3283,'ABC successor'!A:J,10,FALSE)</f>
        <v>4483</v>
      </c>
    </row>
    <row r="3284" spans="1:11" x14ac:dyDescent="0.2">
      <c r="A3284">
        <v>3283</v>
      </c>
      <c r="B3284" t="s">
        <v>1304</v>
      </c>
      <c r="C3284" t="s">
        <v>1305</v>
      </c>
      <c r="D3284" t="s">
        <v>1304</v>
      </c>
      <c r="E3284" t="s">
        <v>1773</v>
      </c>
      <c r="F3284" s="220">
        <v>560</v>
      </c>
      <c r="G3284" s="220">
        <v>560</v>
      </c>
      <c r="H3284" s="220">
        <v>589</v>
      </c>
      <c r="I3284" s="220">
        <v>504.03664315789462</v>
      </c>
      <c r="J3284" s="161" t="e">
        <f>VLOOKUP(D3284,GST!A:D,4,FALSE)</f>
        <v>#N/A</v>
      </c>
      <c r="K3284" s="64" t="str">
        <f>VLOOKUP(B3284,'ABC successor'!A:J,10,FALSE)</f>
        <v>4483</v>
      </c>
    </row>
    <row r="3285" spans="1:11" x14ac:dyDescent="0.2">
      <c r="A3285">
        <v>3284</v>
      </c>
      <c r="B3285" t="s">
        <v>1306</v>
      </c>
      <c r="C3285" t="s">
        <v>1307</v>
      </c>
      <c r="D3285" t="s">
        <v>1306</v>
      </c>
      <c r="E3285" t="s">
        <v>1773</v>
      </c>
      <c r="F3285" s="220">
        <v>653</v>
      </c>
      <c r="G3285" s="220">
        <v>653</v>
      </c>
      <c r="H3285" s="220">
        <v>687</v>
      </c>
      <c r="I3285" s="220">
        <v>587.84601473684222</v>
      </c>
      <c r="J3285" s="161" t="e">
        <f>VLOOKUP(D3285,GST!A:D,4,FALSE)</f>
        <v>#N/A</v>
      </c>
      <c r="K3285" s="64" t="str">
        <f>VLOOKUP(B3285,'ABC successor'!A:J,10,FALSE)</f>
        <v>4483</v>
      </c>
    </row>
    <row r="3286" spans="1:11" x14ac:dyDescent="0.2">
      <c r="A3286">
        <v>3285</v>
      </c>
      <c r="B3286" t="s">
        <v>1859</v>
      </c>
      <c r="C3286" t="s">
        <v>1860</v>
      </c>
      <c r="D3286" t="s">
        <v>1859</v>
      </c>
      <c r="E3286" t="s">
        <v>2397</v>
      </c>
      <c r="F3286" s="220">
        <v>1899</v>
      </c>
      <c r="G3286" s="220">
        <v>1899</v>
      </c>
      <c r="H3286" s="220">
        <v>1999</v>
      </c>
      <c r="I3286" s="220">
        <v>1709.1576068965514</v>
      </c>
      <c r="J3286" s="161" t="e">
        <f>VLOOKUP(D3286,GST!A:D,4,FALSE)</f>
        <v>#N/A</v>
      </c>
      <c r="K3286" s="64" t="str">
        <f>VLOOKUP(B3286,'ABC successor'!A:J,10,FALSE)</f>
        <v>4483</v>
      </c>
    </row>
    <row r="3287" spans="1:11" x14ac:dyDescent="0.2">
      <c r="A3287">
        <v>3286</v>
      </c>
      <c r="B3287" t="s">
        <v>1861</v>
      </c>
      <c r="C3287" t="s">
        <v>1862</v>
      </c>
      <c r="D3287" t="s">
        <v>1861</v>
      </c>
      <c r="E3287" t="s">
        <v>3891</v>
      </c>
      <c r="F3287" s="220">
        <v>7549</v>
      </c>
      <c r="G3287" s="220">
        <v>7549</v>
      </c>
      <c r="H3287" s="220">
        <v>7946</v>
      </c>
      <c r="I3287" s="220">
        <v>6794.4611663157903</v>
      </c>
      <c r="J3287" s="161" t="e">
        <f>VLOOKUP(D3287,GST!A:D,4,FALSE)</f>
        <v>#N/A</v>
      </c>
      <c r="K3287" s="64" t="str">
        <f>VLOOKUP(B3287,'ABC successor'!A:J,10,FALSE)</f>
        <v>4483</v>
      </c>
    </row>
    <row r="3288" spans="1:11" x14ac:dyDescent="0.2">
      <c r="A3288">
        <v>3287</v>
      </c>
      <c r="B3288" t="s">
        <v>1864</v>
      </c>
      <c r="C3288" t="s">
        <v>1865</v>
      </c>
      <c r="D3288" t="s">
        <v>1864</v>
      </c>
      <c r="E3288" t="s">
        <v>4223</v>
      </c>
      <c r="F3288" s="220">
        <v>1777</v>
      </c>
      <c r="G3288" s="220">
        <v>1777</v>
      </c>
      <c r="H3288" s="220">
        <v>1871</v>
      </c>
      <c r="I3288" s="220">
        <v>1598.9517431034478</v>
      </c>
      <c r="J3288" s="161" t="e">
        <f>VLOOKUP(D3288,GST!A:D,4,FALSE)</f>
        <v>#N/A</v>
      </c>
      <c r="K3288" s="64" t="str">
        <f>VLOOKUP(B3288,'ABC successor'!A:J,10,FALSE)</f>
        <v>4483</v>
      </c>
    </row>
    <row r="3289" spans="1:11" x14ac:dyDescent="0.2">
      <c r="A3289">
        <v>3288</v>
      </c>
      <c r="B3289" t="s">
        <v>1890</v>
      </c>
      <c r="C3289" t="s">
        <v>1891</v>
      </c>
      <c r="D3289" t="s">
        <v>1890</v>
      </c>
      <c r="E3289" t="s">
        <v>1111</v>
      </c>
      <c r="F3289" s="220">
        <v>1418</v>
      </c>
      <c r="G3289" s="220">
        <v>1418</v>
      </c>
      <c r="H3289" s="220">
        <v>1493</v>
      </c>
      <c r="I3289" s="220">
        <v>1276.0678965517238</v>
      </c>
      <c r="J3289" s="161" t="e">
        <f>VLOOKUP(D3289,GST!A:D,4,FALSE)</f>
        <v>#N/A</v>
      </c>
      <c r="K3289" s="64" t="str">
        <f>VLOOKUP(B3289,'ABC successor'!A:J,10,FALSE)</f>
        <v>4703</v>
      </c>
    </row>
    <row r="3290" spans="1:11" x14ac:dyDescent="0.2">
      <c r="A3290">
        <v>3289</v>
      </c>
      <c r="B3290" t="s">
        <v>1893</v>
      </c>
      <c r="C3290" t="s">
        <v>1894</v>
      </c>
      <c r="D3290" t="s">
        <v>1893</v>
      </c>
      <c r="E3290" t="s">
        <v>1892</v>
      </c>
      <c r="F3290" s="220">
        <v>473</v>
      </c>
      <c r="G3290" s="220">
        <v>473</v>
      </c>
      <c r="H3290" s="220">
        <v>498</v>
      </c>
      <c r="I3290" s="220">
        <v>425.35596551724132</v>
      </c>
      <c r="J3290" s="161" t="e">
        <f>VLOOKUP(D3290,GST!A:D,4,FALSE)</f>
        <v>#N/A</v>
      </c>
      <c r="K3290" s="64" t="str">
        <f>VLOOKUP(B3290,'ABC successor'!A:J,10,FALSE)</f>
        <v>4483</v>
      </c>
    </row>
    <row r="3291" spans="1:11" x14ac:dyDescent="0.2">
      <c r="A3291">
        <v>3290</v>
      </c>
      <c r="B3291" t="s">
        <v>1895</v>
      </c>
      <c r="C3291" t="s">
        <v>1896</v>
      </c>
      <c r="D3291" t="s">
        <v>1895</v>
      </c>
      <c r="E3291" t="s">
        <v>8164</v>
      </c>
      <c r="F3291" s="220">
        <v>412</v>
      </c>
      <c r="G3291" s="220">
        <v>412</v>
      </c>
      <c r="H3291" s="220">
        <v>434</v>
      </c>
      <c r="I3291" s="220">
        <v>371.21975172413789</v>
      </c>
      <c r="J3291" s="161" t="e">
        <f>VLOOKUP(D3291,GST!A:D,4,FALSE)</f>
        <v>#N/A</v>
      </c>
      <c r="K3291" s="64" t="str">
        <f>VLOOKUP(B3291,'ABC successor'!A:J,10,FALSE)</f>
        <v>4483</v>
      </c>
    </row>
    <row r="3292" spans="1:11" x14ac:dyDescent="0.2">
      <c r="A3292">
        <v>3291</v>
      </c>
      <c r="B3292" t="s">
        <v>1897</v>
      </c>
      <c r="C3292" t="s">
        <v>1898</v>
      </c>
      <c r="D3292" t="s">
        <v>1897</v>
      </c>
      <c r="E3292" t="s">
        <v>3949</v>
      </c>
      <c r="F3292" s="220">
        <v>14391</v>
      </c>
      <c r="G3292" s="220">
        <v>14391</v>
      </c>
      <c r="H3292" s="220">
        <v>15148</v>
      </c>
      <c r="I3292" s="220">
        <v>12952.089149999998</v>
      </c>
      <c r="J3292" s="161" t="e">
        <f>VLOOKUP(D3292,GST!A:D,4,FALSE)</f>
        <v>#N/A</v>
      </c>
      <c r="K3292" s="64" t="str">
        <f>VLOOKUP(B3292,'ABC successor'!A:J,10,FALSE)</f>
        <v>4483</v>
      </c>
    </row>
    <row r="3293" spans="1:11" x14ac:dyDescent="0.2">
      <c r="A3293">
        <v>3292</v>
      </c>
      <c r="B3293" t="s">
        <v>1899</v>
      </c>
      <c r="C3293" t="s">
        <v>1900</v>
      </c>
      <c r="D3293" t="s">
        <v>1899</v>
      </c>
      <c r="E3293" t="s">
        <v>1901</v>
      </c>
      <c r="F3293" s="220">
        <v>1216</v>
      </c>
      <c r="G3293" s="220">
        <v>1216</v>
      </c>
      <c r="H3293" s="220">
        <v>1280</v>
      </c>
      <c r="I3293" s="220">
        <v>1094.3248931034484</v>
      </c>
      <c r="J3293" s="161" t="e">
        <f>VLOOKUP(D3293,GST!A:D,4,FALSE)</f>
        <v>#N/A</v>
      </c>
      <c r="K3293" s="64" t="str">
        <f>VLOOKUP(B3293,'ABC successor'!A:J,10,FALSE)</f>
        <v>4483</v>
      </c>
    </row>
    <row r="3294" spans="1:11" x14ac:dyDescent="0.2">
      <c r="A3294">
        <v>3293</v>
      </c>
      <c r="B3294" t="s">
        <v>1902</v>
      </c>
      <c r="C3294" t="s">
        <v>1903</v>
      </c>
      <c r="D3294" t="s">
        <v>1902</v>
      </c>
      <c r="E3294" t="s">
        <v>8964</v>
      </c>
      <c r="F3294" s="220">
        <v>4378</v>
      </c>
      <c r="G3294" s="220">
        <v>4378</v>
      </c>
      <c r="H3294" s="220">
        <v>4608</v>
      </c>
      <c r="I3294" s="220">
        <v>3940.3429896551716</v>
      </c>
      <c r="J3294" s="161" t="e">
        <f>VLOOKUP(D3294,GST!A:D,4,FALSE)</f>
        <v>#N/A</v>
      </c>
      <c r="K3294" s="64" t="str">
        <f>VLOOKUP(B3294,'ABC successor'!A:J,10,FALSE)</f>
        <v>4483</v>
      </c>
    </row>
    <row r="3295" spans="1:11" x14ac:dyDescent="0.2">
      <c r="A3295">
        <v>3294</v>
      </c>
      <c r="B3295" t="s">
        <v>1904</v>
      </c>
      <c r="C3295" t="s">
        <v>1905</v>
      </c>
      <c r="D3295" t="s">
        <v>1904</v>
      </c>
      <c r="E3295" t="s">
        <v>5025</v>
      </c>
      <c r="F3295" s="220">
        <v>1177</v>
      </c>
      <c r="G3295" s="220">
        <v>1177</v>
      </c>
      <c r="H3295" s="220">
        <v>1239</v>
      </c>
      <c r="I3295" s="220">
        <v>1059.5230413793104</v>
      </c>
      <c r="J3295" s="161" t="e">
        <f>VLOOKUP(D3295,GST!A:D,4,FALSE)</f>
        <v>#N/A</v>
      </c>
      <c r="K3295" s="64" t="str">
        <f>VLOOKUP(B3295,'ABC successor'!A:J,10,FALSE)</f>
        <v>4483</v>
      </c>
    </row>
    <row r="3296" spans="1:11" x14ac:dyDescent="0.2">
      <c r="A3296">
        <v>3295</v>
      </c>
      <c r="B3296" t="s">
        <v>1907</v>
      </c>
      <c r="C3296" t="s">
        <v>1908</v>
      </c>
      <c r="D3296" t="s">
        <v>1907</v>
      </c>
      <c r="E3296" t="s">
        <v>1906</v>
      </c>
      <c r="F3296" s="220">
        <v>4471</v>
      </c>
      <c r="G3296" s="220">
        <v>4471</v>
      </c>
      <c r="H3296" s="220">
        <v>4706</v>
      </c>
      <c r="I3296" s="220">
        <v>4023.4807465517238</v>
      </c>
      <c r="J3296" s="161" t="e">
        <f>VLOOKUP(D3296,GST!A:D,4,FALSE)</f>
        <v>#N/A</v>
      </c>
      <c r="K3296" s="64" t="str">
        <f>VLOOKUP(B3296,'ABC successor'!A:J,10,FALSE)</f>
        <v>4483</v>
      </c>
    </row>
    <row r="3297" spans="1:11" x14ac:dyDescent="0.2">
      <c r="A3297">
        <v>3296</v>
      </c>
      <c r="B3297" t="s">
        <v>1909</v>
      </c>
      <c r="C3297" t="s">
        <v>1910</v>
      </c>
      <c r="D3297" t="s">
        <v>1909</v>
      </c>
      <c r="E3297" t="s">
        <v>1911</v>
      </c>
      <c r="F3297" s="220">
        <v>5712</v>
      </c>
      <c r="G3297" s="220">
        <v>5712</v>
      </c>
      <c r="H3297" s="220">
        <v>6013</v>
      </c>
      <c r="I3297" s="220">
        <v>5141.0068741379309</v>
      </c>
      <c r="J3297" s="161" t="e">
        <f>VLOOKUP(D3297,GST!A:D,4,FALSE)</f>
        <v>#N/A</v>
      </c>
      <c r="K3297" s="64" t="str">
        <f>VLOOKUP(B3297,'ABC successor'!A:J,10,FALSE)</f>
        <v>4483</v>
      </c>
    </row>
    <row r="3298" spans="1:11" x14ac:dyDescent="0.2">
      <c r="A3298">
        <v>3297</v>
      </c>
      <c r="B3298" t="s">
        <v>1912</v>
      </c>
      <c r="C3298" t="s">
        <v>1913</v>
      </c>
      <c r="D3298" t="s">
        <v>1912</v>
      </c>
      <c r="E3298" t="s">
        <v>5693</v>
      </c>
      <c r="F3298" s="220">
        <v>62450</v>
      </c>
      <c r="G3298" s="220">
        <v>62450</v>
      </c>
      <c r="H3298" s="220">
        <v>65737</v>
      </c>
      <c r="I3298" s="220">
        <v>56204.990534482757</v>
      </c>
      <c r="J3298" s="161" t="e">
        <f>VLOOKUP(D3298,GST!A:D,4,FALSE)</f>
        <v>#N/A</v>
      </c>
      <c r="K3298" s="64" t="str">
        <f>VLOOKUP(B3298,'ABC successor'!A:J,10,FALSE)</f>
        <v>4483</v>
      </c>
    </row>
    <row r="3299" spans="1:11" x14ac:dyDescent="0.2">
      <c r="A3299">
        <v>3298</v>
      </c>
      <c r="B3299" t="s">
        <v>1915</v>
      </c>
      <c r="C3299" t="s">
        <v>1916</v>
      </c>
      <c r="D3299" t="s">
        <v>1915</v>
      </c>
      <c r="E3299" t="s">
        <v>1917</v>
      </c>
      <c r="F3299" s="220">
        <v>954</v>
      </c>
      <c r="G3299" s="220">
        <v>954</v>
      </c>
      <c r="H3299" s="220">
        <v>1004</v>
      </c>
      <c r="I3299" s="220">
        <v>858.44567586206892</v>
      </c>
      <c r="J3299" s="161" t="e">
        <f>VLOOKUP(D3299,GST!A:D,4,FALSE)</f>
        <v>#N/A</v>
      </c>
      <c r="K3299" s="64" t="str">
        <f>VLOOKUP(B3299,'ABC successor'!A:J,10,FALSE)</f>
        <v>4483</v>
      </c>
    </row>
    <row r="3300" spans="1:11" x14ac:dyDescent="0.2">
      <c r="A3300">
        <v>3299</v>
      </c>
      <c r="B3300" t="s">
        <v>1918</v>
      </c>
      <c r="C3300" t="s">
        <v>1919</v>
      </c>
      <c r="D3300" t="s">
        <v>1918</v>
      </c>
      <c r="E3300" t="s">
        <v>1920</v>
      </c>
      <c r="F3300" s="220">
        <v>9734</v>
      </c>
      <c r="G3300" s="220">
        <v>9734</v>
      </c>
      <c r="H3300" s="220">
        <v>10246</v>
      </c>
      <c r="I3300" s="220">
        <v>8760.3994534482754</v>
      </c>
      <c r="J3300" s="161" t="e">
        <f>VLOOKUP(D3300,GST!A:D,4,FALSE)</f>
        <v>#N/A</v>
      </c>
      <c r="K3300" s="64" t="str">
        <f>VLOOKUP(B3300,'ABC successor'!A:J,10,FALSE)</f>
        <v>4483</v>
      </c>
    </row>
    <row r="3301" spans="1:11" x14ac:dyDescent="0.2">
      <c r="A3301">
        <v>3300</v>
      </c>
      <c r="B3301" t="s">
        <v>1921</v>
      </c>
      <c r="C3301" t="s">
        <v>1922</v>
      </c>
      <c r="D3301" t="s">
        <v>1921</v>
      </c>
      <c r="E3301" t="s">
        <v>1923</v>
      </c>
      <c r="F3301" s="220">
        <v>7596</v>
      </c>
      <c r="G3301" s="220">
        <v>7596</v>
      </c>
      <c r="H3301" s="220">
        <v>7996</v>
      </c>
      <c r="I3301" s="220">
        <v>6836.6304275862058</v>
      </c>
      <c r="J3301" s="161" t="e">
        <f>VLOOKUP(D3301,GST!A:D,4,FALSE)</f>
        <v>#N/A</v>
      </c>
      <c r="K3301" s="64" t="str">
        <f>VLOOKUP(B3301,'ABC successor'!A:J,10,FALSE)</f>
        <v>4483</v>
      </c>
    </row>
    <row r="3302" spans="1:11" x14ac:dyDescent="0.2">
      <c r="A3302">
        <v>3301</v>
      </c>
      <c r="B3302" t="s">
        <v>1924</v>
      </c>
      <c r="C3302" t="s">
        <v>1925</v>
      </c>
      <c r="D3302" t="s">
        <v>1924</v>
      </c>
      <c r="E3302" t="s">
        <v>2069</v>
      </c>
      <c r="F3302" s="220">
        <v>2733</v>
      </c>
      <c r="G3302" s="220">
        <v>2733</v>
      </c>
      <c r="H3302" s="220">
        <v>2877</v>
      </c>
      <c r="I3302" s="220">
        <v>2459.3308551724135</v>
      </c>
      <c r="J3302" s="161" t="e">
        <f>VLOOKUP(D3302,GST!A:D,4,FALSE)</f>
        <v>#N/A</v>
      </c>
      <c r="K3302" s="64" t="str">
        <f>VLOOKUP(B3302,'ABC successor'!A:J,10,FALSE)</f>
        <v>4483</v>
      </c>
    </row>
    <row r="3303" spans="1:11" x14ac:dyDescent="0.2">
      <c r="A3303">
        <v>3302</v>
      </c>
      <c r="B3303" t="s">
        <v>1926</v>
      </c>
      <c r="C3303" t="s">
        <v>1927</v>
      </c>
      <c r="D3303" t="s">
        <v>1926</v>
      </c>
      <c r="E3303" t="s">
        <v>5878</v>
      </c>
      <c r="F3303" s="220">
        <v>288</v>
      </c>
      <c r="G3303" s="220">
        <v>288</v>
      </c>
      <c r="H3303" s="220">
        <v>303</v>
      </c>
      <c r="I3303" s="220">
        <v>259.08045172413796</v>
      </c>
      <c r="J3303" s="161" t="e">
        <f>VLOOKUP(D3303,GST!A:D,4,FALSE)</f>
        <v>#N/A</v>
      </c>
      <c r="K3303" s="64" t="str">
        <f>VLOOKUP(B3303,'ABC successor'!A:J,10,FALSE)</f>
        <v>4483</v>
      </c>
    </row>
    <row r="3304" spans="1:11" x14ac:dyDescent="0.2">
      <c r="A3304">
        <v>3303</v>
      </c>
      <c r="B3304" t="s">
        <v>1928</v>
      </c>
      <c r="C3304" t="s">
        <v>1929</v>
      </c>
      <c r="D3304" t="s">
        <v>1928</v>
      </c>
      <c r="E3304" t="s">
        <v>1930</v>
      </c>
      <c r="F3304" s="220">
        <v>5293</v>
      </c>
      <c r="G3304" s="220">
        <v>5293</v>
      </c>
      <c r="H3304" s="220">
        <v>5572</v>
      </c>
      <c r="I3304" s="220">
        <v>4763.9868137931035</v>
      </c>
      <c r="J3304" s="161" t="e">
        <f>VLOOKUP(D3304,GST!A:D,4,FALSE)</f>
        <v>#N/A</v>
      </c>
      <c r="K3304" s="64" t="str">
        <f>VLOOKUP(B3304,'ABC successor'!A:J,10,FALSE)</f>
        <v>4483</v>
      </c>
    </row>
    <row r="3305" spans="1:11" x14ac:dyDescent="0.2">
      <c r="A3305">
        <v>3304</v>
      </c>
      <c r="B3305" t="s">
        <v>1931</v>
      </c>
      <c r="C3305" t="s">
        <v>1932</v>
      </c>
      <c r="D3305" t="s">
        <v>1931</v>
      </c>
      <c r="E3305" t="s">
        <v>1101</v>
      </c>
      <c r="F3305" s="220">
        <v>45300</v>
      </c>
      <c r="G3305" s="220">
        <v>45300</v>
      </c>
      <c r="H3305" s="220">
        <v>47684</v>
      </c>
      <c r="I3305" s="220">
        <v>40770.369294827586</v>
      </c>
      <c r="J3305" s="161" t="e">
        <f>VLOOKUP(D3305,GST!A:D,4,FALSE)</f>
        <v>#N/A</v>
      </c>
      <c r="K3305" s="64" t="str">
        <f>VLOOKUP(B3305,'ABC successor'!A:J,10,FALSE)</f>
        <v>4483</v>
      </c>
    </row>
    <row r="3306" spans="1:11" x14ac:dyDescent="0.2">
      <c r="A3306">
        <v>3305</v>
      </c>
      <c r="B3306" t="s">
        <v>1933</v>
      </c>
      <c r="C3306" t="s">
        <v>1934</v>
      </c>
      <c r="D3306" t="s">
        <v>1933</v>
      </c>
      <c r="E3306" t="s">
        <v>1935</v>
      </c>
      <c r="F3306" s="220">
        <v>709</v>
      </c>
      <c r="G3306" s="220">
        <v>709</v>
      </c>
      <c r="H3306" s="220">
        <v>746</v>
      </c>
      <c r="I3306" s="220">
        <v>638.03394827586192</v>
      </c>
      <c r="J3306" s="161" t="e">
        <f>VLOOKUP(D3306,GST!A:D,4,FALSE)</f>
        <v>#N/A</v>
      </c>
      <c r="K3306" s="64" t="str">
        <f>VLOOKUP(B3306,'ABC successor'!A:J,10,FALSE)</f>
        <v>4483</v>
      </c>
    </row>
    <row r="3307" spans="1:11" x14ac:dyDescent="0.2">
      <c r="A3307">
        <v>3306</v>
      </c>
      <c r="B3307" t="s">
        <v>1936</v>
      </c>
      <c r="C3307" t="s">
        <v>1937</v>
      </c>
      <c r="D3307" t="s">
        <v>1936</v>
      </c>
      <c r="E3307" t="s">
        <v>1773</v>
      </c>
      <c r="F3307" s="220">
        <v>548</v>
      </c>
      <c r="G3307" s="220">
        <v>548</v>
      </c>
      <c r="H3307" s="220">
        <v>577</v>
      </c>
      <c r="I3307" s="220">
        <v>493.02623275862055</v>
      </c>
      <c r="J3307" s="161" t="e">
        <f>VLOOKUP(D3307,GST!A:D,4,FALSE)</f>
        <v>#N/A</v>
      </c>
      <c r="K3307" s="64" t="str">
        <f>VLOOKUP(B3307,'ABC successor'!A:J,10,FALSE)</f>
        <v>4483</v>
      </c>
    </row>
    <row r="3308" spans="1:11" x14ac:dyDescent="0.2">
      <c r="A3308">
        <v>3307</v>
      </c>
      <c r="B3308" t="s">
        <v>1938</v>
      </c>
      <c r="C3308" t="s">
        <v>1939</v>
      </c>
      <c r="D3308" t="s">
        <v>1938</v>
      </c>
      <c r="E3308" t="s">
        <v>8170</v>
      </c>
      <c r="F3308" s="220">
        <v>125</v>
      </c>
      <c r="G3308" s="220">
        <v>125</v>
      </c>
      <c r="H3308" s="220">
        <v>132</v>
      </c>
      <c r="I3308" s="220">
        <v>112.13929999999998</v>
      </c>
      <c r="J3308" s="161" t="e">
        <f>VLOOKUP(D3308,GST!A:D,4,FALSE)</f>
        <v>#N/A</v>
      </c>
      <c r="K3308" s="64" t="str">
        <f>VLOOKUP(B3308,'ABC successor'!A:J,10,FALSE)</f>
        <v>4483</v>
      </c>
    </row>
    <row r="3309" spans="1:11" x14ac:dyDescent="0.2">
      <c r="A3309">
        <v>3308</v>
      </c>
      <c r="B3309" t="s">
        <v>15077</v>
      </c>
      <c r="C3309" t="s">
        <v>15079</v>
      </c>
      <c r="D3309" t="s">
        <v>15077</v>
      </c>
      <c r="E3309" t="s">
        <v>15078</v>
      </c>
      <c r="F3309" s="220">
        <v>24305</v>
      </c>
      <c r="G3309" s="220">
        <v>24305</v>
      </c>
      <c r="H3309" s="220">
        <v>25584</v>
      </c>
      <c r="I3309" s="220">
        <v>21874.897244827585</v>
      </c>
      <c r="J3309" s="161" t="e">
        <f>VLOOKUP(D3309,GST!A:D,4,FALSE)</f>
        <v>#N/A</v>
      </c>
      <c r="K3309" s="64" t="str">
        <f>VLOOKUP(B3309,'ABC successor'!A:J,10,FALSE)</f>
        <v>4483</v>
      </c>
    </row>
    <row r="3310" spans="1:11" x14ac:dyDescent="0.2">
      <c r="A3310">
        <v>3309</v>
      </c>
      <c r="B3310" t="s">
        <v>15080</v>
      </c>
      <c r="C3310" t="s">
        <v>15081</v>
      </c>
      <c r="D3310" t="s">
        <v>15080</v>
      </c>
      <c r="E3310" t="s">
        <v>21623</v>
      </c>
      <c r="F3310" s="220">
        <v>0</v>
      </c>
      <c r="G3310" s="220">
        <v>0</v>
      </c>
      <c r="H3310" s="220">
        <v>0</v>
      </c>
      <c r="I3310" s="220">
        <v>0</v>
      </c>
      <c r="J3310" s="161" t="e">
        <f>VLOOKUP(D3310,GST!A:D,4,FALSE)</f>
        <v>#N/A</v>
      </c>
      <c r="K3310" s="64" t="str">
        <f>VLOOKUP(B3310,'ABC successor'!A:J,10,FALSE)</f>
        <v>4483</v>
      </c>
    </row>
    <row r="3311" spans="1:11" x14ac:dyDescent="0.2">
      <c r="A3311">
        <v>3310</v>
      </c>
      <c r="B3311" t="s">
        <v>15082</v>
      </c>
      <c r="C3311" t="s">
        <v>15084</v>
      </c>
      <c r="D3311" t="s">
        <v>15082</v>
      </c>
      <c r="E3311" t="s">
        <v>15083</v>
      </c>
      <c r="F3311" s="220">
        <v>2122</v>
      </c>
      <c r="G3311" s="220">
        <v>2122</v>
      </c>
      <c r="H3311" s="220">
        <v>2234</v>
      </c>
      <c r="I3311" s="220">
        <v>1910.234972413793</v>
      </c>
      <c r="J3311" s="161" t="e">
        <f>VLOOKUP(D3311,GST!A:D,4,FALSE)</f>
        <v>#N/A</v>
      </c>
      <c r="K3311" s="64" t="str">
        <f>VLOOKUP(B3311,'ABC successor'!A:J,10,FALSE)</f>
        <v>4483</v>
      </c>
    </row>
    <row r="3312" spans="1:11" x14ac:dyDescent="0.2">
      <c r="A3312">
        <v>3311</v>
      </c>
      <c r="B3312" t="s">
        <v>15087</v>
      </c>
      <c r="C3312" t="s">
        <v>15088</v>
      </c>
      <c r="D3312" t="s">
        <v>15087</v>
      </c>
      <c r="E3312" t="s">
        <v>2395</v>
      </c>
      <c r="F3312" s="220">
        <v>70933</v>
      </c>
      <c r="G3312" s="220">
        <v>70933</v>
      </c>
      <c r="H3312" s="220">
        <v>74666</v>
      </c>
      <c r="I3312" s="220">
        <v>63840.130115517248</v>
      </c>
      <c r="J3312" s="161" t="e">
        <f>VLOOKUP(D3312,GST!A:D,4,FALSE)</f>
        <v>#N/A</v>
      </c>
      <c r="K3312" s="64" t="str">
        <f>VLOOKUP(B3312,'ABC successor'!A:J,10,FALSE)</f>
        <v>4483</v>
      </c>
    </row>
    <row r="3313" spans="1:11" x14ac:dyDescent="0.2">
      <c r="A3313">
        <v>3312</v>
      </c>
      <c r="B3313" t="s">
        <v>1940</v>
      </c>
      <c r="C3313" t="s">
        <v>1941</v>
      </c>
      <c r="D3313" t="s">
        <v>1940</v>
      </c>
      <c r="E3313" t="s">
        <v>4199</v>
      </c>
      <c r="F3313" s="220">
        <v>12479</v>
      </c>
      <c r="G3313" s="220">
        <v>12479</v>
      </c>
      <c r="H3313" s="220">
        <v>13136</v>
      </c>
      <c r="I3313" s="220">
        <v>11231.330925862068</v>
      </c>
      <c r="J3313" s="161" t="e">
        <f>VLOOKUP(D3313,GST!A:D,4,FALSE)</f>
        <v>#N/A</v>
      </c>
      <c r="K3313" s="64" t="str">
        <f>VLOOKUP(B3313,'ABC successor'!A:J,10,FALSE)</f>
        <v>4483</v>
      </c>
    </row>
    <row r="3314" spans="1:11" x14ac:dyDescent="0.2">
      <c r="A3314">
        <v>3313</v>
      </c>
      <c r="B3314" t="s">
        <v>1942</v>
      </c>
      <c r="C3314" t="s">
        <v>1943</v>
      </c>
      <c r="D3314" t="s">
        <v>1942</v>
      </c>
      <c r="E3314" t="s">
        <v>1863</v>
      </c>
      <c r="F3314" s="220">
        <v>1242</v>
      </c>
      <c r="G3314" s="220">
        <v>1242</v>
      </c>
      <c r="H3314" s="220">
        <v>1307</v>
      </c>
      <c r="I3314" s="220">
        <v>1117.5261275862067</v>
      </c>
      <c r="J3314" s="161" t="e">
        <f>VLOOKUP(D3314,GST!A:D,4,FALSE)</f>
        <v>#N/A</v>
      </c>
      <c r="K3314" s="64" t="str">
        <f>VLOOKUP(B3314,'ABC successor'!A:J,10,FALSE)</f>
        <v>4483</v>
      </c>
    </row>
    <row r="3315" spans="1:11" x14ac:dyDescent="0.2">
      <c r="A3315">
        <v>3314</v>
      </c>
      <c r="B3315" t="s">
        <v>1944</v>
      </c>
      <c r="C3315" t="s">
        <v>1945</v>
      </c>
      <c r="D3315" t="s">
        <v>1944</v>
      </c>
      <c r="E3315" t="s">
        <v>1946</v>
      </c>
      <c r="F3315" s="220">
        <v>20662</v>
      </c>
      <c r="G3315" s="220">
        <v>20662</v>
      </c>
      <c r="H3315" s="220">
        <v>21749</v>
      </c>
      <c r="I3315" s="220">
        <v>18595.789437931031</v>
      </c>
      <c r="J3315" s="161" t="e">
        <f>VLOOKUP(D3315,GST!A:D,4,FALSE)</f>
        <v>#N/A</v>
      </c>
      <c r="K3315" s="64" t="str">
        <f>VLOOKUP(B3315,'ABC successor'!A:J,10,FALSE)</f>
        <v>4483</v>
      </c>
    </row>
    <row r="3316" spans="1:11" x14ac:dyDescent="0.2">
      <c r="A3316">
        <v>3315</v>
      </c>
      <c r="B3316" t="s">
        <v>15826</v>
      </c>
      <c r="C3316" t="s">
        <v>15827</v>
      </c>
      <c r="D3316" t="s">
        <v>15826</v>
      </c>
      <c r="E3316" t="s">
        <v>4215</v>
      </c>
      <c r="F3316" s="220">
        <v>20228</v>
      </c>
      <c r="G3316" s="220">
        <v>20228</v>
      </c>
      <c r="H3316" s="220">
        <v>21293</v>
      </c>
      <c r="I3316" s="220">
        <v>18205.235324137928</v>
      </c>
      <c r="J3316" s="161" t="e">
        <f>VLOOKUP(D3316,GST!A:D,4,FALSE)</f>
        <v>#N/A</v>
      </c>
      <c r="K3316" s="64" t="str">
        <f>VLOOKUP(B3316,'ABC successor'!A:J,10,FALSE)</f>
        <v>4483</v>
      </c>
    </row>
    <row r="3317" spans="1:11" x14ac:dyDescent="0.2">
      <c r="A3317">
        <v>3316</v>
      </c>
      <c r="B3317" t="s">
        <v>5325</v>
      </c>
      <c r="C3317" t="s">
        <v>5326</v>
      </c>
      <c r="D3317" t="s">
        <v>5325</v>
      </c>
      <c r="E3317" t="s">
        <v>5324</v>
      </c>
      <c r="F3317" s="220">
        <v>447</v>
      </c>
      <c r="G3317" s="220">
        <v>447</v>
      </c>
      <c r="H3317" s="220">
        <v>471</v>
      </c>
      <c r="I3317" s="220">
        <v>402.15473103448272</v>
      </c>
      <c r="J3317" s="161" t="e">
        <f>VLOOKUP(D3317,GST!A:D,4,FALSE)</f>
        <v>#N/A</v>
      </c>
      <c r="K3317" s="64" t="str">
        <f>VLOOKUP(B3317,'ABC successor'!A:J,10,FALSE)</f>
        <v>4483</v>
      </c>
    </row>
    <row r="3318" spans="1:11" x14ac:dyDescent="0.2">
      <c r="A3318">
        <v>3317</v>
      </c>
      <c r="B3318" t="s">
        <v>5327</v>
      </c>
      <c r="C3318" t="s">
        <v>5328</v>
      </c>
      <c r="D3318" t="s">
        <v>5327</v>
      </c>
      <c r="E3318" t="s">
        <v>1914</v>
      </c>
      <c r="F3318" s="220">
        <v>75</v>
      </c>
      <c r="G3318" s="220">
        <v>75</v>
      </c>
      <c r="H3318" s="220">
        <v>79</v>
      </c>
      <c r="I3318" s="220">
        <v>67.670267241379292</v>
      </c>
      <c r="J3318" s="161" t="e">
        <f>VLOOKUP(D3318,GST!A:D,4,FALSE)</f>
        <v>#N/A</v>
      </c>
      <c r="K3318" s="64" t="str">
        <f>VLOOKUP(B3318,'ABC successor'!A:J,10,FALSE)</f>
        <v>4703</v>
      </c>
    </row>
    <row r="3319" spans="1:11" x14ac:dyDescent="0.2">
      <c r="A3319">
        <v>3318</v>
      </c>
      <c r="B3319" t="s">
        <v>5329</v>
      </c>
      <c r="C3319" t="s">
        <v>5330</v>
      </c>
      <c r="D3319" t="s">
        <v>5329</v>
      </c>
      <c r="E3319" t="s">
        <v>5331</v>
      </c>
      <c r="F3319" s="220">
        <v>7381</v>
      </c>
      <c r="G3319" s="220">
        <v>7381</v>
      </c>
      <c r="H3319" s="220">
        <v>7769</v>
      </c>
      <c r="I3319" s="220">
        <v>6643.2868068965499</v>
      </c>
      <c r="J3319" s="161" t="e">
        <f>VLOOKUP(D3319,GST!A:D,4,FALSE)</f>
        <v>#N/A</v>
      </c>
      <c r="K3319" s="64" t="str">
        <f>VLOOKUP(B3319,'ABC successor'!A:J,10,FALSE)</f>
        <v>4703</v>
      </c>
    </row>
    <row r="3320" spans="1:11" x14ac:dyDescent="0.2">
      <c r="A3320">
        <v>3319</v>
      </c>
      <c r="B3320" t="s">
        <v>5332</v>
      </c>
      <c r="C3320" t="s">
        <v>5333</v>
      </c>
      <c r="D3320" t="s">
        <v>5332</v>
      </c>
      <c r="E3320" t="s">
        <v>5334</v>
      </c>
      <c r="F3320" s="220">
        <v>11169</v>
      </c>
      <c r="G3320" s="220">
        <v>11169</v>
      </c>
      <c r="H3320" s="220">
        <v>11757</v>
      </c>
      <c r="I3320" s="220">
        <v>10051.934839655172</v>
      </c>
      <c r="J3320" s="161" t="e">
        <f>VLOOKUP(D3320,GST!A:D,4,FALSE)</f>
        <v>#N/A</v>
      </c>
      <c r="K3320" s="64" t="str">
        <f>VLOOKUP(B3320,'ABC successor'!A:J,10,FALSE)</f>
        <v>4483</v>
      </c>
    </row>
    <row r="3321" spans="1:11" x14ac:dyDescent="0.2">
      <c r="A3321">
        <v>3320</v>
      </c>
      <c r="B3321" t="s">
        <v>5336</v>
      </c>
      <c r="C3321" t="s">
        <v>5337</v>
      </c>
      <c r="D3321" t="s">
        <v>5336</v>
      </c>
      <c r="E3321" t="s">
        <v>5335</v>
      </c>
      <c r="F3321" s="220">
        <v>20359</v>
      </c>
      <c r="G3321" s="220">
        <v>20359</v>
      </c>
      <c r="H3321" s="220">
        <v>21431</v>
      </c>
      <c r="I3321" s="220">
        <v>18323.174932758619</v>
      </c>
      <c r="J3321" s="161" t="e">
        <f>VLOOKUP(D3321,GST!A:D,4,FALSE)</f>
        <v>#N/A</v>
      </c>
      <c r="K3321" s="64" t="str">
        <f>VLOOKUP(B3321,'ABC successor'!A:J,10,FALSE)</f>
        <v>4483</v>
      </c>
    </row>
    <row r="3322" spans="1:11" x14ac:dyDescent="0.2">
      <c r="A3322">
        <v>3321</v>
      </c>
      <c r="B3322" t="s">
        <v>5338</v>
      </c>
      <c r="C3322" t="s">
        <v>5339</v>
      </c>
      <c r="D3322" t="s">
        <v>5338</v>
      </c>
      <c r="E3322" t="s">
        <v>8966</v>
      </c>
      <c r="F3322" s="220">
        <v>503</v>
      </c>
      <c r="G3322" s="220">
        <v>503</v>
      </c>
      <c r="H3322" s="220">
        <v>529</v>
      </c>
      <c r="I3322" s="220">
        <v>452.42407241379306</v>
      </c>
      <c r="J3322" s="161" t="e">
        <f>VLOOKUP(D3322,GST!A:D,4,FALSE)</f>
        <v>#N/A</v>
      </c>
      <c r="K3322" s="64" t="str">
        <f>VLOOKUP(B3322,'ABC successor'!A:J,10,FALSE)</f>
        <v>4483</v>
      </c>
    </row>
    <row r="3323" spans="1:11" x14ac:dyDescent="0.2">
      <c r="A3323">
        <v>3322</v>
      </c>
      <c r="B3323" t="s">
        <v>5340</v>
      </c>
      <c r="C3323" t="s">
        <v>5341</v>
      </c>
      <c r="D3323" t="s">
        <v>5340</v>
      </c>
      <c r="E3323" t="s">
        <v>5342</v>
      </c>
      <c r="F3323" s="220">
        <v>25837</v>
      </c>
      <c r="G3323" s="220">
        <v>25837</v>
      </c>
      <c r="H3323" s="220">
        <v>27197</v>
      </c>
      <c r="I3323" s="220">
        <v>23253.437260344825</v>
      </c>
      <c r="J3323" s="161" t="e">
        <f>VLOOKUP(D3323,GST!A:D,4,FALSE)</f>
        <v>#N/A</v>
      </c>
      <c r="K3323" s="64" t="str">
        <f>VLOOKUP(B3323,'ABC successor'!A:J,10,FALSE)</f>
        <v>4483</v>
      </c>
    </row>
    <row r="3324" spans="1:11" x14ac:dyDescent="0.2">
      <c r="A3324">
        <v>3323</v>
      </c>
      <c r="B3324" t="s">
        <v>5343</v>
      </c>
      <c r="C3324" t="s">
        <v>5344</v>
      </c>
      <c r="D3324" t="s">
        <v>5343</v>
      </c>
      <c r="E3324" t="s">
        <v>8964</v>
      </c>
      <c r="F3324" s="220">
        <v>129</v>
      </c>
      <c r="G3324" s="220">
        <v>129</v>
      </c>
      <c r="H3324" s="220">
        <v>136</v>
      </c>
      <c r="I3324" s="220">
        <v>116.0061724137931</v>
      </c>
      <c r="J3324" s="161" t="e">
        <f>VLOOKUP(D3324,GST!A:D,4,FALSE)</f>
        <v>#N/A</v>
      </c>
      <c r="K3324" s="64" t="str">
        <f>VLOOKUP(B3324,'ABC successor'!A:J,10,FALSE)</f>
        <v>4703</v>
      </c>
    </row>
    <row r="3325" spans="1:11" x14ac:dyDescent="0.2">
      <c r="A3325">
        <v>3324</v>
      </c>
      <c r="B3325" t="s">
        <v>5345</v>
      </c>
      <c r="C3325" t="s">
        <v>5346</v>
      </c>
      <c r="D3325" t="s">
        <v>5345</v>
      </c>
      <c r="E3325" t="s">
        <v>8175</v>
      </c>
      <c r="F3325" s="220">
        <v>247</v>
      </c>
      <c r="G3325" s="220">
        <v>247</v>
      </c>
      <c r="H3325" s="220">
        <v>260</v>
      </c>
      <c r="I3325" s="220">
        <v>222.34516379310338</v>
      </c>
      <c r="J3325" s="161" t="e">
        <f>VLOOKUP(D3325,GST!A:D,4,FALSE)</f>
        <v>#N/A</v>
      </c>
      <c r="K3325" s="64" t="str">
        <f>VLOOKUP(B3325,'ABC successor'!A:J,10,FALSE)</f>
        <v>4703</v>
      </c>
    </row>
    <row r="3326" spans="1:11" x14ac:dyDescent="0.2">
      <c r="A3326">
        <v>3325</v>
      </c>
      <c r="B3326" t="s">
        <v>5347</v>
      </c>
      <c r="C3326" t="s">
        <v>5348</v>
      </c>
      <c r="D3326" t="s">
        <v>5347</v>
      </c>
      <c r="E3326" t="s">
        <v>8177</v>
      </c>
      <c r="F3326" s="220">
        <v>271</v>
      </c>
      <c r="G3326" s="220">
        <v>271</v>
      </c>
      <c r="H3326" s="220">
        <v>285</v>
      </c>
      <c r="I3326" s="220">
        <v>243.61296206896552</v>
      </c>
      <c r="J3326" s="161" t="e">
        <f>VLOOKUP(D3326,GST!A:D,4,FALSE)</f>
        <v>#N/A</v>
      </c>
      <c r="K3326" s="64" t="str">
        <f>VLOOKUP(B3326,'ABC successor'!A:J,10,FALSE)</f>
        <v>4703</v>
      </c>
    </row>
    <row r="3327" spans="1:11" x14ac:dyDescent="0.2">
      <c r="A3327">
        <v>3326</v>
      </c>
      <c r="B3327" t="s">
        <v>5349</v>
      </c>
      <c r="C3327" t="s">
        <v>5350</v>
      </c>
      <c r="D3327" t="s">
        <v>5349</v>
      </c>
      <c r="E3327" t="s">
        <v>5351</v>
      </c>
      <c r="F3327" s="220">
        <v>1790</v>
      </c>
      <c r="G3327" s="220">
        <v>1790</v>
      </c>
      <c r="H3327" s="220">
        <v>1884</v>
      </c>
      <c r="I3327" s="220">
        <v>1610.5523603448271</v>
      </c>
      <c r="J3327" s="161" t="e">
        <f>VLOOKUP(D3327,GST!A:D,4,FALSE)</f>
        <v>#N/A</v>
      </c>
      <c r="K3327" s="64" t="str">
        <f>VLOOKUP(B3327,'ABC successor'!A:J,10,FALSE)</f>
        <v>4703</v>
      </c>
    </row>
    <row r="3328" spans="1:11" x14ac:dyDescent="0.2">
      <c r="A3328">
        <v>3327</v>
      </c>
      <c r="B3328" t="s">
        <v>5352</v>
      </c>
      <c r="C3328" t="s">
        <v>5353</v>
      </c>
      <c r="D3328" t="s">
        <v>5352</v>
      </c>
      <c r="E3328" t="s">
        <v>5354</v>
      </c>
      <c r="F3328" s="220">
        <v>71</v>
      </c>
      <c r="G3328" s="220">
        <v>71</v>
      </c>
      <c r="H3328" s="220">
        <v>75</v>
      </c>
      <c r="I3328" s="220">
        <v>63.803394827586203</v>
      </c>
      <c r="J3328" s="161" t="e">
        <f>VLOOKUP(D3328,GST!A:D,4,FALSE)</f>
        <v>#N/A</v>
      </c>
      <c r="K3328" s="64" t="str">
        <f>VLOOKUP(B3328,'ABC successor'!A:J,10,FALSE)</f>
        <v>4483</v>
      </c>
    </row>
    <row r="3329" spans="1:11" x14ac:dyDescent="0.2">
      <c r="A3329">
        <v>3328</v>
      </c>
      <c r="B3329" t="s">
        <v>5355</v>
      </c>
      <c r="C3329" t="s">
        <v>5356</v>
      </c>
      <c r="D3329" t="s">
        <v>5355</v>
      </c>
      <c r="E3329" t="s">
        <v>5357</v>
      </c>
      <c r="F3329" s="220">
        <v>10842</v>
      </c>
      <c r="G3329" s="220">
        <v>10842</v>
      </c>
      <c r="H3329" s="220">
        <v>11413</v>
      </c>
      <c r="I3329" s="220">
        <v>9758.0525362068965</v>
      </c>
      <c r="J3329" s="161" t="e">
        <f>VLOOKUP(D3329,GST!A:D,4,FALSE)</f>
        <v>#N/A</v>
      </c>
      <c r="K3329" s="64" t="str">
        <f>VLOOKUP(B3329,'ABC successor'!A:J,10,FALSE)</f>
        <v>4483</v>
      </c>
    </row>
    <row r="3330" spans="1:11" x14ac:dyDescent="0.2">
      <c r="A3330">
        <v>3329</v>
      </c>
      <c r="B3330" t="s">
        <v>5359</v>
      </c>
      <c r="C3330" t="s">
        <v>5360</v>
      </c>
      <c r="D3330" t="s">
        <v>5359</v>
      </c>
      <c r="E3330" t="s">
        <v>5358</v>
      </c>
      <c r="F3330" s="220">
        <v>19221</v>
      </c>
      <c r="G3330" s="220">
        <v>19221</v>
      </c>
      <c r="H3330" s="220">
        <v>20233</v>
      </c>
      <c r="I3330" s="220">
        <v>17298.453743103448</v>
      </c>
      <c r="J3330" s="161" t="e">
        <f>VLOOKUP(D3330,GST!A:D,4,FALSE)</f>
        <v>#N/A</v>
      </c>
      <c r="K3330" s="64" t="str">
        <f>VLOOKUP(B3330,'ABC successor'!A:J,10,FALSE)</f>
        <v>4483</v>
      </c>
    </row>
    <row r="3331" spans="1:11" x14ac:dyDescent="0.2">
      <c r="A3331">
        <v>3330</v>
      </c>
      <c r="B3331" t="s">
        <v>5361</v>
      </c>
      <c r="C3331" t="s">
        <v>5362</v>
      </c>
      <c r="D3331" t="s">
        <v>5361</v>
      </c>
      <c r="E3331" t="s">
        <v>4405</v>
      </c>
      <c r="F3331" s="220">
        <v>27042</v>
      </c>
      <c r="G3331" s="220">
        <v>27042</v>
      </c>
      <c r="H3331" s="220">
        <v>28465</v>
      </c>
      <c r="I3331" s="220">
        <v>24338.094972413786</v>
      </c>
      <c r="J3331" s="161" t="e">
        <f>VLOOKUP(D3331,GST!A:D,4,FALSE)</f>
        <v>#N/A</v>
      </c>
      <c r="K3331" s="64" t="str">
        <f>VLOOKUP(B3331,'ABC successor'!A:J,10,FALSE)</f>
        <v>4483</v>
      </c>
    </row>
    <row r="3332" spans="1:11" x14ac:dyDescent="0.2">
      <c r="A3332">
        <v>3331</v>
      </c>
      <c r="B3332" t="s">
        <v>5363</v>
      </c>
      <c r="C3332" t="s">
        <v>5364</v>
      </c>
      <c r="D3332" t="s">
        <v>5363</v>
      </c>
      <c r="E3332" t="s">
        <v>5365</v>
      </c>
      <c r="F3332" s="220">
        <v>1873</v>
      </c>
      <c r="G3332" s="220">
        <v>1873</v>
      </c>
      <c r="H3332" s="220">
        <v>1972</v>
      </c>
      <c r="I3332" s="220">
        <v>1685.9563724137931</v>
      </c>
      <c r="J3332" s="161" t="e">
        <f>VLOOKUP(D3332,GST!A:D,4,FALSE)</f>
        <v>#N/A</v>
      </c>
      <c r="K3332" s="64" t="str">
        <f>VLOOKUP(B3332,'ABC successor'!A:J,10,FALSE)</f>
        <v>4483</v>
      </c>
    </row>
    <row r="3333" spans="1:11" x14ac:dyDescent="0.2">
      <c r="A3333">
        <v>3332</v>
      </c>
      <c r="B3333" t="s">
        <v>15095</v>
      </c>
      <c r="C3333" t="s">
        <v>15096</v>
      </c>
      <c r="D3333" t="s">
        <v>15095</v>
      </c>
      <c r="E3333" t="s">
        <v>15092</v>
      </c>
      <c r="F3333" s="220">
        <v>3261</v>
      </c>
      <c r="G3333" s="220">
        <v>3261</v>
      </c>
      <c r="H3333" s="220">
        <v>3433</v>
      </c>
      <c r="I3333" s="220">
        <v>2934.9561620689647</v>
      </c>
      <c r="J3333" s="161" t="e">
        <f>VLOOKUP(D3333,GST!A:D,4,FALSE)</f>
        <v>#N/A</v>
      </c>
      <c r="K3333" s="64" t="str">
        <f>VLOOKUP(B3333,'ABC successor'!A:J,10,FALSE)</f>
        <v>4483</v>
      </c>
    </row>
    <row r="3334" spans="1:11" x14ac:dyDescent="0.2">
      <c r="A3334">
        <v>3333</v>
      </c>
      <c r="B3334" t="s">
        <v>5367</v>
      </c>
      <c r="C3334" t="s">
        <v>5368</v>
      </c>
      <c r="D3334" t="s">
        <v>5367</v>
      </c>
      <c r="E3334" t="s">
        <v>5366</v>
      </c>
      <c r="F3334" s="220">
        <v>5272</v>
      </c>
      <c r="G3334" s="220">
        <v>5272</v>
      </c>
      <c r="H3334" s="220">
        <v>5549</v>
      </c>
      <c r="I3334" s="220">
        <v>4744.6524517241378</v>
      </c>
      <c r="J3334" s="161" t="e">
        <f>VLOOKUP(D3334,GST!A:D,4,FALSE)</f>
        <v>#N/A</v>
      </c>
      <c r="K3334" s="64" t="str">
        <f>VLOOKUP(B3334,'ABC successor'!A:J,10,FALSE)</f>
        <v>4483</v>
      </c>
    </row>
    <row r="3335" spans="1:11" x14ac:dyDescent="0.2">
      <c r="A3335">
        <v>3334</v>
      </c>
      <c r="B3335" t="s">
        <v>5369</v>
      </c>
      <c r="C3335" t="s">
        <v>5370</v>
      </c>
      <c r="D3335" t="s">
        <v>5369</v>
      </c>
      <c r="E3335" t="s">
        <v>5371</v>
      </c>
      <c r="F3335" s="220">
        <v>1753</v>
      </c>
      <c r="G3335" s="220">
        <v>1753</v>
      </c>
      <c r="H3335" s="220">
        <v>1845</v>
      </c>
      <c r="I3335" s="220">
        <v>1577.6839448275862</v>
      </c>
      <c r="J3335" s="161" t="e">
        <f>VLOOKUP(D3335,GST!A:D,4,FALSE)</f>
        <v>#N/A</v>
      </c>
      <c r="K3335" s="64" t="str">
        <f>VLOOKUP(B3335,'ABC successor'!A:J,10,FALSE)</f>
        <v>4483</v>
      </c>
    </row>
    <row r="3336" spans="1:11" x14ac:dyDescent="0.2">
      <c r="A3336">
        <v>3335</v>
      </c>
      <c r="B3336" t="s">
        <v>5372</v>
      </c>
      <c r="C3336" t="s">
        <v>5373</v>
      </c>
      <c r="D3336" t="s">
        <v>5372</v>
      </c>
      <c r="E3336" t="s">
        <v>1796</v>
      </c>
      <c r="F3336" s="220">
        <v>71</v>
      </c>
      <c r="G3336" s="220">
        <v>71</v>
      </c>
      <c r="H3336" s="220">
        <v>75</v>
      </c>
      <c r="I3336" s="220">
        <v>63.803394827586203</v>
      </c>
      <c r="J3336" s="161" t="e">
        <f>VLOOKUP(D3336,GST!A:D,4,FALSE)</f>
        <v>#N/A</v>
      </c>
      <c r="K3336" s="64" t="str">
        <f>VLOOKUP(B3336,'ABC successor'!A:J,10,FALSE)</f>
        <v>4483</v>
      </c>
    </row>
    <row r="3337" spans="1:11" x14ac:dyDescent="0.2">
      <c r="A3337">
        <v>3336</v>
      </c>
      <c r="B3337" t="s">
        <v>5374</v>
      </c>
      <c r="C3337" t="s">
        <v>5375</v>
      </c>
      <c r="D3337" t="s">
        <v>5374</v>
      </c>
      <c r="E3337" t="s">
        <v>5376</v>
      </c>
      <c r="F3337" s="220">
        <v>1162</v>
      </c>
      <c r="G3337" s="220">
        <v>1162</v>
      </c>
      <c r="H3337" s="220">
        <v>1223</v>
      </c>
      <c r="I3337" s="220">
        <v>1045.9889879310344</v>
      </c>
      <c r="J3337" s="161" t="e">
        <f>VLOOKUP(D3337,GST!A:D,4,FALSE)</f>
        <v>#N/A</v>
      </c>
      <c r="K3337" s="64" t="str">
        <f>VLOOKUP(B3337,'ABC successor'!A:J,10,FALSE)</f>
        <v>4703</v>
      </c>
    </row>
    <row r="3338" spans="1:11" x14ac:dyDescent="0.2">
      <c r="A3338">
        <v>3337</v>
      </c>
      <c r="B3338" t="s">
        <v>5377</v>
      </c>
      <c r="C3338" t="s">
        <v>5378</v>
      </c>
      <c r="D3338" t="s">
        <v>5377</v>
      </c>
      <c r="E3338" t="s">
        <v>5379</v>
      </c>
      <c r="F3338" s="220">
        <v>1600</v>
      </c>
      <c r="G3338" s="220">
        <v>1600</v>
      </c>
      <c r="H3338" s="220">
        <v>1684</v>
      </c>
      <c r="I3338" s="220">
        <v>1440.4099741379307</v>
      </c>
      <c r="J3338" s="161" t="e">
        <f>VLOOKUP(D3338,GST!A:D,4,FALSE)</f>
        <v>#N/A</v>
      </c>
      <c r="K3338" s="64" t="str">
        <f>VLOOKUP(B3338,'ABC successor'!A:J,10,FALSE)</f>
        <v>4483</v>
      </c>
    </row>
    <row r="3339" spans="1:11" x14ac:dyDescent="0.2">
      <c r="A3339">
        <v>3338</v>
      </c>
      <c r="B3339" t="s">
        <v>5380</v>
      </c>
      <c r="C3339" t="s">
        <v>5381</v>
      </c>
      <c r="D3339" t="s">
        <v>5380</v>
      </c>
      <c r="E3339" t="s">
        <v>5382</v>
      </c>
      <c r="F3339" s="220">
        <v>1987</v>
      </c>
      <c r="G3339" s="220">
        <v>1987</v>
      </c>
      <c r="H3339" s="220">
        <v>2092</v>
      </c>
      <c r="I3339" s="220">
        <v>1788.4284913793101</v>
      </c>
      <c r="J3339" s="161" t="e">
        <f>VLOOKUP(D3339,GST!A:D,4,FALSE)</f>
        <v>#N/A</v>
      </c>
      <c r="K3339" s="64" t="str">
        <f>VLOOKUP(B3339,'ABC successor'!A:J,10,FALSE)</f>
        <v>4483</v>
      </c>
    </row>
    <row r="3340" spans="1:11" x14ac:dyDescent="0.2">
      <c r="A3340">
        <v>3339</v>
      </c>
      <c r="B3340" t="s">
        <v>4407</v>
      </c>
      <c r="C3340" t="s">
        <v>4406</v>
      </c>
      <c r="D3340" t="s">
        <v>4407</v>
      </c>
      <c r="E3340" t="s">
        <v>4408</v>
      </c>
      <c r="F3340" s="220">
        <v>3577</v>
      </c>
      <c r="G3340" s="220">
        <v>3577</v>
      </c>
      <c r="H3340" s="220">
        <v>3765</v>
      </c>
      <c r="I3340" s="220">
        <v>3219.1712844827575</v>
      </c>
      <c r="J3340" s="161" t="e">
        <f>VLOOKUP(D3340,GST!A:D,4,FALSE)</f>
        <v>#N/A</v>
      </c>
      <c r="K3340" s="64" t="str">
        <f>VLOOKUP(B3340,'ABC successor'!A:J,10,FALSE)</f>
        <v>4483</v>
      </c>
    </row>
    <row r="3341" spans="1:11" x14ac:dyDescent="0.2">
      <c r="A3341">
        <v>3340</v>
      </c>
      <c r="B3341" t="s">
        <v>5383</v>
      </c>
      <c r="C3341" t="s">
        <v>5384</v>
      </c>
      <c r="D3341" t="s">
        <v>5383</v>
      </c>
      <c r="E3341" t="s">
        <v>4045</v>
      </c>
      <c r="F3341" s="220">
        <v>660</v>
      </c>
      <c r="G3341" s="220">
        <v>660</v>
      </c>
      <c r="H3341" s="220">
        <v>695</v>
      </c>
      <c r="I3341" s="220">
        <v>593.56491551724127</v>
      </c>
      <c r="J3341" s="161" t="e">
        <f>VLOOKUP(D3341,GST!A:D,4,FALSE)</f>
        <v>#N/A</v>
      </c>
      <c r="K3341" s="64" t="str">
        <f>VLOOKUP(B3341,'ABC successor'!A:J,10,FALSE)</f>
        <v>4483</v>
      </c>
    </row>
    <row r="3342" spans="1:11" x14ac:dyDescent="0.2">
      <c r="A3342">
        <v>3341</v>
      </c>
      <c r="B3342" t="s">
        <v>5385</v>
      </c>
      <c r="C3342" t="s">
        <v>5386</v>
      </c>
      <c r="D3342" t="s">
        <v>5385</v>
      </c>
      <c r="E3342" t="s">
        <v>5387</v>
      </c>
      <c r="F3342" s="220">
        <v>1435</v>
      </c>
      <c r="G3342" s="220">
        <v>1435</v>
      </c>
      <c r="H3342" s="220">
        <v>1511</v>
      </c>
      <c r="I3342" s="220">
        <v>1291.5353862068964</v>
      </c>
      <c r="J3342" s="161" t="e">
        <f>VLOOKUP(D3342,GST!A:D,4,FALSE)</f>
        <v>#N/A</v>
      </c>
      <c r="K3342" s="64" t="str">
        <f>VLOOKUP(B3342,'ABC successor'!A:J,10,FALSE)</f>
        <v>4483</v>
      </c>
    </row>
    <row r="3343" spans="1:11" x14ac:dyDescent="0.2">
      <c r="A3343">
        <v>3342</v>
      </c>
      <c r="B3343" t="s">
        <v>5388</v>
      </c>
      <c r="C3343" t="s">
        <v>5389</v>
      </c>
      <c r="D3343" t="s">
        <v>5388</v>
      </c>
      <c r="E3343" t="s">
        <v>2135</v>
      </c>
      <c r="F3343" s="220">
        <v>10080</v>
      </c>
      <c r="G3343" s="220">
        <v>10080</v>
      </c>
      <c r="H3343" s="220">
        <v>10611</v>
      </c>
      <c r="I3343" s="220">
        <v>9071.682682758621</v>
      </c>
      <c r="J3343" s="161" t="e">
        <f>VLOOKUP(D3343,GST!A:D,4,FALSE)</f>
        <v>#N/A</v>
      </c>
      <c r="K3343" s="64" t="str">
        <f>VLOOKUP(B3343,'ABC successor'!A:J,10,FALSE)</f>
        <v>4483</v>
      </c>
    </row>
    <row r="3344" spans="1:11" x14ac:dyDescent="0.2">
      <c r="A3344">
        <v>3343</v>
      </c>
      <c r="B3344" t="s">
        <v>5390</v>
      </c>
      <c r="C3344" t="s">
        <v>5391</v>
      </c>
      <c r="D3344" t="s">
        <v>5390</v>
      </c>
      <c r="E3344" t="s">
        <v>5392</v>
      </c>
      <c r="F3344" s="220">
        <v>7244</v>
      </c>
      <c r="G3344" s="220">
        <v>7244</v>
      </c>
      <c r="H3344" s="220">
        <v>7625</v>
      </c>
      <c r="I3344" s="220">
        <v>6519.546889655172</v>
      </c>
      <c r="J3344" s="161" t="e">
        <f>VLOOKUP(D3344,GST!A:D,4,FALSE)</f>
        <v>#N/A</v>
      </c>
      <c r="K3344" s="64" t="str">
        <f>VLOOKUP(B3344,'ABC successor'!A:J,10,FALSE)</f>
        <v>4483</v>
      </c>
    </row>
    <row r="3345" spans="1:11" x14ac:dyDescent="0.2">
      <c r="A3345">
        <v>3344</v>
      </c>
      <c r="B3345" t="s">
        <v>5393</v>
      </c>
      <c r="C3345" t="s">
        <v>5394</v>
      </c>
      <c r="D3345" t="s">
        <v>5393</v>
      </c>
      <c r="E3345" t="s">
        <v>5392</v>
      </c>
      <c r="F3345" s="220">
        <v>9298</v>
      </c>
      <c r="G3345" s="220">
        <v>9298</v>
      </c>
      <c r="H3345" s="220">
        <v>9787</v>
      </c>
      <c r="I3345" s="220">
        <v>8367.9119034482756</v>
      </c>
      <c r="J3345" s="161" t="e">
        <f>VLOOKUP(D3345,GST!A:D,4,FALSE)</f>
        <v>#N/A</v>
      </c>
      <c r="K3345" s="64" t="str">
        <f>VLOOKUP(B3345,'ABC successor'!A:J,10,FALSE)</f>
        <v>4483</v>
      </c>
    </row>
    <row r="3346" spans="1:11" x14ac:dyDescent="0.2">
      <c r="A3346">
        <v>3345</v>
      </c>
      <c r="B3346" t="s">
        <v>5395</v>
      </c>
      <c r="C3346" t="s">
        <v>5396</v>
      </c>
      <c r="D3346" t="s">
        <v>5395</v>
      </c>
      <c r="E3346" t="s">
        <v>5397</v>
      </c>
      <c r="F3346" s="220">
        <v>9278</v>
      </c>
      <c r="G3346" s="220">
        <v>9278</v>
      </c>
      <c r="H3346" s="220">
        <v>9766</v>
      </c>
      <c r="I3346" s="220">
        <v>8350.5109775862056</v>
      </c>
      <c r="J3346" s="161" t="e">
        <f>VLOOKUP(D3346,GST!A:D,4,FALSE)</f>
        <v>#N/A</v>
      </c>
      <c r="K3346" s="64" t="str">
        <f>VLOOKUP(B3346,'ABC successor'!A:J,10,FALSE)</f>
        <v>4483</v>
      </c>
    </row>
    <row r="3347" spans="1:11" x14ac:dyDescent="0.2">
      <c r="A3347">
        <v>3346</v>
      </c>
      <c r="B3347" t="s">
        <v>4410</v>
      </c>
      <c r="C3347" t="s">
        <v>4409</v>
      </c>
      <c r="D3347" t="s">
        <v>4410</v>
      </c>
      <c r="E3347" t="s">
        <v>5566</v>
      </c>
      <c r="F3347" s="220">
        <v>11646</v>
      </c>
      <c r="G3347" s="220">
        <v>11646</v>
      </c>
      <c r="H3347" s="220">
        <v>12259</v>
      </c>
      <c r="I3347" s="220">
        <v>10481.157677586205</v>
      </c>
      <c r="J3347" s="161" t="e">
        <f>VLOOKUP(D3347,GST!A:D,4,FALSE)</f>
        <v>#N/A</v>
      </c>
      <c r="K3347" s="64" t="str">
        <f>VLOOKUP(B3347,'ABC successor'!A:J,10,FALSE)</f>
        <v>4483</v>
      </c>
    </row>
    <row r="3348" spans="1:11" x14ac:dyDescent="0.2">
      <c r="A3348">
        <v>3347</v>
      </c>
      <c r="B3348" t="s">
        <v>5399</v>
      </c>
      <c r="C3348" t="s">
        <v>5400</v>
      </c>
      <c r="D3348" t="s">
        <v>5399</v>
      </c>
      <c r="E3348" t="s">
        <v>5398</v>
      </c>
      <c r="F3348" s="220">
        <v>4492</v>
      </c>
      <c r="G3348" s="220">
        <v>4492</v>
      </c>
      <c r="H3348" s="220">
        <v>4728</v>
      </c>
      <c r="I3348" s="220">
        <v>4042.815108620689</v>
      </c>
      <c r="J3348" s="161" t="e">
        <f>VLOOKUP(D3348,GST!A:D,4,FALSE)</f>
        <v>#N/A</v>
      </c>
      <c r="K3348" s="64" t="str">
        <f>VLOOKUP(B3348,'ABC successor'!A:J,10,FALSE)</f>
        <v>4483</v>
      </c>
    </row>
    <row r="3349" spans="1:11" x14ac:dyDescent="0.2">
      <c r="A3349">
        <v>3348</v>
      </c>
      <c r="B3349" t="s">
        <v>5401</v>
      </c>
      <c r="C3349" t="s">
        <v>5402</v>
      </c>
      <c r="D3349" t="s">
        <v>5401</v>
      </c>
      <c r="E3349" t="s">
        <v>5697</v>
      </c>
      <c r="F3349" s="220">
        <v>806</v>
      </c>
      <c r="G3349" s="220">
        <v>806</v>
      </c>
      <c r="H3349" s="220">
        <v>848</v>
      </c>
      <c r="I3349" s="220">
        <v>725.03857758620677</v>
      </c>
      <c r="J3349" s="161" t="e">
        <f>VLOOKUP(D3349,GST!A:D,4,FALSE)</f>
        <v>#N/A</v>
      </c>
      <c r="K3349" s="64" t="str">
        <f>VLOOKUP(B3349,'ABC successor'!A:J,10,FALSE)</f>
        <v>4483</v>
      </c>
    </row>
    <row r="3350" spans="1:11" x14ac:dyDescent="0.2">
      <c r="A3350">
        <v>3349</v>
      </c>
      <c r="B3350" t="s">
        <v>5403</v>
      </c>
      <c r="C3350" t="s">
        <v>5404</v>
      </c>
      <c r="D3350" t="s">
        <v>5403</v>
      </c>
      <c r="E3350" t="s">
        <v>5405</v>
      </c>
      <c r="F3350" s="220">
        <v>1532</v>
      </c>
      <c r="G3350" s="220">
        <v>1532</v>
      </c>
      <c r="H3350" s="220">
        <v>1613</v>
      </c>
      <c r="I3350" s="220">
        <v>1378.5400155172413</v>
      </c>
      <c r="J3350" s="161" t="e">
        <f>VLOOKUP(D3350,GST!A:D,4,FALSE)</f>
        <v>#N/A</v>
      </c>
      <c r="K3350" s="64" t="str">
        <f>VLOOKUP(B3350,'ABC successor'!A:J,10,FALSE)</f>
        <v>4483</v>
      </c>
    </row>
    <row r="3351" spans="1:11" x14ac:dyDescent="0.2">
      <c r="A3351">
        <v>3350</v>
      </c>
      <c r="B3351" t="s">
        <v>5406</v>
      </c>
      <c r="C3351" t="s">
        <v>5407</v>
      </c>
      <c r="D3351" t="s">
        <v>5406</v>
      </c>
      <c r="E3351" t="s">
        <v>1773</v>
      </c>
      <c r="F3351" s="220">
        <v>535</v>
      </c>
      <c r="G3351" s="220">
        <v>535</v>
      </c>
      <c r="H3351" s="220">
        <v>563</v>
      </c>
      <c r="I3351" s="220">
        <v>481.4256155172414</v>
      </c>
      <c r="J3351" s="161" t="e">
        <f>VLOOKUP(D3351,GST!A:D,4,FALSE)</f>
        <v>#N/A</v>
      </c>
      <c r="K3351" s="64" t="str">
        <f>VLOOKUP(B3351,'ABC successor'!A:J,10,FALSE)</f>
        <v>4703</v>
      </c>
    </row>
    <row r="3352" spans="1:11" x14ac:dyDescent="0.2">
      <c r="A3352">
        <v>3351</v>
      </c>
      <c r="B3352" t="s">
        <v>5408</v>
      </c>
      <c r="C3352" t="s">
        <v>5409</v>
      </c>
      <c r="D3352" t="s">
        <v>5408</v>
      </c>
      <c r="E3352" t="s">
        <v>5410</v>
      </c>
      <c r="F3352" s="220">
        <v>1474</v>
      </c>
      <c r="G3352" s="220">
        <v>1474</v>
      </c>
      <c r="H3352" s="220">
        <v>1552</v>
      </c>
      <c r="I3352" s="220">
        <v>1326.3372379310342</v>
      </c>
      <c r="J3352" s="161" t="e">
        <f>VLOOKUP(D3352,GST!A:D,4,FALSE)</f>
        <v>#N/A</v>
      </c>
      <c r="K3352" s="64" t="str">
        <f>VLOOKUP(B3352,'ABC successor'!A:J,10,FALSE)</f>
        <v>4483</v>
      </c>
    </row>
    <row r="3353" spans="1:11" x14ac:dyDescent="0.2">
      <c r="A3353">
        <v>3352</v>
      </c>
      <c r="B3353" t="s">
        <v>5411</v>
      </c>
      <c r="C3353" t="s">
        <v>5412</v>
      </c>
      <c r="D3353" t="s">
        <v>5411</v>
      </c>
      <c r="E3353" t="s">
        <v>5413</v>
      </c>
      <c r="F3353" s="220">
        <v>434</v>
      </c>
      <c r="G3353" s="220">
        <v>434</v>
      </c>
      <c r="H3353" s="220">
        <v>457</v>
      </c>
      <c r="I3353" s="220">
        <v>390.5541137931034</v>
      </c>
      <c r="J3353" s="161" t="e">
        <f>VLOOKUP(D3353,GST!A:D,4,FALSE)</f>
        <v>#N/A</v>
      </c>
      <c r="K3353" s="64" t="str">
        <f>VLOOKUP(B3353,'ABC successor'!A:J,10,FALSE)</f>
        <v>4483</v>
      </c>
    </row>
    <row r="3354" spans="1:11" x14ac:dyDescent="0.2">
      <c r="A3354">
        <v>3353</v>
      </c>
      <c r="B3354" t="s">
        <v>5414</v>
      </c>
      <c r="C3354" t="s">
        <v>5415</v>
      </c>
      <c r="D3354" t="s">
        <v>5414</v>
      </c>
      <c r="E3354" t="s">
        <v>5416</v>
      </c>
      <c r="F3354" s="220">
        <v>1059</v>
      </c>
      <c r="G3354" s="220">
        <v>1059</v>
      </c>
      <c r="H3354" s="220">
        <v>1115</v>
      </c>
      <c r="I3354" s="220">
        <v>953.18404999999973</v>
      </c>
      <c r="J3354" s="161" t="e">
        <f>VLOOKUP(D3354,GST!A:D,4,FALSE)</f>
        <v>#N/A</v>
      </c>
      <c r="K3354" s="64" t="str">
        <f>VLOOKUP(B3354,'ABC successor'!A:J,10,FALSE)</f>
        <v>4703</v>
      </c>
    </row>
    <row r="3355" spans="1:11" x14ac:dyDescent="0.2">
      <c r="A3355">
        <v>3354</v>
      </c>
      <c r="B3355" t="s">
        <v>5417</v>
      </c>
      <c r="C3355" t="s">
        <v>5418</v>
      </c>
      <c r="D3355" t="s">
        <v>5417</v>
      </c>
      <c r="E3355" t="s">
        <v>5419</v>
      </c>
      <c r="F3355" s="220">
        <v>1452</v>
      </c>
      <c r="G3355" s="220">
        <v>1452</v>
      </c>
      <c r="H3355" s="220">
        <v>1528</v>
      </c>
      <c r="I3355" s="220">
        <v>1307.002875862069</v>
      </c>
      <c r="J3355" s="161" t="e">
        <f>VLOOKUP(D3355,GST!A:D,4,FALSE)</f>
        <v>#N/A</v>
      </c>
      <c r="K3355" s="64" t="str">
        <f>VLOOKUP(B3355,'ABC successor'!A:J,10,FALSE)</f>
        <v>4483</v>
      </c>
    </row>
    <row r="3356" spans="1:11" x14ac:dyDescent="0.2">
      <c r="A3356">
        <v>3355</v>
      </c>
      <c r="B3356" t="s">
        <v>5420</v>
      </c>
      <c r="C3356" t="s">
        <v>5421</v>
      </c>
      <c r="D3356" t="s">
        <v>5420</v>
      </c>
      <c r="E3356" t="s">
        <v>5422</v>
      </c>
      <c r="F3356" s="220">
        <v>6634</v>
      </c>
      <c r="G3356" s="220">
        <v>6634</v>
      </c>
      <c r="H3356" s="220">
        <v>6983</v>
      </c>
      <c r="I3356" s="220">
        <v>5970.451006896551</v>
      </c>
      <c r="J3356" s="161" t="e">
        <f>VLOOKUP(D3356,GST!A:D,4,FALSE)</f>
        <v>#N/A</v>
      </c>
      <c r="K3356" s="64" t="str">
        <f>VLOOKUP(B3356,'ABC successor'!A:J,10,FALSE)</f>
        <v>4483</v>
      </c>
    </row>
    <row r="3357" spans="1:11" x14ac:dyDescent="0.2">
      <c r="A3357">
        <v>3356</v>
      </c>
      <c r="B3357" t="s">
        <v>5423</v>
      </c>
      <c r="C3357" t="s">
        <v>5424</v>
      </c>
      <c r="D3357" t="s">
        <v>5423</v>
      </c>
      <c r="E3357" t="s">
        <v>5425</v>
      </c>
      <c r="F3357" s="220">
        <v>12900</v>
      </c>
      <c r="G3357" s="220">
        <v>12900</v>
      </c>
      <c r="H3357" s="220">
        <v>13579</v>
      </c>
      <c r="I3357" s="220">
        <v>11610.28442241379</v>
      </c>
      <c r="J3357" s="161" t="e">
        <f>VLOOKUP(D3357,GST!A:D,4,FALSE)</f>
        <v>#N/A</v>
      </c>
      <c r="K3357" s="64" t="str">
        <f>VLOOKUP(B3357,'ABC successor'!A:J,10,FALSE)</f>
        <v>4483</v>
      </c>
    </row>
    <row r="3358" spans="1:11" x14ac:dyDescent="0.2">
      <c r="A3358">
        <v>3357</v>
      </c>
      <c r="B3358" t="s">
        <v>5426</v>
      </c>
      <c r="C3358" t="s">
        <v>5427</v>
      </c>
      <c r="D3358" t="s">
        <v>5426</v>
      </c>
      <c r="E3358" t="s">
        <v>4046</v>
      </c>
      <c r="F3358" s="220">
        <v>1126</v>
      </c>
      <c r="G3358" s="220">
        <v>1126</v>
      </c>
      <c r="H3358" s="220">
        <v>1185</v>
      </c>
      <c r="I3358" s="220">
        <v>1013.1205724137931</v>
      </c>
      <c r="J3358" s="161" t="e">
        <f>VLOOKUP(D3358,GST!A:D,4,FALSE)</f>
        <v>#N/A</v>
      </c>
      <c r="K3358" s="64" t="str">
        <f>VLOOKUP(B3358,'ABC successor'!A:J,10,FALSE)</f>
        <v>4483</v>
      </c>
    </row>
    <row r="3359" spans="1:11" x14ac:dyDescent="0.2">
      <c r="A3359">
        <v>3358</v>
      </c>
      <c r="B3359" t="s">
        <v>5428</v>
      </c>
      <c r="C3359" t="s">
        <v>5429</v>
      </c>
      <c r="D3359" t="s">
        <v>5428</v>
      </c>
      <c r="E3359" t="s">
        <v>2932</v>
      </c>
      <c r="F3359" s="220">
        <v>6335</v>
      </c>
      <c r="G3359" s="220">
        <v>6335</v>
      </c>
      <c r="H3359" s="220">
        <v>6668</v>
      </c>
      <c r="I3359" s="220">
        <v>5701.70337413793</v>
      </c>
      <c r="J3359" s="161" t="e">
        <f>VLOOKUP(D3359,GST!A:D,4,FALSE)</f>
        <v>#N/A</v>
      </c>
      <c r="K3359" s="64" t="str">
        <f>VLOOKUP(B3359,'ABC successor'!A:J,10,FALSE)</f>
        <v>4483</v>
      </c>
    </row>
    <row r="3360" spans="1:11" x14ac:dyDescent="0.2">
      <c r="A3360">
        <v>3359</v>
      </c>
      <c r="B3360" t="s">
        <v>5430</v>
      </c>
      <c r="C3360" t="s">
        <v>5431</v>
      </c>
      <c r="D3360" t="s">
        <v>5430</v>
      </c>
      <c r="E3360" t="s">
        <v>5432</v>
      </c>
      <c r="F3360" s="220">
        <v>3231</v>
      </c>
      <c r="G3360" s="220">
        <v>3231</v>
      </c>
      <c r="H3360" s="220">
        <v>3401</v>
      </c>
      <c r="I3360" s="220">
        <v>2907.8880551724133</v>
      </c>
      <c r="J3360" s="161" t="e">
        <f>VLOOKUP(D3360,GST!A:D,4,FALSE)</f>
        <v>#N/A</v>
      </c>
      <c r="K3360" s="64" t="str">
        <f>VLOOKUP(B3360,'ABC successor'!A:J,10,FALSE)</f>
        <v>4483</v>
      </c>
    </row>
    <row r="3361" spans="1:11" x14ac:dyDescent="0.2">
      <c r="A3361">
        <v>3360</v>
      </c>
      <c r="B3361" t="s">
        <v>5433</v>
      </c>
      <c r="C3361" t="s">
        <v>5434</v>
      </c>
      <c r="D3361" t="s">
        <v>5433</v>
      </c>
      <c r="E3361" t="s">
        <v>5435</v>
      </c>
      <c r="F3361" s="220">
        <v>3493</v>
      </c>
      <c r="G3361" s="220">
        <v>3493</v>
      </c>
      <c r="H3361" s="220">
        <v>3677</v>
      </c>
      <c r="I3361" s="220">
        <v>3143.7672724137929</v>
      </c>
      <c r="J3361" s="161" t="e">
        <f>VLOOKUP(D3361,GST!A:D,4,FALSE)</f>
        <v>#N/A</v>
      </c>
      <c r="K3361" s="64" t="str">
        <f>VLOOKUP(B3361,'ABC successor'!A:J,10,FALSE)</f>
        <v>4703</v>
      </c>
    </row>
    <row r="3362" spans="1:11" x14ac:dyDescent="0.2">
      <c r="A3362">
        <v>3361</v>
      </c>
      <c r="B3362" t="s">
        <v>5436</v>
      </c>
      <c r="C3362" t="s">
        <v>5437</v>
      </c>
      <c r="D3362" t="s">
        <v>5436</v>
      </c>
      <c r="E3362" t="s">
        <v>5438</v>
      </c>
      <c r="F3362" s="220">
        <v>1929</v>
      </c>
      <c r="G3362" s="220">
        <v>1929</v>
      </c>
      <c r="H3362" s="220">
        <v>2031</v>
      </c>
      <c r="I3362" s="220">
        <v>1736.2257137931031</v>
      </c>
      <c r="J3362" s="161" t="e">
        <f>VLOOKUP(D3362,GST!A:D,4,FALSE)</f>
        <v>#N/A</v>
      </c>
      <c r="K3362" s="64" t="str">
        <f>VLOOKUP(B3362,'ABC successor'!A:J,10,FALSE)</f>
        <v>4483</v>
      </c>
    </row>
    <row r="3363" spans="1:11" x14ac:dyDescent="0.2">
      <c r="A3363">
        <v>3362</v>
      </c>
      <c r="B3363" t="s">
        <v>5568</v>
      </c>
      <c r="C3363" t="s">
        <v>5567</v>
      </c>
      <c r="D3363" t="s">
        <v>5568</v>
      </c>
      <c r="E3363" t="s">
        <v>5439</v>
      </c>
      <c r="F3363" s="220">
        <v>3177</v>
      </c>
      <c r="G3363" s="220">
        <v>3177</v>
      </c>
      <c r="H3363" s="220">
        <v>3344</v>
      </c>
      <c r="I3363" s="220">
        <v>2859.5521499999995</v>
      </c>
      <c r="J3363" s="161" t="e">
        <f>VLOOKUP(D3363,GST!A:D,4,FALSE)</f>
        <v>#N/A</v>
      </c>
      <c r="K3363" s="64" t="str">
        <f>VLOOKUP(B3363,'ABC successor'!A:J,10,FALSE)</f>
        <v>4483</v>
      </c>
    </row>
    <row r="3364" spans="1:11" x14ac:dyDescent="0.2">
      <c r="A3364">
        <v>3363</v>
      </c>
      <c r="B3364" t="s">
        <v>1698</v>
      </c>
      <c r="C3364" t="s">
        <v>1699</v>
      </c>
      <c r="D3364" t="s">
        <v>1698</v>
      </c>
      <c r="E3364" t="s">
        <v>1700</v>
      </c>
      <c r="F3364" s="220">
        <v>2698</v>
      </c>
      <c r="G3364" s="220">
        <v>2698</v>
      </c>
      <c r="H3364" s="220">
        <v>2840</v>
      </c>
      <c r="I3364" s="220">
        <v>2428.3958758620688</v>
      </c>
      <c r="J3364" s="161" t="e">
        <f>VLOOKUP(D3364,GST!A:D,4,FALSE)</f>
        <v>#N/A</v>
      </c>
      <c r="K3364" s="64" t="str">
        <f>VLOOKUP(B3364,'ABC successor'!A:J,10,FALSE)</f>
        <v>4483</v>
      </c>
    </row>
    <row r="3365" spans="1:11" x14ac:dyDescent="0.2">
      <c r="A3365">
        <v>3364</v>
      </c>
      <c r="B3365" t="s">
        <v>1701</v>
      </c>
      <c r="C3365" t="s">
        <v>1702</v>
      </c>
      <c r="D3365" t="s">
        <v>1701</v>
      </c>
      <c r="E3365" t="s">
        <v>2929</v>
      </c>
      <c r="F3365" s="220">
        <v>4915</v>
      </c>
      <c r="G3365" s="220">
        <v>4915</v>
      </c>
      <c r="H3365" s="220">
        <v>5174</v>
      </c>
      <c r="I3365" s="220">
        <v>4423.7020413793098</v>
      </c>
      <c r="J3365" s="161" t="e">
        <f>VLOOKUP(D3365,GST!A:D,4,FALSE)</f>
        <v>#N/A</v>
      </c>
      <c r="K3365" s="64" t="str">
        <f>VLOOKUP(B3365,'ABC successor'!A:J,10,FALSE)</f>
        <v>4483</v>
      </c>
    </row>
    <row r="3366" spans="1:11" x14ac:dyDescent="0.2">
      <c r="A3366">
        <v>3365</v>
      </c>
      <c r="B3366" t="s">
        <v>11025</v>
      </c>
      <c r="C3366" t="s">
        <v>11026</v>
      </c>
      <c r="D3366" t="s">
        <v>11025</v>
      </c>
      <c r="E3366" t="s">
        <v>985</v>
      </c>
      <c r="F3366" s="220">
        <v>170862</v>
      </c>
      <c r="G3366" s="220">
        <v>170862</v>
      </c>
      <c r="H3366" s="220">
        <v>179855</v>
      </c>
      <c r="I3366" s="220">
        <v>153775.84871551723</v>
      </c>
      <c r="J3366" s="161" t="e">
        <f>VLOOKUP(D3366,GST!A:D,4,FALSE)</f>
        <v>#N/A</v>
      </c>
      <c r="K3366" s="64" t="str">
        <f>VLOOKUP(B3366,'ABC successor'!A:J,10,FALSE)</f>
        <v>4483</v>
      </c>
    </row>
    <row r="3367" spans="1:11" x14ac:dyDescent="0.2">
      <c r="A3367">
        <v>3366</v>
      </c>
      <c r="B3367" t="s">
        <v>3240</v>
      </c>
      <c r="C3367" t="s">
        <v>3241</v>
      </c>
      <c r="D3367" t="s">
        <v>3240</v>
      </c>
      <c r="E3367" t="s">
        <v>985</v>
      </c>
      <c r="F3367" s="220">
        <v>229063</v>
      </c>
      <c r="G3367" s="220">
        <v>229063</v>
      </c>
      <c r="H3367" s="220">
        <v>241119</v>
      </c>
      <c r="I3367" s="220">
        <v>206156.5024327586</v>
      </c>
      <c r="J3367" s="161" t="e">
        <f>VLOOKUP(D3367,GST!A:D,4,FALSE)</f>
        <v>#N/A</v>
      </c>
      <c r="K3367" s="64" t="str">
        <f>VLOOKUP(B3367,'ABC successor'!A:J,10,FALSE)</f>
        <v>4483</v>
      </c>
    </row>
    <row r="3368" spans="1:11" x14ac:dyDescent="0.2">
      <c r="A3368">
        <v>3367</v>
      </c>
      <c r="B3368" t="s">
        <v>15830</v>
      </c>
      <c r="C3368" t="s">
        <v>15831</v>
      </c>
      <c r="D3368" t="s">
        <v>15830</v>
      </c>
      <c r="E3368" t="s">
        <v>15832</v>
      </c>
      <c r="F3368" s="220">
        <v>1557</v>
      </c>
      <c r="G3368" s="220">
        <v>1557</v>
      </c>
      <c r="H3368" s="220">
        <v>1639</v>
      </c>
      <c r="I3368" s="220">
        <v>1401.7412499999998</v>
      </c>
      <c r="J3368" s="161" t="e">
        <f>VLOOKUP(D3368,GST!A:D,4,FALSE)</f>
        <v>#N/A</v>
      </c>
      <c r="K3368" s="64" t="str">
        <f>VLOOKUP(B3368,'ABC successor'!A:J,10,FALSE)</f>
        <v>4483</v>
      </c>
    </row>
    <row r="3369" spans="1:11" x14ac:dyDescent="0.2">
      <c r="A3369">
        <v>3368</v>
      </c>
      <c r="B3369" t="s">
        <v>1703</v>
      </c>
      <c r="C3369" t="s">
        <v>1704</v>
      </c>
      <c r="D3369" t="s">
        <v>1703</v>
      </c>
      <c r="E3369" t="s">
        <v>1705</v>
      </c>
      <c r="F3369" s="220">
        <v>177266</v>
      </c>
      <c r="G3369" s="220">
        <v>177266</v>
      </c>
      <c r="H3369" s="220">
        <v>186596</v>
      </c>
      <c r="I3369" s="220">
        <v>159539.42204827582</v>
      </c>
      <c r="J3369" s="161" t="e">
        <f>VLOOKUP(D3369,GST!A:D,4,FALSE)</f>
        <v>#N/A</v>
      </c>
      <c r="K3369" s="64" t="str">
        <f>VLOOKUP(B3369,'ABC successor'!A:J,10,FALSE)</f>
        <v>4483</v>
      </c>
    </row>
    <row r="3370" spans="1:11" x14ac:dyDescent="0.2">
      <c r="A3370">
        <v>3369</v>
      </c>
      <c r="B3370" t="s">
        <v>1706</v>
      </c>
      <c r="C3370" t="s">
        <v>1707</v>
      </c>
      <c r="D3370" t="s">
        <v>1706</v>
      </c>
      <c r="E3370" t="s">
        <v>1708</v>
      </c>
      <c r="F3370" s="220">
        <v>260</v>
      </c>
      <c r="G3370" s="220">
        <v>260</v>
      </c>
      <c r="H3370" s="220">
        <v>274</v>
      </c>
      <c r="I3370" s="220">
        <v>233.94578103448271</v>
      </c>
      <c r="J3370" s="161" t="e">
        <f>VLOOKUP(D3370,GST!A:D,4,FALSE)</f>
        <v>#N/A</v>
      </c>
      <c r="K3370" s="64" t="str">
        <f>VLOOKUP(B3370,'ABC successor'!A:J,10,FALSE)</f>
        <v>4483</v>
      </c>
    </row>
    <row r="3371" spans="1:11" x14ac:dyDescent="0.2">
      <c r="A3371">
        <v>3370</v>
      </c>
      <c r="B3371" t="s">
        <v>1709</v>
      </c>
      <c r="C3371" t="s">
        <v>1710</v>
      </c>
      <c r="D3371" t="s">
        <v>1709</v>
      </c>
      <c r="E3371" t="s">
        <v>1711</v>
      </c>
      <c r="F3371" s="220">
        <v>161219</v>
      </c>
      <c r="G3371" s="220">
        <v>161219</v>
      </c>
      <c r="H3371" s="220">
        <v>169704</v>
      </c>
      <c r="I3371" s="220">
        <v>145096.65358275862</v>
      </c>
      <c r="J3371" s="161" t="e">
        <f>VLOOKUP(D3371,GST!A:D,4,FALSE)</f>
        <v>#N/A</v>
      </c>
      <c r="K3371" s="64" t="str">
        <f>VLOOKUP(B3371,'ABC successor'!A:J,10,FALSE)</f>
        <v>4483</v>
      </c>
    </row>
    <row r="3372" spans="1:11" x14ac:dyDescent="0.2">
      <c r="A3372">
        <v>3371</v>
      </c>
      <c r="B3372" t="s">
        <v>1712</v>
      </c>
      <c r="C3372" t="s">
        <v>1713</v>
      </c>
      <c r="D3372" t="s">
        <v>1712</v>
      </c>
      <c r="E3372" t="s">
        <v>1714</v>
      </c>
      <c r="F3372" s="220">
        <v>22512</v>
      </c>
      <c r="G3372" s="220">
        <v>22512</v>
      </c>
      <c r="H3372" s="220">
        <v>23697</v>
      </c>
      <c r="I3372" s="220">
        <v>20260.478012068965</v>
      </c>
      <c r="J3372" s="161" t="e">
        <f>VLOOKUP(D3372,GST!A:D,4,FALSE)</f>
        <v>#N/A</v>
      </c>
      <c r="K3372" s="64" t="str">
        <f>VLOOKUP(B3372,'ABC successor'!A:J,10,FALSE)</f>
        <v>4483</v>
      </c>
    </row>
    <row r="3373" spans="1:11" x14ac:dyDescent="0.2">
      <c r="A3373">
        <v>3372</v>
      </c>
      <c r="B3373" t="s">
        <v>1715</v>
      </c>
      <c r="C3373" t="s">
        <v>1716</v>
      </c>
      <c r="D3373" t="s">
        <v>1715</v>
      </c>
      <c r="E3373" t="s">
        <v>1717</v>
      </c>
      <c r="F3373" s="220">
        <v>5347</v>
      </c>
      <c r="G3373" s="220">
        <v>5347</v>
      </c>
      <c r="H3373" s="220">
        <v>5628</v>
      </c>
      <c r="I3373" s="220">
        <v>4812.3227189655172</v>
      </c>
      <c r="J3373" s="161" t="e">
        <f>VLOOKUP(D3373,GST!A:D,4,FALSE)</f>
        <v>#N/A</v>
      </c>
      <c r="K3373" s="64" t="str">
        <f>VLOOKUP(B3373,'ABC successor'!A:J,10,FALSE)</f>
        <v>4483</v>
      </c>
    </row>
    <row r="3374" spans="1:11" x14ac:dyDescent="0.2">
      <c r="A3374">
        <v>3373</v>
      </c>
      <c r="B3374" t="s">
        <v>1718</v>
      </c>
      <c r="C3374" t="s">
        <v>1719</v>
      </c>
      <c r="D3374" t="s">
        <v>1718</v>
      </c>
      <c r="E3374" t="s">
        <v>1720</v>
      </c>
      <c r="F3374" s="220">
        <v>140595</v>
      </c>
      <c r="G3374" s="220">
        <v>140595</v>
      </c>
      <c r="H3374" s="220">
        <v>147995</v>
      </c>
      <c r="I3374" s="220">
        <v>126535.66599655172</v>
      </c>
      <c r="J3374" s="161" t="e">
        <f>VLOOKUP(D3374,GST!A:D,4,FALSE)</f>
        <v>#N/A</v>
      </c>
      <c r="K3374" s="64" t="str">
        <f>VLOOKUP(B3374,'ABC successor'!A:J,10,FALSE)</f>
        <v>4483</v>
      </c>
    </row>
    <row r="3375" spans="1:11" x14ac:dyDescent="0.2">
      <c r="A3375">
        <v>3374</v>
      </c>
      <c r="B3375" t="s">
        <v>1722</v>
      </c>
      <c r="C3375" t="s">
        <v>1723</v>
      </c>
      <c r="D3375" t="s">
        <v>1722</v>
      </c>
      <c r="E3375" t="s">
        <v>1721</v>
      </c>
      <c r="F3375" s="220">
        <v>272597</v>
      </c>
      <c r="G3375" s="220">
        <v>272597</v>
      </c>
      <c r="H3375" s="220">
        <v>286944</v>
      </c>
      <c r="I3375" s="220">
        <v>245337.58716551721</v>
      </c>
      <c r="J3375" s="161" t="e">
        <f>VLOOKUP(D3375,GST!A:D,4,FALSE)</f>
        <v>#N/A</v>
      </c>
      <c r="K3375" s="64" t="str">
        <f>VLOOKUP(B3375,'ABC successor'!A:J,10,FALSE)</f>
        <v>4483</v>
      </c>
    </row>
    <row r="3376" spans="1:11" x14ac:dyDescent="0.2">
      <c r="A3376">
        <v>3375</v>
      </c>
      <c r="B3376" t="s">
        <v>1724</v>
      </c>
      <c r="C3376" t="s">
        <v>1725</v>
      </c>
      <c r="D3376" t="s">
        <v>1724</v>
      </c>
      <c r="E3376" t="s">
        <v>3925</v>
      </c>
      <c r="F3376" s="220">
        <v>395</v>
      </c>
      <c r="G3376" s="220">
        <v>395</v>
      </c>
      <c r="H3376" s="220">
        <v>416</v>
      </c>
      <c r="I3376" s="220">
        <v>355.75226206896542</v>
      </c>
      <c r="J3376" s="161" t="e">
        <f>VLOOKUP(D3376,GST!A:D,4,FALSE)</f>
        <v>#N/A</v>
      </c>
      <c r="K3376" s="64" t="str">
        <f>VLOOKUP(B3376,'ABC successor'!A:J,10,FALSE)</f>
        <v>4483</v>
      </c>
    </row>
    <row r="3377" spans="1:11" x14ac:dyDescent="0.2">
      <c r="A3377">
        <v>3376</v>
      </c>
      <c r="B3377" t="s">
        <v>1726</v>
      </c>
      <c r="C3377" t="s">
        <v>1727</v>
      </c>
      <c r="D3377" t="s">
        <v>1726</v>
      </c>
      <c r="E3377" t="s">
        <v>1728</v>
      </c>
      <c r="F3377" s="220">
        <v>170520</v>
      </c>
      <c r="G3377" s="220">
        <v>170520</v>
      </c>
      <c r="H3377" s="220">
        <v>179495</v>
      </c>
      <c r="I3377" s="220">
        <v>153468.43235862066</v>
      </c>
      <c r="J3377" s="161" t="e">
        <f>VLOOKUP(D3377,GST!A:D,4,FALSE)</f>
        <v>#N/A</v>
      </c>
      <c r="K3377" s="64" t="str">
        <f>VLOOKUP(B3377,'ABC successor'!A:J,10,FALSE)</f>
        <v>4483</v>
      </c>
    </row>
    <row r="3378" spans="1:11" x14ac:dyDescent="0.2">
      <c r="A3378">
        <v>3377</v>
      </c>
      <c r="B3378" t="s">
        <v>1729</v>
      </c>
      <c r="C3378" t="s">
        <v>1730</v>
      </c>
      <c r="D3378" t="s">
        <v>1729</v>
      </c>
      <c r="E3378" t="s">
        <v>4058</v>
      </c>
      <c r="F3378" s="220">
        <v>1403</v>
      </c>
      <c r="G3378" s="220">
        <v>1403</v>
      </c>
      <c r="H3378" s="220">
        <v>1477</v>
      </c>
      <c r="I3378" s="220">
        <v>1262.5338431034484</v>
      </c>
      <c r="J3378" s="161" t="e">
        <f>VLOOKUP(D3378,GST!A:D,4,FALSE)</f>
        <v>#N/A</v>
      </c>
      <c r="K3378" s="64" t="str">
        <f>VLOOKUP(B3378,'ABC successor'!A:J,10,FALSE)</f>
        <v>4483</v>
      </c>
    </row>
    <row r="3379" spans="1:11" x14ac:dyDescent="0.2">
      <c r="A3379">
        <v>3378</v>
      </c>
      <c r="B3379" t="s">
        <v>1731</v>
      </c>
      <c r="C3379" t="s">
        <v>994</v>
      </c>
      <c r="D3379" t="s">
        <v>1731</v>
      </c>
      <c r="E3379" t="s">
        <v>1773</v>
      </c>
      <c r="F3379" s="220">
        <v>1770</v>
      </c>
      <c r="G3379" s="220">
        <v>1770</v>
      </c>
      <c r="H3379" s="220">
        <v>1863</v>
      </c>
      <c r="I3379" s="220">
        <v>1593.1514344827583</v>
      </c>
      <c r="J3379" s="161" t="e">
        <f>VLOOKUP(D3379,GST!A:D,4,FALSE)</f>
        <v>#N/A</v>
      </c>
      <c r="K3379" s="64" t="str">
        <f>VLOOKUP(B3379,'ABC successor'!A:J,10,FALSE)</f>
        <v>4483</v>
      </c>
    </row>
    <row r="3380" spans="1:11" x14ac:dyDescent="0.2">
      <c r="A3380">
        <v>3379</v>
      </c>
      <c r="B3380" t="s">
        <v>13837</v>
      </c>
      <c r="C3380" t="s">
        <v>13838</v>
      </c>
      <c r="D3380" t="s">
        <v>13837</v>
      </c>
      <c r="E3380" t="s">
        <v>15833</v>
      </c>
      <c r="F3380" s="220">
        <v>10374</v>
      </c>
      <c r="G3380" s="220">
        <v>10374</v>
      </c>
      <c r="H3380" s="220">
        <v>10920</v>
      </c>
      <c r="I3380" s="220">
        <v>9336.5634431034487</v>
      </c>
      <c r="J3380" s="161" t="e">
        <f>VLOOKUP(D3380,GST!A:D,4,FALSE)</f>
        <v>#N/A</v>
      </c>
      <c r="K3380" s="64" t="str">
        <f>VLOOKUP(B3380,'ABC successor'!A:J,10,FALSE)</f>
        <v>4483</v>
      </c>
    </row>
    <row r="3381" spans="1:11" x14ac:dyDescent="0.2">
      <c r="A3381">
        <v>3380</v>
      </c>
      <c r="B3381" t="s">
        <v>10997</v>
      </c>
      <c r="C3381" t="s">
        <v>10998</v>
      </c>
      <c r="D3381" t="s">
        <v>10997</v>
      </c>
      <c r="E3381" t="s">
        <v>15834</v>
      </c>
      <c r="F3381" s="220">
        <v>10638</v>
      </c>
      <c r="G3381" s="220">
        <v>10638</v>
      </c>
      <c r="H3381" s="220">
        <v>11198</v>
      </c>
      <c r="I3381" s="220">
        <v>9574.3760965517231</v>
      </c>
      <c r="J3381" s="161" t="e">
        <f>VLOOKUP(D3381,GST!A:D,4,FALSE)</f>
        <v>#N/A</v>
      </c>
      <c r="K3381" s="64" t="str">
        <f>VLOOKUP(B3381,'ABC successor'!A:J,10,FALSE)</f>
        <v>4483</v>
      </c>
    </row>
    <row r="3382" spans="1:11" x14ac:dyDescent="0.2">
      <c r="A3382">
        <v>3381</v>
      </c>
      <c r="B3382" t="s">
        <v>995</v>
      </c>
      <c r="C3382" t="s">
        <v>996</v>
      </c>
      <c r="D3382" t="s">
        <v>995</v>
      </c>
      <c r="E3382" t="s">
        <v>997</v>
      </c>
      <c r="F3382" s="220">
        <v>8245</v>
      </c>
      <c r="G3382" s="220">
        <v>8245</v>
      </c>
      <c r="H3382" s="220">
        <v>8679</v>
      </c>
      <c r="I3382" s="220">
        <v>7420.5281620689648</v>
      </c>
      <c r="J3382" s="161" t="e">
        <f>VLOOKUP(D3382,GST!A:D,4,FALSE)</f>
        <v>#N/A</v>
      </c>
      <c r="K3382" s="64" t="str">
        <f>VLOOKUP(B3382,'ABC successor'!A:J,10,FALSE)</f>
        <v>4483</v>
      </c>
    </row>
    <row r="3383" spans="1:11" x14ac:dyDescent="0.2">
      <c r="A3383">
        <v>3382</v>
      </c>
      <c r="B3383" t="s">
        <v>998</v>
      </c>
      <c r="C3383" t="s">
        <v>999</v>
      </c>
      <c r="D3383" t="s">
        <v>998</v>
      </c>
      <c r="E3383" t="s">
        <v>3899</v>
      </c>
      <c r="F3383" s="220">
        <v>5646</v>
      </c>
      <c r="G3383" s="220">
        <v>5646</v>
      </c>
      <c r="H3383" s="220">
        <v>5943</v>
      </c>
      <c r="I3383" s="220">
        <v>5081.0703517241373</v>
      </c>
      <c r="J3383" s="161" t="e">
        <f>VLOOKUP(D3383,GST!A:D,4,FALSE)</f>
        <v>#N/A</v>
      </c>
      <c r="K3383" s="64" t="str">
        <f>VLOOKUP(B3383,'ABC successor'!A:J,10,FALSE)</f>
        <v>4483</v>
      </c>
    </row>
    <row r="3384" spans="1:11" x14ac:dyDescent="0.2">
      <c r="A3384">
        <v>3383</v>
      </c>
      <c r="B3384" t="s">
        <v>1000</v>
      </c>
      <c r="C3384" t="s">
        <v>1001</v>
      </c>
      <c r="D3384" t="s">
        <v>1000</v>
      </c>
      <c r="E3384" t="s">
        <v>4199</v>
      </c>
      <c r="F3384" s="220">
        <v>23921</v>
      </c>
      <c r="G3384" s="220">
        <v>23921</v>
      </c>
      <c r="H3384" s="220">
        <v>25180</v>
      </c>
      <c r="I3384" s="220">
        <v>21528.8121637931</v>
      </c>
      <c r="J3384" s="161" t="e">
        <f>VLOOKUP(D3384,GST!A:D,4,FALSE)</f>
        <v>#N/A</v>
      </c>
      <c r="K3384" s="64" t="str">
        <f>VLOOKUP(B3384,'ABC successor'!A:J,10,FALSE)</f>
        <v>4483</v>
      </c>
    </row>
    <row r="3385" spans="1:11" x14ac:dyDescent="0.2">
      <c r="A3385">
        <v>3384</v>
      </c>
      <c r="B3385" t="s">
        <v>1002</v>
      </c>
      <c r="C3385" t="s">
        <v>1003</v>
      </c>
      <c r="D3385" t="s">
        <v>1002</v>
      </c>
      <c r="E3385" t="s">
        <v>1004</v>
      </c>
      <c r="F3385" s="220">
        <v>7523</v>
      </c>
      <c r="G3385" s="220">
        <v>7523</v>
      </c>
      <c r="H3385" s="220">
        <v>7919</v>
      </c>
      <c r="I3385" s="220">
        <v>6770.893596551723</v>
      </c>
      <c r="J3385" s="161" t="e">
        <f>VLOOKUP(D3385,GST!A:D,4,FALSE)</f>
        <v>#N/A</v>
      </c>
      <c r="K3385" s="64" t="str">
        <f>VLOOKUP(B3385,'ABC successor'!A:J,10,FALSE)</f>
        <v>4483</v>
      </c>
    </row>
    <row r="3386" spans="1:11" x14ac:dyDescent="0.2">
      <c r="A3386">
        <v>3385</v>
      </c>
      <c r="B3386" t="s">
        <v>13904</v>
      </c>
      <c r="C3386" t="s">
        <v>13905</v>
      </c>
      <c r="D3386" t="s">
        <v>13904</v>
      </c>
      <c r="E3386" t="s">
        <v>4054</v>
      </c>
      <c r="F3386" s="220">
        <v>614</v>
      </c>
      <c r="G3386" s="220">
        <v>614</v>
      </c>
      <c r="H3386" s="220">
        <v>646</v>
      </c>
      <c r="I3386" s="220">
        <v>552.96275517241372</v>
      </c>
      <c r="J3386" s="161" t="e">
        <f>VLOOKUP(D3386,GST!A:D,4,FALSE)</f>
        <v>#N/A</v>
      </c>
      <c r="K3386" s="64" t="str">
        <f>VLOOKUP(B3386,'ABC successor'!A:J,10,FALSE)</f>
        <v>4483</v>
      </c>
    </row>
    <row r="3387" spans="1:11" x14ac:dyDescent="0.2">
      <c r="A3387">
        <v>3386</v>
      </c>
      <c r="B3387" t="s">
        <v>1005</v>
      </c>
      <c r="C3387" t="s">
        <v>1006</v>
      </c>
      <c r="D3387" t="s">
        <v>1005</v>
      </c>
      <c r="E3387" t="s">
        <v>3950</v>
      </c>
      <c r="F3387" s="220">
        <v>4112</v>
      </c>
      <c r="G3387" s="220">
        <v>4112</v>
      </c>
      <c r="H3387" s="220">
        <v>4328</v>
      </c>
      <c r="I3387" s="220">
        <v>3700.5969</v>
      </c>
      <c r="J3387" s="161" t="e">
        <f>VLOOKUP(D3387,GST!A:D,4,FALSE)</f>
        <v>#N/A</v>
      </c>
      <c r="K3387" s="64" t="str">
        <f>VLOOKUP(B3387,'ABC successor'!A:J,10,FALSE)</f>
        <v>4483</v>
      </c>
    </row>
    <row r="3388" spans="1:11" x14ac:dyDescent="0.2">
      <c r="A3388">
        <v>3387</v>
      </c>
      <c r="B3388" t="s">
        <v>1007</v>
      </c>
      <c r="C3388" t="s">
        <v>1008</v>
      </c>
      <c r="D3388" t="s">
        <v>1007</v>
      </c>
      <c r="E3388" t="s">
        <v>2057</v>
      </c>
      <c r="F3388" s="220">
        <v>4541</v>
      </c>
      <c r="G3388" s="220">
        <v>4541</v>
      </c>
      <c r="H3388" s="220">
        <v>4780</v>
      </c>
      <c r="I3388" s="220">
        <v>4087.2841413793094</v>
      </c>
      <c r="J3388" s="161" t="e">
        <f>VLOOKUP(D3388,GST!A:D,4,FALSE)</f>
        <v>#N/A</v>
      </c>
      <c r="K3388" s="64" t="str">
        <f>VLOOKUP(B3388,'ABC successor'!A:J,10,FALSE)</f>
        <v>4483</v>
      </c>
    </row>
    <row r="3389" spans="1:11" x14ac:dyDescent="0.2">
      <c r="A3389">
        <v>3388</v>
      </c>
      <c r="B3389" t="s">
        <v>1009</v>
      </c>
      <c r="C3389" t="s">
        <v>1010</v>
      </c>
      <c r="D3389" t="s">
        <v>1009</v>
      </c>
      <c r="E3389" t="s">
        <v>1011</v>
      </c>
      <c r="F3389" s="220">
        <v>857</v>
      </c>
      <c r="G3389" s="220">
        <v>857</v>
      </c>
      <c r="H3389" s="220">
        <v>902</v>
      </c>
      <c r="I3389" s="220">
        <v>771.44104655172418</v>
      </c>
      <c r="J3389" s="161" t="e">
        <f>VLOOKUP(D3389,GST!A:D,4,FALSE)</f>
        <v>#N/A</v>
      </c>
      <c r="K3389" s="64" t="str">
        <f>VLOOKUP(B3389,'ABC successor'!A:J,10,FALSE)</f>
        <v>4483</v>
      </c>
    </row>
    <row r="3390" spans="1:11" x14ac:dyDescent="0.2">
      <c r="A3390">
        <v>3389</v>
      </c>
      <c r="B3390" t="s">
        <v>1012</v>
      </c>
      <c r="C3390" t="s">
        <v>1013</v>
      </c>
      <c r="D3390" t="s">
        <v>1012</v>
      </c>
      <c r="E3390" t="s">
        <v>1014</v>
      </c>
      <c r="F3390" s="220">
        <v>513</v>
      </c>
      <c r="G3390" s="220">
        <v>513</v>
      </c>
      <c r="H3390" s="220">
        <v>540</v>
      </c>
      <c r="I3390" s="220">
        <v>462.09125344827578</v>
      </c>
      <c r="J3390" s="161" t="e">
        <f>VLOOKUP(D3390,GST!A:D,4,FALSE)</f>
        <v>#N/A</v>
      </c>
      <c r="K3390" s="64" t="str">
        <f>VLOOKUP(B3390,'ABC successor'!A:J,10,FALSE)</f>
        <v>4483</v>
      </c>
    </row>
    <row r="3391" spans="1:11" x14ac:dyDescent="0.2">
      <c r="A3391">
        <v>3390</v>
      </c>
      <c r="B3391" t="s">
        <v>1015</v>
      </c>
      <c r="C3391" t="s">
        <v>1016</v>
      </c>
      <c r="D3391" t="s">
        <v>1015</v>
      </c>
      <c r="E3391" t="s">
        <v>1017</v>
      </c>
      <c r="F3391" s="220">
        <v>599</v>
      </c>
      <c r="G3391" s="220">
        <v>599</v>
      </c>
      <c r="H3391" s="220">
        <v>631</v>
      </c>
      <c r="I3391" s="220">
        <v>539.42870172413791</v>
      </c>
      <c r="J3391" s="161" t="e">
        <f>VLOOKUP(D3391,GST!A:D,4,FALSE)</f>
        <v>#N/A</v>
      </c>
      <c r="K3391" s="64" t="str">
        <f>VLOOKUP(B3391,'ABC successor'!A:J,10,FALSE)</f>
        <v>4483</v>
      </c>
    </row>
    <row r="3392" spans="1:11" x14ac:dyDescent="0.2">
      <c r="A3392">
        <v>3391</v>
      </c>
      <c r="B3392" t="s">
        <v>1018</v>
      </c>
      <c r="C3392" t="s">
        <v>1019</v>
      </c>
      <c r="D3392" t="s">
        <v>1018</v>
      </c>
      <c r="E3392" t="s">
        <v>1020</v>
      </c>
      <c r="F3392" s="220">
        <v>1716</v>
      </c>
      <c r="G3392" s="220">
        <v>1716</v>
      </c>
      <c r="H3392" s="220">
        <v>1806</v>
      </c>
      <c r="I3392" s="220">
        <v>1544.8155293103448</v>
      </c>
      <c r="J3392" s="161" t="e">
        <f>VLOOKUP(D3392,GST!A:D,4,FALSE)</f>
        <v>#N/A</v>
      </c>
      <c r="K3392" s="64" t="str">
        <f>VLOOKUP(B3392,'ABC successor'!A:J,10,FALSE)</f>
        <v>4483</v>
      </c>
    </row>
    <row r="3393" spans="1:11" x14ac:dyDescent="0.2">
      <c r="A3393">
        <v>3392</v>
      </c>
      <c r="B3393" t="s">
        <v>1021</v>
      </c>
      <c r="C3393" t="s">
        <v>1022</v>
      </c>
      <c r="D3393" t="s">
        <v>1021</v>
      </c>
      <c r="E3393" t="s">
        <v>1023</v>
      </c>
      <c r="F3393" s="220">
        <v>4614</v>
      </c>
      <c r="G3393" s="220">
        <v>4614</v>
      </c>
      <c r="H3393" s="220">
        <v>4857</v>
      </c>
      <c r="I3393" s="220">
        <v>4153.0209724137922</v>
      </c>
      <c r="J3393" s="161" t="e">
        <f>VLOOKUP(D3393,GST!A:D,4,FALSE)</f>
        <v>#N/A</v>
      </c>
      <c r="K3393" s="64" t="str">
        <f>VLOOKUP(B3393,'ABC successor'!A:J,10,FALSE)</f>
        <v>4483</v>
      </c>
    </row>
    <row r="3394" spans="1:11" x14ac:dyDescent="0.2">
      <c r="A3394">
        <v>3393</v>
      </c>
      <c r="B3394" t="s">
        <v>1024</v>
      </c>
      <c r="C3394" t="s">
        <v>1025</v>
      </c>
      <c r="D3394" t="s">
        <v>1024</v>
      </c>
      <c r="E3394" t="s">
        <v>1026</v>
      </c>
      <c r="F3394" s="220">
        <v>3203</v>
      </c>
      <c r="G3394" s="220">
        <v>3203</v>
      </c>
      <c r="H3394" s="220">
        <v>3372</v>
      </c>
      <c r="I3394" s="220">
        <v>2882.7533844827585</v>
      </c>
      <c r="J3394" s="161" t="e">
        <f>VLOOKUP(D3394,GST!A:D,4,FALSE)</f>
        <v>#N/A</v>
      </c>
      <c r="K3394" s="64" t="str">
        <f>VLOOKUP(B3394,'ABC successor'!A:J,10,FALSE)</f>
        <v>4483</v>
      </c>
    </row>
    <row r="3395" spans="1:11" x14ac:dyDescent="0.2">
      <c r="A3395">
        <v>3394</v>
      </c>
      <c r="B3395" t="s">
        <v>11718</v>
      </c>
      <c r="C3395" t="s">
        <v>11719</v>
      </c>
      <c r="D3395" t="s">
        <v>11718</v>
      </c>
      <c r="E3395" t="s">
        <v>988</v>
      </c>
      <c r="F3395" s="220">
        <v>143083</v>
      </c>
      <c r="G3395" s="220">
        <v>143083</v>
      </c>
      <c r="H3395" s="220">
        <v>150614</v>
      </c>
      <c r="I3395" s="220">
        <v>128774.58512413788</v>
      </c>
      <c r="J3395" s="161" t="e">
        <f>VLOOKUP(D3395,GST!A:D,4,FALSE)</f>
        <v>#N/A</v>
      </c>
      <c r="K3395" s="64" t="str">
        <f>VLOOKUP(B3395,'ABC successor'!A:J,10,FALSE)</f>
        <v>4483</v>
      </c>
    </row>
    <row r="3396" spans="1:11" x14ac:dyDescent="0.2">
      <c r="A3396">
        <v>3395</v>
      </c>
      <c r="B3396" t="s">
        <v>986</v>
      </c>
      <c r="C3396" t="s">
        <v>987</v>
      </c>
      <c r="D3396" t="s">
        <v>986</v>
      </c>
      <c r="E3396" t="s">
        <v>988</v>
      </c>
      <c r="F3396" s="220">
        <v>183986</v>
      </c>
      <c r="G3396" s="220">
        <v>183986</v>
      </c>
      <c r="H3396" s="220">
        <v>193669</v>
      </c>
      <c r="I3396" s="220">
        <v>165587.2105034483</v>
      </c>
      <c r="J3396" s="161" t="e">
        <f>VLOOKUP(D3396,GST!A:D,4,FALSE)</f>
        <v>#N/A</v>
      </c>
      <c r="K3396" s="64" t="str">
        <f>VLOOKUP(B3396,'ABC successor'!A:J,10,FALSE)</f>
        <v>4483</v>
      </c>
    </row>
    <row r="3397" spans="1:11" x14ac:dyDescent="0.2">
      <c r="A3397">
        <v>3396</v>
      </c>
      <c r="B3397" t="s">
        <v>1027</v>
      </c>
      <c r="C3397" t="s">
        <v>1028</v>
      </c>
      <c r="D3397" t="s">
        <v>1027</v>
      </c>
      <c r="E3397" t="s">
        <v>2096</v>
      </c>
      <c r="F3397" s="220">
        <v>54862</v>
      </c>
      <c r="G3397" s="220">
        <v>54862</v>
      </c>
      <c r="H3397" s="220">
        <v>57749</v>
      </c>
      <c r="I3397" s="220">
        <v>49376.093851724123</v>
      </c>
      <c r="J3397" s="161" t="e">
        <f>VLOOKUP(D3397,GST!A:D,4,FALSE)</f>
        <v>#N/A</v>
      </c>
      <c r="K3397" s="64" t="str">
        <f>VLOOKUP(B3397,'ABC successor'!A:J,10,FALSE)</f>
        <v>4483</v>
      </c>
    </row>
    <row r="3398" spans="1:11" x14ac:dyDescent="0.2">
      <c r="A3398">
        <v>3397</v>
      </c>
      <c r="B3398" t="s">
        <v>5570</v>
      </c>
      <c r="C3398" t="s">
        <v>5569</v>
      </c>
      <c r="D3398" t="s">
        <v>5570</v>
      </c>
      <c r="E3398" t="s">
        <v>8957</v>
      </c>
      <c r="F3398" s="220">
        <v>6372</v>
      </c>
      <c r="G3398" s="220">
        <v>6372</v>
      </c>
      <c r="H3398" s="220">
        <v>6707</v>
      </c>
      <c r="I3398" s="220">
        <v>5734.5717896551714</v>
      </c>
      <c r="J3398" s="161" t="e">
        <f>VLOOKUP(D3398,GST!A:D,4,FALSE)</f>
        <v>#N/A</v>
      </c>
      <c r="K3398" s="64" t="str">
        <f>VLOOKUP(B3398,'ABC successor'!A:J,10,FALSE)</f>
        <v>4703</v>
      </c>
    </row>
    <row r="3399" spans="1:11" x14ac:dyDescent="0.2">
      <c r="A3399">
        <v>3398</v>
      </c>
      <c r="B3399" t="s">
        <v>1029</v>
      </c>
      <c r="C3399" t="s">
        <v>1030</v>
      </c>
      <c r="D3399" t="s">
        <v>1029</v>
      </c>
      <c r="E3399" t="s">
        <v>1031</v>
      </c>
      <c r="F3399" s="220">
        <v>13328</v>
      </c>
      <c r="G3399" s="220">
        <v>13328</v>
      </c>
      <c r="H3399" s="220">
        <v>14029</v>
      </c>
      <c r="I3399" s="220">
        <v>11995.038227586207</v>
      </c>
      <c r="J3399" s="161" t="e">
        <f>VLOOKUP(D3399,GST!A:D,4,FALSE)</f>
        <v>#N/A</v>
      </c>
      <c r="K3399" s="64" t="str">
        <f>VLOOKUP(B3399,'ABC successor'!A:J,10,FALSE)</f>
        <v>4703</v>
      </c>
    </row>
    <row r="3400" spans="1:11" x14ac:dyDescent="0.2">
      <c r="A3400">
        <v>3399</v>
      </c>
      <c r="B3400" t="s">
        <v>1032</v>
      </c>
      <c r="C3400" t="s">
        <v>1033</v>
      </c>
      <c r="D3400" t="s">
        <v>1032</v>
      </c>
      <c r="E3400" t="s">
        <v>1034</v>
      </c>
      <c r="F3400" s="220">
        <v>14509</v>
      </c>
      <c r="G3400" s="220">
        <v>14509</v>
      </c>
      <c r="H3400" s="220">
        <v>15273</v>
      </c>
      <c r="I3400" s="220">
        <v>13058.428141379311</v>
      </c>
      <c r="J3400" s="161" t="e">
        <f>VLOOKUP(D3400,GST!A:D,4,FALSE)</f>
        <v>#N/A</v>
      </c>
      <c r="K3400" s="64" t="str">
        <f>VLOOKUP(B3400,'ABC successor'!A:J,10,FALSE)</f>
        <v>4703</v>
      </c>
    </row>
    <row r="3401" spans="1:11" x14ac:dyDescent="0.2">
      <c r="A3401">
        <v>3400</v>
      </c>
      <c r="B3401" t="s">
        <v>5572</v>
      </c>
      <c r="C3401" t="s">
        <v>5571</v>
      </c>
      <c r="D3401" t="s">
        <v>5572</v>
      </c>
      <c r="E3401" t="s">
        <v>5573</v>
      </c>
      <c r="F3401" s="220">
        <v>7461</v>
      </c>
      <c r="G3401" s="220">
        <v>7461</v>
      </c>
      <c r="H3401" s="220">
        <v>7854</v>
      </c>
      <c r="I3401" s="220">
        <v>6714.8239465517227</v>
      </c>
      <c r="J3401" s="161" t="e">
        <f>VLOOKUP(D3401,GST!A:D,4,FALSE)</f>
        <v>#N/A</v>
      </c>
      <c r="K3401" s="64" t="str">
        <f>VLOOKUP(B3401,'ABC successor'!A:J,10,FALSE)</f>
        <v>4703</v>
      </c>
    </row>
    <row r="3402" spans="1:11" x14ac:dyDescent="0.2">
      <c r="A3402">
        <v>3401</v>
      </c>
      <c r="B3402" t="s">
        <v>1036</v>
      </c>
      <c r="C3402" t="s">
        <v>1037</v>
      </c>
      <c r="D3402" t="s">
        <v>1036</v>
      </c>
      <c r="E3402" t="s">
        <v>1035</v>
      </c>
      <c r="F3402" s="220">
        <v>317541</v>
      </c>
      <c r="G3402" s="220">
        <v>317541</v>
      </c>
      <c r="H3402" s="220">
        <v>334254</v>
      </c>
      <c r="I3402" s="220">
        <v>285787.00605000003</v>
      </c>
      <c r="J3402" s="161" t="e">
        <f>VLOOKUP(D3402,GST!A:D,4,FALSE)</f>
        <v>#N/A</v>
      </c>
      <c r="K3402" s="64" t="str">
        <f>VLOOKUP(B3402,'ABC successor'!A:J,10,FALSE)</f>
        <v>4703</v>
      </c>
    </row>
    <row r="3403" spans="1:11" x14ac:dyDescent="0.2">
      <c r="A3403">
        <v>3402</v>
      </c>
      <c r="B3403" t="s">
        <v>1038</v>
      </c>
      <c r="C3403" t="s">
        <v>1039</v>
      </c>
      <c r="D3403" t="s">
        <v>1038</v>
      </c>
      <c r="E3403" t="s">
        <v>8174</v>
      </c>
      <c r="F3403" s="220">
        <v>6825</v>
      </c>
      <c r="G3403" s="220">
        <v>6825</v>
      </c>
      <c r="H3403" s="220">
        <v>7184</v>
      </c>
      <c r="I3403" s="220">
        <v>6142.5268293103436</v>
      </c>
      <c r="J3403" s="161" t="e">
        <f>VLOOKUP(D3403,GST!A:D,4,FALSE)</f>
        <v>#N/A</v>
      </c>
      <c r="K3403" s="64" t="str">
        <f>VLOOKUP(B3403,'ABC successor'!A:J,10,FALSE)</f>
        <v>4483</v>
      </c>
    </row>
    <row r="3404" spans="1:11" x14ac:dyDescent="0.2">
      <c r="A3404">
        <v>3403</v>
      </c>
      <c r="B3404" t="s">
        <v>1040</v>
      </c>
      <c r="C3404" t="s">
        <v>1041</v>
      </c>
      <c r="D3404" t="s">
        <v>1040</v>
      </c>
      <c r="E3404" t="s">
        <v>1042</v>
      </c>
      <c r="F3404" s="220">
        <v>23270</v>
      </c>
      <c r="G3404" s="220">
        <v>23270</v>
      </c>
      <c r="H3404" s="220">
        <v>24495</v>
      </c>
      <c r="I3404" s="220">
        <v>20942.980993103443</v>
      </c>
      <c r="J3404" s="161" t="e">
        <f>VLOOKUP(D3404,GST!A:D,4,FALSE)</f>
        <v>#N/A</v>
      </c>
      <c r="K3404" s="64" t="str">
        <f>VLOOKUP(B3404,'ABC successor'!A:J,10,FALSE)</f>
        <v>4703</v>
      </c>
    </row>
    <row r="3405" spans="1:11" x14ac:dyDescent="0.2">
      <c r="A3405">
        <v>3404</v>
      </c>
      <c r="B3405" t="s">
        <v>1043</v>
      </c>
      <c r="C3405" t="s">
        <v>1044</v>
      </c>
      <c r="D3405" t="s">
        <v>1043</v>
      </c>
      <c r="E3405" t="s">
        <v>3925</v>
      </c>
      <c r="F3405" s="220">
        <v>466</v>
      </c>
      <c r="G3405" s="220">
        <v>466</v>
      </c>
      <c r="H3405" s="220">
        <v>491</v>
      </c>
      <c r="I3405" s="220">
        <v>419.55565689655162</v>
      </c>
      <c r="J3405" s="161" t="e">
        <f>VLOOKUP(D3405,GST!A:D,4,FALSE)</f>
        <v>#N/A</v>
      </c>
      <c r="K3405" s="64" t="str">
        <f>VLOOKUP(B3405,'ABC successor'!A:J,10,FALSE)</f>
        <v>4703</v>
      </c>
    </row>
    <row r="3406" spans="1:11" x14ac:dyDescent="0.2">
      <c r="A3406">
        <v>3405</v>
      </c>
      <c r="B3406" t="s">
        <v>14060</v>
      </c>
      <c r="C3406" t="s">
        <v>14061</v>
      </c>
      <c r="D3406" t="s">
        <v>14060</v>
      </c>
      <c r="E3406" t="s">
        <v>15103</v>
      </c>
      <c r="F3406" s="220">
        <v>176</v>
      </c>
      <c r="G3406" s="220">
        <v>176</v>
      </c>
      <c r="H3406" s="220">
        <v>185</v>
      </c>
      <c r="I3406" s="220">
        <v>158.54176896551721</v>
      </c>
      <c r="J3406" s="161" t="e">
        <f>VLOOKUP(D3406,GST!A:D,4,FALSE)</f>
        <v>#N/A</v>
      </c>
      <c r="K3406" s="64" t="str">
        <f>VLOOKUP(B3406,'ABC successor'!A:J,10,FALSE)</f>
        <v>4703</v>
      </c>
    </row>
    <row r="3407" spans="1:11" x14ac:dyDescent="0.2">
      <c r="A3407">
        <v>3406</v>
      </c>
      <c r="B3407" t="s">
        <v>14059</v>
      </c>
      <c r="C3407" t="s">
        <v>14062</v>
      </c>
      <c r="D3407" t="s">
        <v>14059</v>
      </c>
      <c r="E3407" t="s">
        <v>15103</v>
      </c>
      <c r="F3407" s="220">
        <v>2</v>
      </c>
      <c r="G3407" s="220">
        <v>2</v>
      </c>
      <c r="H3407" s="220">
        <v>2</v>
      </c>
      <c r="I3407" s="220">
        <v>1.9334362068965516</v>
      </c>
      <c r="J3407" s="161" t="e">
        <f>VLOOKUP(D3407,GST!A:D,4,FALSE)</f>
        <v>#N/A</v>
      </c>
      <c r="K3407" s="64" t="str">
        <f>VLOOKUP(B3407,'ABC successor'!A:J,10,FALSE)</f>
        <v>4703</v>
      </c>
    </row>
    <row r="3408" spans="1:11" x14ac:dyDescent="0.2">
      <c r="A3408">
        <v>3407</v>
      </c>
      <c r="B3408" t="s">
        <v>1045</v>
      </c>
      <c r="C3408" t="s">
        <v>1046</v>
      </c>
      <c r="D3408" t="s">
        <v>1045</v>
      </c>
      <c r="E3408" t="s">
        <v>1047</v>
      </c>
      <c r="F3408" s="220">
        <v>266952</v>
      </c>
      <c r="G3408" s="220">
        <v>266952</v>
      </c>
      <c r="H3408" s="220">
        <v>281002</v>
      </c>
      <c r="I3408" s="220">
        <v>240256.51681379307</v>
      </c>
      <c r="J3408" s="161" t="e">
        <f>VLOOKUP(D3408,GST!A:D,4,FALSE)</f>
        <v>#N/A</v>
      </c>
      <c r="K3408" s="64" t="str">
        <f>VLOOKUP(B3408,'ABC successor'!A:J,10,FALSE)</f>
        <v>4703</v>
      </c>
    </row>
    <row r="3409" spans="1:11" x14ac:dyDescent="0.2">
      <c r="A3409">
        <v>3408</v>
      </c>
      <c r="B3409" t="s">
        <v>1048</v>
      </c>
      <c r="C3409" t="s">
        <v>1049</v>
      </c>
      <c r="D3409" t="s">
        <v>1048</v>
      </c>
      <c r="E3409" t="s">
        <v>1050</v>
      </c>
      <c r="F3409" s="220">
        <v>26690</v>
      </c>
      <c r="G3409" s="220">
        <v>26690</v>
      </c>
      <c r="H3409" s="220">
        <v>28095</v>
      </c>
      <c r="I3409" s="220">
        <v>24021.011434482753</v>
      </c>
      <c r="J3409" s="161" t="e">
        <f>VLOOKUP(D3409,GST!A:D,4,FALSE)</f>
        <v>#N/A</v>
      </c>
      <c r="K3409" s="64" t="str">
        <f>VLOOKUP(B3409,'ABC successor'!A:J,10,FALSE)</f>
        <v>4703</v>
      </c>
    </row>
    <row r="3410" spans="1:11" x14ac:dyDescent="0.2">
      <c r="A3410">
        <v>3409</v>
      </c>
      <c r="B3410" t="s">
        <v>13863</v>
      </c>
      <c r="C3410" t="s">
        <v>13864</v>
      </c>
      <c r="D3410" t="s">
        <v>13863</v>
      </c>
      <c r="E3410" t="s">
        <v>1051</v>
      </c>
      <c r="F3410" s="220">
        <v>443</v>
      </c>
      <c r="G3410" s="220">
        <v>443</v>
      </c>
      <c r="H3410" s="220">
        <v>466</v>
      </c>
      <c r="I3410" s="220">
        <v>398.28785862068958</v>
      </c>
      <c r="J3410" s="161" t="e">
        <f>VLOOKUP(D3410,GST!A:D,4,FALSE)</f>
        <v>#N/A</v>
      </c>
      <c r="K3410" s="64" t="str">
        <f>VLOOKUP(B3410,'ABC successor'!A:J,10,FALSE)</f>
        <v>4703</v>
      </c>
    </row>
    <row r="3411" spans="1:11" x14ac:dyDescent="0.2">
      <c r="A3411">
        <v>3410</v>
      </c>
      <c r="B3411" t="s">
        <v>5575</v>
      </c>
      <c r="C3411" t="s">
        <v>5574</v>
      </c>
      <c r="D3411" t="s">
        <v>5575</v>
      </c>
      <c r="E3411" t="s">
        <v>1051</v>
      </c>
      <c r="F3411" s="220">
        <v>221</v>
      </c>
      <c r="G3411" s="220">
        <v>221</v>
      </c>
      <c r="H3411" s="220">
        <v>233</v>
      </c>
      <c r="I3411" s="220">
        <v>199.14392931034479</v>
      </c>
      <c r="J3411" s="161" t="e">
        <f>VLOOKUP(D3411,GST!A:D,4,FALSE)</f>
        <v>#N/A</v>
      </c>
      <c r="K3411" s="64" t="str">
        <f>VLOOKUP(B3411,'ABC successor'!A:J,10,FALSE)</f>
        <v>4703</v>
      </c>
    </row>
    <row r="3412" spans="1:11" x14ac:dyDescent="0.2">
      <c r="A3412">
        <v>3411</v>
      </c>
      <c r="B3412" t="s">
        <v>1052</v>
      </c>
      <c r="C3412" t="s">
        <v>1053</v>
      </c>
      <c r="D3412" t="s">
        <v>1052</v>
      </c>
      <c r="E3412" t="s">
        <v>8173</v>
      </c>
      <c r="F3412" s="220">
        <v>150</v>
      </c>
      <c r="G3412" s="220">
        <v>150</v>
      </c>
      <c r="H3412" s="220">
        <v>158</v>
      </c>
      <c r="I3412" s="220">
        <v>135.34053448275858</v>
      </c>
      <c r="J3412" s="161" t="e">
        <f>VLOOKUP(D3412,GST!A:D,4,FALSE)</f>
        <v>#N/A</v>
      </c>
      <c r="K3412" s="64" t="str">
        <f>VLOOKUP(B3412,'ABC successor'!A:J,10,FALSE)</f>
        <v>4703</v>
      </c>
    </row>
    <row r="3413" spans="1:11" x14ac:dyDescent="0.2">
      <c r="A3413">
        <v>3412</v>
      </c>
      <c r="B3413" t="s">
        <v>3695</v>
      </c>
      <c r="C3413" t="s">
        <v>3696</v>
      </c>
      <c r="D3413" t="s">
        <v>3695</v>
      </c>
      <c r="E3413" t="s">
        <v>3697</v>
      </c>
      <c r="F3413" s="220">
        <v>334723</v>
      </c>
      <c r="G3413" s="220">
        <v>334723</v>
      </c>
      <c r="H3413" s="220">
        <v>352340</v>
      </c>
      <c r="I3413" s="220">
        <v>301250.62883275852</v>
      </c>
      <c r="J3413" s="161" t="e">
        <f>VLOOKUP(D3413,GST!A:D,4,FALSE)</f>
        <v>#N/A</v>
      </c>
      <c r="K3413" s="64" t="str">
        <f>VLOOKUP(B3413,'ABC successor'!A:J,10,FALSE)</f>
        <v>4483</v>
      </c>
    </row>
    <row r="3414" spans="1:11" x14ac:dyDescent="0.2">
      <c r="A3414">
        <v>3413</v>
      </c>
      <c r="B3414" t="s">
        <v>3698</v>
      </c>
      <c r="C3414" t="s">
        <v>623</v>
      </c>
      <c r="D3414" t="s">
        <v>3698</v>
      </c>
      <c r="E3414" t="s">
        <v>4038</v>
      </c>
      <c r="F3414" s="220">
        <v>290</v>
      </c>
      <c r="G3414" s="220">
        <v>290</v>
      </c>
      <c r="H3414" s="220">
        <v>305</v>
      </c>
      <c r="I3414" s="220">
        <v>261.01388793103445</v>
      </c>
      <c r="J3414" s="161" t="e">
        <f>VLOOKUP(D3414,GST!A:D,4,FALSE)</f>
        <v>#N/A</v>
      </c>
      <c r="K3414" s="64" t="str">
        <f>VLOOKUP(B3414,'ABC successor'!A:J,10,FALSE)</f>
        <v>4483</v>
      </c>
    </row>
    <row r="3415" spans="1:11" x14ac:dyDescent="0.2">
      <c r="A3415">
        <v>3414</v>
      </c>
      <c r="B3415" t="s">
        <v>624</v>
      </c>
      <c r="C3415" t="s">
        <v>625</v>
      </c>
      <c r="D3415" t="s">
        <v>624</v>
      </c>
      <c r="E3415" t="s">
        <v>1004</v>
      </c>
      <c r="F3415" s="220">
        <v>7523</v>
      </c>
      <c r="G3415" s="220">
        <v>7523</v>
      </c>
      <c r="H3415" s="220">
        <v>7919</v>
      </c>
      <c r="I3415" s="220">
        <v>6770.893596551723</v>
      </c>
      <c r="J3415" s="161" t="e">
        <f>VLOOKUP(D3415,GST!A:D,4,FALSE)</f>
        <v>#N/A</v>
      </c>
      <c r="K3415" s="64" t="str">
        <f>VLOOKUP(B3415,'ABC successor'!A:J,10,FALSE)</f>
        <v>4483</v>
      </c>
    </row>
    <row r="3416" spans="1:11" x14ac:dyDescent="0.2">
      <c r="A3416">
        <v>3415</v>
      </c>
      <c r="B3416" t="s">
        <v>626</v>
      </c>
      <c r="C3416" t="s">
        <v>627</v>
      </c>
      <c r="D3416" t="s">
        <v>626</v>
      </c>
      <c r="E3416" t="s">
        <v>628</v>
      </c>
      <c r="F3416" s="220">
        <v>13824</v>
      </c>
      <c r="G3416" s="220">
        <v>13824</v>
      </c>
      <c r="H3416" s="220">
        <v>14552</v>
      </c>
      <c r="I3416" s="220">
        <v>12441.661991379307</v>
      </c>
      <c r="J3416" s="161" t="e">
        <f>VLOOKUP(D3416,GST!A:D,4,FALSE)</f>
        <v>#N/A</v>
      </c>
      <c r="K3416" s="64" t="str">
        <f>VLOOKUP(B3416,'ABC successor'!A:J,10,FALSE)</f>
        <v>4483</v>
      </c>
    </row>
    <row r="3417" spans="1:11" x14ac:dyDescent="0.2">
      <c r="A3417">
        <v>3416</v>
      </c>
      <c r="B3417" t="s">
        <v>629</v>
      </c>
      <c r="C3417" t="s">
        <v>630</v>
      </c>
      <c r="D3417" t="s">
        <v>629</v>
      </c>
      <c r="E3417" t="s">
        <v>631</v>
      </c>
      <c r="F3417" s="220">
        <v>883</v>
      </c>
      <c r="G3417" s="220">
        <v>883</v>
      </c>
      <c r="H3417" s="220">
        <v>929</v>
      </c>
      <c r="I3417" s="220">
        <v>794.64228103448272</v>
      </c>
      <c r="J3417" s="161" t="e">
        <f>VLOOKUP(D3417,GST!A:D,4,FALSE)</f>
        <v>#N/A</v>
      </c>
      <c r="K3417" s="64" t="str">
        <f>VLOOKUP(B3417,'ABC successor'!A:J,10,FALSE)</f>
        <v>4483</v>
      </c>
    </row>
    <row r="3418" spans="1:11" x14ac:dyDescent="0.2">
      <c r="A3418">
        <v>3417</v>
      </c>
      <c r="B3418" t="s">
        <v>632</v>
      </c>
      <c r="C3418" t="s">
        <v>633</v>
      </c>
      <c r="D3418" t="s">
        <v>632</v>
      </c>
      <c r="E3418" t="s">
        <v>3267</v>
      </c>
      <c r="F3418" s="220">
        <v>32815</v>
      </c>
      <c r="G3418" s="220">
        <v>32815</v>
      </c>
      <c r="H3418" s="220">
        <v>34542</v>
      </c>
      <c r="I3418" s="220">
        <v>29533.238060344829</v>
      </c>
      <c r="J3418" s="161" t="e">
        <f>VLOOKUP(D3418,GST!A:D,4,FALSE)</f>
        <v>#N/A</v>
      </c>
      <c r="K3418" s="64" t="str">
        <f>VLOOKUP(B3418,'ABC successor'!A:J,10,FALSE)</f>
        <v>4483</v>
      </c>
    </row>
    <row r="3419" spans="1:11" x14ac:dyDescent="0.2">
      <c r="A3419">
        <v>3418</v>
      </c>
      <c r="B3419" t="s">
        <v>634</v>
      </c>
      <c r="C3419" t="s">
        <v>635</v>
      </c>
      <c r="D3419" t="s">
        <v>634</v>
      </c>
      <c r="E3419" t="s">
        <v>5880</v>
      </c>
      <c r="F3419" s="220">
        <v>3336</v>
      </c>
      <c r="G3419" s="220">
        <v>3336</v>
      </c>
      <c r="H3419" s="220">
        <v>3512</v>
      </c>
      <c r="I3419" s="220">
        <v>3002.6264293103441</v>
      </c>
      <c r="J3419" s="161" t="e">
        <f>VLOOKUP(D3419,GST!A:D,4,FALSE)</f>
        <v>#N/A</v>
      </c>
      <c r="K3419" s="64" t="str">
        <f>VLOOKUP(B3419,'ABC successor'!A:J,10,FALSE)</f>
        <v>4200</v>
      </c>
    </row>
    <row r="3420" spans="1:11" x14ac:dyDescent="0.2">
      <c r="A3420">
        <v>3419</v>
      </c>
      <c r="B3420" t="s">
        <v>636</v>
      </c>
      <c r="C3420" t="s">
        <v>637</v>
      </c>
      <c r="D3420" t="s">
        <v>636</v>
      </c>
      <c r="E3420" t="s">
        <v>5480</v>
      </c>
      <c r="F3420" s="220">
        <v>344</v>
      </c>
      <c r="G3420" s="220">
        <v>344</v>
      </c>
      <c r="H3420" s="220">
        <v>362</v>
      </c>
      <c r="I3420" s="220">
        <v>309.34979310344823</v>
      </c>
      <c r="J3420" s="161" t="e">
        <f>VLOOKUP(D3420,GST!A:D,4,FALSE)</f>
        <v>#N/A</v>
      </c>
      <c r="K3420" s="64" t="str">
        <f>VLOOKUP(B3420,'ABC successor'!A:J,10,FALSE)</f>
        <v>4200</v>
      </c>
    </row>
    <row r="3421" spans="1:11" x14ac:dyDescent="0.2">
      <c r="A3421">
        <v>3420</v>
      </c>
      <c r="B3421" t="s">
        <v>638</v>
      </c>
      <c r="C3421" t="s">
        <v>639</v>
      </c>
      <c r="D3421" t="s">
        <v>638</v>
      </c>
      <c r="E3421" t="s">
        <v>3925</v>
      </c>
      <c r="F3421" s="220">
        <v>6406</v>
      </c>
      <c r="G3421" s="220">
        <v>6406</v>
      </c>
      <c r="H3421" s="220">
        <v>6743</v>
      </c>
      <c r="I3421" s="220">
        <v>5765.506768965517</v>
      </c>
      <c r="J3421" s="161" t="e">
        <f>VLOOKUP(D3421,GST!A:D,4,FALSE)</f>
        <v>#N/A</v>
      </c>
      <c r="K3421" s="64" t="str">
        <f>VLOOKUP(B3421,'ABC successor'!A:J,10,FALSE)</f>
        <v>4200</v>
      </c>
    </row>
    <row r="3422" spans="1:11" x14ac:dyDescent="0.2">
      <c r="A3422">
        <v>3421</v>
      </c>
      <c r="B3422" t="s">
        <v>640</v>
      </c>
      <c r="C3422" t="s">
        <v>641</v>
      </c>
      <c r="D3422" t="s">
        <v>640</v>
      </c>
      <c r="E3422" t="s">
        <v>642</v>
      </c>
      <c r="F3422" s="220">
        <v>266</v>
      </c>
      <c r="G3422" s="220">
        <v>266</v>
      </c>
      <c r="H3422" s="220">
        <v>280</v>
      </c>
      <c r="I3422" s="220">
        <v>239.74608965517237</v>
      </c>
      <c r="J3422" s="161" t="e">
        <f>VLOOKUP(D3422,GST!A:D,4,FALSE)</f>
        <v>#N/A</v>
      </c>
      <c r="K3422" s="64" t="str">
        <f>VLOOKUP(B3422,'ABC successor'!A:J,10,FALSE)</f>
        <v>4200</v>
      </c>
    </row>
    <row r="3423" spans="1:11" x14ac:dyDescent="0.2">
      <c r="A3423">
        <v>3422</v>
      </c>
      <c r="B3423" t="s">
        <v>643</v>
      </c>
      <c r="C3423" t="s">
        <v>644</v>
      </c>
      <c r="D3423" t="s">
        <v>643</v>
      </c>
      <c r="E3423" t="s">
        <v>8154</v>
      </c>
      <c r="F3423" s="220">
        <v>125</v>
      </c>
      <c r="G3423" s="220">
        <v>125</v>
      </c>
      <c r="H3423" s="220">
        <v>132</v>
      </c>
      <c r="I3423" s="220">
        <v>112.13929999999998</v>
      </c>
      <c r="J3423" s="161" t="e">
        <f>VLOOKUP(D3423,GST!A:D,4,FALSE)</f>
        <v>#N/A</v>
      </c>
      <c r="K3423" s="64" t="str">
        <f>VLOOKUP(B3423,'ABC successor'!A:J,10,FALSE)</f>
        <v>4200</v>
      </c>
    </row>
    <row r="3424" spans="1:11" x14ac:dyDescent="0.2">
      <c r="A3424">
        <v>3423</v>
      </c>
      <c r="B3424" t="s">
        <v>645</v>
      </c>
      <c r="C3424" t="s">
        <v>646</v>
      </c>
      <c r="D3424" t="s">
        <v>645</v>
      </c>
      <c r="E3424" t="s">
        <v>2408</v>
      </c>
      <c r="F3424" s="220">
        <v>116</v>
      </c>
      <c r="G3424" s="220">
        <v>116</v>
      </c>
      <c r="H3424" s="220">
        <v>122</v>
      </c>
      <c r="I3424" s="220">
        <v>104.4055551724138</v>
      </c>
      <c r="J3424" s="161" t="e">
        <f>VLOOKUP(D3424,GST!A:D,4,FALSE)</f>
        <v>#N/A</v>
      </c>
      <c r="K3424" s="64" t="str">
        <f>VLOOKUP(B3424,'ABC successor'!A:J,10,FALSE)</f>
        <v>4200</v>
      </c>
    </row>
    <row r="3425" spans="1:11" x14ac:dyDescent="0.2">
      <c r="A3425">
        <v>3424</v>
      </c>
      <c r="B3425" t="s">
        <v>647</v>
      </c>
      <c r="C3425" t="s">
        <v>648</v>
      </c>
      <c r="D3425" t="s">
        <v>647</v>
      </c>
      <c r="E3425" t="s">
        <v>2405</v>
      </c>
      <c r="F3425" s="220">
        <v>30</v>
      </c>
      <c r="G3425" s="220">
        <v>30</v>
      </c>
      <c r="H3425" s="220">
        <v>32</v>
      </c>
      <c r="I3425" s="220">
        <v>27.068106896551726</v>
      </c>
      <c r="J3425" s="161" t="e">
        <f>VLOOKUP(D3425,GST!A:D,4,FALSE)</f>
        <v>#N/A</v>
      </c>
      <c r="K3425" s="64" t="str">
        <f>VLOOKUP(B3425,'ABC successor'!A:J,10,FALSE)</f>
        <v>4200</v>
      </c>
    </row>
    <row r="3426" spans="1:11" x14ac:dyDescent="0.2">
      <c r="A3426">
        <v>3425</v>
      </c>
      <c r="B3426" t="s">
        <v>15835</v>
      </c>
      <c r="C3426" t="s">
        <v>15836</v>
      </c>
      <c r="D3426" t="s">
        <v>15835</v>
      </c>
      <c r="E3426" t="s">
        <v>4531</v>
      </c>
      <c r="F3426" s="220">
        <v>1055</v>
      </c>
      <c r="G3426" s="220">
        <v>1055</v>
      </c>
      <c r="H3426" s="220">
        <v>1111</v>
      </c>
      <c r="I3426" s="220">
        <v>949.31717758620698</v>
      </c>
      <c r="J3426" s="161" t="e">
        <f>VLOOKUP(D3426,GST!A:D,4,FALSE)</f>
        <v>#N/A</v>
      </c>
      <c r="K3426" s="64" t="str">
        <f>VLOOKUP(B3426,'ABC successor'!A:J,10,FALSE)</f>
        <v>4200</v>
      </c>
    </row>
    <row r="3427" spans="1:11" x14ac:dyDescent="0.2">
      <c r="A3427">
        <v>3426</v>
      </c>
      <c r="B3427" t="s">
        <v>649</v>
      </c>
      <c r="C3427" t="s">
        <v>650</v>
      </c>
      <c r="D3427" t="s">
        <v>649</v>
      </c>
      <c r="E3427" t="s">
        <v>651</v>
      </c>
      <c r="F3427" s="220">
        <v>593</v>
      </c>
      <c r="G3427" s="220">
        <v>593</v>
      </c>
      <c r="H3427" s="220">
        <v>624</v>
      </c>
      <c r="I3427" s="220">
        <v>533.62839310344816</v>
      </c>
      <c r="J3427" s="161" t="e">
        <f>VLOOKUP(D3427,GST!A:D,4,FALSE)</f>
        <v>#N/A</v>
      </c>
      <c r="K3427" s="64" t="str">
        <f>VLOOKUP(B3427,'ABC successor'!A:J,10,FALSE)</f>
        <v>4200</v>
      </c>
    </row>
    <row r="3428" spans="1:11" x14ac:dyDescent="0.2">
      <c r="A3428">
        <v>3427</v>
      </c>
      <c r="B3428" t="s">
        <v>652</v>
      </c>
      <c r="C3428" t="s">
        <v>653</v>
      </c>
      <c r="D3428" t="s">
        <v>652</v>
      </c>
      <c r="E3428" t="s">
        <v>1738</v>
      </c>
      <c r="F3428" s="220">
        <v>4962</v>
      </c>
      <c r="G3428" s="220">
        <v>4962</v>
      </c>
      <c r="H3428" s="220">
        <v>5223</v>
      </c>
      <c r="I3428" s="220">
        <v>4466.2376379310335</v>
      </c>
      <c r="J3428" s="161" t="e">
        <f>VLOOKUP(D3428,GST!A:D,4,FALSE)</f>
        <v>#N/A</v>
      </c>
      <c r="K3428" s="64" t="str">
        <f>VLOOKUP(B3428,'ABC successor'!A:J,10,FALSE)</f>
        <v>4200</v>
      </c>
    </row>
    <row r="3429" spans="1:11" x14ac:dyDescent="0.2">
      <c r="A3429">
        <v>3428</v>
      </c>
      <c r="B3429" t="s">
        <v>654</v>
      </c>
      <c r="C3429" t="s">
        <v>655</v>
      </c>
      <c r="D3429" t="s">
        <v>654</v>
      </c>
      <c r="E3429" t="s">
        <v>656</v>
      </c>
      <c r="F3429" s="220">
        <v>4277</v>
      </c>
      <c r="G3429" s="220">
        <v>4277</v>
      </c>
      <c r="H3429" s="220">
        <v>4502</v>
      </c>
      <c r="I3429" s="220">
        <v>3849.4714879310341</v>
      </c>
      <c r="J3429" s="161" t="e">
        <f>VLOOKUP(D3429,GST!A:D,4,FALSE)</f>
        <v>#N/A</v>
      </c>
      <c r="K3429" s="64" t="str">
        <f>VLOOKUP(B3429,'ABC successor'!A:J,10,FALSE)</f>
        <v>4200</v>
      </c>
    </row>
    <row r="3430" spans="1:11" x14ac:dyDescent="0.2">
      <c r="A3430">
        <v>3429</v>
      </c>
      <c r="B3430" t="s">
        <v>657</v>
      </c>
      <c r="C3430" t="s">
        <v>658</v>
      </c>
      <c r="D3430" t="s">
        <v>657</v>
      </c>
      <c r="E3430" t="s">
        <v>2405</v>
      </c>
      <c r="F3430" s="220">
        <v>64</v>
      </c>
      <c r="G3430" s="220">
        <v>64</v>
      </c>
      <c r="H3430" s="220">
        <v>67</v>
      </c>
      <c r="I3430" s="220">
        <v>58.003086206896548</v>
      </c>
      <c r="J3430" s="161" t="e">
        <f>VLOOKUP(D3430,GST!A:D,4,FALSE)</f>
        <v>#N/A</v>
      </c>
      <c r="K3430" s="64" t="str">
        <f>VLOOKUP(B3430,'ABC successor'!A:J,10,FALSE)</f>
        <v>4200</v>
      </c>
    </row>
    <row r="3431" spans="1:11" x14ac:dyDescent="0.2">
      <c r="A3431">
        <v>3430</v>
      </c>
      <c r="B3431" t="s">
        <v>659</v>
      </c>
      <c r="C3431" t="s">
        <v>660</v>
      </c>
      <c r="D3431" t="s">
        <v>659</v>
      </c>
      <c r="E3431" t="s">
        <v>2398</v>
      </c>
      <c r="F3431" s="220">
        <v>1882</v>
      </c>
      <c r="G3431" s="220">
        <v>1882</v>
      </c>
      <c r="H3431" s="220">
        <v>1981</v>
      </c>
      <c r="I3431" s="220">
        <v>1693.6901172413791</v>
      </c>
      <c r="J3431" s="161" t="e">
        <f>VLOOKUP(D3431,GST!A:D,4,FALSE)</f>
        <v>#N/A</v>
      </c>
      <c r="K3431" s="64" t="str">
        <f>VLOOKUP(B3431,'ABC successor'!A:J,10,FALSE)</f>
        <v>4707</v>
      </c>
    </row>
    <row r="3432" spans="1:11" x14ac:dyDescent="0.2">
      <c r="A3432">
        <v>3431</v>
      </c>
      <c r="B3432" t="s">
        <v>661</v>
      </c>
      <c r="C3432" t="s">
        <v>662</v>
      </c>
      <c r="D3432" t="s">
        <v>661</v>
      </c>
      <c r="E3432" t="s">
        <v>8955</v>
      </c>
      <c r="F3432" s="220">
        <v>228</v>
      </c>
      <c r="G3432" s="220">
        <v>228</v>
      </c>
      <c r="H3432" s="220">
        <v>240</v>
      </c>
      <c r="I3432" s="220">
        <v>204.94423793103448</v>
      </c>
      <c r="J3432" s="161" t="e">
        <f>VLOOKUP(D3432,GST!A:D,4,FALSE)</f>
        <v>#N/A</v>
      </c>
      <c r="K3432" s="64" t="str">
        <f>VLOOKUP(B3432,'ABC successor'!A:J,10,FALSE)</f>
        <v>4707</v>
      </c>
    </row>
    <row r="3433" spans="1:11" x14ac:dyDescent="0.2">
      <c r="A3433">
        <v>3432</v>
      </c>
      <c r="B3433" t="s">
        <v>663</v>
      </c>
      <c r="C3433" t="s">
        <v>664</v>
      </c>
      <c r="D3433" t="s">
        <v>663</v>
      </c>
      <c r="E3433" t="s">
        <v>8163</v>
      </c>
      <c r="F3433" s="220">
        <v>75</v>
      </c>
      <c r="G3433" s="220">
        <v>75</v>
      </c>
      <c r="H3433" s="220">
        <v>79</v>
      </c>
      <c r="I3433" s="220">
        <v>67.670267241379292</v>
      </c>
      <c r="J3433" s="161" t="e">
        <f>VLOOKUP(D3433,GST!A:D,4,FALSE)</f>
        <v>#N/A</v>
      </c>
      <c r="K3433" s="64" t="str">
        <f>VLOOKUP(B3433,'ABC successor'!A:J,10,FALSE)</f>
        <v>4707</v>
      </c>
    </row>
    <row r="3434" spans="1:11" x14ac:dyDescent="0.2">
      <c r="A3434">
        <v>3433</v>
      </c>
      <c r="B3434" t="s">
        <v>665</v>
      </c>
      <c r="C3434" t="s">
        <v>666</v>
      </c>
      <c r="D3434" t="s">
        <v>665</v>
      </c>
      <c r="E3434" t="s">
        <v>667</v>
      </c>
      <c r="F3434" s="220">
        <v>7523</v>
      </c>
      <c r="G3434" s="220">
        <v>7523</v>
      </c>
      <c r="H3434" s="220">
        <v>7919</v>
      </c>
      <c r="I3434" s="220">
        <v>6770.893596551723</v>
      </c>
      <c r="J3434" s="161" t="e">
        <f>VLOOKUP(D3434,GST!A:D,4,FALSE)</f>
        <v>#N/A</v>
      </c>
      <c r="K3434" s="64" t="str">
        <f>VLOOKUP(B3434,'ABC successor'!A:J,10,FALSE)</f>
        <v>4200</v>
      </c>
    </row>
    <row r="3435" spans="1:11" x14ac:dyDescent="0.2">
      <c r="A3435">
        <v>3434</v>
      </c>
      <c r="B3435" t="s">
        <v>5577</v>
      </c>
      <c r="C3435" t="s">
        <v>5576</v>
      </c>
      <c r="D3435" t="s">
        <v>5577</v>
      </c>
      <c r="E3435" t="s">
        <v>5578</v>
      </c>
      <c r="F3435" s="220">
        <v>8443</v>
      </c>
      <c r="G3435" s="220">
        <v>8443</v>
      </c>
      <c r="H3435" s="220">
        <v>8887</v>
      </c>
      <c r="I3435" s="220">
        <v>7598.4042931034473</v>
      </c>
      <c r="J3435" s="161" t="e">
        <f>VLOOKUP(D3435,GST!A:D,4,FALSE)</f>
        <v>#N/A</v>
      </c>
      <c r="K3435" s="64" t="str">
        <f>VLOOKUP(B3435,'ABC successor'!A:J,10,FALSE)</f>
        <v>4200</v>
      </c>
    </row>
    <row r="3436" spans="1:11" x14ac:dyDescent="0.2">
      <c r="A3436">
        <v>3435</v>
      </c>
      <c r="B3436" t="s">
        <v>668</v>
      </c>
      <c r="C3436" t="s">
        <v>669</v>
      </c>
      <c r="D3436" t="s">
        <v>668</v>
      </c>
      <c r="E3436" t="s">
        <v>3925</v>
      </c>
      <c r="F3436" s="220">
        <v>90</v>
      </c>
      <c r="G3436" s="220">
        <v>90</v>
      </c>
      <c r="H3436" s="220">
        <v>95</v>
      </c>
      <c r="I3436" s="220">
        <v>81.204320689655162</v>
      </c>
      <c r="J3436" s="161" t="e">
        <f>VLOOKUP(D3436,GST!A:D,4,FALSE)</f>
        <v>#N/A</v>
      </c>
      <c r="K3436" s="64" t="str">
        <f>VLOOKUP(B3436,'ABC successor'!A:J,10,FALSE)</f>
        <v>4200</v>
      </c>
    </row>
    <row r="3437" spans="1:11" x14ac:dyDescent="0.2">
      <c r="A3437">
        <v>3436</v>
      </c>
      <c r="B3437" t="s">
        <v>670</v>
      </c>
      <c r="C3437" t="s">
        <v>671</v>
      </c>
      <c r="D3437" t="s">
        <v>670</v>
      </c>
      <c r="E3437" t="s">
        <v>8964</v>
      </c>
      <c r="F3437" s="220">
        <v>1407</v>
      </c>
      <c r="G3437" s="220">
        <v>1407</v>
      </c>
      <c r="H3437" s="220">
        <v>1481</v>
      </c>
      <c r="I3437" s="220">
        <v>1266.400715517241</v>
      </c>
      <c r="J3437" s="161" t="e">
        <f>VLOOKUP(D3437,GST!A:D,4,FALSE)</f>
        <v>#N/A</v>
      </c>
      <c r="K3437" s="64" t="str">
        <f>VLOOKUP(B3437,'ABC successor'!A:J,10,FALSE)</f>
        <v>4200</v>
      </c>
    </row>
    <row r="3438" spans="1:11" x14ac:dyDescent="0.2">
      <c r="A3438">
        <v>3437</v>
      </c>
      <c r="B3438" t="s">
        <v>672</v>
      </c>
      <c r="C3438" t="s">
        <v>673</v>
      </c>
      <c r="D3438" t="s">
        <v>672</v>
      </c>
      <c r="E3438" t="s">
        <v>5687</v>
      </c>
      <c r="F3438" s="220">
        <v>14754</v>
      </c>
      <c r="G3438" s="220">
        <v>14754</v>
      </c>
      <c r="H3438" s="220">
        <v>15531</v>
      </c>
      <c r="I3438" s="220">
        <v>13278.839868965517</v>
      </c>
      <c r="J3438" s="161" t="e">
        <f>VLOOKUP(D3438,GST!A:D,4,FALSE)</f>
        <v>#N/A</v>
      </c>
      <c r="K3438" s="64" t="str">
        <f>VLOOKUP(B3438,'ABC successor'!A:J,10,FALSE)</f>
        <v>4200</v>
      </c>
    </row>
    <row r="3439" spans="1:11" x14ac:dyDescent="0.2">
      <c r="A3439">
        <v>3438</v>
      </c>
      <c r="B3439" t="s">
        <v>674</v>
      </c>
      <c r="C3439" t="s">
        <v>675</v>
      </c>
      <c r="D3439" t="s">
        <v>674</v>
      </c>
      <c r="E3439" t="s">
        <v>5579</v>
      </c>
      <c r="F3439" s="220">
        <v>56847</v>
      </c>
      <c r="G3439" s="220">
        <v>56847</v>
      </c>
      <c r="H3439" s="220">
        <v>59839</v>
      </c>
      <c r="I3439" s="220">
        <v>51162.588906896548</v>
      </c>
      <c r="J3439" s="161" t="e">
        <f>VLOOKUP(D3439,GST!A:D,4,FALSE)</f>
        <v>#N/A</v>
      </c>
      <c r="K3439" s="64" t="str">
        <f>VLOOKUP(B3439,'ABC successor'!A:J,10,FALSE)</f>
        <v>4200</v>
      </c>
    </row>
    <row r="3440" spans="1:11" x14ac:dyDescent="0.2">
      <c r="A3440">
        <v>3439</v>
      </c>
      <c r="B3440" t="s">
        <v>676</v>
      </c>
      <c r="C3440" t="s">
        <v>677</v>
      </c>
      <c r="D3440" t="s">
        <v>676</v>
      </c>
      <c r="E3440" t="s">
        <v>678</v>
      </c>
      <c r="F3440" s="220">
        <v>5654</v>
      </c>
      <c r="G3440" s="220">
        <v>5654</v>
      </c>
      <c r="H3440" s="220">
        <v>5952</v>
      </c>
      <c r="I3440" s="220">
        <v>5088.804096551723</v>
      </c>
      <c r="J3440" s="161" t="e">
        <f>VLOOKUP(D3440,GST!A:D,4,FALSE)</f>
        <v>#N/A</v>
      </c>
      <c r="K3440" s="64" t="str">
        <f>VLOOKUP(B3440,'ABC successor'!A:J,10,FALSE)</f>
        <v>4200</v>
      </c>
    </row>
    <row r="3441" spans="1:11" x14ac:dyDescent="0.2">
      <c r="A3441">
        <v>3440</v>
      </c>
      <c r="B3441" t="s">
        <v>679</v>
      </c>
      <c r="C3441" t="s">
        <v>680</v>
      </c>
      <c r="D3441" t="s">
        <v>679</v>
      </c>
      <c r="E3441" t="s">
        <v>681</v>
      </c>
      <c r="F3441" s="220">
        <v>859</v>
      </c>
      <c r="G3441" s="220">
        <v>859</v>
      </c>
      <c r="H3441" s="220">
        <v>904</v>
      </c>
      <c r="I3441" s="220">
        <v>773.37448275862062</v>
      </c>
      <c r="J3441" s="161" t="e">
        <f>VLOOKUP(D3441,GST!A:D,4,FALSE)</f>
        <v>#N/A</v>
      </c>
      <c r="K3441" s="64" t="str">
        <f>VLOOKUP(B3441,'ABC successor'!A:J,10,FALSE)</f>
        <v>4200</v>
      </c>
    </row>
    <row r="3442" spans="1:11" x14ac:dyDescent="0.2">
      <c r="A3442">
        <v>3441</v>
      </c>
      <c r="B3442" t="s">
        <v>682</v>
      </c>
      <c r="C3442" t="s">
        <v>683</v>
      </c>
      <c r="D3442" t="s">
        <v>682</v>
      </c>
      <c r="E3442" t="s">
        <v>684</v>
      </c>
      <c r="F3442" s="220">
        <v>5444</v>
      </c>
      <c r="G3442" s="220">
        <v>5444</v>
      </c>
      <c r="H3442" s="220">
        <v>5731</v>
      </c>
      <c r="I3442" s="220">
        <v>4899.3273482758623</v>
      </c>
      <c r="J3442" s="161" t="e">
        <f>VLOOKUP(D3442,GST!A:D,4,FALSE)</f>
        <v>#N/A</v>
      </c>
      <c r="K3442" s="64" t="str">
        <f>VLOOKUP(B3442,'ABC successor'!A:J,10,FALSE)</f>
        <v>4200</v>
      </c>
    </row>
    <row r="3443" spans="1:11" x14ac:dyDescent="0.2">
      <c r="A3443">
        <v>3442</v>
      </c>
      <c r="B3443" t="s">
        <v>685</v>
      </c>
      <c r="C3443" t="s">
        <v>686</v>
      </c>
      <c r="D3443" t="s">
        <v>685</v>
      </c>
      <c r="E3443" t="s">
        <v>687</v>
      </c>
      <c r="F3443" s="220">
        <v>664</v>
      </c>
      <c r="G3443" s="220">
        <v>664</v>
      </c>
      <c r="H3443" s="220">
        <v>699</v>
      </c>
      <c r="I3443" s="220">
        <v>597.43178793103448</v>
      </c>
      <c r="J3443" s="161" t="e">
        <f>VLOOKUP(D3443,GST!A:D,4,FALSE)</f>
        <v>#N/A</v>
      </c>
      <c r="K3443" s="64" t="str">
        <f>VLOOKUP(B3443,'ABC successor'!A:J,10,FALSE)</f>
        <v>4200</v>
      </c>
    </row>
    <row r="3444" spans="1:11" x14ac:dyDescent="0.2">
      <c r="A3444">
        <v>3443</v>
      </c>
      <c r="B3444" t="s">
        <v>688</v>
      </c>
      <c r="C3444" t="s">
        <v>689</v>
      </c>
      <c r="D3444" t="s">
        <v>688</v>
      </c>
      <c r="E3444" t="s">
        <v>690</v>
      </c>
      <c r="F3444" s="220">
        <v>2150</v>
      </c>
      <c r="G3444" s="220">
        <v>2150</v>
      </c>
      <c r="H3444" s="220">
        <v>2263</v>
      </c>
      <c r="I3444" s="220">
        <v>1935.369643103448</v>
      </c>
      <c r="J3444" s="161" t="e">
        <f>VLOOKUP(D3444,GST!A:D,4,FALSE)</f>
        <v>#N/A</v>
      </c>
      <c r="K3444" s="64" t="str">
        <f>VLOOKUP(B3444,'ABC successor'!A:J,10,FALSE)</f>
        <v>4200</v>
      </c>
    </row>
    <row r="3445" spans="1:11" x14ac:dyDescent="0.2">
      <c r="A3445">
        <v>3444</v>
      </c>
      <c r="B3445" t="s">
        <v>691</v>
      </c>
      <c r="C3445" t="s">
        <v>692</v>
      </c>
      <c r="D3445" t="s">
        <v>691</v>
      </c>
      <c r="E3445" t="s">
        <v>3952</v>
      </c>
      <c r="F3445" s="220">
        <v>25618</v>
      </c>
      <c r="G3445" s="220">
        <v>25618</v>
      </c>
      <c r="H3445" s="220">
        <v>26966</v>
      </c>
      <c r="I3445" s="220">
        <v>23056.226767241376</v>
      </c>
      <c r="J3445" s="161" t="e">
        <f>VLOOKUP(D3445,GST!A:D,4,FALSE)</f>
        <v>#N/A</v>
      </c>
      <c r="K3445" s="64" t="str">
        <f>VLOOKUP(B3445,'ABC successor'!A:J,10,FALSE)</f>
        <v>4200</v>
      </c>
    </row>
    <row r="3446" spans="1:11" x14ac:dyDescent="0.2">
      <c r="A3446">
        <v>3445</v>
      </c>
      <c r="B3446" t="s">
        <v>693</v>
      </c>
      <c r="C3446" t="s">
        <v>694</v>
      </c>
      <c r="D3446" t="s">
        <v>693</v>
      </c>
      <c r="E3446" t="s">
        <v>695</v>
      </c>
      <c r="F3446" s="220">
        <v>6526</v>
      </c>
      <c r="G3446" s="220">
        <v>6526</v>
      </c>
      <c r="H3446" s="220">
        <v>6869</v>
      </c>
      <c r="I3446" s="220">
        <v>5873.7791965517235</v>
      </c>
      <c r="J3446" s="161" t="e">
        <f>VLOOKUP(D3446,GST!A:D,4,FALSE)</f>
        <v>#N/A</v>
      </c>
      <c r="K3446" s="64" t="str">
        <f>VLOOKUP(B3446,'ABC successor'!A:J,10,FALSE)</f>
        <v>4200</v>
      </c>
    </row>
    <row r="3447" spans="1:11" x14ac:dyDescent="0.2">
      <c r="A3447">
        <v>3446</v>
      </c>
      <c r="B3447" t="s">
        <v>24729</v>
      </c>
      <c r="C3447" t="s">
        <v>24730</v>
      </c>
      <c r="D3447" t="s">
        <v>24729</v>
      </c>
      <c r="E3447" t="s">
        <v>25089</v>
      </c>
      <c r="F3447" s="220">
        <v>6526</v>
      </c>
      <c r="G3447" s="220">
        <v>6526</v>
      </c>
      <c r="H3447" s="220">
        <v>6869</v>
      </c>
      <c r="I3447" s="220">
        <v>5873.7791965517235</v>
      </c>
      <c r="J3447" s="161" t="e">
        <f>VLOOKUP(D3447,GST!A:D,4,FALSE)</f>
        <v>#N/A</v>
      </c>
      <c r="K3447" s="64" t="str">
        <f>VLOOKUP(B3447,'ABC successor'!A:J,10,FALSE)</f>
        <v>4200</v>
      </c>
    </row>
    <row r="3448" spans="1:11" x14ac:dyDescent="0.2">
      <c r="A3448">
        <v>3447</v>
      </c>
      <c r="B3448" t="s">
        <v>697</v>
      </c>
      <c r="C3448" t="s">
        <v>698</v>
      </c>
      <c r="D3448" t="s">
        <v>697</v>
      </c>
      <c r="E3448" t="s">
        <v>699</v>
      </c>
      <c r="F3448" s="220">
        <v>3066</v>
      </c>
      <c r="G3448" s="220">
        <v>3066</v>
      </c>
      <c r="H3448" s="220">
        <v>3227</v>
      </c>
      <c r="I3448" s="220">
        <v>2759.0134672413787</v>
      </c>
      <c r="J3448" s="161" t="e">
        <f>VLOOKUP(D3448,GST!A:D,4,FALSE)</f>
        <v>#N/A</v>
      </c>
      <c r="K3448" s="64" t="str">
        <f>VLOOKUP(B3448,'ABC successor'!A:J,10,FALSE)</f>
        <v>4200</v>
      </c>
    </row>
    <row r="3449" spans="1:11" x14ac:dyDescent="0.2">
      <c r="A3449">
        <v>3448</v>
      </c>
      <c r="B3449" t="s">
        <v>700</v>
      </c>
      <c r="C3449" t="s">
        <v>701</v>
      </c>
      <c r="D3449" t="s">
        <v>700</v>
      </c>
      <c r="E3449" t="s">
        <v>696</v>
      </c>
      <c r="F3449" s="220">
        <v>14380</v>
      </c>
      <c r="G3449" s="220">
        <v>14380</v>
      </c>
      <c r="H3449" s="220">
        <v>15137</v>
      </c>
      <c r="I3449" s="220">
        <v>12942.421968965515</v>
      </c>
      <c r="J3449" s="161" t="e">
        <f>VLOOKUP(D3449,GST!A:D,4,FALSE)</f>
        <v>#N/A</v>
      </c>
      <c r="K3449" s="64" t="str">
        <f>VLOOKUP(B3449,'ABC successor'!A:J,10,FALSE)</f>
        <v>4200</v>
      </c>
    </row>
    <row r="3450" spans="1:11" x14ac:dyDescent="0.2">
      <c r="A3450">
        <v>3449</v>
      </c>
      <c r="B3450" t="s">
        <v>5463</v>
      </c>
      <c r="C3450" t="s">
        <v>5464</v>
      </c>
      <c r="D3450" t="s">
        <v>5463</v>
      </c>
      <c r="E3450" t="s">
        <v>5465</v>
      </c>
      <c r="F3450" s="220">
        <v>11339</v>
      </c>
      <c r="G3450" s="220">
        <v>11339</v>
      </c>
      <c r="H3450" s="220">
        <v>11936</v>
      </c>
      <c r="I3450" s="220">
        <v>10204.676299999999</v>
      </c>
      <c r="J3450" s="161" t="e">
        <f>VLOOKUP(D3450,GST!A:D,4,FALSE)</f>
        <v>#N/A</v>
      </c>
      <c r="K3450" s="64" t="str">
        <f>VLOOKUP(B3450,'ABC successor'!A:J,10,FALSE)</f>
        <v>0040</v>
      </c>
    </row>
    <row r="3451" spans="1:11" x14ac:dyDescent="0.2">
      <c r="A3451">
        <v>3450</v>
      </c>
      <c r="B3451" t="s">
        <v>374</v>
      </c>
      <c r="C3451" t="s">
        <v>375</v>
      </c>
      <c r="D3451" t="s">
        <v>374</v>
      </c>
      <c r="E3451" t="s">
        <v>6167</v>
      </c>
      <c r="F3451" s="220">
        <v>69956</v>
      </c>
      <c r="G3451" s="220">
        <v>69956</v>
      </c>
      <c r="H3451" s="220">
        <v>73638</v>
      </c>
      <c r="I3451" s="220">
        <v>62960.416641379299</v>
      </c>
      <c r="J3451" s="161" t="e">
        <f>VLOOKUP(D3451,GST!A:D,4,FALSE)</f>
        <v>#N/A</v>
      </c>
      <c r="K3451" s="64" t="str">
        <f>VLOOKUP(B3451,'ABC successor'!A:J,10,FALSE)</f>
        <v>4462</v>
      </c>
    </row>
    <row r="3452" spans="1:11" x14ac:dyDescent="0.2">
      <c r="A3452">
        <v>3451</v>
      </c>
      <c r="B3452" t="s">
        <v>376</v>
      </c>
      <c r="C3452" t="s">
        <v>377</v>
      </c>
      <c r="D3452" t="s">
        <v>376</v>
      </c>
      <c r="E3452" t="s">
        <v>1737</v>
      </c>
      <c r="F3452" s="220">
        <v>408</v>
      </c>
      <c r="G3452" s="220">
        <v>408</v>
      </c>
      <c r="H3452" s="220">
        <v>429</v>
      </c>
      <c r="I3452" s="220">
        <v>367.3528793103448</v>
      </c>
      <c r="J3452" s="161" t="e">
        <f>VLOOKUP(D3452,GST!A:D,4,FALSE)</f>
        <v>#N/A</v>
      </c>
      <c r="K3452" s="64" t="str">
        <f>VLOOKUP(B3452,'ABC successor'!A:J,10,FALSE)</f>
        <v>4462</v>
      </c>
    </row>
    <row r="3453" spans="1:11" x14ac:dyDescent="0.2">
      <c r="A3453">
        <v>3452</v>
      </c>
      <c r="B3453" t="s">
        <v>378</v>
      </c>
      <c r="C3453" t="s">
        <v>379</v>
      </c>
      <c r="D3453" t="s">
        <v>378</v>
      </c>
      <c r="E3453" t="s">
        <v>6168</v>
      </c>
      <c r="F3453" s="220">
        <v>219</v>
      </c>
      <c r="G3453" s="220">
        <v>219</v>
      </c>
      <c r="H3453" s="220">
        <v>231</v>
      </c>
      <c r="I3453" s="220">
        <v>197.21049310344827</v>
      </c>
      <c r="J3453" s="161" t="e">
        <f>VLOOKUP(D3453,GST!A:D,4,FALSE)</f>
        <v>#N/A</v>
      </c>
      <c r="K3453" s="64" t="str">
        <f>VLOOKUP(B3453,'ABC successor'!A:J,10,FALSE)</f>
        <v>4462</v>
      </c>
    </row>
    <row r="3454" spans="1:11" x14ac:dyDescent="0.2">
      <c r="A3454">
        <v>3453</v>
      </c>
      <c r="B3454" t="s">
        <v>380</v>
      </c>
      <c r="C3454" t="s">
        <v>381</v>
      </c>
      <c r="D3454" t="s">
        <v>380</v>
      </c>
      <c r="E3454" t="s">
        <v>1102</v>
      </c>
      <c r="F3454" s="220">
        <v>2634</v>
      </c>
      <c r="G3454" s="220">
        <v>2634</v>
      </c>
      <c r="H3454" s="220">
        <v>2773</v>
      </c>
      <c r="I3454" s="220">
        <v>2370.3927896551722</v>
      </c>
      <c r="J3454" s="161" t="e">
        <f>VLOOKUP(D3454,GST!A:D,4,FALSE)</f>
        <v>#N/A</v>
      </c>
      <c r="K3454" s="64" t="str">
        <f>VLOOKUP(B3454,'ABC successor'!A:J,10,FALSE)</f>
        <v>4462</v>
      </c>
    </row>
    <row r="3455" spans="1:11" x14ac:dyDescent="0.2">
      <c r="A3455">
        <v>3454</v>
      </c>
      <c r="B3455" t="s">
        <v>15332</v>
      </c>
      <c r="C3455" t="s">
        <v>15333</v>
      </c>
      <c r="D3455" t="s">
        <v>15332</v>
      </c>
      <c r="E3455" t="s">
        <v>1102</v>
      </c>
      <c r="F3455" s="220">
        <v>1974</v>
      </c>
      <c r="G3455" s="220">
        <v>1974</v>
      </c>
      <c r="H3455" s="220">
        <v>2078</v>
      </c>
      <c r="I3455" s="220">
        <v>1776.8278741379306</v>
      </c>
      <c r="J3455" s="161" t="e">
        <f>VLOOKUP(D3455,GST!A:D,4,FALSE)</f>
        <v>#N/A</v>
      </c>
      <c r="K3455" s="64" t="str">
        <f>VLOOKUP(B3455,'ABC successor'!A:J,10,FALSE)</f>
        <v>4462</v>
      </c>
    </row>
    <row r="3456" spans="1:11" x14ac:dyDescent="0.2">
      <c r="A3456">
        <v>3455</v>
      </c>
      <c r="B3456" t="s">
        <v>382</v>
      </c>
      <c r="C3456" t="s">
        <v>383</v>
      </c>
      <c r="D3456" t="s">
        <v>382</v>
      </c>
      <c r="E3456" t="s">
        <v>1102</v>
      </c>
      <c r="F3456" s="220">
        <v>2342</v>
      </c>
      <c r="G3456" s="220">
        <v>2342</v>
      </c>
      <c r="H3456" s="220">
        <v>2465</v>
      </c>
      <c r="I3456" s="220">
        <v>2107.4454655172412</v>
      </c>
      <c r="J3456" s="161" t="e">
        <f>VLOOKUP(D3456,GST!A:D,4,FALSE)</f>
        <v>#N/A</v>
      </c>
      <c r="K3456" s="64" t="str">
        <f>VLOOKUP(B3456,'ABC successor'!A:J,10,FALSE)</f>
        <v>4462</v>
      </c>
    </row>
    <row r="3457" spans="1:11" x14ac:dyDescent="0.2">
      <c r="A3457">
        <v>3456</v>
      </c>
      <c r="B3457" t="s">
        <v>3197</v>
      </c>
      <c r="C3457" t="s">
        <v>3198</v>
      </c>
      <c r="D3457" t="s">
        <v>3197</v>
      </c>
      <c r="E3457" t="s">
        <v>1103</v>
      </c>
      <c r="F3457" s="220">
        <v>140</v>
      </c>
      <c r="G3457" s="220">
        <v>140</v>
      </c>
      <c r="H3457" s="220">
        <v>147</v>
      </c>
      <c r="I3457" s="220">
        <v>125.67335344827583</v>
      </c>
      <c r="J3457" s="161" t="e">
        <f>VLOOKUP(D3457,GST!A:D,4,FALSE)</f>
        <v>#N/A</v>
      </c>
      <c r="K3457" s="64" t="str">
        <f>VLOOKUP(B3457,'ABC successor'!A:J,10,FALSE)</f>
        <v>4462</v>
      </c>
    </row>
    <row r="3458" spans="1:11" x14ac:dyDescent="0.2">
      <c r="A3458">
        <v>3457</v>
      </c>
      <c r="B3458" t="s">
        <v>3199</v>
      </c>
      <c r="C3458" t="s">
        <v>3200</v>
      </c>
      <c r="D3458" t="s">
        <v>3199</v>
      </c>
      <c r="E3458" t="s">
        <v>4528</v>
      </c>
      <c r="F3458" s="220">
        <v>14</v>
      </c>
      <c r="G3458" s="220">
        <v>14</v>
      </c>
      <c r="H3458" s="220">
        <v>15</v>
      </c>
      <c r="I3458" s="220">
        <v>12.98455052631579</v>
      </c>
      <c r="J3458" s="161" t="e">
        <f>VLOOKUP(D3458,GST!A:D,4,FALSE)</f>
        <v>#N/A</v>
      </c>
      <c r="K3458" s="64" t="str">
        <f>VLOOKUP(B3458,'ABC successor'!A:J,10,FALSE)</f>
        <v>4483</v>
      </c>
    </row>
    <row r="3459" spans="1:11" x14ac:dyDescent="0.2">
      <c r="A3459">
        <v>3458</v>
      </c>
      <c r="B3459" t="s">
        <v>17952</v>
      </c>
      <c r="C3459" t="s">
        <v>17953</v>
      </c>
      <c r="D3459" t="s">
        <v>17952</v>
      </c>
      <c r="E3459" t="s">
        <v>4528</v>
      </c>
      <c r="F3459" s="220">
        <v>18</v>
      </c>
      <c r="G3459" s="220">
        <v>18</v>
      </c>
      <c r="H3459" s="220">
        <v>19</v>
      </c>
      <c r="I3459" s="220">
        <v>16.525791578947373</v>
      </c>
      <c r="J3459" s="161" t="e">
        <f>VLOOKUP(D3459,GST!A:D,4,FALSE)</f>
        <v>#N/A</v>
      </c>
      <c r="K3459" s="64" t="str">
        <f>VLOOKUP(B3459,'ABC successor'!A:J,10,FALSE)</f>
        <v>4483</v>
      </c>
    </row>
    <row r="3460" spans="1:11" x14ac:dyDescent="0.2">
      <c r="A3460">
        <v>3459</v>
      </c>
      <c r="B3460" t="s">
        <v>3201</v>
      </c>
      <c r="C3460" t="s">
        <v>3202</v>
      </c>
      <c r="D3460" t="s">
        <v>3201</v>
      </c>
      <c r="E3460" t="s">
        <v>4528</v>
      </c>
      <c r="F3460" s="220">
        <v>199</v>
      </c>
      <c r="G3460" s="220">
        <v>199</v>
      </c>
      <c r="H3460" s="220">
        <v>209</v>
      </c>
      <c r="I3460" s="220">
        <v>179.42287999999996</v>
      </c>
      <c r="J3460" s="161" t="e">
        <f>VLOOKUP(D3460,GST!A:D,4,FALSE)</f>
        <v>#N/A</v>
      </c>
      <c r="K3460" s="64" t="str">
        <f>VLOOKUP(B3460,'ABC successor'!A:J,10,FALSE)</f>
        <v>4483</v>
      </c>
    </row>
    <row r="3461" spans="1:11" x14ac:dyDescent="0.2">
      <c r="A3461">
        <v>3460</v>
      </c>
      <c r="B3461" t="s">
        <v>3203</v>
      </c>
      <c r="C3461" t="s">
        <v>3204</v>
      </c>
      <c r="D3461" t="s">
        <v>3203</v>
      </c>
      <c r="E3461" t="s">
        <v>3205</v>
      </c>
      <c r="F3461" s="220">
        <v>1315</v>
      </c>
      <c r="G3461" s="220">
        <v>1315</v>
      </c>
      <c r="H3461" s="220">
        <v>1384</v>
      </c>
      <c r="I3461" s="220">
        <v>1183.2629586206895</v>
      </c>
      <c r="J3461" s="161" t="e">
        <f>VLOOKUP(D3461,GST!A:D,4,FALSE)</f>
        <v>#N/A</v>
      </c>
      <c r="K3461" s="64" t="str">
        <f>VLOOKUP(B3461,'ABC successor'!A:J,10,FALSE)</f>
        <v>4200</v>
      </c>
    </row>
    <row r="3462" spans="1:11" x14ac:dyDescent="0.2">
      <c r="A3462">
        <v>3461</v>
      </c>
      <c r="B3462" t="s">
        <v>3206</v>
      </c>
      <c r="C3462" t="s">
        <v>3207</v>
      </c>
      <c r="D3462" t="s">
        <v>3206</v>
      </c>
      <c r="E3462" t="s">
        <v>5042</v>
      </c>
      <c r="F3462" s="220">
        <v>3089</v>
      </c>
      <c r="G3462" s="220">
        <v>3089</v>
      </c>
      <c r="H3462" s="220">
        <v>3252</v>
      </c>
      <c r="I3462" s="220">
        <v>2780.2812655172415</v>
      </c>
      <c r="J3462" s="161" t="e">
        <f>VLOOKUP(D3462,GST!A:D,4,FALSE)</f>
        <v>#N/A</v>
      </c>
      <c r="K3462" s="64" t="str">
        <f>VLOOKUP(B3462,'ABC successor'!A:J,10,FALSE)</f>
        <v>4200</v>
      </c>
    </row>
    <row r="3463" spans="1:11" x14ac:dyDescent="0.2">
      <c r="A3463">
        <v>3462</v>
      </c>
      <c r="B3463" t="s">
        <v>3208</v>
      </c>
      <c r="C3463" t="s">
        <v>3209</v>
      </c>
      <c r="D3463" t="s">
        <v>3208</v>
      </c>
      <c r="E3463" t="s">
        <v>3210</v>
      </c>
      <c r="F3463" s="220">
        <v>1263</v>
      </c>
      <c r="G3463" s="220">
        <v>1263</v>
      </c>
      <c r="H3463" s="220">
        <v>1329</v>
      </c>
      <c r="I3463" s="220">
        <v>1136.8604896551726</v>
      </c>
      <c r="J3463" s="161" t="e">
        <f>VLOOKUP(D3463,GST!A:D,4,FALSE)</f>
        <v>#N/A</v>
      </c>
      <c r="K3463" s="64" t="str">
        <f>VLOOKUP(B3463,'ABC successor'!A:J,10,FALSE)</f>
        <v>4200</v>
      </c>
    </row>
    <row r="3464" spans="1:11" x14ac:dyDescent="0.2">
      <c r="A3464">
        <v>3463</v>
      </c>
      <c r="B3464" t="s">
        <v>3211</v>
      </c>
      <c r="C3464" t="s">
        <v>3212</v>
      </c>
      <c r="D3464" t="s">
        <v>3211</v>
      </c>
      <c r="E3464" t="s">
        <v>5698</v>
      </c>
      <c r="F3464" s="220">
        <v>6862</v>
      </c>
      <c r="G3464" s="220">
        <v>6862</v>
      </c>
      <c r="H3464" s="220">
        <v>7223</v>
      </c>
      <c r="I3464" s="220">
        <v>6175.3952448275859</v>
      </c>
      <c r="J3464" s="161" t="e">
        <f>VLOOKUP(D3464,GST!A:D,4,FALSE)</f>
        <v>#N/A</v>
      </c>
      <c r="K3464" s="64" t="str">
        <f>VLOOKUP(B3464,'ABC successor'!A:J,10,FALSE)</f>
        <v>4200</v>
      </c>
    </row>
    <row r="3465" spans="1:11" x14ac:dyDescent="0.2">
      <c r="A3465">
        <v>3464</v>
      </c>
      <c r="B3465" t="s">
        <v>19235</v>
      </c>
      <c r="C3465" t="s">
        <v>19236</v>
      </c>
      <c r="D3465" t="s">
        <v>19235</v>
      </c>
      <c r="E3465" t="s">
        <v>5881</v>
      </c>
      <c r="F3465" s="220">
        <v>622</v>
      </c>
      <c r="G3465" s="220">
        <v>622</v>
      </c>
      <c r="H3465" s="220">
        <v>655</v>
      </c>
      <c r="I3465" s="220">
        <v>559.51608631578949</v>
      </c>
      <c r="J3465" s="161" t="e">
        <f>VLOOKUP(D3465,GST!A:D,4,FALSE)</f>
        <v>#N/A</v>
      </c>
      <c r="K3465" s="64" t="str">
        <f>VLOOKUP(B3465,'ABC successor'!A:J,10,FALSE)</f>
        <v>4483</v>
      </c>
    </row>
    <row r="3466" spans="1:11" x14ac:dyDescent="0.2">
      <c r="A3466">
        <v>3465</v>
      </c>
      <c r="B3466" t="s">
        <v>19237</v>
      </c>
      <c r="C3466" t="s">
        <v>19238</v>
      </c>
      <c r="D3466" t="s">
        <v>19237</v>
      </c>
      <c r="E3466" t="s">
        <v>19239</v>
      </c>
      <c r="F3466" s="220">
        <v>349</v>
      </c>
      <c r="G3466" s="220">
        <v>349</v>
      </c>
      <c r="H3466" s="220">
        <v>367</v>
      </c>
      <c r="I3466" s="220">
        <v>313.99004000000002</v>
      </c>
      <c r="J3466" s="161" t="e">
        <f>VLOOKUP(D3466,GST!A:D,4,FALSE)</f>
        <v>#N/A</v>
      </c>
      <c r="K3466" s="64" t="str">
        <f>VLOOKUP(B3466,'ABC successor'!A:J,10,FALSE)</f>
        <v>4483</v>
      </c>
    </row>
    <row r="3467" spans="1:11" x14ac:dyDescent="0.2">
      <c r="A3467">
        <v>3466</v>
      </c>
      <c r="B3467" t="s">
        <v>19240</v>
      </c>
      <c r="C3467" t="s">
        <v>19241</v>
      </c>
      <c r="D3467" t="s">
        <v>19240</v>
      </c>
      <c r="E3467" t="s">
        <v>1773</v>
      </c>
      <c r="F3467" s="220">
        <v>1368</v>
      </c>
      <c r="G3467" s="220">
        <v>1368</v>
      </c>
      <c r="H3467" s="220">
        <v>1440</v>
      </c>
      <c r="I3467" s="220">
        <v>1231.171472631579</v>
      </c>
      <c r="J3467" s="161" t="e">
        <f>VLOOKUP(D3467,GST!A:D,4,FALSE)</f>
        <v>#N/A</v>
      </c>
      <c r="K3467" s="64" t="str">
        <f>VLOOKUP(B3467,'ABC successor'!A:J,10,FALSE)</f>
        <v>4483</v>
      </c>
    </row>
    <row r="3468" spans="1:11" x14ac:dyDescent="0.2">
      <c r="A3468">
        <v>3467</v>
      </c>
      <c r="B3468" t="s">
        <v>3213</v>
      </c>
      <c r="C3468" t="s">
        <v>3214</v>
      </c>
      <c r="D3468" t="s">
        <v>3213</v>
      </c>
      <c r="E3468" t="s">
        <v>4054</v>
      </c>
      <c r="F3468" s="220">
        <v>26</v>
      </c>
      <c r="G3468" s="220">
        <v>26</v>
      </c>
      <c r="H3468" s="220">
        <v>27</v>
      </c>
      <c r="I3468" s="220">
        <v>23.201234482758618</v>
      </c>
      <c r="J3468" s="161" t="e">
        <f>VLOOKUP(D3468,GST!A:D,4,FALSE)</f>
        <v>#N/A</v>
      </c>
      <c r="K3468" s="64" t="str">
        <f>VLOOKUP(B3468,'ABC successor'!A:J,10,FALSE)</f>
        <v>4483</v>
      </c>
    </row>
    <row r="3469" spans="1:11" x14ac:dyDescent="0.2">
      <c r="A3469">
        <v>3468</v>
      </c>
      <c r="B3469" t="s">
        <v>3215</v>
      </c>
      <c r="C3469" t="s">
        <v>3216</v>
      </c>
      <c r="D3469" t="s">
        <v>3215</v>
      </c>
      <c r="E3469" t="s">
        <v>4528</v>
      </c>
      <c r="F3469" s="220">
        <v>82</v>
      </c>
      <c r="G3469" s="220">
        <v>82</v>
      </c>
      <c r="H3469" s="220">
        <v>86</v>
      </c>
      <c r="I3469" s="220">
        <v>73.470575862068941</v>
      </c>
      <c r="J3469" s="161" t="e">
        <f>VLOOKUP(D3469,GST!A:D,4,FALSE)</f>
        <v>#N/A</v>
      </c>
      <c r="K3469" s="64" t="str">
        <f>VLOOKUP(B3469,'ABC successor'!A:J,10,FALSE)</f>
        <v>4462</v>
      </c>
    </row>
    <row r="3470" spans="1:11" x14ac:dyDescent="0.2">
      <c r="A3470">
        <v>3469</v>
      </c>
      <c r="B3470" t="s">
        <v>489</v>
      </c>
      <c r="C3470" t="s">
        <v>490</v>
      </c>
      <c r="D3470" t="s">
        <v>489</v>
      </c>
      <c r="E3470" t="s">
        <v>4528</v>
      </c>
      <c r="F3470" s="220">
        <v>22</v>
      </c>
      <c r="G3470" s="220">
        <v>22</v>
      </c>
      <c r="H3470" s="220">
        <v>23</v>
      </c>
      <c r="I3470" s="220">
        <v>20.06703263157895</v>
      </c>
      <c r="J3470" s="161" t="e">
        <f>VLOOKUP(D3470,GST!A:D,4,FALSE)</f>
        <v>#N/A</v>
      </c>
      <c r="K3470" s="64" t="str">
        <f>VLOOKUP(B3470,'ABC successor'!A:J,10,FALSE)</f>
        <v>4483</v>
      </c>
    </row>
    <row r="3471" spans="1:11" x14ac:dyDescent="0.2">
      <c r="A3471">
        <v>3470</v>
      </c>
      <c r="B3471" t="s">
        <v>491</v>
      </c>
      <c r="C3471" t="s">
        <v>492</v>
      </c>
      <c r="D3471" t="s">
        <v>491</v>
      </c>
      <c r="E3471" t="s">
        <v>1733</v>
      </c>
      <c r="F3471" s="220">
        <v>2473</v>
      </c>
      <c r="G3471" s="220">
        <v>2473</v>
      </c>
      <c r="H3471" s="220">
        <v>2603</v>
      </c>
      <c r="I3471" s="220">
        <v>2225.385074137931</v>
      </c>
      <c r="J3471" s="161" t="e">
        <f>VLOOKUP(D3471,GST!A:D,4,FALSE)</f>
        <v>#N/A</v>
      </c>
      <c r="K3471" s="64" t="str">
        <f>VLOOKUP(B3471,'ABC successor'!A:J,10,FALSE)</f>
        <v>4462</v>
      </c>
    </row>
    <row r="3472" spans="1:11" x14ac:dyDescent="0.2">
      <c r="A3472">
        <v>3471</v>
      </c>
      <c r="B3472" t="s">
        <v>493</v>
      </c>
      <c r="C3472" t="s">
        <v>494</v>
      </c>
      <c r="D3472" t="s">
        <v>493</v>
      </c>
      <c r="E3472" t="s">
        <v>989</v>
      </c>
      <c r="F3472" s="220">
        <v>217</v>
      </c>
      <c r="G3472" s="220">
        <v>217</v>
      </c>
      <c r="H3472" s="220">
        <v>228</v>
      </c>
      <c r="I3472" s="220">
        <v>195.2770568965517</v>
      </c>
      <c r="J3472" s="161" t="e">
        <f>VLOOKUP(D3472,GST!A:D,4,FALSE)</f>
        <v>#N/A</v>
      </c>
      <c r="K3472" s="64" t="str">
        <f>VLOOKUP(B3472,'ABC successor'!A:J,10,FALSE)</f>
        <v>4462</v>
      </c>
    </row>
    <row r="3473" spans="1:11" x14ac:dyDescent="0.2">
      <c r="A3473">
        <v>3472</v>
      </c>
      <c r="B3473" t="s">
        <v>495</v>
      </c>
      <c r="C3473" t="s">
        <v>496</v>
      </c>
      <c r="D3473" t="s">
        <v>495</v>
      </c>
      <c r="E3473" t="s">
        <v>1735</v>
      </c>
      <c r="F3473" s="220">
        <v>189</v>
      </c>
      <c r="G3473" s="220">
        <v>189</v>
      </c>
      <c r="H3473" s="220">
        <v>199</v>
      </c>
      <c r="I3473" s="220">
        <v>170.1423862068965</v>
      </c>
      <c r="J3473" s="161" t="e">
        <f>VLOOKUP(D3473,GST!A:D,4,FALSE)</f>
        <v>#N/A</v>
      </c>
      <c r="K3473" s="64" t="str">
        <f>VLOOKUP(B3473,'ABC successor'!A:J,10,FALSE)</f>
        <v>4462</v>
      </c>
    </row>
    <row r="3474" spans="1:11" x14ac:dyDescent="0.2">
      <c r="A3474">
        <v>3473</v>
      </c>
      <c r="B3474" t="s">
        <v>497</v>
      </c>
      <c r="C3474" t="s">
        <v>498</v>
      </c>
      <c r="D3474" t="s">
        <v>497</v>
      </c>
      <c r="E3474" t="s">
        <v>1736</v>
      </c>
      <c r="F3474" s="220">
        <v>681</v>
      </c>
      <c r="G3474" s="220">
        <v>681</v>
      </c>
      <c r="H3474" s="220">
        <v>717</v>
      </c>
      <c r="I3474" s="220">
        <v>612.89927758620672</v>
      </c>
      <c r="J3474" s="161" t="e">
        <f>VLOOKUP(D3474,GST!A:D,4,FALSE)</f>
        <v>#N/A</v>
      </c>
      <c r="K3474" s="64" t="str">
        <f>VLOOKUP(B3474,'ABC successor'!A:J,10,FALSE)</f>
        <v>4462</v>
      </c>
    </row>
    <row r="3475" spans="1:11" x14ac:dyDescent="0.2">
      <c r="A3475">
        <v>3474</v>
      </c>
      <c r="B3475" t="s">
        <v>499</v>
      </c>
      <c r="C3475" t="s">
        <v>500</v>
      </c>
      <c r="D3475" t="s">
        <v>499</v>
      </c>
      <c r="E3475" t="s">
        <v>3908</v>
      </c>
      <c r="F3475" s="220">
        <v>589</v>
      </c>
      <c r="G3475" s="220">
        <v>589</v>
      </c>
      <c r="H3475" s="220">
        <v>620</v>
      </c>
      <c r="I3475" s="220">
        <v>529.76152068965519</v>
      </c>
      <c r="J3475" s="161" t="e">
        <f>VLOOKUP(D3475,GST!A:D,4,FALSE)</f>
        <v>#N/A</v>
      </c>
      <c r="K3475" s="64" t="str">
        <f>VLOOKUP(B3475,'ABC successor'!A:J,10,FALSE)</f>
        <v>4462</v>
      </c>
    </row>
    <row r="3476" spans="1:11" x14ac:dyDescent="0.2">
      <c r="A3476">
        <v>3475</v>
      </c>
      <c r="B3476" t="s">
        <v>12953</v>
      </c>
      <c r="C3476" t="s">
        <v>12954</v>
      </c>
      <c r="D3476" t="s">
        <v>12953</v>
      </c>
      <c r="E3476" t="s">
        <v>14065</v>
      </c>
      <c r="F3476" s="220">
        <v>1994</v>
      </c>
      <c r="G3476" s="220">
        <v>1994</v>
      </c>
      <c r="H3476" s="220">
        <v>2099</v>
      </c>
      <c r="I3476" s="220">
        <v>1794.2287999999996</v>
      </c>
      <c r="J3476" s="161" t="e">
        <f>VLOOKUP(D3476,GST!A:D,4,FALSE)</f>
        <v>#N/A</v>
      </c>
      <c r="K3476" s="64" t="str">
        <f>VLOOKUP(B3476,'ABC successor'!A:J,10,FALSE)</f>
        <v>4462</v>
      </c>
    </row>
    <row r="3477" spans="1:11" x14ac:dyDescent="0.2">
      <c r="A3477">
        <v>3476</v>
      </c>
      <c r="B3477" t="s">
        <v>501</v>
      </c>
      <c r="C3477" t="s">
        <v>502</v>
      </c>
      <c r="D3477" t="s">
        <v>501</v>
      </c>
      <c r="E3477" t="s">
        <v>373</v>
      </c>
      <c r="F3477" s="220">
        <v>1994</v>
      </c>
      <c r="G3477" s="220">
        <v>1994</v>
      </c>
      <c r="H3477" s="220">
        <v>2099</v>
      </c>
      <c r="I3477" s="220">
        <v>1794.2287999999996</v>
      </c>
      <c r="J3477" s="161" t="e">
        <f>VLOOKUP(D3477,GST!A:D,4,FALSE)</f>
        <v>#N/A</v>
      </c>
      <c r="K3477" s="64" t="str">
        <f>VLOOKUP(B3477,'ABC successor'!A:J,10,FALSE)</f>
        <v>4462</v>
      </c>
    </row>
    <row r="3478" spans="1:11" x14ac:dyDescent="0.2">
      <c r="A3478">
        <v>3477</v>
      </c>
      <c r="B3478" t="s">
        <v>503</v>
      </c>
      <c r="C3478" t="s">
        <v>504</v>
      </c>
      <c r="D3478" t="s">
        <v>503</v>
      </c>
      <c r="E3478" t="s">
        <v>8174</v>
      </c>
      <c r="F3478" s="220">
        <v>2082</v>
      </c>
      <c r="G3478" s="220">
        <v>2082</v>
      </c>
      <c r="H3478" s="220">
        <v>2192</v>
      </c>
      <c r="I3478" s="220">
        <v>1873.4996844827583</v>
      </c>
      <c r="J3478" s="161" t="e">
        <f>VLOOKUP(D3478,GST!A:D,4,FALSE)</f>
        <v>#N/A</v>
      </c>
      <c r="K3478" s="64" t="str">
        <f>VLOOKUP(B3478,'ABC successor'!A:J,10,FALSE)</f>
        <v>4462</v>
      </c>
    </row>
    <row r="3479" spans="1:11" x14ac:dyDescent="0.2">
      <c r="A3479">
        <v>3478</v>
      </c>
      <c r="B3479" t="s">
        <v>507</v>
      </c>
      <c r="C3479" t="s">
        <v>508</v>
      </c>
      <c r="D3479" t="s">
        <v>507</v>
      </c>
      <c r="E3479" t="s">
        <v>2397</v>
      </c>
      <c r="F3479" s="220">
        <v>1270</v>
      </c>
      <c r="G3479" s="220">
        <v>1270</v>
      </c>
      <c r="H3479" s="220">
        <v>1337</v>
      </c>
      <c r="I3479" s="220">
        <v>1142.6607982758621</v>
      </c>
      <c r="J3479" s="161" t="e">
        <f>VLOOKUP(D3479,GST!A:D,4,FALSE)</f>
        <v>#N/A</v>
      </c>
      <c r="K3479" s="64" t="str">
        <f>VLOOKUP(B3479,'ABC successor'!A:J,10,FALSE)</f>
        <v>4462</v>
      </c>
    </row>
    <row r="3480" spans="1:11" x14ac:dyDescent="0.2">
      <c r="A3480">
        <v>3479</v>
      </c>
      <c r="B3480" t="s">
        <v>509</v>
      </c>
      <c r="C3480" t="s">
        <v>510</v>
      </c>
      <c r="D3480" t="s">
        <v>509</v>
      </c>
      <c r="E3480" t="s">
        <v>4203</v>
      </c>
      <c r="F3480" s="220">
        <v>103</v>
      </c>
      <c r="G3480" s="220">
        <v>103</v>
      </c>
      <c r="H3480" s="220">
        <v>108</v>
      </c>
      <c r="I3480" s="220">
        <v>92.804937931034473</v>
      </c>
      <c r="J3480" s="161" t="e">
        <f>VLOOKUP(D3480,GST!A:D,4,FALSE)</f>
        <v>#N/A</v>
      </c>
      <c r="K3480" s="64" t="str">
        <f>VLOOKUP(B3480,'ABC successor'!A:J,10,FALSE)</f>
        <v>4462</v>
      </c>
    </row>
    <row r="3481" spans="1:11" x14ac:dyDescent="0.2">
      <c r="A3481">
        <v>3480</v>
      </c>
      <c r="B3481" t="s">
        <v>511</v>
      </c>
      <c r="C3481" t="s">
        <v>512</v>
      </c>
      <c r="D3481" t="s">
        <v>511</v>
      </c>
      <c r="E3481" t="s">
        <v>4203</v>
      </c>
      <c r="F3481" s="220">
        <v>230</v>
      </c>
      <c r="G3481" s="220">
        <v>230</v>
      </c>
      <c r="H3481" s="220">
        <v>242</v>
      </c>
      <c r="I3481" s="220">
        <v>206.87767413793102</v>
      </c>
      <c r="J3481" s="161" t="e">
        <f>VLOOKUP(D3481,GST!A:D,4,FALSE)</f>
        <v>#N/A</v>
      </c>
      <c r="K3481" s="64" t="str">
        <f>VLOOKUP(B3481,'ABC successor'!A:J,10,FALSE)</f>
        <v>4462</v>
      </c>
    </row>
    <row r="3482" spans="1:11" x14ac:dyDescent="0.2">
      <c r="A3482">
        <v>3481</v>
      </c>
      <c r="B3482" t="s">
        <v>513</v>
      </c>
      <c r="C3482" t="s">
        <v>514</v>
      </c>
      <c r="D3482" t="s">
        <v>513</v>
      </c>
      <c r="E3482" t="s">
        <v>3891</v>
      </c>
      <c r="F3482" s="220">
        <v>8479</v>
      </c>
      <c r="G3482" s="220">
        <v>8479</v>
      </c>
      <c r="H3482" s="220">
        <v>8925</v>
      </c>
      <c r="I3482" s="220">
        <v>7631.2727086206878</v>
      </c>
      <c r="J3482" s="161">
        <f>VLOOKUP(D3482,GST!A:D,4,FALSE)</f>
        <v>0.18</v>
      </c>
      <c r="K3482" s="64" t="str">
        <f>VLOOKUP(B3482,'ABC successor'!A:J,10,FALSE)</f>
        <v>4462</v>
      </c>
    </row>
    <row r="3483" spans="1:11" x14ac:dyDescent="0.2">
      <c r="A3483">
        <v>3482</v>
      </c>
      <c r="B3483" t="s">
        <v>2751</v>
      </c>
      <c r="C3483" t="s">
        <v>2752</v>
      </c>
      <c r="D3483" t="s">
        <v>2751</v>
      </c>
      <c r="E3483" t="s">
        <v>4855</v>
      </c>
      <c r="F3483" s="220">
        <v>1678</v>
      </c>
      <c r="G3483" s="220">
        <v>1678</v>
      </c>
      <c r="H3483" s="220">
        <v>1766</v>
      </c>
      <c r="I3483" s="220">
        <v>1510.0136775862065</v>
      </c>
      <c r="J3483" s="161" t="e">
        <f>VLOOKUP(D3483,GST!A:D,4,FALSE)</f>
        <v>#N/A</v>
      </c>
      <c r="K3483" s="64" t="str">
        <f>VLOOKUP(B3483,'ABC successor'!A:J,10,FALSE)</f>
        <v>4483</v>
      </c>
    </row>
    <row r="3484" spans="1:11" x14ac:dyDescent="0.2">
      <c r="A3484">
        <v>3483</v>
      </c>
      <c r="B3484" t="s">
        <v>12967</v>
      </c>
      <c r="C3484" t="s">
        <v>12968</v>
      </c>
      <c r="D3484" t="s">
        <v>12967</v>
      </c>
      <c r="E3484" t="s">
        <v>1796</v>
      </c>
      <c r="F3484" s="220">
        <v>174</v>
      </c>
      <c r="G3484" s="220">
        <v>174</v>
      </c>
      <c r="H3484" s="220">
        <v>183</v>
      </c>
      <c r="I3484" s="220">
        <v>156.60833275862069</v>
      </c>
      <c r="J3484" s="161" t="e">
        <f>VLOOKUP(D3484,GST!A:D,4,FALSE)</f>
        <v>#N/A</v>
      </c>
      <c r="K3484" s="64" t="str">
        <f>VLOOKUP(B3484,'ABC successor'!A:J,10,FALSE)</f>
        <v>4483</v>
      </c>
    </row>
    <row r="3485" spans="1:11" x14ac:dyDescent="0.2">
      <c r="A3485">
        <v>3484</v>
      </c>
      <c r="B3485" t="s">
        <v>2058</v>
      </c>
      <c r="C3485" t="s">
        <v>2059</v>
      </c>
      <c r="D3485" t="s">
        <v>2058</v>
      </c>
      <c r="E3485" t="s">
        <v>1796</v>
      </c>
      <c r="F3485" s="220">
        <v>391</v>
      </c>
      <c r="G3485" s="220">
        <v>391</v>
      </c>
      <c r="H3485" s="220">
        <v>412</v>
      </c>
      <c r="I3485" s="220">
        <v>351.88538965517239</v>
      </c>
      <c r="J3485" s="161" t="e">
        <f>VLOOKUP(D3485,GST!A:D,4,FALSE)</f>
        <v>#N/A</v>
      </c>
      <c r="K3485" s="64" t="str">
        <f>VLOOKUP(B3485,'ABC successor'!A:J,10,FALSE)</f>
        <v>4483</v>
      </c>
    </row>
    <row r="3486" spans="1:11" x14ac:dyDescent="0.2">
      <c r="A3486">
        <v>3485</v>
      </c>
      <c r="B3486" t="s">
        <v>4642</v>
      </c>
      <c r="C3486" t="s">
        <v>4643</v>
      </c>
      <c r="D3486" t="s">
        <v>4642</v>
      </c>
      <c r="E3486" t="s">
        <v>2136</v>
      </c>
      <c r="F3486" s="220">
        <v>68</v>
      </c>
      <c r="G3486" s="220">
        <v>68</v>
      </c>
      <c r="H3486" s="220">
        <v>72</v>
      </c>
      <c r="I3486" s="220">
        <v>61.30281733333333</v>
      </c>
      <c r="J3486" s="161" t="e">
        <f>VLOOKUP(D3486,GST!A:D,4,FALSE)</f>
        <v>#N/A</v>
      </c>
      <c r="K3486" s="64" t="str">
        <f>VLOOKUP(B3486,'ABC successor'!A:J,10,FALSE)</f>
        <v>4730</v>
      </c>
    </row>
    <row r="3487" spans="1:11" x14ac:dyDescent="0.2">
      <c r="A3487">
        <v>3486</v>
      </c>
      <c r="B3487" t="s">
        <v>4644</v>
      </c>
      <c r="C3487" t="s">
        <v>4645</v>
      </c>
      <c r="D3487" t="s">
        <v>4644</v>
      </c>
      <c r="E3487" t="s">
        <v>5704</v>
      </c>
      <c r="F3487" s="220">
        <v>68</v>
      </c>
      <c r="G3487" s="220">
        <v>68</v>
      </c>
      <c r="H3487" s="220">
        <v>72</v>
      </c>
      <c r="I3487" s="220">
        <v>61.30281733333333</v>
      </c>
      <c r="J3487" s="161" t="e">
        <f>VLOOKUP(D3487,GST!A:D,4,FALSE)</f>
        <v>#N/A</v>
      </c>
      <c r="K3487" s="64" t="str">
        <f>VLOOKUP(B3487,'ABC successor'!A:J,10,FALSE)</f>
        <v>4730</v>
      </c>
    </row>
    <row r="3488" spans="1:11" x14ac:dyDescent="0.2">
      <c r="A3488">
        <v>3487</v>
      </c>
      <c r="B3488" t="s">
        <v>4646</v>
      </c>
      <c r="C3488" t="s">
        <v>4647</v>
      </c>
      <c r="D3488" t="s">
        <v>4646</v>
      </c>
      <c r="E3488" t="s">
        <v>3902</v>
      </c>
      <c r="F3488" s="220">
        <v>150</v>
      </c>
      <c r="G3488" s="220">
        <v>150</v>
      </c>
      <c r="H3488" s="220">
        <v>158</v>
      </c>
      <c r="I3488" s="220">
        <v>134.56716000000003</v>
      </c>
      <c r="J3488" s="161">
        <f>VLOOKUP(D3488,GST!A:D,4,FALSE)</f>
        <v>0.18</v>
      </c>
      <c r="K3488" s="64" t="str">
        <f>VLOOKUP(B3488,'ABC successor'!A:J,10,FALSE)</f>
        <v>4730</v>
      </c>
    </row>
    <row r="3489" spans="1:11" x14ac:dyDescent="0.2">
      <c r="A3489">
        <v>3488</v>
      </c>
      <c r="B3489" t="s">
        <v>4648</v>
      </c>
      <c r="C3489" t="s">
        <v>4649</v>
      </c>
      <c r="D3489" t="s">
        <v>4648</v>
      </c>
      <c r="E3489" t="s">
        <v>4650</v>
      </c>
      <c r="F3489" s="220">
        <v>150</v>
      </c>
      <c r="G3489" s="220">
        <v>150</v>
      </c>
      <c r="H3489" s="220">
        <v>158</v>
      </c>
      <c r="I3489" s="220">
        <v>134.56716000000003</v>
      </c>
      <c r="J3489" s="161">
        <f>VLOOKUP(D3489,GST!A:D,4,FALSE)</f>
        <v>0.18</v>
      </c>
      <c r="K3489" s="64" t="str">
        <f>VLOOKUP(B3489,'ABC successor'!A:J,10,FALSE)</f>
        <v>4730</v>
      </c>
    </row>
    <row r="3490" spans="1:11" x14ac:dyDescent="0.2">
      <c r="A3490">
        <v>3489</v>
      </c>
      <c r="B3490" t="s">
        <v>4651</v>
      </c>
      <c r="C3490" t="s">
        <v>4652</v>
      </c>
      <c r="D3490" t="s">
        <v>4651</v>
      </c>
      <c r="E3490" t="s">
        <v>4535</v>
      </c>
      <c r="F3490" s="220">
        <v>2</v>
      </c>
      <c r="G3490" s="220">
        <v>2</v>
      </c>
      <c r="H3490" s="220">
        <v>2</v>
      </c>
      <c r="I3490" s="220">
        <v>1.4951906666666668</v>
      </c>
      <c r="J3490" s="161" t="e">
        <f>VLOOKUP(D3490,GST!A:D,4,FALSE)</f>
        <v>#N/A</v>
      </c>
      <c r="K3490" s="64" t="str">
        <f>VLOOKUP(B3490,'ABC successor'!A:J,10,FALSE)</f>
        <v>4730</v>
      </c>
    </row>
    <row r="3491" spans="1:11" x14ac:dyDescent="0.2">
      <c r="A3491">
        <v>3490</v>
      </c>
      <c r="B3491" t="s">
        <v>4653</v>
      </c>
      <c r="C3491" t="s">
        <v>4654</v>
      </c>
      <c r="D3491" t="s">
        <v>4653</v>
      </c>
      <c r="E3491" t="s">
        <v>3903</v>
      </c>
      <c r="F3491" s="220">
        <v>168</v>
      </c>
      <c r="G3491" s="220">
        <v>168</v>
      </c>
      <c r="H3491" s="220">
        <v>177</v>
      </c>
      <c r="I3491" s="220">
        <v>151.01425733333335</v>
      </c>
      <c r="J3491" s="161" t="e">
        <f>VLOOKUP(D3491,GST!A:D,4,FALSE)</f>
        <v>#N/A</v>
      </c>
      <c r="K3491" s="64" t="str">
        <f>VLOOKUP(B3491,'ABC successor'!A:J,10,FALSE)</f>
        <v>4730</v>
      </c>
    </row>
    <row r="3492" spans="1:11" x14ac:dyDescent="0.2">
      <c r="A3492">
        <v>3491</v>
      </c>
      <c r="B3492" t="s">
        <v>4655</v>
      </c>
      <c r="C3492" t="s">
        <v>4656</v>
      </c>
      <c r="D3492" t="s">
        <v>4655</v>
      </c>
      <c r="E3492" t="s">
        <v>4657</v>
      </c>
      <c r="F3492" s="220">
        <v>13</v>
      </c>
      <c r="G3492" s="220">
        <v>13</v>
      </c>
      <c r="H3492" s="220">
        <v>14</v>
      </c>
      <c r="I3492" s="220">
        <v>11.961525333333334</v>
      </c>
      <c r="J3492" s="161">
        <f>VLOOKUP(D3492,GST!A:D,4,FALSE)</f>
        <v>0.18</v>
      </c>
      <c r="K3492" s="64" t="str">
        <f>VLOOKUP(B3492,'ABC successor'!A:J,10,FALSE)</f>
        <v>4730</v>
      </c>
    </row>
    <row r="3493" spans="1:11" x14ac:dyDescent="0.2">
      <c r="A3493">
        <v>3492</v>
      </c>
      <c r="B3493" t="s">
        <v>4658</v>
      </c>
      <c r="C3493" t="s">
        <v>4659</v>
      </c>
      <c r="D3493" t="s">
        <v>4658</v>
      </c>
      <c r="E3493" t="s">
        <v>4660</v>
      </c>
      <c r="F3493" s="220">
        <v>391</v>
      </c>
      <c r="G3493" s="220">
        <v>391</v>
      </c>
      <c r="H3493" s="220">
        <v>412</v>
      </c>
      <c r="I3493" s="220">
        <v>351.88538965517239</v>
      </c>
      <c r="J3493" s="161" t="e">
        <f>VLOOKUP(D3493,GST!A:D,4,FALSE)</f>
        <v>#N/A</v>
      </c>
      <c r="K3493" s="64" t="str">
        <f>VLOOKUP(B3493,'ABC successor'!A:J,10,FALSE)</f>
        <v>0000</v>
      </c>
    </row>
    <row r="3494" spans="1:11" x14ac:dyDescent="0.2">
      <c r="A3494">
        <v>3493</v>
      </c>
      <c r="B3494" t="s">
        <v>4661</v>
      </c>
      <c r="C3494" t="s">
        <v>4662</v>
      </c>
      <c r="D3494" t="s">
        <v>4661</v>
      </c>
      <c r="E3494" t="s">
        <v>2130</v>
      </c>
      <c r="F3494" s="220">
        <v>387</v>
      </c>
      <c r="G3494" s="220">
        <v>387</v>
      </c>
      <c r="H3494" s="220">
        <v>407</v>
      </c>
      <c r="I3494" s="220">
        <v>348.37942533333336</v>
      </c>
      <c r="J3494" s="161">
        <f>VLOOKUP(D3494,GST!A:D,4,FALSE)</f>
        <v>0.18</v>
      </c>
      <c r="K3494" s="64" t="str">
        <f>VLOOKUP(B3494,'ABC successor'!A:J,10,FALSE)</f>
        <v>4730</v>
      </c>
    </row>
    <row r="3495" spans="1:11" x14ac:dyDescent="0.2">
      <c r="A3495">
        <v>3494</v>
      </c>
      <c r="B3495" t="s">
        <v>4663</v>
      </c>
      <c r="C3495" t="s">
        <v>4664</v>
      </c>
      <c r="D3495" t="s">
        <v>4663</v>
      </c>
      <c r="E3495" t="s">
        <v>1743</v>
      </c>
      <c r="F3495" s="220">
        <v>374</v>
      </c>
      <c r="G3495" s="220">
        <v>374</v>
      </c>
      <c r="H3495" s="220">
        <v>394</v>
      </c>
      <c r="I3495" s="220">
        <v>336.41789999999997</v>
      </c>
      <c r="J3495" s="161">
        <f>VLOOKUP(D3495,GST!A:D,4,FALSE)</f>
        <v>0.18</v>
      </c>
      <c r="K3495" s="64" t="str">
        <f>VLOOKUP(B3495,'ABC successor'!A:J,10,FALSE)</f>
        <v>4730</v>
      </c>
    </row>
    <row r="3496" spans="1:11" x14ac:dyDescent="0.2">
      <c r="A3496">
        <v>3495</v>
      </c>
      <c r="B3496" t="s">
        <v>4665</v>
      </c>
      <c r="C3496" t="s">
        <v>4666</v>
      </c>
      <c r="D3496" t="s">
        <v>4665</v>
      </c>
      <c r="E3496" t="s">
        <v>1744</v>
      </c>
      <c r="F3496" s="220">
        <v>294</v>
      </c>
      <c r="G3496" s="220">
        <v>294</v>
      </c>
      <c r="H3496" s="220">
        <v>309</v>
      </c>
      <c r="I3496" s="220">
        <v>264.64874800000001</v>
      </c>
      <c r="J3496" s="161" t="e">
        <f>VLOOKUP(D3496,GST!A:D,4,FALSE)</f>
        <v>#N/A</v>
      </c>
      <c r="K3496" s="64" t="str">
        <f>VLOOKUP(B3496,'ABC successor'!A:J,10,FALSE)</f>
        <v>4730</v>
      </c>
    </row>
    <row r="3497" spans="1:11" x14ac:dyDescent="0.2">
      <c r="A3497">
        <v>3496</v>
      </c>
      <c r="B3497" t="s">
        <v>4667</v>
      </c>
      <c r="C3497" t="s">
        <v>4668</v>
      </c>
      <c r="D3497" t="s">
        <v>4667</v>
      </c>
      <c r="E3497" t="s">
        <v>3969</v>
      </c>
      <c r="F3497" s="220">
        <v>3368</v>
      </c>
      <c r="G3497" s="220">
        <v>3368</v>
      </c>
      <c r="H3497" s="220">
        <v>3545</v>
      </c>
      <c r="I3497" s="220">
        <v>3030.7514813333332</v>
      </c>
      <c r="J3497" s="161" t="e">
        <f>VLOOKUP(D3497,GST!A:D,4,FALSE)</f>
        <v>#N/A</v>
      </c>
      <c r="K3497" s="64" t="str">
        <f>VLOOKUP(B3497,'ABC successor'!A:J,10,FALSE)</f>
        <v>4730</v>
      </c>
    </row>
    <row r="3498" spans="1:11" x14ac:dyDescent="0.2">
      <c r="A3498">
        <v>3497</v>
      </c>
      <c r="B3498" t="s">
        <v>12995</v>
      </c>
      <c r="C3498" t="s">
        <v>12996</v>
      </c>
      <c r="D3498" t="s">
        <v>12995</v>
      </c>
      <c r="E3498" t="s">
        <v>15837</v>
      </c>
      <c r="F3498" s="220">
        <v>1673</v>
      </c>
      <c r="G3498" s="220">
        <v>1673</v>
      </c>
      <c r="H3498" s="220">
        <v>1761</v>
      </c>
      <c r="I3498" s="220">
        <v>1505.6570013333333</v>
      </c>
      <c r="J3498" s="161" t="e">
        <f>VLOOKUP(D3498,GST!A:D,4,FALSE)</f>
        <v>#N/A</v>
      </c>
      <c r="K3498" s="64" t="str">
        <f>VLOOKUP(B3498,'ABC successor'!A:J,10,FALSE)</f>
        <v>4730</v>
      </c>
    </row>
    <row r="3499" spans="1:11" x14ac:dyDescent="0.2">
      <c r="A3499">
        <v>3498</v>
      </c>
      <c r="B3499" t="s">
        <v>15447</v>
      </c>
      <c r="C3499" t="s">
        <v>15448</v>
      </c>
      <c r="D3499" t="s">
        <v>15447</v>
      </c>
      <c r="E3499" t="s">
        <v>3737</v>
      </c>
      <c r="F3499" s="220">
        <v>1204</v>
      </c>
      <c r="G3499" s="220">
        <v>1204</v>
      </c>
      <c r="H3499" s="220">
        <v>1267</v>
      </c>
      <c r="I3499" s="220">
        <v>1084.0132333333333</v>
      </c>
      <c r="J3499" s="161" t="e">
        <f>VLOOKUP(D3499,GST!A:D,4,FALSE)</f>
        <v>#N/A</v>
      </c>
      <c r="K3499" s="64" t="str">
        <f>VLOOKUP(B3499,'ABC successor'!A:J,10,FALSE)</f>
        <v>4730</v>
      </c>
    </row>
    <row r="3500" spans="1:11" x14ac:dyDescent="0.2">
      <c r="A3500">
        <v>3499</v>
      </c>
      <c r="B3500" t="s">
        <v>15449</v>
      </c>
      <c r="C3500" t="s">
        <v>15450</v>
      </c>
      <c r="D3500" t="s">
        <v>15449</v>
      </c>
      <c r="E3500" t="s">
        <v>3737</v>
      </c>
      <c r="F3500" s="220">
        <v>955</v>
      </c>
      <c r="G3500" s="220">
        <v>955</v>
      </c>
      <c r="H3500" s="220">
        <v>1005</v>
      </c>
      <c r="I3500" s="220">
        <v>859.73463333333336</v>
      </c>
      <c r="J3500" s="161">
        <f>VLOOKUP(D3500,GST!A:D,4,FALSE)</f>
        <v>0.18</v>
      </c>
      <c r="K3500" s="64" t="str">
        <f>VLOOKUP(B3500,'ABC successor'!A:J,10,FALSE)</f>
        <v>4730</v>
      </c>
    </row>
    <row r="3501" spans="1:11" x14ac:dyDescent="0.2">
      <c r="A3501">
        <v>3500</v>
      </c>
      <c r="B3501" t="s">
        <v>5583</v>
      </c>
      <c r="C3501" t="s">
        <v>5582</v>
      </c>
      <c r="D3501" t="s">
        <v>5583</v>
      </c>
      <c r="E3501" t="s">
        <v>5584</v>
      </c>
      <c r="F3501" s="220">
        <v>1367</v>
      </c>
      <c r="G3501" s="220">
        <v>1367</v>
      </c>
      <c r="H3501" s="220">
        <v>1439</v>
      </c>
      <c r="I3501" s="220">
        <v>1230.5419186666668</v>
      </c>
      <c r="J3501" s="161">
        <f>VLOOKUP(D3501,GST!A:D,4,FALSE)</f>
        <v>0.18</v>
      </c>
      <c r="K3501" s="64" t="str">
        <f>VLOOKUP(B3501,'ABC successor'!A:J,10,FALSE)</f>
        <v>4730</v>
      </c>
    </row>
    <row r="3502" spans="1:11" x14ac:dyDescent="0.2">
      <c r="A3502">
        <v>3501</v>
      </c>
      <c r="B3502" t="s">
        <v>21219</v>
      </c>
      <c r="C3502" t="s">
        <v>21624</v>
      </c>
      <c r="D3502" t="s">
        <v>21219</v>
      </c>
      <c r="E3502" t="s">
        <v>5584</v>
      </c>
      <c r="F3502" s="220">
        <v>0</v>
      </c>
      <c r="G3502" s="220">
        <v>0</v>
      </c>
      <c r="H3502" s="220">
        <v>0</v>
      </c>
      <c r="I3502" s="220">
        <v>0</v>
      </c>
      <c r="J3502" s="161" t="e">
        <f>VLOOKUP(D3502,GST!A:D,4,FALSE)</f>
        <v>#N/A</v>
      </c>
      <c r="K3502" s="64" t="str">
        <f>VLOOKUP(B3502,'ABC successor'!A:J,10,FALSE)</f>
        <v>4728</v>
      </c>
    </row>
    <row r="3503" spans="1:11" x14ac:dyDescent="0.2">
      <c r="A3503">
        <v>3502</v>
      </c>
      <c r="B3503" t="s">
        <v>3738</v>
      </c>
      <c r="C3503" t="s">
        <v>3739</v>
      </c>
      <c r="D3503" t="s">
        <v>3738</v>
      </c>
      <c r="E3503" t="s">
        <v>4195</v>
      </c>
      <c r="F3503" s="220">
        <v>7629</v>
      </c>
      <c r="G3503" s="220">
        <v>7629</v>
      </c>
      <c r="H3503" s="220">
        <v>8031</v>
      </c>
      <c r="I3503" s="220">
        <v>6865.9155413333347</v>
      </c>
      <c r="J3503" s="161" t="e">
        <f>VLOOKUP(D3503,GST!A:D,4,FALSE)</f>
        <v>#N/A</v>
      </c>
      <c r="K3503" s="64" t="str">
        <f>VLOOKUP(B3503,'ABC successor'!A:J,10,FALSE)</f>
        <v>4730</v>
      </c>
    </row>
    <row r="3504" spans="1:11" x14ac:dyDescent="0.2">
      <c r="A3504">
        <v>3503</v>
      </c>
      <c r="B3504" t="s">
        <v>3740</v>
      </c>
      <c r="C3504" t="s">
        <v>3741</v>
      </c>
      <c r="D3504" t="s">
        <v>3740</v>
      </c>
      <c r="E3504" t="s">
        <v>1745</v>
      </c>
      <c r="F3504" s="220">
        <v>272</v>
      </c>
      <c r="G3504" s="220">
        <v>272</v>
      </c>
      <c r="H3504" s="220">
        <v>286</v>
      </c>
      <c r="I3504" s="220">
        <v>245.21126933333332</v>
      </c>
      <c r="J3504" s="161" t="e">
        <f>VLOOKUP(D3504,GST!A:D,4,FALSE)</f>
        <v>#N/A</v>
      </c>
      <c r="K3504" s="64" t="str">
        <f>VLOOKUP(B3504,'ABC successor'!A:J,10,FALSE)</f>
        <v>4730</v>
      </c>
    </row>
    <row r="3505" spans="1:11" x14ac:dyDescent="0.2">
      <c r="A3505">
        <v>3504</v>
      </c>
      <c r="B3505" t="s">
        <v>3742</v>
      </c>
      <c r="C3505" t="s">
        <v>3743</v>
      </c>
      <c r="D3505" t="s">
        <v>3742</v>
      </c>
      <c r="E3505" t="s">
        <v>3744</v>
      </c>
      <c r="F3505" s="220">
        <v>4032</v>
      </c>
      <c r="G3505" s="220">
        <v>4032</v>
      </c>
      <c r="H3505" s="220">
        <v>4244</v>
      </c>
      <c r="I3505" s="220">
        <v>3628.8277480000011</v>
      </c>
      <c r="J3505" s="161" t="e">
        <f>VLOOKUP(D3505,GST!A:D,4,FALSE)</f>
        <v>#N/A</v>
      </c>
      <c r="K3505" s="64" t="str">
        <f>VLOOKUP(B3505,'ABC successor'!A:J,10,FALSE)</f>
        <v>4730</v>
      </c>
    </row>
    <row r="3506" spans="1:11" x14ac:dyDescent="0.2">
      <c r="A3506">
        <v>3505</v>
      </c>
      <c r="B3506" t="s">
        <v>3745</v>
      </c>
      <c r="C3506" t="s">
        <v>3746</v>
      </c>
      <c r="D3506" t="s">
        <v>3745</v>
      </c>
      <c r="E3506" t="s">
        <v>4195</v>
      </c>
      <c r="F3506" s="220">
        <v>4922</v>
      </c>
      <c r="G3506" s="220">
        <v>4922</v>
      </c>
      <c r="H3506" s="220">
        <v>5181</v>
      </c>
      <c r="I3506" s="220">
        <v>4430.249945333333</v>
      </c>
      <c r="J3506" s="161" t="e">
        <f>VLOOKUP(D3506,GST!A:D,4,FALSE)</f>
        <v>#N/A</v>
      </c>
      <c r="K3506" s="64" t="str">
        <f>VLOOKUP(B3506,'ABC successor'!A:J,10,FALSE)</f>
        <v>4730</v>
      </c>
    </row>
    <row r="3507" spans="1:11" x14ac:dyDescent="0.2">
      <c r="A3507">
        <v>3506</v>
      </c>
      <c r="B3507" t="s">
        <v>3747</v>
      </c>
      <c r="C3507" t="s">
        <v>3748</v>
      </c>
      <c r="D3507" t="s">
        <v>3747</v>
      </c>
      <c r="E3507" t="s">
        <v>1746</v>
      </c>
      <c r="F3507" s="220">
        <v>276</v>
      </c>
      <c r="G3507" s="220">
        <v>276</v>
      </c>
      <c r="H3507" s="220">
        <v>291</v>
      </c>
      <c r="I3507" s="220">
        <v>248.20165066666667</v>
      </c>
      <c r="J3507" s="161" t="e">
        <f>VLOOKUP(D3507,GST!A:D,4,FALSE)</f>
        <v>#N/A</v>
      </c>
      <c r="K3507" s="64" t="str">
        <f>VLOOKUP(B3507,'ABC successor'!A:J,10,FALSE)</f>
        <v>4730</v>
      </c>
    </row>
    <row r="3508" spans="1:11" x14ac:dyDescent="0.2">
      <c r="A3508">
        <v>3507</v>
      </c>
      <c r="B3508" t="s">
        <v>3749</v>
      </c>
      <c r="C3508" t="s">
        <v>3750</v>
      </c>
      <c r="D3508" t="s">
        <v>3749</v>
      </c>
      <c r="E3508" t="s">
        <v>3744</v>
      </c>
      <c r="F3508" s="220">
        <v>3868</v>
      </c>
      <c r="G3508" s="220">
        <v>3868</v>
      </c>
      <c r="H3508" s="220">
        <v>4072</v>
      </c>
      <c r="I3508" s="220">
        <v>3480.803872</v>
      </c>
      <c r="J3508" s="161" t="e">
        <f>VLOOKUP(D3508,GST!A:D,4,FALSE)</f>
        <v>#N/A</v>
      </c>
      <c r="K3508" s="64" t="str">
        <f>VLOOKUP(B3508,'ABC successor'!A:J,10,FALSE)</f>
        <v>4730</v>
      </c>
    </row>
    <row r="3509" spans="1:11" x14ac:dyDescent="0.2">
      <c r="A3509">
        <v>3508</v>
      </c>
      <c r="B3509" t="s">
        <v>3751</v>
      </c>
      <c r="C3509" t="s">
        <v>3752</v>
      </c>
      <c r="D3509" t="s">
        <v>3751</v>
      </c>
      <c r="E3509" t="s">
        <v>4195</v>
      </c>
      <c r="F3509" s="220">
        <v>3894</v>
      </c>
      <c r="G3509" s="220">
        <v>3894</v>
      </c>
      <c r="H3509" s="220">
        <v>4099</v>
      </c>
      <c r="I3509" s="220">
        <v>3504.7269226666667</v>
      </c>
      <c r="J3509" s="161" t="e">
        <f>VLOOKUP(D3509,GST!A:D,4,FALSE)</f>
        <v>#N/A</v>
      </c>
      <c r="K3509" s="64" t="str">
        <f>VLOOKUP(B3509,'ABC successor'!A:J,10,FALSE)</f>
        <v>4730</v>
      </c>
    </row>
    <row r="3510" spans="1:11" x14ac:dyDescent="0.2">
      <c r="A3510">
        <v>3509</v>
      </c>
      <c r="B3510" t="s">
        <v>3753</v>
      </c>
      <c r="C3510" t="s">
        <v>3754</v>
      </c>
      <c r="D3510" t="s">
        <v>3753</v>
      </c>
      <c r="E3510" t="s">
        <v>5694</v>
      </c>
      <c r="F3510" s="220">
        <v>272</v>
      </c>
      <c r="G3510" s="220">
        <v>272</v>
      </c>
      <c r="H3510" s="220">
        <v>286</v>
      </c>
      <c r="I3510" s="220">
        <v>245.21126933333332</v>
      </c>
      <c r="J3510" s="161" t="e">
        <f>VLOOKUP(D3510,GST!A:D,4,FALSE)</f>
        <v>#N/A</v>
      </c>
      <c r="K3510" s="64" t="str">
        <f>VLOOKUP(B3510,'ABC successor'!A:J,10,FALSE)</f>
        <v>4730</v>
      </c>
    </row>
    <row r="3511" spans="1:11" x14ac:dyDescent="0.2">
      <c r="A3511">
        <v>3510</v>
      </c>
      <c r="B3511" t="s">
        <v>3755</v>
      </c>
      <c r="C3511" t="s">
        <v>3756</v>
      </c>
      <c r="D3511" t="s">
        <v>3755</v>
      </c>
      <c r="E3511" t="s">
        <v>3744</v>
      </c>
      <c r="F3511" s="220">
        <v>2289</v>
      </c>
      <c r="G3511" s="220">
        <v>2289</v>
      </c>
      <c r="H3511" s="220">
        <v>2409</v>
      </c>
      <c r="I3511" s="220">
        <v>2060.3727386666665</v>
      </c>
      <c r="J3511" s="161" t="e">
        <f>VLOOKUP(D3511,GST!A:D,4,FALSE)</f>
        <v>#N/A</v>
      </c>
      <c r="K3511" s="64" t="str">
        <f>VLOOKUP(B3511,'ABC successor'!A:J,10,FALSE)</f>
        <v>4730</v>
      </c>
    </row>
    <row r="3512" spans="1:11" x14ac:dyDescent="0.2">
      <c r="A3512">
        <v>3511</v>
      </c>
      <c r="B3512" t="s">
        <v>3757</v>
      </c>
      <c r="C3512" t="s">
        <v>3758</v>
      </c>
      <c r="D3512" t="s">
        <v>3757</v>
      </c>
      <c r="E3512" t="s">
        <v>4195</v>
      </c>
      <c r="F3512" s="220">
        <v>5780</v>
      </c>
      <c r="G3512" s="220">
        <v>5780</v>
      </c>
      <c r="H3512" s="220">
        <v>6084</v>
      </c>
      <c r="I3512" s="220">
        <v>5201.768329333333</v>
      </c>
      <c r="J3512" s="161" t="e">
        <f>VLOOKUP(D3512,GST!A:D,4,FALSE)</f>
        <v>#N/A</v>
      </c>
      <c r="K3512" s="64" t="str">
        <f>VLOOKUP(B3512,'ABC successor'!A:J,10,FALSE)</f>
        <v>4730</v>
      </c>
    </row>
    <row r="3513" spans="1:11" x14ac:dyDescent="0.2">
      <c r="A3513">
        <v>3512</v>
      </c>
      <c r="B3513" t="s">
        <v>3759</v>
      </c>
      <c r="C3513" t="s">
        <v>3760</v>
      </c>
      <c r="D3513" t="s">
        <v>3759</v>
      </c>
      <c r="E3513" t="s">
        <v>5694</v>
      </c>
      <c r="F3513" s="220">
        <v>121</v>
      </c>
      <c r="G3513" s="220">
        <v>121</v>
      </c>
      <c r="H3513" s="220">
        <v>127</v>
      </c>
      <c r="I3513" s="220">
        <v>109.14891866666665</v>
      </c>
      <c r="J3513" s="161" t="e">
        <f>VLOOKUP(D3513,GST!A:D,4,FALSE)</f>
        <v>#N/A</v>
      </c>
      <c r="K3513" s="64" t="str">
        <f>VLOOKUP(B3513,'ABC successor'!A:J,10,FALSE)</f>
        <v>4730</v>
      </c>
    </row>
    <row r="3514" spans="1:11" x14ac:dyDescent="0.2">
      <c r="A3514">
        <v>3513</v>
      </c>
      <c r="B3514" t="s">
        <v>3761</v>
      </c>
      <c r="C3514" t="s">
        <v>3762</v>
      </c>
      <c r="D3514" t="s">
        <v>3761</v>
      </c>
      <c r="E3514" t="s">
        <v>3744</v>
      </c>
      <c r="F3514" s="220">
        <v>4010</v>
      </c>
      <c r="G3514" s="220">
        <v>4010</v>
      </c>
      <c r="H3514" s="220">
        <v>4221</v>
      </c>
      <c r="I3514" s="220">
        <v>3609.3902693333334</v>
      </c>
      <c r="J3514" s="161" t="e">
        <f>VLOOKUP(D3514,GST!A:D,4,FALSE)</f>
        <v>#N/A</v>
      </c>
      <c r="K3514" s="64" t="str">
        <f>VLOOKUP(B3514,'ABC successor'!A:J,10,FALSE)</f>
        <v>4730</v>
      </c>
    </row>
    <row r="3515" spans="1:11" x14ac:dyDescent="0.2">
      <c r="A3515">
        <v>3514</v>
      </c>
      <c r="B3515" t="s">
        <v>3763</v>
      </c>
      <c r="C3515" t="s">
        <v>3764</v>
      </c>
      <c r="D3515" t="s">
        <v>3763</v>
      </c>
      <c r="E3515" t="s">
        <v>4195</v>
      </c>
      <c r="F3515" s="220">
        <v>4640</v>
      </c>
      <c r="G3515" s="220">
        <v>4640</v>
      </c>
      <c r="H3515" s="220">
        <v>4884</v>
      </c>
      <c r="I3515" s="220">
        <v>4176.067532</v>
      </c>
      <c r="J3515" s="161" t="e">
        <f>VLOOKUP(D3515,GST!A:D,4,FALSE)</f>
        <v>#N/A</v>
      </c>
      <c r="K3515" s="64" t="str">
        <f>VLOOKUP(B3515,'ABC successor'!A:J,10,FALSE)</f>
        <v>4730</v>
      </c>
    </row>
    <row r="3516" spans="1:11" x14ac:dyDescent="0.2">
      <c r="A3516">
        <v>3515</v>
      </c>
      <c r="B3516" t="s">
        <v>3767</v>
      </c>
      <c r="C3516" t="s">
        <v>3768</v>
      </c>
      <c r="D3516" t="s">
        <v>3767</v>
      </c>
      <c r="E3516" t="s">
        <v>3769</v>
      </c>
      <c r="F3516" s="220">
        <v>3215</v>
      </c>
      <c r="G3516" s="220">
        <v>3215</v>
      </c>
      <c r="H3516" s="220">
        <v>3384</v>
      </c>
      <c r="I3516" s="220">
        <v>2893.1939400000006</v>
      </c>
      <c r="J3516" s="161" t="e">
        <f>VLOOKUP(D3516,GST!A:D,4,FALSE)</f>
        <v>#N/A</v>
      </c>
      <c r="K3516" s="64" t="str">
        <f>VLOOKUP(B3516,'ABC successor'!A:J,10,FALSE)</f>
        <v>4730</v>
      </c>
    </row>
    <row r="3517" spans="1:11" x14ac:dyDescent="0.2">
      <c r="A3517">
        <v>3516</v>
      </c>
      <c r="B3517" t="s">
        <v>13019</v>
      </c>
      <c r="C3517" t="s">
        <v>13020</v>
      </c>
      <c r="D3517" t="s">
        <v>13019</v>
      </c>
      <c r="E3517" t="s">
        <v>3737</v>
      </c>
      <c r="F3517" s="220">
        <v>884</v>
      </c>
      <c r="G3517" s="220">
        <v>884</v>
      </c>
      <c r="H3517" s="220">
        <v>931</v>
      </c>
      <c r="I3517" s="220">
        <v>795.44143466666674</v>
      </c>
      <c r="J3517" s="161">
        <f>VLOOKUP(D3517,GST!A:D,4,FALSE)</f>
        <v>0.18</v>
      </c>
      <c r="K3517" s="64" t="str">
        <f>VLOOKUP(B3517,'ABC successor'!A:J,10,FALSE)</f>
        <v>4730</v>
      </c>
    </row>
    <row r="3518" spans="1:11" x14ac:dyDescent="0.2">
      <c r="A3518">
        <v>3517</v>
      </c>
      <c r="B3518" t="s">
        <v>5586</v>
      </c>
      <c r="C3518" t="s">
        <v>5585</v>
      </c>
      <c r="D3518" t="s">
        <v>5586</v>
      </c>
      <c r="E3518" t="s">
        <v>3737</v>
      </c>
      <c r="F3518" s="220">
        <v>1608</v>
      </c>
      <c r="G3518" s="220">
        <v>1608</v>
      </c>
      <c r="H3518" s="220">
        <v>1693</v>
      </c>
      <c r="I3518" s="220">
        <v>1447.3445653333331</v>
      </c>
      <c r="J3518" s="161">
        <f>VLOOKUP(D3518,GST!A:D,4,FALSE)</f>
        <v>0.18</v>
      </c>
      <c r="K3518" s="64" t="str">
        <f>VLOOKUP(B3518,'ABC successor'!A:J,10,FALSE)</f>
        <v>4730</v>
      </c>
    </row>
    <row r="3519" spans="1:11" x14ac:dyDescent="0.2">
      <c r="A3519">
        <v>3518</v>
      </c>
      <c r="B3519" t="s">
        <v>3770</v>
      </c>
      <c r="C3519" t="s">
        <v>3771</v>
      </c>
      <c r="D3519" t="s">
        <v>3770</v>
      </c>
      <c r="E3519" t="s">
        <v>4195</v>
      </c>
      <c r="F3519" s="220">
        <v>4708</v>
      </c>
      <c r="G3519" s="220">
        <v>4708</v>
      </c>
      <c r="H3519" s="220">
        <v>4956</v>
      </c>
      <c r="I3519" s="220">
        <v>4237.3703493333333</v>
      </c>
      <c r="J3519" s="161" t="e">
        <f>VLOOKUP(D3519,GST!A:D,4,FALSE)</f>
        <v>#N/A</v>
      </c>
      <c r="K3519" s="64" t="str">
        <f>VLOOKUP(B3519,'ABC successor'!A:J,10,FALSE)</f>
        <v>4730</v>
      </c>
    </row>
    <row r="3520" spans="1:11" x14ac:dyDescent="0.2">
      <c r="A3520">
        <v>3519</v>
      </c>
      <c r="B3520" t="s">
        <v>3772</v>
      </c>
      <c r="C3520" t="s">
        <v>3773</v>
      </c>
      <c r="D3520" t="s">
        <v>3772</v>
      </c>
      <c r="E3520" t="s">
        <v>5587</v>
      </c>
      <c r="F3520" s="220">
        <v>17454</v>
      </c>
      <c r="G3520" s="220">
        <v>17454</v>
      </c>
      <c r="H3520" s="220">
        <v>18373</v>
      </c>
      <c r="I3520" s="220">
        <v>15708.473144000001</v>
      </c>
      <c r="J3520" s="161" t="e">
        <f>VLOOKUP(D3520,GST!A:D,4,FALSE)</f>
        <v>#N/A</v>
      </c>
      <c r="K3520" s="64" t="str">
        <f>VLOOKUP(B3520,'ABC successor'!A:J,10,FALSE)</f>
        <v>4735</v>
      </c>
    </row>
    <row r="3521" spans="1:11" x14ac:dyDescent="0.2">
      <c r="A3521">
        <v>3520</v>
      </c>
      <c r="B3521" t="s">
        <v>3774</v>
      </c>
      <c r="C3521" t="s">
        <v>3775</v>
      </c>
      <c r="D3521" t="s">
        <v>3774</v>
      </c>
      <c r="E3521" t="s">
        <v>3776</v>
      </c>
      <c r="F3521" s="220">
        <v>48110</v>
      </c>
      <c r="G3521" s="220">
        <v>48110</v>
      </c>
      <c r="H3521" s="220">
        <v>50642</v>
      </c>
      <c r="I3521" s="220">
        <v>43299.226515999995</v>
      </c>
      <c r="J3521" s="161" t="e">
        <f>VLOOKUP(D3521,GST!A:D,4,FALSE)</f>
        <v>#N/A</v>
      </c>
      <c r="K3521" s="64" t="str">
        <f>VLOOKUP(B3521,'ABC successor'!A:J,10,FALSE)</f>
        <v>4730</v>
      </c>
    </row>
    <row r="3522" spans="1:11" x14ac:dyDescent="0.2">
      <c r="A3522">
        <v>3521</v>
      </c>
      <c r="B3522" t="s">
        <v>3777</v>
      </c>
      <c r="C3522" t="s">
        <v>3778</v>
      </c>
      <c r="D3522" t="s">
        <v>3777</v>
      </c>
      <c r="E3522" t="s">
        <v>8173</v>
      </c>
      <c r="F3522" s="220">
        <v>60</v>
      </c>
      <c r="G3522" s="220">
        <v>60</v>
      </c>
      <c r="H3522" s="220">
        <v>63</v>
      </c>
      <c r="I3522" s="220">
        <v>53.826864</v>
      </c>
      <c r="J3522" s="161" t="e">
        <f>VLOOKUP(D3522,GST!A:D,4,FALSE)</f>
        <v>#N/A</v>
      </c>
      <c r="K3522" s="64" t="str">
        <f>VLOOKUP(B3522,'ABC successor'!A:J,10,FALSE)</f>
        <v>4728</v>
      </c>
    </row>
    <row r="3523" spans="1:11" x14ac:dyDescent="0.2">
      <c r="A3523">
        <v>3522</v>
      </c>
      <c r="B3523" t="s">
        <v>3779</v>
      </c>
      <c r="C3523" t="s">
        <v>3780</v>
      </c>
      <c r="D3523" t="s">
        <v>3779</v>
      </c>
      <c r="E3523" t="s">
        <v>3769</v>
      </c>
      <c r="F3523" s="220">
        <v>4364</v>
      </c>
      <c r="G3523" s="220">
        <v>4364</v>
      </c>
      <c r="H3523" s="220">
        <v>4594</v>
      </c>
      <c r="I3523" s="220">
        <v>3927.8658813333336</v>
      </c>
      <c r="J3523" s="161" t="e">
        <f>VLOOKUP(D3523,GST!A:D,4,FALSE)</f>
        <v>#N/A</v>
      </c>
      <c r="K3523" s="64" t="str">
        <f>VLOOKUP(B3523,'ABC successor'!A:J,10,FALSE)</f>
        <v>4730</v>
      </c>
    </row>
    <row r="3524" spans="1:11" x14ac:dyDescent="0.2">
      <c r="A3524">
        <v>3523</v>
      </c>
      <c r="B3524" t="s">
        <v>13025</v>
      </c>
      <c r="C3524" t="s">
        <v>13026</v>
      </c>
      <c r="D3524" t="s">
        <v>13025</v>
      </c>
      <c r="E3524" t="s">
        <v>15837</v>
      </c>
      <c r="F3524" s="220">
        <v>1872</v>
      </c>
      <c r="G3524" s="220">
        <v>1872</v>
      </c>
      <c r="H3524" s="220">
        <v>1971</v>
      </c>
      <c r="I3524" s="220">
        <v>1685.0798813333331</v>
      </c>
      <c r="J3524" s="161" t="e">
        <f>VLOOKUP(D3524,GST!A:D,4,FALSE)</f>
        <v>#N/A</v>
      </c>
      <c r="K3524" s="64" t="str">
        <f>VLOOKUP(B3524,'ABC successor'!A:J,10,FALSE)</f>
        <v>4730</v>
      </c>
    </row>
    <row r="3525" spans="1:11" x14ac:dyDescent="0.2">
      <c r="A3525">
        <v>3524</v>
      </c>
      <c r="B3525" t="s">
        <v>3781</v>
      </c>
      <c r="C3525" t="s">
        <v>3782</v>
      </c>
      <c r="D3525" t="s">
        <v>3781</v>
      </c>
      <c r="E3525" t="s">
        <v>3783</v>
      </c>
      <c r="F3525" s="220">
        <v>7433</v>
      </c>
      <c r="G3525" s="220">
        <v>7433</v>
      </c>
      <c r="H3525" s="220">
        <v>7824</v>
      </c>
      <c r="I3525" s="220">
        <v>6689.4830426666667</v>
      </c>
      <c r="J3525" s="161" t="e">
        <f>VLOOKUP(D3525,GST!A:D,4,FALSE)</f>
        <v>#N/A</v>
      </c>
      <c r="K3525" s="64" t="str">
        <f>VLOOKUP(B3525,'ABC successor'!A:J,10,FALSE)</f>
        <v>4730</v>
      </c>
    </row>
    <row r="3526" spans="1:11" x14ac:dyDescent="0.2">
      <c r="A3526">
        <v>3525</v>
      </c>
      <c r="B3526" t="s">
        <v>3784</v>
      </c>
      <c r="C3526" t="s">
        <v>3785</v>
      </c>
      <c r="D3526" t="s">
        <v>3784</v>
      </c>
      <c r="E3526" t="s">
        <v>3969</v>
      </c>
      <c r="F3526" s="220">
        <v>6938</v>
      </c>
      <c r="G3526" s="220">
        <v>6938</v>
      </c>
      <c r="H3526" s="220">
        <v>7303</v>
      </c>
      <c r="I3526" s="220">
        <v>6243.9162239999996</v>
      </c>
      <c r="J3526" s="161" t="e">
        <f>VLOOKUP(D3526,GST!A:D,4,FALSE)</f>
        <v>#N/A</v>
      </c>
      <c r="K3526" s="64" t="str">
        <f>VLOOKUP(B3526,'ABC successor'!A:J,10,FALSE)</f>
        <v>4730</v>
      </c>
    </row>
    <row r="3527" spans="1:11" x14ac:dyDescent="0.2">
      <c r="A3527">
        <v>3526</v>
      </c>
      <c r="B3527" t="s">
        <v>3786</v>
      </c>
      <c r="C3527" t="s">
        <v>3787</v>
      </c>
      <c r="D3527" t="s">
        <v>3786</v>
      </c>
      <c r="E3527" t="s">
        <v>3744</v>
      </c>
      <c r="F3527" s="220">
        <v>5511</v>
      </c>
      <c r="G3527" s="220">
        <v>5511</v>
      </c>
      <c r="H3527" s="220">
        <v>5801</v>
      </c>
      <c r="I3527" s="220">
        <v>4959.5474413333332</v>
      </c>
      <c r="J3527" s="161" t="e">
        <f>VLOOKUP(D3527,GST!A:D,4,FALSE)</f>
        <v>#N/A</v>
      </c>
      <c r="K3527" s="64" t="str">
        <f>VLOOKUP(B3527,'ABC successor'!A:J,10,FALSE)</f>
        <v>4730</v>
      </c>
    </row>
    <row r="3528" spans="1:11" x14ac:dyDescent="0.2">
      <c r="A3528">
        <v>3527</v>
      </c>
      <c r="B3528" t="s">
        <v>3788</v>
      </c>
      <c r="C3528" t="s">
        <v>3789</v>
      </c>
      <c r="D3528" t="s">
        <v>3788</v>
      </c>
      <c r="E3528" t="s">
        <v>3839</v>
      </c>
      <c r="F3528" s="220">
        <v>58</v>
      </c>
      <c r="G3528" s="220">
        <v>58</v>
      </c>
      <c r="H3528" s="220">
        <v>61</v>
      </c>
      <c r="I3528" s="220">
        <v>52.331673333333327</v>
      </c>
      <c r="J3528" s="161" t="e">
        <f>VLOOKUP(D3528,GST!A:D,4,FALSE)</f>
        <v>#N/A</v>
      </c>
      <c r="K3528" s="64" t="str">
        <f>VLOOKUP(B3528,'ABC successor'!A:J,10,FALSE)</f>
        <v>4730</v>
      </c>
    </row>
    <row r="3529" spans="1:11" x14ac:dyDescent="0.2">
      <c r="A3529">
        <v>3528</v>
      </c>
      <c r="B3529" t="s">
        <v>5589</v>
      </c>
      <c r="C3529" t="s">
        <v>5588</v>
      </c>
      <c r="D3529" t="s">
        <v>5589</v>
      </c>
      <c r="E3529" t="s">
        <v>5590</v>
      </c>
      <c r="F3529" s="220">
        <v>16967</v>
      </c>
      <c r="G3529" s="220">
        <v>16967</v>
      </c>
      <c r="H3529" s="220">
        <v>17860</v>
      </c>
      <c r="I3529" s="220">
        <v>15270.382278666666</v>
      </c>
      <c r="J3529" s="161" t="e">
        <f>VLOOKUP(D3529,GST!A:D,4,FALSE)</f>
        <v>#N/A</v>
      </c>
      <c r="K3529" s="64" t="str">
        <f>VLOOKUP(B3529,'ABC successor'!A:J,10,FALSE)</f>
        <v>4728</v>
      </c>
    </row>
    <row r="3530" spans="1:11" x14ac:dyDescent="0.2">
      <c r="A3530">
        <v>3529</v>
      </c>
      <c r="B3530" t="s">
        <v>5592</v>
      </c>
      <c r="C3530" t="s">
        <v>5591</v>
      </c>
      <c r="D3530" t="s">
        <v>5592</v>
      </c>
      <c r="E3530" t="s">
        <v>5593</v>
      </c>
      <c r="F3530" s="220">
        <v>5133</v>
      </c>
      <c r="G3530" s="220">
        <v>5133</v>
      </c>
      <c r="H3530" s="220">
        <v>5403</v>
      </c>
      <c r="I3530" s="220">
        <v>4620.1391600000006</v>
      </c>
      <c r="J3530" s="161" t="e">
        <f>VLOOKUP(D3530,GST!A:D,4,FALSE)</f>
        <v>#N/A</v>
      </c>
      <c r="K3530" s="64" t="str">
        <f>VLOOKUP(B3530,'ABC successor'!A:J,10,FALSE)</f>
        <v>4728</v>
      </c>
    </row>
    <row r="3531" spans="1:11" x14ac:dyDescent="0.2">
      <c r="A3531">
        <v>3530</v>
      </c>
      <c r="B3531" t="s">
        <v>13031</v>
      </c>
      <c r="C3531" t="s">
        <v>13032</v>
      </c>
      <c r="D3531" t="s">
        <v>13031</v>
      </c>
      <c r="E3531" t="s">
        <v>3744</v>
      </c>
      <c r="F3531" s="220">
        <v>1935</v>
      </c>
      <c r="G3531" s="220">
        <v>1935</v>
      </c>
      <c r="H3531" s="220">
        <v>2037</v>
      </c>
      <c r="I3531" s="220">
        <v>1741.897126666667</v>
      </c>
      <c r="J3531" s="161" t="e">
        <f>VLOOKUP(D3531,GST!A:D,4,FALSE)</f>
        <v>#N/A</v>
      </c>
      <c r="K3531" s="64" t="str">
        <f>VLOOKUP(B3531,'ABC successor'!A:J,10,FALSE)</f>
        <v>4730</v>
      </c>
    </row>
    <row r="3532" spans="1:11" x14ac:dyDescent="0.2">
      <c r="A3532">
        <v>3531</v>
      </c>
      <c r="B3532" t="s">
        <v>5595</v>
      </c>
      <c r="C3532" t="s">
        <v>5594</v>
      </c>
      <c r="D3532" t="s">
        <v>5595</v>
      </c>
      <c r="E3532" t="s">
        <v>5596</v>
      </c>
      <c r="F3532" s="220">
        <v>7966</v>
      </c>
      <c r="G3532" s="220">
        <v>7966</v>
      </c>
      <c r="H3532" s="220">
        <v>8385</v>
      </c>
      <c r="I3532" s="220">
        <v>7169.4392466666659</v>
      </c>
      <c r="J3532" s="161" t="e">
        <f>VLOOKUP(D3532,GST!A:D,4,FALSE)</f>
        <v>#N/A</v>
      </c>
      <c r="K3532" s="64" t="str">
        <f>VLOOKUP(B3532,'ABC successor'!A:J,10,FALSE)</f>
        <v>4728</v>
      </c>
    </row>
    <row r="3533" spans="1:11" x14ac:dyDescent="0.2">
      <c r="A3533">
        <v>3532</v>
      </c>
      <c r="B3533" t="s">
        <v>13029</v>
      </c>
      <c r="C3533" t="s">
        <v>13030</v>
      </c>
      <c r="D3533" t="s">
        <v>13029</v>
      </c>
      <c r="E3533" t="s">
        <v>3737</v>
      </c>
      <c r="F3533" s="220">
        <v>1017</v>
      </c>
      <c r="G3533" s="220">
        <v>1017</v>
      </c>
      <c r="H3533" s="220">
        <v>1071</v>
      </c>
      <c r="I3533" s="220">
        <v>915.05668800000001</v>
      </c>
      <c r="J3533" s="161" t="e">
        <f>VLOOKUP(D3533,GST!A:D,4,FALSE)</f>
        <v>#N/A</v>
      </c>
      <c r="K3533" s="64" t="str">
        <f>VLOOKUP(B3533,'ABC successor'!A:J,10,FALSE)</f>
        <v>4730</v>
      </c>
    </row>
    <row r="3534" spans="1:11" x14ac:dyDescent="0.2">
      <c r="A3534">
        <v>3533</v>
      </c>
      <c r="B3534" t="s">
        <v>5598</v>
      </c>
      <c r="C3534" t="s">
        <v>5597</v>
      </c>
      <c r="D3534" t="s">
        <v>5598</v>
      </c>
      <c r="E3534" t="s">
        <v>3737</v>
      </c>
      <c r="F3534" s="220">
        <v>1636</v>
      </c>
      <c r="G3534" s="220">
        <v>1636</v>
      </c>
      <c r="H3534" s="220">
        <v>1722</v>
      </c>
      <c r="I3534" s="220">
        <v>1472.7628066666668</v>
      </c>
      <c r="J3534" s="161">
        <f>VLOOKUP(D3534,GST!A:D,4,FALSE)</f>
        <v>0.18</v>
      </c>
      <c r="K3534" s="64" t="str">
        <f>VLOOKUP(B3534,'ABC successor'!A:J,10,FALSE)</f>
        <v>4730</v>
      </c>
    </row>
    <row r="3535" spans="1:11" x14ac:dyDescent="0.2">
      <c r="A3535">
        <v>3534</v>
      </c>
      <c r="B3535" t="s">
        <v>5600</v>
      </c>
      <c r="C3535" t="s">
        <v>5599</v>
      </c>
      <c r="D3535" t="s">
        <v>5600</v>
      </c>
      <c r="E3535" t="s">
        <v>3744</v>
      </c>
      <c r="F3535" s="220">
        <v>1935</v>
      </c>
      <c r="G3535" s="220">
        <v>1935</v>
      </c>
      <c r="H3535" s="220">
        <v>2037</v>
      </c>
      <c r="I3535" s="220">
        <v>1741.897126666667</v>
      </c>
      <c r="J3535" s="161" t="e">
        <f>VLOOKUP(D3535,GST!A:D,4,FALSE)</f>
        <v>#N/A</v>
      </c>
      <c r="K3535" s="64" t="str">
        <f>VLOOKUP(B3535,'ABC successor'!A:J,10,FALSE)</f>
        <v>4730</v>
      </c>
    </row>
    <row r="3536" spans="1:11" x14ac:dyDescent="0.2">
      <c r="A3536">
        <v>3535</v>
      </c>
      <c r="B3536" t="s">
        <v>5602</v>
      </c>
      <c r="C3536" t="s">
        <v>5601</v>
      </c>
      <c r="D3536" t="s">
        <v>5602</v>
      </c>
      <c r="E3536" t="s">
        <v>5603</v>
      </c>
      <c r="F3536" s="220">
        <v>17892</v>
      </c>
      <c r="G3536" s="220">
        <v>17892</v>
      </c>
      <c r="H3536" s="220">
        <v>18834</v>
      </c>
      <c r="I3536" s="220">
        <v>16103.203480000002</v>
      </c>
      <c r="J3536" s="161" t="e">
        <f>VLOOKUP(D3536,GST!A:D,4,FALSE)</f>
        <v>#N/A</v>
      </c>
      <c r="K3536" s="64" t="str">
        <f>VLOOKUP(B3536,'ABC successor'!A:J,10,FALSE)</f>
        <v>4728</v>
      </c>
    </row>
    <row r="3537" spans="1:11" x14ac:dyDescent="0.2">
      <c r="A3537">
        <v>3536</v>
      </c>
      <c r="B3537" t="s">
        <v>13033</v>
      </c>
      <c r="C3537" t="s">
        <v>13034</v>
      </c>
      <c r="D3537" t="s">
        <v>13033</v>
      </c>
      <c r="E3537" t="s">
        <v>3744</v>
      </c>
      <c r="F3537" s="220">
        <v>2221</v>
      </c>
      <c r="G3537" s="220">
        <v>2221</v>
      </c>
      <c r="H3537" s="220">
        <v>2338</v>
      </c>
      <c r="I3537" s="220">
        <v>1999.069921333333</v>
      </c>
      <c r="J3537" s="161" t="e">
        <f>VLOOKUP(D3537,GST!A:D,4,FALSE)</f>
        <v>#N/A</v>
      </c>
      <c r="K3537" s="64" t="str">
        <f>VLOOKUP(B3537,'ABC successor'!A:J,10,FALSE)</f>
        <v>4730</v>
      </c>
    </row>
    <row r="3538" spans="1:11" x14ac:dyDescent="0.2">
      <c r="A3538">
        <v>3537</v>
      </c>
      <c r="B3538" t="s">
        <v>3791</v>
      </c>
      <c r="C3538" t="s">
        <v>3792</v>
      </c>
      <c r="D3538" t="s">
        <v>3791</v>
      </c>
      <c r="E3538" t="s">
        <v>3790</v>
      </c>
      <c r="F3538" s="220">
        <v>2364</v>
      </c>
      <c r="G3538" s="220">
        <v>2364</v>
      </c>
      <c r="H3538" s="220">
        <v>2488</v>
      </c>
      <c r="I3538" s="220">
        <v>2127.6563186666667</v>
      </c>
      <c r="J3538" s="161" t="e">
        <f>VLOOKUP(D3538,GST!A:D,4,FALSE)</f>
        <v>#N/A</v>
      </c>
      <c r="K3538" s="64" t="str">
        <f>VLOOKUP(B3538,'ABC successor'!A:J,10,FALSE)</f>
        <v>4730</v>
      </c>
    </row>
    <row r="3539" spans="1:11" x14ac:dyDescent="0.2">
      <c r="A3539">
        <v>3538</v>
      </c>
      <c r="B3539" t="s">
        <v>3793</v>
      </c>
      <c r="C3539" t="s">
        <v>3794</v>
      </c>
      <c r="D3539" t="s">
        <v>3793</v>
      </c>
      <c r="E3539" t="s">
        <v>3795</v>
      </c>
      <c r="F3539" s="220">
        <v>3901</v>
      </c>
      <c r="G3539" s="220">
        <v>3901</v>
      </c>
      <c r="H3539" s="220">
        <v>4106</v>
      </c>
      <c r="I3539" s="220">
        <v>3510.7076853333333</v>
      </c>
      <c r="J3539" s="161" t="e">
        <f>VLOOKUP(D3539,GST!A:D,4,FALSE)</f>
        <v>#N/A</v>
      </c>
      <c r="K3539" s="64" t="str">
        <f>VLOOKUP(B3539,'ABC successor'!A:J,10,FALSE)</f>
        <v>4730</v>
      </c>
    </row>
    <row r="3540" spans="1:11" x14ac:dyDescent="0.2">
      <c r="A3540">
        <v>3539</v>
      </c>
      <c r="B3540" t="s">
        <v>523</v>
      </c>
      <c r="C3540" t="s">
        <v>524</v>
      </c>
      <c r="D3540" t="s">
        <v>523</v>
      </c>
      <c r="E3540" t="s">
        <v>525</v>
      </c>
      <c r="F3540" s="220">
        <v>483</v>
      </c>
      <c r="G3540" s="220">
        <v>483</v>
      </c>
      <c r="H3540" s="220">
        <v>508</v>
      </c>
      <c r="I3540" s="220">
        <v>435.10048399999999</v>
      </c>
      <c r="J3540" s="161" t="e">
        <f>VLOOKUP(D3540,GST!A:D,4,FALSE)</f>
        <v>#N/A</v>
      </c>
      <c r="K3540" s="64" t="str">
        <f>VLOOKUP(B3540,'ABC successor'!A:J,10,FALSE)</f>
        <v>4730</v>
      </c>
    </row>
    <row r="3541" spans="1:11" x14ac:dyDescent="0.2">
      <c r="A3541">
        <v>3540</v>
      </c>
      <c r="B3541" t="s">
        <v>56</v>
      </c>
      <c r="C3541" t="s">
        <v>57</v>
      </c>
      <c r="D3541" t="s">
        <v>56</v>
      </c>
      <c r="E3541" t="s">
        <v>6126</v>
      </c>
      <c r="F3541" s="220">
        <v>231</v>
      </c>
      <c r="G3541" s="220">
        <v>231</v>
      </c>
      <c r="H3541" s="220">
        <v>243</v>
      </c>
      <c r="I3541" s="220">
        <v>207.83150266666667</v>
      </c>
      <c r="J3541" s="161" t="e">
        <f>VLOOKUP(D3541,GST!A:D,4,FALSE)</f>
        <v>#N/A</v>
      </c>
      <c r="K3541" s="64" t="str">
        <f>VLOOKUP(B3541,'ABC successor'!A:J,10,FALSE)</f>
        <v>4735</v>
      </c>
    </row>
    <row r="3542" spans="1:11" x14ac:dyDescent="0.2">
      <c r="A3542">
        <v>3541</v>
      </c>
      <c r="B3542" t="s">
        <v>270</v>
      </c>
      <c r="C3542" t="s">
        <v>271</v>
      </c>
      <c r="D3542" t="s">
        <v>270</v>
      </c>
      <c r="E3542" t="s">
        <v>272</v>
      </c>
      <c r="F3542" s="220">
        <v>357</v>
      </c>
      <c r="G3542" s="220">
        <v>357</v>
      </c>
      <c r="H3542" s="220">
        <v>376</v>
      </c>
      <c r="I3542" s="220">
        <v>320.95041034482756</v>
      </c>
      <c r="J3542" s="161" t="e">
        <f>VLOOKUP(D3542,GST!A:D,4,FALSE)</f>
        <v>#N/A</v>
      </c>
      <c r="K3542" s="64" t="str">
        <f>VLOOKUP(B3542,'ABC successor'!A:J,10,FALSE)</f>
        <v>4462</v>
      </c>
    </row>
    <row r="3543" spans="1:11" x14ac:dyDescent="0.2">
      <c r="A3543">
        <v>3542</v>
      </c>
      <c r="B3543" t="s">
        <v>3217</v>
      </c>
      <c r="C3543" t="s">
        <v>3218</v>
      </c>
      <c r="D3543" t="s">
        <v>3217</v>
      </c>
      <c r="E3543" t="s">
        <v>5884</v>
      </c>
      <c r="F3543" s="220">
        <v>2196</v>
      </c>
      <c r="G3543" s="220">
        <v>2196</v>
      </c>
      <c r="H3543" s="220">
        <v>2312</v>
      </c>
      <c r="I3543" s="220">
        <v>1976.6420613333332</v>
      </c>
      <c r="J3543" s="161" t="e">
        <f>VLOOKUP(D3543,GST!A:D,4,FALSE)</f>
        <v>#N/A</v>
      </c>
      <c r="K3543" s="64" t="str">
        <f>VLOOKUP(B3543,'ABC successor'!A:J,10,FALSE)</f>
        <v>4730</v>
      </c>
    </row>
    <row r="3544" spans="1:11" x14ac:dyDescent="0.2">
      <c r="A3544">
        <v>3543</v>
      </c>
      <c r="B3544" t="s">
        <v>26460</v>
      </c>
      <c r="C3544" t="s">
        <v>26461</v>
      </c>
      <c r="D3544" t="s">
        <v>26460</v>
      </c>
      <c r="E3544" t="s">
        <v>26462</v>
      </c>
      <c r="F3544" s="220">
        <v>12716</v>
      </c>
      <c r="G3544" s="220">
        <v>12716</v>
      </c>
      <c r="H3544" s="220">
        <v>13385</v>
      </c>
      <c r="I3544" s="220">
        <v>11444.00890862069</v>
      </c>
      <c r="J3544" s="161" t="e">
        <f>VLOOKUP(D3544,GST!A:D,4,FALSE)</f>
        <v>#N/A</v>
      </c>
      <c r="K3544" s="64" t="str">
        <f>VLOOKUP(B3544,'ABC successor'!A:J,10,FALSE)</f>
        <v>4730</v>
      </c>
    </row>
    <row r="3545" spans="1:11" x14ac:dyDescent="0.2">
      <c r="A3545">
        <v>3544</v>
      </c>
      <c r="B3545" t="s">
        <v>3219</v>
      </c>
      <c r="C3545" t="s">
        <v>3220</v>
      </c>
      <c r="D3545" t="s">
        <v>3219</v>
      </c>
      <c r="E3545" t="s">
        <v>3839</v>
      </c>
      <c r="F3545" s="220">
        <v>246</v>
      </c>
      <c r="G3545" s="220">
        <v>246</v>
      </c>
      <c r="H3545" s="220">
        <v>259</v>
      </c>
      <c r="I3545" s="220">
        <v>221.28821866666669</v>
      </c>
      <c r="J3545" s="161">
        <f>VLOOKUP(D3545,GST!A:D,4,FALSE)</f>
        <v>0.18</v>
      </c>
      <c r="K3545" s="64" t="str">
        <f>VLOOKUP(B3545,'ABC successor'!A:J,10,FALSE)</f>
        <v>4730</v>
      </c>
    </row>
    <row r="3546" spans="1:11" x14ac:dyDescent="0.2">
      <c r="A3546">
        <v>3545</v>
      </c>
      <c r="B3546" t="s">
        <v>3221</v>
      </c>
      <c r="C3546" t="s">
        <v>3222</v>
      </c>
      <c r="D3546" t="s">
        <v>3221</v>
      </c>
      <c r="E3546" t="s">
        <v>3839</v>
      </c>
      <c r="F3546" s="220">
        <v>282</v>
      </c>
      <c r="G3546" s="220">
        <v>282</v>
      </c>
      <c r="H3546" s="220">
        <v>297</v>
      </c>
      <c r="I3546" s="220">
        <v>254.18241333333333</v>
      </c>
      <c r="J3546" s="161" t="e">
        <f>VLOOKUP(D3546,GST!A:D,4,FALSE)</f>
        <v>#N/A</v>
      </c>
      <c r="K3546" s="64" t="str">
        <f>VLOOKUP(B3546,'ABC successor'!A:J,10,FALSE)</f>
        <v>4730</v>
      </c>
    </row>
    <row r="3547" spans="1:11" x14ac:dyDescent="0.2">
      <c r="A3547">
        <v>3546</v>
      </c>
      <c r="B3547" t="s">
        <v>26463</v>
      </c>
      <c r="C3547" t="s">
        <v>26464</v>
      </c>
      <c r="D3547" t="s">
        <v>26463</v>
      </c>
      <c r="E3547" t="s">
        <v>26465</v>
      </c>
      <c r="F3547" s="220">
        <v>12353</v>
      </c>
      <c r="G3547" s="220">
        <v>12353</v>
      </c>
      <c r="H3547" s="220">
        <v>13003</v>
      </c>
      <c r="I3547" s="220">
        <v>11117.258189655171</v>
      </c>
      <c r="J3547" s="161" t="e">
        <f>VLOOKUP(D3547,GST!A:D,4,FALSE)</f>
        <v>#N/A</v>
      </c>
      <c r="K3547" s="64" t="str">
        <f>VLOOKUP(B3547,'ABC successor'!A:J,10,FALSE)</f>
        <v>4730</v>
      </c>
    </row>
    <row r="3548" spans="1:11" x14ac:dyDescent="0.2">
      <c r="A3548">
        <v>3547</v>
      </c>
      <c r="B3548" t="s">
        <v>1652</v>
      </c>
      <c r="C3548" t="s">
        <v>1653</v>
      </c>
      <c r="D3548" t="s">
        <v>1652</v>
      </c>
      <c r="E3548" t="s">
        <v>5604</v>
      </c>
      <c r="F3548" s="220">
        <v>2485</v>
      </c>
      <c r="G3548" s="220">
        <v>2485</v>
      </c>
      <c r="H3548" s="220">
        <v>2616</v>
      </c>
      <c r="I3548" s="220">
        <v>2236.8052373333335</v>
      </c>
      <c r="J3548" s="161">
        <f>VLOOKUP(D3548,GST!A:D,4,FALSE)</f>
        <v>0.18</v>
      </c>
      <c r="K3548" s="64" t="str">
        <f>VLOOKUP(B3548,'ABC successor'!A:J,10,FALSE)</f>
        <v>4730</v>
      </c>
    </row>
    <row r="3549" spans="1:11" x14ac:dyDescent="0.2">
      <c r="A3549">
        <v>3548</v>
      </c>
      <c r="B3549" t="s">
        <v>5606</v>
      </c>
      <c r="C3549" t="s">
        <v>5605</v>
      </c>
      <c r="D3549" t="s">
        <v>5606</v>
      </c>
      <c r="E3549" t="s">
        <v>5607</v>
      </c>
      <c r="F3549" s="220">
        <v>608</v>
      </c>
      <c r="G3549" s="220">
        <v>608</v>
      </c>
      <c r="H3549" s="220">
        <v>640</v>
      </c>
      <c r="I3549" s="220">
        <v>547.1624465517242</v>
      </c>
      <c r="J3549" s="161" t="e">
        <f>VLOOKUP(D3549,GST!A:D,4,FALSE)</f>
        <v>#N/A</v>
      </c>
      <c r="K3549" s="64" t="str">
        <f>VLOOKUP(B3549,'ABC successor'!A:J,10,FALSE)</f>
        <v>4462</v>
      </c>
    </row>
    <row r="3550" spans="1:11" x14ac:dyDescent="0.2">
      <c r="A3550">
        <v>3549</v>
      </c>
      <c r="B3550" t="s">
        <v>1279</v>
      </c>
      <c r="C3550" t="s">
        <v>1280</v>
      </c>
      <c r="D3550" t="s">
        <v>1279</v>
      </c>
      <c r="E3550" t="s">
        <v>3892</v>
      </c>
      <c r="F3550" s="220">
        <v>41511</v>
      </c>
      <c r="G3550" s="220">
        <v>41511</v>
      </c>
      <c r="H3550" s="220">
        <v>43696</v>
      </c>
      <c r="I3550" s="220">
        <v>37359.787825862062</v>
      </c>
      <c r="J3550" s="161">
        <f>VLOOKUP(D3550,GST!A:D,4,FALSE)</f>
        <v>0.18</v>
      </c>
      <c r="K3550" s="64" t="str">
        <f>VLOOKUP(B3550,'ABC successor'!A:J,10,FALSE)</f>
        <v>4462</v>
      </c>
    </row>
    <row r="3551" spans="1:11" x14ac:dyDescent="0.2">
      <c r="A3551">
        <v>3550</v>
      </c>
      <c r="B3551" t="s">
        <v>1281</v>
      </c>
      <c r="C3551" t="s">
        <v>1282</v>
      </c>
      <c r="D3551" t="s">
        <v>1281</v>
      </c>
      <c r="E3551" t="s">
        <v>4215</v>
      </c>
      <c r="F3551" s="220">
        <v>5115</v>
      </c>
      <c r="G3551" s="220">
        <v>5115</v>
      </c>
      <c r="H3551" s="220">
        <v>5384</v>
      </c>
      <c r="I3551" s="220">
        <v>4603.511608620689</v>
      </c>
      <c r="J3551" s="161" t="e">
        <f>VLOOKUP(D3551,GST!A:D,4,FALSE)</f>
        <v>#N/A</v>
      </c>
      <c r="K3551" s="64" t="str">
        <f>VLOOKUP(B3551,'ABC successor'!A:J,10,FALSE)</f>
        <v>4462</v>
      </c>
    </row>
    <row r="3552" spans="1:11" x14ac:dyDescent="0.2">
      <c r="A3552">
        <v>3551</v>
      </c>
      <c r="B3552" t="s">
        <v>1283</v>
      </c>
      <c r="C3552" t="s">
        <v>1284</v>
      </c>
      <c r="D3552" t="s">
        <v>1283</v>
      </c>
      <c r="E3552" t="s">
        <v>4321</v>
      </c>
      <c r="F3552" s="220">
        <v>153</v>
      </c>
      <c r="G3552" s="220">
        <v>153</v>
      </c>
      <c r="H3552" s="220">
        <v>161</v>
      </c>
      <c r="I3552" s="220">
        <v>137.27397068965516</v>
      </c>
      <c r="J3552" s="161" t="e">
        <f>VLOOKUP(D3552,GST!A:D,4,FALSE)</f>
        <v>#N/A</v>
      </c>
      <c r="K3552" s="64" t="str">
        <f>VLOOKUP(B3552,'ABC successor'!A:J,10,FALSE)</f>
        <v>4462</v>
      </c>
    </row>
    <row r="3553" spans="1:11" x14ac:dyDescent="0.2">
      <c r="A3553">
        <v>3552</v>
      </c>
      <c r="B3553" t="s">
        <v>1285</v>
      </c>
      <c r="C3553" t="s">
        <v>1286</v>
      </c>
      <c r="D3553" t="s">
        <v>1285</v>
      </c>
      <c r="E3553" t="s">
        <v>3906</v>
      </c>
      <c r="F3553" s="220">
        <v>112</v>
      </c>
      <c r="G3553" s="220">
        <v>112</v>
      </c>
      <c r="H3553" s="220">
        <v>118</v>
      </c>
      <c r="I3553" s="220">
        <v>100.53868275862068</v>
      </c>
      <c r="J3553" s="161" t="e">
        <f>VLOOKUP(D3553,GST!A:D,4,FALSE)</f>
        <v>#N/A</v>
      </c>
      <c r="K3553" s="64" t="str">
        <f>VLOOKUP(B3553,'ABC successor'!A:J,10,FALSE)</f>
        <v>4462</v>
      </c>
    </row>
    <row r="3554" spans="1:11" x14ac:dyDescent="0.2">
      <c r="A3554">
        <v>3553</v>
      </c>
      <c r="B3554" t="s">
        <v>1308</v>
      </c>
      <c r="C3554" t="s">
        <v>1309</v>
      </c>
      <c r="D3554" t="s">
        <v>1308</v>
      </c>
      <c r="E3554" t="s">
        <v>1310</v>
      </c>
      <c r="F3554" s="220">
        <v>15542</v>
      </c>
      <c r="G3554" s="220">
        <v>15542</v>
      </c>
      <c r="H3554" s="220">
        <v>16360</v>
      </c>
      <c r="I3554" s="220">
        <v>13987.508686666666</v>
      </c>
      <c r="J3554" s="161" t="e">
        <f>VLOOKUP(D3554,GST!A:D,4,FALSE)</f>
        <v>#N/A</v>
      </c>
      <c r="K3554" s="64" t="str">
        <f>VLOOKUP(B3554,'ABC successor'!A:J,10,FALSE)</f>
        <v>4735</v>
      </c>
    </row>
    <row r="3555" spans="1:11" x14ac:dyDescent="0.2">
      <c r="A3555">
        <v>3554</v>
      </c>
      <c r="B3555" t="s">
        <v>2315</v>
      </c>
      <c r="C3555" t="s">
        <v>2316</v>
      </c>
      <c r="D3555" t="s">
        <v>2315</v>
      </c>
      <c r="E3555" t="s">
        <v>4528</v>
      </c>
      <c r="F3555" s="220">
        <v>253</v>
      </c>
      <c r="G3555" s="220">
        <v>253</v>
      </c>
      <c r="H3555" s="220">
        <v>266</v>
      </c>
      <c r="I3555" s="220">
        <v>228.14547241379304</v>
      </c>
      <c r="J3555" s="161" t="e">
        <f>VLOOKUP(D3555,GST!A:D,4,FALSE)</f>
        <v>#N/A</v>
      </c>
      <c r="K3555" s="64" t="str">
        <f>VLOOKUP(B3555,'ABC successor'!A:J,10,FALSE)</f>
        <v>4483</v>
      </c>
    </row>
    <row r="3556" spans="1:11" x14ac:dyDescent="0.2">
      <c r="A3556">
        <v>3555</v>
      </c>
      <c r="B3556" t="s">
        <v>3972</v>
      </c>
      <c r="C3556" t="s">
        <v>3973</v>
      </c>
      <c r="D3556" t="s">
        <v>3972</v>
      </c>
      <c r="E3556" t="s">
        <v>8173</v>
      </c>
      <c r="F3556" s="220">
        <v>131</v>
      </c>
      <c r="G3556" s="220">
        <v>131</v>
      </c>
      <c r="H3556" s="220">
        <v>138</v>
      </c>
      <c r="I3556" s="220">
        <v>117.93960862068967</v>
      </c>
      <c r="J3556" s="161" t="e">
        <f>VLOOKUP(D3556,GST!A:D,4,FALSE)</f>
        <v>#N/A</v>
      </c>
      <c r="K3556" s="64" t="str">
        <f>VLOOKUP(B3556,'ABC successor'!A:J,10,FALSE)</f>
        <v>4483</v>
      </c>
    </row>
    <row r="3557" spans="1:11" x14ac:dyDescent="0.2">
      <c r="A3557">
        <v>3556</v>
      </c>
      <c r="B3557" t="s">
        <v>1054</v>
      </c>
      <c r="C3557" t="s">
        <v>1055</v>
      </c>
      <c r="D3557" t="s">
        <v>1054</v>
      </c>
      <c r="E3557" t="s">
        <v>1056</v>
      </c>
      <c r="F3557" s="220">
        <v>808</v>
      </c>
      <c r="G3557" s="220">
        <v>808</v>
      </c>
      <c r="H3557" s="220">
        <v>851</v>
      </c>
      <c r="I3557" s="220">
        <v>726.97201379310332</v>
      </c>
      <c r="J3557" s="161" t="e">
        <f>VLOOKUP(D3557,GST!A:D,4,FALSE)</f>
        <v>#N/A</v>
      </c>
      <c r="K3557" s="64" t="str">
        <f>VLOOKUP(B3557,'ABC successor'!A:J,10,FALSE)</f>
        <v>4483</v>
      </c>
    </row>
    <row r="3558" spans="1:11" x14ac:dyDescent="0.2">
      <c r="A3558">
        <v>3557</v>
      </c>
      <c r="B3558" t="s">
        <v>101</v>
      </c>
      <c r="C3558" t="s">
        <v>102</v>
      </c>
      <c r="D3558" t="s">
        <v>101</v>
      </c>
      <c r="E3558" t="s">
        <v>1096</v>
      </c>
      <c r="F3558" s="220">
        <v>110</v>
      </c>
      <c r="G3558" s="220">
        <v>110</v>
      </c>
      <c r="H3558" s="220">
        <v>116</v>
      </c>
      <c r="I3558" s="220">
        <v>98.605246551724136</v>
      </c>
      <c r="J3558" s="161" t="e">
        <f>VLOOKUP(D3558,GST!A:D,4,FALSE)</f>
        <v>#N/A</v>
      </c>
      <c r="K3558" s="64" t="str">
        <f>VLOOKUP(B3558,'ABC successor'!A:J,10,FALSE)</f>
        <v>4483</v>
      </c>
    </row>
    <row r="3559" spans="1:11" x14ac:dyDescent="0.2">
      <c r="A3559">
        <v>3558</v>
      </c>
      <c r="B3559" t="s">
        <v>5456</v>
      </c>
      <c r="C3559" t="s">
        <v>5457</v>
      </c>
      <c r="D3559" t="s">
        <v>5456</v>
      </c>
      <c r="E3559" t="s">
        <v>5458</v>
      </c>
      <c r="F3559" s="220">
        <v>3974</v>
      </c>
      <c r="G3559" s="220">
        <v>3974</v>
      </c>
      <c r="H3559" s="220">
        <v>4183</v>
      </c>
      <c r="I3559" s="220">
        <v>3576.8569827586202</v>
      </c>
      <c r="J3559" s="161" t="e">
        <f>VLOOKUP(D3559,GST!A:D,4,FALSE)</f>
        <v>#N/A</v>
      </c>
      <c r="K3559" s="64" t="str">
        <f>VLOOKUP(B3559,'ABC successor'!A:J,10,FALSE)</f>
        <v>4483</v>
      </c>
    </row>
    <row r="3560" spans="1:11" x14ac:dyDescent="0.2">
      <c r="A3560">
        <v>3559</v>
      </c>
      <c r="B3560" t="s">
        <v>5459</v>
      </c>
      <c r="C3560" t="s">
        <v>5460</v>
      </c>
      <c r="D3560" t="s">
        <v>5459</v>
      </c>
      <c r="E3560" t="s">
        <v>8966</v>
      </c>
      <c r="F3560" s="220">
        <v>253</v>
      </c>
      <c r="G3560" s="220">
        <v>253</v>
      </c>
      <c r="H3560" s="220">
        <v>266</v>
      </c>
      <c r="I3560" s="220">
        <v>228.14547241379304</v>
      </c>
      <c r="J3560" s="161" t="e">
        <f>VLOOKUP(D3560,GST!A:D,4,FALSE)</f>
        <v>#N/A</v>
      </c>
      <c r="K3560" s="64" t="str">
        <f>VLOOKUP(B3560,'ABC successor'!A:J,10,FALSE)</f>
        <v>4462</v>
      </c>
    </row>
    <row r="3561" spans="1:11" x14ac:dyDescent="0.2">
      <c r="A3561">
        <v>3560</v>
      </c>
      <c r="B3561" t="s">
        <v>5461</v>
      </c>
      <c r="C3561" t="s">
        <v>5462</v>
      </c>
      <c r="D3561" t="s">
        <v>5461</v>
      </c>
      <c r="E3561" t="s">
        <v>1097</v>
      </c>
      <c r="F3561" s="220">
        <v>943</v>
      </c>
      <c r="G3561" s="220">
        <v>943</v>
      </c>
      <c r="H3561" s="220">
        <v>993</v>
      </c>
      <c r="I3561" s="220">
        <v>848.77849482758609</v>
      </c>
      <c r="J3561" s="161" t="e">
        <f>VLOOKUP(D3561,GST!A:D,4,FALSE)</f>
        <v>#N/A</v>
      </c>
      <c r="K3561" s="64" t="str">
        <f>VLOOKUP(B3561,'ABC successor'!A:J,10,FALSE)</f>
        <v>4483</v>
      </c>
    </row>
    <row r="3562" spans="1:11" x14ac:dyDescent="0.2">
      <c r="A3562">
        <v>3561</v>
      </c>
      <c r="B3562" t="s">
        <v>3086</v>
      </c>
      <c r="C3562" t="s">
        <v>3087</v>
      </c>
      <c r="D3562" t="s">
        <v>3086</v>
      </c>
      <c r="E3562" t="s">
        <v>3907</v>
      </c>
      <c r="F3562" s="220">
        <v>311</v>
      </c>
      <c r="G3562" s="220">
        <v>311</v>
      </c>
      <c r="H3562" s="220">
        <v>327</v>
      </c>
      <c r="I3562" s="220">
        <v>279.75804315789475</v>
      </c>
      <c r="J3562" s="161" t="e">
        <f>VLOOKUP(D3562,GST!A:D,4,FALSE)</f>
        <v>#N/A</v>
      </c>
      <c r="K3562" s="64" t="str">
        <f>VLOOKUP(B3562,'ABC successor'!A:J,10,FALSE)</f>
        <v>4483</v>
      </c>
    </row>
    <row r="3563" spans="1:11" x14ac:dyDescent="0.2">
      <c r="A3563">
        <v>3562</v>
      </c>
      <c r="B3563" t="s">
        <v>3088</v>
      </c>
      <c r="C3563" t="s">
        <v>3089</v>
      </c>
      <c r="D3563" t="s">
        <v>3088</v>
      </c>
      <c r="E3563" t="s">
        <v>6102</v>
      </c>
      <c r="F3563" s="220">
        <v>335</v>
      </c>
      <c r="G3563" s="220">
        <v>335</v>
      </c>
      <c r="H3563" s="220">
        <v>353</v>
      </c>
      <c r="I3563" s="220">
        <v>301.61604827586206</v>
      </c>
      <c r="J3563" s="161">
        <f>VLOOKUP(D3563,GST!A:D,4,FALSE)</f>
        <v>0.18</v>
      </c>
      <c r="K3563" s="64" t="str">
        <f>VLOOKUP(B3563,'ABC successor'!A:J,10,FALSE)</f>
        <v>4483</v>
      </c>
    </row>
    <row r="3564" spans="1:11" x14ac:dyDescent="0.2">
      <c r="A3564">
        <v>3563</v>
      </c>
      <c r="B3564" t="s">
        <v>3090</v>
      </c>
      <c r="C3564" t="s">
        <v>3091</v>
      </c>
      <c r="D3564" t="s">
        <v>3090</v>
      </c>
      <c r="E3564" t="s">
        <v>8955</v>
      </c>
      <c r="F3564" s="220">
        <v>33</v>
      </c>
      <c r="G3564" s="220">
        <v>33</v>
      </c>
      <c r="H3564" s="220">
        <v>35</v>
      </c>
      <c r="I3564" s="220">
        <v>29.51034210526316</v>
      </c>
      <c r="J3564" s="161" t="e">
        <f>VLOOKUP(D3564,GST!A:D,4,FALSE)</f>
        <v>#N/A</v>
      </c>
      <c r="K3564" s="64" t="str">
        <f>VLOOKUP(B3564,'ABC successor'!A:J,10,FALSE)</f>
        <v>0000</v>
      </c>
    </row>
    <row r="3565" spans="1:11" x14ac:dyDescent="0.2">
      <c r="A3565">
        <v>3564</v>
      </c>
      <c r="B3565" t="s">
        <v>3092</v>
      </c>
      <c r="C3565" t="s">
        <v>3093</v>
      </c>
      <c r="D3565" t="s">
        <v>3092</v>
      </c>
      <c r="E3565" t="s">
        <v>8173</v>
      </c>
      <c r="F3565" s="220">
        <v>58</v>
      </c>
      <c r="G3565" s="220">
        <v>58</v>
      </c>
      <c r="H3565" s="220">
        <v>61</v>
      </c>
      <c r="I3565" s="220">
        <v>52.202777586206899</v>
      </c>
      <c r="J3565" s="161" t="e">
        <f>VLOOKUP(D3565,GST!A:D,4,FALSE)</f>
        <v>#N/A</v>
      </c>
      <c r="K3565" s="64" t="str">
        <f>VLOOKUP(B3565,'ABC successor'!A:J,10,FALSE)</f>
        <v>4462</v>
      </c>
    </row>
    <row r="3566" spans="1:11" x14ac:dyDescent="0.2">
      <c r="A3566">
        <v>3565</v>
      </c>
      <c r="B3566" t="s">
        <v>3094</v>
      </c>
      <c r="C3566" t="s">
        <v>3095</v>
      </c>
      <c r="D3566" t="s">
        <v>3094</v>
      </c>
      <c r="E3566" t="s">
        <v>3096</v>
      </c>
      <c r="F3566" s="220">
        <v>2436</v>
      </c>
      <c r="G3566" s="220">
        <v>2436</v>
      </c>
      <c r="H3566" s="220">
        <v>2564</v>
      </c>
      <c r="I3566" s="220">
        <v>2192.5166586206892</v>
      </c>
      <c r="J3566" s="161" t="e">
        <f>VLOOKUP(D3566,GST!A:D,4,FALSE)</f>
        <v>#N/A</v>
      </c>
      <c r="K3566" s="64" t="str">
        <f>VLOOKUP(B3566,'ABC successor'!A:J,10,FALSE)</f>
        <v>4462</v>
      </c>
    </row>
    <row r="3567" spans="1:11" x14ac:dyDescent="0.2">
      <c r="A3567">
        <v>3566</v>
      </c>
      <c r="B3567" t="s">
        <v>3097</v>
      </c>
      <c r="C3567" t="s">
        <v>3098</v>
      </c>
      <c r="D3567" t="s">
        <v>3097</v>
      </c>
      <c r="E3567" t="s">
        <v>4855</v>
      </c>
      <c r="F3567" s="220">
        <v>503</v>
      </c>
      <c r="G3567" s="220">
        <v>503</v>
      </c>
      <c r="H3567" s="220">
        <v>529</v>
      </c>
      <c r="I3567" s="220">
        <v>452.42407241379306</v>
      </c>
      <c r="J3567" s="161" t="e">
        <f>VLOOKUP(D3567,GST!A:D,4,FALSE)</f>
        <v>#N/A</v>
      </c>
      <c r="K3567" s="64" t="str">
        <f>VLOOKUP(B3567,'ABC successor'!A:J,10,FALSE)</f>
        <v>4462</v>
      </c>
    </row>
    <row r="3568" spans="1:11" x14ac:dyDescent="0.2">
      <c r="A3568">
        <v>3567</v>
      </c>
      <c r="B3568" t="s">
        <v>3099</v>
      </c>
      <c r="C3568" t="s">
        <v>3100</v>
      </c>
      <c r="D3568" t="s">
        <v>3099</v>
      </c>
      <c r="E3568" t="s">
        <v>5024</v>
      </c>
      <c r="F3568" s="220">
        <v>440</v>
      </c>
      <c r="G3568" s="220">
        <v>440</v>
      </c>
      <c r="H3568" s="220">
        <v>463</v>
      </c>
      <c r="I3568" s="220">
        <v>396.35442241379303</v>
      </c>
      <c r="J3568" s="161" t="e">
        <f>VLOOKUP(D3568,GST!A:D,4,FALSE)</f>
        <v>#N/A</v>
      </c>
      <c r="K3568" s="64" t="str">
        <f>VLOOKUP(B3568,'ABC successor'!A:J,10,FALSE)</f>
        <v>4462</v>
      </c>
    </row>
    <row r="3569" spans="1:11" x14ac:dyDescent="0.2">
      <c r="A3569">
        <v>3568</v>
      </c>
      <c r="B3569" t="s">
        <v>3101</v>
      </c>
      <c r="C3569" t="s">
        <v>3102</v>
      </c>
      <c r="D3569" t="s">
        <v>3101</v>
      </c>
      <c r="E3569" t="s">
        <v>4051</v>
      </c>
      <c r="F3569" s="220">
        <v>97</v>
      </c>
      <c r="G3569" s="220">
        <v>97</v>
      </c>
      <c r="H3569" s="220">
        <v>102</v>
      </c>
      <c r="I3569" s="220">
        <v>87.004629310344825</v>
      </c>
      <c r="J3569" s="161" t="e">
        <f>VLOOKUP(D3569,GST!A:D,4,FALSE)</f>
        <v>#N/A</v>
      </c>
      <c r="K3569" s="64" t="str">
        <f>VLOOKUP(B3569,'ABC successor'!A:J,10,FALSE)</f>
        <v>4462</v>
      </c>
    </row>
    <row r="3570" spans="1:11" x14ac:dyDescent="0.2">
      <c r="A3570">
        <v>3569</v>
      </c>
      <c r="B3570" t="s">
        <v>3103</v>
      </c>
      <c r="C3570" t="s">
        <v>3104</v>
      </c>
      <c r="D3570" t="s">
        <v>3103</v>
      </c>
      <c r="E3570" t="s">
        <v>1058</v>
      </c>
      <c r="F3570" s="220">
        <v>1858</v>
      </c>
      <c r="G3570" s="220">
        <v>1858</v>
      </c>
      <c r="H3570" s="220">
        <v>1956</v>
      </c>
      <c r="I3570" s="220">
        <v>1672.422318965517</v>
      </c>
      <c r="J3570" s="161" t="e">
        <f>VLOOKUP(D3570,GST!A:D,4,FALSE)</f>
        <v>#N/A</v>
      </c>
      <c r="K3570" s="64" t="str">
        <f>VLOOKUP(B3570,'ABC successor'!A:J,10,FALSE)</f>
        <v>4462</v>
      </c>
    </row>
    <row r="3571" spans="1:11" x14ac:dyDescent="0.2">
      <c r="A3571">
        <v>3570</v>
      </c>
      <c r="B3571" t="s">
        <v>3105</v>
      </c>
      <c r="C3571" t="s">
        <v>3106</v>
      </c>
      <c r="D3571" t="s">
        <v>3105</v>
      </c>
      <c r="E3571" t="s">
        <v>1749</v>
      </c>
      <c r="F3571" s="220">
        <v>54</v>
      </c>
      <c r="G3571" s="220">
        <v>54</v>
      </c>
      <c r="H3571" s="220">
        <v>57</v>
      </c>
      <c r="I3571" s="220">
        <v>48.335905172413788</v>
      </c>
      <c r="J3571" s="161" t="e">
        <f>VLOOKUP(D3571,GST!A:D,4,FALSE)</f>
        <v>#N/A</v>
      </c>
      <c r="K3571" s="64" t="str">
        <f>VLOOKUP(B3571,'ABC successor'!A:J,10,FALSE)</f>
        <v>4462</v>
      </c>
    </row>
    <row r="3572" spans="1:11" x14ac:dyDescent="0.2">
      <c r="A3572">
        <v>3571</v>
      </c>
      <c r="B3572" t="s">
        <v>3107</v>
      </c>
      <c r="C3572" t="s">
        <v>3108</v>
      </c>
      <c r="D3572" t="s">
        <v>3107</v>
      </c>
      <c r="E3572" t="s">
        <v>4055</v>
      </c>
      <c r="F3572" s="220">
        <v>301</v>
      </c>
      <c r="G3572" s="220">
        <v>301</v>
      </c>
      <c r="H3572" s="220">
        <v>317</v>
      </c>
      <c r="I3572" s="220">
        <v>270.68106896551717</v>
      </c>
      <c r="J3572" s="161" t="e">
        <f>VLOOKUP(D3572,GST!A:D,4,FALSE)</f>
        <v>#N/A</v>
      </c>
      <c r="K3572" s="64" t="str">
        <f>VLOOKUP(B3572,'ABC successor'!A:J,10,FALSE)</f>
        <v>4462</v>
      </c>
    </row>
    <row r="3573" spans="1:11" x14ac:dyDescent="0.2">
      <c r="A3573">
        <v>3572</v>
      </c>
      <c r="B3573" t="s">
        <v>3109</v>
      </c>
      <c r="C3573" t="s">
        <v>3110</v>
      </c>
      <c r="D3573" t="s">
        <v>3109</v>
      </c>
      <c r="E3573" t="s">
        <v>1058</v>
      </c>
      <c r="F3573" s="220">
        <v>1581</v>
      </c>
      <c r="G3573" s="220">
        <v>1581</v>
      </c>
      <c r="H3573" s="220">
        <v>1664</v>
      </c>
      <c r="I3573" s="220">
        <v>1423.0090482758617</v>
      </c>
      <c r="J3573" s="161" t="e">
        <f>VLOOKUP(D3573,GST!A:D,4,FALSE)</f>
        <v>#N/A</v>
      </c>
      <c r="K3573" s="64" t="str">
        <f>VLOOKUP(B3573,'ABC successor'!A:J,10,FALSE)</f>
        <v>4462</v>
      </c>
    </row>
    <row r="3574" spans="1:11" x14ac:dyDescent="0.2">
      <c r="A3574">
        <v>3573</v>
      </c>
      <c r="B3574" t="s">
        <v>3111</v>
      </c>
      <c r="C3574" t="s">
        <v>3112</v>
      </c>
      <c r="D3574" t="s">
        <v>3111</v>
      </c>
      <c r="E3574" t="s">
        <v>1058</v>
      </c>
      <c r="F3574" s="220">
        <v>1951</v>
      </c>
      <c r="G3574" s="220">
        <v>1951</v>
      </c>
      <c r="H3574" s="220">
        <v>2054</v>
      </c>
      <c r="I3574" s="220">
        <v>1755.560075862069</v>
      </c>
      <c r="J3574" s="161" t="e">
        <f>VLOOKUP(D3574,GST!A:D,4,FALSE)</f>
        <v>#N/A</v>
      </c>
      <c r="K3574" s="64" t="str">
        <f>VLOOKUP(B3574,'ABC successor'!A:J,10,FALSE)</f>
        <v>4462</v>
      </c>
    </row>
    <row r="3575" spans="1:11" x14ac:dyDescent="0.2">
      <c r="A3575">
        <v>3574</v>
      </c>
      <c r="B3575" t="s">
        <v>3113</v>
      </c>
      <c r="C3575" t="s">
        <v>3114</v>
      </c>
      <c r="D3575" t="s">
        <v>3113</v>
      </c>
      <c r="E3575" t="s">
        <v>5026</v>
      </c>
      <c r="F3575" s="220">
        <v>150</v>
      </c>
      <c r="G3575" s="220">
        <v>150</v>
      </c>
      <c r="H3575" s="220">
        <v>158</v>
      </c>
      <c r="I3575" s="220">
        <v>135.34053448275858</v>
      </c>
      <c r="J3575" s="161" t="e">
        <f>VLOOKUP(D3575,GST!A:D,4,FALSE)</f>
        <v>#N/A</v>
      </c>
      <c r="K3575" s="64" t="str">
        <f>VLOOKUP(B3575,'ABC successor'!A:J,10,FALSE)</f>
        <v>4462</v>
      </c>
    </row>
    <row r="3576" spans="1:11" x14ac:dyDescent="0.2">
      <c r="A3576">
        <v>3575</v>
      </c>
      <c r="B3576" t="s">
        <v>3115</v>
      </c>
      <c r="C3576" t="s">
        <v>3116</v>
      </c>
      <c r="D3576" t="s">
        <v>3115</v>
      </c>
      <c r="E3576" t="s">
        <v>8180</v>
      </c>
      <c r="F3576" s="220">
        <v>180</v>
      </c>
      <c r="G3576" s="220">
        <v>180</v>
      </c>
      <c r="H3576" s="220">
        <v>189</v>
      </c>
      <c r="I3576" s="220">
        <v>162.40864137931032</v>
      </c>
      <c r="J3576" s="161" t="e">
        <f>VLOOKUP(D3576,GST!A:D,4,FALSE)</f>
        <v>#N/A</v>
      </c>
      <c r="K3576" s="64" t="str">
        <f>VLOOKUP(B3576,'ABC successor'!A:J,10,FALSE)</f>
        <v>4462</v>
      </c>
    </row>
    <row r="3577" spans="1:11" x14ac:dyDescent="0.2">
      <c r="A3577">
        <v>3576</v>
      </c>
      <c r="B3577" t="s">
        <v>3117</v>
      </c>
      <c r="C3577" t="s">
        <v>3118</v>
      </c>
      <c r="D3577" t="s">
        <v>3117</v>
      </c>
      <c r="E3577" t="s">
        <v>5028</v>
      </c>
      <c r="F3577" s="220">
        <v>157</v>
      </c>
      <c r="G3577" s="220">
        <v>157</v>
      </c>
      <c r="H3577" s="220">
        <v>165</v>
      </c>
      <c r="I3577" s="220">
        <v>141.14084310344822</v>
      </c>
      <c r="J3577" s="161" t="e">
        <f>VLOOKUP(D3577,GST!A:D,4,FALSE)</f>
        <v>#N/A</v>
      </c>
      <c r="K3577" s="64" t="str">
        <f>VLOOKUP(B3577,'ABC successor'!A:J,10,FALSE)</f>
        <v>4462</v>
      </c>
    </row>
    <row r="3578" spans="1:11" x14ac:dyDescent="0.2">
      <c r="A3578">
        <v>3577</v>
      </c>
      <c r="B3578" t="s">
        <v>3119</v>
      </c>
      <c r="C3578" t="s">
        <v>3120</v>
      </c>
      <c r="D3578" t="s">
        <v>3119</v>
      </c>
      <c r="E3578" t="s">
        <v>5028</v>
      </c>
      <c r="F3578" s="220">
        <v>131</v>
      </c>
      <c r="G3578" s="220">
        <v>131</v>
      </c>
      <c r="H3578" s="220">
        <v>138</v>
      </c>
      <c r="I3578" s="220">
        <v>117.93960862068967</v>
      </c>
      <c r="J3578" s="161" t="e">
        <f>VLOOKUP(D3578,GST!A:D,4,FALSE)</f>
        <v>#N/A</v>
      </c>
      <c r="K3578" s="64" t="str">
        <f>VLOOKUP(B3578,'ABC successor'!A:J,10,FALSE)</f>
        <v>4462</v>
      </c>
    </row>
    <row r="3579" spans="1:11" x14ac:dyDescent="0.2">
      <c r="A3579">
        <v>3578</v>
      </c>
      <c r="B3579" t="s">
        <v>3121</v>
      </c>
      <c r="C3579" t="s">
        <v>3122</v>
      </c>
      <c r="D3579" t="s">
        <v>3121</v>
      </c>
      <c r="E3579" t="s">
        <v>5681</v>
      </c>
      <c r="F3579" s="220">
        <v>73</v>
      </c>
      <c r="G3579" s="220">
        <v>73</v>
      </c>
      <c r="H3579" s="220">
        <v>77</v>
      </c>
      <c r="I3579" s="220">
        <v>65.736831034482762</v>
      </c>
      <c r="J3579" s="161" t="e">
        <f>VLOOKUP(D3579,GST!A:D,4,FALSE)</f>
        <v>#N/A</v>
      </c>
      <c r="K3579" s="64" t="str">
        <f>VLOOKUP(B3579,'ABC successor'!A:J,10,FALSE)</f>
        <v>4462</v>
      </c>
    </row>
    <row r="3580" spans="1:11" x14ac:dyDescent="0.2">
      <c r="A3580">
        <v>3579</v>
      </c>
      <c r="B3580" t="s">
        <v>3123</v>
      </c>
      <c r="C3580" t="s">
        <v>3124</v>
      </c>
      <c r="D3580" t="s">
        <v>3123</v>
      </c>
      <c r="E3580" t="s">
        <v>8174</v>
      </c>
      <c r="F3580" s="220">
        <v>5031</v>
      </c>
      <c r="G3580" s="220">
        <v>5031</v>
      </c>
      <c r="H3580" s="220">
        <v>5296</v>
      </c>
      <c r="I3580" s="220">
        <v>4528.1075965517239</v>
      </c>
      <c r="J3580" s="161" t="e">
        <f>VLOOKUP(D3580,GST!A:D,4,FALSE)</f>
        <v>#N/A</v>
      </c>
      <c r="K3580" s="64" t="str">
        <f>VLOOKUP(B3580,'ABC successor'!A:J,10,FALSE)</f>
        <v>4462</v>
      </c>
    </row>
    <row r="3581" spans="1:11" x14ac:dyDescent="0.2">
      <c r="A3581">
        <v>3580</v>
      </c>
      <c r="B3581" t="s">
        <v>3125</v>
      </c>
      <c r="C3581" t="s">
        <v>3126</v>
      </c>
      <c r="D3581" t="s">
        <v>3125</v>
      </c>
      <c r="E3581" t="s">
        <v>3839</v>
      </c>
      <c r="F3581" s="220">
        <v>537</v>
      </c>
      <c r="G3581" s="220">
        <v>537</v>
      </c>
      <c r="H3581" s="220">
        <v>565</v>
      </c>
      <c r="I3581" s="220">
        <v>483.359051724138</v>
      </c>
      <c r="J3581" s="161" t="e">
        <f>VLOOKUP(D3581,GST!A:D,4,FALSE)</f>
        <v>#N/A</v>
      </c>
      <c r="K3581" s="64" t="str">
        <f>VLOOKUP(B3581,'ABC successor'!A:J,10,FALSE)</f>
        <v>4462</v>
      </c>
    </row>
    <row r="3582" spans="1:11" x14ac:dyDescent="0.2">
      <c r="A3582">
        <v>3581</v>
      </c>
      <c r="B3582" t="s">
        <v>3127</v>
      </c>
      <c r="C3582" t="s">
        <v>3128</v>
      </c>
      <c r="D3582" t="s">
        <v>3127</v>
      </c>
      <c r="E3582" t="s">
        <v>8967</v>
      </c>
      <c r="F3582" s="220">
        <v>12058</v>
      </c>
      <c r="G3582" s="220">
        <v>12058</v>
      </c>
      <c r="H3582" s="220">
        <v>12693</v>
      </c>
      <c r="I3582" s="220">
        <v>10852.377429310342</v>
      </c>
      <c r="J3582" s="161" t="e">
        <f>VLOOKUP(D3582,GST!A:D,4,FALSE)</f>
        <v>#N/A</v>
      </c>
      <c r="K3582" s="64" t="str">
        <f>VLOOKUP(B3582,'ABC successor'!A:J,10,FALSE)</f>
        <v>4462</v>
      </c>
    </row>
    <row r="3583" spans="1:11" x14ac:dyDescent="0.2">
      <c r="A3583">
        <v>3582</v>
      </c>
      <c r="B3583" t="s">
        <v>3129</v>
      </c>
      <c r="C3583" t="s">
        <v>3130</v>
      </c>
      <c r="D3583" t="s">
        <v>3129</v>
      </c>
      <c r="E3583" t="s">
        <v>5881</v>
      </c>
      <c r="F3583" s="220">
        <v>365</v>
      </c>
      <c r="G3583" s="220">
        <v>365</v>
      </c>
      <c r="H3583" s="220">
        <v>384</v>
      </c>
      <c r="I3583" s="220">
        <v>328.68415517241374</v>
      </c>
      <c r="J3583" s="161" t="e">
        <f>VLOOKUP(D3583,GST!A:D,4,FALSE)</f>
        <v>#N/A</v>
      </c>
      <c r="K3583" s="64" t="str">
        <f>VLOOKUP(B3583,'ABC successor'!A:J,10,FALSE)</f>
        <v>4462</v>
      </c>
    </row>
    <row r="3584" spans="1:11" x14ac:dyDescent="0.2">
      <c r="A3584">
        <v>3583</v>
      </c>
      <c r="B3584" t="s">
        <v>3131</v>
      </c>
      <c r="C3584" t="s">
        <v>3132</v>
      </c>
      <c r="D3584" t="s">
        <v>3131</v>
      </c>
      <c r="E3584" t="s">
        <v>3133</v>
      </c>
      <c r="F3584" s="220">
        <v>266</v>
      </c>
      <c r="G3584" s="220">
        <v>266</v>
      </c>
      <c r="H3584" s="220">
        <v>280</v>
      </c>
      <c r="I3584" s="220">
        <v>239.74608965517237</v>
      </c>
      <c r="J3584" s="161" t="e">
        <f>VLOOKUP(D3584,GST!A:D,4,FALSE)</f>
        <v>#N/A</v>
      </c>
      <c r="K3584" s="64" t="str">
        <f>VLOOKUP(B3584,'ABC successor'!A:J,10,FALSE)</f>
        <v>4462</v>
      </c>
    </row>
    <row r="3585" spans="1:11" x14ac:dyDescent="0.2">
      <c r="A3585">
        <v>3584</v>
      </c>
      <c r="B3585" t="s">
        <v>3134</v>
      </c>
      <c r="C3585" t="s">
        <v>3135</v>
      </c>
      <c r="D3585" t="s">
        <v>3134</v>
      </c>
      <c r="E3585" t="s">
        <v>5881</v>
      </c>
      <c r="F3585" s="220">
        <v>288</v>
      </c>
      <c r="G3585" s="220">
        <v>288</v>
      </c>
      <c r="H3585" s="220">
        <v>303</v>
      </c>
      <c r="I3585" s="220">
        <v>259.08045172413796</v>
      </c>
      <c r="J3585" s="161" t="e">
        <f>VLOOKUP(D3585,GST!A:D,4,FALSE)</f>
        <v>#N/A</v>
      </c>
      <c r="K3585" s="64" t="str">
        <f>VLOOKUP(B3585,'ABC successor'!A:J,10,FALSE)</f>
        <v>4462</v>
      </c>
    </row>
    <row r="3586" spans="1:11" x14ac:dyDescent="0.2">
      <c r="A3586">
        <v>3585</v>
      </c>
      <c r="B3586" t="s">
        <v>3136</v>
      </c>
      <c r="C3586" t="s">
        <v>3137</v>
      </c>
      <c r="D3586" t="s">
        <v>3136</v>
      </c>
      <c r="E3586" t="s">
        <v>975</v>
      </c>
      <c r="F3586" s="220">
        <v>144</v>
      </c>
      <c r="G3586" s="220">
        <v>144</v>
      </c>
      <c r="H3586" s="220">
        <v>152</v>
      </c>
      <c r="I3586" s="220">
        <v>129.54022586206898</v>
      </c>
      <c r="J3586" s="161" t="e">
        <f>VLOOKUP(D3586,GST!A:D,4,FALSE)</f>
        <v>#N/A</v>
      </c>
      <c r="K3586" s="64" t="str">
        <f>VLOOKUP(B3586,'ABC successor'!A:J,10,FALSE)</f>
        <v>4462</v>
      </c>
    </row>
    <row r="3587" spans="1:11" x14ac:dyDescent="0.2">
      <c r="A3587">
        <v>3586</v>
      </c>
      <c r="B3587" t="s">
        <v>3138</v>
      </c>
      <c r="C3587" t="s">
        <v>3139</v>
      </c>
      <c r="D3587" t="s">
        <v>3138</v>
      </c>
      <c r="E3587" t="s">
        <v>8967</v>
      </c>
      <c r="F3587" s="220">
        <v>6692</v>
      </c>
      <c r="G3587" s="220">
        <v>6692</v>
      </c>
      <c r="H3587" s="220">
        <v>7044</v>
      </c>
      <c r="I3587" s="220">
        <v>6022.6537844827581</v>
      </c>
      <c r="J3587" s="161" t="e">
        <f>VLOOKUP(D3587,GST!A:D,4,FALSE)</f>
        <v>#N/A</v>
      </c>
      <c r="K3587" s="64" t="str">
        <f>VLOOKUP(B3587,'ABC successor'!A:J,10,FALSE)</f>
        <v>4462</v>
      </c>
    </row>
    <row r="3588" spans="1:11" x14ac:dyDescent="0.2">
      <c r="A3588">
        <v>3587</v>
      </c>
      <c r="B3588" t="s">
        <v>3140</v>
      </c>
      <c r="C3588" t="s">
        <v>3141</v>
      </c>
      <c r="D3588" t="s">
        <v>3140</v>
      </c>
      <c r="E3588" t="s">
        <v>2132</v>
      </c>
      <c r="F3588" s="220">
        <v>16174</v>
      </c>
      <c r="G3588" s="220">
        <v>16174</v>
      </c>
      <c r="H3588" s="220">
        <v>17025</v>
      </c>
      <c r="I3588" s="220">
        <v>14556.841201724133</v>
      </c>
      <c r="J3588" s="161" t="e">
        <f>VLOOKUP(D3588,GST!A:D,4,FALSE)</f>
        <v>#N/A</v>
      </c>
      <c r="K3588" s="64" t="str">
        <f>VLOOKUP(B3588,'ABC successor'!A:J,10,FALSE)</f>
        <v>4462</v>
      </c>
    </row>
    <row r="3589" spans="1:11" x14ac:dyDescent="0.2">
      <c r="A3589">
        <v>3588</v>
      </c>
      <c r="B3589" t="s">
        <v>3142</v>
      </c>
      <c r="C3589" t="s">
        <v>3143</v>
      </c>
      <c r="D3589" t="s">
        <v>3142</v>
      </c>
      <c r="E3589" t="s">
        <v>1100</v>
      </c>
      <c r="F3589" s="220">
        <v>4595</v>
      </c>
      <c r="G3589" s="220">
        <v>4595</v>
      </c>
      <c r="H3589" s="220">
        <v>4837</v>
      </c>
      <c r="I3589" s="220">
        <v>4135.620046551724</v>
      </c>
      <c r="J3589" s="161" t="e">
        <f>VLOOKUP(D3589,GST!A:D,4,FALSE)</f>
        <v>#N/A</v>
      </c>
      <c r="K3589" s="64" t="str">
        <f>VLOOKUP(B3589,'ABC successor'!A:J,10,FALSE)</f>
        <v>4462</v>
      </c>
    </row>
    <row r="3590" spans="1:11" x14ac:dyDescent="0.2">
      <c r="A3590">
        <v>3589</v>
      </c>
      <c r="B3590" t="s">
        <v>3144</v>
      </c>
      <c r="C3590" t="s">
        <v>3145</v>
      </c>
      <c r="D3590" t="s">
        <v>3144</v>
      </c>
      <c r="E3590" t="s">
        <v>1100</v>
      </c>
      <c r="F3590" s="220">
        <v>3850</v>
      </c>
      <c r="G3590" s="220">
        <v>3850</v>
      </c>
      <c r="H3590" s="220">
        <v>4053</v>
      </c>
      <c r="I3590" s="220">
        <v>3464.7176827586209</v>
      </c>
      <c r="J3590" s="161" t="e">
        <f>VLOOKUP(D3590,GST!A:D,4,FALSE)</f>
        <v>#N/A</v>
      </c>
      <c r="K3590" s="64" t="str">
        <f>VLOOKUP(B3590,'ABC successor'!A:J,10,FALSE)</f>
        <v>4462</v>
      </c>
    </row>
    <row r="3591" spans="1:11" x14ac:dyDescent="0.2">
      <c r="A3591">
        <v>3590</v>
      </c>
      <c r="B3591" t="s">
        <v>3146</v>
      </c>
      <c r="C3591" t="s">
        <v>3147</v>
      </c>
      <c r="D3591" t="s">
        <v>3146</v>
      </c>
      <c r="E3591" t="s">
        <v>5681</v>
      </c>
      <c r="F3591" s="220">
        <v>247</v>
      </c>
      <c r="G3591" s="220">
        <v>247</v>
      </c>
      <c r="H3591" s="220">
        <v>260</v>
      </c>
      <c r="I3591" s="220">
        <v>222.34516379310338</v>
      </c>
      <c r="J3591" s="161" t="e">
        <f>VLOOKUP(D3591,GST!A:D,4,FALSE)</f>
        <v>#N/A</v>
      </c>
      <c r="K3591" s="64" t="str">
        <f>VLOOKUP(B3591,'ABC successor'!A:J,10,FALSE)</f>
        <v>4462</v>
      </c>
    </row>
    <row r="3592" spans="1:11" x14ac:dyDescent="0.2">
      <c r="A3592">
        <v>3591</v>
      </c>
      <c r="B3592" t="s">
        <v>3148</v>
      </c>
      <c r="C3592" t="s">
        <v>3149</v>
      </c>
      <c r="D3592" t="s">
        <v>3148</v>
      </c>
      <c r="E3592" t="s">
        <v>3150</v>
      </c>
      <c r="F3592" s="220">
        <v>1083</v>
      </c>
      <c r="G3592" s="220">
        <v>1083</v>
      </c>
      <c r="H3592" s="220">
        <v>1140</v>
      </c>
      <c r="I3592" s="220">
        <v>974.45184827586206</v>
      </c>
      <c r="J3592" s="161" t="e">
        <f>VLOOKUP(D3592,GST!A:D,4,FALSE)</f>
        <v>#N/A</v>
      </c>
      <c r="K3592" s="64" t="str">
        <f>VLOOKUP(B3592,'ABC successor'!A:J,10,FALSE)</f>
        <v>4462</v>
      </c>
    </row>
    <row r="3593" spans="1:11" x14ac:dyDescent="0.2">
      <c r="A3593">
        <v>3592</v>
      </c>
      <c r="B3593" t="s">
        <v>3151</v>
      </c>
      <c r="C3593" t="s">
        <v>3152</v>
      </c>
      <c r="D3593" t="s">
        <v>3151</v>
      </c>
      <c r="E3593" t="s">
        <v>5029</v>
      </c>
      <c r="F3593" s="220">
        <v>434</v>
      </c>
      <c r="G3593" s="220">
        <v>434</v>
      </c>
      <c r="H3593" s="220">
        <v>457</v>
      </c>
      <c r="I3593" s="220">
        <v>390.5541137931034</v>
      </c>
      <c r="J3593" s="161" t="e">
        <f>VLOOKUP(D3593,GST!A:D,4,FALSE)</f>
        <v>#N/A</v>
      </c>
      <c r="K3593" s="64" t="str">
        <f>VLOOKUP(B3593,'ABC successor'!A:J,10,FALSE)</f>
        <v>4462</v>
      </c>
    </row>
    <row r="3594" spans="1:11" x14ac:dyDescent="0.2">
      <c r="A3594">
        <v>3593</v>
      </c>
      <c r="B3594" t="s">
        <v>3153</v>
      </c>
      <c r="C3594" t="s">
        <v>3154</v>
      </c>
      <c r="D3594" t="s">
        <v>3153</v>
      </c>
      <c r="E3594" t="s">
        <v>4075</v>
      </c>
      <c r="F3594" s="220">
        <v>537</v>
      </c>
      <c r="G3594" s="220">
        <v>537</v>
      </c>
      <c r="H3594" s="220">
        <v>565</v>
      </c>
      <c r="I3594" s="220">
        <v>483.359051724138</v>
      </c>
      <c r="J3594" s="161" t="e">
        <f>VLOOKUP(D3594,GST!A:D,4,FALSE)</f>
        <v>#N/A</v>
      </c>
      <c r="K3594" s="64" t="str">
        <f>VLOOKUP(B3594,'ABC successor'!A:J,10,FALSE)</f>
        <v>4462</v>
      </c>
    </row>
    <row r="3595" spans="1:11" x14ac:dyDescent="0.2">
      <c r="A3595">
        <v>3594</v>
      </c>
      <c r="B3595" t="s">
        <v>3155</v>
      </c>
      <c r="C3595" t="s">
        <v>3156</v>
      </c>
      <c r="D3595" t="s">
        <v>3155</v>
      </c>
      <c r="E3595" t="s">
        <v>5030</v>
      </c>
      <c r="F3595" s="220">
        <v>198</v>
      </c>
      <c r="G3595" s="220">
        <v>198</v>
      </c>
      <c r="H3595" s="220">
        <v>208</v>
      </c>
      <c r="I3595" s="220">
        <v>177.87613103448271</v>
      </c>
      <c r="J3595" s="161" t="e">
        <f>VLOOKUP(D3595,GST!A:D,4,FALSE)</f>
        <v>#N/A</v>
      </c>
      <c r="K3595" s="64" t="str">
        <f>VLOOKUP(B3595,'ABC successor'!A:J,10,FALSE)</f>
        <v>4462</v>
      </c>
    </row>
    <row r="3596" spans="1:11" x14ac:dyDescent="0.2">
      <c r="A3596">
        <v>3595</v>
      </c>
      <c r="B3596" t="s">
        <v>3157</v>
      </c>
      <c r="C3596" t="s">
        <v>3158</v>
      </c>
      <c r="D3596" t="s">
        <v>3157</v>
      </c>
      <c r="E3596" t="s">
        <v>3159</v>
      </c>
      <c r="F3596" s="220">
        <v>1523</v>
      </c>
      <c r="G3596" s="220">
        <v>1523</v>
      </c>
      <c r="H3596" s="220">
        <v>1603</v>
      </c>
      <c r="I3596" s="220">
        <v>1370.8062706896549</v>
      </c>
      <c r="J3596" s="161" t="e">
        <f>VLOOKUP(D3596,GST!A:D,4,FALSE)</f>
        <v>#N/A</v>
      </c>
      <c r="K3596" s="64" t="str">
        <f>VLOOKUP(B3596,'ABC successor'!A:J,10,FALSE)</f>
        <v>4462</v>
      </c>
    </row>
    <row r="3597" spans="1:11" x14ac:dyDescent="0.2">
      <c r="A3597">
        <v>3596</v>
      </c>
      <c r="B3597" t="s">
        <v>3160</v>
      </c>
      <c r="C3597" t="s">
        <v>3161</v>
      </c>
      <c r="D3597" t="s">
        <v>3160</v>
      </c>
      <c r="E3597" t="s">
        <v>5031</v>
      </c>
      <c r="F3597" s="220">
        <v>172</v>
      </c>
      <c r="G3597" s="220">
        <v>172</v>
      </c>
      <c r="H3597" s="220">
        <v>181</v>
      </c>
      <c r="I3597" s="220">
        <v>154.67489655172412</v>
      </c>
      <c r="J3597" s="161" t="e">
        <f>VLOOKUP(D3597,GST!A:D,4,FALSE)</f>
        <v>#N/A</v>
      </c>
      <c r="K3597" s="64" t="str">
        <f>VLOOKUP(B3597,'ABC successor'!A:J,10,FALSE)</f>
        <v>4462</v>
      </c>
    </row>
    <row r="3598" spans="1:11" x14ac:dyDescent="0.2">
      <c r="A3598">
        <v>3597</v>
      </c>
      <c r="B3598" t="s">
        <v>3162</v>
      </c>
      <c r="C3598" t="s">
        <v>3163</v>
      </c>
      <c r="D3598" t="s">
        <v>3162</v>
      </c>
      <c r="E3598" t="s">
        <v>3164</v>
      </c>
      <c r="F3598" s="220">
        <v>1160</v>
      </c>
      <c r="G3598" s="220">
        <v>1160</v>
      </c>
      <c r="H3598" s="220">
        <v>1221</v>
      </c>
      <c r="I3598" s="220">
        <v>1044.0555517241378</v>
      </c>
      <c r="J3598" s="161" t="e">
        <f>VLOOKUP(D3598,GST!A:D,4,FALSE)</f>
        <v>#N/A</v>
      </c>
      <c r="K3598" s="64" t="str">
        <f>VLOOKUP(B3598,'ABC successor'!A:J,10,FALSE)</f>
        <v>4462</v>
      </c>
    </row>
    <row r="3599" spans="1:11" x14ac:dyDescent="0.2">
      <c r="A3599">
        <v>3598</v>
      </c>
      <c r="B3599" t="s">
        <v>3165</v>
      </c>
      <c r="C3599" t="s">
        <v>3166</v>
      </c>
      <c r="D3599" t="s">
        <v>3165</v>
      </c>
      <c r="E3599" t="s">
        <v>3167</v>
      </c>
      <c r="F3599" s="220">
        <v>1534</v>
      </c>
      <c r="G3599" s="220">
        <v>1534</v>
      </c>
      <c r="H3599" s="220">
        <v>1615</v>
      </c>
      <c r="I3599" s="220">
        <v>1380.4734517241379</v>
      </c>
      <c r="J3599" s="161" t="e">
        <f>VLOOKUP(D3599,GST!A:D,4,FALSE)</f>
        <v>#N/A</v>
      </c>
      <c r="K3599" s="64" t="str">
        <f>VLOOKUP(B3599,'ABC successor'!A:J,10,FALSE)</f>
        <v>4462</v>
      </c>
    </row>
    <row r="3600" spans="1:11" x14ac:dyDescent="0.2">
      <c r="A3600">
        <v>3599</v>
      </c>
      <c r="B3600" t="s">
        <v>3168</v>
      </c>
      <c r="C3600" t="s">
        <v>3169</v>
      </c>
      <c r="D3600" t="s">
        <v>3168</v>
      </c>
      <c r="E3600" t="s">
        <v>5032</v>
      </c>
      <c r="F3600" s="220">
        <v>43</v>
      </c>
      <c r="G3600" s="220">
        <v>43</v>
      </c>
      <c r="H3600" s="220">
        <v>45</v>
      </c>
      <c r="I3600" s="220">
        <v>38.668724137931029</v>
      </c>
      <c r="J3600" s="161" t="e">
        <f>VLOOKUP(D3600,GST!A:D,4,FALSE)</f>
        <v>#N/A</v>
      </c>
      <c r="K3600" s="64" t="str">
        <f>VLOOKUP(B3600,'ABC successor'!A:J,10,FALSE)</f>
        <v>4462</v>
      </c>
    </row>
    <row r="3601" spans="1:11" x14ac:dyDescent="0.2">
      <c r="A3601">
        <v>3600</v>
      </c>
      <c r="B3601" t="s">
        <v>345</v>
      </c>
      <c r="C3601" t="s">
        <v>346</v>
      </c>
      <c r="D3601" t="s">
        <v>345</v>
      </c>
      <c r="E3601" t="s">
        <v>347</v>
      </c>
      <c r="F3601" s="220">
        <v>430</v>
      </c>
      <c r="G3601" s="220">
        <v>430</v>
      </c>
      <c r="H3601" s="220">
        <v>453</v>
      </c>
      <c r="I3601" s="220">
        <v>386.68724137931031</v>
      </c>
      <c r="J3601" s="161" t="e">
        <f>VLOOKUP(D3601,GST!A:D,4,FALSE)</f>
        <v>#N/A</v>
      </c>
      <c r="K3601" s="64" t="str">
        <f>VLOOKUP(B3601,'ABC successor'!A:J,10,FALSE)</f>
        <v>4462</v>
      </c>
    </row>
    <row r="3602" spans="1:11" x14ac:dyDescent="0.2">
      <c r="A3602">
        <v>3601</v>
      </c>
      <c r="B3602" t="s">
        <v>348</v>
      </c>
      <c r="C3602" t="s">
        <v>349</v>
      </c>
      <c r="D3602" t="s">
        <v>348</v>
      </c>
      <c r="E3602" t="s">
        <v>5000</v>
      </c>
      <c r="F3602" s="220">
        <v>62</v>
      </c>
      <c r="G3602" s="220">
        <v>62</v>
      </c>
      <c r="H3602" s="220">
        <v>65</v>
      </c>
      <c r="I3602" s="220">
        <v>56.069649999999989</v>
      </c>
      <c r="J3602" s="161" t="e">
        <f>VLOOKUP(D3602,GST!A:D,4,FALSE)</f>
        <v>#N/A</v>
      </c>
      <c r="K3602" s="64" t="str">
        <f>VLOOKUP(B3602,'ABC successor'!A:J,10,FALSE)</f>
        <v>0000</v>
      </c>
    </row>
    <row r="3603" spans="1:11" x14ac:dyDescent="0.2">
      <c r="A3603">
        <v>3602</v>
      </c>
      <c r="B3603" t="s">
        <v>350</v>
      </c>
      <c r="C3603" t="s">
        <v>351</v>
      </c>
      <c r="D3603" t="s">
        <v>350</v>
      </c>
      <c r="E3603" t="s">
        <v>5033</v>
      </c>
      <c r="F3603" s="220">
        <v>88</v>
      </c>
      <c r="G3603" s="220">
        <v>88</v>
      </c>
      <c r="H3603" s="220">
        <v>93</v>
      </c>
      <c r="I3603" s="220">
        <v>79.270884482758603</v>
      </c>
      <c r="J3603" s="161" t="e">
        <f>VLOOKUP(D3603,GST!A:D,4,FALSE)</f>
        <v>#N/A</v>
      </c>
      <c r="K3603" s="64" t="str">
        <f>VLOOKUP(B3603,'ABC successor'!A:J,10,FALSE)</f>
        <v>4462</v>
      </c>
    </row>
    <row r="3604" spans="1:11" x14ac:dyDescent="0.2">
      <c r="A3604">
        <v>3603</v>
      </c>
      <c r="B3604" t="s">
        <v>352</v>
      </c>
      <c r="C3604" t="s">
        <v>353</v>
      </c>
      <c r="D3604" t="s">
        <v>352</v>
      </c>
      <c r="E3604" t="s">
        <v>5034</v>
      </c>
      <c r="F3604" s="220">
        <v>284</v>
      </c>
      <c r="G3604" s="220">
        <v>284</v>
      </c>
      <c r="H3604" s="220">
        <v>299</v>
      </c>
      <c r="I3604" s="220">
        <v>255.21357931034481</v>
      </c>
      <c r="J3604" s="161" t="e">
        <f>VLOOKUP(D3604,GST!A:D,4,FALSE)</f>
        <v>#N/A</v>
      </c>
      <c r="K3604" s="64" t="str">
        <f>VLOOKUP(B3604,'ABC successor'!A:J,10,FALSE)</f>
        <v>4462</v>
      </c>
    </row>
    <row r="3605" spans="1:11" x14ac:dyDescent="0.2">
      <c r="A3605">
        <v>3604</v>
      </c>
      <c r="B3605" t="s">
        <v>10969</v>
      </c>
      <c r="C3605" t="s">
        <v>10970</v>
      </c>
      <c r="D3605" t="s">
        <v>10969</v>
      </c>
      <c r="E3605" t="s">
        <v>8163</v>
      </c>
      <c r="F3605" s="220">
        <v>58</v>
      </c>
      <c r="G3605" s="220">
        <v>58</v>
      </c>
      <c r="H3605" s="220">
        <v>61</v>
      </c>
      <c r="I3605" s="220">
        <v>52.202777586206899</v>
      </c>
      <c r="J3605" s="161" t="e">
        <f>VLOOKUP(D3605,GST!A:D,4,FALSE)</f>
        <v>#N/A</v>
      </c>
      <c r="K3605" s="64" t="str">
        <f>VLOOKUP(B3605,'ABC successor'!A:J,10,FALSE)</f>
        <v>4462</v>
      </c>
    </row>
    <row r="3606" spans="1:11" x14ac:dyDescent="0.2">
      <c r="A3606">
        <v>3605</v>
      </c>
      <c r="B3606" t="s">
        <v>354</v>
      </c>
      <c r="C3606" t="s">
        <v>355</v>
      </c>
      <c r="D3606" t="s">
        <v>354</v>
      </c>
      <c r="E3606" t="s">
        <v>5681</v>
      </c>
      <c r="F3606" s="220">
        <v>64</v>
      </c>
      <c r="G3606" s="220">
        <v>64</v>
      </c>
      <c r="H3606" s="220">
        <v>67</v>
      </c>
      <c r="I3606" s="220">
        <v>58.003086206896548</v>
      </c>
      <c r="J3606" s="161" t="e">
        <f>VLOOKUP(D3606,GST!A:D,4,FALSE)</f>
        <v>#N/A</v>
      </c>
      <c r="K3606" s="64" t="str">
        <f>VLOOKUP(B3606,'ABC successor'!A:J,10,FALSE)</f>
        <v>4462</v>
      </c>
    </row>
    <row r="3607" spans="1:11" x14ac:dyDescent="0.2">
      <c r="A3607">
        <v>3606</v>
      </c>
      <c r="B3607" t="s">
        <v>356</v>
      </c>
      <c r="C3607" t="s">
        <v>357</v>
      </c>
      <c r="D3607" t="s">
        <v>356</v>
      </c>
      <c r="E3607" t="s">
        <v>5681</v>
      </c>
      <c r="F3607" s="220">
        <v>62</v>
      </c>
      <c r="G3607" s="220">
        <v>62</v>
      </c>
      <c r="H3607" s="220">
        <v>65</v>
      </c>
      <c r="I3607" s="220">
        <v>56.069649999999989</v>
      </c>
      <c r="J3607" s="161" t="e">
        <f>VLOOKUP(D3607,GST!A:D,4,FALSE)</f>
        <v>#N/A</v>
      </c>
      <c r="K3607" s="64" t="str">
        <f>VLOOKUP(B3607,'ABC successor'!A:J,10,FALSE)</f>
        <v>4462</v>
      </c>
    </row>
    <row r="3608" spans="1:11" x14ac:dyDescent="0.2">
      <c r="A3608">
        <v>3607</v>
      </c>
      <c r="B3608" t="s">
        <v>358</v>
      </c>
      <c r="C3608" t="s">
        <v>359</v>
      </c>
      <c r="D3608" t="s">
        <v>358</v>
      </c>
      <c r="E3608" t="s">
        <v>1096</v>
      </c>
      <c r="F3608" s="220">
        <v>185</v>
      </c>
      <c r="G3608" s="220">
        <v>185</v>
      </c>
      <c r="H3608" s="220">
        <v>195</v>
      </c>
      <c r="I3608" s="220">
        <v>166.27551379310344</v>
      </c>
      <c r="J3608" s="161" t="e">
        <f>VLOOKUP(D3608,GST!A:D,4,FALSE)</f>
        <v>#N/A</v>
      </c>
      <c r="K3608" s="64" t="str">
        <f>VLOOKUP(B3608,'ABC successor'!A:J,10,FALSE)</f>
        <v>4483</v>
      </c>
    </row>
    <row r="3609" spans="1:11" x14ac:dyDescent="0.2">
      <c r="A3609">
        <v>3608</v>
      </c>
      <c r="B3609" t="s">
        <v>360</v>
      </c>
      <c r="C3609" t="s">
        <v>361</v>
      </c>
      <c r="D3609" t="s">
        <v>360</v>
      </c>
      <c r="E3609" t="s">
        <v>4191</v>
      </c>
      <c r="F3609" s="220">
        <v>71</v>
      </c>
      <c r="G3609" s="220">
        <v>71</v>
      </c>
      <c r="H3609" s="220">
        <v>75</v>
      </c>
      <c r="I3609" s="220">
        <v>63.803394827586203</v>
      </c>
      <c r="J3609" s="161" t="e">
        <f>VLOOKUP(D3609,GST!A:D,4,FALSE)</f>
        <v>#N/A</v>
      </c>
      <c r="K3609" s="64" t="str">
        <f>VLOOKUP(B3609,'ABC successor'!A:J,10,FALSE)</f>
        <v>4462</v>
      </c>
    </row>
    <row r="3610" spans="1:11" x14ac:dyDescent="0.2">
      <c r="A3610">
        <v>3609</v>
      </c>
      <c r="B3610" t="s">
        <v>362</v>
      </c>
      <c r="C3610" t="s">
        <v>363</v>
      </c>
      <c r="D3610" t="s">
        <v>362</v>
      </c>
      <c r="E3610" t="s">
        <v>5681</v>
      </c>
      <c r="F3610" s="220">
        <v>415</v>
      </c>
      <c r="G3610" s="220">
        <v>415</v>
      </c>
      <c r="H3610" s="220">
        <v>437</v>
      </c>
      <c r="I3610" s="220">
        <v>373.15318793103444</v>
      </c>
      <c r="J3610" s="161" t="e">
        <f>VLOOKUP(D3610,GST!A:D,4,FALSE)</f>
        <v>#N/A</v>
      </c>
      <c r="K3610" s="64" t="str">
        <f>VLOOKUP(B3610,'ABC successor'!A:J,10,FALSE)</f>
        <v>4462</v>
      </c>
    </row>
    <row r="3611" spans="1:11" x14ac:dyDescent="0.2">
      <c r="A3611">
        <v>3610</v>
      </c>
      <c r="B3611" t="s">
        <v>364</v>
      </c>
      <c r="C3611" t="s">
        <v>365</v>
      </c>
      <c r="D3611" t="s">
        <v>364</v>
      </c>
      <c r="E3611" t="s">
        <v>8967</v>
      </c>
      <c r="F3611" s="220">
        <v>5611</v>
      </c>
      <c r="G3611" s="220">
        <v>5611</v>
      </c>
      <c r="H3611" s="220">
        <v>5906</v>
      </c>
      <c r="I3611" s="220">
        <v>5050.1353724137934</v>
      </c>
      <c r="J3611" s="161" t="e">
        <f>VLOOKUP(D3611,GST!A:D,4,FALSE)</f>
        <v>#N/A</v>
      </c>
      <c r="K3611" s="64" t="str">
        <f>VLOOKUP(B3611,'ABC successor'!A:J,10,FALSE)</f>
        <v>4462</v>
      </c>
    </row>
    <row r="3612" spans="1:11" x14ac:dyDescent="0.2">
      <c r="A3612">
        <v>3611</v>
      </c>
      <c r="B3612" t="s">
        <v>13853</v>
      </c>
      <c r="C3612" t="s">
        <v>13854</v>
      </c>
      <c r="D3612" t="s">
        <v>13853</v>
      </c>
      <c r="E3612" t="s">
        <v>8957</v>
      </c>
      <c r="F3612" s="220">
        <v>1588</v>
      </c>
      <c r="G3612" s="220">
        <v>1588</v>
      </c>
      <c r="H3612" s="220">
        <v>1672</v>
      </c>
      <c r="I3612" s="220">
        <v>1428.8093568965517</v>
      </c>
      <c r="J3612" s="161" t="e">
        <f>VLOOKUP(D3612,GST!A:D,4,FALSE)</f>
        <v>#N/A</v>
      </c>
      <c r="K3612" s="64" t="str">
        <f>VLOOKUP(B3612,'ABC successor'!A:J,10,FALSE)</f>
        <v>4703</v>
      </c>
    </row>
    <row r="3613" spans="1:11" x14ac:dyDescent="0.2">
      <c r="A3613">
        <v>3612</v>
      </c>
      <c r="B3613" t="s">
        <v>366</v>
      </c>
      <c r="C3613" t="s">
        <v>367</v>
      </c>
      <c r="D3613" t="s">
        <v>366</v>
      </c>
      <c r="E3613" t="s">
        <v>4351</v>
      </c>
      <c r="F3613" s="220">
        <v>589</v>
      </c>
      <c r="G3613" s="220">
        <v>589</v>
      </c>
      <c r="H3613" s="220">
        <v>620</v>
      </c>
      <c r="I3613" s="220">
        <v>529.76152068965519</v>
      </c>
      <c r="J3613" s="161" t="e">
        <f>VLOOKUP(D3613,GST!A:D,4,FALSE)</f>
        <v>#N/A</v>
      </c>
      <c r="K3613" s="64" t="str">
        <f>VLOOKUP(B3613,'ABC successor'!A:J,10,FALSE)</f>
        <v>4462</v>
      </c>
    </row>
    <row r="3614" spans="1:11" x14ac:dyDescent="0.2">
      <c r="A3614">
        <v>3613</v>
      </c>
      <c r="B3614" t="s">
        <v>368</v>
      </c>
      <c r="C3614" t="s">
        <v>369</v>
      </c>
      <c r="D3614" t="s">
        <v>368</v>
      </c>
      <c r="E3614" t="s">
        <v>4352</v>
      </c>
      <c r="F3614" s="220">
        <v>561</v>
      </c>
      <c r="G3614" s="220">
        <v>561</v>
      </c>
      <c r="H3614" s="220">
        <v>591</v>
      </c>
      <c r="I3614" s="220">
        <v>504.62684999999988</v>
      </c>
      <c r="J3614" s="161" t="e">
        <f>VLOOKUP(D3614,GST!A:D,4,FALSE)</f>
        <v>#N/A</v>
      </c>
      <c r="K3614" s="64" t="str">
        <f>VLOOKUP(B3614,'ABC successor'!A:J,10,FALSE)</f>
        <v>4462</v>
      </c>
    </row>
    <row r="3615" spans="1:11" x14ac:dyDescent="0.2">
      <c r="A3615">
        <v>3614</v>
      </c>
      <c r="B3615" t="s">
        <v>16647</v>
      </c>
      <c r="C3615" t="s">
        <v>16648</v>
      </c>
      <c r="D3615" t="s">
        <v>16647</v>
      </c>
      <c r="E3615" t="s">
        <v>4352</v>
      </c>
      <c r="F3615" s="220">
        <v>309</v>
      </c>
      <c r="G3615" s="220">
        <v>309</v>
      </c>
      <c r="H3615" s="220">
        <v>325</v>
      </c>
      <c r="I3615" s="220">
        <v>278.41481379310341</v>
      </c>
      <c r="J3615" s="161" t="e">
        <f>VLOOKUP(D3615,GST!A:D,4,FALSE)</f>
        <v>#N/A</v>
      </c>
      <c r="K3615" s="64" t="str">
        <f>VLOOKUP(B3615,'ABC successor'!A:J,10,FALSE)</f>
        <v>4462</v>
      </c>
    </row>
    <row r="3616" spans="1:11" x14ac:dyDescent="0.2">
      <c r="A3616">
        <v>3615</v>
      </c>
      <c r="B3616" t="s">
        <v>8648</v>
      </c>
      <c r="C3616" t="s">
        <v>8649</v>
      </c>
      <c r="D3616" t="s">
        <v>8648</v>
      </c>
      <c r="E3616" t="s">
        <v>370</v>
      </c>
      <c r="F3616" s="220">
        <v>2715</v>
      </c>
      <c r="G3616" s="220">
        <v>2715</v>
      </c>
      <c r="H3616" s="220">
        <v>2858</v>
      </c>
      <c r="I3616" s="220">
        <v>2443.8633655172416</v>
      </c>
      <c r="J3616" s="161" t="e">
        <f>VLOOKUP(D3616,GST!A:D,4,FALSE)</f>
        <v>#N/A</v>
      </c>
      <c r="K3616" s="64" t="str">
        <f>VLOOKUP(B3616,'ABC successor'!A:J,10,FALSE)</f>
        <v>4462</v>
      </c>
    </row>
    <row r="3617" spans="1:11" x14ac:dyDescent="0.2">
      <c r="A3617">
        <v>3616</v>
      </c>
      <c r="B3617" t="s">
        <v>371</v>
      </c>
      <c r="C3617" t="s">
        <v>372</v>
      </c>
      <c r="D3617" t="s">
        <v>371</v>
      </c>
      <c r="E3617" t="s">
        <v>370</v>
      </c>
      <c r="F3617" s="220">
        <v>7139</v>
      </c>
      <c r="G3617" s="220">
        <v>7139</v>
      </c>
      <c r="H3617" s="220">
        <v>7515</v>
      </c>
      <c r="I3617" s="220">
        <v>6424.8085155172394</v>
      </c>
      <c r="J3617" s="161" t="e">
        <f>VLOOKUP(D3617,GST!A:D,4,FALSE)</f>
        <v>#N/A</v>
      </c>
      <c r="K3617" s="64" t="str">
        <f>VLOOKUP(B3617,'ABC successor'!A:J,10,FALSE)</f>
        <v>4462</v>
      </c>
    </row>
    <row r="3618" spans="1:11" x14ac:dyDescent="0.2">
      <c r="A3618">
        <v>3617</v>
      </c>
      <c r="B3618" t="s">
        <v>3545</v>
      </c>
      <c r="C3618" t="s">
        <v>3546</v>
      </c>
      <c r="D3618" t="s">
        <v>3545</v>
      </c>
      <c r="E3618" t="s">
        <v>6166</v>
      </c>
      <c r="F3618" s="220">
        <v>6862</v>
      </c>
      <c r="G3618" s="220">
        <v>6862</v>
      </c>
      <c r="H3618" s="220">
        <v>7223</v>
      </c>
      <c r="I3618" s="220">
        <v>6175.3952448275859</v>
      </c>
      <c r="J3618" s="161" t="e">
        <f>VLOOKUP(D3618,GST!A:D,4,FALSE)</f>
        <v>#N/A</v>
      </c>
      <c r="K3618" s="64" t="str">
        <f>VLOOKUP(B3618,'ABC successor'!A:J,10,FALSE)</f>
        <v>4462</v>
      </c>
    </row>
    <row r="3619" spans="1:11" x14ac:dyDescent="0.2">
      <c r="A3619">
        <v>3618</v>
      </c>
      <c r="B3619" t="s">
        <v>3547</v>
      </c>
      <c r="C3619" t="s">
        <v>3548</v>
      </c>
      <c r="D3619" t="s">
        <v>3547</v>
      </c>
      <c r="E3619" t="s">
        <v>3549</v>
      </c>
      <c r="F3619" s="220">
        <v>251</v>
      </c>
      <c r="G3619" s="220">
        <v>251</v>
      </c>
      <c r="H3619" s="220">
        <v>264</v>
      </c>
      <c r="I3619" s="220">
        <v>226.21203620689653</v>
      </c>
      <c r="J3619" s="161" t="e">
        <f>VLOOKUP(D3619,GST!A:D,4,FALSE)</f>
        <v>#N/A</v>
      </c>
      <c r="K3619" s="64" t="str">
        <f>VLOOKUP(B3619,'ABC successor'!A:J,10,FALSE)</f>
        <v>4462</v>
      </c>
    </row>
    <row r="3620" spans="1:11" x14ac:dyDescent="0.2">
      <c r="A3620">
        <v>3619</v>
      </c>
      <c r="B3620" t="s">
        <v>11818</v>
      </c>
      <c r="C3620" t="s">
        <v>11819</v>
      </c>
      <c r="D3620" t="s">
        <v>11818</v>
      </c>
      <c r="E3620" t="s">
        <v>2070</v>
      </c>
      <c r="F3620" s="220">
        <v>797</v>
      </c>
      <c r="G3620" s="220">
        <v>797</v>
      </c>
      <c r="H3620" s="220">
        <v>839</v>
      </c>
      <c r="I3620" s="220">
        <v>717.30483275862059</v>
      </c>
      <c r="J3620" s="161" t="e">
        <f>VLOOKUP(D3620,GST!A:D,4,FALSE)</f>
        <v>#N/A</v>
      </c>
      <c r="K3620" s="64" t="str">
        <f>VLOOKUP(B3620,'ABC successor'!A:J,10,FALSE)</f>
        <v>4462</v>
      </c>
    </row>
    <row r="3621" spans="1:11" x14ac:dyDescent="0.2">
      <c r="A3621">
        <v>3620</v>
      </c>
      <c r="B3621" t="s">
        <v>3550</v>
      </c>
      <c r="C3621" t="s">
        <v>3551</v>
      </c>
      <c r="D3621" t="s">
        <v>3550</v>
      </c>
      <c r="E3621" t="s">
        <v>5703</v>
      </c>
      <c r="F3621" s="220">
        <v>327</v>
      </c>
      <c r="G3621" s="220">
        <v>327</v>
      </c>
      <c r="H3621" s="220">
        <v>344</v>
      </c>
      <c r="I3621" s="220">
        <v>293.88230344827576</v>
      </c>
      <c r="J3621" s="161" t="e">
        <f>VLOOKUP(D3621,GST!A:D,4,FALSE)</f>
        <v>#N/A</v>
      </c>
      <c r="K3621" s="64" t="str">
        <f>VLOOKUP(B3621,'ABC successor'!A:J,10,FALSE)</f>
        <v>4462</v>
      </c>
    </row>
    <row r="3622" spans="1:11" x14ac:dyDescent="0.2">
      <c r="A3622">
        <v>3621</v>
      </c>
      <c r="B3622" t="s">
        <v>3552</v>
      </c>
      <c r="C3622" t="s">
        <v>3553</v>
      </c>
      <c r="D3622" t="s">
        <v>3552</v>
      </c>
      <c r="E3622" t="s">
        <v>2073</v>
      </c>
      <c r="F3622" s="220">
        <v>159</v>
      </c>
      <c r="G3622" s="220">
        <v>159</v>
      </c>
      <c r="H3622" s="220">
        <v>167</v>
      </c>
      <c r="I3622" s="220">
        <v>143.07427931034482</v>
      </c>
      <c r="J3622" s="161" t="e">
        <f>VLOOKUP(D3622,GST!A:D,4,FALSE)</f>
        <v>#N/A</v>
      </c>
      <c r="K3622" s="64" t="str">
        <f>VLOOKUP(B3622,'ABC successor'!A:J,10,FALSE)</f>
        <v>4462</v>
      </c>
    </row>
    <row r="3623" spans="1:11" x14ac:dyDescent="0.2">
      <c r="A3623">
        <v>3622</v>
      </c>
      <c r="B3623" t="s">
        <v>3554</v>
      </c>
      <c r="C3623" t="s">
        <v>3555</v>
      </c>
      <c r="D3623" t="s">
        <v>3554</v>
      </c>
      <c r="E3623" t="s">
        <v>2074</v>
      </c>
      <c r="F3623" s="220">
        <v>172</v>
      </c>
      <c r="G3623" s="220">
        <v>172</v>
      </c>
      <c r="H3623" s="220">
        <v>181</v>
      </c>
      <c r="I3623" s="220">
        <v>154.67489655172412</v>
      </c>
      <c r="J3623" s="161" t="e">
        <f>VLOOKUP(D3623,GST!A:D,4,FALSE)</f>
        <v>#N/A</v>
      </c>
      <c r="K3623" s="64" t="str">
        <f>VLOOKUP(B3623,'ABC successor'!A:J,10,FALSE)</f>
        <v>4462</v>
      </c>
    </row>
    <row r="3624" spans="1:11" x14ac:dyDescent="0.2">
      <c r="A3624">
        <v>3623</v>
      </c>
      <c r="B3624" t="s">
        <v>3556</v>
      </c>
      <c r="C3624" t="s">
        <v>3557</v>
      </c>
      <c r="D3624" t="s">
        <v>3556</v>
      </c>
      <c r="E3624" t="s">
        <v>3925</v>
      </c>
      <c r="F3624" s="220">
        <v>406</v>
      </c>
      <c r="G3624" s="220">
        <v>406</v>
      </c>
      <c r="H3624" s="220">
        <v>427</v>
      </c>
      <c r="I3624" s="220">
        <v>365.41944310344815</v>
      </c>
      <c r="J3624" s="161" t="e">
        <f>VLOOKUP(D3624,GST!A:D,4,FALSE)</f>
        <v>#N/A</v>
      </c>
      <c r="K3624" s="64" t="str">
        <f>VLOOKUP(B3624,'ABC successor'!A:J,10,FALSE)</f>
        <v>4462</v>
      </c>
    </row>
    <row r="3625" spans="1:11" x14ac:dyDescent="0.2">
      <c r="A3625">
        <v>3624</v>
      </c>
      <c r="B3625" t="s">
        <v>3558</v>
      </c>
      <c r="C3625" t="s">
        <v>3559</v>
      </c>
      <c r="D3625" t="s">
        <v>3558</v>
      </c>
      <c r="E3625" t="s">
        <v>2078</v>
      </c>
      <c r="F3625" s="220">
        <v>193</v>
      </c>
      <c r="G3625" s="220">
        <v>193</v>
      </c>
      <c r="H3625" s="220">
        <v>203</v>
      </c>
      <c r="I3625" s="220">
        <v>174.00925862068965</v>
      </c>
      <c r="J3625" s="161" t="e">
        <f>VLOOKUP(D3625,GST!A:D,4,FALSE)</f>
        <v>#N/A</v>
      </c>
      <c r="K3625" s="64" t="str">
        <f>VLOOKUP(B3625,'ABC successor'!A:J,10,FALSE)</f>
        <v>4462</v>
      </c>
    </row>
    <row r="3626" spans="1:11" x14ac:dyDescent="0.2">
      <c r="A3626">
        <v>3625</v>
      </c>
      <c r="B3626" t="s">
        <v>3560</v>
      </c>
      <c r="C3626" t="s">
        <v>3561</v>
      </c>
      <c r="D3626" t="s">
        <v>3560</v>
      </c>
      <c r="E3626" t="s">
        <v>3562</v>
      </c>
      <c r="F3626" s="220">
        <v>191</v>
      </c>
      <c r="G3626" s="220">
        <v>191</v>
      </c>
      <c r="H3626" s="220">
        <v>201</v>
      </c>
      <c r="I3626" s="220">
        <v>172.07582241379308</v>
      </c>
      <c r="J3626" s="161" t="e">
        <f>VLOOKUP(D3626,GST!A:D,4,FALSE)</f>
        <v>#N/A</v>
      </c>
      <c r="K3626" s="64" t="str">
        <f>VLOOKUP(B3626,'ABC successor'!A:J,10,FALSE)</f>
        <v>4462</v>
      </c>
    </row>
    <row r="3627" spans="1:11" x14ac:dyDescent="0.2">
      <c r="A3627">
        <v>3626</v>
      </c>
      <c r="B3627" t="s">
        <v>3563</v>
      </c>
      <c r="C3627" t="s">
        <v>3564</v>
      </c>
      <c r="D3627" t="s">
        <v>3563</v>
      </c>
      <c r="E3627" t="s">
        <v>2079</v>
      </c>
      <c r="F3627" s="220">
        <v>180</v>
      </c>
      <c r="G3627" s="220">
        <v>180</v>
      </c>
      <c r="H3627" s="220">
        <v>189</v>
      </c>
      <c r="I3627" s="220">
        <v>162.40864137931032</v>
      </c>
      <c r="J3627" s="161" t="e">
        <f>VLOOKUP(D3627,GST!A:D,4,FALSE)</f>
        <v>#N/A</v>
      </c>
      <c r="K3627" s="64" t="str">
        <f>VLOOKUP(B3627,'ABC successor'!A:J,10,FALSE)</f>
        <v>4462</v>
      </c>
    </row>
    <row r="3628" spans="1:11" x14ac:dyDescent="0.2">
      <c r="A3628">
        <v>3627</v>
      </c>
      <c r="B3628" t="s">
        <v>3565</v>
      </c>
      <c r="C3628" t="s">
        <v>3566</v>
      </c>
      <c r="D3628" t="s">
        <v>3565</v>
      </c>
      <c r="E3628" t="s">
        <v>3627</v>
      </c>
      <c r="F3628" s="220">
        <v>511</v>
      </c>
      <c r="G3628" s="220">
        <v>511</v>
      </c>
      <c r="H3628" s="220">
        <v>538</v>
      </c>
      <c r="I3628" s="220">
        <v>460.15781724137923</v>
      </c>
      <c r="J3628" s="161" t="e">
        <f>VLOOKUP(D3628,GST!A:D,4,FALSE)</f>
        <v>#N/A</v>
      </c>
      <c r="K3628" s="64" t="str">
        <f>VLOOKUP(B3628,'ABC successor'!A:J,10,FALSE)</f>
        <v>4462</v>
      </c>
    </row>
    <row r="3629" spans="1:11" x14ac:dyDescent="0.2">
      <c r="A3629">
        <v>3628</v>
      </c>
      <c r="B3629" t="s">
        <v>3567</v>
      </c>
      <c r="C3629" t="s">
        <v>3568</v>
      </c>
      <c r="D3629" t="s">
        <v>3567</v>
      </c>
      <c r="E3629" t="s">
        <v>3569</v>
      </c>
      <c r="F3629" s="220">
        <v>19014</v>
      </c>
      <c r="G3629" s="220">
        <v>19014</v>
      </c>
      <c r="H3629" s="220">
        <v>20015</v>
      </c>
      <c r="I3629" s="220">
        <v>17112.843867241379</v>
      </c>
      <c r="J3629" s="161" t="e">
        <f>VLOOKUP(D3629,GST!A:D,4,FALSE)</f>
        <v>#N/A</v>
      </c>
      <c r="K3629" s="64" t="str">
        <f>VLOOKUP(B3629,'ABC successor'!A:J,10,FALSE)</f>
        <v>4462</v>
      </c>
    </row>
    <row r="3630" spans="1:11" x14ac:dyDescent="0.2">
      <c r="A3630">
        <v>3629</v>
      </c>
      <c r="B3630" t="s">
        <v>3570</v>
      </c>
      <c r="C3630" t="s">
        <v>3571</v>
      </c>
      <c r="D3630" t="s">
        <v>3570</v>
      </c>
      <c r="E3630" t="s">
        <v>4349</v>
      </c>
      <c r="F3630" s="220">
        <v>2080</v>
      </c>
      <c r="G3630" s="220">
        <v>2080</v>
      </c>
      <c r="H3630" s="220">
        <v>2189</v>
      </c>
      <c r="I3630" s="220">
        <v>1871.5662482758617</v>
      </c>
      <c r="J3630" s="161" t="e">
        <f>VLOOKUP(D3630,GST!A:D,4,FALSE)</f>
        <v>#N/A</v>
      </c>
      <c r="K3630" s="64" t="str">
        <f>VLOOKUP(B3630,'ABC successor'!A:J,10,FALSE)</f>
        <v>4462</v>
      </c>
    </row>
    <row r="3631" spans="1:11" x14ac:dyDescent="0.2">
      <c r="A3631">
        <v>3630</v>
      </c>
      <c r="B3631" t="s">
        <v>3572</v>
      </c>
      <c r="C3631" t="s">
        <v>3573</v>
      </c>
      <c r="D3631" t="s">
        <v>3572</v>
      </c>
      <c r="E3631" t="s">
        <v>4212</v>
      </c>
      <c r="F3631" s="220">
        <v>675</v>
      </c>
      <c r="G3631" s="220">
        <v>675</v>
      </c>
      <c r="H3631" s="220">
        <v>711</v>
      </c>
      <c r="I3631" s="220">
        <v>607.0989689655172</v>
      </c>
      <c r="J3631" s="161" t="e">
        <f>VLOOKUP(D3631,GST!A:D,4,FALSE)</f>
        <v>#N/A</v>
      </c>
      <c r="K3631" s="64" t="str">
        <f>VLOOKUP(B3631,'ABC successor'!A:J,10,FALSE)</f>
        <v>4462</v>
      </c>
    </row>
    <row r="3632" spans="1:11" x14ac:dyDescent="0.2">
      <c r="A3632">
        <v>3631</v>
      </c>
      <c r="B3632" t="s">
        <v>3574</v>
      </c>
      <c r="C3632" t="s">
        <v>3575</v>
      </c>
      <c r="D3632" t="s">
        <v>3574</v>
      </c>
      <c r="E3632" t="s">
        <v>8177</v>
      </c>
      <c r="F3632" s="220">
        <v>273</v>
      </c>
      <c r="G3632" s="220">
        <v>273</v>
      </c>
      <c r="H3632" s="220">
        <v>287</v>
      </c>
      <c r="I3632" s="220">
        <v>245.54639827586203</v>
      </c>
      <c r="J3632" s="161" t="e">
        <f>VLOOKUP(D3632,GST!A:D,4,FALSE)</f>
        <v>#N/A</v>
      </c>
      <c r="K3632" s="64" t="str">
        <f>VLOOKUP(B3632,'ABC successor'!A:J,10,FALSE)</f>
        <v>4462</v>
      </c>
    </row>
    <row r="3633" spans="1:11" x14ac:dyDescent="0.2">
      <c r="A3633">
        <v>3632</v>
      </c>
      <c r="B3633" t="s">
        <v>3576</v>
      </c>
      <c r="C3633" t="s">
        <v>3577</v>
      </c>
      <c r="D3633" t="s">
        <v>3576</v>
      </c>
      <c r="E3633" t="s">
        <v>2085</v>
      </c>
      <c r="F3633" s="220">
        <v>264</v>
      </c>
      <c r="G3633" s="220">
        <v>264</v>
      </c>
      <c r="H3633" s="220">
        <v>278</v>
      </c>
      <c r="I3633" s="220">
        <v>237.81265344827585</v>
      </c>
      <c r="J3633" s="161" t="e">
        <f>VLOOKUP(D3633,GST!A:D,4,FALSE)</f>
        <v>#N/A</v>
      </c>
      <c r="K3633" s="64" t="str">
        <f>VLOOKUP(B3633,'ABC successor'!A:J,10,FALSE)</f>
        <v>4462</v>
      </c>
    </row>
    <row r="3634" spans="1:11" x14ac:dyDescent="0.2">
      <c r="A3634">
        <v>3633</v>
      </c>
      <c r="B3634" t="s">
        <v>3578</v>
      </c>
      <c r="C3634" t="s">
        <v>3579</v>
      </c>
      <c r="D3634" t="s">
        <v>3578</v>
      </c>
      <c r="E3634" t="s">
        <v>1734</v>
      </c>
      <c r="F3634" s="220">
        <v>266</v>
      </c>
      <c r="G3634" s="220">
        <v>266</v>
      </c>
      <c r="H3634" s="220">
        <v>280</v>
      </c>
      <c r="I3634" s="220">
        <v>239.74608965517237</v>
      </c>
      <c r="J3634" s="161" t="e">
        <f>VLOOKUP(D3634,GST!A:D,4,FALSE)</f>
        <v>#N/A</v>
      </c>
      <c r="K3634" s="64" t="str">
        <f>VLOOKUP(B3634,'ABC successor'!A:J,10,FALSE)</f>
        <v>4462</v>
      </c>
    </row>
    <row r="3635" spans="1:11" x14ac:dyDescent="0.2">
      <c r="A3635">
        <v>3634</v>
      </c>
      <c r="B3635" t="s">
        <v>3580</v>
      </c>
      <c r="C3635" t="s">
        <v>3581</v>
      </c>
      <c r="D3635" t="s">
        <v>3580</v>
      </c>
      <c r="E3635" t="s">
        <v>8171</v>
      </c>
      <c r="F3635" s="220">
        <v>788</v>
      </c>
      <c r="G3635" s="220">
        <v>788</v>
      </c>
      <c r="H3635" s="220">
        <v>829</v>
      </c>
      <c r="I3635" s="220">
        <v>709.5710879310343</v>
      </c>
      <c r="J3635" s="161" t="e">
        <f>VLOOKUP(D3635,GST!A:D,4,FALSE)</f>
        <v>#N/A</v>
      </c>
      <c r="K3635" s="64" t="str">
        <f>VLOOKUP(B3635,'ABC successor'!A:J,10,FALSE)</f>
        <v>4462</v>
      </c>
    </row>
    <row r="3636" spans="1:11" x14ac:dyDescent="0.2">
      <c r="A3636">
        <v>3635</v>
      </c>
      <c r="B3636" t="s">
        <v>3582</v>
      </c>
      <c r="C3636" t="s">
        <v>3583</v>
      </c>
      <c r="D3636" t="s">
        <v>3582</v>
      </c>
      <c r="E3636" t="s">
        <v>8171</v>
      </c>
      <c r="F3636" s="220">
        <v>907</v>
      </c>
      <c r="G3636" s="220">
        <v>907</v>
      </c>
      <c r="H3636" s="220">
        <v>955</v>
      </c>
      <c r="I3636" s="220">
        <v>815.91007931034471</v>
      </c>
      <c r="J3636" s="161" t="e">
        <f>VLOOKUP(D3636,GST!A:D,4,FALSE)</f>
        <v>#N/A</v>
      </c>
      <c r="K3636" s="64" t="str">
        <f>VLOOKUP(B3636,'ABC successor'!A:J,10,FALSE)</f>
        <v>4462</v>
      </c>
    </row>
    <row r="3637" spans="1:11" x14ac:dyDescent="0.2">
      <c r="A3637">
        <v>3636</v>
      </c>
      <c r="B3637" t="s">
        <v>3584</v>
      </c>
      <c r="C3637" t="s">
        <v>3585</v>
      </c>
      <c r="D3637" t="s">
        <v>3584</v>
      </c>
      <c r="E3637" t="s">
        <v>2086</v>
      </c>
      <c r="F3637" s="220">
        <v>288</v>
      </c>
      <c r="G3637" s="220">
        <v>288</v>
      </c>
      <c r="H3637" s="220">
        <v>303</v>
      </c>
      <c r="I3637" s="220">
        <v>259.08045172413796</v>
      </c>
      <c r="J3637" s="161" t="e">
        <f>VLOOKUP(D3637,GST!A:D,4,FALSE)</f>
        <v>#N/A</v>
      </c>
      <c r="K3637" s="64" t="str">
        <f>VLOOKUP(B3637,'ABC successor'!A:J,10,FALSE)</f>
        <v>4462</v>
      </c>
    </row>
    <row r="3638" spans="1:11" x14ac:dyDescent="0.2">
      <c r="A3638">
        <v>3637</v>
      </c>
      <c r="B3638" t="s">
        <v>3586</v>
      </c>
      <c r="C3638" t="s">
        <v>3587</v>
      </c>
      <c r="D3638" t="s">
        <v>3586</v>
      </c>
      <c r="E3638" t="s">
        <v>8171</v>
      </c>
      <c r="F3638" s="220">
        <v>423</v>
      </c>
      <c r="G3638" s="220">
        <v>423</v>
      </c>
      <c r="H3638" s="220">
        <v>445</v>
      </c>
      <c r="I3638" s="220">
        <v>380.88693275862067</v>
      </c>
      <c r="J3638" s="161" t="e">
        <f>VLOOKUP(D3638,GST!A:D,4,FALSE)</f>
        <v>#N/A</v>
      </c>
      <c r="K3638" s="64" t="str">
        <f>VLOOKUP(B3638,'ABC successor'!A:J,10,FALSE)</f>
        <v>4462</v>
      </c>
    </row>
    <row r="3639" spans="1:11" x14ac:dyDescent="0.2">
      <c r="A3639">
        <v>3638</v>
      </c>
      <c r="B3639" t="s">
        <v>3588</v>
      </c>
      <c r="C3639" t="s">
        <v>3589</v>
      </c>
      <c r="D3639" t="s">
        <v>3588</v>
      </c>
      <c r="E3639" t="s">
        <v>2087</v>
      </c>
      <c r="F3639" s="220">
        <v>479</v>
      </c>
      <c r="G3639" s="220">
        <v>479</v>
      </c>
      <c r="H3639" s="220">
        <v>504</v>
      </c>
      <c r="I3639" s="220">
        <v>431.15627413793101</v>
      </c>
      <c r="J3639" s="161" t="e">
        <f>VLOOKUP(D3639,GST!A:D,4,FALSE)</f>
        <v>#N/A</v>
      </c>
      <c r="K3639" s="64" t="str">
        <f>VLOOKUP(B3639,'ABC successor'!A:J,10,FALSE)</f>
        <v>4462</v>
      </c>
    </row>
    <row r="3640" spans="1:11" x14ac:dyDescent="0.2">
      <c r="A3640">
        <v>3639</v>
      </c>
      <c r="B3640" t="s">
        <v>3590</v>
      </c>
      <c r="C3640" t="s">
        <v>3591</v>
      </c>
      <c r="D3640" t="s">
        <v>3590</v>
      </c>
      <c r="E3640" t="s">
        <v>8171</v>
      </c>
      <c r="F3640" s="220">
        <v>391</v>
      </c>
      <c r="G3640" s="220">
        <v>391</v>
      </c>
      <c r="H3640" s="220">
        <v>412</v>
      </c>
      <c r="I3640" s="220">
        <v>351.88538965517239</v>
      </c>
      <c r="J3640" s="161" t="e">
        <f>VLOOKUP(D3640,GST!A:D,4,FALSE)</f>
        <v>#N/A</v>
      </c>
      <c r="K3640" s="64" t="str">
        <f>VLOOKUP(B3640,'ABC successor'!A:J,10,FALSE)</f>
        <v>4462</v>
      </c>
    </row>
    <row r="3641" spans="1:11" x14ac:dyDescent="0.2">
      <c r="A3641">
        <v>3640</v>
      </c>
      <c r="B3641" t="s">
        <v>3592</v>
      </c>
      <c r="C3641" t="s">
        <v>3593</v>
      </c>
      <c r="D3641" t="s">
        <v>3592</v>
      </c>
      <c r="E3641" t="s">
        <v>8171</v>
      </c>
      <c r="F3641" s="220">
        <v>1560</v>
      </c>
      <c r="G3641" s="220">
        <v>1560</v>
      </c>
      <c r="H3641" s="220">
        <v>1642</v>
      </c>
      <c r="I3641" s="220">
        <v>1403.6746862068962</v>
      </c>
      <c r="J3641" s="161" t="e">
        <f>VLOOKUP(D3641,GST!A:D,4,FALSE)</f>
        <v>#N/A</v>
      </c>
      <c r="K3641" s="64" t="str">
        <f>VLOOKUP(B3641,'ABC successor'!A:J,10,FALSE)</f>
        <v>4462</v>
      </c>
    </row>
    <row r="3642" spans="1:11" x14ac:dyDescent="0.2">
      <c r="A3642">
        <v>3641</v>
      </c>
      <c r="B3642" t="s">
        <v>3594</v>
      </c>
      <c r="C3642" t="s">
        <v>3595</v>
      </c>
      <c r="D3642" t="s">
        <v>3594</v>
      </c>
      <c r="E3642" t="s">
        <v>2088</v>
      </c>
      <c r="F3642" s="220">
        <v>378</v>
      </c>
      <c r="G3642" s="220">
        <v>378</v>
      </c>
      <c r="H3642" s="220">
        <v>398</v>
      </c>
      <c r="I3642" s="220">
        <v>340.28477241379301</v>
      </c>
      <c r="J3642" s="161" t="e">
        <f>VLOOKUP(D3642,GST!A:D,4,FALSE)</f>
        <v>#N/A</v>
      </c>
      <c r="K3642" s="64" t="str">
        <f>VLOOKUP(B3642,'ABC successor'!A:J,10,FALSE)</f>
        <v>4462</v>
      </c>
    </row>
    <row r="3643" spans="1:11" x14ac:dyDescent="0.2">
      <c r="A3643">
        <v>3642</v>
      </c>
      <c r="B3643" t="s">
        <v>3596</v>
      </c>
      <c r="C3643" t="s">
        <v>3597</v>
      </c>
      <c r="D3643" t="s">
        <v>3596</v>
      </c>
      <c r="E3643" t="s">
        <v>8171</v>
      </c>
      <c r="F3643" s="220">
        <v>2095</v>
      </c>
      <c r="G3643" s="220">
        <v>2095</v>
      </c>
      <c r="H3643" s="220">
        <v>2205</v>
      </c>
      <c r="I3643" s="220">
        <v>1885.1003017241378</v>
      </c>
      <c r="J3643" s="161" t="e">
        <f>VLOOKUP(D3643,GST!A:D,4,FALSE)</f>
        <v>#N/A</v>
      </c>
      <c r="K3643" s="64" t="str">
        <f>VLOOKUP(B3643,'ABC successor'!A:J,10,FALSE)</f>
        <v>4462</v>
      </c>
    </row>
    <row r="3644" spans="1:11" x14ac:dyDescent="0.2">
      <c r="A3644">
        <v>3643</v>
      </c>
      <c r="B3644" t="s">
        <v>3598</v>
      </c>
      <c r="C3644" t="s">
        <v>3599</v>
      </c>
      <c r="D3644" t="s">
        <v>3598</v>
      </c>
      <c r="E3644" t="s">
        <v>3600</v>
      </c>
      <c r="F3644" s="220">
        <v>397</v>
      </c>
      <c r="G3644" s="220">
        <v>397</v>
      </c>
      <c r="H3644" s="220">
        <v>418</v>
      </c>
      <c r="I3644" s="220">
        <v>357.68569827586197</v>
      </c>
      <c r="J3644" s="161" t="e">
        <f>VLOOKUP(D3644,GST!A:D,4,FALSE)</f>
        <v>#N/A</v>
      </c>
      <c r="K3644" s="64" t="str">
        <f>VLOOKUP(B3644,'ABC successor'!A:J,10,FALSE)</f>
        <v>4462</v>
      </c>
    </row>
    <row r="3645" spans="1:11" x14ac:dyDescent="0.2">
      <c r="A3645">
        <v>3644</v>
      </c>
      <c r="B3645" t="s">
        <v>2575</v>
      </c>
      <c r="C3645" t="s">
        <v>2576</v>
      </c>
      <c r="D3645" t="s">
        <v>2575</v>
      </c>
      <c r="E3645" t="s">
        <v>1096</v>
      </c>
      <c r="F3645" s="220">
        <v>208</v>
      </c>
      <c r="G3645" s="220">
        <v>208</v>
      </c>
      <c r="H3645" s="220">
        <v>219</v>
      </c>
      <c r="I3645" s="220">
        <v>187.54331206896549</v>
      </c>
      <c r="J3645" s="161" t="e">
        <f>VLOOKUP(D3645,GST!A:D,4,FALSE)</f>
        <v>#N/A</v>
      </c>
      <c r="K3645" s="64" t="str">
        <f>VLOOKUP(B3645,'ABC successor'!A:J,10,FALSE)</f>
        <v>4462</v>
      </c>
    </row>
    <row r="3646" spans="1:11" x14ac:dyDescent="0.2">
      <c r="A3646">
        <v>3645</v>
      </c>
      <c r="B3646" t="s">
        <v>2577</v>
      </c>
      <c r="C3646" t="s">
        <v>2578</v>
      </c>
      <c r="D3646" t="s">
        <v>2577</v>
      </c>
      <c r="E3646" t="s">
        <v>5703</v>
      </c>
      <c r="F3646" s="220">
        <v>245</v>
      </c>
      <c r="G3646" s="220">
        <v>245</v>
      </c>
      <c r="H3646" s="220">
        <v>258</v>
      </c>
      <c r="I3646" s="220">
        <v>220.41172758620684</v>
      </c>
      <c r="J3646" s="161" t="e">
        <f>VLOOKUP(D3646,GST!A:D,4,FALSE)</f>
        <v>#N/A</v>
      </c>
      <c r="K3646" s="64" t="str">
        <f>VLOOKUP(B3646,'ABC successor'!A:J,10,FALSE)</f>
        <v>4462</v>
      </c>
    </row>
    <row r="3647" spans="1:11" x14ac:dyDescent="0.2">
      <c r="A3647">
        <v>3646</v>
      </c>
      <c r="B3647" t="s">
        <v>2579</v>
      </c>
      <c r="C3647" t="s">
        <v>2580</v>
      </c>
      <c r="D3647" t="s">
        <v>2579</v>
      </c>
      <c r="E3647" t="s">
        <v>2094</v>
      </c>
      <c r="F3647" s="220">
        <v>372</v>
      </c>
      <c r="G3647" s="220">
        <v>372</v>
      </c>
      <c r="H3647" s="220">
        <v>392</v>
      </c>
      <c r="I3647" s="220">
        <v>334.48446379310343</v>
      </c>
      <c r="J3647" s="161" t="e">
        <f>VLOOKUP(D3647,GST!A:D,4,FALSE)</f>
        <v>#N/A</v>
      </c>
      <c r="K3647" s="64" t="str">
        <f>VLOOKUP(B3647,'ABC successor'!A:J,10,FALSE)</f>
        <v>4462</v>
      </c>
    </row>
    <row r="3648" spans="1:11" x14ac:dyDescent="0.2">
      <c r="A3648">
        <v>3647</v>
      </c>
      <c r="B3648" t="s">
        <v>2581</v>
      </c>
      <c r="C3648" t="s">
        <v>2582</v>
      </c>
      <c r="D3648" t="s">
        <v>2581</v>
      </c>
      <c r="E3648" t="s">
        <v>8964</v>
      </c>
      <c r="F3648" s="220">
        <v>120</v>
      </c>
      <c r="G3648" s="220">
        <v>120</v>
      </c>
      <c r="H3648" s="220">
        <v>126</v>
      </c>
      <c r="I3648" s="220">
        <v>108.2724275862069</v>
      </c>
      <c r="J3648" s="161" t="e">
        <f>VLOOKUP(D3648,GST!A:D,4,FALSE)</f>
        <v>#N/A</v>
      </c>
      <c r="K3648" s="64" t="str">
        <f>VLOOKUP(B3648,'ABC successor'!A:J,10,FALSE)</f>
        <v>4462</v>
      </c>
    </row>
    <row r="3649" spans="1:11" x14ac:dyDescent="0.2">
      <c r="A3649">
        <v>3648</v>
      </c>
      <c r="B3649" t="s">
        <v>2583</v>
      </c>
      <c r="C3649" t="s">
        <v>2584</v>
      </c>
      <c r="D3649" t="s">
        <v>2583</v>
      </c>
      <c r="E3649" t="s">
        <v>4404</v>
      </c>
      <c r="F3649" s="220">
        <v>135</v>
      </c>
      <c r="G3649" s="220">
        <v>135</v>
      </c>
      <c r="H3649" s="220">
        <v>142</v>
      </c>
      <c r="I3649" s="220">
        <v>121.80648103448276</v>
      </c>
      <c r="J3649" s="161" t="e">
        <f>VLOOKUP(D3649,GST!A:D,4,FALSE)</f>
        <v>#N/A</v>
      </c>
      <c r="K3649" s="64" t="str">
        <f>VLOOKUP(B3649,'ABC successor'!A:J,10,FALSE)</f>
        <v>4462</v>
      </c>
    </row>
    <row r="3650" spans="1:11" x14ac:dyDescent="0.2">
      <c r="A3650">
        <v>3649</v>
      </c>
      <c r="B3650" t="s">
        <v>2585</v>
      </c>
      <c r="C3650" t="s">
        <v>2586</v>
      </c>
      <c r="D3650" t="s">
        <v>2585</v>
      </c>
      <c r="E3650" t="s">
        <v>5681</v>
      </c>
      <c r="F3650" s="220">
        <v>135</v>
      </c>
      <c r="G3650" s="220">
        <v>135</v>
      </c>
      <c r="H3650" s="220">
        <v>142</v>
      </c>
      <c r="I3650" s="220">
        <v>121.80648103448276</v>
      </c>
      <c r="J3650" s="161" t="e">
        <f>VLOOKUP(D3650,GST!A:D,4,FALSE)</f>
        <v>#N/A</v>
      </c>
      <c r="K3650" s="64" t="str">
        <f>VLOOKUP(B3650,'ABC successor'!A:J,10,FALSE)</f>
        <v>4462</v>
      </c>
    </row>
    <row r="3651" spans="1:11" x14ac:dyDescent="0.2">
      <c r="A3651">
        <v>3650</v>
      </c>
      <c r="B3651" t="s">
        <v>2587</v>
      </c>
      <c r="C3651" t="s">
        <v>2588</v>
      </c>
      <c r="D3651" t="s">
        <v>2587</v>
      </c>
      <c r="E3651" t="s">
        <v>2589</v>
      </c>
      <c r="F3651" s="220">
        <v>1613</v>
      </c>
      <c r="G3651" s="220">
        <v>1613</v>
      </c>
      <c r="H3651" s="220">
        <v>1698</v>
      </c>
      <c r="I3651" s="220">
        <v>1452.01059137931</v>
      </c>
      <c r="J3651" s="161">
        <f>VLOOKUP(D3651,GST!A:D,4,FALSE)</f>
        <v>0.18</v>
      </c>
      <c r="K3651" s="64" t="str">
        <f>VLOOKUP(B3651,'ABC successor'!A:J,10,FALSE)</f>
        <v>4462</v>
      </c>
    </row>
    <row r="3652" spans="1:11" x14ac:dyDescent="0.2">
      <c r="A3652">
        <v>3651</v>
      </c>
      <c r="B3652" t="s">
        <v>2590</v>
      </c>
      <c r="C3652" t="s">
        <v>2591</v>
      </c>
      <c r="D3652" t="s">
        <v>2590</v>
      </c>
      <c r="E3652" t="s">
        <v>2116</v>
      </c>
      <c r="F3652" s="220">
        <v>1235</v>
      </c>
      <c r="G3652" s="220">
        <v>1235</v>
      </c>
      <c r="H3652" s="220">
        <v>1300</v>
      </c>
      <c r="I3652" s="220">
        <v>1111.7258189655172</v>
      </c>
      <c r="J3652" s="161" t="e">
        <f>VLOOKUP(D3652,GST!A:D,4,FALSE)</f>
        <v>#N/A</v>
      </c>
      <c r="K3652" s="64" t="str">
        <f>VLOOKUP(B3652,'ABC successor'!A:J,10,FALSE)</f>
        <v>4462</v>
      </c>
    </row>
    <row r="3653" spans="1:11" x14ac:dyDescent="0.2">
      <c r="A3653">
        <v>3652</v>
      </c>
      <c r="B3653" t="s">
        <v>2592</v>
      </c>
      <c r="C3653" t="s">
        <v>2593</v>
      </c>
      <c r="D3653" t="s">
        <v>2592</v>
      </c>
      <c r="E3653" t="s">
        <v>2117</v>
      </c>
      <c r="F3653" s="220">
        <v>11974</v>
      </c>
      <c r="G3653" s="220">
        <v>11974</v>
      </c>
      <c r="H3653" s="220">
        <v>12604</v>
      </c>
      <c r="I3653" s="220">
        <v>10776.973417241377</v>
      </c>
      <c r="J3653" s="161" t="e">
        <f>VLOOKUP(D3653,GST!A:D,4,FALSE)</f>
        <v>#N/A</v>
      </c>
      <c r="K3653" s="64" t="str">
        <f>VLOOKUP(B3653,'ABC successor'!A:J,10,FALSE)</f>
        <v>4462</v>
      </c>
    </row>
    <row r="3654" spans="1:11" x14ac:dyDescent="0.2">
      <c r="A3654">
        <v>3653</v>
      </c>
      <c r="B3654" t="s">
        <v>2594</v>
      </c>
      <c r="C3654" t="s">
        <v>2595</v>
      </c>
      <c r="D3654" t="s">
        <v>2594</v>
      </c>
      <c r="E3654" t="s">
        <v>5703</v>
      </c>
      <c r="F3654" s="220">
        <v>408</v>
      </c>
      <c r="G3654" s="220">
        <v>408</v>
      </c>
      <c r="H3654" s="220">
        <v>429</v>
      </c>
      <c r="I3654" s="220">
        <v>367.3528793103448</v>
      </c>
      <c r="J3654" s="161" t="e">
        <f>VLOOKUP(D3654,GST!A:D,4,FALSE)</f>
        <v>#N/A</v>
      </c>
      <c r="K3654" s="64" t="str">
        <f>VLOOKUP(B3654,'ABC successor'!A:J,10,FALSE)</f>
        <v>4462</v>
      </c>
    </row>
    <row r="3655" spans="1:11" x14ac:dyDescent="0.2">
      <c r="A3655">
        <v>3654</v>
      </c>
      <c r="B3655" t="s">
        <v>2596</v>
      </c>
      <c r="C3655" t="s">
        <v>2597</v>
      </c>
      <c r="D3655" t="s">
        <v>2596</v>
      </c>
      <c r="E3655" t="s">
        <v>8964</v>
      </c>
      <c r="F3655" s="220">
        <v>174</v>
      </c>
      <c r="G3655" s="220">
        <v>174</v>
      </c>
      <c r="H3655" s="220">
        <v>183</v>
      </c>
      <c r="I3655" s="220">
        <v>156.60833275862069</v>
      </c>
      <c r="J3655" s="161" t="e">
        <f>VLOOKUP(D3655,GST!A:D,4,FALSE)</f>
        <v>#N/A</v>
      </c>
      <c r="K3655" s="64" t="str">
        <f>VLOOKUP(B3655,'ABC successor'!A:J,10,FALSE)</f>
        <v>4462</v>
      </c>
    </row>
    <row r="3656" spans="1:11" x14ac:dyDescent="0.2">
      <c r="A3656">
        <v>3655</v>
      </c>
      <c r="B3656" t="s">
        <v>5609</v>
      </c>
      <c r="C3656" t="s">
        <v>5608</v>
      </c>
      <c r="D3656" t="s">
        <v>5609</v>
      </c>
      <c r="E3656" t="s">
        <v>132</v>
      </c>
      <c r="F3656" s="220">
        <v>83329</v>
      </c>
      <c r="G3656" s="220">
        <v>83329</v>
      </c>
      <c r="H3656" s="220">
        <v>87715</v>
      </c>
      <c r="I3656" s="220">
        <v>74996.057029310323</v>
      </c>
      <c r="J3656" s="161" t="e">
        <f>VLOOKUP(D3656,GST!A:D,4,FALSE)</f>
        <v>#N/A</v>
      </c>
      <c r="K3656" s="64" t="str">
        <f>VLOOKUP(B3656,'ABC successor'!A:J,10,FALSE)</f>
        <v>4462</v>
      </c>
    </row>
    <row r="3657" spans="1:11" x14ac:dyDescent="0.2">
      <c r="A3657">
        <v>3656</v>
      </c>
      <c r="B3657" t="s">
        <v>2598</v>
      </c>
      <c r="C3657" t="s">
        <v>2599</v>
      </c>
      <c r="D3657" t="s">
        <v>2598</v>
      </c>
      <c r="E3657" t="s">
        <v>8174</v>
      </c>
      <c r="F3657" s="220">
        <v>3863</v>
      </c>
      <c r="G3657" s="220">
        <v>3863</v>
      </c>
      <c r="H3657" s="220">
        <v>4066</v>
      </c>
      <c r="I3657" s="220">
        <v>3476.3182999999995</v>
      </c>
      <c r="J3657" s="161" t="e">
        <f>VLOOKUP(D3657,GST!A:D,4,FALSE)</f>
        <v>#N/A</v>
      </c>
      <c r="K3657" s="64" t="str">
        <f>VLOOKUP(B3657,'ABC successor'!A:J,10,FALSE)</f>
        <v>4462</v>
      </c>
    </row>
    <row r="3658" spans="1:11" x14ac:dyDescent="0.2">
      <c r="A3658">
        <v>3657</v>
      </c>
      <c r="B3658" t="s">
        <v>2600</v>
      </c>
      <c r="C3658" t="s">
        <v>2601</v>
      </c>
      <c r="D3658" t="s">
        <v>2600</v>
      </c>
      <c r="E3658" t="s">
        <v>6102</v>
      </c>
      <c r="F3658" s="220">
        <v>9</v>
      </c>
      <c r="G3658" s="220">
        <v>9</v>
      </c>
      <c r="H3658" s="220">
        <v>9</v>
      </c>
      <c r="I3658" s="220">
        <v>7.7337448275862064</v>
      </c>
      <c r="J3658" s="161" t="e">
        <f>VLOOKUP(D3658,GST!A:D,4,FALSE)</f>
        <v>#N/A</v>
      </c>
      <c r="K3658" s="64" t="str">
        <f>VLOOKUP(B3658,'ABC successor'!A:J,10,FALSE)</f>
        <v>4462</v>
      </c>
    </row>
    <row r="3659" spans="1:11" x14ac:dyDescent="0.2">
      <c r="A3659">
        <v>3658</v>
      </c>
      <c r="B3659" t="s">
        <v>2602</v>
      </c>
      <c r="C3659" t="s">
        <v>2603</v>
      </c>
      <c r="D3659" t="s">
        <v>2602</v>
      </c>
      <c r="E3659" t="s">
        <v>4208</v>
      </c>
      <c r="F3659" s="220">
        <v>9689</v>
      </c>
      <c r="G3659" s="220">
        <v>9689</v>
      </c>
      <c r="H3659" s="220">
        <v>10199</v>
      </c>
      <c r="I3659" s="220">
        <v>8719.7972931034492</v>
      </c>
      <c r="J3659" s="161" t="e">
        <f>VLOOKUP(D3659,GST!A:D,4,FALSE)</f>
        <v>#N/A</v>
      </c>
      <c r="K3659" s="64" t="str">
        <f>VLOOKUP(B3659,'ABC successor'!A:J,10,FALSE)</f>
        <v>4462</v>
      </c>
    </row>
    <row r="3660" spans="1:11" x14ac:dyDescent="0.2">
      <c r="A3660">
        <v>3659</v>
      </c>
      <c r="B3660" t="s">
        <v>2604</v>
      </c>
      <c r="C3660" t="s">
        <v>2605</v>
      </c>
      <c r="D3660" t="s">
        <v>2604</v>
      </c>
      <c r="E3660" t="s">
        <v>8964</v>
      </c>
      <c r="F3660" s="220">
        <v>1156</v>
      </c>
      <c r="G3660" s="220">
        <v>1156</v>
      </c>
      <c r="H3660" s="220">
        <v>1217</v>
      </c>
      <c r="I3660" s="220">
        <v>1040.1886793103447</v>
      </c>
      <c r="J3660" s="161" t="e">
        <f>VLOOKUP(D3660,GST!A:D,4,FALSE)</f>
        <v>#N/A</v>
      </c>
      <c r="K3660" s="64" t="str">
        <f>VLOOKUP(B3660,'ABC successor'!A:J,10,FALSE)</f>
        <v>4462</v>
      </c>
    </row>
    <row r="3661" spans="1:11" x14ac:dyDescent="0.2">
      <c r="A3661">
        <v>3660</v>
      </c>
      <c r="B3661" t="s">
        <v>2606</v>
      </c>
      <c r="C3661" t="s">
        <v>2607</v>
      </c>
      <c r="D3661" t="s">
        <v>2606</v>
      </c>
      <c r="E3661" t="s">
        <v>1773</v>
      </c>
      <c r="F3661" s="220">
        <v>320</v>
      </c>
      <c r="G3661" s="220">
        <v>320</v>
      </c>
      <c r="H3661" s="220">
        <v>337</v>
      </c>
      <c r="I3661" s="220">
        <v>288.08199482758619</v>
      </c>
      <c r="J3661" s="161" t="e">
        <f>VLOOKUP(D3661,GST!A:D,4,FALSE)</f>
        <v>#N/A</v>
      </c>
      <c r="K3661" s="64" t="str">
        <f>VLOOKUP(B3661,'ABC successor'!A:J,10,FALSE)</f>
        <v>4462</v>
      </c>
    </row>
    <row r="3662" spans="1:11" x14ac:dyDescent="0.2">
      <c r="A3662">
        <v>3661</v>
      </c>
      <c r="B3662" t="s">
        <v>2608</v>
      </c>
      <c r="C3662" t="s">
        <v>2609</v>
      </c>
      <c r="D3662" t="s">
        <v>2608</v>
      </c>
      <c r="E3662" t="s">
        <v>5703</v>
      </c>
      <c r="F3662" s="220">
        <v>423</v>
      </c>
      <c r="G3662" s="220">
        <v>423</v>
      </c>
      <c r="H3662" s="220">
        <v>445</v>
      </c>
      <c r="I3662" s="220">
        <v>380.88693275862067</v>
      </c>
      <c r="J3662" s="161" t="e">
        <f>VLOOKUP(D3662,GST!A:D,4,FALSE)</f>
        <v>#N/A</v>
      </c>
      <c r="K3662" s="64" t="str">
        <f>VLOOKUP(B3662,'ABC successor'!A:J,10,FALSE)</f>
        <v>4462</v>
      </c>
    </row>
    <row r="3663" spans="1:11" x14ac:dyDescent="0.2">
      <c r="A3663">
        <v>3662</v>
      </c>
      <c r="B3663" t="s">
        <v>2610</v>
      </c>
      <c r="C3663" t="s">
        <v>2611</v>
      </c>
      <c r="D3663" t="s">
        <v>2610</v>
      </c>
      <c r="E3663" t="s">
        <v>2612</v>
      </c>
      <c r="F3663" s="220">
        <v>118</v>
      </c>
      <c r="G3663" s="220">
        <v>118</v>
      </c>
      <c r="H3663" s="220">
        <v>124</v>
      </c>
      <c r="I3663" s="220">
        <v>106.33899137931033</v>
      </c>
      <c r="J3663" s="161" t="e">
        <f>VLOOKUP(D3663,GST!A:D,4,FALSE)</f>
        <v>#N/A</v>
      </c>
      <c r="K3663" s="64" t="str">
        <f>VLOOKUP(B3663,'ABC successor'!A:J,10,FALSE)</f>
        <v>4462</v>
      </c>
    </row>
    <row r="3664" spans="1:11" x14ac:dyDescent="0.2">
      <c r="A3664">
        <v>3663</v>
      </c>
      <c r="B3664" t="s">
        <v>2613</v>
      </c>
      <c r="C3664" t="s">
        <v>2614</v>
      </c>
      <c r="D3664" t="s">
        <v>2613</v>
      </c>
      <c r="E3664" t="s">
        <v>4209</v>
      </c>
      <c r="F3664" s="220">
        <v>980</v>
      </c>
      <c r="G3664" s="220">
        <v>980</v>
      </c>
      <c r="H3664" s="220">
        <v>1032</v>
      </c>
      <c r="I3664" s="220">
        <v>881.64691034482735</v>
      </c>
      <c r="J3664" s="161" t="e">
        <f>VLOOKUP(D3664,GST!A:D,4,FALSE)</f>
        <v>#N/A</v>
      </c>
      <c r="K3664" s="64" t="str">
        <f>VLOOKUP(B3664,'ABC successor'!A:J,10,FALSE)</f>
        <v>4462</v>
      </c>
    </row>
    <row r="3665" spans="1:11" x14ac:dyDescent="0.2">
      <c r="A3665">
        <v>3664</v>
      </c>
      <c r="B3665" t="s">
        <v>5611</v>
      </c>
      <c r="C3665" t="s">
        <v>5610</v>
      </c>
      <c r="D3665" t="s">
        <v>5611</v>
      </c>
      <c r="E3665" t="s">
        <v>5612</v>
      </c>
      <c r="F3665" s="220">
        <v>8168</v>
      </c>
      <c r="G3665" s="220">
        <v>8168</v>
      </c>
      <c r="H3665" s="220">
        <v>8598</v>
      </c>
      <c r="I3665" s="220">
        <v>7350.9244586206896</v>
      </c>
      <c r="J3665" s="161" t="e">
        <f>VLOOKUP(D3665,GST!A:D,4,FALSE)</f>
        <v>#N/A</v>
      </c>
      <c r="K3665" s="64" t="str">
        <f>VLOOKUP(B3665,'ABC successor'!A:J,10,FALSE)</f>
        <v>4462</v>
      </c>
    </row>
    <row r="3666" spans="1:11" x14ac:dyDescent="0.2">
      <c r="A3666">
        <v>3665</v>
      </c>
      <c r="B3666" t="s">
        <v>2615</v>
      </c>
      <c r="C3666" t="s">
        <v>2616</v>
      </c>
      <c r="D3666" t="s">
        <v>2615</v>
      </c>
      <c r="E3666" t="s">
        <v>8967</v>
      </c>
      <c r="F3666" s="220">
        <v>5981</v>
      </c>
      <c r="G3666" s="220">
        <v>5981</v>
      </c>
      <c r="H3666" s="220">
        <v>6296</v>
      </c>
      <c r="I3666" s="220">
        <v>5382.6863999999987</v>
      </c>
      <c r="J3666" s="161" t="e">
        <f>VLOOKUP(D3666,GST!A:D,4,FALSE)</f>
        <v>#N/A</v>
      </c>
      <c r="K3666" s="64" t="str">
        <f>VLOOKUP(B3666,'ABC successor'!A:J,10,FALSE)</f>
        <v>4462</v>
      </c>
    </row>
    <row r="3667" spans="1:11" x14ac:dyDescent="0.2">
      <c r="A3667">
        <v>3666</v>
      </c>
      <c r="B3667" t="s">
        <v>2617</v>
      </c>
      <c r="C3667" t="s">
        <v>2618</v>
      </c>
      <c r="D3667" t="s">
        <v>2617</v>
      </c>
      <c r="E3667" t="s">
        <v>2107</v>
      </c>
      <c r="F3667" s="220">
        <v>8524</v>
      </c>
      <c r="G3667" s="220">
        <v>8524</v>
      </c>
      <c r="H3667" s="220">
        <v>8973</v>
      </c>
      <c r="I3667" s="220">
        <v>7671.8748689655158</v>
      </c>
      <c r="J3667" s="161" t="e">
        <f>VLOOKUP(D3667,GST!A:D,4,FALSE)</f>
        <v>#N/A</v>
      </c>
      <c r="K3667" s="64" t="str">
        <f>VLOOKUP(B3667,'ABC successor'!A:J,10,FALSE)</f>
        <v>4462</v>
      </c>
    </row>
    <row r="3668" spans="1:11" x14ac:dyDescent="0.2">
      <c r="A3668">
        <v>3667</v>
      </c>
      <c r="B3668" t="s">
        <v>2619</v>
      </c>
      <c r="C3668" t="s">
        <v>2620</v>
      </c>
      <c r="D3668" t="s">
        <v>2619</v>
      </c>
      <c r="E3668" t="s">
        <v>2621</v>
      </c>
      <c r="F3668" s="220">
        <v>5222</v>
      </c>
      <c r="G3668" s="220">
        <v>5222</v>
      </c>
      <c r="H3668" s="220">
        <v>5497</v>
      </c>
      <c r="I3668" s="220">
        <v>4700.1834189655174</v>
      </c>
      <c r="J3668" s="161" t="e">
        <f>VLOOKUP(D3668,GST!A:D,4,FALSE)</f>
        <v>#N/A</v>
      </c>
      <c r="K3668" s="64" t="str">
        <f>VLOOKUP(B3668,'ABC successor'!A:J,10,FALSE)</f>
        <v>4462</v>
      </c>
    </row>
    <row r="3669" spans="1:11" x14ac:dyDescent="0.2">
      <c r="A3669">
        <v>3668</v>
      </c>
      <c r="B3669" t="s">
        <v>2623</v>
      </c>
      <c r="C3669" t="s">
        <v>2624</v>
      </c>
      <c r="D3669" t="s">
        <v>2623</v>
      </c>
      <c r="E3669" t="s">
        <v>2622</v>
      </c>
      <c r="F3669" s="220">
        <v>3368</v>
      </c>
      <c r="G3669" s="220">
        <v>3368</v>
      </c>
      <c r="H3669" s="220">
        <v>3545</v>
      </c>
      <c r="I3669" s="220">
        <v>3031.6279724137921</v>
      </c>
      <c r="J3669" s="161" t="e">
        <f>VLOOKUP(D3669,GST!A:D,4,FALSE)</f>
        <v>#N/A</v>
      </c>
      <c r="K3669" s="64" t="str">
        <f>VLOOKUP(B3669,'ABC successor'!A:J,10,FALSE)</f>
        <v>4462</v>
      </c>
    </row>
    <row r="3670" spans="1:11" x14ac:dyDescent="0.2">
      <c r="A3670">
        <v>3669</v>
      </c>
      <c r="B3670" t="s">
        <v>2625</v>
      </c>
      <c r="C3670" t="s">
        <v>2626</v>
      </c>
      <c r="D3670" t="s">
        <v>2625</v>
      </c>
      <c r="E3670" t="s">
        <v>2118</v>
      </c>
      <c r="F3670" s="220">
        <v>6898</v>
      </c>
      <c r="G3670" s="220">
        <v>6898</v>
      </c>
      <c r="H3670" s="220">
        <v>7261</v>
      </c>
      <c r="I3670" s="220">
        <v>6208.2636603448263</v>
      </c>
      <c r="J3670" s="161" t="e">
        <f>VLOOKUP(D3670,GST!A:D,4,FALSE)</f>
        <v>#N/A</v>
      </c>
      <c r="K3670" s="64" t="str">
        <f>VLOOKUP(B3670,'ABC successor'!A:J,10,FALSE)</f>
        <v>4462</v>
      </c>
    </row>
    <row r="3671" spans="1:11" x14ac:dyDescent="0.2">
      <c r="A3671">
        <v>3670</v>
      </c>
      <c r="B3671" t="s">
        <v>2627</v>
      </c>
      <c r="C3671" t="s">
        <v>2628</v>
      </c>
      <c r="D3671" t="s">
        <v>2627</v>
      </c>
      <c r="E3671" t="s">
        <v>2147</v>
      </c>
      <c r="F3671" s="220">
        <v>10789</v>
      </c>
      <c r="G3671" s="220">
        <v>10789</v>
      </c>
      <c r="H3671" s="220">
        <v>11357</v>
      </c>
      <c r="I3671" s="220">
        <v>9709.7166310344801</v>
      </c>
      <c r="J3671" s="161" t="e">
        <f>VLOOKUP(D3671,GST!A:D,4,FALSE)</f>
        <v>#N/A</v>
      </c>
      <c r="K3671" s="64" t="str">
        <f>VLOOKUP(B3671,'ABC successor'!A:J,10,FALSE)</f>
        <v>4462</v>
      </c>
    </row>
    <row r="3672" spans="1:11" x14ac:dyDescent="0.2">
      <c r="A3672">
        <v>3671</v>
      </c>
      <c r="B3672" t="s">
        <v>2629</v>
      </c>
      <c r="C3672" t="s">
        <v>2630</v>
      </c>
      <c r="D3672" t="s">
        <v>2629</v>
      </c>
      <c r="E3672" t="s">
        <v>5027</v>
      </c>
      <c r="F3672" s="220">
        <v>2877</v>
      </c>
      <c r="G3672" s="220">
        <v>2877</v>
      </c>
      <c r="H3672" s="220">
        <v>3028</v>
      </c>
      <c r="I3672" s="220">
        <v>2588.8710810344824</v>
      </c>
      <c r="J3672" s="161" t="e">
        <f>VLOOKUP(D3672,GST!A:D,4,FALSE)</f>
        <v>#N/A</v>
      </c>
      <c r="K3672" s="64" t="str">
        <f>VLOOKUP(B3672,'ABC successor'!A:J,10,FALSE)</f>
        <v>4462</v>
      </c>
    </row>
    <row r="3673" spans="1:11" x14ac:dyDescent="0.2">
      <c r="A3673">
        <v>3672</v>
      </c>
      <c r="B3673" t="s">
        <v>2631</v>
      </c>
      <c r="C3673" t="s">
        <v>2632</v>
      </c>
      <c r="D3673" t="s">
        <v>2631</v>
      </c>
      <c r="E3673" t="s">
        <v>5681</v>
      </c>
      <c r="F3673" s="220">
        <v>79</v>
      </c>
      <c r="G3673" s="220">
        <v>79</v>
      </c>
      <c r="H3673" s="220">
        <v>83</v>
      </c>
      <c r="I3673" s="220">
        <v>71.53713965517241</v>
      </c>
      <c r="J3673" s="161" t="e">
        <f>VLOOKUP(D3673,GST!A:D,4,FALSE)</f>
        <v>#N/A</v>
      </c>
      <c r="K3673" s="64" t="str">
        <f>VLOOKUP(B3673,'ABC successor'!A:J,10,FALSE)</f>
        <v>4462</v>
      </c>
    </row>
    <row r="3674" spans="1:11" x14ac:dyDescent="0.2">
      <c r="A3674">
        <v>3673</v>
      </c>
      <c r="B3674" t="s">
        <v>2633</v>
      </c>
      <c r="C3674" t="s">
        <v>2634</v>
      </c>
      <c r="D3674" t="s">
        <v>2633</v>
      </c>
      <c r="E3674" t="s">
        <v>2132</v>
      </c>
      <c r="F3674" s="220">
        <v>26643</v>
      </c>
      <c r="G3674" s="220">
        <v>26643</v>
      </c>
      <c r="H3674" s="220">
        <v>28045</v>
      </c>
      <c r="I3674" s="220">
        <v>23978.47583793103</v>
      </c>
      <c r="J3674" s="161" t="e">
        <f>VLOOKUP(D3674,GST!A:D,4,FALSE)</f>
        <v>#N/A</v>
      </c>
      <c r="K3674" s="64" t="str">
        <f>VLOOKUP(B3674,'ABC successor'!A:J,10,FALSE)</f>
        <v>4462</v>
      </c>
    </row>
    <row r="3675" spans="1:11" x14ac:dyDescent="0.2">
      <c r="A3675">
        <v>3674</v>
      </c>
      <c r="B3675" t="s">
        <v>1593</v>
      </c>
      <c r="C3675" t="s">
        <v>1594</v>
      </c>
      <c r="D3675" t="s">
        <v>1593</v>
      </c>
      <c r="E3675" t="s">
        <v>1595</v>
      </c>
      <c r="F3675" s="220">
        <v>8657</v>
      </c>
      <c r="G3675" s="220">
        <v>8657</v>
      </c>
      <c r="H3675" s="220">
        <v>9113</v>
      </c>
      <c r="I3675" s="220">
        <v>7791.7479137931023</v>
      </c>
      <c r="J3675" s="161" t="e">
        <f>VLOOKUP(D3675,GST!A:D,4,FALSE)</f>
        <v>#N/A</v>
      </c>
      <c r="K3675" s="64" t="str">
        <f>VLOOKUP(B3675,'ABC successor'!A:J,10,FALSE)</f>
        <v>4462</v>
      </c>
    </row>
    <row r="3676" spans="1:11" x14ac:dyDescent="0.2">
      <c r="A3676">
        <v>3675</v>
      </c>
      <c r="B3676" t="s">
        <v>1596</v>
      </c>
      <c r="C3676" t="s">
        <v>1597</v>
      </c>
      <c r="D3676" t="s">
        <v>1596</v>
      </c>
      <c r="E3676" t="s">
        <v>1598</v>
      </c>
      <c r="F3676" s="220">
        <v>2666</v>
      </c>
      <c r="G3676" s="220">
        <v>2666</v>
      </c>
      <c r="H3676" s="220">
        <v>2806</v>
      </c>
      <c r="I3676" s="220">
        <v>2399.3943327586203</v>
      </c>
      <c r="J3676" s="161" t="e">
        <f>VLOOKUP(D3676,GST!A:D,4,FALSE)</f>
        <v>#N/A</v>
      </c>
      <c r="K3676" s="64" t="str">
        <f>VLOOKUP(B3676,'ABC successor'!A:J,10,FALSE)</f>
        <v>4462</v>
      </c>
    </row>
    <row r="3677" spans="1:11" x14ac:dyDescent="0.2">
      <c r="A3677">
        <v>3676</v>
      </c>
      <c r="B3677" t="s">
        <v>1599</v>
      </c>
      <c r="C3677" t="s">
        <v>1600</v>
      </c>
      <c r="D3677" t="s">
        <v>1599</v>
      </c>
      <c r="E3677" t="s">
        <v>1601</v>
      </c>
      <c r="F3677" s="220">
        <v>16466</v>
      </c>
      <c r="G3677" s="220">
        <v>16466</v>
      </c>
      <c r="H3677" s="220">
        <v>17333</v>
      </c>
      <c r="I3677" s="220">
        <v>14819.78852586207</v>
      </c>
      <c r="J3677" s="161" t="e">
        <f>VLOOKUP(D3677,GST!A:D,4,FALSE)</f>
        <v>#N/A</v>
      </c>
      <c r="K3677" s="64" t="str">
        <f>VLOOKUP(B3677,'ABC successor'!A:J,10,FALSE)</f>
        <v>4462</v>
      </c>
    </row>
    <row r="3678" spans="1:11" x14ac:dyDescent="0.2">
      <c r="A3678">
        <v>3677</v>
      </c>
      <c r="B3678" t="s">
        <v>1602</v>
      </c>
      <c r="C3678" t="s">
        <v>1603</v>
      </c>
      <c r="D3678" t="s">
        <v>1602</v>
      </c>
      <c r="E3678" t="s">
        <v>1604</v>
      </c>
      <c r="F3678" s="220">
        <v>9910</v>
      </c>
      <c r="G3678" s="220">
        <v>9910</v>
      </c>
      <c r="H3678" s="220">
        <v>10432</v>
      </c>
      <c r="I3678" s="220">
        <v>8918.9412224137923</v>
      </c>
      <c r="J3678" s="161" t="e">
        <f>VLOOKUP(D3678,GST!A:D,4,FALSE)</f>
        <v>#N/A</v>
      </c>
      <c r="K3678" s="64" t="str">
        <f>VLOOKUP(B3678,'ABC successor'!A:J,10,FALSE)</f>
        <v>4462</v>
      </c>
    </row>
    <row r="3679" spans="1:11" x14ac:dyDescent="0.2">
      <c r="A3679">
        <v>3678</v>
      </c>
      <c r="B3679" t="s">
        <v>1605</v>
      </c>
      <c r="C3679" t="s">
        <v>1606</v>
      </c>
      <c r="D3679" t="s">
        <v>1605</v>
      </c>
      <c r="E3679" t="s">
        <v>4543</v>
      </c>
      <c r="F3679" s="220">
        <v>520</v>
      </c>
      <c r="G3679" s="220">
        <v>520</v>
      </c>
      <c r="H3679" s="220">
        <v>547</v>
      </c>
      <c r="I3679" s="220">
        <v>467.89156206896541</v>
      </c>
      <c r="J3679" s="161" t="e">
        <f>VLOOKUP(D3679,GST!A:D,4,FALSE)</f>
        <v>#N/A</v>
      </c>
      <c r="K3679" s="64" t="str">
        <f>VLOOKUP(B3679,'ABC successor'!A:J,10,FALSE)</f>
        <v>4462</v>
      </c>
    </row>
    <row r="3680" spans="1:11" x14ac:dyDescent="0.2">
      <c r="A3680">
        <v>3679</v>
      </c>
      <c r="B3680" t="s">
        <v>1607</v>
      </c>
      <c r="C3680" t="s">
        <v>1608</v>
      </c>
      <c r="D3680" t="s">
        <v>1607</v>
      </c>
      <c r="E3680" t="s">
        <v>1635</v>
      </c>
      <c r="F3680" s="220">
        <v>28226</v>
      </c>
      <c r="G3680" s="220">
        <v>28226</v>
      </c>
      <c r="H3680" s="220">
        <v>29712</v>
      </c>
      <c r="I3680" s="220">
        <v>25403.418322413781</v>
      </c>
      <c r="J3680" s="161" t="e">
        <f>VLOOKUP(D3680,GST!A:D,4,FALSE)</f>
        <v>#N/A</v>
      </c>
      <c r="K3680" s="64" t="str">
        <f>VLOOKUP(B3680,'ABC successor'!A:J,10,FALSE)</f>
        <v>4462</v>
      </c>
    </row>
    <row r="3681" spans="1:11" x14ac:dyDescent="0.2">
      <c r="A3681">
        <v>3680</v>
      </c>
      <c r="B3681" t="s">
        <v>20316</v>
      </c>
      <c r="C3681" t="s">
        <v>20317</v>
      </c>
      <c r="D3681" t="s">
        <v>20316</v>
      </c>
      <c r="E3681" t="s">
        <v>5000</v>
      </c>
      <c r="F3681" s="220">
        <v>346</v>
      </c>
      <c r="G3681" s="220">
        <v>346</v>
      </c>
      <c r="H3681" s="220">
        <v>364</v>
      </c>
      <c r="I3681" s="220">
        <v>311.28322931034484</v>
      </c>
      <c r="J3681" s="161" t="e">
        <f>VLOOKUP(D3681,GST!A:D,4,FALSE)</f>
        <v>#N/A</v>
      </c>
      <c r="K3681" s="64" t="str">
        <f>VLOOKUP(B3681,'ABC successor'!A:J,10,FALSE)</f>
        <v>4462</v>
      </c>
    </row>
    <row r="3682" spans="1:11" x14ac:dyDescent="0.2">
      <c r="A3682">
        <v>3681</v>
      </c>
      <c r="B3682" t="s">
        <v>1636</v>
      </c>
      <c r="C3682" t="s">
        <v>1637</v>
      </c>
      <c r="D3682" t="s">
        <v>1636</v>
      </c>
      <c r="E3682" t="s">
        <v>2100</v>
      </c>
      <c r="F3682" s="220">
        <v>2690</v>
      </c>
      <c r="G3682" s="220">
        <v>2690</v>
      </c>
      <c r="H3682" s="220">
        <v>2832</v>
      </c>
      <c r="I3682" s="220">
        <v>2420.6621310344822</v>
      </c>
      <c r="J3682" s="161" t="e">
        <f>VLOOKUP(D3682,GST!A:D,4,FALSE)</f>
        <v>#N/A</v>
      </c>
      <c r="K3682" s="64" t="str">
        <f>VLOOKUP(B3682,'ABC successor'!A:J,10,FALSE)</f>
        <v>4462</v>
      </c>
    </row>
    <row r="3683" spans="1:11" x14ac:dyDescent="0.2">
      <c r="A3683">
        <v>3682</v>
      </c>
      <c r="B3683" t="s">
        <v>1638</v>
      </c>
      <c r="C3683" t="s">
        <v>1639</v>
      </c>
      <c r="D3683" t="s">
        <v>1638</v>
      </c>
      <c r="E3683" t="s">
        <v>4055</v>
      </c>
      <c r="F3683" s="220">
        <v>39</v>
      </c>
      <c r="G3683" s="220">
        <v>39</v>
      </c>
      <c r="H3683" s="220">
        <v>41</v>
      </c>
      <c r="I3683" s="220">
        <v>34.801851724137926</v>
      </c>
      <c r="J3683" s="161" t="e">
        <f>VLOOKUP(D3683,GST!A:D,4,FALSE)</f>
        <v>#N/A</v>
      </c>
      <c r="K3683" s="64" t="str">
        <f>VLOOKUP(B3683,'ABC successor'!A:J,10,FALSE)</f>
        <v>4462</v>
      </c>
    </row>
    <row r="3684" spans="1:11" x14ac:dyDescent="0.2">
      <c r="A3684">
        <v>3683</v>
      </c>
      <c r="B3684" t="s">
        <v>1640</v>
      </c>
      <c r="C3684" t="s">
        <v>1641</v>
      </c>
      <c r="D3684" t="s">
        <v>1640</v>
      </c>
      <c r="E3684" t="s">
        <v>2147</v>
      </c>
      <c r="F3684" s="220">
        <v>36712</v>
      </c>
      <c r="G3684" s="220">
        <v>36712</v>
      </c>
      <c r="H3684" s="220">
        <v>38644</v>
      </c>
      <c r="I3684" s="220">
        <v>33040.491339655164</v>
      </c>
      <c r="J3684" s="161">
        <f>VLOOKUP(D3684,GST!A:D,4,FALSE)</f>
        <v>0.18</v>
      </c>
      <c r="K3684" s="64" t="str">
        <f>VLOOKUP(B3684,'ABC successor'!A:J,10,FALSE)</f>
        <v>4462</v>
      </c>
    </row>
    <row r="3685" spans="1:11" x14ac:dyDescent="0.2">
      <c r="A3685">
        <v>3684</v>
      </c>
      <c r="B3685" t="s">
        <v>1642</v>
      </c>
      <c r="C3685" t="s">
        <v>1643</v>
      </c>
      <c r="D3685" t="s">
        <v>1642</v>
      </c>
      <c r="E3685" t="s">
        <v>8967</v>
      </c>
      <c r="F3685" s="220">
        <v>4737</v>
      </c>
      <c r="G3685" s="220">
        <v>4737</v>
      </c>
      <c r="H3685" s="220">
        <v>4986</v>
      </c>
      <c r="I3685" s="220">
        <v>4263.2268362068953</v>
      </c>
      <c r="J3685" s="161" t="e">
        <f>VLOOKUP(D3685,GST!A:D,4,FALSE)</f>
        <v>#N/A</v>
      </c>
      <c r="K3685" s="64" t="str">
        <f>VLOOKUP(B3685,'ABC successor'!A:J,10,FALSE)</f>
        <v>4462</v>
      </c>
    </row>
    <row r="3686" spans="1:11" x14ac:dyDescent="0.2">
      <c r="A3686">
        <v>3685</v>
      </c>
      <c r="B3686" t="s">
        <v>1644</v>
      </c>
      <c r="C3686" t="s">
        <v>1645</v>
      </c>
      <c r="D3686" t="s">
        <v>1644</v>
      </c>
      <c r="E3686" t="s">
        <v>1646</v>
      </c>
      <c r="F3686" s="220">
        <v>11659</v>
      </c>
      <c r="G3686" s="220">
        <v>11659</v>
      </c>
      <c r="H3686" s="220">
        <v>12273</v>
      </c>
      <c r="I3686" s="220">
        <v>10492.758294827587</v>
      </c>
      <c r="J3686" s="161" t="e">
        <f>VLOOKUP(D3686,GST!A:D,4,FALSE)</f>
        <v>#N/A</v>
      </c>
      <c r="K3686" s="64" t="str">
        <f>VLOOKUP(B3686,'ABC successor'!A:J,10,FALSE)</f>
        <v>4462</v>
      </c>
    </row>
    <row r="3687" spans="1:11" x14ac:dyDescent="0.2">
      <c r="A3687">
        <v>3686</v>
      </c>
      <c r="B3687" t="s">
        <v>2635</v>
      </c>
      <c r="C3687" t="s">
        <v>2636</v>
      </c>
      <c r="D3687" t="s">
        <v>2635</v>
      </c>
      <c r="E3687" t="s">
        <v>2622</v>
      </c>
      <c r="F3687" s="220">
        <v>3734</v>
      </c>
      <c r="G3687" s="220">
        <v>3734</v>
      </c>
      <c r="H3687" s="220">
        <v>3931</v>
      </c>
      <c r="I3687" s="220">
        <v>3360.3121275862063</v>
      </c>
      <c r="J3687" s="161" t="e">
        <f>VLOOKUP(D3687,GST!A:D,4,FALSE)</f>
        <v>#N/A</v>
      </c>
      <c r="K3687" s="64" t="str">
        <f>VLOOKUP(B3687,'ABC successor'!A:J,10,FALSE)</f>
        <v>4462</v>
      </c>
    </row>
    <row r="3688" spans="1:11" x14ac:dyDescent="0.2">
      <c r="A3688">
        <v>3687</v>
      </c>
      <c r="B3688" t="s">
        <v>12716</v>
      </c>
      <c r="C3688" t="s">
        <v>12717</v>
      </c>
      <c r="D3688" t="s">
        <v>12716</v>
      </c>
      <c r="E3688" t="s">
        <v>15838</v>
      </c>
      <c r="F3688" s="220">
        <v>1903</v>
      </c>
      <c r="G3688" s="220">
        <v>1903</v>
      </c>
      <c r="H3688" s="220">
        <v>2003</v>
      </c>
      <c r="I3688" s="220">
        <v>1713.0244793103448</v>
      </c>
      <c r="J3688" s="161" t="e">
        <f>VLOOKUP(D3688,GST!A:D,4,FALSE)</f>
        <v>#N/A</v>
      </c>
      <c r="K3688" s="64" t="str">
        <f>VLOOKUP(B3688,'ABC successor'!A:J,10,FALSE)</f>
        <v>4462</v>
      </c>
    </row>
    <row r="3689" spans="1:11" x14ac:dyDescent="0.2">
      <c r="A3689">
        <v>3688</v>
      </c>
      <c r="B3689" t="s">
        <v>2637</v>
      </c>
      <c r="C3689" t="s">
        <v>2638</v>
      </c>
      <c r="D3689" t="s">
        <v>2637</v>
      </c>
      <c r="E3689" t="s">
        <v>2622</v>
      </c>
      <c r="F3689" s="220">
        <v>3938</v>
      </c>
      <c r="G3689" s="220">
        <v>3938</v>
      </c>
      <c r="H3689" s="220">
        <v>4145</v>
      </c>
      <c r="I3689" s="220">
        <v>3543.9885672413784</v>
      </c>
      <c r="J3689" s="161" t="e">
        <f>VLOOKUP(D3689,GST!A:D,4,FALSE)</f>
        <v>#N/A</v>
      </c>
      <c r="K3689" s="64" t="str">
        <f>VLOOKUP(B3689,'ABC successor'!A:J,10,FALSE)</f>
        <v>4462</v>
      </c>
    </row>
    <row r="3690" spans="1:11" x14ac:dyDescent="0.2">
      <c r="A3690">
        <v>3689</v>
      </c>
      <c r="B3690" t="s">
        <v>2639</v>
      </c>
      <c r="C3690" t="s">
        <v>2640</v>
      </c>
      <c r="D3690" t="s">
        <v>2639</v>
      </c>
      <c r="E3690" t="s">
        <v>2930</v>
      </c>
      <c r="F3690" s="220">
        <v>39088</v>
      </c>
      <c r="G3690" s="220">
        <v>39088</v>
      </c>
      <c r="H3690" s="220">
        <v>41145</v>
      </c>
      <c r="I3690" s="220">
        <v>35178.871784482762</v>
      </c>
      <c r="J3690" s="161" t="e">
        <f>VLOOKUP(D3690,GST!A:D,4,FALSE)</f>
        <v>#N/A</v>
      </c>
      <c r="K3690" s="64" t="str">
        <f>VLOOKUP(B3690,'ABC successor'!A:J,10,FALSE)</f>
        <v>4462</v>
      </c>
    </row>
    <row r="3691" spans="1:11" x14ac:dyDescent="0.2">
      <c r="A3691">
        <v>3690</v>
      </c>
      <c r="B3691" t="s">
        <v>2641</v>
      </c>
      <c r="C3691" t="s">
        <v>2642</v>
      </c>
      <c r="D3691" t="s">
        <v>2641</v>
      </c>
      <c r="E3691" t="s">
        <v>2103</v>
      </c>
      <c r="F3691" s="220">
        <v>453</v>
      </c>
      <c r="G3691" s="220">
        <v>453</v>
      </c>
      <c r="H3691" s="220">
        <v>477</v>
      </c>
      <c r="I3691" s="220">
        <v>407.95503965517236</v>
      </c>
      <c r="J3691" s="161" t="e">
        <f>VLOOKUP(D3691,GST!A:D,4,FALSE)</f>
        <v>#N/A</v>
      </c>
      <c r="K3691" s="64" t="str">
        <f>VLOOKUP(B3691,'ABC successor'!A:J,10,FALSE)</f>
        <v>4462</v>
      </c>
    </row>
    <row r="3692" spans="1:11" x14ac:dyDescent="0.2">
      <c r="A3692">
        <v>3691</v>
      </c>
      <c r="B3692" t="s">
        <v>2643</v>
      </c>
      <c r="C3692" t="s">
        <v>2644</v>
      </c>
      <c r="D3692" t="s">
        <v>2643</v>
      </c>
      <c r="E3692" t="s">
        <v>2104</v>
      </c>
      <c r="F3692" s="220">
        <v>163</v>
      </c>
      <c r="G3692" s="220">
        <v>163</v>
      </c>
      <c r="H3692" s="220">
        <v>172</v>
      </c>
      <c r="I3692" s="220">
        <v>146.94115172413788</v>
      </c>
      <c r="J3692" s="161" t="e">
        <f>VLOOKUP(D3692,GST!A:D,4,FALSE)</f>
        <v>#N/A</v>
      </c>
      <c r="K3692" s="64" t="str">
        <f>VLOOKUP(B3692,'ABC successor'!A:J,10,FALSE)</f>
        <v>4462</v>
      </c>
    </row>
    <row r="3693" spans="1:11" x14ac:dyDescent="0.2">
      <c r="A3693">
        <v>3692</v>
      </c>
      <c r="B3693" t="s">
        <v>2645</v>
      </c>
      <c r="C3693" t="s">
        <v>2646</v>
      </c>
      <c r="D3693" t="s">
        <v>2645</v>
      </c>
      <c r="E3693" t="s">
        <v>4214</v>
      </c>
      <c r="F3693" s="220">
        <v>806</v>
      </c>
      <c r="G3693" s="220">
        <v>806</v>
      </c>
      <c r="H3693" s="220">
        <v>848</v>
      </c>
      <c r="I3693" s="220">
        <v>725.03857758620677</v>
      </c>
      <c r="J3693" s="161" t="e">
        <f>VLOOKUP(D3693,GST!A:D,4,FALSE)</f>
        <v>#N/A</v>
      </c>
      <c r="K3693" s="64" t="str">
        <f>VLOOKUP(B3693,'ABC successor'!A:J,10,FALSE)</f>
        <v>4462</v>
      </c>
    </row>
    <row r="3694" spans="1:11" x14ac:dyDescent="0.2">
      <c r="A3694">
        <v>3693</v>
      </c>
      <c r="B3694" t="s">
        <v>2647</v>
      </c>
      <c r="C3694" t="s">
        <v>2648</v>
      </c>
      <c r="D3694" t="s">
        <v>2647</v>
      </c>
      <c r="E3694" t="s">
        <v>2649</v>
      </c>
      <c r="F3694" s="220">
        <v>65606</v>
      </c>
      <c r="G3694" s="220">
        <v>65606</v>
      </c>
      <c r="H3694" s="220">
        <v>69059</v>
      </c>
      <c r="I3694" s="220">
        <v>59045.208322413782</v>
      </c>
      <c r="J3694" s="161" t="e">
        <f>VLOOKUP(D3694,GST!A:D,4,FALSE)</f>
        <v>#N/A</v>
      </c>
      <c r="K3694" s="64" t="str">
        <f>VLOOKUP(B3694,'ABC successor'!A:J,10,FALSE)</f>
        <v>4462</v>
      </c>
    </row>
    <row r="3695" spans="1:11" x14ac:dyDescent="0.2">
      <c r="A3695">
        <v>3694</v>
      </c>
      <c r="B3695" t="s">
        <v>2650</v>
      </c>
      <c r="C3695" t="s">
        <v>2651</v>
      </c>
      <c r="D3695" t="s">
        <v>2650</v>
      </c>
      <c r="E3695" t="s">
        <v>2652</v>
      </c>
      <c r="F3695" s="220">
        <v>1817</v>
      </c>
      <c r="G3695" s="220">
        <v>1817</v>
      </c>
      <c r="H3695" s="220">
        <v>1913</v>
      </c>
      <c r="I3695" s="220">
        <v>1635.6870310344827</v>
      </c>
      <c r="J3695" s="161" t="e">
        <f>VLOOKUP(D3695,GST!A:D,4,FALSE)</f>
        <v>#N/A</v>
      </c>
      <c r="K3695" s="64" t="str">
        <f>VLOOKUP(B3695,'ABC successor'!A:J,10,FALSE)</f>
        <v>4462</v>
      </c>
    </row>
    <row r="3696" spans="1:11" x14ac:dyDescent="0.2">
      <c r="A3696">
        <v>3695</v>
      </c>
      <c r="B3696" t="s">
        <v>2653</v>
      </c>
      <c r="C3696" t="s">
        <v>2654</v>
      </c>
      <c r="D3696" t="s">
        <v>2653</v>
      </c>
      <c r="E3696" t="s">
        <v>2072</v>
      </c>
      <c r="F3696" s="220">
        <v>20845</v>
      </c>
      <c r="G3696" s="220">
        <v>20845</v>
      </c>
      <c r="H3696" s="220">
        <v>21942</v>
      </c>
      <c r="I3696" s="220">
        <v>18760.131515517238</v>
      </c>
      <c r="J3696" s="161" t="e">
        <f>VLOOKUP(D3696,GST!A:D,4,FALSE)</f>
        <v>#N/A</v>
      </c>
      <c r="K3696" s="64" t="str">
        <f>VLOOKUP(B3696,'ABC successor'!A:J,10,FALSE)</f>
        <v>4462</v>
      </c>
    </row>
    <row r="3697" spans="1:11" x14ac:dyDescent="0.2">
      <c r="A3697">
        <v>3696</v>
      </c>
      <c r="B3697" t="s">
        <v>2655</v>
      </c>
      <c r="C3697" t="s">
        <v>2656</v>
      </c>
      <c r="D3697" t="s">
        <v>2655</v>
      </c>
      <c r="E3697" t="s">
        <v>2657</v>
      </c>
      <c r="F3697" s="220">
        <v>11366</v>
      </c>
      <c r="G3697" s="220">
        <v>11366</v>
      </c>
      <c r="H3697" s="220">
        <v>11964</v>
      </c>
      <c r="I3697" s="220">
        <v>10229.810970689654</v>
      </c>
      <c r="J3697" s="161">
        <f>VLOOKUP(D3697,GST!A:D,4,FALSE)</f>
        <v>0.18</v>
      </c>
      <c r="K3697" s="64" t="str">
        <f>VLOOKUP(B3697,'ABC successor'!A:J,10,FALSE)</f>
        <v>4462</v>
      </c>
    </row>
    <row r="3698" spans="1:11" x14ac:dyDescent="0.2">
      <c r="A3698">
        <v>3697</v>
      </c>
      <c r="B3698" t="s">
        <v>2658</v>
      </c>
      <c r="C3698" t="s">
        <v>2659</v>
      </c>
      <c r="D3698" t="s">
        <v>2658</v>
      </c>
      <c r="E3698" t="s">
        <v>2660</v>
      </c>
      <c r="F3698" s="220">
        <v>7302</v>
      </c>
      <c r="G3698" s="220">
        <v>7302</v>
      </c>
      <c r="H3698" s="220">
        <v>7686</v>
      </c>
      <c r="I3698" s="220">
        <v>6571.749667241379</v>
      </c>
      <c r="J3698" s="161" t="e">
        <f>VLOOKUP(D3698,GST!A:D,4,FALSE)</f>
        <v>#N/A</v>
      </c>
      <c r="K3698" s="64" t="str">
        <f>VLOOKUP(B3698,'ABC successor'!A:J,10,FALSE)</f>
        <v>4462</v>
      </c>
    </row>
    <row r="3699" spans="1:11" x14ac:dyDescent="0.2">
      <c r="A3699">
        <v>3698</v>
      </c>
      <c r="B3699" t="s">
        <v>2661</v>
      </c>
      <c r="C3699" t="s">
        <v>2662</v>
      </c>
      <c r="D3699" t="s">
        <v>2661</v>
      </c>
      <c r="E3699" t="s">
        <v>2663</v>
      </c>
      <c r="F3699" s="220">
        <v>8587</v>
      </c>
      <c r="G3699" s="220">
        <v>8587</v>
      </c>
      <c r="H3699" s="220">
        <v>9039</v>
      </c>
      <c r="I3699" s="220">
        <v>7727.9445189655162</v>
      </c>
      <c r="J3699" s="161" t="e">
        <f>VLOOKUP(D3699,GST!A:D,4,FALSE)</f>
        <v>#N/A</v>
      </c>
      <c r="K3699" s="64" t="str">
        <f>VLOOKUP(B3699,'ABC successor'!A:J,10,FALSE)</f>
        <v>4462</v>
      </c>
    </row>
    <row r="3700" spans="1:11" x14ac:dyDescent="0.2">
      <c r="A3700">
        <v>3699</v>
      </c>
      <c r="B3700" t="s">
        <v>2664</v>
      </c>
      <c r="C3700" t="s">
        <v>2665</v>
      </c>
      <c r="D3700" t="s">
        <v>2664</v>
      </c>
      <c r="E3700" t="s">
        <v>4317</v>
      </c>
      <c r="F3700" s="220">
        <v>24183</v>
      </c>
      <c r="G3700" s="220">
        <v>24183</v>
      </c>
      <c r="H3700" s="220">
        <v>25456</v>
      </c>
      <c r="I3700" s="220">
        <v>21764.691381034478</v>
      </c>
      <c r="J3700" s="161" t="e">
        <f>VLOOKUP(D3700,GST!A:D,4,FALSE)</f>
        <v>#N/A</v>
      </c>
      <c r="K3700" s="64" t="str">
        <f>VLOOKUP(B3700,'ABC successor'!A:J,10,FALSE)</f>
        <v>4462</v>
      </c>
    </row>
    <row r="3701" spans="1:11" x14ac:dyDescent="0.2">
      <c r="A3701">
        <v>3700</v>
      </c>
      <c r="B3701" t="s">
        <v>2666</v>
      </c>
      <c r="C3701" t="s">
        <v>2667</v>
      </c>
      <c r="D3701" t="s">
        <v>2666</v>
      </c>
      <c r="E3701" t="s">
        <v>2668</v>
      </c>
      <c r="F3701" s="220">
        <v>266</v>
      </c>
      <c r="G3701" s="220">
        <v>266</v>
      </c>
      <c r="H3701" s="220">
        <v>280</v>
      </c>
      <c r="I3701" s="220">
        <v>239.74608965517237</v>
      </c>
      <c r="J3701" s="161" t="e">
        <f>VLOOKUP(D3701,GST!A:D,4,FALSE)</f>
        <v>#N/A</v>
      </c>
      <c r="K3701" s="64" t="str">
        <f>VLOOKUP(B3701,'ABC successor'!A:J,10,FALSE)</f>
        <v>4462</v>
      </c>
    </row>
    <row r="3702" spans="1:11" x14ac:dyDescent="0.2">
      <c r="A3702">
        <v>3701</v>
      </c>
      <c r="B3702" t="s">
        <v>2669</v>
      </c>
      <c r="C3702" t="s">
        <v>2670</v>
      </c>
      <c r="D3702" t="s">
        <v>2669</v>
      </c>
      <c r="E3702" t="s">
        <v>2072</v>
      </c>
      <c r="F3702" s="220">
        <v>9957</v>
      </c>
      <c r="G3702" s="220">
        <v>9957</v>
      </c>
      <c r="H3702" s="220">
        <v>10481</v>
      </c>
      <c r="I3702" s="220">
        <v>8961.4768189655169</v>
      </c>
      <c r="J3702" s="161" t="e">
        <f>VLOOKUP(D3702,GST!A:D,4,FALSE)</f>
        <v>#N/A</v>
      </c>
      <c r="K3702" s="64" t="str">
        <f>VLOOKUP(B3702,'ABC successor'!A:J,10,FALSE)</f>
        <v>4462</v>
      </c>
    </row>
    <row r="3703" spans="1:11" x14ac:dyDescent="0.2">
      <c r="A3703">
        <v>3702</v>
      </c>
      <c r="B3703" t="s">
        <v>2671</v>
      </c>
      <c r="C3703" t="s">
        <v>2672</v>
      </c>
      <c r="D3703" t="s">
        <v>2671</v>
      </c>
      <c r="E3703" t="s">
        <v>702</v>
      </c>
      <c r="F3703" s="220">
        <v>10383</v>
      </c>
      <c r="G3703" s="220">
        <v>10383</v>
      </c>
      <c r="H3703" s="220">
        <v>10929</v>
      </c>
      <c r="I3703" s="220">
        <v>9344.2971879310317</v>
      </c>
      <c r="J3703" s="161" t="e">
        <f>VLOOKUP(D3703,GST!A:D,4,FALSE)</f>
        <v>#N/A</v>
      </c>
      <c r="K3703" s="64" t="str">
        <f>VLOOKUP(B3703,'ABC successor'!A:J,10,FALSE)</f>
        <v>4462</v>
      </c>
    </row>
    <row r="3704" spans="1:11" x14ac:dyDescent="0.2">
      <c r="A3704">
        <v>3703</v>
      </c>
      <c r="B3704" t="s">
        <v>14067</v>
      </c>
      <c r="C3704" t="s">
        <v>14068</v>
      </c>
      <c r="D3704" t="s">
        <v>14067</v>
      </c>
      <c r="E3704" t="s">
        <v>702</v>
      </c>
      <c r="F3704" s="220">
        <v>11775</v>
      </c>
      <c r="G3704" s="220">
        <v>11775</v>
      </c>
      <c r="H3704" s="220">
        <v>12395</v>
      </c>
      <c r="I3704" s="220">
        <v>10597.163849999999</v>
      </c>
      <c r="J3704" s="161" t="e">
        <f>VLOOKUP(D3704,GST!A:D,4,FALSE)</f>
        <v>#N/A</v>
      </c>
      <c r="K3704" s="64" t="str">
        <f>VLOOKUP(B3704,'ABC successor'!A:J,10,FALSE)</f>
        <v>4462</v>
      </c>
    </row>
    <row r="3705" spans="1:11" x14ac:dyDescent="0.2">
      <c r="A3705">
        <v>3704</v>
      </c>
      <c r="B3705" t="s">
        <v>2673</v>
      </c>
      <c r="C3705" t="s">
        <v>2674</v>
      </c>
      <c r="D3705" t="s">
        <v>2673</v>
      </c>
      <c r="E3705" t="s">
        <v>5023</v>
      </c>
      <c r="F3705" s="220">
        <v>13128</v>
      </c>
      <c r="G3705" s="220">
        <v>13128</v>
      </c>
      <c r="H3705" s="220">
        <v>13819</v>
      </c>
      <c r="I3705" s="220">
        <v>11815.228660344826</v>
      </c>
      <c r="J3705" s="161" t="e">
        <f>VLOOKUP(D3705,GST!A:D,4,FALSE)</f>
        <v>#N/A</v>
      </c>
      <c r="K3705" s="64" t="str">
        <f>VLOOKUP(B3705,'ABC successor'!A:J,10,FALSE)</f>
        <v>4462</v>
      </c>
    </row>
    <row r="3706" spans="1:11" x14ac:dyDescent="0.2">
      <c r="A3706">
        <v>3705</v>
      </c>
      <c r="B3706" t="s">
        <v>2675</v>
      </c>
      <c r="C3706" t="s">
        <v>2676</v>
      </c>
      <c r="D3706" t="s">
        <v>2675</v>
      </c>
      <c r="E3706" t="s">
        <v>2677</v>
      </c>
      <c r="F3706" s="220">
        <v>26093</v>
      </c>
      <c r="G3706" s="220">
        <v>26093</v>
      </c>
      <c r="H3706" s="220">
        <v>27466</v>
      </c>
      <c r="I3706" s="220">
        <v>23483.516168965511</v>
      </c>
      <c r="J3706" s="161" t="e">
        <f>VLOOKUP(D3706,GST!A:D,4,FALSE)</f>
        <v>#N/A</v>
      </c>
      <c r="K3706" s="64" t="str">
        <f>VLOOKUP(B3706,'ABC successor'!A:J,10,FALSE)</f>
        <v>4462</v>
      </c>
    </row>
    <row r="3707" spans="1:11" x14ac:dyDescent="0.2">
      <c r="A3707">
        <v>3706</v>
      </c>
      <c r="B3707" t="s">
        <v>2678</v>
      </c>
      <c r="C3707" t="s">
        <v>2679</v>
      </c>
      <c r="D3707" t="s">
        <v>2678</v>
      </c>
      <c r="E3707" t="s">
        <v>2680</v>
      </c>
      <c r="F3707" s="220">
        <v>574</v>
      </c>
      <c r="G3707" s="220">
        <v>574</v>
      </c>
      <c r="H3707" s="220">
        <v>604</v>
      </c>
      <c r="I3707" s="220">
        <v>516.22746724137926</v>
      </c>
      <c r="J3707" s="161" t="e">
        <f>VLOOKUP(D3707,GST!A:D,4,FALSE)</f>
        <v>#N/A</v>
      </c>
      <c r="K3707" s="64" t="str">
        <f>VLOOKUP(B3707,'ABC successor'!A:J,10,FALSE)</f>
        <v>4462</v>
      </c>
    </row>
    <row r="3708" spans="1:11" x14ac:dyDescent="0.2">
      <c r="A3708">
        <v>3707</v>
      </c>
      <c r="B3708" t="s">
        <v>2681</v>
      </c>
      <c r="C3708" t="s">
        <v>2682</v>
      </c>
      <c r="D3708" t="s">
        <v>2681</v>
      </c>
      <c r="E3708" t="s">
        <v>4318</v>
      </c>
      <c r="F3708" s="220">
        <v>3083</v>
      </c>
      <c r="G3708" s="220">
        <v>3083</v>
      </c>
      <c r="H3708" s="220">
        <v>3245</v>
      </c>
      <c r="I3708" s="220">
        <v>2774.4809568965511</v>
      </c>
      <c r="J3708" s="161" t="e">
        <f>VLOOKUP(D3708,GST!A:D,4,FALSE)</f>
        <v>#N/A</v>
      </c>
      <c r="K3708" s="64" t="str">
        <f>VLOOKUP(B3708,'ABC successor'!A:J,10,FALSE)</f>
        <v>4462</v>
      </c>
    </row>
    <row r="3709" spans="1:11" x14ac:dyDescent="0.2">
      <c r="A3709">
        <v>3708</v>
      </c>
      <c r="B3709" t="s">
        <v>2683</v>
      </c>
      <c r="C3709" t="s">
        <v>2684</v>
      </c>
      <c r="D3709" t="s">
        <v>2683</v>
      </c>
      <c r="E3709" t="s">
        <v>2685</v>
      </c>
      <c r="F3709" s="220">
        <v>101</v>
      </c>
      <c r="G3709" s="220">
        <v>101</v>
      </c>
      <c r="H3709" s="220">
        <v>106</v>
      </c>
      <c r="I3709" s="220">
        <v>90.871501724137914</v>
      </c>
      <c r="J3709" s="161" t="e">
        <f>VLOOKUP(D3709,GST!A:D,4,FALSE)</f>
        <v>#N/A</v>
      </c>
      <c r="K3709" s="64" t="str">
        <f>VLOOKUP(B3709,'ABC successor'!A:J,10,FALSE)</f>
        <v>4462</v>
      </c>
    </row>
    <row r="3710" spans="1:11" x14ac:dyDescent="0.2">
      <c r="A3710">
        <v>3709</v>
      </c>
      <c r="B3710" t="s">
        <v>2686</v>
      </c>
      <c r="C3710" t="s">
        <v>2687</v>
      </c>
      <c r="D3710" t="s">
        <v>2686</v>
      </c>
      <c r="E3710" t="s">
        <v>2688</v>
      </c>
      <c r="F3710" s="220">
        <v>47621</v>
      </c>
      <c r="G3710" s="220">
        <v>47621</v>
      </c>
      <c r="H3710" s="220">
        <v>50127</v>
      </c>
      <c r="I3710" s="220">
        <v>42858.480398275853</v>
      </c>
      <c r="J3710" s="161" t="e">
        <f>VLOOKUP(D3710,GST!A:D,4,FALSE)</f>
        <v>#N/A</v>
      </c>
      <c r="K3710" s="64" t="str">
        <f>VLOOKUP(B3710,'ABC successor'!A:J,10,FALSE)</f>
        <v>4462</v>
      </c>
    </row>
    <row r="3711" spans="1:11" x14ac:dyDescent="0.2">
      <c r="A3711">
        <v>3710</v>
      </c>
      <c r="B3711" t="s">
        <v>2689</v>
      </c>
      <c r="C3711" t="s">
        <v>2690</v>
      </c>
      <c r="D3711" t="s">
        <v>2689</v>
      </c>
      <c r="E3711" t="s">
        <v>8964</v>
      </c>
      <c r="F3711" s="220">
        <v>4576</v>
      </c>
      <c r="G3711" s="220">
        <v>4576</v>
      </c>
      <c r="H3711" s="220">
        <v>4817</v>
      </c>
      <c r="I3711" s="220">
        <v>4118.2191206896541</v>
      </c>
      <c r="J3711" s="161" t="e">
        <f>VLOOKUP(D3711,GST!A:D,4,FALSE)</f>
        <v>#N/A</v>
      </c>
      <c r="K3711" s="64" t="str">
        <f>VLOOKUP(B3711,'ABC successor'!A:J,10,FALSE)</f>
        <v>4462</v>
      </c>
    </row>
    <row r="3712" spans="1:11" x14ac:dyDescent="0.2">
      <c r="A3712">
        <v>3711</v>
      </c>
      <c r="B3712" t="s">
        <v>2691</v>
      </c>
      <c r="C3712" t="s">
        <v>2692</v>
      </c>
      <c r="D3712" t="s">
        <v>2691</v>
      </c>
      <c r="E3712" t="s">
        <v>2693</v>
      </c>
      <c r="F3712" s="220">
        <v>10630</v>
      </c>
      <c r="G3712" s="220">
        <v>10630</v>
      </c>
      <c r="H3712" s="220">
        <v>11189</v>
      </c>
      <c r="I3712" s="220">
        <v>9566.6423517241365</v>
      </c>
      <c r="J3712" s="161" t="e">
        <f>VLOOKUP(D3712,GST!A:D,4,FALSE)</f>
        <v>#N/A</v>
      </c>
      <c r="K3712" s="64" t="str">
        <f>VLOOKUP(B3712,'ABC successor'!A:J,10,FALSE)</f>
        <v>4462</v>
      </c>
    </row>
    <row r="3713" spans="1:11" x14ac:dyDescent="0.2">
      <c r="A3713">
        <v>3712</v>
      </c>
      <c r="B3713" t="s">
        <v>2694</v>
      </c>
      <c r="C3713" t="s">
        <v>2695</v>
      </c>
      <c r="D3713" t="s">
        <v>2694</v>
      </c>
      <c r="E3713" t="s">
        <v>8967</v>
      </c>
      <c r="F3713" s="220">
        <v>13846</v>
      </c>
      <c r="G3713" s="220">
        <v>13846</v>
      </c>
      <c r="H3713" s="220">
        <v>14575</v>
      </c>
      <c r="I3713" s="220">
        <v>12460.996353448274</v>
      </c>
      <c r="J3713" s="161" t="e">
        <f>VLOOKUP(D3713,GST!A:D,4,FALSE)</f>
        <v>#N/A</v>
      </c>
      <c r="K3713" s="64" t="str">
        <f>VLOOKUP(B3713,'ABC successor'!A:J,10,FALSE)</f>
        <v>4462</v>
      </c>
    </row>
    <row r="3714" spans="1:11" x14ac:dyDescent="0.2">
      <c r="A3714">
        <v>3713</v>
      </c>
      <c r="B3714" t="s">
        <v>2696</v>
      </c>
      <c r="C3714" t="s">
        <v>2697</v>
      </c>
      <c r="D3714" t="s">
        <v>2696</v>
      </c>
      <c r="E3714" t="s">
        <v>4059</v>
      </c>
      <c r="F3714" s="220">
        <v>79</v>
      </c>
      <c r="G3714" s="220">
        <v>79</v>
      </c>
      <c r="H3714" s="220">
        <v>83</v>
      </c>
      <c r="I3714" s="220">
        <v>71.53713965517241</v>
      </c>
      <c r="J3714" s="161" t="e">
        <f>VLOOKUP(D3714,GST!A:D,4,FALSE)</f>
        <v>#N/A</v>
      </c>
      <c r="K3714" s="64" t="str">
        <f>VLOOKUP(B3714,'ABC successor'!A:J,10,FALSE)</f>
        <v>4462</v>
      </c>
    </row>
    <row r="3715" spans="1:11" x14ac:dyDescent="0.2">
      <c r="A3715">
        <v>3714</v>
      </c>
      <c r="B3715" t="s">
        <v>2698</v>
      </c>
      <c r="C3715" t="s">
        <v>2699</v>
      </c>
      <c r="D3715" t="s">
        <v>2698</v>
      </c>
      <c r="E3715" t="s">
        <v>2070</v>
      </c>
      <c r="F3715" s="220">
        <v>1018</v>
      </c>
      <c r="G3715" s="220">
        <v>1018</v>
      </c>
      <c r="H3715" s="220">
        <v>1072</v>
      </c>
      <c r="I3715" s="220">
        <v>916.44876206896549</v>
      </c>
      <c r="J3715" s="161" t="e">
        <f>VLOOKUP(D3715,GST!A:D,4,FALSE)</f>
        <v>#N/A</v>
      </c>
      <c r="K3715" s="64" t="str">
        <f>VLOOKUP(B3715,'ABC successor'!A:J,10,FALSE)</f>
        <v>4462</v>
      </c>
    </row>
    <row r="3716" spans="1:11" x14ac:dyDescent="0.2">
      <c r="A3716">
        <v>3715</v>
      </c>
      <c r="B3716" t="s">
        <v>2700</v>
      </c>
      <c r="C3716" t="s">
        <v>2701</v>
      </c>
      <c r="D3716" t="s">
        <v>2700</v>
      </c>
      <c r="E3716" t="s">
        <v>8165</v>
      </c>
      <c r="F3716" s="220">
        <v>329</v>
      </c>
      <c r="G3716" s="220">
        <v>329</v>
      </c>
      <c r="H3716" s="220">
        <v>346</v>
      </c>
      <c r="I3716" s="220">
        <v>295.81573965517237</v>
      </c>
      <c r="J3716" s="161" t="e">
        <f>VLOOKUP(D3716,GST!A:D,4,FALSE)</f>
        <v>#N/A</v>
      </c>
      <c r="K3716" s="64" t="str">
        <f>VLOOKUP(B3716,'ABC successor'!A:J,10,FALSE)</f>
        <v>4462</v>
      </c>
    </row>
    <row r="3717" spans="1:11" x14ac:dyDescent="0.2">
      <c r="A3717">
        <v>3716</v>
      </c>
      <c r="B3717" t="s">
        <v>2702</v>
      </c>
      <c r="C3717" t="s">
        <v>2703</v>
      </c>
      <c r="D3717" t="s">
        <v>2702</v>
      </c>
      <c r="E3717" t="s">
        <v>2704</v>
      </c>
      <c r="F3717" s="220">
        <v>14133</v>
      </c>
      <c r="G3717" s="220">
        <v>14133</v>
      </c>
      <c r="H3717" s="220">
        <v>14877</v>
      </c>
      <c r="I3717" s="220">
        <v>12720.076805172412</v>
      </c>
      <c r="J3717" s="161">
        <f>VLOOKUP(D3717,GST!A:D,4,FALSE)</f>
        <v>0.18</v>
      </c>
      <c r="K3717" s="64" t="str">
        <f>VLOOKUP(B3717,'ABC successor'!A:J,10,FALSE)</f>
        <v>4462</v>
      </c>
    </row>
    <row r="3718" spans="1:11" x14ac:dyDescent="0.2">
      <c r="A3718">
        <v>3717</v>
      </c>
      <c r="B3718" t="s">
        <v>2705</v>
      </c>
      <c r="C3718" t="s">
        <v>2706</v>
      </c>
      <c r="D3718" t="s">
        <v>2705</v>
      </c>
      <c r="E3718" t="s">
        <v>2707</v>
      </c>
      <c r="F3718" s="220">
        <v>3298</v>
      </c>
      <c r="G3718" s="220">
        <v>3298</v>
      </c>
      <c r="H3718" s="220">
        <v>3472</v>
      </c>
      <c r="I3718" s="220">
        <v>2967.8245775862065</v>
      </c>
      <c r="J3718" s="161" t="e">
        <f>VLOOKUP(D3718,GST!A:D,4,FALSE)</f>
        <v>#N/A</v>
      </c>
      <c r="K3718" s="64" t="str">
        <f>VLOOKUP(B3718,'ABC successor'!A:J,10,FALSE)</f>
        <v>4462</v>
      </c>
    </row>
    <row r="3719" spans="1:11" x14ac:dyDescent="0.2">
      <c r="A3719">
        <v>3718</v>
      </c>
      <c r="B3719" t="s">
        <v>2708</v>
      </c>
      <c r="C3719" t="s">
        <v>2709</v>
      </c>
      <c r="D3719" t="s">
        <v>2708</v>
      </c>
      <c r="E3719" t="s">
        <v>2710</v>
      </c>
      <c r="F3719" s="220">
        <v>41994</v>
      </c>
      <c r="G3719" s="220">
        <v>41994</v>
      </c>
      <c r="H3719" s="220">
        <v>44204</v>
      </c>
      <c r="I3719" s="220">
        <v>37794.81097241379</v>
      </c>
      <c r="J3719" s="161">
        <f>VLOOKUP(D3719,GST!A:D,4,FALSE)</f>
        <v>0.18</v>
      </c>
      <c r="K3719" s="64" t="str">
        <f>VLOOKUP(B3719,'ABC successor'!A:J,10,FALSE)</f>
        <v>4462</v>
      </c>
    </row>
    <row r="3720" spans="1:11" x14ac:dyDescent="0.2">
      <c r="A3720">
        <v>3719</v>
      </c>
      <c r="B3720" t="s">
        <v>2711</v>
      </c>
      <c r="C3720" t="s">
        <v>2712</v>
      </c>
      <c r="D3720" t="s">
        <v>2711</v>
      </c>
      <c r="E3720" t="s">
        <v>2095</v>
      </c>
      <c r="F3720" s="220">
        <v>9332</v>
      </c>
      <c r="G3720" s="220">
        <v>9332</v>
      </c>
      <c r="H3720" s="220">
        <v>9823</v>
      </c>
      <c r="I3720" s="220">
        <v>8398.8468827586184</v>
      </c>
      <c r="J3720" s="161" t="e">
        <f>VLOOKUP(D3720,GST!A:D,4,FALSE)</f>
        <v>#N/A</v>
      </c>
      <c r="K3720" s="64" t="str">
        <f>VLOOKUP(B3720,'ABC successor'!A:J,10,FALSE)</f>
        <v>4462</v>
      </c>
    </row>
    <row r="3721" spans="1:11" x14ac:dyDescent="0.2">
      <c r="A3721">
        <v>3720</v>
      </c>
      <c r="B3721" t="s">
        <v>2713</v>
      </c>
      <c r="C3721" t="s">
        <v>2714</v>
      </c>
      <c r="D3721" t="s">
        <v>2713</v>
      </c>
      <c r="E3721" t="s">
        <v>2396</v>
      </c>
      <c r="F3721" s="220">
        <v>5167</v>
      </c>
      <c r="G3721" s="220">
        <v>5167</v>
      </c>
      <c r="H3721" s="220">
        <v>5439</v>
      </c>
      <c r="I3721" s="220">
        <v>4649.9140775862061</v>
      </c>
      <c r="J3721" s="161" t="e">
        <f>VLOOKUP(D3721,GST!A:D,4,FALSE)</f>
        <v>#N/A</v>
      </c>
      <c r="K3721" s="64" t="str">
        <f>VLOOKUP(B3721,'ABC successor'!A:J,10,FALSE)</f>
        <v>4462</v>
      </c>
    </row>
    <row r="3722" spans="1:11" x14ac:dyDescent="0.2">
      <c r="A3722">
        <v>3721</v>
      </c>
      <c r="B3722" t="s">
        <v>10977</v>
      </c>
      <c r="C3722" t="s">
        <v>10978</v>
      </c>
      <c r="D3722" t="s">
        <v>10977</v>
      </c>
      <c r="E3722" t="s">
        <v>16649</v>
      </c>
      <c r="F3722" s="220">
        <v>35436</v>
      </c>
      <c r="G3722" s="220">
        <v>35436</v>
      </c>
      <c r="H3722" s="220">
        <v>37301</v>
      </c>
      <c r="I3722" s="220">
        <v>31892.030232758618</v>
      </c>
      <c r="J3722" s="161" t="e">
        <f>VLOOKUP(D3722,GST!A:D,4,FALSE)</f>
        <v>#N/A</v>
      </c>
      <c r="K3722" s="64" t="str">
        <f>VLOOKUP(B3722,'ABC successor'!A:J,10,FALSE)</f>
        <v>4462</v>
      </c>
    </row>
    <row r="3723" spans="1:11" x14ac:dyDescent="0.2">
      <c r="A3723">
        <v>3722</v>
      </c>
      <c r="B3723" t="s">
        <v>990</v>
      </c>
      <c r="C3723" t="s">
        <v>991</v>
      </c>
      <c r="D3723" t="s">
        <v>990</v>
      </c>
      <c r="E3723" t="s">
        <v>992</v>
      </c>
      <c r="F3723" s="220">
        <v>40136</v>
      </c>
      <c r="G3723" s="220">
        <v>40136</v>
      </c>
      <c r="H3723" s="220">
        <v>42248</v>
      </c>
      <c r="I3723" s="220">
        <v>36122.388653448281</v>
      </c>
      <c r="J3723" s="161" t="e">
        <f>VLOOKUP(D3723,GST!A:D,4,FALSE)</f>
        <v>#N/A</v>
      </c>
      <c r="K3723" s="64" t="str">
        <f>VLOOKUP(B3723,'ABC successor'!A:J,10,FALSE)</f>
        <v>4462</v>
      </c>
    </row>
    <row r="3724" spans="1:11" x14ac:dyDescent="0.2">
      <c r="A3724">
        <v>3723</v>
      </c>
      <c r="B3724" t="s">
        <v>10979</v>
      </c>
      <c r="C3724" t="s">
        <v>10980</v>
      </c>
      <c r="D3724" t="s">
        <v>10979</v>
      </c>
      <c r="E3724" t="s">
        <v>598</v>
      </c>
      <c r="F3724" s="220">
        <v>58128</v>
      </c>
      <c r="G3724" s="220">
        <v>58128</v>
      </c>
      <c r="H3724" s="220">
        <v>61187</v>
      </c>
      <c r="I3724" s="220">
        <v>52314.916886206884</v>
      </c>
      <c r="J3724" s="161" t="e">
        <f>VLOOKUP(D3724,GST!A:D,4,FALSE)</f>
        <v>#N/A</v>
      </c>
      <c r="K3724" s="64" t="str">
        <f>VLOOKUP(B3724,'ABC successor'!A:J,10,FALSE)</f>
        <v>4462</v>
      </c>
    </row>
    <row r="3725" spans="1:11" x14ac:dyDescent="0.2">
      <c r="A3725">
        <v>3724</v>
      </c>
      <c r="B3725" t="s">
        <v>5614</v>
      </c>
      <c r="C3725" t="s">
        <v>5613</v>
      </c>
      <c r="D3725" t="s">
        <v>5614</v>
      </c>
      <c r="E3725" t="s">
        <v>598</v>
      </c>
      <c r="F3725" s="220">
        <v>57255</v>
      </c>
      <c r="G3725" s="220">
        <v>57255</v>
      </c>
      <c r="H3725" s="220">
        <v>60268</v>
      </c>
      <c r="I3725" s="220">
        <v>51529.941786206895</v>
      </c>
      <c r="J3725" s="161" t="e">
        <f>VLOOKUP(D3725,GST!A:D,4,FALSE)</f>
        <v>#N/A</v>
      </c>
      <c r="K3725" s="64" t="str">
        <f>VLOOKUP(B3725,'ABC successor'!A:J,10,FALSE)</f>
        <v>4462</v>
      </c>
    </row>
    <row r="3726" spans="1:11" x14ac:dyDescent="0.2">
      <c r="A3726">
        <v>3725</v>
      </c>
      <c r="B3726" t="s">
        <v>5616</v>
      </c>
      <c r="C3726" t="s">
        <v>5615</v>
      </c>
      <c r="D3726" t="s">
        <v>5616</v>
      </c>
      <c r="E3726" t="s">
        <v>4296</v>
      </c>
      <c r="F3726" s="220">
        <v>66979</v>
      </c>
      <c r="G3726" s="220">
        <v>66979</v>
      </c>
      <c r="H3726" s="220">
        <v>70504</v>
      </c>
      <c r="I3726" s="220">
        <v>60280.67405862068</v>
      </c>
      <c r="J3726" s="161" t="e">
        <f>VLOOKUP(D3726,GST!A:D,4,FALSE)</f>
        <v>#N/A</v>
      </c>
      <c r="K3726" s="64" t="str">
        <f>VLOOKUP(B3726,'ABC successor'!A:J,10,FALSE)</f>
        <v>4462</v>
      </c>
    </row>
    <row r="3727" spans="1:11" x14ac:dyDescent="0.2">
      <c r="A3727">
        <v>3726</v>
      </c>
      <c r="B3727" t="s">
        <v>4297</v>
      </c>
      <c r="C3727" t="s">
        <v>4298</v>
      </c>
      <c r="D3727" t="s">
        <v>4297</v>
      </c>
      <c r="E3727" t="s">
        <v>2108</v>
      </c>
      <c r="F3727" s="220">
        <v>15051</v>
      </c>
      <c r="G3727" s="220">
        <v>15051</v>
      </c>
      <c r="H3727" s="220">
        <v>15843</v>
      </c>
      <c r="I3727" s="220">
        <v>13545.654065517241</v>
      </c>
      <c r="J3727" s="161" t="e">
        <f>VLOOKUP(D3727,GST!A:D,4,FALSE)</f>
        <v>#N/A</v>
      </c>
      <c r="K3727" s="64" t="str">
        <f>VLOOKUP(B3727,'ABC successor'!A:J,10,FALSE)</f>
        <v>4462</v>
      </c>
    </row>
    <row r="3728" spans="1:11" x14ac:dyDescent="0.2">
      <c r="A3728">
        <v>3727</v>
      </c>
      <c r="B3728" t="s">
        <v>4299</v>
      </c>
      <c r="C3728" t="s">
        <v>4300</v>
      </c>
      <c r="D3728" t="s">
        <v>4299</v>
      </c>
      <c r="E3728" t="s">
        <v>2109</v>
      </c>
      <c r="F3728" s="220">
        <v>6155</v>
      </c>
      <c r="G3728" s="220">
        <v>6155</v>
      </c>
      <c r="H3728" s="220">
        <v>6479</v>
      </c>
      <c r="I3728" s="220">
        <v>5539.2947327586207</v>
      </c>
      <c r="J3728" s="161" t="e">
        <f>VLOOKUP(D3728,GST!A:D,4,FALSE)</f>
        <v>#N/A</v>
      </c>
      <c r="K3728" s="64" t="str">
        <f>VLOOKUP(B3728,'ABC successor'!A:J,10,FALSE)</f>
        <v>4462</v>
      </c>
    </row>
    <row r="3729" spans="1:11" x14ac:dyDescent="0.2">
      <c r="A3729">
        <v>3728</v>
      </c>
      <c r="B3729" t="s">
        <v>4301</v>
      </c>
      <c r="C3729" t="s">
        <v>4302</v>
      </c>
      <c r="D3729" t="s">
        <v>4301</v>
      </c>
      <c r="E3729" t="s">
        <v>4303</v>
      </c>
      <c r="F3729" s="220">
        <v>3484</v>
      </c>
      <c r="G3729" s="220">
        <v>3484</v>
      </c>
      <c r="H3729" s="220">
        <v>3667</v>
      </c>
      <c r="I3729" s="220">
        <v>3136.0335275862062</v>
      </c>
      <c r="J3729" s="161" t="e">
        <f>VLOOKUP(D3729,GST!A:D,4,FALSE)</f>
        <v>#N/A</v>
      </c>
      <c r="K3729" s="64" t="str">
        <f>VLOOKUP(B3729,'ABC successor'!A:J,10,FALSE)</f>
        <v>4462</v>
      </c>
    </row>
    <row r="3730" spans="1:11" x14ac:dyDescent="0.2">
      <c r="A3730">
        <v>3729</v>
      </c>
      <c r="B3730" t="s">
        <v>4304</v>
      </c>
      <c r="C3730" t="s">
        <v>4305</v>
      </c>
      <c r="D3730" t="s">
        <v>4304</v>
      </c>
      <c r="E3730" t="s">
        <v>4306</v>
      </c>
      <c r="F3730" s="220">
        <v>2258</v>
      </c>
      <c r="G3730" s="220">
        <v>2258</v>
      </c>
      <c r="H3730" s="220">
        <v>2377</v>
      </c>
      <c r="I3730" s="220">
        <v>2032.0414534482757</v>
      </c>
      <c r="J3730" s="161" t="e">
        <f>VLOOKUP(D3730,GST!A:D,4,FALSE)</f>
        <v>#N/A</v>
      </c>
      <c r="K3730" s="64" t="str">
        <f>VLOOKUP(B3730,'ABC successor'!A:J,10,FALSE)</f>
        <v>4462</v>
      </c>
    </row>
    <row r="3731" spans="1:11" x14ac:dyDescent="0.2">
      <c r="A3731">
        <v>3730</v>
      </c>
      <c r="B3731" t="s">
        <v>4307</v>
      </c>
      <c r="C3731" t="s">
        <v>4308</v>
      </c>
      <c r="D3731" t="s">
        <v>4307</v>
      </c>
      <c r="E3731" t="s">
        <v>1107</v>
      </c>
      <c r="F3731" s="220">
        <v>329</v>
      </c>
      <c r="G3731" s="220">
        <v>329</v>
      </c>
      <c r="H3731" s="220">
        <v>346</v>
      </c>
      <c r="I3731" s="220">
        <v>295.81573965517237</v>
      </c>
      <c r="J3731" s="161" t="e">
        <f>VLOOKUP(D3731,GST!A:D,4,FALSE)</f>
        <v>#N/A</v>
      </c>
      <c r="K3731" s="64" t="str">
        <f>VLOOKUP(B3731,'ABC successor'!A:J,10,FALSE)</f>
        <v>4462</v>
      </c>
    </row>
    <row r="3732" spans="1:11" x14ac:dyDescent="0.2">
      <c r="A3732">
        <v>3731</v>
      </c>
      <c r="B3732" t="s">
        <v>4309</v>
      </c>
      <c r="C3732" t="s">
        <v>4310</v>
      </c>
      <c r="D3732" t="s">
        <v>4309</v>
      </c>
      <c r="E3732" t="s">
        <v>3925</v>
      </c>
      <c r="F3732" s="220">
        <v>2554</v>
      </c>
      <c r="G3732" s="220">
        <v>2554</v>
      </c>
      <c r="H3732" s="220">
        <v>2688</v>
      </c>
      <c r="I3732" s="220">
        <v>2298.8556499999995</v>
      </c>
      <c r="J3732" s="161" t="e">
        <f>VLOOKUP(D3732,GST!A:D,4,FALSE)</f>
        <v>#N/A</v>
      </c>
      <c r="K3732" s="64" t="str">
        <f>VLOOKUP(B3732,'ABC successor'!A:J,10,FALSE)</f>
        <v>4462</v>
      </c>
    </row>
    <row r="3733" spans="1:11" x14ac:dyDescent="0.2">
      <c r="A3733">
        <v>3732</v>
      </c>
      <c r="B3733" t="s">
        <v>4311</v>
      </c>
      <c r="C3733" t="s">
        <v>4312</v>
      </c>
      <c r="D3733" t="s">
        <v>4311</v>
      </c>
      <c r="E3733" t="s">
        <v>4313</v>
      </c>
      <c r="F3733" s="220">
        <v>370</v>
      </c>
      <c r="G3733" s="220">
        <v>370</v>
      </c>
      <c r="H3733" s="220">
        <v>389</v>
      </c>
      <c r="I3733" s="220">
        <v>332.55102758620689</v>
      </c>
      <c r="J3733" s="161" t="e">
        <f>VLOOKUP(D3733,GST!A:D,4,FALSE)</f>
        <v>#N/A</v>
      </c>
      <c r="K3733" s="64" t="str">
        <f>VLOOKUP(B3733,'ABC successor'!A:J,10,FALSE)</f>
        <v>4462</v>
      </c>
    </row>
    <row r="3734" spans="1:11" x14ac:dyDescent="0.2">
      <c r="A3734">
        <v>3733</v>
      </c>
      <c r="B3734" t="s">
        <v>4314</v>
      </c>
      <c r="C3734" t="s">
        <v>4315</v>
      </c>
      <c r="D3734" t="s">
        <v>4314</v>
      </c>
      <c r="E3734" t="s">
        <v>5691</v>
      </c>
      <c r="F3734" s="220">
        <v>31476</v>
      </c>
      <c r="G3734" s="220">
        <v>31476</v>
      </c>
      <c r="H3734" s="220">
        <v>33133</v>
      </c>
      <c r="I3734" s="220">
        <v>28328.707303448275</v>
      </c>
      <c r="J3734" s="161" t="e">
        <f>VLOOKUP(D3734,GST!A:D,4,FALSE)</f>
        <v>#N/A</v>
      </c>
      <c r="K3734" s="64" t="str">
        <f>VLOOKUP(B3734,'ABC successor'!A:J,10,FALSE)</f>
        <v>4462</v>
      </c>
    </row>
    <row r="3735" spans="1:11" x14ac:dyDescent="0.2">
      <c r="A3735">
        <v>3734</v>
      </c>
      <c r="B3735" t="s">
        <v>4316</v>
      </c>
      <c r="C3735" t="s">
        <v>1662</v>
      </c>
      <c r="D3735" t="s">
        <v>4316</v>
      </c>
      <c r="E3735" t="s">
        <v>1663</v>
      </c>
      <c r="F3735" s="220">
        <v>1716</v>
      </c>
      <c r="G3735" s="220">
        <v>1716</v>
      </c>
      <c r="H3735" s="220">
        <v>1806</v>
      </c>
      <c r="I3735" s="220">
        <v>1544.8155293103448</v>
      </c>
      <c r="J3735" s="161" t="e">
        <f>VLOOKUP(D3735,GST!A:D,4,FALSE)</f>
        <v>#N/A</v>
      </c>
      <c r="K3735" s="64" t="str">
        <f>VLOOKUP(B3735,'ABC successor'!A:J,10,FALSE)</f>
        <v>4462</v>
      </c>
    </row>
    <row r="3736" spans="1:11" x14ac:dyDescent="0.2">
      <c r="A3736">
        <v>3735</v>
      </c>
      <c r="B3736" t="s">
        <v>1664</v>
      </c>
      <c r="C3736" t="s">
        <v>1665</v>
      </c>
      <c r="D3736" t="s">
        <v>1664</v>
      </c>
      <c r="E3736" t="s">
        <v>1666</v>
      </c>
      <c r="F3736" s="220">
        <v>1824</v>
      </c>
      <c r="G3736" s="220">
        <v>1824</v>
      </c>
      <c r="H3736" s="220">
        <v>1920</v>
      </c>
      <c r="I3736" s="220">
        <v>1641.4873396551723</v>
      </c>
      <c r="J3736" s="161" t="e">
        <f>VLOOKUP(D3736,GST!A:D,4,FALSE)</f>
        <v>#N/A</v>
      </c>
      <c r="K3736" s="64" t="str">
        <f>VLOOKUP(B3736,'ABC successor'!A:J,10,FALSE)</f>
        <v>4462</v>
      </c>
    </row>
    <row r="3737" spans="1:11" x14ac:dyDescent="0.2">
      <c r="A3737">
        <v>3736</v>
      </c>
      <c r="B3737" t="s">
        <v>1311</v>
      </c>
      <c r="C3737" t="s">
        <v>1312</v>
      </c>
      <c r="D3737" t="s">
        <v>1311</v>
      </c>
      <c r="E3737" t="s">
        <v>1313</v>
      </c>
      <c r="F3737" s="220">
        <v>1682</v>
      </c>
      <c r="G3737" s="220">
        <v>1682</v>
      </c>
      <c r="H3737" s="220">
        <v>1771</v>
      </c>
      <c r="I3737" s="220">
        <v>1513.8805499999996</v>
      </c>
      <c r="J3737" s="161" t="e">
        <f>VLOOKUP(D3737,GST!A:D,4,FALSE)</f>
        <v>#N/A</v>
      </c>
      <c r="K3737" s="64" t="str">
        <f>VLOOKUP(B3737,'ABC successor'!A:J,10,FALSE)</f>
        <v>4462</v>
      </c>
    </row>
    <row r="3738" spans="1:11" x14ac:dyDescent="0.2">
      <c r="A3738">
        <v>3737</v>
      </c>
      <c r="B3738" t="s">
        <v>1314</v>
      </c>
      <c r="C3738" t="s">
        <v>1315</v>
      </c>
      <c r="D3738" t="s">
        <v>1314</v>
      </c>
      <c r="E3738" t="s">
        <v>2119</v>
      </c>
      <c r="F3738" s="220">
        <v>23059</v>
      </c>
      <c r="G3738" s="220">
        <v>23059</v>
      </c>
      <c r="H3738" s="220">
        <v>24273</v>
      </c>
      <c r="I3738" s="220">
        <v>20753.504244827585</v>
      </c>
      <c r="J3738" s="161">
        <f>VLOOKUP(D3738,GST!A:D,4,FALSE)</f>
        <v>0.18</v>
      </c>
      <c r="K3738" s="64" t="str">
        <f>VLOOKUP(B3738,'ABC successor'!A:J,10,FALSE)</f>
        <v>4462</v>
      </c>
    </row>
    <row r="3739" spans="1:11" x14ac:dyDescent="0.2">
      <c r="A3739">
        <v>3738</v>
      </c>
      <c r="B3739" t="s">
        <v>1316</v>
      </c>
      <c r="C3739" t="s">
        <v>1317</v>
      </c>
      <c r="D3739" t="s">
        <v>1316</v>
      </c>
      <c r="E3739" t="s">
        <v>1318</v>
      </c>
      <c r="F3739" s="220">
        <v>23059</v>
      </c>
      <c r="G3739" s="220">
        <v>23059</v>
      </c>
      <c r="H3739" s="220">
        <v>24273</v>
      </c>
      <c r="I3739" s="220">
        <v>20753.504244827585</v>
      </c>
      <c r="J3739" s="161" t="e">
        <f>VLOOKUP(D3739,GST!A:D,4,FALSE)</f>
        <v>#N/A</v>
      </c>
      <c r="K3739" s="64" t="str">
        <f>VLOOKUP(B3739,'ABC successor'!A:J,10,FALSE)</f>
        <v>4462</v>
      </c>
    </row>
    <row r="3740" spans="1:11" x14ac:dyDescent="0.2">
      <c r="A3740">
        <v>3739</v>
      </c>
      <c r="B3740" t="s">
        <v>1319</v>
      </c>
      <c r="C3740" t="s">
        <v>1320</v>
      </c>
      <c r="D3740" t="s">
        <v>1319</v>
      </c>
      <c r="E3740" t="s">
        <v>2933</v>
      </c>
      <c r="F3740" s="220">
        <v>23231</v>
      </c>
      <c r="G3740" s="220">
        <v>23231</v>
      </c>
      <c r="H3740" s="220">
        <v>24454</v>
      </c>
      <c r="I3740" s="220">
        <v>20908.179141379307</v>
      </c>
      <c r="J3740" s="161">
        <f>VLOOKUP(D3740,GST!A:D,4,FALSE)</f>
        <v>0.18</v>
      </c>
      <c r="K3740" s="64" t="str">
        <f>VLOOKUP(B3740,'ABC successor'!A:J,10,FALSE)</f>
        <v>4462</v>
      </c>
    </row>
    <row r="3741" spans="1:11" x14ac:dyDescent="0.2">
      <c r="A3741">
        <v>3740</v>
      </c>
      <c r="B3741" t="s">
        <v>1322</v>
      </c>
      <c r="C3741" t="s">
        <v>1323</v>
      </c>
      <c r="D3741" t="s">
        <v>1322</v>
      </c>
      <c r="E3741" t="s">
        <v>1321</v>
      </c>
      <c r="F3741" s="220">
        <v>17150</v>
      </c>
      <c r="G3741" s="220">
        <v>17150</v>
      </c>
      <c r="H3741" s="220">
        <v>18053</v>
      </c>
      <c r="I3741" s="220">
        <v>15434.621239655171</v>
      </c>
      <c r="J3741" s="161" t="e">
        <f>VLOOKUP(D3741,GST!A:D,4,FALSE)</f>
        <v>#N/A</v>
      </c>
      <c r="K3741" s="64" t="str">
        <f>VLOOKUP(B3741,'ABC successor'!A:J,10,FALSE)</f>
        <v>4483</v>
      </c>
    </row>
    <row r="3742" spans="1:11" x14ac:dyDescent="0.2">
      <c r="A3742">
        <v>3741</v>
      </c>
      <c r="B3742" t="s">
        <v>1324</v>
      </c>
      <c r="C3742" t="s">
        <v>1325</v>
      </c>
      <c r="D3742" t="s">
        <v>1324</v>
      </c>
      <c r="E3742" t="s">
        <v>1326</v>
      </c>
      <c r="F3742" s="220">
        <v>2625</v>
      </c>
      <c r="G3742" s="220">
        <v>2625</v>
      </c>
      <c r="H3742" s="220">
        <v>2763</v>
      </c>
      <c r="I3742" s="220">
        <v>2362.4012533333334</v>
      </c>
      <c r="J3742" s="161" t="e">
        <f>VLOOKUP(D3742,GST!A:D,4,FALSE)</f>
        <v>#N/A</v>
      </c>
      <c r="K3742" s="64" t="str">
        <f>VLOOKUP(B3742,'ABC successor'!A:J,10,FALSE)</f>
        <v>4730</v>
      </c>
    </row>
    <row r="3743" spans="1:11" x14ac:dyDescent="0.2">
      <c r="A3743">
        <v>3742</v>
      </c>
      <c r="B3743" t="s">
        <v>1327</v>
      </c>
      <c r="C3743" t="s">
        <v>1328</v>
      </c>
      <c r="D3743" t="s">
        <v>1327</v>
      </c>
      <c r="E3743" t="s">
        <v>1329</v>
      </c>
      <c r="F3743" s="220">
        <v>1789</v>
      </c>
      <c r="G3743" s="220">
        <v>1789</v>
      </c>
      <c r="H3743" s="220">
        <v>1883</v>
      </c>
      <c r="I3743" s="220">
        <v>1610.3203479999995</v>
      </c>
      <c r="J3743" s="161">
        <f>VLOOKUP(D3743,GST!A:D,4,FALSE)</f>
        <v>0.12</v>
      </c>
      <c r="K3743" s="64" t="str">
        <f>VLOOKUP(B3743,'ABC successor'!A:J,10,FALSE)</f>
        <v>4739</v>
      </c>
    </row>
    <row r="3744" spans="1:11" x14ac:dyDescent="0.2">
      <c r="A3744">
        <v>3743</v>
      </c>
      <c r="B3744" t="s">
        <v>1331</v>
      </c>
      <c r="C3744" t="s">
        <v>1332</v>
      </c>
      <c r="D3744" t="s">
        <v>1331</v>
      </c>
      <c r="E3744" t="s">
        <v>1330</v>
      </c>
      <c r="F3744" s="220">
        <v>7624</v>
      </c>
      <c r="G3744" s="220">
        <v>7624</v>
      </c>
      <c r="H3744" s="220">
        <v>8025</v>
      </c>
      <c r="I3744" s="220">
        <v>6861.4299693333332</v>
      </c>
      <c r="J3744" s="161">
        <f>VLOOKUP(D3744,GST!A:D,4,FALSE)</f>
        <v>0.18</v>
      </c>
      <c r="K3744" s="64" t="str">
        <f>VLOOKUP(B3744,'ABC successor'!A:J,10,FALSE)</f>
        <v>4735</v>
      </c>
    </row>
    <row r="3745" spans="1:11" x14ac:dyDescent="0.2">
      <c r="A3745">
        <v>3744</v>
      </c>
      <c r="B3745" t="s">
        <v>516</v>
      </c>
      <c r="C3745" t="s">
        <v>517</v>
      </c>
      <c r="D3745" t="s">
        <v>516</v>
      </c>
      <c r="E3745" t="s">
        <v>518</v>
      </c>
      <c r="F3745" s="220">
        <v>2135</v>
      </c>
      <c r="G3745" s="220">
        <v>2135</v>
      </c>
      <c r="H3745" s="220">
        <v>2247</v>
      </c>
      <c r="I3745" s="220">
        <v>2028.1745810344821</v>
      </c>
      <c r="J3745" s="161">
        <f>VLOOKUP(D3745,GST!A:D,4,FALSE)</f>
        <v>0.18</v>
      </c>
      <c r="K3745" s="64" t="str">
        <f>VLOOKUP(B3745,'ABC successor'!A:J,10,FALSE)</f>
        <v>4767</v>
      </c>
    </row>
    <row r="3746" spans="1:11" x14ac:dyDescent="0.2">
      <c r="A3746">
        <v>3745</v>
      </c>
      <c r="B3746" t="s">
        <v>519</v>
      </c>
      <c r="C3746" t="s">
        <v>25</v>
      </c>
      <c r="D3746" t="s">
        <v>519</v>
      </c>
      <c r="E3746" t="s">
        <v>518</v>
      </c>
      <c r="F3746" s="220">
        <v>2005</v>
      </c>
      <c r="G3746" s="220">
        <v>2005</v>
      </c>
      <c r="H3746" s="220">
        <v>2111</v>
      </c>
      <c r="I3746" s="220">
        <v>1904.4346637931035</v>
      </c>
      <c r="J3746" s="161">
        <f>VLOOKUP(D3746,GST!A:D,4,FALSE)</f>
        <v>0.18</v>
      </c>
      <c r="K3746" s="64" t="str">
        <f>VLOOKUP(B3746,'ABC successor'!A:J,10,FALSE)</f>
        <v>4769</v>
      </c>
    </row>
    <row r="3747" spans="1:11" x14ac:dyDescent="0.2">
      <c r="A3747">
        <v>3746</v>
      </c>
      <c r="B3747" t="s">
        <v>26</v>
      </c>
      <c r="C3747" t="s">
        <v>27</v>
      </c>
      <c r="D3747" t="s">
        <v>26</v>
      </c>
      <c r="E3747" t="s">
        <v>5617</v>
      </c>
      <c r="F3747" s="220">
        <v>13038</v>
      </c>
      <c r="G3747" s="220">
        <v>13038</v>
      </c>
      <c r="H3747" s="220">
        <v>13724</v>
      </c>
      <c r="I3747" s="220">
        <v>11734.256352000002</v>
      </c>
      <c r="J3747" s="161">
        <f>VLOOKUP(D3747,GST!A:D,4,FALSE)</f>
        <v>0.18</v>
      </c>
      <c r="K3747" s="64" t="str">
        <f>VLOOKUP(B3747,'ABC successor'!A:J,10,FALSE)</f>
        <v>4745</v>
      </c>
    </row>
    <row r="3748" spans="1:11" x14ac:dyDescent="0.2">
      <c r="A3748">
        <v>3747</v>
      </c>
      <c r="B3748" t="s">
        <v>14071</v>
      </c>
      <c r="C3748" t="s">
        <v>14072</v>
      </c>
      <c r="D3748" t="s">
        <v>14071</v>
      </c>
      <c r="E3748" t="s">
        <v>28</v>
      </c>
      <c r="F3748" s="220">
        <v>51405</v>
      </c>
      <c r="G3748" s="220">
        <v>51405</v>
      </c>
      <c r="H3748" s="220">
        <v>54111</v>
      </c>
      <c r="I3748" s="220">
        <v>46264.189608000008</v>
      </c>
      <c r="J3748" s="161">
        <f>VLOOKUP(D3748,GST!A:D,4,FALSE)</f>
        <v>0.18</v>
      </c>
      <c r="K3748" s="64" t="str">
        <f>VLOOKUP(B3748,'ABC successor'!A:J,10,FALSE)</f>
        <v>4735</v>
      </c>
    </row>
    <row r="3749" spans="1:11" x14ac:dyDescent="0.2">
      <c r="A3749">
        <v>3748</v>
      </c>
      <c r="B3749" t="s">
        <v>5619</v>
      </c>
      <c r="C3749" t="s">
        <v>5618</v>
      </c>
      <c r="D3749" t="s">
        <v>5619</v>
      </c>
      <c r="E3749" t="s">
        <v>28</v>
      </c>
      <c r="F3749" s="220">
        <v>83570</v>
      </c>
      <c r="G3749" s="220">
        <v>83570</v>
      </c>
      <c r="H3749" s="220">
        <v>87968</v>
      </c>
      <c r="I3749" s="220">
        <v>75212.576105333326</v>
      </c>
      <c r="J3749" s="161">
        <f>VLOOKUP(D3749,GST!A:D,4,FALSE)</f>
        <v>0.18</v>
      </c>
      <c r="K3749" s="64" t="str">
        <f>VLOOKUP(B3749,'ABC successor'!A:J,10,FALSE)</f>
        <v>4735</v>
      </c>
    </row>
    <row r="3750" spans="1:11" x14ac:dyDescent="0.2">
      <c r="A3750">
        <v>3749</v>
      </c>
      <c r="B3750" t="s">
        <v>12744</v>
      </c>
      <c r="C3750" t="s">
        <v>12745</v>
      </c>
      <c r="D3750" t="s">
        <v>12744</v>
      </c>
      <c r="E3750" t="s">
        <v>29</v>
      </c>
      <c r="F3750" s="220">
        <v>17876</v>
      </c>
      <c r="G3750" s="220">
        <v>17876</v>
      </c>
      <c r="H3750" s="220">
        <v>18817</v>
      </c>
      <c r="I3750" s="220">
        <v>16088.251573333335</v>
      </c>
      <c r="J3750" s="161">
        <f>VLOOKUP(D3750,GST!A:D,4,FALSE)</f>
        <v>0.18</v>
      </c>
      <c r="K3750" s="64" t="str">
        <f>VLOOKUP(B3750,'ABC successor'!A:J,10,FALSE)</f>
        <v>4735</v>
      </c>
    </row>
    <row r="3751" spans="1:11" x14ac:dyDescent="0.2">
      <c r="A3751">
        <v>3750</v>
      </c>
      <c r="B3751" t="s">
        <v>5621</v>
      </c>
      <c r="C3751" t="s">
        <v>5620</v>
      </c>
      <c r="D3751" t="s">
        <v>5621</v>
      </c>
      <c r="E3751" t="s">
        <v>29</v>
      </c>
      <c r="F3751" s="220">
        <v>27983</v>
      </c>
      <c r="G3751" s="220">
        <v>27983</v>
      </c>
      <c r="H3751" s="220">
        <v>29456</v>
      </c>
      <c r="I3751" s="220">
        <v>25184.991589333327</v>
      </c>
      <c r="J3751" s="161">
        <f>VLOOKUP(D3751,GST!A:D,4,FALSE)</f>
        <v>0.18</v>
      </c>
      <c r="K3751" s="64" t="str">
        <f>VLOOKUP(B3751,'ABC successor'!A:J,10,FALSE)</f>
        <v>4735</v>
      </c>
    </row>
    <row r="3752" spans="1:11" x14ac:dyDescent="0.2">
      <c r="A3752">
        <v>3751</v>
      </c>
      <c r="B3752" t="s">
        <v>30</v>
      </c>
      <c r="C3752" t="s">
        <v>31</v>
      </c>
      <c r="D3752" t="s">
        <v>30</v>
      </c>
      <c r="E3752" t="s">
        <v>32</v>
      </c>
      <c r="F3752" s="220">
        <v>942</v>
      </c>
      <c r="G3752" s="220">
        <v>942</v>
      </c>
      <c r="H3752" s="220">
        <v>992</v>
      </c>
      <c r="I3752" s="220">
        <v>847.77310799999998</v>
      </c>
      <c r="J3752" s="161">
        <f>VLOOKUP(D3752,GST!A:D,4,FALSE)</f>
        <v>0.18</v>
      </c>
      <c r="K3752" s="64" t="str">
        <f>VLOOKUP(B3752,'ABC successor'!A:J,10,FALSE)</f>
        <v>4730</v>
      </c>
    </row>
    <row r="3753" spans="1:11" x14ac:dyDescent="0.2">
      <c r="A3753">
        <v>3752</v>
      </c>
      <c r="B3753" t="s">
        <v>33</v>
      </c>
      <c r="C3753" t="s">
        <v>34</v>
      </c>
      <c r="D3753" t="s">
        <v>33</v>
      </c>
      <c r="E3753" t="s">
        <v>5050</v>
      </c>
      <c r="F3753" s="220">
        <v>88</v>
      </c>
      <c r="G3753" s="220">
        <v>88</v>
      </c>
      <c r="H3753" s="220">
        <v>93</v>
      </c>
      <c r="I3753" s="220">
        <v>79.08771684210528</v>
      </c>
      <c r="J3753" s="161" t="e">
        <f>VLOOKUP(D3753,GST!A:D,4,FALSE)</f>
        <v>#N/A</v>
      </c>
      <c r="K3753" s="64" t="str">
        <f>VLOOKUP(B3753,'ABC successor'!A:J,10,FALSE)</f>
        <v>0040</v>
      </c>
    </row>
    <row r="3754" spans="1:11" x14ac:dyDescent="0.2">
      <c r="A3754">
        <v>3753</v>
      </c>
      <c r="B3754" t="s">
        <v>520</v>
      </c>
      <c r="C3754" t="s">
        <v>521</v>
      </c>
      <c r="D3754" t="s">
        <v>520</v>
      </c>
      <c r="E3754" t="s">
        <v>522</v>
      </c>
      <c r="F3754" s="220">
        <v>919</v>
      </c>
      <c r="G3754" s="220">
        <v>919</v>
      </c>
      <c r="H3754" s="220">
        <v>967</v>
      </c>
      <c r="I3754" s="220">
        <v>826.84043866666673</v>
      </c>
      <c r="J3754" s="161">
        <f>VLOOKUP(D3754,GST!A:D,4,FALSE)</f>
        <v>0.18</v>
      </c>
      <c r="K3754" s="64" t="str">
        <f>VLOOKUP(B3754,'ABC successor'!A:J,10,FALSE)</f>
        <v>4730</v>
      </c>
    </row>
    <row r="3755" spans="1:11" x14ac:dyDescent="0.2">
      <c r="A3755">
        <v>3754</v>
      </c>
      <c r="B3755" t="s">
        <v>5623</v>
      </c>
      <c r="C3755" t="s">
        <v>5622</v>
      </c>
      <c r="D3755" t="s">
        <v>5623</v>
      </c>
      <c r="E3755" t="s">
        <v>5624</v>
      </c>
      <c r="F3755" s="220">
        <v>1455</v>
      </c>
      <c r="G3755" s="220">
        <v>1455</v>
      </c>
      <c r="H3755" s="220">
        <v>1532</v>
      </c>
      <c r="I3755" s="220">
        <v>1309.787024</v>
      </c>
      <c r="J3755" s="161">
        <f>VLOOKUP(D3755,GST!A:D,4,FALSE)</f>
        <v>0.18</v>
      </c>
      <c r="K3755" s="64" t="str">
        <f>VLOOKUP(B3755,'ABC successor'!A:J,10,FALSE)</f>
        <v>4735</v>
      </c>
    </row>
    <row r="3756" spans="1:11" x14ac:dyDescent="0.2">
      <c r="A3756">
        <v>3755</v>
      </c>
      <c r="B3756" t="s">
        <v>12752</v>
      </c>
      <c r="C3756" t="s">
        <v>12753</v>
      </c>
      <c r="D3756" t="s">
        <v>12752</v>
      </c>
      <c r="E3756" t="s">
        <v>25903</v>
      </c>
      <c r="F3756" s="220">
        <v>658</v>
      </c>
      <c r="G3756" s="220">
        <v>658</v>
      </c>
      <c r="H3756" s="220">
        <v>693</v>
      </c>
      <c r="I3756" s="220">
        <v>592.09550400000001</v>
      </c>
      <c r="J3756" s="161" t="e">
        <f>VLOOKUP(D3756,GST!A:D,4,FALSE)</f>
        <v>#N/A</v>
      </c>
      <c r="K3756" s="64" t="str">
        <f>VLOOKUP(B3756,'ABC successor'!A:J,10,FALSE)</f>
        <v>4735</v>
      </c>
    </row>
    <row r="3757" spans="1:11" x14ac:dyDescent="0.2">
      <c r="A3757">
        <v>3756</v>
      </c>
      <c r="B3757" t="s">
        <v>1337</v>
      </c>
      <c r="C3757" t="s">
        <v>1338</v>
      </c>
      <c r="D3757" t="s">
        <v>1337</v>
      </c>
      <c r="E3757" t="s">
        <v>4222</v>
      </c>
      <c r="F3757" s="220">
        <v>483</v>
      </c>
      <c r="G3757" s="220">
        <v>483</v>
      </c>
      <c r="H3757" s="220">
        <v>508</v>
      </c>
      <c r="I3757" s="220">
        <v>435.10048399999999</v>
      </c>
      <c r="J3757" s="161" t="e">
        <f>VLOOKUP(D3757,GST!A:D,4,FALSE)</f>
        <v>#N/A</v>
      </c>
      <c r="K3757" s="64" t="str">
        <f>VLOOKUP(B3757,'ABC successor'!A:J,10,FALSE)</f>
        <v>4730</v>
      </c>
    </row>
    <row r="3758" spans="1:11" x14ac:dyDescent="0.2">
      <c r="A3758">
        <v>3757</v>
      </c>
      <c r="B3758" t="s">
        <v>1339</v>
      </c>
      <c r="C3758" t="s">
        <v>1340</v>
      </c>
      <c r="D3758" t="s">
        <v>1339</v>
      </c>
      <c r="E3758" t="s">
        <v>4036</v>
      </c>
      <c r="F3758" s="220">
        <v>585</v>
      </c>
      <c r="G3758" s="220">
        <v>585</v>
      </c>
      <c r="H3758" s="220">
        <v>616</v>
      </c>
      <c r="I3758" s="220">
        <v>526.30711466666662</v>
      </c>
      <c r="J3758" s="161" t="e">
        <f>VLOOKUP(D3758,GST!A:D,4,FALSE)</f>
        <v>#N/A</v>
      </c>
      <c r="K3758" s="64" t="str">
        <f>VLOOKUP(B3758,'ABC successor'!A:J,10,FALSE)</f>
        <v>4735</v>
      </c>
    </row>
    <row r="3759" spans="1:11" x14ac:dyDescent="0.2">
      <c r="A3759">
        <v>3758</v>
      </c>
      <c r="B3759" t="s">
        <v>1341</v>
      </c>
      <c r="C3759" t="s">
        <v>1342</v>
      </c>
      <c r="D3759" t="s">
        <v>1341</v>
      </c>
      <c r="E3759" t="s">
        <v>4036</v>
      </c>
      <c r="F3759" s="220">
        <v>1166</v>
      </c>
      <c r="G3759" s="220">
        <v>1166</v>
      </c>
      <c r="H3759" s="220">
        <v>1227</v>
      </c>
      <c r="I3759" s="220">
        <v>1049.623848</v>
      </c>
      <c r="J3759" s="161" t="e">
        <f>VLOOKUP(D3759,GST!A:D,4,FALSE)</f>
        <v>#N/A</v>
      </c>
      <c r="K3759" s="64" t="str">
        <f>VLOOKUP(B3759,'ABC successor'!A:J,10,FALSE)</f>
        <v>4730</v>
      </c>
    </row>
    <row r="3760" spans="1:11" x14ac:dyDescent="0.2">
      <c r="A3760">
        <v>3759</v>
      </c>
      <c r="B3760" t="s">
        <v>1343</v>
      </c>
      <c r="C3760" t="s">
        <v>1344</v>
      </c>
      <c r="D3760" t="s">
        <v>1343</v>
      </c>
      <c r="E3760" t="s">
        <v>2105</v>
      </c>
      <c r="F3760" s="220">
        <v>1705</v>
      </c>
      <c r="G3760" s="220">
        <v>1705</v>
      </c>
      <c r="H3760" s="220">
        <v>1795</v>
      </c>
      <c r="I3760" s="220">
        <v>1534.0656240000001</v>
      </c>
      <c r="J3760" s="161">
        <f>VLOOKUP(D3760,GST!A:D,4,FALSE)</f>
        <v>0.18</v>
      </c>
      <c r="K3760" s="64" t="str">
        <f>VLOOKUP(B3760,'ABC successor'!A:J,10,FALSE)</f>
        <v>4735</v>
      </c>
    </row>
    <row r="3761" spans="1:11" x14ac:dyDescent="0.2">
      <c r="A3761">
        <v>3760</v>
      </c>
      <c r="B3761" t="s">
        <v>1345</v>
      </c>
      <c r="C3761" t="s">
        <v>1346</v>
      </c>
      <c r="D3761" t="s">
        <v>1345</v>
      </c>
      <c r="E3761" t="s">
        <v>4036</v>
      </c>
      <c r="F3761" s="220">
        <v>256</v>
      </c>
      <c r="G3761" s="220">
        <v>256</v>
      </c>
      <c r="H3761" s="220">
        <v>269</v>
      </c>
      <c r="I3761" s="220">
        <v>230.25936266666668</v>
      </c>
      <c r="J3761" s="161" t="e">
        <f>VLOOKUP(D3761,GST!A:D,4,FALSE)</f>
        <v>#N/A</v>
      </c>
      <c r="K3761" s="64" t="str">
        <f>VLOOKUP(B3761,'ABC successor'!A:J,10,FALSE)</f>
        <v>4735</v>
      </c>
    </row>
    <row r="3762" spans="1:11" x14ac:dyDescent="0.2">
      <c r="A3762">
        <v>3761</v>
      </c>
      <c r="B3762" t="s">
        <v>1347</v>
      </c>
      <c r="C3762" t="s">
        <v>1348</v>
      </c>
      <c r="D3762" t="s">
        <v>1347</v>
      </c>
      <c r="E3762" t="s">
        <v>4036</v>
      </c>
      <c r="F3762" s="220">
        <v>535</v>
      </c>
      <c r="G3762" s="220">
        <v>535</v>
      </c>
      <c r="H3762" s="220">
        <v>563</v>
      </c>
      <c r="I3762" s="220">
        <v>481.45139466666677</v>
      </c>
      <c r="J3762" s="161" t="e">
        <f>VLOOKUP(D3762,GST!A:D,4,FALSE)</f>
        <v>#N/A</v>
      </c>
      <c r="K3762" s="64" t="str">
        <f>VLOOKUP(B3762,'ABC successor'!A:J,10,FALSE)</f>
        <v>4730</v>
      </c>
    </row>
    <row r="3763" spans="1:11" x14ac:dyDescent="0.2">
      <c r="A3763">
        <v>3762</v>
      </c>
      <c r="B3763" t="s">
        <v>1349</v>
      </c>
      <c r="C3763" t="s">
        <v>1350</v>
      </c>
      <c r="D3763" t="s">
        <v>1349</v>
      </c>
      <c r="E3763" t="s">
        <v>5051</v>
      </c>
      <c r="F3763" s="220">
        <v>784</v>
      </c>
      <c r="G3763" s="220">
        <v>784</v>
      </c>
      <c r="H3763" s="220">
        <v>825</v>
      </c>
      <c r="I3763" s="220">
        <v>705.72999466666658</v>
      </c>
      <c r="J3763" s="161">
        <f>VLOOKUP(D3763,GST!A:D,4,FALSE)</f>
        <v>0.18</v>
      </c>
      <c r="K3763" s="64" t="str">
        <f>VLOOKUP(B3763,'ABC successor'!A:J,10,FALSE)</f>
        <v>4735</v>
      </c>
    </row>
    <row r="3764" spans="1:11" x14ac:dyDescent="0.2">
      <c r="A3764">
        <v>3763</v>
      </c>
      <c r="B3764" t="s">
        <v>1351</v>
      </c>
      <c r="C3764" t="s">
        <v>1352</v>
      </c>
      <c r="D3764" t="s">
        <v>1351</v>
      </c>
      <c r="E3764" t="s">
        <v>5051</v>
      </c>
      <c r="F3764" s="220">
        <v>1887</v>
      </c>
      <c r="G3764" s="220">
        <v>1887</v>
      </c>
      <c r="H3764" s="220">
        <v>1986</v>
      </c>
      <c r="I3764" s="220">
        <v>1698.5365973333335</v>
      </c>
      <c r="J3764" s="161">
        <f>VLOOKUP(D3764,GST!A:D,4,FALSE)</f>
        <v>0.18</v>
      </c>
      <c r="K3764" s="64" t="str">
        <f>VLOOKUP(B3764,'ABC successor'!A:J,10,FALSE)</f>
        <v>4735</v>
      </c>
    </row>
    <row r="3765" spans="1:11" x14ac:dyDescent="0.2">
      <c r="A3765">
        <v>3764</v>
      </c>
      <c r="B3765" t="s">
        <v>1353</v>
      </c>
      <c r="C3765" t="s">
        <v>1354</v>
      </c>
      <c r="D3765" t="s">
        <v>1353</v>
      </c>
      <c r="E3765" t="s">
        <v>2105</v>
      </c>
      <c r="F3765" s="220">
        <v>4891</v>
      </c>
      <c r="G3765" s="220">
        <v>4891</v>
      </c>
      <c r="H3765" s="220">
        <v>5148</v>
      </c>
      <c r="I3765" s="220">
        <v>4401.8413226666662</v>
      </c>
      <c r="J3765" s="161" t="e">
        <f>VLOOKUP(D3765,GST!A:D,4,FALSE)</f>
        <v>#N/A</v>
      </c>
      <c r="K3765" s="64" t="str">
        <f>VLOOKUP(B3765,'ABC successor'!A:J,10,FALSE)</f>
        <v>4730</v>
      </c>
    </row>
    <row r="3766" spans="1:11" x14ac:dyDescent="0.2">
      <c r="A3766">
        <v>3765</v>
      </c>
      <c r="B3766" t="s">
        <v>1355</v>
      </c>
      <c r="C3766" t="s">
        <v>1356</v>
      </c>
      <c r="D3766" t="s">
        <v>1355</v>
      </c>
      <c r="E3766" t="s">
        <v>4046</v>
      </c>
      <c r="F3766" s="220">
        <v>4564</v>
      </c>
      <c r="G3766" s="220">
        <v>4564</v>
      </c>
      <c r="H3766" s="220">
        <v>4804</v>
      </c>
      <c r="I3766" s="220">
        <v>4107.2887613333332</v>
      </c>
      <c r="J3766" s="161" t="e">
        <f>VLOOKUP(D3766,GST!A:D,4,FALSE)</f>
        <v>#N/A</v>
      </c>
      <c r="K3766" s="64" t="str">
        <f>VLOOKUP(B3766,'ABC successor'!A:J,10,FALSE)</f>
        <v>4735</v>
      </c>
    </row>
    <row r="3767" spans="1:11" x14ac:dyDescent="0.2">
      <c r="A3767">
        <v>3766</v>
      </c>
      <c r="B3767" t="s">
        <v>1357</v>
      </c>
      <c r="C3767" t="s">
        <v>1358</v>
      </c>
      <c r="D3767" t="s">
        <v>1357</v>
      </c>
      <c r="E3767" t="s">
        <v>5310</v>
      </c>
      <c r="F3767" s="220">
        <v>2349</v>
      </c>
      <c r="G3767" s="220">
        <v>2349</v>
      </c>
      <c r="H3767" s="220">
        <v>2473</v>
      </c>
      <c r="I3767" s="220">
        <v>2114.1996026666666</v>
      </c>
      <c r="J3767" s="161" t="e">
        <f>VLOOKUP(D3767,GST!A:D,4,FALSE)</f>
        <v>#N/A</v>
      </c>
      <c r="K3767" s="64" t="str">
        <f>VLOOKUP(B3767,'ABC successor'!A:J,10,FALSE)</f>
        <v>4730</v>
      </c>
    </row>
    <row r="3768" spans="1:11" x14ac:dyDescent="0.2">
      <c r="A3768">
        <v>3767</v>
      </c>
      <c r="B3768" t="s">
        <v>1359</v>
      </c>
      <c r="C3768" t="s">
        <v>3715</v>
      </c>
      <c r="D3768" t="s">
        <v>1359</v>
      </c>
      <c r="E3768" t="s">
        <v>2105</v>
      </c>
      <c r="F3768" s="220">
        <v>6034</v>
      </c>
      <c r="G3768" s="220">
        <v>6034</v>
      </c>
      <c r="H3768" s="220">
        <v>6352</v>
      </c>
      <c r="I3768" s="220">
        <v>5430.532501333334</v>
      </c>
      <c r="J3768" s="161" t="e">
        <f>VLOOKUP(D3768,GST!A:D,4,FALSE)</f>
        <v>#N/A</v>
      </c>
      <c r="K3768" s="64" t="str">
        <f>VLOOKUP(B3768,'ABC successor'!A:J,10,FALSE)</f>
        <v>4735</v>
      </c>
    </row>
    <row r="3769" spans="1:11" x14ac:dyDescent="0.2">
      <c r="A3769">
        <v>3768</v>
      </c>
      <c r="B3769" t="s">
        <v>3716</v>
      </c>
      <c r="C3769" t="s">
        <v>3717</v>
      </c>
      <c r="D3769" t="s">
        <v>3716</v>
      </c>
      <c r="E3769" t="s">
        <v>24222</v>
      </c>
      <c r="F3769" s="220">
        <v>543</v>
      </c>
      <c r="G3769" s="220">
        <v>543</v>
      </c>
      <c r="H3769" s="220">
        <v>572</v>
      </c>
      <c r="I3769" s="220">
        <v>488.92734799999999</v>
      </c>
      <c r="J3769" s="161">
        <f>VLOOKUP(D3769,GST!A:D,4,FALSE)</f>
        <v>0.18</v>
      </c>
      <c r="K3769" s="64" t="str">
        <f>VLOOKUP(B3769,'ABC successor'!A:J,10,FALSE)</f>
        <v>4735</v>
      </c>
    </row>
    <row r="3770" spans="1:11" x14ac:dyDescent="0.2">
      <c r="A3770">
        <v>3769</v>
      </c>
      <c r="B3770" t="s">
        <v>3718</v>
      </c>
      <c r="C3770" t="s">
        <v>3719</v>
      </c>
      <c r="D3770" t="s">
        <v>3718</v>
      </c>
      <c r="E3770" t="s">
        <v>3720</v>
      </c>
      <c r="F3770" s="220">
        <v>1618</v>
      </c>
      <c r="G3770" s="220">
        <v>1618</v>
      </c>
      <c r="H3770" s="220">
        <v>1703</v>
      </c>
      <c r="I3770" s="220">
        <v>1456.3157093333332</v>
      </c>
      <c r="J3770" s="161" t="e">
        <f>VLOOKUP(D3770,GST!A:D,4,FALSE)</f>
        <v>#N/A</v>
      </c>
      <c r="K3770" s="64" t="str">
        <f>VLOOKUP(B3770,'ABC successor'!A:J,10,FALSE)</f>
        <v>4730</v>
      </c>
    </row>
    <row r="3771" spans="1:11" x14ac:dyDescent="0.2">
      <c r="A3771">
        <v>3770</v>
      </c>
      <c r="B3771" t="s">
        <v>3721</v>
      </c>
      <c r="C3771" t="s">
        <v>3722</v>
      </c>
      <c r="D3771" t="s">
        <v>3721</v>
      </c>
      <c r="E3771" t="s">
        <v>3723</v>
      </c>
      <c r="F3771" s="220">
        <v>434</v>
      </c>
      <c r="G3771" s="220">
        <v>434</v>
      </c>
      <c r="H3771" s="220">
        <v>457</v>
      </c>
      <c r="I3771" s="220">
        <v>390.24476399999998</v>
      </c>
      <c r="J3771" s="161">
        <f>VLOOKUP(D3771,GST!A:D,4,FALSE)</f>
        <v>0.18</v>
      </c>
      <c r="K3771" s="64" t="str">
        <f>VLOOKUP(B3771,'ABC successor'!A:J,10,FALSE)</f>
        <v>4735</v>
      </c>
    </row>
    <row r="3772" spans="1:11" x14ac:dyDescent="0.2">
      <c r="A3772">
        <v>3771</v>
      </c>
      <c r="B3772" t="s">
        <v>3724</v>
      </c>
      <c r="C3772" t="s">
        <v>3725</v>
      </c>
      <c r="D3772" t="s">
        <v>3724</v>
      </c>
      <c r="E3772" t="s">
        <v>3726</v>
      </c>
      <c r="F3772" s="220">
        <v>1020</v>
      </c>
      <c r="G3772" s="220">
        <v>1020</v>
      </c>
      <c r="H3772" s="220">
        <v>1074</v>
      </c>
      <c r="I3772" s="220">
        <v>918.0470693333333</v>
      </c>
      <c r="J3772" s="161" t="e">
        <f>VLOOKUP(D3772,GST!A:D,4,FALSE)</f>
        <v>#N/A</v>
      </c>
      <c r="K3772" s="64" t="str">
        <f>VLOOKUP(B3772,'ABC successor'!A:J,10,FALSE)</f>
        <v>4730</v>
      </c>
    </row>
    <row r="3773" spans="1:11" x14ac:dyDescent="0.2">
      <c r="A3773">
        <v>3772</v>
      </c>
      <c r="B3773" t="s">
        <v>59</v>
      </c>
      <c r="C3773" t="s">
        <v>60</v>
      </c>
      <c r="D3773" t="s">
        <v>59</v>
      </c>
      <c r="E3773" t="s">
        <v>5051</v>
      </c>
      <c r="F3773" s="220">
        <v>655</v>
      </c>
      <c r="G3773" s="220">
        <v>655</v>
      </c>
      <c r="H3773" s="220">
        <v>689</v>
      </c>
      <c r="I3773" s="220">
        <v>589.10512266666672</v>
      </c>
      <c r="J3773" s="161">
        <f>VLOOKUP(D3773,GST!A:D,4,FALSE)</f>
        <v>0.18</v>
      </c>
      <c r="K3773" s="64" t="str">
        <f>VLOOKUP(B3773,'ABC successor'!A:J,10,FALSE)</f>
        <v>4730</v>
      </c>
    </row>
    <row r="3774" spans="1:11" x14ac:dyDescent="0.2">
      <c r="A3774">
        <v>3773</v>
      </c>
      <c r="B3774" t="s">
        <v>61</v>
      </c>
      <c r="C3774" t="s">
        <v>62</v>
      </c>
      <c r="D3774" t="s">
        <v>61</v>
      </c>
      <c r="E3774" t="s">
        <v>63</v>
      </c>
      <c r="F3774" s="220">
        <v>570</v>
      </c>
      <c r="G3774" s="220">
        <v>570</v>
      </c>
      <c r="H3774" s="220">
        <v>600</v>
      </c>
      <c r="I3774" s="220">
        <v>512.85039866666659</v>
      </c>
      <c r="J3774" s="161" t="e">
        <f>VLOOKUP(D3774,GST!A:D,4,FALSE)</f>
        <v>#N/A</v>
      </c>
      <c r="K3774" s="64" t="str">
        <f>VLOOKUP(B3774,'ABC successor'!A:J,10,FALSE)</f>
        <v>4730</v>
      </c>
    </row>
    <row r="3775" spans="1:11" x14ac:dyDescent="0.2">
      <c r="A3775">
        <v>3774</v>
      </c>
      <c r="B3775" t="s">
        <v>64</v>
      </c>
      <c r="C3775" t="s">
        <v>65</v>
      </c>
      <c r="D3775" t="s">
        <v>64</v>
      </c>
      <c r="E3775" t="s">
        <v>66</v>
      </c>
      <c r="F3775" s="220">
        <v>882</v>
      </c>
      <c r="G3775" s="220">
        <v>882</v>
      </c>
      <c r="H3775" s="220">
        <v>928</v>
      </c>
      <c r="I3775" s="220">
        <v>793.94624399999987</v>
      </c>
      <c r="J3775" s="161" t="e">
        <f>VLOOKUP(D3775,GST!A:D,4,FALSE)</f>
        <v>#N/A</v>
      </c>
      <c r="K3775" s="64" t="str">
        <f>VLOOKUP(B3775,'ABC successor'!A:J,10,FALSE)</f>
        <v>4730</v>
      </c>
    </row>
    <row r="3776" spans="1:11" x14ac:dyDescent="0.2">
      <c r="A3776">
        <v>3775</v>
      </c>
      <c r="B3776" t="s">
        <v>67</v>
      </c>
      <c r="C3776" t="s">
        <v>68</v>
      </c>
      <c r="D3776" t="s">
        <v>67</v>
      </c>
      <c r="E3776" t="s">
        <v>69</v>
      </c>
      <c r="F3776" s="220">
        <v>1111</v>
      </c>
      <c r="G3776" s="220">
        <v>1111</v>
      </c>
      <c r="H3776" s="220">
        <v>1169</v>
      </c>
      <c r="I3776" s="220">
        <v>1000.2825560000001</v>
      </c>
      <c r="J3776" s="161" t="e">
        <f>VLOOKUP(D3776,GST!A:D,4,FALSE)</f>
        <v>#N/A</v>
      </c>
      <c r="K3776" s="64" t="str">
        <f>VLOOKUP(B3776,'ABC successor'!A:J,10,FALSE)</f>
        <v>4730</v>
      </c>
    </row>
    <row r="3777" spans="1:11" x14ac:dyDescent="0.2">
      <c r="A3777">
        <v>3776</v>
      </c>
      <c r="B3777" t="s">
        <v>70</v>
      </c>
      <c r="C3777" t="s">
        <v>71</v>
      </c>
      <c r="D3777" t="s">
        <v>70</v>
      </c>
      <c r="E3777" t="s">
        <v>72</v>
      </c>
      <c r="F3777" s="220">
        <v>806</v>
      </c>
      <c r="G3777" s="220">
        <v>806</v>
      </c>
      <c r="H3777" s="220">
        <v>848</v>
      </c>
      <c r="I3777" s="220">
        <v>725.16747333333308</v>
      </c>
      <c r="J3777" s="161" t="e">
        <f>VLOOKUP(D3777,GST!A:D,4,FALSE)</f>
        <v>#N/A</v>
      </c>
      <c r="K3777" s="64" t="str">
        <f>VLOOKUP(B3777,'ABC successor'!A:J,10,FALSE)</f>
        <v>4730</v>
      </c>
    </row>
    <row r="3778" spans="1:11" x14ac:dyDescent="0.2">
      <c r="A3778">
        <v>3777</v>
      </c>
      <c r="B3778" t="s">
        <v>1609</v>
      </c>
      <c r="C3778" t="s">
        <v>1610</v>
      </c>
      <c r="D3778" t="s">
        <v>1609</v>
      </c>
      <c r="E3778" t="s">
        <v>1611</v>
      </c>
      <c r="F3778" s="220">
        <v>788</v>
      </c>
      <c r="G3778" s="220">
        <v>788</v>
      </c>
      <c r="H3778" s="220">
        <v>829</v>
      </c>
      <c r="I3778" s="220">
        <v>709.5710879310343</v>
      </c>
      <c r="J3778" s="161" t="e">
        <f>VLOOKUP(D3778,GST!A:D,4,FALSE)</f>
        <v>#N/A</v>
      </c>
      <c r="K3778" s="64" t="str">
        <f>VLOOKUP(B3778,'ABC successor'!A:J,10,FALSE)</f>
        <v>0085</v>
      </c>
    </row>
    <row r="3779" spans="1:11" x14ac:dyDescent="0.2">
      <c r="A3779">
        <v>3778</v>
      </c>
      <c r="B3779" t="s">
        <v>1612</v>
      </c>
      <c r="C3779" t="s">
        <v>1613</v>
      </c>
      <c r="D3779" t="s">
        <v>1612</v>
      </c>
      <c r="E3779" t="s">
        <v>1614</v>
      </c>
      <c r="F3779" s="220">
        <v>365</v>
      </c>
      <c r="G3779" s="220">
        <v>365</v>
      </c>
      <c r="H3779" s="220">
        <v>384</v>
      </c>
      <c r="I3779" s="220">
        <v>328.68415517241374</v>
      </c>
      <c r="J3779" s="161" t="e">
        <f>VLOOKUP(D3779,GST!A:D,4,FALSE)</f>
        <v>#N/A</v>
      </c>
      <c r="K3779" s="64" t="str">
        <f>VLOOKUP(B3779,'ABC successor'!A:J,10,FALSE)</f>
        <v>0085</v>
      </c>
    </row>
    <row r="3780" spans="1:11" x14ac:dyDescent="0.2">
      <c r="A3780">
        <v>3779</v>
      </c>
      <c r="B3780" t="s">
        <v>73</v>
      </c>
      <c r="C3780" t="s">
        <v>74</v>
      </c>
      <c r="D3780" t="s">
        <v>73</v>
      </c>
      <c r="E3780" t="s">
        <v>75</v>
      </c>
      <c r="F3780" s="220">
        <v>1899</v>
      </c>
      <c r="G3780" s="220">
        <v>1899</v>
      </c>
      <c r="H3780" s="220">
        <v>1999</v>
      </c>
      <c r="I3780" s="220">
        <v>1709.1576068965514</v>
      </c>
      <c r="J3780" s="161" t="e">
        <f>VLOOKUP(D3780,GST!A:D,4,FALSE)</f>
        <v>#N/A</v>
      </c>
      <c r="K3780" s="64" t="str">
        <f>VLOOKUP(B3780,'ABC successor'!A:J,10,FALSE)</f>
        <v>0085</v>
      </c>
    </row>
    <row r="3781" spans="1:11" x14ac:dyDescent="0.2">
      <c r="A3781">
        <v>3780</v>
      </c>
      <c r="B3781" t="s">
        <v>76</v>
      </c>
      <c r="C3781" t="s">
        <v>77</v>
      </c>
      <c r="D3781" t="s">
        <v>76</v>
      </c>
      <c r="E3781" t="s">
        <v>78</v>
      </c>
      <c r="F3781" s="220">
        <v>2417</v>
      </c>
      <c r="G3781" s="220">
        <v>2417</v>
      </c>
      <c r="H3781" s="220">
        <v>2544</v>
      </c>
      <c r="I3781" s="220">
        <v>2175.1157327586202</v>
      </c>
      <c r="J3781" s="161" t="e">
        <f>VLOOKUP(D3781,GST!A:D,4,FALSE)</f>
        <v>#N/A</v>
      </c>
      <c r="K3781" s="64" t="str">
        <f>VLOOKUP(B3781,'ABC successor'!A:J,10,FALSE)</f>
        <v>0085</v>
      </c>
    </row>
    <row r="3782" spans="1:11" x14ac:dyDescent="0.2">
      <c r="A3782">
        <v>3781</v>
      </c>
      <c r="B3782" t="s">
        <v>79</v>
      </c>
      <c r="C3782" t="s">
        <v>80</v>
      </c>
      <c r="D3782" t="s">
        <v>79</v>
      </c>
      <c r="E3782" t="s">
        <v>81</v>
      </c>
      <c r="F3782" s="220">
        <v>52</v>
      </c>
      <c r="G3782" s="220">
        <v>52</v>
      </c>
      <c r="H3782" s="220">
        <v>55</v>
      </c>
      <c r="I3782" s="220">
        <v>46.402468965517237</v>
      </c>
      <c r="J3782" s="161" t="e">
        <f>VLOOKUP(D3782,GST!A:D,4,FALSE)</f>
        <v>#N/A</v>
      </c>
      <c r="K3782" s="64" t="str">
        <f>VLOOKUP(B3782,'ABC successor'!A:J,10,FALSE)</f>
        <v>0085</v>
      </c>
    </row>
    <row r="3783" spans="1:11" x14ac:dyDescent="0.2">
      <c r="A3783">
        <v>3782</v>
      </c>
      <c r="B3783" t="s">
        <v>82</v>
      </c>
      <c r="C3783" t="s">
        <v>83</v>
      </c>
      <c r="D3783" t="s">
        <v>82</v>
      </c>
      <c r="E3783" t="s">
        <v>84</v>
      </c>
      <c r="F3783" s="220">
        <v>722</v>
      </c>
      <c r="G3783" s="220">
        <v>722</v>
      </c>
      <c r="H3783" s="220">
        <v>760</v>
      </c>
      <c r="I3783" s="220">
        <v>649.6345655172413</v>
      </c>
      <c r="J3783" s="161" t="e">
        <f>VLOOKUP(D3783,GST!A:D,4,FALSE)</f>
        <v>#N/A</v>
      </c>
      <c r="K3783" s="64" t="str">
        <f>VLOOKUP(B3783,'ABC successor'!A:J,10,FALSE)</f>
        <v>0085</v>
      </c>
    </row>
    <row r="3784" spans="1:11" x14ac:dyDescent="0.2">
      <c r="A3784">
        <v>3783</v>
      </c>
      <c r="B3784" t="s">
        <v>85</v>
      </c>
      <c r="C3784" t="s">
        <v>86</v>
      </c>
      <c r="D3784" t="s">
        <v>85</v>
      </c>
      <c r="E3784" t="s">
        <v>87</v>
      </c>
      <c r="F3784" s="220">
        <v>92</v>
      </c>
      <c r="G3784" s="220">
        <v>92</v>
      </c>
      <c r="H3784" s="220">
        <v>97</v>
      </c>
      <c r="I3784" s="220">
        <v>82.628957894736843</v>
      </c>
      <c r="J3784" s="161" t="e">
        <f>VLOOKUP(D3784,GST!A:D,4,FALSE)</f>
        <v>#N/A</v>
      </c>
      <c r="K3784" s="64" t="str">
        <f>VLOOKUP(B3784,'ABC successor'!A:J,10,FALSE)</f>
        <v>0085</v>
      </c>
    </row>
    <row r="3785" spans="1:11" x14ac:dyDescent="0.2">
      <c r="A3785">
        <v>3784</v>
      </c>
      <c r="B3785" t="s">
        <v>88</v>
      </c>
      <c r="C3785" t="s">
        <v>89</v>
      </c>
      <c r="D3785" t="s">
        <v>88</v>
      </c>
      <c r="E3785" t="s">
        <v>90</v>
      </c>
      <c r="F3785" s="220">
        <v>1003</v>
      </c>
      <c r="G3785" s="220">
        <v>1003</v>
      </c>
      <c r="H3785" s="220">
        <v>1056</v>
      </c>
      <c r="I3785" s="220">
        <v>902.91470862068945</v>
      </c>
      <c r="J3785" s="161" t="e">
        <f>VLOOKUP(D3785,GST!A:D,4,FALSE)</f>
        <v>#N/A</v>
      </c>
      <c r="K3785" s="64" t="str">
        <f>VLOOKUP(B3785,'ABC successor'!A:J,10,FALSE)</f>
        <v>0085</v>
      </c>
    </row>
    <row r="3786" spans="1:11" x14ac:dyDescent="0.2">
      <c r="A3786">
        <v>3785</v>
      </c>
      <c r="B3786" t="s">
        <v>91</v>
      </c>
      <c r="C3786" t="s">
        <v>92</v>
      </c>
      <c r="D3786" t="s">
        <v>91</v>
      </c>
      <c r="E3786" t="s">
        <v>93</v>
      </c>
      <c r="F3786" s="220">
        <v>580</v>
      </c>
      <c r="G3786" s="220">
        <v>580</v>
      </c>
      <c r="H3786" s="220">
        <v>611</v>
      </c>
      <c r="I3786" s="220">
        <v>522.02777586206889</v>
      </c>
      <c r="J3786" s="161" t="e">
        <f>VLOOKUP(D3786,GST!A:D,4,FALSE)</f>
        <v>#N/A</v>
      </c>
      <c r="K3786" s="64" t="str">
        <f>VLOOKUP(B3786,'ABC successor'!A:J,10,FALSE)</f>
        <v>0085</v>
      </c>
    </row>
    <row r="3787" spans="1:11" x14ac:dyDescent="0.2">
      <c r="A3787">
        <v>3786</v>
      </c>
      <c r="B3787" t="s">
        <v>94</v>
      </c>
      <c r="C3787" t="s">
        <v>95</v>
      </c>
      <c r="D3787" t="s">
        <v>94</v>
      </c>
      <c r="E3787" t="s">
        <v>96</v>
      </c>
      <c r="F3787" s="220">
        <v>3774</v>
      </c>
      <c r="G3787" s="220">
        <v>3774</v>
      </c>
      <c r="H3787" s="220">
        <v>3973</v>
      </c>
      <c r="I3787" s="220">
        <v>3397.047415517241</v>
      </c>
      <c r="J3787" s="161" t="e">
        <f>VLOOKUP(D3787,GST!A:D,4,FALSE)</f>
        <v>#N/A</v>
      </c>
      <c r="K3787" s="64" t="str">
        <f>VLOOKUP(B3787,'ABC successor'!A:J,10,FALSE)</f>
        <v>0085</v>
      </c>
    </row>
    <row r="3788" spans="1:11" x14ac:dyDescent="0.2">
      <c r="A3788">
        <v>3787</v>
      </c>
      <c r="B3788" t="s">
        <v>97</v>
      </c>
      <c r="C3788" t="s">
        <v>98</v>
      </c>
      <c r="D3788" t="s">
        <v>97</v>
      </c>
      <c r="E3788" t="s">
        <v>99</v>
      </c>
      <c r="F3788" s="220">
        <v>6569</v>
      </c>
      <c r="G3788" s="220">
        <v>6569</v>
      </c>
      <c r="H3788" s="220">
        <v>6915</v>
      </c>
      <c r="I3788" s="220">
        <v>5912.447920689654</v>
      </c>
      <c r="J3788" s="161" t="e">
        <f>VLOOKUP(D3788,GST!A:D,4,FALSE)</f>
        <v>#N/A</v>
      </c>
      <c r="K3788" s="64" t="str">
        <f>VLOOKUP(B3788,'ABC successor'!A:J,10,FALSE)</f>
        <v>0085</v>
      </c>
    </row>
    <row r="3789" spans="1:11" x14ac:dyDescent="0.2">
      <c r="A3789">
        <v>3788</v>
      </c>
      <c r="B3789" t="s">
        <v>3727</v>
      </c>
      <c r="C3789" t="s">
        <v>3728</v>
      </c>
      <c r="D3789" t="s">
        <v>3727</v>
      </c>
      <c r="E3789" t="s">
        <v>3729</v>
      </c>
      <c r="F3789" s="220">
        <v>32228</v>
      </c>
      <c r="G3789" s="220">
        <v>32228</v>
      </c>
      <c r="H3789" s="220">
        <v>33924</v>
      </c>
      <c r="I3789" s="220">
        <v>29005.409975862072</v>
      </c>
      <c r="J3789" s="161" t="e">
        <f>VLOOKUP(D3789,GST!A:D,4,FALSE)</f>
        <v>#N/A</v>
      </c>
      <c r="K3789" s="64" t="str">
        <f>VLOOKUP(B3789,'ABC successor'!A:J,10,FALSE)</f>
        <v>0085</v>
      </c>
    </row>
    <row r="3790" spans="1:11" x14ac:dyDescent="0.2">
      <c r="A3790">
        <v>3789</v>
      </c>
      <c r="B3790" t="s">
        <v>3730</v>
      </c>
      <c r="C3790" t="s">
        <v>3731</v>
      </c>
      <c r="D3790" t="s">
        <v>3730</v>
      </c>
      <c r="E3790" t="s">
        <v>3732</v>
      </c>
      <c r="F3790" s="220">
        <v>155</v>
      </c>
      <c r="G3790" s="220">
        <v>155</v>
      </c>
      <c r="H3790" s="220">
        <v>163</v>
      </c>
      <c r="I3790" s="220">
        <v>139.2074068965517</v>
      </c>
      <c r="J3790" s="161" t="e">
        <f>VLOOKUP(D3790,GST!A:D,4,FALSE)</f>
        <v>#N/A</v>
      </c>
      <c r="K3790" s="64" t="str">
        <f>VLOOKUP(B3790,'ABC successor'!A:J,10,FALSE)</f>
        <v>0085</v>
      </c>
    </row>
    <row r="3791" spans="1:11" x14ac:dyDescent="0.2">
      <c r="A3791">
        <v>3790</v>
      </c>
      <c r="B3791" t="s">
        <v>3733</v>
      </c>
      <c r="C3791" t="s">
        <v>3734</v>
      </c>
      <c r="D3791" t="s">
        <v>3733</v>
      </c>
      <c r="E3791" t="s">
        <v>2368</v>
      </c>
      <c r="F3791" s="220">
        <v>183</v>
      </c>
      <c r="G3791" s="220">
        <v>183</v>
      </c>
      <c r="H3791" s="220">
        <v>193</v>
      </c>
      <c r="I3791" s="220">
        <v>164.34207758620687</v>
      </c>
      <c r="J3791" s="161" t="e">
        <f>VLOOKUP(D3791,GST!A:D,4,FALSE)</f>
        <v>#N/A</v>
      </c>
      <c r="K3791" s="64" t="str">
        <f>VLOOKUP(B3791,'ABC successor'!A:J,10,FALSE)</f>
        <v>0085</v>
      </c>
    </row>
    <row r="3792" spans="1:11" x14ac:dyDescent="0.2">
      <c r="A3792">
        <v>3791</v>
      </c>
      <c r="B3792" t="s">
        <v>2369</v>
      </c>
      <c r="C3792" t="s">
        <v>2370</v>
      </c>
      <c r="D3792" t="s">
        <v>2369</v>
      </c>
      <c r="E3792" t="s">
        <v>2371</v>
      </c>
      <c r="F3792" s="220">
        <v>354</v>
      </c>
      <c r="G3792" s="220">
        <v>354</v>
      </c>
      <c r="H3792" s="220">
        <v>373</v>
      </c>
      <c r="I3792" s="220">
        <v>319.01697413793096</v>
      </c>
      <c r="J3792" s="161" t="e">
        <f>VLOOKUP(D3792,GST!A:D,4,FALSE)</f>
        <v>#N/A</v>
      </c>
      <c r="K3792" s="64" t="str">
        <f>VLOOKUP(B3792,'ABC successor'!A:J,10,FALSE)</f>
        <v>0085</v>
      </c>
    </row>
    <row r="3793" spans="1:11" x14ac:dyDescent="0.2">
      <c r="A3793">
        <v>3792</v>
      </c>
      <c r="B3793" t="s">
        <v>2372</v>
      </c>
      <c r="C3793" t="s">
        <v>2373</v>
      </c>
      <c r="D3793" t="s">
        <v>2372</v>
      </c>
      <c r="E3793" t="s">
        <v>471</v>
      </c>
      <c r="F3793" s="220">
        <v>415</v>
      </c>
      <c r="G3793" s="220">
        <v>415</v>
      </c>
      <c r="H3793" s="220">
        <v>437</v>
      </c>
      <c r="I3793" s="220">
        <v>373.15318793103444</v>
      </c>
      <c r="J3793" s="161" t="e">
        <f>VLOOKUP(D3793,GST!A:D,4,FALSE)</f>
        <v>#N/A</v>
      </c>
      <c r="K3793" s="64" t="str">
        <f>VLOOKUP(B3793,'ABC successor'!A:J,10,FALSE)</f>
        <v>0085</v>
      </c>
    </row>
    <row r="3794" spans="1:11" x14ac:dyDescent="0.2">
      <c r="A3794">
        <v>3793</v>
      </c>
      <c r="B3794" t="s">
        <v>472</v>
      </c>
      <c r="C3794" t="s">
        <v>473</v>
      </c>
      <c r="D3794" t="s">
        <v>472</v>
      </c>
      <c r="E3794" t="s">
        <v>474</v>
      </c>
      <c r="F3794" s="220">
        <v>5813</v>
      </c>
      <c r="G3794" s="220">
        <v>5813</v>
      </c>
      <c r="H3794" s="220">
        <v>6119</v>
      </c>
      <c r="I3794" s="220">
        <v>5231.8783758620684</v>
      </c>
      <c r="J3794" s="161" t="e">
        <f>VLOOKUP(D3794,GST!A:D,4,FALSE)</f>
        <v>#N/A</v>
      </c>
      <c r="K3794" s="64" t="str">
        <f>VLOOKUP(B3794,'ABC successor'!A:J,10,FALSE)</f>
        <v>0085</v>
      </c>
    </row>
    <row r="3795" spans="1:11" x14ac:dyDescent="0.2">
      <c r="A3795">
        <v>3794</v>
      </c>
      <c r="B3795" t="s">
        <v>475</v>
      </c>
      <c r="C3795" t="s">
        <v>476</v>
      </c>
      <c r="D3795" t="s">
        <v>475</v>
      </c>
      <c r="E3795" t="s">
        <v>477</v>
      </c>
      <c r="F3795" s="220">
        <v>2541</v>
      </c>
      <c r="G3795" s="220">
        <v>2541</v>
      </c>
      <c r="H3795" s="220">
        <v>2675</v>
      </c>
      <c r="I3795" s="220">
        <v>2287.2550327586205</v>
      </c>
      <c r="J3795" s="161" t="e">
        <f>VLOOKUP(D3795,GST!A:D,4,FALSE)</f>
        <v>#N/A</v>
      </c>
      <c r="K3795" s="64" t="str">
        <f>VLOOKUP(B3795,'ABC successor'!A:J,10,FALSE)</f>
        <v>0085</v>
      </c>
    </row>
    <row r="3796" spans="1:11" x14ac:dyDescent="0.2">
      <c r="A3796">
        <v>3795</v>
      </c>
      <c r="B3796" t="s">
        <v>478</v>
      </c>
      <c r="C3796" t="s">
        <v>479</v>
      </c>
      <c r="D3796" t="s">
        <v>478</v>
      </c>
      <c r="E3796" t="s">
        <v>480</v>
      </c>
      <c r="F3796" s="220">
        <v>72</v>
      </c>
      <c r="G3796" s="220">
        <v>72</v>
      </c>
      <c r="H3796" s="220">
        <v>76</v>
      </c>
      <c r="I3796" s="220">
        <v>64.922752631578945</v>
      </c>
      <c r="J3796" s="161" t="e">
        <f>VLOOKUP(D3796,GST!A:D,4,FALSE)</f>
        <v>#N/A</v>
      </c>
      <c r="K3796" s="64" t="str">
        <f>VLOOKUP(B3796,'ABC successor'!A:J,10,FALSE)</f>
        <v>0085</v>
      </c>
    </row>
    <row r="3797" spans="1:11" x14ac:dyDescent="0.2">
      <c r="A3797">
        <v>3796</v>
      </c>
      <c r="B3797" t="s">
        <v>481</v>
      </c>
      <c r="C3797" t="s">
        <v>482</v>
      </c>
      <c r="D3797" t="s">
        <v>481</v>
      </c>
      <c r="E3797" t="s">
        <v>483</v>
      </c>
      <c r="F3797" s="220">
        <v>52508</v>
      </c>
      <c r="G3797" s="220">
        <v>52508</v>
      </c>
      <c r="H3797" s="220">
        <v>55272</v>
      </c>
      <c r="I3797" s="220">
        <v>47257.047768965509</v>
      </c>
      <c r="J3797" s="161" t="e">
        <f>VLOOKUP(D3797,GST!A:D,4,FALSE)</f>
        <v>#N/A</v>
      </c>
      <c r="K3797" s="64" t="str">
        <f>VLOOKUP(B3797,'ABC successor'!A:J,10,FALSE)</f>
        <v>0080</v>
      </c>
    </row>
    <row r="3798" spans="1:11" x14ac:dyDescent="0.2">
      <c r="A3798">
        <v>3797</v>
      </c>
      <c r="B3798" t="s">
        <v>484</v>
      </c>
      <c r="C3798" t="s">
        <v>485</v>
      </c>
      <c r="D3798" t="s">
        <v>484</v>
      </c>
      <c r="E3798" t="s">
        <v>5625</v>
      </c>
      <c r="F3798" s="220">
        <v>745</v>
      </c>
      <c r="G3798" s="220">
        <v>745</v>
      </c>
      <c r="H3798" s="220">
        <v>784</v>
      </c>
      <c r="I3798" s="220">
        <v>670.90236379310352</v>
      </c>
      <c r="J3798" s="161" t="e">
        <f>VLOOKUP(D3798,GST!A:D,4,FALSE)</f>
        <v>#N/A</v>
      </c>
      <c r="K3798" s="64" t="str">
        <f>VLOOKUP(B3798,'ABC successor'!A:J,10,FALSE)</f>
        <v>0085</v>
      </c>
    </row>
    <row r="3799" spans="1:11" x14ac:dyDescent="0.2">
      <c r="A3799">
        <v>3798</v>
      </c>
      <c r="B3799" t="s">
        <v>486</v>
      </c>
      <c r="C3799" t="s">
        <v>487</v>
      </c>
      <c r="D3799" t="s">
        <v>486</v>
      </c>
      <c r="E3799" t="s">
        <v>488</v>
      </c>
      <c r="F3799" s="220">
        <v>25188</v>
      </c>
      <c r="G3799" s="220">
        <v>25188</v>
      </c>
      <c r="H3799" s="220">
        <v>26514</v>
      </c>
      <c r="I3799" s="220">
        <v>22669.539525862063</v>
      </c>
      <c r="J3799" s="161" t="e">
        <f>VLOOKUP(D3799,GST!A:D,4,FALSE)</f>
        <v>#N/A</v>
      </c>
      <c r="K3799" s="64" t="str">
        <f>VLOOKUP(B3799,'ABC successor'!A:J,10,FALSE)</f>
        <v>0085</v>
      </c>
    </row>
    <row r="3800" spans="1:11" x14ac:dyDescent="0.2">
      <c r="A3800">
        <v>3799</v>
      </c>
      <c r="B3800" t="s">
        <v>1287</v>
      </c>
      <c r="C3800" t="s">
        <v>1288</v>
      </c>
      <c r="D3800" t="s">
        <v>1287</v>
      </c>
      <c r="E3800" t="s">
        <v>1289</v>
      </c>
      <c r="F3800" s="220">
        <v>2494</v>
      </c>
      <c r="G3800" s="220">
        <v>2494</v>
      </c>
      <c r="H3800" s="220">
        <v>2625</v>
      </c>
      <c r="I3800" s="220">
        <v>2244.7194362068963</v>
      </c>
      <c r="J3800" s="161" t="e">
        <f>VLOOKUP(D3800,GST!A:D,4,FALSE)</f>
        <v>#N/A</v>
      </c>
      <c r="K3800" s="64" t="str">
        <f>VLOOKUP(B3800,'ABC successor'!A:J,10,FALSE)</f>
        <v>0085</v>
      </c>
    </row>
    <row r="3801" spans="1:11" x14ac:dyDescent="0.2">
      <c r="A3801">
        <v>3800</v>
      </c>
      <c r="B3801" t="s">
        <v>729</v>
      </c>
      <c r="C3801" t="s">
        <v>730</v>
      </c>
      <c r="D3801" t="s">
        <v>729</v>
      </c>
      <c r="E3801" t="s">
        <v>731</v>
      </c>
      <c r="F3801" s="220">
        <v>52016</v>
      </c>
      <c r="G3801" s="220">
        <v>52016</v>
      </c>
      <c r="H3801" s="220">
        <v>54754</v>
      </c>
      <c r="I3801" s="220">
        <v>46814.419773333335</v>
      </c>
      <c r="J3801" s="161" t="e">
        <f>VLOOKUP(D3801,GST!A:D,4,FALSE)</f>
        <v>#N/A</v>
      </c>
      <c r="K3801" s="64" t="str">
        <f>VLOOKUP(B3801,'ABC successor'!A:J,10,FALSE)</f>
        <v>4730</v>
      </c>
    </row>
    <row r="3802" spans="1:11" x14ac:dyDescent="0.2">
      <c r="A3802">
        <v>3801</v>
      </c>
      <c r="B3802" t="s">
        <v>732</v>
      </c>
      <c r="C3802" t="s">
        <v>733</v>
      </c>
      <c r="D3802" t="s">
        <v>732</v>
      </c>
      <c r="E3802" t="s">
        <v>734</v>
      </c>
      <c r="F3802" s="220">
        <v>3386</v>
      </c>
      <c r="G3802" s="220">
        <v>3386</v>
      </c>
      <c r="H3802" s="220">
        <v>3564</v>
      </c>
      <c r="I3802" s="220">
        <v>3047.0954620689654</v>
      </c>
      <c r="J3802" s="161" t="e">
        <f>VLOOKUP(D3802,GST!A:D,4,FALSE)</f>
        <v>#N/A</v>
      </c>
      <c r="K3802" s="64" t="str">
        <f>VLOOKUP(B3802,'ABC successor'!A:J,10,FALSE)</f>
        <v>0095</v>
      </c>
    </row>
    <row r="3803" spans="1:11" x14ac:dyDescent="0.2">
      <c r="A3803">
        <v>3802</v>
      </c>
      <c r="B3803" t="s">
        <v>735</v>
      </c>
      <c r="C3803" t="s">
        <v>736</v>
      </c>
      <c r="D3803" t="s">
        <v>735</v>
      </c>
      <c r="E3803" t="s">
        <v>737</v>
      </c>
      <c r="F3803" s="220">
        <v>6896</v>
      </c>
      <c r="G3803" s="220">
        <v>6896</v>
      </c>
      <c r="H3803" s="220">
        <v>7259</v>
      </c>
      <c r="I3803" s="220">
        <v>6206.3302241379306</v>
      </c>
      <c r="J3803" s="161" t="e">
        <f>VLOOKUP(D3803,GST!A:D,4,FALSE)</f>
        <v>#N/A</v>
      </c>
      <c r="K3803" s="64" t="str">
        <f>VLOOKUP(B3803,'ABC successor'!A:J,10,FALSE)</f>
        <v>4462</v>
      </c>
    </row>
    <row r="3804" spans="1:11" x14ac:dyDescent="0.2">
      <c r="A3804">
        <v>3803</v>
      </c>
      <c r="B3804" t="s">
        <v>738</v>
      </c>
      <c r="C3804" t="s">
        <v>739</v>
      </c>
      <c r="D3804" t="s">
        <v>738</v>
      </c>
      <c r="E3804" t="s">
        <v>5626</v>
      </c>
      <c r="F3804" s="220">
        <v>31565</v>
      </c>
      <c r="G3804" s="220">
        <v>31565</v>
      </c>
      <c r="H3804" s="220">
        <v>33226</v>
      </c>
      <c r="I3804" s="220">
        <v>28408.622666666666</v>
      </c>
      <c r="J3804" s="161" t="e">
        <f>VLOOKUP(D3804,GST!A:D,4,FALSE)</f>
        <v>#N/A</v>
      </c>
      <c r="K3804" s="64" t="str">
        <f>VLOOKUP(B3804,'ABC successor'!A:J,10,FALSE)</f>
        <v>4728</v>
      </c>
    </row>
    <row r="3805" spans="1:11" x14ac:dyDescent="0.2">
      <c r="A3805">
        <v>3804</v>
      </c>
      <c r="B3805" t="s">
        <v>740</v>
      </c>
      <c r="C3805" t="s">
        <v>741</v>
      </c>
      <c r="D3805" t="s">
        <v>740</v>
      </c>
      <c r="E3805" t="s">
        <v>5627</v>
      </c>
      <c r="F3805" s="220">
        <v>27246</v>
      </c>
      <c r="G3805" s="220">
        <v>27246</v>
      </c>
      <c r="H3805" s="220">
        <v>28680</v>
      </c>
      <c r="I3805" s="220">
        <v>24521.126933333333</v>
      </c>
      <c r="J3805" s="161" t="e">
        <f>VLOOKUP(D3805,GST!A:D,4,FALSE)</f>
        <v>#N/A</v>
      </c>
      <c r="K3805" s="64" t="str">
        <f>VLOOKUP(B3805,'ABC successor'!A:J,10,FALSE)</f>
        <v>4728</v>
      </c>
    </row>
    <row r="3806" spans="1:11" x14ac:dyDescent="0.2">
      <c r="A3806">
        <v>3805</v>
      </c>
      <c r="B3806" t="s">
        <v>742</v>
      </c>
      <c r="C3806" t="s">
        <v>743</v>
      </c>
      <c r="D3806" t="s">
        <v>742</v>
      </c>
      <c r="E3806" t="s">
        <v>16650</v>
      </c>
      <c r="F3806" s="220">
        <v>19770</v>
      </c>
      <c r="G3806" s="220">
        <v>19770</v>
      </c>
      <c r="H3806" s="220">
        <v>20811</v>
      </c>
      <c r="I3806" s="220">
        <v>17792.768933333336</v>
      </c>
      <c r="J3806" s="161" t="e">
        <f>VLOOKUP(D3806,GST!A:D,4,FALSE)</f>
        <v>#N/A</v>
      </c>
      <c r="K3806" s="64" t="str">
        <f>VLOOKUP(B3806,'ABC successor'!A:J,10,FALSE)</f>
        <v>4728</v>
      </c>
    </row>
    <row r="3807" spans="1:11" x14ac:dyDescent="0.2">
      <c r="A3807">
        <v>3806</v>
      </c>
      <c r="B3807" t="s">
        <v>744</v>
      </c>
      <c r="C3807" t="s">
        <v>745</v>
      </c>
      <c r="D3807" t="s">
        <v>744</v>
      </c>
      <c r="E3807" t="s">
        <v>16651</v>
      </c>
      <c r="F3807" s="220">
        <v>15284</v>
      </c>
      <c r="G3807" s="220">
        <v>15284</v>
      </c>
      <c r="H3807" s="220">
        <v>16088</v>
      </c>
      <c r="I3807" s="220">
        <v>13755.754133333334</v>
      </c>
      <c r="J3807" s="161" t="e">
        <f>VLOOKUP(D3807,GST!A:D,4,FALSE)</f>
        <v>#N/A</v>
      </c>
      <c r="K3807" s="64" t="str">
        <f>VLOOKUP(B3807,'ABC successor'!A:J,10,FALSE)</f>
        <v>4728</v>
      </c>
    </row>
    <row r="3808" spans="1:11" x14ac:dyDescent="0.2">
      <c r="A3808">
        <v>3807</v>
      </c>
      <c r="B3808" t="s">
        <v>746</v>
      </c>
      <c r="C3808" t="s">
        <v>747</v>
      </c>
      <c r="D3808" t="s">
        <v>746</v>
      </c>
      <c r="E3808" t="s">
        <v>5628</v>
      </c>
      <c r="F3808" s="220">
        <v>18773</v>
      </c>
      <c r="G3808" s="220">
        <v>18773</v>
      </c>
      <c r="H3808" s="220">
        <v>19761</v>
      </c>
      <c r="I3808" s="220">
        <v>16895.654533333331</v>
      </c>
      <c r="J3808" s="161" t="e">
        <f>VLOOKUP(D3808,GST!A:D,4,FALSE)</f>
        <v>#N/A</v>
      </c>
      <c r="K3808" s="64" t="str">
        <f>VLOOKUP(B3808,'ABC successor'!A:J,10,FALSE)</f>
        <v>4728</v>
      </c>
    </row>
    <row r="3809" spans="1:11" x14ac:dyDescent="0.2">
      <c r="A3809">
        <v>3808</v>
      </c>
      <c r="B3809" t="s">
        <v>748</v>
      </c>
      <c r="C3809" t="s">
        <v>749</v>
      </c>
      <c r="D3809" t="s">
        <v>748</v>
      </c>
      <c r="E3809" t="s">
        <v>5629</v>
      </c>
      <c r="F3809" s="220">
        <v>14287</v>
      </c>
      <c r="G3809" s="220">
        <v>14287</v>
      </c>
      <c r="H3809" s="220">
        <v>15039</v>
      </c>
      <c r="I3809" s="220">
        <v>12858.639733333332</v>
      </c>
      <c r="J3809" s="161" t="e">
        <f>VLOOKUP(D3809,GST!A:D,4,FALSE)</f>
        <v>#N/A</v>
      </c>
      <c r="K3809" s="64" t="str">
        <f>VLOOKUP(B3809,'ABC successor'!A:J,10,FALSE)</f>
        <v>4728</v>
      </c>
    </row>
    <row r="3810" spans="1:11" x14ac:dyDescent="0.2">
      <c r="A3810">
        <v>3809</v>
      </c>
      <c r="B3810" t="s">
        <v>750</v>
      </c>
      <c r="C3810" t="s">
        <v>751</v>
      </c>
      <c r="D3810" t="s">
        <v>750</v>
      </c>
      <c r="E3810" t="s">
        <v>752</v>
      </c>
      <c r="F3810" s="220">
        <v>788</v>
      </c>
      <c r="G3810" s="220">
        <v>788</v>
      </c>
      <c r="H3810" s="220">
        <v>829</v>
      </c>
      <c r="I3810" s="220">
        <v>709.5710879310343</v>
      </c>
      <c r="J3810" s="161" t="e">
        <f>VLOOKUP(D3810,GST!A:D,4,FALSE)</f>
        <v>#N/A</v>
      </c>
      <c r="K3810" s="64" t="str">
        <f>VLOOKUP(B3810,'ABC successor'!A:J,10,FALSE)</f>
        <v>0095</v>
      </c>
    </row>
    <row r="3811" spans="1:11" x14ac:dyDescent="0.2">
      <c r="A3811">
        <v>3810</v>
      </c>
      <c r="B3811" t="s">
        <v>753</v>
      </c>
      <c r="C3811" t="s">
        <v>754</v>
      </c>
      <c r="D3811" t="s">
        <v>753</v>
      </c>
      <c r="E3811" t="s">
        <v>755</v>
      </c>
      <c r="F3811" s="220">
        <v>1568</v>
      </c>
      <c r="G3811" s="220">
        <v>1568</v>
      </c>
      <c r="H3811" s="220">
        <v>1651</v>
      </c>
      <c r="I3811" s="220">
        <v>1411.4084310344824</v>
      </c>
      <c r="J3811" s="161" t="e">
        <f>VLOOKUP(D3811,GST!A:D,4,FALSE)</f>
        <v>#N/A</v>
      </c>
      <c r="K3811" s="64" t="str">
        <f>VLOOKUP(B3811,'ABC successor'!A:J,10,FALSE)</f>
        <v>0095</v>
      </c>
    </row>
    <row r="3812" spans="1:11" x14ac:dyDescent="0.2">
      <c r="A3812">
        <v>3811</v>
      </c>
      <c r="B3812" t="s">
        <v>756</v>
      </c>
      <c r="C3812" t="s">
        <v>757</v>
      </c>
      <c r="D3812" t="s">
        <v>756</v>
      </c>
      <c r="E3812" t="s">
        <v>758</v>
      </c>
      <c r="F3812" s="220">
        <v>86</v>
      </c>
      <c r="G3812" s="220">
        <v>86</v>
      </c>
      <c r="H3812" s="220">
        <v>91</v>
      </c>
      <c r="I3812" s="220">
        <v>77.337448275862059</v>
      </c>
      <c r="J3812" s="161" t="e">
        <f>VLOOKUP(D3812,GST!A:D,4,FALSE)</f>
        <v>#N/A</v>
      </c>
      <c r="K3812" s="64" t="str">
        <f>VLOOKUP(B3812,'ABC successor'!A:J,10,FALSE)</f>
        <v>0095</v>
      </c>
    </row>
    <row r="3813" spans="1:11" x14ac:dyDescent="0.2">
      <c r="A3813">
        <v>3812</v>
      </c>
      <c r="B3813" t="s">
        <v>759</v>
      </c>
      <c r="C3813" t="s">
        <v>760</v>
      </c>
      <c r="D3813" t="s">
        <v>759</v>
      </c>
      <c r="E3813" t="s">
        <v>761</v>
      </c>
      <c r="F3813" s="220">
        <v>1308</v>
      </c>
      <c r="G3813" s="220">
        <v>1308</v>
      </c>
      <c r="H3813" s="220">
        <v>1377</v>
      </c>
      <c r="I3813" s="220">
        <v>1177.4626499999999</v>
      </c>
      <c r="J3813" s="161" t="e">
        <f>VLOOKUP(D3813,GST!A:D,4,FALSE)</f>
        <v>#N/A</v>
      </c>
      <c r="K3813" s="64" t="str">
        <f>VLOOKUP(B3813,'ABC successor'!A:J,10,FALSE)</f>
        <v>0095</v>
      </c>
    </row>
    <row r="3814" spans="1:11" x14ac:dyDescent="0.2">
      <c r="A3814">
        <v>3813</v>
      </c>
      <c r="B3814" t="s">
        <v>764</v>
      </c>
      <c r="C3814" t="s">
        <v>765</v>
      </c>
      <c r="D3814" t="s">
        <v>764</v>
      </c>
      <c r="E3814" t="s">
        <v>26466</v>
      </c>
      <c r="F3814" s="220">
        <v>15</v>
      </c>
      <c r="G3814" s="220">
        <v>15</v>
      </c>
      <c r="H3814" s="220">
        <v>16</v>
      </c>
      <c r="I3814" s="220">
        <v>13.534053448275863</v>
      </c>
      <c r="J3814" s="161" t="e">
        <f>VLOOKUP(D3814,GST!A:D,4,FALSE)</f>
        <v>#N/A</v>
      </c>
      <c r="K3814" s="64" t="str">
        <f>VLOOKUP(B3814,'ABC successor'!A:J,10,FALSE)</f>
        <v>0095</v>
      </c>
    </row>
    <row r="3815" spans="1:11" x14ac:dyDescent="0.2">
      <c r="A3815">
        <v>3814</v>
      </c>
      <c r="B3815" t="s">
        <v>3974</v>
      </c>
      <c r="C3815" t="s">
        <v>3975</v>
      </c>
      <c r="D3815" t="s">
        <v>3974</v>
      </c>
      <c r="E3815" t="s">
        <v>3976</v>
      </c>
      <c r="F3815" s="220">
        <v>7</v>
      </c>
      <c r="G3815" s="220">
        <v>7</v>
      </c>
      <c r="H3815" s="220">
        <v>7</v>
      </c>
      <c r="I3815" s="220">
        <v>5.9020684210526317</v>
      </c>
      <c r="J3815" s="161" t="e">
        <f>VLOOKUP(D3815,GST!A:D,4,FALSE)</f>
        <v>#N/A</v>
      </c>
      <c r="K3815" s="64" t="str">
        <f>VLOOKUP(B3815,'ABC successor'!A:J,10,FALSE)</f>
        <v>0095</v>
      </c>
    </row>
    <row r="3816" spans="1:11" x14ac:dyDescent="0.2">
      <c r="A3816">
        <v>3815</v>
      </c>
      <c r="B3816" t="s">
        <v>3977</v>
      </c>
      <c r="C3816" t="s">
        <v>3978</v>
      </c>
      <c r="D3816" t="s">
        <v>3977</v>
      </c>
      <c r="E3816" t="s">
        <v>3979</v>
      </c>
      <c r="F3816" s="220">
        <v>33</v>
      </c>
      <c r="G3816" s="220">
        <v>33</v>
      </c>
      <c r="H3816" s="220">
        <v>35</v>
      </c>
      <c r="I3816" s="220">
        <v>29.51034210526316</v>
      </c>
      <c r="J3816" s="161" t="e">
        <f>VLOOKUP(D3816,GST!A:D,4,FALSE)</f>
        <v>#N/A</v>
      </c>
      <c r="K3816" s="64" t="str">
        <f>VLOOKUP(B3816,'ABC successor'!A:J,10,FALSE)</f>
        <v>0085</v>
      </c>
    </row>
    <row r="3817" spans="1:11" x14ac:dyDescent="0.2">
      <c r="A3817">
        <v>3816</v>
      </c>
      <c r="B3817" t="s">
        <v>3980</v>
      </c>
      <c r="C3817" t="s">
        <v>3981</v>
      </c>
      <c r="D3817" t="s">
        <v>3980</v>
      </c>
      <c r="E3817" t="s">
        <v>3982</v>
      </c>
      <c r="F3817" s="220">
        <v>56</v>
      </c>
      <c r="G3817" s="220">
        <v>56</v>
      </c>
      <c r="H3817" s="220">
        <v>59</v>
      </c>
      <c r="I3817" s="220">
        <v>50.757788421052638</v>
      </c>
      <c r="J3817" s="161" t="e">
        <f>VLOOKUP(D3817,GST!A:D,4,FALSE)</f>
        <v>#N/A</v>
      </c>
      <c r="K3817" s="64" t="str">
        <f>VLOOKUP(B3817,'ABC successor'!A:J,10,FALSE)</f>
        <v>0085</v>
      </c>
    </row>
    <row r="3818" spans="1:11" x14ac:dyDescent="0.2">
      <c r="A3818">
        <v>3817</v>
      </c>
      <c r="B3818" t="s">
        <v>3983</v>
      </c>
      <c r="C3818" t="s">
        <v>3984</v>
      </c>
      <c r="D3818" t="s">
        <v>3983</v>
      </c>
      <c r="E3818" t="s">
        <v>3985</v>
      </c>
      <c r="F3818" s="220">
        <v>33</v>
      </c>
      <c r="G3818" s="220">
        <v>33</v>
      </c>
      <c r="H3818" s="220">
        <v>35</v>
      </c>
      <c r="I3818" s="220">
        <v>29.51034210526316</v>
      </c>
      <c r="J3818" s="161" t="e">
        <f>VLOOKUP(D3818,GST!A:D,4,FALSE)</f>
        <v>#N/A</v>
      </c>
      <c r="K3818" s="64" t="str">
        <f>VLOOKUP(B3818,'ABC successor'!A:J,10,FALSE)</f>
        <v>0085</v>
      </c>
    </row>
    <row r="3819" spans="1:11" x14ac:dyDescent="0.2">
      <c r="A3819">
        <v>3818</v>
      </c>
      <c r="B3819" t="s">
        <v>3986</v>
      </c>
      <c r="C3819" t="s">
        <v>3987</v>
      </c>
      <c r="D3819" t="s">
        <v>3986</v>
      </c>
      <c r="E3819" t="s">
        <v>3988</v>
      </c>
      <c r="F3819" s="220">
        <v>3338</v>
      </c>
      <c r="G3819" s="220">
        <v>3338</v>
      </c>
      <c r="H3819" s="220">
        <v>3514</v>
      </c>
      <c r="I3819" s="220">
        <v>3004.5598655172407</v>
      </c>
      <c r="J3819" s="161" t="e">
        <f>VLOOKUP(D3819,GST!A:D,4,FALSE)</f>
        <v>#N/A</v>
      </c>
      <c r="K3819" s="64" t="str">
        <f>VLOOKUP(B3819,'ABC successor'!A:J,10,FALSE)</f>
        <v>0095</v>
      </c>
    </row>
    <row r="3820" spans="1:11" x14ac:dyDescent="0.2">
      <c r="A3820">
        <v>3819</v>
      </c>
      <c r="B3820" t="s">
        <v>3989</v>
      </c>
      <c r="C3820" t="s">
        <v>3990</v>
      </c>
      <c r="D3820" t="s">
        <v>3989</v>
      </c>
      <c r="E3820" t="s">
        <v>5440</v>
      </c>
      <c r="F3820" s="220">
        <v>986</v>
      </c>
      <c r="G3820" s="220">
        <v>986</v>
      </c>
      <c r="H3820" s="220">
        <v>1038</v>
      </c>
      <c r="I3820" s="220">
        <v>887.4472189655171</v>
      </c>
      <c r="J3820" s="161" t="e">
        <f>VLOOKUP(D3820,GST!A:D,4,FALSE)</f>
        <v>#N/A</v>
      </c>
      <c r="K3820" s="64" t="str">
        <f>VLOOKUP(B3820,'ABC successor'!A:J,10,FALSE)</f>
        <v>0095</v>
      </c>
    </row>
    <row r="3821" spans="1:11" x14ac:dyDescent="0.2">
      <c r="A3821">
        <v>3820</v>
      </c>
      <c r="B3821" t="s">
        <v>5441</v>
      </c>
      <c r="C3821" t="s">
        <v>5442</v>
      </c>
      <c r="D3821" t="s">
        <v>5441</v>
      </c>
      <c r="E3821" t="s">
        <v>5443</v>
      </c>
      <c r="F3821" s="220">
        <v>580</v>
      </c>
      <c r="G3821" s="220">
        <v>580</v>
      </c>
      <c r="H3821" s="220">
        <v>611</v>
      </c>
      <c r="I3821" s="220">
        <v>522.02777586206889</v>
      </c>
      <c r="J3821" s="161" t="e">
        <f>VLOOKUP(D3821,GST!A:D,4,FALSE)</f>
        <v>#N/A</v>
      </c>
      <c r="K3821" s="64" t="str">
        <f>VLOOKUP(B3821,'ABC successor'!A:J,10,FALSE)</f>
        <v>0095</v>
      </c>
    </row>
    <row r="3822" spans="1:11" x14ac:dyDescent="0.2">
      <c r="A3822">
        <v>3821</v>
      </c>
      <c r="B3822" t="s">
        <v>5444</v>
      </c>
      <c r="C3822" t="s">
        <v>5445</v>
      </c>
      <c r="D3822" t="s">
        <v>5444</v>
      </c>
      <c r="E3822" t="s">
        <v>5446</v>
      </c>
      <c r="F3822" s="220">
        <v>31</v>
      </c>
      <c r="G3822" s="220">
        <v>31</v>
      </c>
      <c r="H3822" s="220">
        <v>33</v>
      </c>
      <c r="I3822" s="220">
        <v>28.329928421052632</v>
      </c>
      <c r="J3822" s="161" t="e">
        <f>VLOOKUP(D3822,GST!A:D,4,FALSE)</f>
        <v>#N/A</v>
      </c>
      <c r="K3822" s="64" t="str">
        <f>VLOOKUP(B3822,'ABC successor'!A:J,10,FALSE)</f>
        <v>0095</v>
      </c>
    </row>
    <row r="3823" spans="1:11" x14ac:dyDescent="0.2">
      <c r="A3823">
        <v>3822</v>
      </c>
      <c r="B3823" t="s">
        <v>5447</v>
      </c>
      <c r="C3823" t="s">
        <v>5448</v>
      </c>
      <c r="D3823" t="s">
        <v>5447</v>
      </c>
      <c r="E3823" t="s">
        <v>5449</v>
      </c>
      <c r="F3823" s="220">
        <v>520</v>
      </c>
      <c r="G3823" s="220">
        <v>520</v>
      </c>
      <c r="H3823" s="220">
        <v>547</v>
      </c>
      <c r="I3823" s="220">
        <v>467.89156206896541</v>
      </c>
      <c r="J3823" s="161" t="e">
        <f>VLOOKUP(D3823,GST!A:D,4,FALSE)</f>
        <v>#N/A</v>
      </c>
      <c r="K3823" s="64" t="str">
        <f>VLOOKUP(B3823,'ABC successor'!A:J,10,FALSE)</f>
        <v>0095</v>
      </c>
    </row>
    <row r="3824" spans="1:11" x14ac:dyDescent="0.2">
      <c r="A3824">
        <v>3823</v>
      </c>
      <c r="B3824" t="s">
        <v>5450</v>
      </c>
      <c r="C3824" t="s">
        <v>5451</v>
      </c>
      <c r="D3824" t="s">
        <v>5450</v>
      </c>
      <c r="E3824" t="s">
        <v>5452</v>
      </c>
      <c r="F3824" s="220">
        <v>745</v>
      </c>
      <c r="G3824" s="220">
        <v>745</v>
      </c>
      <c r="H3824" s="220">
        <v>784</v>
      </c>
      <c r="I3824" s="220">
        <v>670.90236379310352</v>
      </c>
      <c r="J3824" s="161" t="e">
        <f>VLOOKUP(D3824,GST!A:D,4,FALSE)</f>
        <v>#N/A</v>
      </c>
      <c r="K3824" s="64" t="str">
        <f>VLOOKUP(B3824,'ABC successor'!A:J,10,FALSE)</f>
        <v>0095</v>
      </c>
    </row>
    <row r="3825" spans="1:11" x14ac:dyDescent="0.2">
      <c r="A3825">
        <v>3824</v>
      </c>
      <c r="B3825" t="s">
        <v>5631</v>
      </c>
      <c r="C3825" t="s">
        <v>5630</v>
      </c>
      <c r="D3825" t="s">
        <v>5631</v>
      </c>
      <c r="E3825" t="s">
        <v>5455</v>
      </c>
      <c r="F3825" s="220">
        <v>6980</v>
      </c>
      <c r="G3825" s="220">
        <v>6980</v>
      </c>
      <c r="H3825" s="220">
        <v>7347</v>
      </c>
      <c r="I3825" s="220">
        <v>6281.7342362068957</v>
      </c>
      <c r="J3825" s="161" t="e">
        <f>VLOOKUP(D3825,GST!A:D,4,FALSE)</f>
        <v>#N/A</v>
      </c>
      <c r="K3825" s="64" t="str">
        <f>VLOOKUP(B3825,'ABC successor'!A:J,10,FALSE)</f>
        <v>0095</v>
      </c>
    </row>
    <row r="3826" spans="1:11" x14ac:dyDescent="0.2">
      <c r="A3826">
        <v>3825</v>
      </c>
      <c r="B3826" t="s">
        <v>1073</v>
      </c>
      <c r="C3826" t="s">
        <v>1074</v>
      </c>
      <c r="D3826" t="s">
        <v>1073</v>
      </c>
      <c r="E3826" t="s">
        <v>1075</v>
      </c>
      <c r="F3826" s="220">
        <v>1392</v>
      </c>
      <c r="G3826" s="220">
        <v>1392</v>
      </c>
      <c r="H3826" s="220">
        <v>1465</v>
      </c>
      <c r="I3826" s="220">
        <v>1252.8666620689655</v>
      </c>
      <c r="J3826" s="161" t="e">
        <f>VLOOKUP(D3826,GST!A:D,4,FALSE)</f>
        <v>#N/A</v>
      </c>
      <c r="K3826" s="64" t="str">
        <f>VLOOKUP(B3826,'ABC successor'!A:J,10,FALSE)</f>
        <v>0095</v>
      </c>
    </row>
    <row r="3827" spans="1:11" x14ac:dyDescent="0.2">
      <c r="A3827">
        <v>3826</v>
      </c>
      <c r="B3827" t="s">
        <v>1076</v>
      </c>
      <c r="C3827" t="s">
        <v>1077</v>
      </c>
      <c r="D3827" t="s">
        <v>1076</v>
      </c>
      <c r="E3827" t="s">
        <v>1078</v>
      </c>
      <c r="F3827" s="220">
        <v>5508</v>
      </c>
      <c r="G3827" s="220">
        <v>5508</v>
      </c>
      <c r="H3827" s="220">
        <v>5798</v>
      </c>
      <c r="I3827" s="220">
        <v>4957.3304344827584</v>
      </c>
      <c r="J3827" s="161" t="e">
        <f>VLOOKUP(D3827,GST!A:D,4,FALSE)</f>
        <v>#N/A</v>
      </c>
      <c r="K3827" s="64" t="str">
        <f>VLOOKUP(B3827,'ABC successor'!A:J,10,FALSE)</f>
        <v>0095</v>
      </c>
    </row>
    <row r="3828" spans="1:11" x14ac:dyDescent="0.2">
      <c r="A3828">
        <v>3827</v>
      </c>
      <c r="B3828" t="s">
        <v>1079</v>
      </c>
      <c r="C3828" t="s">
        <v>1080</v>
      </c>
      <c r="D3828" t="s">
        <v>1079</v>
      </c>
      <c r="E3828" t="s">
        <v>1081</v>
      </c>
      <c r="F3828" s="220">
        <v>337</v>
      </c>
      <c r="G3828" s="220">
        <v>337</v>
      </c>
      <c r="H3828" s="220">
        <v>355</v>
      </c>
      <c r="I3828" s="220">
        <v>303.36631684210528</v>
      </c>
      <c r="J3828" s="161" t="e">
        <f>VLOOKUP(D3828,GST!A:D,4,FALSE)</f>
        <v>#N/A</v>
      </c>
      <c r="K3828" s="64" t="str">
        <f>VLOOKUP(B3828,'ABC successor'!A:J,10,FALSE)</f>
        <v>0095</v>
      </c>
    </row>
    <row r="3829" spans="1:11" x14ac:dyDescent="0.2">
      <c r="A3829">
        <v>3828</v>
      </c>
      <c r="B3829" t="s">
        <v>1082</v>
      </c>
      <c r="C3829" t="s">
        <v>1083</v>
      </c>
      <c r="D3829" t="s">
        <v>1082</v>
      </c>
      <c r="E3829" t="s">
        <v>1084</v>
      </c>
      <c r="F3829" s="220">
        <v>6593</v>
      </c>
      <c r="G3829" s="220">
        <v>6593</v>
      </c>
      <c r="H3829" s="220">
        <v>6940</v>
      </c>
      <c r="I3829" s="220">
        <v>5933.7157189655163</v>
      </c>
      <c r="J3829" s="161" t="e">
        <f>VLOOKUP(D3829,GST!A:D,4,FALSE)</f>
        <v>#N/A</v>
      </c>
      <c r="K3829" s="64" t="str">
        <f>VLOOKUP(B3829,'ABC successor'!A:J,10,FALSE)</f>
        <v>0095</v>
      </c>
    </row>
    <row r="3830" spans="1:11" x14ac:dyDescent="0.2">
      <c r="A3830">
        <v>3829</v>
      </c>
      <c r="B3830" t="s">
        <v>1085</v>
      </c>
      <c r="C3830" t="s">
        <v>1086</v>
      </c>
      <c r="D3830" t="s">
        <v>1085</v>
      </c>
      <c r="E3830" t="s">
        <v>1087</v>
      </c>
      <c r="F3830" s="220">
        <v>2758</v>
      </c>
      <c r="G3830" s="220">
        <v>2758</v>
      </c>
      <c r="H3830" s="220">
        <v>2903</v>
      </c>
      <c r="I3830" s="220">
        <v>2482.5320896551721</v>
      </c>
      <c r="J3830" s="161" t="e">
        <f>VLOOKUP(D3830,GST!A:D,4,FALSE)</f>
        <v>#N/A</v>
      </c>
      <c r="K3830" s="64" t="str">
        <f>VLOOKUP(B3830,'ABC successor'!A:J,10,FALSE)</f>
        <v>0095</v>
      </c>
    </row>
    <row r="3831" spans="1:11" x14ac:dyDescent="0.2">
      <c r="A3831">
        <v>3830</v>
      </c>
      <c r="B3831" t="s">
        <v>1088</v>
      </c>
      <c r="C3831" t="s">
        <v>1089</v>
      </c>
      <c r="D3831" t="s">
        <v>1088</v>
      </c>
      <c r="E3831" t="s">
        <v>5632</v>
      </c>
      <c r="F3831" s="220">
        <v>6413</v>
      </c>
      <c r="G3831" s="220">
        <v>6413</v>
      </c>
      <c r="H3831" s="220">
        <v>6751</v>
      </c>
      <c r="I3831" s="220">
        <v>5771.3070775862061</v>
      </c>
      <c r="J3831" s="161" t="e">
        <f>VLOOKUP(D3831,GST!A:D,4,FALSE)</f>
        <v>#N/A</v>
      </c>
      <c r="K3831" s="64" t="str">
        <f>VLOOKUP(B3831,'ABC successor'!A:J,10,FALSE)</f>
        <v>4483</v>
      </c>
    </row>
    <row r="3832" spans="1:11" x14ac:dyDescent="0.2">
      <c r="A3832">
        <v>3831</v>
      </c>
      <c r="B3832" t="s">
        <v>25904</v>
      </c>
      <c r="C3832" t="s">
        <v>25905</v>
      </c>
      <c r="D3832" t="s">
        <v>25904</v>
      </c>
      <c r="E3832" t="s">
        <v>25906</v>
      </c>
      <c r="F3832" s="220">
        <v>4228</v>
      </c>
      <c r="G3832" s="220">
        <v>4228</v>
      </c>
      <c r="H3832" s="220">
        <v>4451</v>
      </c>
      <c r="I3832" s="220">
        <v>3805.0024551724136</v>
      </c>
      <c r="J3832" s="161" t="e">
        <f>VLOOKUP(D3832,GST!A:D,4,FALSE)</f>
        <v>#N/A</v>
      </c>
      <c r="K3832" s="64" t="str">
        <f>VLOOKUP(B3832,'ABC successor'!A:J,10,FALSE)</f>
        <v>4483</v>
      </c>
    </row>
    <row r="3833" spans="1:11" x14ac:dyDescent="0.2">
      <c r="A3833">
        <v>3832</v>
      </c>
      <c r="B3833" t="s">
        <v>18680</v>
      </c>
      <c r="C3833" t="s">
        <v>18681</v>
      </c>
      <c r="D3833" t="s">
        <v>18680</v>
      </c>
      <c r="E3833" t="s">
        <v>18682</v>
      </c>
      <c r="F3833" s="220">
        <v>71596</v>
      </c>
      <c r="G3833" s="220">
        <v>71596</v>
      </c>
      <c r="H3833" s="220">
        <v>75364</v>
      </c>
      <c r="I3833" s="220">
        <v>68016.35232241379</v>
      </c>
      <c r="J3833" s="161">
        <f>VLOOKUP(D3833,GST!A:D,4,FALSE)</f>
        <v>0.18</v>
      </c>
      <c r="K3833" s="64" t="str">
        <f>VLOOKUP(B3833,'ABC successor'!A:J,10,FALSE)</f>
        <v>4756</v>
      </c>
    </row>
    <row r="3834" spans="1:11" x14ac:dyDescent="0.2">
      <c r="A3834">
        <v>3833</v>
      </c>
      <c r="B3834" t="s">
        <v>2060</v>
      </c>
      <c r="C3834" t="s">
        <v>2061</v>
      </c>
      <c r="D3834" t="s">
        <v>2060</v>
      </c>
      <c r="E3834" t="s">
        <v>2062</v>
      </c>
      <c r="F3834" s="220">
        <v>3099099</v>
      </c>
      <c r="G3834" s="220">
        <v>3099099</v>
      </c>
      <c r="H3834" s="220">
        <v>3262209</v>
      </c>
      <c r="I3834" s="220">
        <v>2944143.8509241375</v>
      </c>
      <c r="J3834" s="161" t="e">
        <f>VLOOKUP(D3834,GST!A:D,4,FALSE)</f>
        <v>#N/A</v>
      </c>
      <c r="K3834" s="64" t="str">
        <f>VLOOKUP(B3834,'ABC successor'!A:J,10,FALSE)</f>
        <v>4761</v>
      </c>
    </row>
    <row r="3835" spans="1:11" x14ac:dyDescent="0.2">
      <c r="A3835">
        <v>3834</v>
      </c>
      <c r="B3835" t="s">
        <v>2063</v>
      </c>
      <c r="C3835" t="s">
        <v>2064</v>
      </c>
      <c r="D3835" t="s">
        <v>2063</v>
      </c>
      <c r="E3835" t="s">
        <v>14073</v>
      </c>
      <c r="F3835" s="220">
        <v>3099099</v>
      </c>
      <c r="G3835" s="220">
        <v>3099099</v>
      </c>
      <c r="H3835" s="220">
        <v>3262209</v>
      </c>
      <c r="I3835" s="220">
        <v>2944143.8509241375</v>
      </c>
      <c r="J3835" s="161" t="e">
        <f>VLOOKUP(D3835,GST!A:D,4,FALSE)</f>
        <v>#N/A</v>
      </c>
      <c r="K3835" s="64" t="str">
        <f>VLOOKUP(B3835,'ABC successor'!A:J,10,FALSE)</f>
        <v>4761</v>
      </c>
    </row>
    <row r="3836" spans="1:11" x14ac:dyDescent="0.2">
      <c r="A3836">
        <v>3835</v>
      </c>
      <c r="B3836" t="s">
        <v>2065</v>
      </c>
      <c r="C3836" t="s">
        <v>2066</v>
      </c>
      <c r="D3836" t="s">
        <v>2065</v>
      </c>
      <c r="E3836" t="s">
        <v>2067</v>
      </c>
      <c r="F3836" s="220">
        <v>3099099</v>
      </c>
      <c r="G3836" s="220">
        <v>3099099</v>
      </c>
      <c r="H3836" s="220">
        <v>3262209</v>
      </c>
      <c r="I3836" s="220">
        <v>2944143.8509241375</v>
      </c>
      <c r="J3836" s="161" t="e">
        <f>VLOOKUP(D3836,GST!A:D,4,FALSE)</f>
        <v>#N/A</v>
      </c>
      <c r="K3836" s="64" t="str">
        <f>VLOOKUP(B3836,'ABC successor'!A:J,10,FALSE)</f>
        <v>4761</v>
      </c>
    </row>
    <row r="3837" spans="1:11" x14ac:dyDescent="0.2">
      <c r="A3837">
        <v>3836</v>
      </c>
      <c r="B3837" t="s">
        <v>2068</v>
      </c>
      <c r="C3837" t="s">
        <v>773</v>
      </c>
      <c r="D3837" t="s">
        <v>2068</v>
      </c>
      <c r="E3837" t="s">
        <v>774</v>
      </c>
      <c r="F3837" s="220">
        <v>3099099</v>
      </c>
      <c r="G3837" s="220">
        <v>3099099</v>
      </c>
      <c r="H3837" s="220">
        <v>3262209</v>
      </c>
      <c r="I3837" s="220">
        <v>2944143.8509241375</v>
      </c>
      <c r="J3837" s="161" t="e">
        <f>VLOOKUP(D3837,GST!A:D,4,FALSE)</f>
        <v>#N/A</v>
      </c>
      <c r="K3837" s="64" t="str">
        <f>VLOOKUP(B3837,'ABC successor'!A:J,10,FALSE)</f>
        <v>4761</v>
      </c>
    </row>
    <row r="3838" spans="1:11" x14ac:dyDescent="0.2">
      <c r="A3838">
        <v>3837</v>
      </c>
      <c r="B3838" t="s">
        <v>21625</v>
      </c>
      <c r="C3838" t="s">
        <v>21626</v>
      </c>
      <c r="D3838" t="s">
        <v>21625</v>
      </c>
      <c r="E3838" t="s">
        <v>21627</v>
      </c>
      <c r="F3838" s="220">
        <v>0</v>
      </c>
      <c r="G3838" s="220">
        <v>0</v>
      </c>
      <c r="H3838" s="220">
        <v>0</v>
      </c>
      <c r="I3838" s="220">
        <v>0</v>
      </c>
      <c r="J3838" s="161" t="e">
        <f>VLOOKUP(D3838,GST!A:D,4,FALSE)</f>
        <v>#N/A</v>
      </c>
      <c r="K3838" s="64" t="str">
        <f>VLOOKUP(B3838,'ABC successor'!A:J,10,FALSE)</f>
        <v>4756</v>
      </c>
    </row>
    <row r="3839" spans="1:11" x14ac:dyDescent="0.2">
      <c r="A3839">
        <v>3838</v>
      </c>
      <c r="B3839" t="s">
        <v>775</v>
      </c>
      <c r="C3839" t="s">
        <v>776</v>
      </c>
      <c r="D3839" t="s">
        <v>775</v>
      </c>
      <c r="E3839" t="s">
        <v>777</v>
      </c>
      <c r="F3839" s="220">
        <v>1016</v>
      </c>
      <c r="G3839" s="220">
        <v>1016</v>
      </c>
      <c r="H3839" s="220">
        <v>1069</v>
      </c>
      <c r="I3839" s="220">
        <v>964.78466724137934</v>
      </c>
      <c r="J3839" s="161" t="e">
        <f>VLOOKUP(D3839,GST!A:D,4,FALSE)</f>
        <v>#N/A</v>
      </c>
      <c r="K3839" s="64" t="str">
        <f>VLOOKUP(B3839,'ABC successor'!A:J,10,FALSE)</f>
        <v>4756</v>
      </c>
    </row>
    <row r="3840" spans="1:11" x14ac:dyDescent="0.2">
      <c r="A3840">
        <v>3839</v>
      </c>
      <c r="B3840" t="s">
        <v>16652</v>
      </c>
      <c r="C3840" t="s">
        <v>16653</v>
      </c>
      <c r="D3840" t="s">
        <v>16652</v>
      </c>
      <c r="E3840" t="s">
        <v>16654</v>
      </c>
      <c r="F3840" s="220">
        <v>1693</v>
      </c>
      <c r="G3840" s="220">
        <v>1693</v>
      </c>
      <c r="H3840" s="220">
        <v>1782</v>
      </c>
      <c r="I3840" s="220">
        <v>1608.6189241379309</v>
      </c>
      <c r="J3840" s="161" t="e">
        <f>VLOOKUP(D3840,GST!A:D,4,FALSE)</f>
        <v>#N/A</v>
      </c>
      <c r="K3840" s="64" t="str">
        <f>VLOOKUP(B3840,'ABC successor'!A:J,10,FALSE)</f>
        <v>4756</v>
      </c>
    </row>
    <row r="3841" spans="1:11" x14ac:dyDescent="0.2">
      <c r="A3841">
        <v>3840</v>
      </c>
      <c r="B3841" t="s">
        <v>16655</v>
      </c>
      <c r="C3841" t="s">
        <v>16656</v>
      </c>
      <c r="D3841" t="s">
        <v>16655</v>
      </c>
      <c r="E3841" t="s">
        <v>16657</v>
      </c>
      <c r="F3841" s="220">
        <v>480</v>
      </c>
      <c r="G3841" s="220">
        <v>480</v>
      </c>
      <c r="H3841" s="220">
        <v>505</v>
      </c>
      <c r="I3841" s="220">
        <v>456.29094482758609</v>
      </c>
      <c r="J3841" s="161" t="e">
        <f>VLOOKUP(D3841,GST!A:D,4,FALSE)</f>
        <v>#N/A</v>
      </c>
      <c r="K3841" s="64" t="str">
        <f>VLOOKUP(B3841,'ABC successor'!A:J,10,FALSE)</f>
        <v>4756</v>
      </c>
    </row>
    <row r="3842" spans="1:11" x14ac:dyDescent="0.2">
      <c r="A3842">
        <v>3841</v>
      </c>
      <c r="B3842" t="s">
        <v>21628</v>
      </c>
      <c r="C3842" t="s">
        <v>21629</v>
      </c>
      <c r="D3842" t="s">
        <v>21628</v>
      </c>
      <c r="E3842" t="s">
        <v>21630</v>
      </c>
      <c r="F3842" s="220">
        <v>2</v>
      </c>
      <c r="G3842" s="220">
        <v>2</v>
      </c>
      <c r="H3842" s="220">
        <v>2</v>
      </c>
      <c r="I3842" s="220">
        <v>1.9334362068965516</v>
      </c>
      <c r="J3842" s="161" t="e">
        <f>VLOOKUP(D3842,GST!A:D,4,FALSE)</f>
        <v>#N/A</v>
      </c>
      <c r="K3842" s="64" t="str">
        <f>VLOOKUP(B3842,'ABC successor'!A:J,10,FALSE)</f>
        <v>4756</v>
      </c>
    </row>
    <row r="3843" spans="1:11" x14ac:dyDescent="0.2">
      <c r="A3843">
        <v>3842</v>
      </c>
      <c r="B3843" t="s">
        <v>976</v>
      </c>
      <c r="C3843" t="s">
        <v>977</v>
      </c>
      <c r="D3843" t="s">
        <v>976</v>
      </c>
      <c r="E3843" t="s">
        <v>17954</v>
      </c>
      <c r="F3843" s="220">
        <v>1068</v>
      </c>
      <c r="G3843" s="220">
        <v>1068</v>
      </c>
      <c r="H3843" s="220">
        <v>1124</v>
      </c>
      <c r="I3843" s="220">
        <v>1015.0540086206895</v>
      </c>
      <c r="J3843" s="161" t="e">
        <f>VLOOKUP(D3843,GST!A:D,4,FALSE)</f>
        <v>#N/A</v>
      </c>
      <c r="K3843" s="64" t="str">
        <f>VLOOKUP(B3843,'ABC successor'!A:J,10,FALSE)</f>
        <v>4756</v>
      </c>
    </row>
    <row r="3844" spans="1:11" x14ac:dyDescent="0.2">
      <c r="A3844">
        <v>3843</v>
      </c>
      <c r="B3844" t="s">
        <v>978</v>
      </c>
      <c r="C3844" t="s">
        <v>979</v>
      </c>
      <c r="D3844" t="s">
        <v>978</v>
      </c>
      <c r="E3844" t="s">
        <v>980</v>
      </c>
      <c r="F3844" s="220">
        <v>88</v>
      </c>
      <c r="G3844" s="220">
        <v>88</v>
      </c>
      <c r="H3844" s="220">
        <v>93</v>
      </c>
      <c r="I3844" s="220">
        <v>83.137756896551721</v>
      </c>
      <c r="J3844" s="161">
        <f>VLOOKUP(D3844,GST!A:D,4,FALSE)</f>
        <v>0.18</v>
      </c>
      <c r="K3844" s="64" t="str">
        <f>VLOOKUP(B3844,'ABC successor'!A:J,10,FALSE)</f>
        <v>4756</v>
      </c>
    </row>
    <row r="3845" spans="1:11" x14ac:dyDescent="0.2">
      <c r="A3845">
        <v>3844</v>
      </c>
      <c r="B3845" t="s">
        <v>15839</v>
      </c>
      <c r="C3845" t="s">
        <v>15840</v>
      </c>
      <c r="D3845" t="s">
        <v>15839</v>
      </c>
      <c r="E3845" t="s">
        <v>15841</v>
      </c>
      <c r="F3845" s="220">
        <v>218</v>
      </c>
      <c r="G3845" s="220">
        <v>218</v>
      </c>
      <c r="H3845" s="220">
        <v>229</v>
      </c>
      <c r="I3845" s="220">
        <v>206.87767413793102</v>
      </c>
      <c r="J3845" s="161" t="e">
        <f>VLOOKUP(D3845,GST!A:D,4,FALSE)</f>
        <v>#N/A</v>
      </c>
      <c r="K3845" s="64" t="str">
        <f>VLOOKUP(B3845,'ABC successor'!A:J,10,FALSE)</f>
        <v>4756</v>
      </c>
    </row>
    <row r="3846" spans="1:11" x14ac:dyDescent="0.2">
      <c r="A3846">
        <v>3845</v>
      </c>
      <c r="B3846" t="s">
        <v>5634</v>
      </c>
      <c r="C3846" t="s">
        <v>5633</v>
      </c>
      <c r="D3846" t="s">
        <v>5634</v>
      </c>
      <c r="E3846" t="s">
        <v>778</v>
      </c>
      <c r="F3846" s="220">
        <v>75168</v>
      </c>
      <c r="G3846" s="220">
        <v>75168</v>
      </c>
      <c r="H3846" s="220">
        <v>79124</v>
      </c>
      <c r="I3846" s="220">
        <v>71409.53286551722</v>
      </c>
      <c r="J3846" s="161" t="e">
        <f>VLOOKUP(D3846,GST!A:D,4,FALSE)</f>
        <v>#N/A</v>
      </c>
      <c r="K3846" s="64" t="str">
        <f>VLOOKUP(B3846,'ABC successor'!A:J,10,FALSE)</f>
        <v>4756</v>
      </c>
    </row>
    <row r="3847" spans="1:11" x14ac:dyDescent="0.2">
      <c r="A3847">
        <v>3846</v>
      </c>
      <c r="B3847" t="s">
        <v>5636</v>
      </c>
      <c r="C3847" t="s">
        <v>5635</v>
      </c>
      <c r="D3847" t="s">
        <v>5636</v>
      </c>
      <c r="E3847" t="s">
        <v>18683</v>
      </c>
      <c r="F3847" s="220">
        <v>70412</v>
      </c>
      <c r="G3847" s="220">
        <v>70412</v>
      </c>
      <c r="H3847" s="220">
        <v>74118</v>
      </c>
      <c r="I3847" s="220">
        <v>66891.092449999996</v>
      </c>
      <c r="J3847" s="161">
        <f>VLOOKUP(D3847,GST!A:D,4,FALSE)</f>
        <v>0.12</v>
      </c>
      <c r="K3847" s="64" t="str">
        <f>VLOOKUP(B3847,'ABC successor'!A:J,10,FALSE)</f>
        <v>4756</v>
      </c>
    </row>
    <row r="3848" spans="1:11" x14ac:dyDescent="0.2">
      <c r="A3848">
        <v>3847</v>
      </c>
      <c r="B3848" t="s">
        <v>5638</v>
      </c>
      <c r="C3848" t="s">
        <v>5637</v>
      </c>
      <c r="D3848" t="s">
        <v>5638</v>
      </c>
      <c r="E3848" t="s">
        <v>779</v>
      </c>
      <c r="F3848" s="220">
        <v>75168</v>
      </c>
      <c r="G3848" s="220">
        <v>75168</v>
      </c>
      <c r="H3848" s="220">
        <v>79124</v>
      </c>
      <c r="I3848" s="220">
        <v>71409.53286551722</v>
      </c>
      <c r="J3848" s="161" t="e">
        <f>VLOOKUP(D3848,GST!A:D,4,FALSE)</f>
        <v>#N/A</v>
      </c>
      <c r="K3848" s="64" t="str">
        <f>VLOOKUP(B3848,'ABC successor'!A:J,10,FALSE)</f>
        <v>4756</v>
      </c>
    </row>
    <row r="3849" spans="1:11" x14ac:dyDescent="0.2">
      <c r="A3849">
        <v>3848</v>
      </c>
      <c r="B3849" t="s">
        <v>5640</v>
      </c>
      <c r="C3849" t="s">
        <v>5639</v>
      </c>
      <c r="D3849" t="s">
        <v>5640</v>
      </c>
      <c r="E3849" t="s">
        <v>780</v>
      </c>
      <c r="F3849" s="220">
        <v>85134</v>
      </c>
      <c r="G3849" s="220">
        <v>85134</v>
      </c>
      <c r="H3849" s="220">
        <v>89615</v>
      </c>
      <c r="I3849" s="220">
        <v>80877.569970689641</v>
      </c>
      <c r="J3849" s="161" t="e">
        <f>VLOOKUP(D3849,GST!A:D,4,FALSE)</f>
        <v>#N/A</v>
      </c>
      <c r="K3849" s="64" t="str">
        <f>VLOOKUP(B3849,'ABC successor'!A:J,10,FALSE)</f>
        <v>4756</v>
      </c>
    </row>
    <row r="3850" spans="1:11" x14ac:dyDescent="0.2">
      <c r="A3850">
        <v>3849</v>
      </c>
      <c r="B3850" t="s">
        <v>26467</v>
      </c>
      <c r="C3850" t="s">
        <v>26468</v>
      </c>
      <c r="D3850" t="s">
        <v>26467</v>
      </c>
      <c r="E3850" t="s">
        <v>26469</v>
      </c>
      <c r="F3850" s="220">
        <v>426577</v>
      </c>
      <c r="G3850" s="220">
        <v>426577</v>
      </c>
      <c r="H3850" s="220">
        <v>449028</v>
      </c>
      <c r="I3850" s="220">
        <v>405248.22896551719</v>
      </c>
      <c r="J3850" s="161" t="e">
        <f>VLOOKUP(D3850,GST!A:D,4,FALSE)</f>
        <v>#N/A</v>
      </c>
      <c r="K3850" s="64" t="str">
        <f>VLOOKUP(B3850,'ABC successor'!A:J,10,FALSE)</f>
        <v>4756</v>
      </c>
    </row>
    <row r="3851" spans="1:11" x14ac:dyDescent="0.2">
      <c r="A3851">
        <v>3850</v>
      </c>
      <c r="B3851" t="s">
        <v>12694</v>
      </c>
      <c r="C3851" t="s">
        <v>12695</v>
      </c>
      <c r="D3851" t="s">
        <v>12694</v>
      </c>
      <c r="E3851" t="s">
        <v>12696</v>
      </c>
      <c r="F3851" s="220">
        <v>65613</v>
      </c>
      <c r="G3851" s="220">
        <v>65613</v>
      </c>
      <c r="H3851" s="220">
        <v>69066</v>
      </c>
      <c r="I3851" s="220">
        <v>62332.04987413792</v>
      </c>
      <c r="J3851" s="161" t="e">
        <f>VLOOKUP(D3851,GST!A:D,4,FALSE)</f>
        <v>#N/A</v>
      </c>
      <c r="K3851" s="64" t="str">
        <f>VLOOKUP(B3851,'ABC successor'!A:J,10,FALSE)</f>
        <v>4756</v>
      </c>
    </row>
    <row r="3852" spans="1:11" x14ac:dyDescent="0.2">
      <c r="A3852">
        <v>3851</v>
      </c>
      <c r="B3852" t="s">
        <v>15842</v>
      </c>
      <c r="C3852" t="s">
        <v>15843</v>
      </c>
      <c r="D3852" t="s">
        <v>15842</v>
      </c>
      <c r="E3852" t="s">
        <v>12696</v>
      </c>
      <c r="F3852" s="220">
        <v>64626</v>
      </c>
      <c r="G3852" s="220">
        <v>64626</v>
      </c>
      <c r="H3852" s="220">
        <v>68027</v>
      </c>
      <c r="I3852" s="220">
        <v>61394.333313793104</v>
      </c>
      <c r="J3852" s="161" t="e">
        <f>VLOOKUP(D3852,GST!A:D,4,FALSE)</f>
        <v>#N/A</v>
      </c>
      <c r="K3852" s="64" t="str">
        <f>VLOOKUP(B3852,'ABC successor'!A:J,10,FALSE)</f>
        <v>4756</v>
      </c>
    </row>
    <row r="3853" spans="1:11" x14ac:dyDescent="0.2">
      <c r="A3853">
        <v>3852</v>
      </c>
      <c r="B3853" t="s">
        <v>5642</v>
      </c>
      <c r="C3853" t="s">
        <v>5641</v>
      </c>
      <c r="D3853" t="s">
        <v>5642</v>
      </c>
      <c r="E3853" t="s">
        <v>5643</v>
      </c>
      <c r="F3853" s="220">
        <v>5375</v>
      </c>
      <c r="G3853" s="220">
        <v>5375</v>
      </c>
      <c r="H3853" s="220">
        <v>5658</v>
      </c>
      <c r="I3853" s="220">
        <v>5106.205022413792</v>
      </c>
      <c r="J3853" s="161" t="e">
        <f>VLOOKUP(D3853,GST!A:D,4,FALSE)</f>
        <v>#N/A</v>
      </c>
      <c r="K3853" s="64" t="str">
        <f>VLOOKUP(B3853,'ABC successor'!A:J,10,FALSE)</f>
        <v>4756</v>
      </c>
    </row>
    <row r="3854" spans="1:11" x14ac:dyDescent="0.2">
      <c r="A3854">
        <v>3853</v>
      </c>
      <c r="B3854" t="s">
        <v>21631</v>
      </c>
      <c r="C3854" t="s">
        <v>21632</v>
      </c>
      <c r="D3854" t="s">
        <v>21631</v>
      </c>
      <c r="E3854" t="s">
        <v>21633</v>
      </c>
      <c r="F3854" s="220">
        <v>2</v>
      </c>
      <c r="G3854" s="220">
        <v>2</v>
      </c>
      <c r="H3854" s="220">
        <v>2</v>
      </c>
      <c r="I3854" s="220">
        <v>1.9334362068965516</v>
      </c>
      <c r="J3854" s="161" t="e">
        <f>VLOOKUP(D3854,GST!A:D,4,FALSE)</f>
        <v>#N/A</v>
      </c>
      <c r="K3854" s="64" t="str">
        <f>VLOOKUP(B3854,'ABC successor'!A:J,10,FALSE)</f>
        <v>4756</v>
      </c>
    </row>
    <row r="3855" spans="1:11" x14ac:dyDescent="0.2">
      <c r="A3855">
        <v>3854</v>
      </c>
      <c r="B3855" t="s">
        <v>5645</v>
      </c>
      <c r="C3855" t="s">
        <v>5644</v>
      </c>
      <c r="D3855" t="s">
        <v>5645</v>
      </c>
      <c r="E3855" t="s">
        <v>5646</v>
      </c>
      <c r="F3855" s="220">
        <v>41447</v>
      </c>
      <c r="G3855" s="220">
        <v>41447</v>
      </c>
      <c r="H3855" s="220">
        <v>43628</v>
      </c>
      <c r="I3855" s="220">
        <v>39374.428353448267</v>
      </c>
      <c r="J3855" s="161" t="e">
        <f>VLOOKUP(D3855,GST!A:D,4,FALSE)</f>
        <v>#N/A</v>
      </c>
      <c r="K3855" s="64" t="str">
        <f>VLOOKUP(B3855,'ABC successor'!A:J,10,FALSE)</f>
        <v>4756</v>
      </c>
    </row>
    <row r="3856" spans="1:11" x14ac:dyDescent="0.2">
      <c r="A3856">
        <v>3855</v>
      </c>
      <c r="B3856" t="s">
        <v>981</v>
      </c>
      <c r="C3856" t="s">
        <v>982</v>
      </c>
      <c r="D3856" t="s">
        <v>981</v>
      </c>
      <c r="E3856" t="s">
        <v>5646</v>
      </c>
      <c r="F3856" s="220">
        <v>32811</v>
      </c>
      <c r="G3856" s="220">
        <v>32811</v>
      </c>
      <c r="H3856" s="220">
        <v>34538</v>
      </c>
      <c r="I3856" s="220">
        <v>31170.858527586206</v>
      </c>
      <c r="J3856" s="161" t="e">
        <f>VLOOKUP(D3856,GST!A:D,4,FALSE)</f>
        <v>#N/A</v>
      </c>
      <c r="K3856" s="64" t="str">
        <f>VLOOKUP(B3856,'ABC successor'!A:J,10,FALSE)</f>
        <v>4756</v>
      </c>
    </row>
    <row r="3857" spans="1:11" x14ac:dyDescent="0.2">
      <c r="A3857">
        <v>3856</v>
      </c>
      <c r="B3857" t="s">
        <v>19243</v>
      </c>
      <c r="C3857" t="s">
        <v>19244</v>
      </c>
      <c r="D3857" t="s">
        <v>19243</v>
      </c>
      <c r="E3857" t="s">
        <v>19245</v>
      </c>
      <c r="F3857" s="220">
        <v>373255</v>
      </c>
      <c r="G3857" s="220">
        <v>373255</v>
      </c>
      <c r="H3857" s="220">
        <v>392900</v>
      </c>
      <c r="I3857" s="220">
        <v>354592.20034482755</v>
      </c>
      <c r="J3857" s="161" t="e">
        <f>VLOOKUP(D3857,GST!A:D,4,FALSE)</f>
        <v>#N/A</v>
      </c>
      <c r="K3857" s="64" t="str">
        <f>VLOOKUP(B3857,'ABC successor'!A:J,10,FALSE)</f>
        <v>4780</v>
      </c>
    </row>
    <row r="3858" spans="1:11" x14ac:dyDescent="0.2">
      <c r="A3858">
        <v>3857</v>
      </c>
      <c r="B3858" t="s">
        <v>5648</v>
      </c>
      <c r="C3858" t="s">
        <v>5647</v>
      </c>
      <c r="D3858" t="s">
        <v>5648</v>
      </c>
      <c r="E3858" t="s">
        <v>5649</v>
      </c>
      <c r="F3858" s="220">
        <v>156484</v>
      </c>
      <c r="G3858" s="220">
        <v>156484</v>
      </c>
      <c r="H3858" s="220">
        <v>164720</v>
      </c>
      <c r="I3858" s="220">
        <v>148659.97651206897</v>
      </c>
      <c r="J3858" s="161" t="e">
        <f>VLOOKUP(D3858,GST!A:D,4,FALSE)</f>
        <v>#N/A</v>
      </c>
      <c r="K3858" s="64" t="str">
        <f>VLOOKUP(B3858,'ABC successor'!A:J,10,FALSE)</f>
        <v>4756</v>
      </c>
    </row>
    <row r="3859" spans="1:11" x14ac:dyDescent="0.2">
      <c r="A3859">
        <v>3858</v>
      </c>
      <c r="B3859" t="s">
        <v>5651</v>
      </c>
      <c r="C3859" t="s">
        <v>5650</v>
      </c>
      <c r="D3859" t="s">
        <v>5651</v>
      </c>
      <c r="E3859" t="s">
        <v>5652</v>
      </c>
      <c r="F3859" s="220">
        <v>36188</v>
      </c>
      <c r="G3859" s="220">
        <v>36188</v>
      </c>
      <c r="H3859" s="220">
        <v>38093</v>
      </c>
      <c r="I3859" s="220">
        <v>34378.429194827586</v>
      </c>
      <c r="J3859" s="161" t="e">
        <f>VLOOKUP(D3859,GST!A:D,4,FALSE)</f>
        <v>#N/A</v>
      </c>
      <c r="K3859" s="64" t="str">
        <f>VLOOKUP(B3859,'ABC successor'!A:J,10,FALSE)</f>
        <v>4756</v>
      </c>
    </row>
    <row r="3860" spans="1:11" x14ac:dyDescent="0.2">
      <c r="A3860">
        <v>3859</v>
      </c>
      <c r="B3860" t="s">
        <v>18684</v>
      </c>
      <c r="C3860" t="s">
        <v>18685</v>
      </c>
      <c r="D3860" t="s">
        <v>18684</v>
      </c>
      <c r="E3860" t="s">
        <v>16660</v>
      </c>
      <c r="F3860" s="220">
        <v>51456</v>
      </c>
      <c r="G3860" s="220">
        <v>51456</v>
      </c>
      <c r="H3860" s="220">
        <v>54164</v>
      </c>
      <c r="I3860" s="220">
        <v>48883.067618965513</v>
      </c>
      <c r="J3860" s="161" t="e">
        <f>VLOOKUP(D3860,GST!A:D,4,FALSE)</f>
        <v>#N/A</v>
      </c>
      <c r="K3860" s="64" t="str">
        <f>VLOOKUP(B3860,'ABC successor'!A:J,10,FALSE)</f>
        <v>4756</v>
      </c>
    </row>
    <row r="3861" spans="1:11" x14ac:dyDescent="0.2">
      <c r="A3861">
        <v>3860</v>
      </c>
      <c r="B3861" t="s">
        <v>27061</v>
      </c>
      <c r="C3861" t="s">
        <v>27062</v>
      </c>
      <c r="D3861" t="s">
        <v>27061</v>
      </c>
      <c r="E3861" t="s">
        <v>16675</v>
      </c>
      <c r="F3861" s="220">
        <v>90715</v>
      </c>
      <c r="G3861" s="220">
        <v>90715</v>
      </c>
      <c r="H3861" s="220">
        <v>95489</v>
      </c>
      <c r="I3861" s="220">
        <v>86179.052049999984</v>
      </c>
      <c r="J3861" s="161" t="e">
        <f>VLOOKUP(D3861,GST!A:D,4,FALSE)</f>
        <v>#N/A</v>
      </c>
      <c r="K3861" s="64" t="str">
        <f>VLOOKUP(B3861,'ABC successor'!A:J,10,FALSE)</f>
        <v>4756</v>
      </c>
    </row>
    <row r="3862" spans="1:11" x14ac:dyDescent="0.2">
      <c r="A3862">
        <v>3861</v>
      </c>
      <c r="B3862" t="s">
        <v>16661</v>
      </c>
      <c r="C3862" t="s">
        <v>16662</v>
      </c>
      <c r="D3862" t="s">
        <v>16661</v>
      </c>
      <c r="E3862" t="s">
        <v>16663</v>
      </c>
      <c r="F3862" s="220">
        <v>224321</v>
      </c>
      <c r="G3862" s="220">
        <v>224321</v>
      </c>
      <c r="H3862" s="220">
        <v>236127</v>
      </c>
      <c r="I3862" s="220">
        <v>213105.27216034482</v>
      </c>
      <c r="J3862" s="161" t="e">
        <f>VLOOKUP(D3862,GST!A:D,4,FALSE)</f>
        <v>#N/A</v>
      </c>
      <c r="K3862" s="64" t="str">
        <f>VLOOKUP(B3862,'ABC successor'!A:J,10,FALSE)</f>
        <v>4756</v>
      </c>
    </row>
    <row r="3863" spans="1:11" x14ac:dyDescent="0.2">
      <c r="A3863">
        <v>3862</v>
      </c>
      <c r="B3863" t="s">
        <v>16664</v>
      </c>
      <c r="C3863" t="s">
        <v>16665</v>
      </c>
      <c r="D3863" t="s">
        <v>16664</v>
      </c>
      <c r="E3863" t="s">
        <v>16666</v>
      </c>
      <c r="F3863" s="220">
        <v>52502</v>
      </c>
      <c r="G3863" s="220">
        <v>52502</v>
      </c>
      <c r="H3863" s="220">
        <v>55265</v>
      </c>
      <c r="I3863" s="220">
        <v>49876.853829310348</v>
      </c>
      <c r="J3863" s="161" t="e">
        <f>VLOOKUP(D3863,GST!A:D,4,FALSE)</f>
        <v>#N/A</v>
      </c>
      <c r="K3863" s="64" t="str">
        <f>VLOOKUP(B3863,'ABC successor'!A:J,10,FALSE)</f>
        <v>4756</v>
      </c>
    </row>
    <row r="3864" spans="1:11" x14ac:dyDescent="0.2">
      <c r="A3864">
        <v>3863</v>
      </c>
      <c r="B3864" t="s">
        <v>16667</v>
      </c>
      <c r="C3864" t="s">
        <v>16668</v>
      </c>
      <c r="D3864" t="s">
        <v>16667</v>
      </c>
      <c r="E3864" t="s">
        <v>16669</v>
      </c>
      <c r="F3864" s="220">
        <v>14179</v>
      </c>
      <c r="G3864" s="220">
        <v>14179</v>
      </c>
      <c r="H3864" s="220">
        <v>14925</v>
      </c>
      <c r="I3864" s="220">
        <v>13470.250053448275</v>
      </c>
      <c r="J3864" s="161" t="e">
        <f>VLOOKUP(D3864,GST!A:D,4,FALSE)</f>
        <v>#N/A</v>
      </c>
      <c r="K3864" s="64" t="str">
        <f>VLOOKUP(B3864,'ABC successor'!A:J,10,FALSE)</f>
        <v>4756</v>
      </c>
    </row>
    <row r="3865" spans="1:11" x14ac:dyDescent="0.2">
      <c r="A3865">
        <v>3864</v>
      </c>
      <c r="B3865" t="s">
        <v>5654</v>
      </c>
      <c r="C3865" t="s">
        <v>5653</v>
      </c>
      <c r="D3865" t="s">
        <v>5654</v>
      </c>
      <c r="E3865" t="s">
        <v>781</v>
      </c>
      <c r="F3865" s="220">
        <v>214054</v>
      </c>
      <c r="G3865" s="220">
        <v>214054</v>
      </c>
      <c r="H3865" s="220">
        <v>225320</v>
      </c>
      <c r="I3865" s="220">
        <v>203351.08649655172</v>
      </c>
      <c r="J3865" s="161" t="e">
        <f>VLOOKUP(D3865,GST!A:D,4,FALSE)</f>
        <v>#N/A</v>
      </c>
      <c r="K3865" s="64" t="str">
        <f>VLOOKUP(B3865,'ABC successor'!A:J,10,FALSE)</f>
        <v>4756</v>
      </c>
    </row>
    <row r="3866" spans="1:11" x14ac:dyDescent="0.2">
      <c r="A3866">
        <v>3865</v>
      </c>
      <c r="B3866" t="s">
        <v>5656</v>
      </c>
      <c r="C3866" t="s">
        <v>5655</v>
      </c>
      <c r="D3866" t="s">
        <v>5656</v>
      </c>
      <c r="E3866" t="s">
        <v>983</v>
      </c>
      <c r="F3866" s="220">
        <v>243493</v>
      </c>
      <c r="G3866" s="220">
        <v>243493</v>
      </c>
      <c r="H3866" s="220">
        <v>256308</v>
      </c>
      <c r="I3866" s="220">
        <v>231318.24122931037</v>
      </c>
      <c r="J3866" s="161" t="e">
        <f>VLOOKUP(D3866,GST!A:D,4,FALSE)</f>
        <v>#N/A</v>
      </c>
      <c r="K3866" s="64" t="str">
        <f>VLOOKUP(B3866,'ABC successor'!A:J,10,FALSE)</f>
        <v>4756</v>
      </c>
    </row>
    <row r="3867" spans="1:11" x14ac:dyDescent="0.2">
      <c r="A3867">
        <v>3866</v>
      </c>
      <c r="B3867" t="s">
        <v>5660</v>
      </c>
      <c r="C3867" t="s">
        <v>5659</v>
      </c>
      <c r="D3867" t="s">
        <v>5660</v>
      </c>
      <c r="E3867" t="s">
        <v>782</v>
      </c>
      <c r="F3867" s="220">
        <v>276697</v>
      </c>
      <c r="G3867" s="220">
        <v>276697</v>
      </c>
      <c r="H3867" s="220">
        <v>291260</v>
      </c>
      <c r="I3867" s="220">
        <v>262862.25294482749</v>
      </c>
      <c r="J3867" s="161" t="e">
        <f>VLOOKUP(D3867,GST!A:D,4,FALSE)</f>
        <v>#N/A</v>
      </c>
      <c r="K3867" s="64" t="str">
        <f>VLOOKUP(B3867,'ABC successor'!A:J,10,FALSE)</f>
        <v>4756</v>
      </c>
    </row>
    <row r="3868" spans="1:11" x14ac:dyDescent="0.2">
      <c r="A3868">
        <v>3867</v>
      </c>
      <c r="B3868" t="s">
        <v>5662</v>
      </c>
      <c r="C3868" t="s">
        <v>5661</v>
      </c>
      <c r="D3868" t="s">
        <v>5662</v>
      </c>
      <c r="E3868" t="s">
        <v>783</v>
      </c>
      <c r="F3868" s="220">
        <v>4025510</v>
      </c>
      <c r="G3868" s="220">
        <v>4025510</v>
      </c>
      <c r="H3868" s="220">
        <v>4237379</v>
      </c>
      <c r="I3868" s="220">
        <v>3824234.3451224132</v>
      </c>
      <c r="J3868" s="161" t="e">
        <f>VLOOKUP(D3868,GST!A:D,4,FALSE)</f>
        <v>#N/A</v>
      </c>
      <c r="K3868" s="64" t="str">
        <f>VLOOKUP(B3868,'ABC successor'!A:J,10,FALSE)</f>
        <v>4756</v>
      </c>
    </row>
    <row r="3869" spans="1:11" x14ac:dyDescent="0.2">
      <c r="A3869">
        <v>3868</v>
      </c>
      <c r="B3869" t="s">
        <v>5664</v>
      </c>
      <c r="C3869" t="s">
        <v>5663</v>
      </c>
      <c r="D3869" t="s">
        <v>5664</v>
      </c>
      <c r="E3869" t="s">
        <v>784</v>
      </c>
      <c r="F3869" s="220">
        <v>4025510</v>
      </c>
      <c r="G3869" s="220">
        <v>4025510</v>
      </c>
      <c r="H3869" s="220">
        <v>4237379</v>
      </c>
      <c r="I3869" s="220">
        <v>3824234.3451224132</v>
      </c>
      <c r="J3869" s="161" t="e">
        <f>VLOOKUP(D3869,GST!A:D,4,FALSE)</f>
        <v>#N/A</v>
      </c>
      <c r="K3869" s="64" t="str">
        <f>VLOOKUP(B3869,'ABC successor'!A:J,10,FALSE)</f>
        <v>4756</v>
      </c>
    </row>
    <row r="3870" spans="1:11" x14ac:dyDescent="0.2">
      <c r="A3870">
        <v>3869</v>
      </c>
      <c r="B3870" t="s">
        <v>5666</v>
      </c>
      <c r="C3870" t="s">
        <v>5665</v>
      </c>
      <c r="D3870" t="s">
        <v>5666</v>
      </c>
      <c r="E3870" t="s">
        <v>785</v>
      </c>
      <c r="F3870" s="220">
        <v>4025510</v>
      </c>
      <c r="G3870" s="220">
        <v>4025510</v>
      </c>
      <c r="H3870" s="220">
        <v>4237379</v>
      </c>
      <c r="I3870" s="220">
        <v>3824234.3451224132</v>
      </c>
      <c r="J3870" s="161" t="e">
        <f>VLOOKUP(D3870,GST!A:D,4,FALSE)</f>
        <v>#N/A</v>
      </c>
      <c r="K3870" s="64" t="str">
        <f>VLOOKUP(B3870,'ABC successor'!A:J,10,FALSE)</f>
        <v>4756</v>
      </c>
    </row>
    <row r="3871" spans="1:11" x14ac:dyDescent="0.2">
      <c r="A3871">
        <v>3870</v>
      </c>
      <c r="B3871" t="s">
        <v>5668</v>
      </c>
      <c r="C3871" t="s">
        <v>5667</v>
      </c>
      <c r="D3871" t="s">
        <v>5668</v>
      </c>
      <c r="E3871" t="s">
        <v>786</v>
      </c>
      <c r="F3871" s="220">
        <v>4025510</v>
      </c>
      <c r="G3871" s="220">
        <v>4025510</v>
      </c>
      <c r="H3871" s="220">
        <v>4237379</v>
      </c>
      <c r="I3871" s="220">
        <v>3824234.3451224132</v>
      </c>
      <c r="J3871" s="161" t="e">
        <f>VLOOKUP(D3871,GST!A:D,4,FALSE)</f>
        <v>#N/A</v>
      </c>
      <c r="K3871" s="64" t="str">
        <f>VLOOKUP(B3871,'ABC successor'!A:J,10,FALSE)</f>
        <v>4756</v>
      </c>
    </row>
    <row r="3872" spans="1:11" x14ac:dyDescent="0.2">
      <c r="A3872">
        <v>3871</v>
      </c>
      <c r="B3872" t="s">
        <v>787</v>
      </c>
      <c r="C3872" t="s">
        <v>788</v>
      </c>
      <c r="D3872" t="s">
        <v>787</v>
      </c>
      <c r="E3872" t="s">
        <v>15844</v>
      </c>
      <c r="F3872" s="220">
        <v>214054</v>
      </c>
      <c r="G3872" s="220">
        <v>214054</v>
      </c>
      <c r="H3872" s="220">
        <v>225320</v>
      </c>
      <c r="I3872" s="220">
        <v>203351.08649655172</v>
      </c>
      <c r="J3872" s="161" t="e">
        <f>VLOOKUP(D3872,GST!A:D,4,FALSE)</f>
        <v>#N/A</v>
      </c>
      <c r="K3872" s="64" t="str">
        <f>VLOOKUP(B3872,'ABC successor'!A:J,10,FALSE)</f>
        <v>4756</v>
      </c>
    </row>
    <row r="3873" spans="1:11" x14ac:dyDescent="0.2">
      <c r="A3873">
        <v>3872</v>
      </c>
      <c r="B3873" t="s">
        <v>5670</v>
      </c>
      <c r="C3873" t="s">
        <v>5669</v>
      </c>
      <c r="D3873" t="s">
        <v>5670</v>
      </c>
      <c r="E3873" t="s">
        <v>15845</v>
      </c>
      <c r="F3873" s="220">
        <v>243493</v>
      </c>
      <c r="G3873" s="220">
        <v>243493</v>
      </c>
      <c r="H3873" s="220">
        <v>256308</v>
      </c>
      <c r="I3873" s="220">
        <v>231318.24122931037</v>
      </c>
      <c r="J3873" s="161" t="e">
        <f>VLOOKUP(D3873,GST!A:D,4,FALSE)</f>
        <v>#N/A</v>
      </c>
      <c r="K3873" s="64" t="str">
        <f>VLOOKUP(B3873,'ABC successor'!A:J,10,FALSE)</f>
        <v>4756</v>
      </c>
    </row>
    <row r="3874" spans="1:11" x14ac:dyDescent="0.2">
      <c r="A3874">
        <v>3873</v>
      </c>
      <c r="B3874" t="s">
        <v>789</v>
      </c>
      <c r="C3874" t="s">
        <v>790</v>
      </c>
      <c r="D3874" t="s">
        <v>789</v>
      </c>
      <c r="E3874" t="s">
        <v>15846</v>
      </c>
      <c r="F3874" s="220">
        <v>214054</v>
      </c>
      <c r="G3874" s="220">
        <v>214054</v>
      </c>
      <c r="H3874" s="220">
        <v>225320</v>
      </c>
      <c r="I3874" s="220">
        <v>203351.08649655172</v>
      </c>
      <c r="J3874" s="161" t="e">
        <f>VLOOKUP(D3874,GST!A:D,4,FALSE)</f>
        <v>#N/A</v>
      </c>
      <c r="K3874" s="64" t="str">
        <f>VLOOKUP(B3874,'ABC successor'!A:J,10,FALSE)</f>
        <v>4756</v>
      </c>
    </row>
    <row r="3875" spans="1:11" x14ac:dyDescent="0.2">
      <c r="A3875">
        <v>3874</v>
      </c>
      <c r="B3875" t="s">
        <v>791</v>
      </c>
      <c r="C3875" t="s">
        <v>792</v>
      </c>
      <c r="D3875" t="s">
        <v>791</v>
      </c>
      <c r="E3875" t="s">
        <v>15847</v>
      </c>
      <c r="F3875" s="220">
        <v>276697</v>
      </c>
      <c r="G3875" s="220">
        <v>276697</v>
      </c>
      <c r="H3875" s="220">
        <v>291260</v>
      </c>
      <c r="I3875" s="220">
        <v>262862.25294482749</v>
      </c>
      <c r="J3875" s="161" t="e">
        <f>VLOOKUP(D3875,GST!A:D,4,FALSE)</f>
        <v>#N/A</v>
      </c>
      <c r="K3875" s="64" t="str">
        <f>VLOOKUP(B3875,'ABC successor'!A:J,10,FALSE)</f>
        <v>4756</v>
      </c>
    </row>
    <row r="3876" spans="1:11" x14ac:dyDescent="0.2">
      <c r="A3876">
        <v>3875</v>
      </c>
      <c r="B3876" t="s">
        <v>16670</v>
      </c>
      <c r="C3876" t="s">
        <v>16671</v>
      </c>
      <c r="D3876" t="s">
        <v>16670</v>
      </c>
      <c r="E3876" t="s">
        <v>16672</v>
      </c>
      <c r="F3876" s="220">
        <v>20</v>
      </c>
      <c r="G3876" s="220">
        <v>20</v>
      </c>
      <c r="H3876" s="220">
        <v>21</v>
      </c>
      <c r="I3876" s="220">
        <v>19.334362068965515</v>
      </c>
      <c r="J3876" s="161" t="e">
        <f>VLOOKUP(D3876,GST!A:D,4,FALSE)</f>
        <v>#N/A</v>
      </c>
      <c r="K3876" s="64" t="str">
        <f>VLOOKUP(B3876,'ABC successor'!A:J,10,FALSE)</f>
        <v>4756</v>
      </c>
    </row>
    <row r="3877" spans="1:11" x14ac:dyDescent="0.2">
      <c r="A3877">
        <v>3876</v>
      </c>
      <c r="B3877" t="s">
        <v>5672</v>
      </c>
      <c r="C3877" t="s">
        <v>5671</v>
      </c>
      <c r="D3877" t="s">
        <v>5672</v>
      </c>
      <c r="E3877" t="s">
        <v>4535</v>
      </c>
      <c r="F3877" s="220">
        <v>161</v>
      </c>
      <c r="G3877" s="220">
        <v>161</v>
      </c>
      <c r="H3877" s="220">
        <v>169</v>
      </c>
      <c r="I3877" s="220">
        <v>152.7414603448276</v>
      </c>
      <c r="J3877" s="161" t="e">
        <f>VLOOKUP(D3877,GST!A:D,4,FALSE)</f>
        <v>#N/A</v>
      </c>
      <c r="K3877" s="64" t="str">
        <f>VLOOKUP(B3877,'ABC successor'!A:J,10,FALSE)</f>
        <v>4756</v>
      </c>
    </row>
    <row r="3878" spans="1:11" x14ac:dyDescent="0.2">
      <c r="A3878">
        <v>3877</v>
      </c>
      <c r="B3878" t="s">
        <v>21634</v>
      </c>
      <c r="C3878" t="s">
        <v>21635</v>
      </c>
      <c r="D3878" t="s">
        <v>21634</v>
      </c>
      <c r="E3878" t="s">
        <v>21636</v>
      </c>
      <c r="F3878" s="220">
        <v>2</v>
      </c>
      <c r="G3878" s="220">
        <v>2</v>
      </c>
      <c r="H3878" s="220">
        <v>2</v>
      </c>
      <c r="I3878" s="220">
        <v>1.9334362068965516</v>
      </c>
      <c r="J3878" s="161" t="e">
        <f>VLOOKUP(D3878,GST!A:D,4,FALSE)</f>
        <v>#N/A</v>
      </c>
      <c r="K3878" s="64" t="str">
        <f>VLOOKUP(B3878,'ABC successor'!A:J,10,FALSE)</f>
        <v>4756</v>
      </c>
    </row>
    <row r="3879" spans="1:11" x14ac:dyDescent="0.2">
      <c r="A3879">
        <v>3878</v>
      </c>
      <c r="B3879" t="s">
        <v>16673</v>
      </c>
      <c r="C3879" t="s">
        <v>16674</v>
      </c>
      <c r="D3879" t="s">
        <v>16673</v>
      </c>
      <c r="E3879" t="s">
        <v>16675</v>
      </c>
      <c r="F3879" s="220">
        <v>78742</v>
      </c>
      <c r="G3879" s="220">
        <v>78742</v>
      </c>
      <c r="H3879" s="220">
        <v>82886</v>
      </c>
      <c r="I3879" s="220">
        <v>74804.64684482757</v>
      </c>
      <c r="J3879" s="161" t="e">
        <f>VLOOKUP(D3879,GST!A:D,4,FALSE)</f>
        <v>#N/A</v>
      </c>
      <c r="K3879" s="64" t="str">
        <f>VLOOKUP(B3879,'ABC successor'!A:J,10,FALSE)</f>
        <v>4756</v>
      </c>
    </row>
    <row r="3880" spans="1:11" x14ac:dyDescent="0.2">
      <c r="A3880">
        <v>3879</v>
      </c>
      <c r="B3880" t="s">
        <v>26470</v>
      </c>
      <c r="C3880" t="s">
        <v>26471</v>
      </c>
      <c r="D3880" t="s">
        <v>26470</v>
      </c>
      <c r="E3880" t="s">
        <v>16675</v>
      </c>
      <c r="F3880" s="220">
        <v>78742</v>
      </c>
      <c r="G3880" s="220">
        <v>78742</v>
      </c>
      <c r="H3880" s="220">
        <v>82886</v>
      </c>
      <c r="I3880" s="220">
        <v>74804.64684482757</v>
      </c>
      <c r="J3880" s="161" t="e">
        <f>VLOOKUP(D3880,GST!A:D,4,FALSE)</f>
        <v>#N/A</v>
      </c>
      <c r="K3880" s="64" t="str">
        <f>VLOOKUP(B3880,'ABC successor'!A:J,10,FALSE)</f>
        <v>4756</v>
      </c>
    </row>
    <row r="3881" spans="1:11" x14ac:dyDescent="0.2">
      <c r="A3881">
        <v>3880</v>
      </c>
      <c r="B3881" t="s">
        <v>25090</v>
      </c>
      <c r="C3881" t="s">
        <v>25091</v>
      </c>
      <c r="D3881" t="s">
        <v>25090</v>
      </c>
      <c r="E3881" t="s">
        <v>25092</v>
      </c>
      <c r="F3881" s="220">
        <v>54</v>
      </c>
      <c r="G3881" s="220">
        <v>54</v>
      </c>
      <c r="H3881" s="220">
        <v>57</v>
      </c>
      <c r="I3881" s="220">
        <v>48.335905172413788</v>
      </c>
      <c r="J3881" s="161" t="e">
        <f>VLOOKUP(D3881,GST!A:D,4,FALSE)</f>
        <v>#N/A</v>
      </c>
      <c r="K3881" s="64" t="str">
        <f>VLOOKUP(B3881,'ABC successor'!A:J,10,FALSE)</f>
        <v>0595</v>
      </c>
    </row>
    <row r="3882" spans="1:11" x14ac:dyDescent="0.2">
      <c r="A3882">
        <v>3881</v>
      </c>
      <c r="B3882" t="s">
        <v>993</v>
      </c>
      <c r="C3882" t="s">
        <v>4239</v>
      </c>
      <c r="D3882" t="s">
        <v>993</v>
      </c>
      <c r="E3882" t="s">
        <v>27063</v>
      </c>
      <c r="F3882" s="220">
        <v>127</v>
      </c>
      <c r="G3882" s="220">
        <v>127</v>
      </c>
      <c r="H3882" s="220">
        <v>134</v>
      </c>
      <c r="I3882" s="220">
        <v>114.07273620689652</v>
      </c>
      <c r="J3882" s="161">
        <f>VLOOKUP(D3882,GST!A:D,4,FALSE)</f>
        <v>0.18</v>
      </c>
      <c r="K3882" s="64" t="str">
        <f>VLOOKUP(B3882,'ABC successor'!A:J,10,FALSE)</f>
        <v>0595</v>
      </c>
    </row>
    <row r="3883" spans="1:11" x14ac:dyDescent="0.2">
      <c r="A3883">
        <v>3882</v>
      </c>
      <c r="B3883" t="s">
        <v>27064</v>
      </c>
      <c r="C3883" t="s">
        <v>27065</v>
      </c>
      <c r="D3883" t="s">
        <v>27064</v>
      </c>
      <c r="E3883" t="s">
        <v>27066</v>
      </c>
      <c r="F3883" s="220">
        <v>1600</v>
      </c>
      <c r="G3883" s="220">
        <v>1600</v>
      </c>
      <c r="H3883" s="220">
        <v>1684</v>
      </c>
      <c r="I3883" s="220">
        <v>1519.6808586206894</v>
      </c>
      <c r="J3883" s="161" t="e">
        <f>VLOOKUP(D3883,GST!A:D,4,FALSE)</f>
        <v>#N/A</v>
      </c>
      <c r="K3883" s="64" t="str">
        <f>VLOOKUP(B3883,'ABC successor'!A:J,10,FALSE)</f>
        <v>4777</v>
      </c>
    </row>
    <row r="3884" spans="1:11" x14ac:dyDescent="0.2">
      <c r="A3884">
        <v>3883</v>
      </c>
      <c r="B3884" t="s">
        <v>27067</v>
      </c>
      <c r="C3884" t="s">
        <v>27068</v>
      </c>
      <c r="D3884" t="s">
        <v>27067</v>
      </c>
      <c r="E3884" t="s">
        <v>27069</v>
      </c>
      <c r="F3884" s="220">
        <v>3999</v>
      </c>
      <c r="G3884" s="220">
        <v>3999</v>
      </c>
      <c r="H3884" s="220">
        <v>4209</v>
      </c>
      <c r="I3884" s="220">
        <v>3799.2021465517237</v>
      </c>
      <c r="J3884" s="161" t="e">
        <f>VLOOKUP(D3884,GST!A:D,4,FALSE)</f>
        <v>#N/A</v>
      </c>
      <c r="K3884" s="64" t="str">
        <f>VLOOKUP(B3884,'ABC successor'!A:J,10,FALSE)</f>
        <v>4777</v>
      </c>
    </row>
    <row r="3885" spans="1:11" x14ac:dyDescent="0.2">
      <c r="A3885">
        <v>3884</v>
      </c>
      <c r="B3885" t="s">
        <v>27070</v>
      </c>
      <c r="C3885" t="s">
        <v>27071</v>
      </c>
      <c r="D3885" t="s">
        <v>27070</v>
      </c>
      <c r="E3885" t="s">
        <v>27072</v>
      </c>
      <c r="F3885" s="220">
        <v>57588</v>
      </c>
      <c r="G3885" s="220">
        <v>57588</v>
      </c>
      <c r="H3885" s="220">
        <v>60619</v>
      </c>
      <c r="I3885" s="220">
        <v>54708.510910344812</v>
      </c>
      <c r="J3885" s="161" t="e">
        <f>VLOOKUP(D3885,GST!A:D,4,FALSE)</f>
        <v>#N/A</v>
      </c>
      <c r="K3885" s="64" t="str">
        <f>VLOOKUP(B3885,'ABC successor'!A:J,10,FALSE)</f>
        <v>4781</v>
      </c>
    </row>
    <row r="3886" spans="1:11" x14ac:dyDescent="0.2">
      <c r="A3886">
        <v>3885</v>
      </c>
      <c r="B3886" t="s">
        <v>27073</v>
      </c>
      <c r="C3886" t="s">
        <v>27074</v>
      </c>
      <c r="D3886" t="s">
        <v>27073</v>
      </c>
      <c r="E3886" t="s">
        <v>27075</v>
      </c>
      <c r="F3886" s="220">
        <v>341795</v>
      </c>
      <c r="G3886" s="220">
        <v>341795</v>
      </c>
      <c r="H3886" s="220">
        <v>359784</v>
      </c>
      <c r="I3886" s="220">
        <v>324705.14345862065</v>
      </c>
      <c r="J3886" s="161" t="e">
        <f>VLOOKUP(D3886,GST!A:D,4,FALSE)</f>
        <v>#N/A</v>
      </c>
      <c r="K3886" s="64" t="str">
        <f>VLOOKUP(B3886,'ABC successor'!A:J,10,FALSE)</f>
        <v>4781</v>
      </c>
    </row>
    <row r="3887" spans="1:11" x14ac:dyDescent="0.2">
      <c r="A3887">
        <v>3886</v>
      </c>
      <c r="B3887" t="s">
        <v>27076</v>
      </c>
      <c r="C3887" t="s">
        <v>27077</v>
      </c>
      <c r="D3887" t="s">
        <v>27076</v>
      </c>
      <c r="E3887" t="s">
        <v>27078</v>
      </c>
      <c r="F3887" s="220">
        <v>111443</v>
      </c>
      <c r="G3887" s="220">
        <v>111443</v>
      </c>
      <c r="H3887" s="220">
        <v>117308</v>
      </c>
      <c r="I3887" s="220">
        <v>105871.09981724138</v>
      </c>
      <c r="J3887" s="161" t="e">
        <f>VLOOKUP(D3887,GST!A:D,4,FALSE)</f>
        <v>#N/A</v>
      </c>
      <c r="K3887" s="64" t="str">
        <f>VLOOKUP(B3887,'ABC successor'!A:J,10,FALSE)</f>
        <v>4781</v>
      </c>
    </row>
    <row r="3888" spans="1:11" x14ac:dyDescent="0.2">
      <c r="A3888">
        <v>3887</v>
      </c>
      <c r="B3888" t="s">
        <v>27079</v>
      </c>
      <c r="C3888" t="s">
        <v>27080</v>
      </c>
      <c r="D3888" t="s">
        <v>27079</v>
      </c>
      <c r="E3888" t="s">
        <v>27081</v>
      </c>
      <c r="F3888" s="220">
        <v>53322</v>
      </c>
      <c r="G3888" s="220">
        <v>53322</v>
      </c>
      <c r="H3888" s="220">
        <v>56128</v>
      </c>
      <c r="I3888" s="220">
        <v>50656.028620689649</v>
      </c>
      <c r="J3888" s="161" t="e">
        <f>VLOOKUP(D3888,GST!A:D,4,FALSE)</f>
        <v>#N/A</v>
      </c>
      <c r="K3888" s="64" t="str">
        <f>VLOOKUP(B3888,'ABC successor'!A:J,10,FALSE)</f>
        <v>4781</v>
      </c>
    </row>
    <row r="3889" spans="1:11" x14ac:dyDescent="0.2">
      <c r="A3889">
        <v>3888</v>
      </c>
      <c r="B3889" t="s">
        <v>27082</v>
      </c>
      <c r="C3889" t="s">
        <v>27083</v>
      </c>
      <c r="D3889" t="s">
        <v>27082</v>
      </c>
      <c r="E3889" t="s">
        <v>27084</v>
      </c>
      <c r="F3889" s="220">
        <v>279941</v>
      </c>
      <c r="G3889" s="220">
        <v>279941</v>
      </c>
      <c r="H3889" s="220">
        <v>294675</v>
      </c>
      <c r="I3889" s="220">
        <v>265944.15025862068</v>
      </c>
      <c r="J3889" s="161" t="e">
        <f>VLOOKUP(D3889,GST!A:D,4,FALSE)</f>
        <v>#N/A</v>
      </c>
      <c r="K3889" s="64" t="str">
        <f>VLOOKUP(B3889,'ABC successor'!A:J,10,FALSE)</f>
        <v>4781</v>
      </c>
    </row>
    <row r="3890" spans="1:11" x14ac:dyDescent="0.2">
      <c r="A3890">
        <v>3889</v>
      </c>
      <c r="B3890" t="s">
        <v>27085</v>
      </c>
      <c r="C3890" t="s">
        <v>27086</v>
      </c>
      <c r="D3890" t="s">
        <v>27085</v>
      </c>
      <c r="E3890" t="s">
        <v>27087</v>
      </c>
      <c r="F3890" s="220">
        <v>10664</v>
      </c>
      <c r="G3890" s="220">
        <v>10664</v>
      </c>
      <c r="H3890" s="220">
        <v>11225</v>
      </c>
      <c r="I3890" s="220">
        <v>10131.205724137928</v>
      </c>
      <c r="J3890" s="161" t="e">
        <f>VLOOKUP(D3890,GST!A:D,4,FALSE)</f>
        <v>#N/A</v>
      </c>
      <c r="K3890" s="64" t="str">
        <f>VLOOKUP(B3890,'ABC successor'!A:J,10,FALSE)</f>
        <v>4781</v>
      </c>
    </row>
    <row r="3891" spans="1:11" x14ac:dyDescent="0.2">
      <c r="A3891">
        <v>3890</v>
      </c>
      <c r="B3891" t="s">
        <v>27088</v>
      </c>
      <c r="C3891" t="s">
        <v>27089</v>
      </c>
      <c r="D3891" t="s">
        <v>27088</v>
      </c>
      <c r="E3891" t="s">
        <v>27090</v>
      </c>
      <c r="F3891" s="220">
        <v>75717</v>
      </c>
      <c r="G3891" s="220">
        <v>75717</v>
      </c>
      <c r="H3891" s="220">
        <v>79702</v>
      </c>
      <c r="I3891" s="220">
        <v>71931.560641379299</v>
      </c>
      <c r="J3891" s="161" t="e">
        <f>VLOOKUP(D3891,GST!A:D,4,FALSE)</f>
        <v>#N/A</v>
      </c>
      <c r="K3891" s="64" t="str">
        <f>VLOOKUP(B3891,'ABC successor'!A:J,10,FALSE)</f>
        <v>4779</v>
      </c>
    </row>
    <row r="3892" spans="1:11" x14ac:dyDescent="0.2">
      <c r="A3892">
        <v>3891</v>
      </c>
      <c r="B3892" t="s">
        <v>27091</v>
      </c>
      <c r="C3892" t="s">
        <v>27092</v>
      </c>
      <c r="D3892" t="s">
        <v>27091</v>
      </c>
      <c r="E3892" t="s">
        <v>27093</v>
      </c>
      <c r="F3892" s="220">
        <v>74118</v>
      </c>
      <c r="G3892" s="220">
        <v>74118</v>
      </c>
      <c r="H3892" s="220">
        <v>78019</v>
      </c>
      <c r="I3892" s="220">
        <v>70411.87978275861</v>
      </c>
      <c r="J3892" s="161" t="e">
        <f>VLOOKUP(D3892,GST!A:D,4,FALSE)</f>
        <v>#N/A</v>
      </c>
      <c r="K3892" s="64" t="str">
        <f>VLOOKUP(B3892,'ABC successor'!A:J,10,FALSE)</f>
        <v>4779</v>
      </c>
    </row>
    <row r="3893" spans="1:11" x14ac:dyDescent="0.2">
      <c r="A3893">
        <v>3892</v>
      </c>
      <c r="B3893" t="s">
        <v>27094</v>
      </c>
      <c r="C3893" t="s">
        <v>27095</v>
      </c>
      <c r="D3893" t="s">
        <v>27094</v>
      </c>
      <c r="E3893" t="s">
        <v>27096</v>
      </c>
      <c r="F3893" s="220">
        <v>90914</v>
      </c>
      <c r="G3893" s="220">
        <v>90914</v>
      </c>
      <c r="H3893" s="220">
        <v>95699</v>
      </c>
      <c r="I3893" s="220">
        <v>86368.528798275845</v>
      </c>
      <c r="J3893" s="161" t="e">
        <f>VLOOKUP(D3893,GST!A:D,4,FALSE)</f>
        <v>#N/A</v>
      </c>
      <c r="K3893" s="64" t="str">
        <f>VLOOKUP(B3893,'ABC successor'!A:J,10,FALSE)</f>
        <v>4781</v>
      </c>
    </row>
    <row r="3894" spans="1:11" x14ac:dyDescent="0.2">
      <c r="A3894">
        <v>3893</v>
      </c>
      <c r="B3894" t="s">
        <v>27097</v>
      </c>
      <c r="C3894" t="s">
        <v>27098</v>
      </c>
      <c r="D3894" t="s">
        <v>27097</v>
      </c>
      <c r="E3894" t="s">
        <v>27099</v>
      </c>
      <c r="F3894" s="220">
        <v>90648</v>
      </c>
      <c r="G3894" s="220">
        <v>90648</v>
      </c>
      <c r="H3894" s="220">
        <v>95419</v>
      </c>
      <c r="I3894" s="220">
        <v>86115.2486551724</v>
      </c>
      <c r="J3894" s="161" t="e">
        <f>VLOOKUP(D3894,GST!A:D,4,FALSE)</f>
        <v>#N/A</v>
      </c>
      <c r="K3894" s="64" t="str">
        <f>VLOOKUP(B3894,'ABC successor'!A:J,10,FALSE)</f>
        <v>4779</v>
      </c>
    </row>
    <row r="3895" spans="1:11" x14ac:dyDescent="0.2">
      <c r="A3895">
        <v>3894</v>
      </c>
      <c r="B3895" t="s">
        <v>27100</v>
      </c>
      <c r="C3895" t="s">
        <v>27101</v>
      </c>
      <c r="D3895" t="s">
        <v>27100</v>
      </c>
      <c r="E3895" t="s">
        <v>27102</v>
      </c>
      <c r="F3895" s="220">
        <v>278608</v>
      </c>
      <c r="G3895" s="220">
        <v>278608</v>
      </c>
      <c r="H3895" s="220">
        <v>293272</v>
      </c>
      <c r="I3895" s="220">
        <v>264677.74954310333</v>
      </c>
      <c r="J3895" s="161" t="e">
        <f>VLOOKUP(D3895,GST!A:D,4,FALSE)</f>
        <v>#N/A</v>
      </c>
      <c r="K3895" s="64" t="str">
        <f>VLOOKUP(B3895,'ABC successor'!A:J,10,FALSE)</f>
        <v>4781</v>
      </c>
    </row>
    <row r="3896" spans="1:11" x14ac:dyDescent="0.2">
      <c r="A3896">
        <v>3895</v>
      </c>
      <c r="B3896" t="s">
        <v>27103</v>
      </c>
      <c r="C3896" t="s">
        <v>27104</v>
      </c>
      <c r="D3896" t="s">
        <v>27103</v>
      </c>
      <c r="E3896" t="s">
        <v>27105</v>
      </c>
      <c r="F3896" s="220">
        <v>66653</v>
      </c>
      <c r="G3896" s="220">
        <v>66653</v>
      </c>
      <c r="H3896" s="220">
        <v>70161</v>
      </c>
      <c r="I3896" s="220">
        <v>63320.035775862052</v>
      </c>
      <c r="J3896" s="161" t="e">
        <f>VLOOKUP(D3896,GST!A:D,4,FALSE)</f>
        <v>#N/A</v>
      </c>
      <c r="K3896" s="64" t="str">
        <f>VLOOKUP(B3896,'ABC successor'!A:J,10,FALSE)</f>
        <v>4779</v>
      </c>
    </row>
    <row r="3897" spans="1:11" x14ac:dyDescent="0.2">
      <c r="A3897">
        <v>3896</v>
      </c>
      <c r="B3897" t="s">
        <v>27106</v>
      </c>
      <c r="C3897" t="s">
        <v>27107</v>
      </c>
      <c r="D3897" t="s">
        <v>27106</v>
      </c>
      <c r="E3897" t="s">
        <v>27108</v>
      </c>
      <c r="F3897" s="220">
        <v>11997</v>
      </c>
      <c r="G3897" s="220">
        <v>11997</v>
      </c>
      <c r="H3897" s="220">
        <v>12628</v>
      </c>
      <c r="I3897" s="220">
        <v>11397.606439655172</v>
      </c>
      <c r="J3897" s="161" t="e">
        <f>VLOOKUP(D3897,GST!A:D,4,FALSE)</f>
        <v>#N/A</v>
      </c>
      <c r="K3897" s="64" t="str">
        <f>VLOOKUP(B3897,'ABC successor'!A:J,10,FALSE)</f>
        <v>4781</v>
      </c>
    </row>
    <row r="3898" spans="1:11" x14ac:dyDescent="0.2">
      <c r="A3898">
        <v>3897</v>
      </c>
      <c r="B3898" t="s">
        <v>27109</v>
      </c>
      <c r="C3898" t="s">
        <v>27110</v>
      </c>
      <c r="D3898" t="s">
        <v>27109</v>
      </c>
      <c r="E3898" t="s">
        <v>27111</v>
      </c>
      <c r="F3898" s="220">
        <v>23728</v>
      </c>
      <c r="G3898" s="220">
        <v>23728</v>
      </c>
      <c r="H3898" s="220">
        <v>24977</v>
      </c>
      <c r="I3898" s="220">
        <v>22541.932736206891</v>
      </c>
      <c r="J3898" s="161" t="e">
        <f>VLOOKUP(D3898,GST!A:D,4,FALSE)</f>
        <v>#N/A</v>
      </c>
      <c r="K3898" s="64" t="str">
        <f>VLOOKUP(B3898,'ABC successor'!A:J,10,FALSE)</f>
        <v>4781</v>
      </c>
    </row>
    <row r="3899" spans="1:11" x14ac:dyDescent="0.2">
      <c r="A3899">
        <v>3898</v>
      </c>
      <c r="B3899" t="s">
        <v>27112</v>
      </c>
      <c r="C3899" t="s">
        <v>27113</v>
      </c>
      <c r="D3899" t="s">
        <v>27112</v>
      </c>
      <c r="E3899" t="s">
        <v>27114</v>
      </c>
      <c r="F3899" s="220">
        <v>388452</v>
      </c>
      <c r="G3899" s="220">
        <v>388452</v>
      </c>
      <c r="H3899" s="220">
        <v>408897</v>
      </c>
      <c r="I3899" s="220">
        <v>369029.16850172408</v>
      </c>
      <c r="J3899" s="161" t="e">
        <f>VLOOKUP(D3899,GST!A:D,4,FALSE)</f>
        <v>#N/A</v>
      </c>
      <c r="K3899" s="64" t="str">
        <f>VLOOKUP(B3899,'ABC successor'!A:J,10,FALSE)</f>
        <v>4777</v>
      </c>
    </row>
    <row r="3900" spans="1:11" x14ac:dyDescent="0.2">
      <c r="A3900">
        <v>3899</v>
      </c>
      <c r="B3900" t="s">
        <v>27115</v>
      </c>
      <c r="C3900" t="s">
        <v>27116</v>
      </c>
      <c r="D3900" t="s">
        <v>27115</v>
      </c>
      <c r="E3900" t="s">
        <v>27117</v>
      </c>
      <c r="F3900" s="220">
        <v>1333</v>
      </c>
      <c r="G3900" s="220">
        <v>1333</v>
      </c>
      <c r="H3900" s="220">
        <v>1403</v>
      </c>
      <c r="I3900" s="220">
        <v>1266.400715517241</v>
      </c>
      <c r="J3900" s="161" t="e">
        <f>VLOOKUP(D3900,GST!A:D,4,FALSE)</f>
        <v>#N/A</v>
      </c>
      <c r="K3900" s="64" t="str">
        <f>VLOOKUP(B3900,'ABC successor'!A:J,10,FALSE)</f>
        <v>4781</v>
      </c>
    </row>
    <row r="3901" spans="1:11" x14ac:dyDescent="0.2">
      <c r="A3901">
        <v>3900</v>
      </c>
      <c r="B3901" t="s">
        <v>27118</v>
      </c>
      <c r="C3901" t="s">
        <v>27119</v>
      </c>
      <c r="D3901" t="s">
        <v>27118</v>
      </c>
      <c r="E3901" t="s">
        <v>27120</v>
      </c>
      <c r="F3901" s="220">
        <v>1866</v>
      </c>
      <c r="G3901" s="220">
        <v>1866</v>
      </c>
      <c r="H3901" s="220">
        <v>1964</v>
      </c>
      <c r="I3901" s="220">
        <v>1772.9610017241378</v>
      </c>
      <c r="J3901" s="161" t="e">
        <f>VLOOKUP(D3901,GST!A:D,4,FALSE)</f>
        <v>#N/A</v>
      </c>
      <c r="K3901" s="64" t="str">
        <f>VLOOKUP(B3901,'ABC successor'!A:J,10,FALSE)</f>
        <v>4781</v>
      </c>
    </row>
    <row r="3902" spans="1:11" x14ac:dyDescent="0.2">
      <c r="A3902">
        <v>3901</v>
      </c>
      <c r="B3902" t="s">
        <v>27121</v>
      </c>
      <c r="C3902" t="s">
        <v>27122</v>
      </c>
      <c r="D3902" t="s">
        <v>27121</v>
      </c>
      <c r="E3902" t="s">
        <v>27123</v>
      </c>
      <c r="F3902" s="220">
        <v>1866</v>
      </c>
      <c r="G3902" s="220">
        <v>1866</v>
      </c>
      <c r="H3902" s="220">
        <v>1964</v>
      </c>
      <c r="I3902" s="220">
        <v>1772.9610017241378</v>
      </c>
      <c r="J3902" s="161" t="e">
        <f>VLOOKUP(D3902,GST!A:D,4,FALSE)</f>
        <v>#N/A</v>
      </c>
      <c r="K3902" s="64" t="str">
        <f>VLOOKUP(B3902,'ABC successor'!A:J,10,FALSE)</f>
        <v>4781</v>
      </c>
    </row>
    <row r="3903" spans="1:11" x14ac:dyDescent="0.2">
      <c r="A3903">
        <v>3902</v>
      </c>
      <c r="B3903" t="s">
        <v>27124</v>
      </c>
      <c r="C3903" t="s">
        <v>27125</v>
      </c>
      <c r="D3903" t="s">
        <v>27124</v>
      </c>
      <c r="E3903" t="s">
        <v>27126</v>
      </c>
      <c r="F3903" s="220">
        <v>1600</v>
      </c>
      <c r="G3903" s="220">
        <v>1600</v>
      </c>
      <c r="H3903" s="220">
        <v>1684</v>
      </c>
      <c r="I3903" s="220">
        <v>1519.6808586206894</v>
      </c>
      <c r="J3903" s="161" t="e">
        <f>VLOOKUP(D3903,GST!A:D,4,FALSE)</f>
        <v>#N/A</v>
      </c>
      <c r="K3903" s="64" t="str">
        <f>VLOOKUP(B3903,'ABC successor'!A:J,10,FALSE)</f>
        <v>4781</v>
      </c>
    </row>
    <row r="3904" spans="1:11" x14ac:dyDescent="0.2">
      <c r="A3904">
        <v>3903</v>
      </c>
      <c r="B3904" t="s">
        <v>27127</v>
      </c>
      <c r="C3904" t="s">
        <v>27128</v>
      </c>
      <c r="D3904" t="s">
        <v>27127</v>
      </c>
      <c r="E3904" t="s">
        <v>27129</v>
      </c>
      <c r="F3904" s="220">
        <v>135971</v>
      </c>
      <c r="G3904" s="220">
        <v>135971</v>
      </c>
      <c r="H3904" s="220">
        <v>143127</v>
      </c>
      <c r="I3904" s="220">
        <v>129172.87298275861</v>
      </c>
      <c r="J3904" s="161" t="e">
        <f>VLOOKUP(D3904,GST!A:D,4,FALSE)</f>
        <v>#N/A</v>
      </c>
      <c r="K3904" s="64" t="str">
        <f>VLOOKUP(B3904,'ABC successor'!A:J,10,FALSE)</f>
        <v>4781</v>
      </c>
    </row>
    <row r="3905" spans="1:11" x14ac:dyDescent="0.2">
      <c r="A3905">
        <v>3904</v>
      </c>
      <c r="B3905" t="s">
        <v>27130</v>
      </c>
      <c r="C3905" t="s">
        <v>27131</v>
      </c>
      <c r="D3905" t="s">
        <v>27130</v>
      </c>
      <c r="E3905" t="s">
        <v>27072</v>
      </c>
      <c r="F3905" s="220">
        <v>29327</v>
      </c>
      <c r="G3905" s="220">
        <v>29327</v>
      </c>
      <c r="H3905" s="220">
        <v>30871</v>
      </c>
      <c r="I3905" s="220">
        <v>27860.815741379305</v>
      </c>
      <c r="J3905" s="161" t="e">
        <f>VLOOKUP(D3905,GST!A:D,4,FALSE)</f>
        <v>#N/A</v>
      </c>
      <c r="K3905" s="64" t="str">
        <f>VLOOKUP(B3905,'ABC successor'!A:J,10,FALSE)</f>
        <v>4781</v>
      </c>
    </row>
    <row r="3906" spans="1:11" x14ac:dyDescent="0.2">
      <c r="A3906">
        <v>3905</v>
      </c>
      <c r="B3906" t="s">
        <v>27132</v>
      </c>
      <c r="C3906" t="s">
        <v>27133</v>
      </c>
      <c r="D3906" t="s">
        <v>27132</v>
      </c>
      <c r="E3906" t="s">
        <v>27134</v>
      </c>
      <c r="F3906" s="220">
        <v>85315</v>
      </c>
      <c r="G3906" s="220">
        <v>85315</v>
      </c>
      <c r="H3906" s="220">
        <v>89805</v>
      </c>
      <c r="I3906" s="220">
        <v>81049.645793103424</v>
      </c>
      <c r="J3906" s="161" t="e">
        <f>VLOOKUP(D3906,GST!A:D,4,FALSE)</f>
        <v>#N/A</v>
      </c>
      <c r="K3906" s="64" t="str">
        <f>VLOOKUP(B3906,'ABC successor'!A:J,10,FALSE)</f>
        <v>4777</v>
      </c>
    </row>
    <row r="3907" spans="1:11" x14ac:dyDescent="0.2">
      <c r="A3907">
        <v>3906</v>
      </c>
      <c r="B3907" t="s">
        <v>27135</v>
      </c>
      <c r="C3907" t="s">
        <v>27136</v>
      </c>
      <c r="D3907" t="s">
        <v>27135</v>
      </c>
      <c r="E3907" t="s">
        <v>27137</v>
      </c>
      <c r="F3907" s="220">
        <v>3733</v>
      </c>
      <c r="G3907" s="220">
        <v>3733</v>
      </c>
      <c r="H3907" s="220">
        <v>3929</v>
      </c>
      <c r="I3907" s="220">
        <v>3545.9220034482755</v>
      </c>
      <c r="J3907" s="161" t="e">
        <f>VLOOKUP(D3907,GST!A:D,4,FALSE)</f>
        <v>#N/A</v>
      </c>
      <c r="K3907" s="64" t="str">
        <f>VLOOKUP(B3907,'ABC successor'!A:J,10,FALSE)</f>
        <v>4777</v>
      </c>
    </row>
    <row r="3908" spans="1:11" x14ac:dyDescent="0.2">
      <c r="A3908">
        <v>3907</v>
      </c>
      <c r="B3908" t="s">
        <v>27138</v>
      </c>
      <c r="C3908" t="s">
        <v>27139</v>
      </c>
      <c r="D3908" t="s">
        <v>27138</v>
      </c>
      <c r="E3908" t="s">
        <v>27140</v>
      </c>
      <c r="F3908" s="220">
        <v>82649</v>
      </c>
      <c r="G3908" s="220">
        <v>82649</v>
      </c>
      <c r="H3908" s="220">
        <v>86999</v>
      </c>
      <c r="I3908" s="220">
        <v>78516.84436206895</v>
      </c>
      <c r="J3908" s="161" t="e">
        <f>VLOOKUP(D3908,GST!A:D,4,FALSE)</f>
        <v>#N/A</v>
      </c>
      <c r="K3908" s="64" t="str">
        <f>VLOOKUP(B3908,'ABC successor'!A:J,10,FALSE)</f>
        <v>4777</v>
      </c>
    </row>
    <row r="3909" spans="1:11" x14ac:dyDescent="0.2">
      <c r="A3909">
        <v>3908</v>
      </c>
      <c r="B3909" t="s">
        <v>27141</v>
      </c>
      <c r="C3909" t="s">
        <v>27142</v>
      </c>
      <c r="D3909" t="s">
        <v>27141</v>
      </c>
      <c r="E3909" t="s">
        <v>27143</v>
      </c>
      <c r="F3909" s="220">
        <v>2666</v>
      </c>
      <c r="G3909" s="220">
        <v>2666</v>
      </c>
      <c r="H3909" s="220">
        <v>2806</v>
      </c>
      <c r="I3909" s="220">
        <v>2532.801431034482</v>
      </c>
      <c r="J3909" s="161" t="e">
        <f>VLOOKUP(D3909,GST!A:D,4,FALSE)</f>
        <v>#N/A</v>
      </c>
      <c r="K3909" s="64" t="str">
        <f>VLOOKUP(B3909,'ABC successor'!A:J,10,FALSE)</f>
        <v>4777</v>
      </c>
    </row>
    <row r="3910" spans="1:11" x14ac:dyDescent="0.2">
      <c r="A3910">
        <v>3909</v>
      </c>
      <c r="B3910" t="s">
        <v>27144</v>
      </c>
      <c r="C3910" t="s">
        <v>27145</v>
      </c>
      <c r="D3910" t="s">
        <v>27144</v>
      </c>
      <c r="E3910" t="s">
        <v>27146</v>
      </c>
      <c r="F3910" s="220">
        <v>19463</v>
      </c>
      <c r="G3910" s="220">
        <v>19463</v>
      </c>
      <c r="H3910" s="220">
        <v>20487</v>
      </c>
      <c r="I3910" s="220">
        <v>18489.45044655172</v>
      </c>
      <c r="J3910" s="161" t="e">
        <f>VLOOKUP(D3910,GST!A:D,4,FALSE)</f>
        <v>#N/A</v>
      </c>
      <c r="K3910" s="64" t="str">
        <f>VLOOKUP(B3910,'ABC successor'!A:J,10,FALSE)</f>
        <v>4777</v>
      </c>
    </row>
    <row r="3911" spans="1:11" x14ac:dyDescent="0.2">
      <c r="A3911">
        <v>3910</v>
      </c>
      <c r="B3911" t="s">
        <v>27147</v>
      </c>
      <c r="C3911" t="s">
        <v>27148</v>
      </c>
      <c r="D3911" t="s">
        <v>27147</v>
      </c>
      <c r="E3911" t="s">
        <v>27149</v>
      </c>
      <c r="F3911" s="220">
        <v>133305</v>
      </c>
      <c r="G3911" s="220">
        <v>133305</v>
      </c>
      <c r="H3911" s="220">
        <v>140321</v>
      </c>
      <c r="I3911" s="220">
        <v>126640.0715517241</v>
      </c>
      <c r="J3911" s="161" t="e">
        <f>VLOOKUP(D3911,GST!A:D,4,FALSE)</f>
        <v>#N/A</v>
      </c>
      <c r="K3911" s="64" t="str">
        <f>VLOOKUP(B3911,'ABC successor'!A:J,10,FALSE)</f>
        <v>4781</v>
      </c>
    </row>
    <row r="3912" spans="1:11" x14ac:dyDescent="0.2">
      <c r="A3912">
        <v>3911</v>
      </c>
      <c r="B3912" t="s">
        <v>27150</v>
      </c>
      <c r="C3912" t="s">
        <v>27151</v>
      </c>
      <c r="D3912" t="s">
        <v>27150</v>
      </c>
      <c r="E3912" t="s">
        <v>27152</v>
      </c>
      <c r="F3912" s="220">
        <v>63987</v>
      </c>
      <c r="G3912" s="220">
        <v>63987</v>
      </c>
      <c r="H3912" s="220">
        <v>67355</v>
      </c>
      <c r="I3912" s="220">
        <v>60787.234344827579</v>
      </c>
      <c r="J3912" s="161" t="e">
        <f>VLOOKUP(D3912,GST!A:D,4,FALSE)</f>
        <v>#N/A</v>
      </c>
      <c r="K3912" s="64" t="str">
        <f>VLOOKUP(B3912,'ABC successor'!A:J,10,FALSE)</f>
        <v>4777</v>
      </c>
    </row>
    <row r="3913" spans="1:11" x14ac:dyDescent="0.2">
      <c r="A3913">
        <v>3912</v>
      </c>
      <c r="B3913" t="s">
        <v>27153</v>
      </c>
      <c r="C3913" t="s">
        <v>27154</v>
      </c>
      <c r="D3913" t="s">
        <v>27153</v>
      </c>
      <c r="E3913" t="s">
        <v>27155</v>
      </c>
      <c r="F3913" s="220">
        <v>639866</v>
      </c>
      <c r="G3913" s="220">
        <v>639866</v>
      </c>
      <c r="H3913" s="220">
        <v>673543</v>
      </c>
      <c r="I3913" s="220">
        <v>607872.34344827582</v>
      </c>
      <c r="J3913" s="161" t="e">
        <f>VLOOKUP(D3913,GST!A:D,4,FALSE)</f>
        <v>#N/A</v>
      </c>
      <c r="K3913" s="64" t="str">
        <f>VLOOKUP(B3913,'ABC successor'!A:J,10,FALSE)</f>
        <v>4777</v>
      </c>
    </row>
    <row r="3914" spans="1:11" x14ac:dyDescent="0.2">
      <c r="A3914">
        <v>3913</v>
      </c>
      <c r="B3914" t="s">
        <v>27156</v>
      </c>
      <c r="C3914" t="s">
        <v>27157</v>
      </c>
      <c r="D3914" t="s">
        <v>27156</v>
      </c>
      <c r="E3914" t="s">
        <v>27158</v>
      </c>
      <c r="F3914" s="220">
        <v>10931</v>
      </c>
      <c r="G3914" s="220">
        <v>10931</v>
      </c>
      <c r="H3914" s="220">
        <v>11506</v>
      </c>
      <c r="I3914" s="220">
        <v>10384.485867241377</v>
      </c>
      <c r="J3914" s="161" t="e">
        <f>VLOOKUP(D3914,GST!A:D,4,FALSE)</f>
        <v>#N/A</v>
      </c>
      <c r="K3914" s="64" t="str">
        <f>VLOOKUP(B3914,'ABC successor'!A:J,10,FALSE)</f>
        <v>4777</v>
      </c>
    </row>
    <row r="3915" spans="1:11" x14ac:dyDescent="0.2">
      <c r="A3915">
        <v>3914</v>
      </c>
      <c r="B3915" t="s">
        <v>27159</v>
      </c>
      <c r="C3915" t="s">
        <v>27160</v>
      </c>
      <c r="D3915" t="s">
        <v>27159</v>
      </c>
      <c r="E3915" t="s">
        <v>27161</v>
      </c>
      <c r="F3915" s="220">
        <v>30660</v>
      </c>
      <c r="G3915" s="220">
        <v>30660</v>
      </c>
      <c r="H3915" s="220">
        <v>32274</v>
      </c>
      <c r="I3915" s="220">
        <v>29127.216456896553</v>
      </c>
      <c r="J3915" s="161" t="e">
        <f>VLOOKUP(D3915,GST!A:D,4,FALSE)</f>
        <v>#N/A</v>
      </c>
      <c r="K3915" s="64" t="str">
        <f>VLOOKUP(B3915,'ABC successor'!A:J,10,FALSE)</f>
        <v>4781</v>
      </c>
    </row>
    <row r="3916" spans="1:11" x14ac:dyDescent="0.2">
      <c r="A3916">
        <v>3915</v>
      </c>
      <c r="B3916" t="s">
        <v>27162</v>
      </c>
      <c r="C3916" t="s">
        <v>27163</v>
      </c>
      <c r="D3916" t="s">
        <v>27162</v>
      </c>
      <c r="E3916" t="s">
        <v>27164</v>
      </c>
      <c r="F3916" s="220">
        <v>2933</v>
      </c>
      <c r="G3916" s="220">
        <v>2933</v>
      </c>
      <c r="H3916" s="220">
        <v>3087</v>
      </c>
      <c r="I3916" s="220">
        <v>2786.0815741379306</v>
      </c>
      <c r="J3916" s="161" t="e">
        <f>VLOOKUP(D3916,GST!A:D,4,FALSE)</f>
        <v>#N/A</v>
      </c>
      <c r="K3916" s="64" t="str">
        <f>VLOOKUP(B3916,'ABC successor'!A:J,10,FALSE)</f>
        <v>4781</v>
      </c>
    </row>
    <row r="3917" spans="1:11" x14ac:dyDescent="0.2">
      <c r="A3917">
        <v>3916</v>
      </c>
      <c r="B3917" t="s">
        <v>27165</v>
      </c>
      <c r="C3917" t="s">
        <v>27166</v>
      </c>
      <c r="D3917" t="s">
        <v>27165</v>
      </c>
      <c r="E3917" t="s">
        <v>19637</v>
      </c>
      <c r="F3917" s="220">
        <v>267</v>
      </c>
      <c r="G3917" s="220">
        <v>267</v>
      </c>
      <c r="H3917" s="220">
        <v>281</v>
      </c>
      <c r="I3917" s="220">
        <v>253.28014310344827</v>
      </c>
      <c r="J3917" s="161" t="e">
        <f>VLOOKUP(D3917,GST!A:D,4,FALSE)</f>
        <v>#N/A</v>
      </c>
      <c r="K3917" s="64" t="str">
        <f>VLOOKUP(B3917,'ABC successor'!A:J,10,FALSE)</f>
        <v>4781</v>
      </c>
    </row>
    <row r="3918" spans="1:11" x14ac:dyDescent="0.2">
      <c r="A3918">
        <v>3917</v>
      </c>
      <c r="B3918" t="s">
        <v>27167</v>
      </c>
      <c r="C3918" t="s">
        <v>27168</v>
      </c>
      <c r="D3918" t="s">
        <v>27167</v>
      </c>
      <c r="E3918" t="s">
        <v>5681</v>
      </c>
      <c r="F3918" s="220">
        <v>267</v>
      </c>
      <c r="G3918" s="220">
        <v>267</v>
      </c>
      <c r="H3918" s="220">
        <v>281</v>
      </c>
      <c r="I3918" s="220">
        <v>253.28014310344827</v>
      </c>
      <c r="J3918" s="161" t="e">
        <f>VLOOKUP(D3918,GST!A:D,4,FALSE)</f>
        <v>#N/A</v>
      </c>
      <c r="K3918" s="64" t="str">
        <f>VLOOKUP(B3918,'ABC successor'!A:J,10,FALSE)</f>
        <v>4777</v>
      </c>
    </row>
    <row r="3919" spans="1:11" x14ac:dyDescent="0.2">
      <c r="A3919">
        <v>3918</v>
      </c>
      <c r="B3919" t="s">
        <v>27169</v>
      </c>
      <c r="C3919" t="s">
        <v>27170</v>
      </c>
      <c r="D3919" t="s">
        <v>27169</v>
      </c>
      <c r="E3919" t="s">
        <v>27171</v>
      </c>
      <c r="F3919" s="220">
        <v>267</v>
      </c>
      <c r="G3919" s="220">
        <v>267</v>
      </c>
      <c r="H3919" s="220">
        <v>281</v>
      </c>
      <c r="I3919" s="220">
        <v>253.28014310344827</v>
      </c>
      <c r="J3919" s="161" t="e">
        <f>VLOOKUP(D3919,GST!A:D,4,FALSE)</f>
        <v>#N/A</v>
      </c>
      <c r="K3919" s="64" t="str">
        <f>VLOOKUP(B3919,'ABC successor'!A:J,10,FALSE)</f>
        <v>4781</v>
      </c>
    </row>
    <row r="3920" spans="1:11" x14ac:dyDescent="0.2">
      <c r="A3920">
        <v>3919</v>
      </c>
      <c r="B3920" t="s">
        <v>27172</v>
      </c>
      <c r="C3920" t="s">
        <v>27173</v>
      </c>
      <c r="D3920" t="s">
        <v>27172</v>
      </c>
      <c r="E3920" t="s">
        <v>5681</v>
      </c>
      <c r="F3920" s="220">
        <v>533</v>
      </c>
      <c r="G3920" s="220">
        <v>533</v>
      </c>
      <c r="H3920" s="220">
        <v>561</v>
      </c>
      <c r="I3920" s="220">
        <v>506.56028620689654</v>
      </c>
      <c r="J3920" s="161" t="e">
        <f>VLOOKUP(D3920,GST!A:D,4,FALSE)</f>
        <v>#N/A</v>
      </c>
      <c r="K3920" s="64" t="str">
        <f>VLOOKUP(B3920,'ABC successor'!A:J,10,FALSE)</f>
        <v>4777</v>
      </c>
    </row>
    <row r="3921" spans="1:11" x14ac:dyDescent="0.2">
      <c r="A3921">
        <v>3920</v>
      </c>
      <c r="B3921" t="s">
        <v>27174</v>
      </c>
      <c r="C3921" t="s">
        <v>27175</v>
      </c>
      <c r="D3921" t="s">
        <v>27174</v>
      </c>
      <c r="E3921" t="s">
        <v>27176</v>
      </c>
      <c r="F3921" s="220">
        <v>267</v>
      </c>
      <c r="G3921" s="220">
        <v>267</v>
      </c>
      <c r="H3921" s="220">
        <v>281</v>
      </c>
      <c r="I3921" s="220">
        <v>253.28014310344827</v>
      </c>
      <c r="J3921" s="161" t="e">
        <f>VLOOKUP(D3921,GST!A:D,4,FALSE)</f>
        <v>#N/A</v>
      </c>
      <c r="K3921" s="64" t="str">
        <f>VLOOKUP(B3921,'ABC successor'!A:J,10,FALSE)</f>
        <v>4781</v>
      </c>
    </row>
    <row r="3922" spans="1:11" x14ac:dyDescent="0.2">
      <c r="A3922">
        <v>3921</v>
      </c>
      <c r="B3922" t="s">
        <v>27177</v>
      </c>
      <c r="C3922" t="s">
        <v>27178</v>
      </c>
      <c r="D3922" t="s">
        <v>27177</v>
      </c>
      <c r="E3922" t="s">
        <v>5681</v>
      </c>
      <c r="F3922" s="220">
        <v>267</v>
      </c>
      <c r="G3922" s="220">
        <v>267</v>
      </c>
      <c r="H3922" s="220">
        <v>281</v>
      </c>
      <c r="I3922" s="220">
        <v>253.28014310344827</v>
      </c>
      <c r="J3922" s="161" t="e">
        <f>VLOOKUP(D3922,GST!A:D,4,FALSE)</f>
        <v>#N/A</v>
      </c>
      <c r="K3922" s="64" t="str">
        <f>VLOOKUP(B3922,'ABC successor'!A:J,10,FALSE)</f>
        <v>4779</v>
      </c>
    </row>
    <row r="3923" spans="1:11" x14ac:dyDescent="0.2">
      <c r="A3923">
        <v>3922</v>
      </c>
      <c r="B3923" t="s">
        <v>27179</v>
      </c>
      <c r="C3923" t="s">
        <v>27180</v>
      </c>
      <c r="D3923" t="s">
        <v>27179</v>
      </c>
      <c r="E3923" t="s">
        <v>5681</v>
      </c>
      <c r="F3923" s="220">
        <v>533</v>
      </c>
      <c r="G3923" s="220">
        <v>533</v>
      </c>
      <c r="H3923" s="220">
        <v>561</v>
      </c>
      <c r="I3923" s="220">
        <v>506.56028620689654</v>
      </c>
      <c r="J3923" s="161" t="e">
        <f>VLOOKUP(D3923,GST!A:D,4,FALSE)</f>
        <v>#N/A</v>
      </c>
      <c r="K3923" s="64" t="str">
        <f>VLOOKUP(B3923,'ABC successor'!A:J,10,FALSE)</f>
        <v>4777</v>
      </c>
    </row>
    <row r="3924" spans="1:11" x14ac:dyDescent="0.2">
      <c r="A3924">
        <v>3923</v>
      </c>
      <c r="B3924" t="s">
        <v>27181</v>
      </c>
      <c r="C3924" t="s">
        <v>27182</v>
      </c>
      <c r="D3924" t="s">
        <v>27181</v>
      </c>
      <c r="E3924" t="s">
        <v>5681</v>
      </c>
      <c r="F3924" s="220">
        <v>800</v>
      </c>
      <c r="G3924" s="220">
        <v>800</v>
      </c>
      <c r="H3924" s="220">
        <v>842</v>
      </c>
      <c r="I3924" s="220">
        <v>759.84042931034469</v>
      </c>
      <c r="J3924" s="161" t="e">
        <f>VLOOKUP(D3924,GST!A:D,4,FALSE)</f>
        <v>#N/A</v>
      </c>
      <c r="K3924" s="64" t="str">
        <f>VLOOKUP(B3924,'ABC successor'!A:J,10,FALSE)</f>
        <v>4779</v>
      </c>
    </row>
    <row r="3925" spans="1:11" x14ac:dyDescent="0.2">
      <c r="A3925">
        <v>3924</v>
      </c>
      <c r="B3925" t="s">
        <v>27183</v>
      </c>
      <c r="C3925" t="s">
        <v>27184</v>
      </c>
      <c r="D3925" t="s">
        <v>27183</v>
      </c>
      <c r="E3925" t="s">
        <v>27185</v>
      </c>
      <c r="F3925" s="220">
        <v>533</v>
      </c>
      <c r="G3925" s="220">
        <v>533</v>
      </c>
      <c r="H3925" s="220">
        <v>561</v>
      </c>
      <c r="I3925" s="220">
        <v>506.56028620689654</v>
      </c>
      <c r="J3925" s="161" t="e">
        <f>VLOOKUP(D3925,GST!A:D,4,FALSE)</f>
        <v>#N/A</v>
      </c>
      <c r="K3925" s="64" t="str">
        <f>VLOOKUP(B3925,'ABC successor'!A:J,10,FALSE)</f>
        <v>4781</v>
      </c>
    </row>
    <row r="3926" spans="1:11" x14ac:dyDescent="0.2">
      <c r="A3926">
        <v>3925</v>
      </c>
      <c r="B3926" t="s">
        <v>27186</v>
      </c>
      <c r="C3926" t="s">
        <v>27187</v>
      </c>
      <c r="D3926" t="s">
        <v>27186</v>
      </c>
      <c r="E3926" t="s">
        <v>1192</v>
      </c>
      <c r="F3926" s="220">
        <v>3199</v>
      </c>
      <c r="G3926" s="220">
        <v>3199</v>
      </c>
      <c r="H3926" s="220">
        <v>3367</v>
      </c>
      <c r="I3926" s="220">
        <v>3039.3617172413788</v>
      </c>
      <c r="J3926" s="161" t="e">
        <f>VLOOKUP(D3926,GST!A:D,4,FALSE)</f>
        <v>#N/A</v>
      </c>
      <c r="K3926" s="64" t="str">
        <f>VLOOKUP(B3926,'ABC successor'!A:J,10,FALSE)</f>
        <v>4777</v>
      </c>
    </row>
    <row r="3927" spans="1:11" x14ac:dyDescent="0.2">
      <c r="A3927">
        <v>3926</v>
      </c>
      <c r="B3927" t="s">
        <v>27188</v>
      </c>
      <c r="C3927" t="s">
        <v>27189</v>
      </c>
      <c r="D3927" t="s">
        <v>27188</v>
      </c>
      <c r="E3927" t="s">
        <v>1192</v>
      </c>
      <c r="F3927" s="220">
        <v>13331</v>
      </c>
      <c r="G3927" s="220">
        <v>13331</v>
      </c>
      <c r="H3927" s="220">
        <v>14033</v>
      </c>
      <c r="I3927" s="220">
        <v>12664.007155172412</v>
      </c>
      <c r="J3927" s="161" t="e">
        <f>VLOOKUP(D3927,GST!A:D,4,FALSE)</f>
        <v>#N/A</v>
      </c>
      <c r="K3927" s="64" t="str">
        <f>VLOOKUP(B3927,'ABC successor'!A:J,10,FALSE)</f>
        <v>4781</v>
      </c>
    </row>
    <row r="3928" spans="1:11" x14ac:dyDescent="0.2">
      <c r="A3928">
        <v>3927</v>
      </c>
      <c r="B3928" t="s">
        <v>27190</v>
      </c>
      <c r="C3928" t="s">
        <v>27191</v>
      </c>
      <c r="D3928" t="s">
        <v>27190</v>
      </c>
      <c r="E3928" t="s">
        <v>27192</v>
      </c>
      <c r="F3928" s="220">
        <v>5865</v>
      </c>
      <c r="G3928" s="220">
        <v>5865</v>
      </c>
      <c r="H3928" s="220">
        <v>6174</v>
      </c>
      <c r="I3928" s="220">
        <v>5572.1631482758612</v>
      </c>
      <c r="J3928" s="161" t="e">
        <f>VLOOKUP(D3928,GST!A:D,4,FALSE)</f>
        <v>#N/A</v>
      </c>
      <c r="K3928" s="64" t="str">
        <f>VLOOKUP(B3928,'ABC successor'!A:J,10,FALSE)</f>
        <v>4777</v>
      </c>
    </row>
    <row r="3929" spans="1:11" x14ac:dyDescent="0.2">
      <c r="A3929">
        <v>3928</v>
      </c>
      <c r="B3929" t="s">
        <v>27193</v>
      </c>
      <c r="C3929" t="s">
        <v>27194</v>
      </c>
      <c r="D3929" t="s">
        <v>27193</v>
      </c>
      <c r="E3929" t="s">
        <v>27195</v>
      </c>
      <c r="F3929" s="220">
        <v>46923</v>
      </c>
      <c r="G3929" s="220">
        <v>46923</v>
      </c>
      <c r="H3929" s="220">
        <v>49393</v>
      </c>
      <c r="I3929" s="220">
        <v>44577.30518620689</v>
      </c>
      <c r="J3929" s="161" t="e">
        <f>VLOOKUP(D3929,GST!A:D,4,FALSE)</f>
        <v>#N/A</v>
      </c>
      <c r="K3929" s="64" t="str">
        <f>VLOOKUP(B3929,'ABC successor'!A:J,10,FALSE)</f>
        <v>4777</v>
      </c>
    </row>
    <row r="3930" spans="1:11" x14ac:dyDescent="0.2">
      <c r="A3930">
        <v>3929</v>
      </c>
      <c r="B3930" t="s">
        <v>27196</v>
      </c>
      <c r="C3930" t="s">
        <v>27197</v>
      </c>
      <c r="D3930" t="s">
        <v>27196</v>
      </c>
      <c r="E3930" t="s">
        <v>27198</v>
      </c>
      <c r="F3930" s="220">
        <v>2399</v>
      </c>
      <c r="G3930" s="220">
        <v>2399</v>
      </c>
      <c r="H3930" s="220">
        <v>2525</v>
      </c>
      <c r="I3930" s="220">
        <v>2279.5212879310343</v>
      </c>
      <c r="J3930" s="161" t="e">
        <f>VLOOKUP(D3930,GST!A:D,4,FALSE)</f>
        <v>#N/A</v>
      </c>
      <c r="K3930" s="64" t="str">
        <f>VLOOKUP(B3930,'ABC successor'!A:J,10,FALSE)</f>
        <v>4779</v>
      </c>
    </row>
    <row r="3931" spans="1:11" x14ac:dyDescent="0.2">
      <c r="A3931">
        <v>3930</v>
      </c>
      <c r="B3931" t="s">
        <v>27199</v>
      </c>
      <c r="C3931" t="s">
        <v>27200</v>
      </c>
      <c r="D3931" t="s">
        <v>27199</v>
      </c>
      <c r="E3931" t="s">
        <v>8967</v>
      </c>
      <c r="F3931" s="220">
        <v>1066</v>
      </c>
      <c r="G3931" s="220">
        <v>1066</v>
      </c>
      <c r="H3931" s="220">
        <v>1122</v>
      </c>
      <c r="I3931" s="220">
        <v>1013.1205724137931</v>
      </c>
      <c r="J3931" s="161" t="e">
        <f>VLOOKUP(D3931,GST!A:D,4,FALSE)</f>
        <v>#N/A</v>
      </c>
      <c r="K3931" s="64" t="str">
        <f>VLOOKUP(B3931,'ABC successor'!A:J,10,FALSE)</f>
        <v>4781</v>
      </c>
    </row>
    <row r="3932" spans="1:11" x14ac:dyDescent="0.2">
      <c r="A3932">
        <v>3931</v>
      </c>
      <c r="B3932" t="s">
        <v>27201</v>
      </c>
      <c r="C3932" t="s">
        <v>27202</v>
      </c>
      <c r="D3932" t="s">
        <v>27201</v>
      </c>
      <c r="E3932" t="s">
        <v>27203</v>
      </c>
      <c r="F3932" s="220">
        <v>6132</v>
      </c>
      <c r="G3932" s="220">
        <v>6132</v>
      </c>
      <c r="H3932" s="220">
        <v>6455</v>
      </c>
      <c r="I3932" s="220">
        <v>5825.4432913793089</v>
      </c>
      <c r="J3932" s="161" t="e">
        <f>VLOOKUP(D3932,GST!A:D,4,FALSE)</f>
        <v>#N/A</v>
      </c>
      <c r="K3932" s="64" t="str">
        <f>VLOOKUP(B3932,'ABC successor'!A:J,10,FALSE)</f>
        <v>4777</v>
      </c>
    </row>
    <row r="3933" spans="1:11" x14ac:dyDescent="0.2">
      <c r="A3933">
        <v>3932</v>
      </c>
      <c r="B3933" t="s">
        <v>27204</v>
      </c>
      <c r="C3933" t="s">
        <v>27205</v>
      </c>
      <c r="D3933" t="s">
        <v>27204</v>
      </c>
      <c r="E3933" t="s">
        <v>27206</v>
      </c>
      <c r="F3933" s="220">
        <v>1600</v>
      </c>
      <c r="G3933" s="220">
        <v>1600</v>
      </c>
      <c r="H3933" s="220">
        <v>1684</v>
      </c>
      <c r="I3933" s="220">
        <v>1519.6808586206894</v>
      </c>
      <c r="J3933" s="161" t="e">
        <f>VLOOKUP(D3933,GST!A:D,4,FALSE)</f>
        <v>#N/A</v>
      </c>
      <c r="K3933" s="64" t="str">
        <f>VLOOKUP(B3933,'ABC successor'!A:J,10,FALSE)</f>
        <v>4777</v>
      </c>
    </row>
    <row r="3934" spans="1:11" x14ac:dyDescent="0.2">
      <c r="A3934">
        <v>3933</v>
      </c>
      <c r="B3934" t="s">
        <v>27207</v>
      </c>
      <c r="C3934" t="s">
        <v>27208</v>
      </c>
      <c r="D3934" t="s">
        <v>27207</v>
      </c>
      <c r="E3934" t="s">
        <v>27209</v>
      </c>
      <c r="F3934" s="220">
        <v>3999</v>
      </c>
      <c r="G3934" s="220">
        <v>3999</v>
      </c>
      <c r="H3934" s="220">
        <v>4209</v>
      </c>
      <c r="I3934" s="220">
        <v>3799.2021465517237</v>
      </c>
      <c r="J3934" s="161" t="e">
        <f>VLOOKUP(D3934,GST!A:D,4,FALSE)</f>
        <v>#N/A</v>
      </c>
      <c r="K3934" s="64" t="str">
        <f>VLOOKUP(B3934,'ABC successor'!A:J,10,FALSE)</f>
        <v>4777</v>
      </c>
    </row>
    <row r="3935" spans="1:11" x14ac:dyDescent="0.2">
      <c r="A3935">
        <v>3934</v>
      </c>
      <c r="B3935" t="s">
        <v>27210</v>
      </c>
      <c r="C3935" t="s">
        <v>27211</v>
      </c>
      <c r="D3935" t="s">
        <v>27210</v>
      </c>
      <c r="E3935" t="s">
        <v>27212</v>
      </c>
      <c r="F3935" s="220">
        <v>10931</v>
      </c>
      <c r="G3935" s="220">
        <v>10931</v>
      </c>
      <c r="H3935" s="220">
        <v>11506</v>
      </c>
      <c r="I3935" s="220">
        <v>10384.485867241377</v>
      </c>
      <c r="J3935" s="161" t="e">
        <f>VLOOKUP(D3935,GST!A:D,4,FALSE)</f>
        <v>#N/A</v>
      </c>
      <c r="K3935" s="64" t="str">
        <f>VLOOKUP(B3935,'ABC successor'!A:J,10,FALSE)</f>
        <v>4779</v>
      </c>
    </row>
    <row r="3936" spans="1:11" x14ac:dyDescent="0.2">
      <c r="A3936">
        <v>3935</v>
      </c>
      <c r="B3936" t="s">
        <v>27213</v>
      </c>
      <c r="C3936" t="s">
        <v>27214</v>
      </c>
      <c r="D3936" t="s">
        <v>27213</v>
      </c>
      <c r="E3936" t="s">
        <v>27215</v>
      </c>
      <c r="F3936" s="220">
        <v>7198</v>
      </c>
      <c r="G3936" s="220">
        <v>7198</v>
      </c>
      <c r="H3936" s="220">
        <v>7577</v>
      </c>
      <c r="I3936" s="220">
        <v>6838.5638637931015</v>
      </c>
      <c r="J3936" s="161" t="e">
        <f>VLOOKUP(D3936,GST!A:D,4,FALSE)</f>
        <v>#N/A</v>
      </c>
      <c r="K3936" s="64" t="str">
        <f>VLOOKUP(B3936,'ABC successor'!A:J,10,FALSE)</f>
        <v>4781</v>
      </c>
    </row>
    <row r="3937" spans="1:11" x14ac:dyDescent="0.2">
      <c r="A3937">
        <v>3936</v>
      </c>
      <c r="B3937" t="s">
        <v>27216</v>
      </c>
      <c r="C3937" t="s">
        <v>27217</v>
      </c>
      <c r="D3937" t="s">
        <v>27216</v>
      </c>
      <c r="E3937" t="s">
        <v>27218</v>
      </c>
      <c r="F3937" s="220">
        <v>7998</v>
      </c>
      <c r="G3937" s="220">
        <v>7998</v>
      </c>
      <c r="H3937" s="220">
        <v>8419</v>
      </c>
      <c r="I3937" s="220">
        <v>7598.4042931034473</v>
      </c>
      <c r="J3937" s="161" t="e">
        <f>VLOOKUP(D3937,GST!A:D,4,FALSE)</f>
        <v>#N/A</v>
      </c>
      <c r="K3937" s="64" t="str">
        <f>VLOOKUP(B3937,'ABC successor'!A:J,10,FALSE)</f>
        <v>4779</v>
      </c>
    </row>
    <row r="3938" spans="1:11" x14ac:dyDescent="0.2">
      <c r="A3938">
        <v>3937</v>
      </c>
      <c r="B3938" t="s">
        <v>27219</v>
      </c>
      <c r="C3938" t="s">
        <v>27220</v>
      </c>
      <c r="D3938" t="s">
        <v>27219</v>
      </c>
      <c r="E3938" t="s">
        <v>27221</v>
      </c>
      <c r="F3938" s="220">
        <v>326598</v>
      </c>
      <c r="G3938" s="220">
        <v>326598</v>
      </c>
      <c r="H3938" s="220">
        <v>343787</v>
      </c>
      <c r="I3938" s="220">
        <v>310268.17530172406</v>
      </c>
      <c r="J3938" s="161" t="e">
        <f>VLOOKUP(D3938,GST!A:D,4,FALSE)</f>
        <v>#N/A</v>
      </c>
      <c r="K3938" s="64" t="str">
        <f>VLOOKUP(B3938,'ABC successor'!A:J,10,FALSE)</f>
        <v>4781</v>
      </c>
    </row>
    <row r="3939" spans="1:11" x14ac:dyDescent="0.2">
      <c r="A3939">
        <v>3938</v>
      </c>
      <c r="B3939" t="s">
        <v>27222</v>
      </c>
      <c r="C3939" t="s">
        <v>27223</v>
      </c>
      <c r="D3939" t="s">
        <v>27222</v>
      </c>
      <c r="E3939" t="s">
        <v>27224</v>
      </c>
      <c r="F3939" s="220">
        <v>2133</v>
      </c>
      <c r="G3939" s="220">
        <v>2133</v>
      </c>
      <c r="H3939" s="220">
        <v>2245</v>
      </c>
      <c r="I3939" s="220">
        <v>2026.2411448275861</v>
      </c>
      <c r="J3939" s="161" t="e">
        <f>VLOOKUP(D3939,GST!A:D,4,FALSE)</f>
        <v>#N/A</v>
      </c>
      <c r="K3939" s="64" t="str">
        <f>VLOOKUP(B3939,'ABC successor'!A:J,10,FALSE)</f>
        <v>4777</v>
      </c>
    </row>
    <row r="3940" spans="1:11" x14ac:dyDescent="0.2">
      <c r="A3940">
        <v>3939</v>
      </c>
      <c r="B3940" t="s">
        <v>27225</v>
      </c>
      <c r="C3940" t="s">
        <v>27226</v>
      </c>
      <c r="D3940" t="s">
        <v>27225</v>
      </c>
      <c r="E3940" t="s">
        <v>27227</v>
      </c>
      <c r="F3940" s="220">
        <v>9065</v>
      </c>
      <c r="G3940" s="220">
        <v>9065</v>
      </c>
      <c r="H3940" s="220">
        <v>9542</v>
      </c>
      <c r="I3940" s="220">
        <v>8611.52486551724</v>
      </c>
      <c r="J3940" s="161" t="e">
        <f>VLOOKUP(D3940,GST!A:D,4,FALSE)</f>
        <v>#N/A</v>
      </c>
      <c r="K3940" s="64" t="str">
        <f>VLOOKUP(B3940,'ABC successor'!A:J,10,FALSE)</f>
        <v>4781</v>
      </c>
    </row>
    <row r="3941" spans="1:11" x14ac:dyDescent="0.2">
      <c r="A3941">
        <v>3940</v>
      </c>
      <c r="B3941" t="s">
        <v>27228</v>
      </c>
      <c r="C3941" t="s">
        <v>27229</v>
      </c>
      <c r="D3941" t="s">
        <v>27228</v>
      </c>
      <c r="E3941" t="s">
        <v>27230</v>
      </c>
      <c r="F3941" s="220">
        <v>7732</v>
      </c>
      <c r="G3941" s="220">
        <v>7732</v>
      </c>
      <c r="H3941" s="220">
        <v>8139</v>
      </c>
      <c r="I3941" s="220">
        <v>7345.1241499999996</v>
      </c>
      <c r="J3941" s="161" t="e">
        <f>VLOOKUP(D3941,GST!A:D,4,FALSE)</f>
        <v>#N/A</v>
      </c>
      <c r="K3941" s="64" t="str">
        <f>VLOOKUP(B3941,'ABC successor'!A:J,10,FALSE)</f>
        <v>4777</v>
      </c>
    </row>
    <row r="3942" spans="1:11" x14ac:dyDescent="0.2">
      <c r="A3942">
        <v>3941</v>
      </c>
      <c r="B3942" t="s">
        <v>27231</v>
      </c>
      <c r="C3942" t="s">
        <v>27232</v>
      </c>
      <c r="D3942" t="s">
        <v>27231</v>
      </c>
      <c r="E3942" t="s">
        <v>27233</v>
      </c>
      <c r="F3942" s="220">
        <v>2933</v>
      </c>
      <c r="G3942" s="220">
        <v>2933</v>
      </c>
      <c r="H3942" s="220">
        <v>3087</v>
      </c>
      <c r="I3942" s="220">
        <v>2786.0815741379306</v>
      </c>
      <c r="J3942" s="161" t="e">
        <f>VLOOKUP(D3942,GST!A:D,4,FALSE)</f>
        <v>#N/A</v>
      </c>
      <c r="K3942" s="64" t="str">
        <f>VLOOKUP(B3942,'ABC successor'!A:J,10,FALSE)</f>
        <v>4778</v>
      </c>
    </row>
    <row r="3943" spans="1:11" x14ac:dyDescent="0.2">
      <c r="A3943">
        <v>3942</v>
      </c>
      <c r="B3943" t="s">
        <v>27234</v>
      </c>
      <c r="C3943" t="s">
        <v>27235</v>
      </c>
      <c r="D3943" t="s">
        <v>27234</v>
      </c>
      <c r="E3943" t="s">
        <v>27236</v>
      </c>
      <c r="F3943" s="220">
        <v>11997</v>
      </c>
      <c r="G3943" s="220">
        <v>11997</v>
      </c>
      <c r="H3943" s="220">
        <v>12628</v>
      </c>
      <c r="I3943" s="220">
        <v>11397.606439655172</v>
      </c>
      <c r="J3943" s="161" t="e">
        <f>VLOOKUP(D3943,GST!A:D,4,FALSE)</f>
        <v>#N/A</v>
      </c>
      <c r="K3943" s="64" t="str">
        <f>VLOOKUP(B3943,'ABC successor'!A:J,10,FALSE)</f>
        <v>4779</v>
      </c>
    </row>
    <row r="3944" spans="1:11" x14ac:dyDescent="0.2">
      <c r="A3944">
        <v>3943</v>
      </c>
      <c r="B3944" t="s">
        <v>27237</v>
      </c>
      <c r="C3944" t="s">
        <v>27238</v>
      </c>
      <c r="D3944" t="s">
        <v>27237</v>
      </c>
      <c r="E3944" t="s">
        <v>27239</v>
      </c>
      <c r="F3944" s="220">
        <v>6665</v>
      </c>
      <c r="G3944" s="220">
        <v>6665</v>
      </c>
      <c r="H3944" s="220">
        <v>7016</v>
      </c>
      <c r="I3944" s="220">
        <v>6332.0035775862061</v>
      </c>
      <c r="J3944" s="161" t="e">
        <f>VLOOKUP(D3944,GST!A:D,4,FALSE)</f>
        <v>#N/A</v>
      </c>
      <c r="K3944" s="64" t="str">
        <f>VLOOKUP(B3944,'ABC successor'!A:J,10,FALSE)</f>
        <v>4777</v>
      </c>
    </row>
    <row r="3945" spans="1:11" x14ac:dyDescent="0.2">
      <c r="A3945">
        <v>3944</v>
      </c>
      <c r="B3945" t="s">
        <v>27240</v>
      </c>
      <c r="C3945" t="s">
        <v>27241</v>
      </c>
      <c r="D3945" t="s">
        <v>27240</v>
      </c>
      <c r="E3945" t="s">
        <v>27242</v>
      </c>
      <c r="F3945" s="220">
        <v>7198</v>
      </c>
      <c r="G3945" s="220">
        <v>7198</v>
      </c>
      <c r="H3945" s="220">
        <v>7577</v>
      </c>
      <c r="I3945" s="220">
        <v>6838.5638637931015</v>
      </c>
      <c r="J3945" s="161" t="e">
        <f>VLOOKUP(D3945,GST!A:D,4,FALSE)</f>
        <v>#N/A</v>
      </c>
      <c r="K3945" s="64" t="str">
        <f>VLOOKUP(B3945,'ABC successor'!A:J,10,FALSE)</f>
        <v>4777</v>
      </c>
    </row>
    <row r="3946" spans="1:11" x14ac:dyDescent="0.2">
      <c r="A3946">
        <v>3945</v>
      </c>
      <c r="B3946" t="s">
        <v>27243</v>
      </c>
      <c r="C3946" t="s">
        <v>27244</v>
      </c>
      <c r="D3946" t="s">
        <v>27243</v>
      </c>
      <c r="E3946" t="s">
        <v>27245</v>
      </c>
      <c r="F3946" s="220">
        <v>800</v>
      </c>
      <c r="G3946" s="220">
        <v>800</v>
      </c>
      <c r="H3946" s="220">
        <v>842</v>
      </c>
      <c r="I3946" s="220">
        <v>759.84042931034469</v>
      </c>
      <c r="J3946" s="161" t="e">
        <f>VLOOKUP(D3946,GST!A:D,4,FALSE)</f>
        <v>#N/A</v>
      </c>
      <c r="K3946" s="64" t="str">
        <f>VLOOKUP(B3946,'ABC successor'!A:J,10,FALSE)</f>
        <v>4779</v>
      </c>
    </row>
    <row r="3947" spans="1:11" x14ac:dyDescent="0.2">
      <c r="A3947">
        <v>3946</v>
      </c>
      <c r="B3947" t="s">
        <v>27246</v>
      </c>
      <c r="C3947" t="s">
        <v>27247</v>
      </c>
      <c r="D3947" t="s">
        <v>27246</v>
      </c>
      <c r="E3947" t="s">
        <v>27248</v>
      </c>
      <c r="F3947" s="220">
        <v>2399</v>
      </c>
      <c r="G3947" s="220">
        <v>2399</v>
      </c>
      <c r="H3947" s="220">
        <v>2525</v>
      </c>
      <c r="I3947" s="220">
        <v>2279.5212879310343</v>
      </c>
      <c r="J3947" s="161" t="e">
        <f>VLOOKUP(D3947,GST!A:D,4,FALSE)</f>
        <v>#N/A</v>
      </c>
      <c r="K3947" s="64" t="str">
        <f>VLOOKUP(B3947,'ABC successor'!A:J,10,FALSE)</f>
        <v>4781</v>
      </c>
    </row>
    <row r="3948" spans="1:11" x14ac:dyDescent="0.2">
      <c r="A3948">
        <v>3947</v>
      </c>
      <c r="B3948" t="s">
        <v>27249</v>
      </c>
      <c r="C3948" t="s">
        <v>27250</v>
      </c>
      <c r="D3948" t="s">
        <v>27249</v>
      </c>
      <c r="E3948" t="s">
        <v>14862</v>
      </c>
      <c r="F3948" s="220">
        <v>1333</v>
      </c>
      <c r="G3948" s="220">
        <v>1333</v>
      </c>
      <c r="H3948" s="220">
        <v>1403</v>
      </c>
      <c r="I3948" s="220">
        <v>1266.400715517241</v>
      </c>
      <c r="J3948" s="161" t="e">
        <f>VLOOKUP(D3948,GST!A:D,4,FALSE)</f>
        <v>#N/A</v>
      </c>
      <c r="K3948" s="64" t="str">
        <f>VLOOKUP(B3948,'ABC successor'!A:J,10,FALSE)</f>
        <v>4777</v>
      </c>
    </row>
    <row r="3949" spans="1:11" x14ac:dyDescent="0.2">
      <c r="A3949">
        <v>3948</v>
      </c>
      <c r="B3949" t="s">
        <v>27251</v>
      </c>
      <c r="C3949" t="s">
        <v>27252</v>
      </c>
      <c r="D3949" t="s">
        <v>27251</v>
      </c>
      <c r="E3949" t="s">
        <v>27253</v>
      </c>
      <c r="F3949" s="220">
        <v>533</v>
      </c>
      <c r="G3949" s="220">
        <v>533</v>
      </c>
      <c r="H3949" s="220">
        <v>561</v>
      </c>
      <c r="I3949" s="220">
        <v>506.56028620689654</v>
      </c>
      <c r="J3949" s="161" t="e">
        <f>VLOOKUP(D3949,GST!A:D,4,FALSE)</f>
        <v>#N/A</v>
      </c>
      <c r="K3949" s="64" t="str">
        <f>VLOOKUP(B3949,'ABC successor'!A:J,10,FALSE)</f>
        <v>4781</v>
      </c>
    </row>
    <row r="3950" spans="1:11" x14ac:dyDescent="0.2">
      <c r="A3950">
        <v>3949</v>
      </c>
      <c r="B3950" t="s">
        <v>27254</v>
      </c>
      <c r="C3950" t="s">
        <v>27255</v>
      </c>
      <c r="D3950" t="s">
        <v>27254</v>
      </c>
      <c r="E3950" t="s">
        <v>6060</v>
      </c>
      <c r="F3950" s="220">
        <v>2133</v>
      </c>
      <c r="G3950" s="220">
        <v>2133</v>
      </c>
      <c r="H3950" s="220">
        <v>2245</v>
      </c>
      <c r="I3950" s="220">
        <v>2026.2411448275861</v>
      </c>
      <c r="J3950" s="161" t="e">
        <f>VLOOKUP(D3950,GST!A:D,4,FALSE)</f>
        <v>#N/A</v>
      </c>
      <c r="K3950" s="64" t="str">
        <f>VLOOKUP(B3950,'ABC successor'!A:J,10,FALSE)</f>
        <v>4781</v>
      </c>
    </row>
    <row r="3951" spans="1:11" x14ac:dyDescent="0.2">
      <c r="A3951">
        <v>3950</v>
      </c>
      <c r="B3951" t="s">
        <v>27256</v>
      </c>
      <c r="C3951" t="s">
        <v>27257</v>
      </c>
      <c r="D3951" t="s">
        <v>27256</v>
      </c>
      <c r="E3951" t="s">
        <v>27258</v>
      </c>
      <c r="F3951" s="220">
        <v>90914</v>
      </c>
      <c r="G3951" s="220">
        <v>90914</v>
      </c>
      <c r="H3951" s="220">
        <v>95699</v>
      </c>
      <c r="I3951" s="220">
        <v>86368.528798275845</v>
      </c>
      <c r="J3951" s="161" t="e">
        <f>VLOOKUP(D3951,GST!A:D,4,FALSE)</f>
        <v>#N/A</v>
      </c>
      <c r="K3951" s="64" t="str">
        <f>VLOOKUP(B3951,'ABC successor'!A:J,10,FALSE)</f>
        <v>4781</v>
      </c>
    </row>
    <row r="3952" spans="1:11" x14ac:dyDescent="0.2">
      <c r="A3952">
        <v>3951</v>
      </c>
      <c r="B3952" t="s">
        <v>27259</v>
      </c>
      <c r="C3952" t="s">
        <v>27260</v>
      </c>
      <c r="D3952" t="s">
        <v>27259</v>
      </c>
      <c r="E3952" t="s">
        <v>27261</v>
      </c>
      <c r="F3952" s="220">
        <v>13331</v>
      </c>
      <c r="G3952" s="220">
        <v>13331</v>
      </c>
      <c r="H3952" s="220">
        <v>14033</v>
      </c>
      <c r="I3952" s="220">
        <v>12664.007155172412</v>
      </c>
      <c r="J3952" s="161" t="e">
        <f>VLOOKUP(D3952,GST!A:D,4,FALSE)</f>
        <v>#N/A</v>
      </c>
      <c r="K3952" s="64" t="str">
        <f>VLOOKUP(B3952,'ABC successor'!A:J,10,FALSE)</f>
        <v>4781</v>
      </c>
    </row>
    <row r="3953" spans="1:11" x14ac:dyDescent="0.2">
      <c r="A3953">
        <v>3952</v>
      </c>
      <c r="B3953" t="s">
        <v>27262</v>
      </c>
      <c r="C3953" t="s">
        <v>27263</v>
      </c>
      <c r="D3953" t="s">
        <v>27262</v>
      </c>
      <c r="E3953" t="s">
        <v>27264</v>
      </c>
      <c r="F3953" s="220">
        <v>2133</v>
      </c>
      <c r="G3953" s="220">
        <v>2133</v>
      </c>
      <c r="H3953" s="220">
        <v>2245</v>
      </c>
      <c r="I3953" s="220">
        <v>2026.2411448275861</v>
      </c>
      <c r="J3953" s="161" t="e">
        <f>VLOOKUP(D3953,GST!A:D,4,FALSE)</f>
        <v>#N/A</v>
      </c>
      <c r="K3953" s="64" t="str">
        <f>VLOOKUP(B3953,'ABC successor'!A:J,10,FALSE)</f>
        <v>4781</v>
      </c>
    </row>
    <row r="3954" spans="1:11" x14ac:dyDescent="0.2">
      <c r="A3954">
        <v>3953</v>
      </c>
      <c r="B3954" t="s">
        <v>27265</v>
      </c>
      <c r="C3954" t="s">
        <v>27266</v>
      </c>
      <c r="D3954" t="s">
        <v>27265</v>
      </c>
      <c r="E3954" t="s">
        <v>27267</v>
      </c>
      <c r="F3954" s="220">
        <v>267</v>
      </c>
      <c r="G3954" s="220">
        <v>267</v>
      </c>
      <c r="H3954" s="220">
        <v>281</v>
      </c>
      <c r="I3954" s="220">
        <v>253.28014310344827</v>
      </c>
      <c r="J3954" s="161" t="e">
        <f>VLOOKUP(D3954,GST!A:D,4,FALSE)</f>
        <v>#N/A</v>
      </c>
      <c r="K3954" s="64" t="str">
        <f>VLOOKUP(B3954,'ABC successor'!A:J,10,FALSE)</f>
        <v>4781</v>
      </c>
    </row>
    <row r="3955" spans="1:11" x14ac:dyDescent="0.2">
      <c r="A3955">
        <v>3954</v>
      </c>
      <c r="B3955" t="s">
        <v>27268</v>
      </c>
      <c r="C3955" t="s">
        <v>27269</v>
      </c>
      <c r="D3955" t="s">
        <v>27268</v>
      </c>
      <c r="E3955" t="s">
        <v>27270</v>
      </c>
      <c r="F3955" s="220">
        <v>1333</v>
      </c>
      <c r="G3955" s="220">
        <v>1333</v>
      </c>
      <c r="H3955" s="220">
        <v>1403</v>
      </c>
      <c r="I3955" s="220">
        <v>1266.400715517241</v>
      </c>
      <c r="J3955" s="161" t="e">
        <f>VLOOKUP(D3955,GST!A:D,4,FALSE)</f>
        <v>#N/A</v>
      </c>
      <c r="K3955" s="64" t="str">
        <f>VLOOKUP(B3955,'ABC successor'!A:J,10,FALSE)</f>
        <v>4781</v>
      </c>
    </row>
    <row r="3956" spans="1:11" x14ac:dyDescent="0.2">
      <c r="A3956">
        <v>3955</v>
      </c>
      <c r="B3956" t="s">
        <v>27271</v>
      </c>
      <c r="C3956" t="s">
        <v>27272</v>
      </c>
      <c r="D3956" t="s">
        <v>27271</v>
      </c>
      <c r="E3956" t="s">
        <v>27273</v>
      </c>
      <c r="F3956" s="220">
        <v>66386</v>
      </c>
      <c r="G3956" s="220">
        <v>66386</v>
      </c>
      <c r="H3956" s="220">
        <v>69880</v>
      </c>
      <c r="I3956" s="220">
        <v>63066.755632758606</v>
      </c>
      <c r="J3956" s="161" t="e">
        <f>VLOOKUP(D3956,GST!A:D,4,FALSE)</f>
        <v>#N/A</v>
      </c>
      <c r="K3956" s="64" t="str">
        <f>VLOOKUP(B3956,'ABC successor'!A:J,10,FALSE)</f>
        <v>4781</v>
      </c>
    </row>
    <row r="3957" spans="1:11" x14ac:dyDescent="0.2">
      <c r="A3957">
        <v>3956</v>
      </c>
      <c r="B3957" t="s">
        <v>27274</v>
      </c>
      <c r="C3957" t="s">
        <v>27275</v>
      </c>
      <c r="D3957" t="s">
        <v>27274</v>
      </c>
      <c r="E3957" t="s">
        <v>27161</v>
      </c>
      <c r="F3957" s="220">
        <v>27994</v>
      </c>
      <c r="G3957" s="220">
        <v>27994</v>
      </c>
      <c r="H3957" s="220">
        <v>29467</v>
      </c>
      <c r="I3957" s="220">
        <v>26594.415025862068</v>
      </c>
      <c r="J3957" s="161" t="e">
        <f>VLOOKUP(D3957,GST!A:D,4,FALSE)</f>
        <v>#N/A</v>
      </c>
      <c r="K3957" s="64" t="str">
        <f>VLOOKUP(B3957,'ABC successor'!A:J,10,FALSE)</f>
        <v>4777</v>
      </c>
    </row>
    <row r="3958" spans="1:11" x14ac:dyDescent="0.2">
      <c r="A3958">
        <v>3957</v>
      </c>
      <c r="B3958" t="s">
        <v>27276</v>
      </c>
      <c r="C3958" t="s">
        <v>27277</v>
      </c>
      <c r="D3958" t="s">
        <v>27276</v>
      </c>
      <c r="E3958" t="s">
        <v>27278</v>
      </c>
      <c r="F3958" s="220">
        <v>24795</v>
      </c>
      <c r="G3958" s="220">
        <v>24795</v>
      </c>
      <c r="H3958" s="220">
        <v>26100</v>
      </c>
      <c r="I3958" s="220">
        <v>23555.053308620689</v>
      </c>
      <c r="J3958" s="161" t="e">
        <f>VLOOKUP(D3958,GST!A:D,4,FALSE)</f>
        <v>#N/A</v>
      </c>
      <c r="K3958" s="64" t="str">
        <f>VLOOKUP(B3958,'ABC successor'!A:J,10,FALSE)</f>
        <v>4777</v>
      </c>
    </row>
    <row r="3959" spans="1:11" x14ac:dyDescent="0.2">
      <c r="A3959">
        <v>3958</v>
      </c>
      <c r="B3959" t="s">
        <v>27279</v>
      </c>
      <c r="C3959" t="s">
        <v>27280</v>
      </c>
      <c r="D3959" t="s">
        <v>27279</v>
      </c>
      <c r="E3959" t="s">
        <v>27281</v>
      </c>
      <c r="F3959" s="220">
        <v>27994</v>
      </c>
      <c r="G3959" s="220">
        <v>27994</v>
      </c>
      <c r="H3959" s="220">
        <v>29467</v>
      </c>
      <c r="I3959" s="220">
        <v>26594.415025862068</v>
      </c>
      <c r="J3959" s="161" t="e">
        <f>VLOOKUP(D3959,GST!A:D,4,FALSE)</f>
        <v>#N/A</v>
      </c>
      <c r="K3959" s="64" t="str">
        <f>VLOOKUP(B3959,'ABC successor'!A:J,10,FALSE)</f>
        <v>4781</v>
      </c>
    </row>
    <row r="3960" spans="1:11" x14ac:dyDescent="0.2">
      <c r="A3960">
        <v>3959</v>
      </c>
      <c r="B3960" t="s">
        <v>27282</v>
      </c>
      <c r="C3960" t="s">
        <v>27283</v>
      </c>
      <c r="D3960" t="s">
        <v>27282</v>
      </c>
      <c r="E3960" t="s">
        <v>2391</v>
      </c>
      <c r="F3960" s="220">
        <v>1600</v>
      </c>
      <c r="G3960" s="220">
        <v>1600</v>
      </c>
      <c r="H3960" s="220">
        <v>1684</v>
      </c>
      <c r="I3960" s="220">
        <v>1519.6808586206894</v>
      </c>
      <c r="J3960" s="161" t="e">
        <f>VLOOKUP(D3960,GST!A:D,4,FALSE)</f>
        <v>#N/A</v>
      </c>
      <c r="K3960" s="64" t="str">
        <f>VLOOKUP(B3960,'ABC successor'!A:J,10,FALSE)</f>
        <v>4777</v>
      </c>
    </row>
    <row r="3961" spans="1:11" x14ac:dyDescent="0.2">
      <c r="A3961">
        <v>3960</v>
      </c>
      <c r="B3961" t="s">
        <v>27284</v>
      </c>
      <c r="C3961" t="s">
        <v>27285</v>
      </c>
      <c r="D3961" t="s">
        <v>27284</v>
      </c>
      <c r="E3961" t="s">
        <v>27286</v>
      </c>
      <c r="F3961" s="220">
        <v>57855</v>
      </c>
      <c r="G3961" s="220">
        <v>57855</v>
      </c>
      <c r="H3961" s="220">
        <v>60900</v>
      </c>
      <c r="I3961" s="220">
        <v>54961.791053448273</v>
      </c>
      <c r="J3961" s="161" t="e">
        <f>VLOOKUP(D3961,GST!A:D,4,FALSE)</f>
        <v>#N/A</v>
      </c>
      <c r="K3961" s="64" t="str">
        <f>VLOOKUP(B3961,'ABC successor'!A:J,10,FALSE)</f>
        <v>4777</v>
      </c>
    </row>
    <row r="3962" spans="1:11" x14ac:dyDescent="0.2">
      <c r="A3962">
        <v>3961</v>
      </c>
      <c r="B3962" t="s">
        <v>27287</v>
      </c>
      <c r="C3962" t="s">
        <v>27288</v>
      </c>
      <c r="D3962" t="s">
        <v>27287</v>
      </c>
      <c r="E3962" t="s">
        <v>27289</v>
      </c>
      <c r="F3962" s="220">
        <v>29327</v>
      </c>
      <c r="G3962" s="220">
        <v>29327</v>
      </c>
      <c r="H3962" s="220">
        <v>30871</v>
      </c>
      <c r="I3962" s="220">
        <v>27860.815741379305</v>
      </c>
      <c r="J3962" s="161" t="e">
        <f>VLOOKUP(D3962,GST!A:D,4,FALSE)</f>
        <v>#N/A</v>
      </c>
      <c r="K3962" s="64" t="str">
        <f>VLOOKUP(B3962,'ABC successor'!A:J,10,FALSE)</f>
        <v>4779</v>
      </c>
    </row>
    <row r="3963" spans="1:11" x14ac:dyDescent="0.2">
      <c r="A3963">
        <v>3962</v>
      </c>
      <c r="B3963" t="s">
        <v>27290</v>
      </c>
      <c r="C3963" t="s">
        <v>27291</v>
      </c>
      <c r="D3963" t="s">
        <v>27290</v>
      </c>
      <c r="E3963" t="s">
        <v>27292</v>
      </c>
      <c r="F3963" s="220">
        <v>10664</v>
      </c>
      <c r="G3963" s="220">
        <v>10664</v>
      </c>
      <c r="H3963" s="220">
        <v>11225</v>
      </c>
      <c r="I3963" s="220">
        <v>10131.205724137928</v>
      </c>
      <c r="J3963" s="161" t="e">
        <f>VLOOKUP(D3963,GST!A:D,4,FALSE)</f>
        <v>#N/A</v>
      </c>
      <c r="K3963" s="64" t="str">
        <f>VLOOKUP(B3963,'ABC successor'!A:J,10,FALSE)</f>
        <v>4777</v>
      </c>
    </row>
    <row r="3964" spans="1:11" x14ac:dyDescent="0.2">
      <c r="A3964">
        <v>3963</v>
      </c>
      <c r="B3964" t="s">
        <v>27293</v>
      </c>
      <c r="C3964" t="s">
        <v>27294</v>
      </c>
      <c r="D3964" t="s">
        <v>27293</v>
      </c>
      <c r="E3964" t="s">
        <v>27295</v>
      </c>
      <c r="F3964" s="220">
        <v>1600</v>
      </c>
      <c r="G3964" s="220">
        <v>1600</v>
      </c>
      <c r="H3964" s="220">
        <v>1684</v>
      </c>
      <c r="I3964" s="220">
        <v>1519.6808586206894</v>
      </c>
      <c r="J3964" s="161" t="e">
        <f>VLOOKUP(D3964,GST!A:D,4,FALSE)</f>
        <v>#N/A</v>
      </c>
      <c r="K3964" s="64" t="str">
        <f>VLOOKUP(B3964,'ABC successor'!A:J,10,FALSE)</f>
        <v>4777</v>
      </c>
    </row>
    <row r="3965" spans="1:11" x14ac:dyDescent="0.2">
      <c r="A3965">
        <v>3964</v>
      </c>
      <c r="B3965" t="s">
        <v>27296</v>
      </c>
      <c r="C3965" t="s">
        <v>27297</v>
      </c>
      <c r="D3965" t="s">
        <v>27296</v>
      </c>
      <c r="E3965" t="s">
        <v>27298</v>
      </c>
      <c r="F3965" s="220">
        <v>8532</v>
      </c>
      <c r="G3965" s="220">
        <v>8532</v>
      </c>
      <c r="H3965" s="220">
        <v>8981</v>
      </c>
      <c r="I3965" s="220">
        <v>8104.9645793103446</v>
      </c>
      <c r="J3965" s="161" t="e">
        <f>VLOOKUP(D3965,GST!A:D,4,FALSE)</f>
        <v>#N/A</v>
      </c>
      <c r="K3965" s="64" t="str">
        <f>VLOOKUP(B3965,'ABC successor'!A:J,10,FALSE)</f>
        <v>4777</v>
      </c>
    </row>
    <row r="3966" spans="1:11" x14ac:dyDescent="0.2">
      <c r="A3966">
        <v>3965</v>
      </c>
      <c r="B3966" t="s">
        <v>21637</v>
      </c>
      <c r="C3966" t="s">
        <v>21638</v>
      </c>
      <c r="D3966" t="s">
        <v>21637</v>
      </c>
      <c r="E3966" t="s">
        <v>21639</v>
      </c>
      <c r="F3966" s="220">
        <v>3425652</v>
      </c>
      <c r="G3966" s="220">
        <v>3425652</v>
      </c>
      <c r="H3966" s="220">
        <v>3605949</v>
      </c>
      <c r="I3966" s="220">
        <v>3254369.4906293103</v>
      </c>
      <c r="J3966" s="161" t="e">
        <f>VLOOKUP(D3966,GST!A:D,4,FALSE)</f>
        <v>#N/A</v>
      </c>
      <c r="K3966" s="64" t="str">
        <f>VLOOKUP(B3966,'ABC successor'!A:J,10,FALSE)</f>
        <v>4772</v>
      </c>
    </row>
    <row r="3967" spans="1:11" x14ac:dyDescent="0.2">
      <c r="A3967">
        <v>3966</v>
      </c>
      <c r="B3967" t="s">
        <v>21640</v>
      </c>
      <c r="C3967" t="s">
        <v>21641</v>
      </c>
      <c r="D3967" t="s">
        <v>21640</v>
      </c>
      <c r="E3967" t="s">
        <v>21642</v>
      </c>
      <c r="F3967" s="220">
        <v>3799210</v>
      </c>
      <c r="G3967" s="220">
        <v>3799210</v>
      </c>
      <c r="H3967" s="220">
        <v>3999168</v>
      </c>
      <c r="I3967" s="220">
        <v>3609249.7729689651</v>
      </c>
      <c r="J3967" s="161" t="e">
        <f>VLOOKUP(D3967,GST!A:D,4,FALSE)</f>
        <v>#N/A</v>
      </c>
      <c r="K3967" s="64" t="str">
        <f>VLOOKUP(B3967,'ABC successor'!A:J,10,FALSE)</f>
        <v>4772</v>
      </c>
    </row>
    <row r="3968" spans="1:11" x14ac:dyDescent="0.2">
      <c r="A3968">
        <v>3967</v>
      </c>
      <c r="B3968" t="s">
        <v>21643</v>
      </c>
      <c r="C3968" t="s">
        <v>21644</v>
      </c>
      <c r="D3968" t="s">
        <v>21643</v>
      </c>
      <c r="E3968" t="s">
        <v>21645</v>
      </c>
      <c r="F3968" s="220">
        <v>180003</v>
      </c>
      <c r="G3968" s="220">
        <v>180003</v>
      </c>
      <c r="H3968" s="220">
        <v>189477</v>
      </c>
      <c r="I3968" s="220">
        <v>171002.76531896551</v>
      </c>
      <c r="J3968" s="161" t="e">
        <f>VLOOKUP(D3968,GST!A:D,4,FALSE)</f>
        <v>#N/A</v>
      </c>
      <c r="K3968" s="64" t="str">
        <f>VLOOKUP(B3968,'ABC successor'!A:J,10,FALSE)</f>
        <v>4772</v>
      </c>
    </row>
    <row r="3969" spans="1:11" x14ac:dyDescent="0.2">
      <c r="A3969">
        <v>3968</v>
      </c>
      <c r="B3969" t="s">
        <v>21646</v>
      </c>
      <c r="C3969" t="s">
        <v>21647</v>
      </c>
      <c r="D3969" t="s">
        <v>21646</v>
      </c>
      <c r="E3969" t="s">
        <v>21645</v>
      </c>
      <c r="F3969" s="220">
        <v>177296</v>
      </c>
      <c r="G3969" s="220">
        <v>177296</v>
      </c>
      <c r="H3969" s="220">
        <v>186627</v>
      </c>
      <c r="I3969" s="220">
        <v>168431.29516379308</v>
      </c>
      <c r="J3969" s="161" t="e">
        <f>VLOOKUP(D3969,GST!A:D,4,FALSE)</f>
        <v>#N/A</v>
      </c>
      <c r="K3969" s="64" t="str">
        <f>VLOOKUP(B3969,'ABC successor'!A:J,10,FALSE)</f>
        <v>4772</v>
      </c>
    </row>
    <row r="3970" spans="1:11" x14ac:dyDescent="0.2">
      <c r="A3970">
        <v>3969</v>
      </c>
      <c r="B3970" t="s">
        <v>21648</v>
      </c>
      <c r="C3970" t="s">
        <v>21649</v>
      </c>
      <c r="D3970" t="s">
        <v>21648</v>
      </c>
      <c r="E3970" t="s">
        <v>21650</v>
      </c>
      <c r="F3970" s="220">
        <v>15730</v>
      </c>
      <c r="G3970" s="220">
        <v>15730</v>
      </c>
      <c r="H3970" s="220">
        <v>16558</v>
      </c>
      <c r="I3970" s="220">
        <v>14943.528443103447</v>
      </c>
      <c r="J3970" s="161" t="e">
        <f>VLOOKUP(D3970,GST!A:D,4,FALSE)</f>
        <v>#N/A</v>
      </c>
      <c r="K3970" s="64" t="str">
        <f>VLOOKUP(B3970,'ABC successor'!A:J,10,FALSE)</f>
        <v>4772</v>
      </c>
    </row>
    <row r="3971" spans="1:11" x14ac:dyDescent="0.2">
      <c r="A3971">
        <v>3970</v>
      </c>
      <c r="B3971" t="s">
        <v>21651</v>
      </c>
      <c r="C3971" t="s">
        <v>21652</v>
      </c>
      <c r="D3971" t="s">
        <v>21651</v>
      </c>
      <c r="E3971" t="s">
        <v>21653</v>
      </c>
      <c r="F3971" s="220">
        <v>156454</v>
      </c>
      <c r="G3971" s="220">
        <v>156454</v>
      </c>
      <c r="H3971" s="220">
        <v>164688</v>
      </c>
      <c r="I3971" s="220">
        <v>148630.97496896549</v>
      </c>
      <c r="J3971" s="161" t="e">
        <f>VLOOKUP(D3971,GST!A:D,4,FALSE)</f>
        <v>#N/A</v>
      </c>
      <c r="K3971" s="64" t="str">
        <f>VLOOKUP(B3971,'ABC successor'!A:J,10,FALSE)</f>
        <v>4772</v>
      </c>
    </row>
    <row r="3972" spans="1:11" x14ac:dyDescent="0.2">
      <c r="A3972">
        <v>3971</v>
      </c>
      <c r="B3972" t="s">
        <v>21654</v>
      </c>
      <c r="C3972" t="s">
        <v>21655</v>
      </c>
      <c r="D3972" t="s">
        <v>21654</v>
      </c>
      <c r="E3972" t="s">
        <v>21656</v>
      </c>
      <c r="F3972" s="220">
        <v>154101</v>
      </c>
      <c r="G3972" s="220">
        <v>154101</v>
      </c>
      <c r="H3972" s="220">
        <v>162212</v>
      </c>
      <c r="I3972" s="220">
        <v>146395.92271379309</v>
      </c>
      <c r="J3972" s="161" t="e">
        <f>VLOOKUP(D3972,GST!A:D,4,FALSE)</f>
        <v>#N/A</v>
      </c>
      <c r="K3972" s="64" t="str">
        <f>VLOOKUP(B3972,'ABC successor'!A:J,10,FALSE)</f>
        <v>4772</v>
      </c>
    </row>
    <row r="3973" spans="1:11" x14ac:dyDescent="0.2">
      <c r="A3973">
        <v>3972</v>
      </c>
      <c r="B3973" t="s">
        <v>26472</v>
      </c>
      <c r="C3973" t="s">
        <v>26473</v>
      </c>
      <c r="D3973" t="s">
        <v>26472</v>
      </c>
      <c r="E3973" t="s">
        <v>21656</v>
      </c>
      <c r="F3973" s="220">
        <v>154101</v>
      </c>
      <c r="G3973" s="220">
        <v>154101</v>
      </c>
      <c r="H3973" s="220">
        <v>162212</v>
      </c>
      <c r="I3973" s="220">
        <v>146395.92271379309</v>
      </c>
      <c r="J3973" s="161" t="e">
        <f>VLOOKUP(D3973,GST!A:D,4,FALSE)</f>
        <v>#N/A</v>
      </c>
      <c r="K3973" s="64" t="str">
        <f>VLOOKUP(B3973,'ABC successor'!A:J,10,FALSE)</f>
        <v>4772</v>
      </c>
    </row>
    <row r="3974" spans="1:11" x14ac:dyDescent="0.2">
      <c r="A3974">
        <v>3973</v>
      </c>
      <c r="B3974" t="s">
        <v>21657</v>
      </c>
      <c r="C3974" t="s">
        <v>21658</v>
      </c>
      <c r="D3974" t="s">
        <v>21657</v>
      </c>
      <c r="E3974" t="s">
        <v>21659</v>
      </c>
      <c r="F3974" s="220">
        <v>156454</v>
      </c>
      <c r="G3974" s="220">
        <v>156454</v>
      </c>
      <c r="H3974" s="220">
        <v>164688</v>
      </c>
      <c r="I3974" s="220">
        <v>148630.97496896549</v>
      </c>
      <c r="J3974" s="161" t="e">
        <f>VLOOKUP(D3974,GST!A:D,4,FALSE)</f>
        <v>#N/A</v>
      </c>
      <c r="K3974" s="64" t="str">
        <f>VLOOKUP(B3974,'ABC successor'!A:J,10,FALSE)</f>
        <v>4772</v>
      </c>
    </row>
    <row r="3975" spans="1:11" x14ac:dyDescent="0.2">
      <c r="A3975">
        <v>3974</v>
      </c>
      <c r="B3975" t="s">
        <v>21660</v>
      </c>
      <c r="C3975" t="s">
        <v>21661</v>
      </c>
      <c r="D3975" t="s">
        <v>21660</v>
      </c>
      <c r="E3975" t="s">
        <v>21662</v>
      </c>
      <c r="F3975" s="220">
        <v>154101</v>
      </c>
      <c r="G3975" s="220">
        <v>154101</v>
      </c>
      <c r="H3975" s="220">
        <v>162212</v>
      </c>
      <c r="I3975" s="220">
        <v>146395.92271379309</v>
      </c>
      <c r="J3975" s="161" t="e">
        <f>VLOOKUP(D3975,GST!A:D,4,FALSE)</f>
        <v>#N/A</v>
      </c>
      <c r="K3975" s="64" t="str">
        <f>VLOOKUP(B3975,'ABC successor'!A:J,10,FALSE)</f>
        <v>4772</v>
      </c>
    </row>
    <row r="3976" spans="1:11" x14ac:dyDescent="0.2">
      <c r="A3976">
        <v>3975</v>
      </c>
      <c r="B3976" t="s">
        <v>26474</v>
      </c>
      <c r="C3976" t="s">
        <v>26475</v>
      </c>
      <c r="D3976" t="s">
        <v>26474</v>
      </c>
      <c r="E3976" t="s">
        <v>21662</v>
      </c>
      <c r="F3976" s="220">
        <v>154101</v>
      </c>
      <c r="G3976" s="220">
        <v>154101</v>
      </c>
      <c r="H3976" s="220">
        <v>162212</v>
      </c>
      <c r="I3976" s="220">
        <v>146395.92271379309</v>
      </c>
      <c r="J3976" s="161" t="e">
        <f>VLOOKUP(D3976,GST!A:D,4,FALSE)</f>
        <v>#N/A</v>
      </c>
      <c r="K3976" s="64" t="str">
        <f>VLOOKUP(B3976,'ABC successor'!A:J,10,FALSE)</f>
        <v>4772</v>
      </c>
    </row>
    <row r="3977" spans="1:11" x14ac:dyDescent="0.2">
      <c r="A3977">
        <v>3976</v>
      </c>
      <c r="B3977" t="s">
        <v>24223</v>
      </c>
      <c r="C3977" t="s">
        <v>24224</v>
      </c>
      <c r="D3977" t="s">
        <v>24223</v>
      </c>
      <c r="E3977" t="s">
        <v>24225</v>
      </c>
      <c r="F3977" s="220">
        <v>359924</v>
      </c>
      <c r="G3977" s="220">
        <v>359924</v>
      </c>
      <c r="H3977" s="220">
        <v>378867</v>
      </c>
      <c r="I3977" s="220">
        <v>341928.19318965514</v>
      </c>
      <c r="J3977" s="161" t="e">
        <f>VLOOKUP(D3977,GST!A:D,4,FALSE)</f>
        <v>#N/A</v>
      </c>
      <c r="K3977" s="64" t="str">
        <f>VLOOKUP(B3977,'ABC successor'!A:J,10,FALSE)</f>
        <v>4772</v>
      </c>
    </row>
    <row r="3978" spans="1:11" x14ac:dyDescent="0.2">
      <c r="A3978">
        <v>3977</v>
      </c>
      <c r="B3978" t="s">
        <v>1334</v>
      </c>
      <c r="C3978" t="s">
        <v>1335</v>
      </c>
      <c r="D3978" t="s">
        <v>1334</v>
      </c>
      <c r="E3978" t="s">
        <v>1336</v>
      </c>
      <c r="F3978" s="220">
        <v>4673</v>
      </c>
      <c r="G3978" s="220">
        <v>4673</v>
      </c>
      <c r="H3978" s="220">
        <v>4919</v>
      </c>
      <c r="I3978" s="220">
        <v>4205.9713453333325</v>
      </c>
      <c r="J3978" s="161" t="e">
        <f>VLOOKUP(D3978,GST!A:D,4,FALSE)</f>
        <v>#N/A</v>
      </c>
      <c r="K3978" s="64" t="str">
        <f>VLOOKUP(B3978,'ABC successor'!A:J,10,FALSE)</f>
        <v>4730</v>
      </c>
    </row>
    <row r="3979" spans="1:11" x14ac:dyDescent="0.2">
      <c r="A3979">
        <v>3978</v>
      </c>
      <c r="B3979" t="s">
        <v>24226</v>
      </c>
      <c r="C3979" t="s">
        <v>24227</v>
      </c>
      <c r="D3979" t="s">
        <v>24226</v>
      </c>
      <c r="E3979" t="s">
        <v>24228</v>
      </c>
      <c r="F3979" s="220">
        <v>639</v>
      </c>
      <c r="G3979" s="220">
        <v>639</v>
      </c>
      <c r="H3979" s="220">
        <v>673</v>
      </c>
      <c r="I3979" s="220">
        <v>607.0989689655172</v>
      </c>
      <c r="J3979" s="161" t="e">
        <f>VLOOKUP(D3979,GST!A:D,4,FALSE)</f>
        <v>#N/A</v>
      </c>
      <c r="K3979" s="64" t="str">
        <f>VLOOKUP(B3979,'ABC successor'!A:J,10,FALSE)</f>
        <v>4788</v>
      </c>
    </row>
    <row r="3980" spans="1:11" x14ac:dyDescent="0.2">
      <c r="A3980">
        <v>3979</v>
      </c>
      <c r="B3980" t="s">
        <v>23233</v>
      </c>
      <c r="C3980" t="s">
        <v>23234</v>
      </c>
      <c r="D3980" t="s">
        <v>23233</v>
      </c>
      <c r="E3980" t="s">
        <v>23235</v>
      </c>
      <c r="F3980" s="220">
        <v>5332</v>
      </c>
      <c r="G3980" s="220">
        <v>5332</v>
      </c>
      <c r="H3980" s="220">
        <v>5613</v>
      </c>
      <c r="I3980" s="220">
        <v>5065.602862068964</v>
      </c>
      <c r="J3980" s="161" t="e">
        <f>VLOOKUP(D3980,GST!A:D,4,FALSE)</f>
        <v>#N/A</v>
      </c>
      <c r="K3980" s="64" t="str">
        <f>VLOOKUP(B3980,'ABC successor'!A:J,10,FALSE)</f>
        <v>4788</v>
      </c>
    </row>
    <row r="3981" spans="1:11" x14ac:dyDescent="0.2">
      <c r="A3981">
        <v>3980</v>
      </c>
      <c r="B3981" t="s">
        <v>23236</v>
      </c>
      <c r="C3981" t="s">
        <v>23237</v>
      </c>
      <c r="D3981" t="s">
        <v>23236</v>
      </c>
      <c r="E3981" t="s">
        <v>23238</v>
      </c>
      <c r="F3981" s="220">
        <v>5332</v>
      </c>
      <c r="G3981" s="220">
        <v>5332</v>
      </c>
      <c r="H3981" s="220">
        <v>5613</v>
      </c>
      <c r="I3981" s="220">
        <v>5065.602862068964</v>
      </c>
      <c r="J3981" s="161" t="e">
        <f>VLOOKUP(D3981,GST!A:D,4,FALSE)</f>
        <v>#N/A</v>
      </c>
      <c r="K3981" s="64" t="str">
        <f>VLOOKUP(B3981,'ABC successor'!A:J,10,FALSE)</f>
        <v>4788</v>
      </c>
    </row>
    <row r="3982" spans="1:11" x14ac:dyDescent="0.2">
      <c r="A3982">
        <v>3981</v>
      </c>
      <c r="B3982" t="s">
        <v>20318</v>
      </c>
      <c r="C3982" t="s">
        <v>20319</v>
      </c>
      <c r="D3982" t="s">
        <v>20318</v>
      </c>
      <c r="E3982" t="s">
        <v>20320</v>
      </c>
      <c r="F3982" s="220">
        <v>3600</v>
      </c>
      <c r="G3982" s="220">
        <v>3600</v>
      </c>
      <c r="H3982" s="220">
        <v>3789</v>
      </c>
      <c r="I3982" s="220">
        <v>3420.24865</v>
      </c>
      <c r="J3982" s="161" t="e">
        <f>VLOOKUP(D3982,GST!A:D,4,FALSE)</f>
        <v>#N/A</v>
      </c>
      <c r="K3982" s="64" t="str">
        <f>VLOOKUP(B3982,'ABC successor'!A:J,10,FALSE)</f>
        <v>4788</v>
      </c>
    </row>
    <row r="3983" spans="1:11" x14ac:dyDescent="0.2">
      <c r="A3983">
        <v>3982</v>
      </c>
      <c r="B3983" t="s">
        <v>20321</v>
      </c>
      <c r="C3983" t="s">
        <v>20322</v>
      </c>
      <c r="D3983" t="s">
        <v>20321</v>
      </c>
      <c r="E3983" t="s">
        <v>20323</v>
      </c>
      <c r="F3983" s="220">
        <v>3600</v>
      </c>
      <c r="G3983" s="220">
        <v>3600</v>
      </c>
      <c r="H3983" s="220">
        <v>3789</v>
      </c>
      <c r="I3983" s="220">
        <v>3420.24865</v>
      </c>
      <c r="J3983" s="161" t="e">
        <f>VLOOKUP(D3983,GST!A:D,4,FALSE)</f>
        <v>#N/A</v>
      </c>
      <c r="K3983" s="64" t="str">
        <f>VLOOKUP(B3983,'ABC successor'!A:J,10,FALSE)</f>
        <v>4788</v>
      </c>
    </row>
    <row r="3984" spans="1:11" x14ac:dyDescent="0.2">
      <c r="A3984">
        <v>3983</v>
      </c>
      <c r="B3984" t="s">
        <v>23239</v>
      </c>
      <c r="C3984" t="s">
        <v>23240</v>
      </c>
      <c r="D3984" t="s">
        <v>23239</v>
      </c>
      <c r="E3984" t="s">
        <v>23241</v>
      </c>
      <c r="F3984" s="220">
        <v>3733</v>
      </c>
      <c r="G3984" s="220">
        <v>3733</v>
      </c>
      <c r="H3984" s="220">
        <v>3929</v>
      </c>
      <c r="I3984" s="220">
        <v>3545.9220034482755</v>
      </c>
      <c r="J3984" s="161" t="e">
        <f>VLOOKUP(D3984,GST!A:D,4,FALSE)</f>
        <v>#N/A</v>
      </c>
      <c r="K3984" s="64" t="str">
        <f>VLOOKUP(B3984,'ABC successor'!A:J,10,FALSE)</f>
        <v>4788</v>
      </c>
    </row>
    <row r="3985" spans="1:11" x14ac:dyDescent="0.2">
      <c r="A3985">
        <v>3984</v>
      </c>
      <c r="B3985" t="s">
        <v>20324</v>
      </c>
      <c r="C3985" t="s">
        <v>20325</v>
      </c>
      <c r="D3985" t="s">
        <v>20324</v>
      </c>
      <c r="E3985" t="s">
        <v>20326</v>
      </c>
      <c r="F3985" s="220">
        <v>3790</v>
      </c>
      <c r="G3985" s="220">
        <v>3790</v>
      </c>
      <c r="H3985" s="220">
        <v>3989</v>
      </c>
      <c r="I3985" s="220">
        <v>3600.0582172413788</v>
      </c>
      <c r="J3985" s="161" t="e">
        <f>VLOOKUP(D3985,GST!A:D,4,FALSE)</f>
        <v>#N/A</v>
      </c>
      <c r="K3985" s="64" t="str">
        <f>VLOOKUP(B3985,'ABC successor'!A:J,10,FALSE)</f>
        <v>4788</v>
      </c>
    </row>
    <row r="3986" spans="1:11" x14ac:dyDescent="0.2">
      <c r="A3986">
        <v>3985</v>
      </c>
      <c r="B3986" t="s">
        <v>20327</v>
      </c>
      <c r="C3986" t="s">
        <v>20328</v>
      </c>
      <c r="D3986" t="s">
        <v>20327</v>
      </c>
      <c r="E3986" t="s">
        <v>20329</v>
      </c>
      <c r="F3986" s="220">
        <v>3600</v>
      </c>
      <c r="G3986" s="220">
        <v>3600</v>
      </c>
      <c r="H3986" s="220">
        <v>3789</v>
      </c>
      <c r="I3986" s="220">
        <v>3420.24865</v>
      </c>
      <c r="J3986" s="161" t="e">
        <f>VLOOKUP(D3986,GST!A:D,4,FALSE)</f>
        <v>#N/A</v>
      </c>
      <c r="K3986" s="64" t="str">
        <f>VLOOKUP(B3986,'ABC successor'!A:J,10,FALSE)</f>
        <v>4788</v>
      </c>
    </row>
    <row r="3987" spans="1:11" x14ac:dyDescent="0.2">
      <c r="A3987">
        <v>3986</v>
      </c>
      <c r="B3987" t="s">
        <v>20330</v>
      </c>
      <c r="C3987" t="s">
        <v>20331</v>
      </c>
      <c r="D3987" t="s">
        <v>20330</v>
      </c>
      <c r="E3987" t="s">
        <v>20332</v>
      </c>
      <c r="F3987" s="220">
        <v>13331</v>
      </c>
      <c r="G3987" s="220">
        <v>13331</v>
      </c>
      <c r="H3987" s="220">
        <v>14033</v>
      </c>
      <c r="I3987" s="220">
        <v>12664.007155172412</v>
      </c>
      <c r="J3987" s="161" t="e">
        <f>VLOOKUP(D3987,GST!A:D,4,FALSE)</f>
        <v>#N/A</v>
      </c>
      <c r="K3987" s="64" t="str">
        <f>VLOOKUP(B3987,'ABC successor'!A:J,10,FALSE)</f>
        <v>4788</v>
      </c>
    </row>
    <row r="3988" spans="1:11" x14ac:dyDescent="0.2">
      <c r="A3988">
        <v>3987</v>
      </c>
      <c r="B3988" t="s">
        <v>20333</v>
      </c>
      <c r="C3988" t="s">
        <v>20334</v>
      </c>
      <c r="D3988" t="s">
        <v>20333</v>
      </c>
      <c r="E3988" t="s">
        <v>20335</v>
      </c>
      <c r="F3988" s="220">
        <v>13331</v>
      </c>
      <c r="G3988" s="220">
        <v>13331</v>
      </c>
      <c r="H3988" s="220">
        <v>14033</v>
      </c>
      <c r="I3988" s="220">
        <v>12664.007155172412</v>
      </c>
      <c r="J3988" s="161" t="e">
        <f>VLOOKUP(D3988,GST!A:D,4,FALSE)</f>
        <v>#N/A</v>
      </c>
      <c r="K3988" s="64" t="str">
        <f>VLOOKUP(B3988,'ABC successor'!A:J,10,FALSE)</f>
        <v>4788</v>
      </c>
    </row>
    <row r="3989" spans="1:11" x14ac:dyDescent="0.2">
      <c r="A3989">
        <v>3988</v>
      </c>
      <c r="B3989" t="s">
        <v>23242</v>
      </c>
      <c r="C3989" t="s">
        <v>23243</v>
      </c>
      <c r="D3989" t="s">
        <v>23242</v>
      </c>
      <c r="E3989" t="s">
        <v>23244</v>
      </c>
      <c r="F3989" s="220">
        <v>3733</v>
      </c>
      <c r="G3989" s="220">
        <v>3733</v>
      </c>
      <c r="H3989" s="220">
        <v>3929</v>
      </c>
      <c r="I3989" s="220">
        <v>3545.9220034482755</v>
      </c>
      <c r="J3989" s="161" t="e">
        <f>VLOOKUP(D3989,GST!A:D,4,FALSE)</f>
        <v>#N/A</v>
      </c>
      <c r="K3989" s="64" t="str">
        <f>VLOOKUP(B3989,'ABC successor'!A:J,10,FALSE)</f>
        <v>4788</v>
      </c>
    </row>
    <row r="3990" spans="1:11" x14ac:dyDescent="0.2">
      <c r="A3990">
        <v>3989</v>
      </c>
      <c r="B3990" t="s">
        <v>20336</v>
      </c>
      <c r="C3990" t="s">
        <v>20337</v>
      </c>
      <c r="D3990" t="s">
        <v>20336</v>
      </c>
      <c r="E3990" t="s">
        <v>20338</v>
      </c>
      <c r="F3990" s="220">
        <v>15463</v>
      </c>
      <c r="G3990" s="220">
        <v>15463</v>
      </c>
      <c r="H3990" s="220">
        <v>16277</v>
      </c>
      <c r="I3990" s="220">
        <v>14690.248299999999</v>
      </c>
      <c r="J3990" s="161" t="e">
        <f>VLOOKUP(D3990,GST!A:D,4,FALSE)</f>
        <v>#N/A</v>
      </c>
      <c r="K3990" s="64" t="str">
        <f>VLOOKUP(B3990,'ABC successor'!A:J,10,FALSE)</f>
        <v>4788</v>
      </c>
    </row>
    <row r="3991" spans="1:11" x14ac:dyDescent="0.2">
      <c r="A3991">
        <v>3990</v>
      </c>
      <c r="B3991" t="s">
        <v>23245</v>
      </c>
      <c r="C3991" t="s">
        <v>23246</v>
      </c>
      <c r="D3991" t="s">
        <v>23245</v>
      </c>
      <c r="E3991" t="s">
        <v>23247</v>
      </c>
      <c r="F3991" s="220">
        <v>11198</v>
      </c>
      <c r="G3991" s="220">
        <v>11198</v>
      </c>
      <c r="H3991" s="220">
        <v>11787</v>
      </c>
      <c r="I3991" s="220">
        <v>10637.766010344827</v>
      </c>
      <c r="J3991" s="161" t="e">
        <f>VLOOKUP(D3991,GST!A:D,4,FALSE)</f>
        <v>#N/A</v>
      </c>
      <c r="K3991" s="64" t="str">
        <f>VLOOKUP(B3991,'ABC successor'!A:J,10,FALSE)</f>
        <v>4788</v>
      </c>
    </row>
    <row r="3992" spans="1:11" x14ac:dyDescent="0.2">
      <c r="A3992">
        <v>3991</v>
      </c>
      <c r="B3992" t="s">
        <v>20339</v>
      </c>
      <c r="C3992" t="s">
        <v>20340</v>
      </c>
      <c r="D3992" t="s">
        <v>20339</v>
      </c>
      <c r="E3992" t="s">
        <v>20341</v>
      </c>
      <c r="F3992" s="220">
        <v>26661</v>
      </c>
      <c r="G3992" s="220">
        <v>26661</v>
      </c>
      <c r="H3992" s="220">
        <v>28064</v>
      </c>
      <c r="I3992" s="220">
        <v>25328.014310344824</v>
      </c>
      <c r="J3992" s="161" t="e">
        <f>VLOOKUP(D3992,GST!A:D,4,FALSE)</f>
        <v>#N/A</v>
      </c>
      <c r="K3992" s="64" t="str">
        <f>VLOOKUP(B3992,'ABC successor'!A:J,10,FALSE)</f>
        <v>4788</v>
      </c>
    </row>
    <row r="3993" spans="1:11" x14ac:dyDescent="0.2">
      <c r="A3993">
        <v>3992</v>
      </c>
      <c r="B3993" t="s">
        <v>27299</v>
      </c>
      <c r="C3993" t="s">
        <v>27300</v>
      </c>
      <c r="D3993" t="s">
        <v>27299</v>
      </c>
      <c r="E3993" t="s">
        <v>27301</v>
      </c>
      <c r="F3993" s="220">
        <v>13864</v>
      </c>
      <c r="G3993" s="220">
        <v>13864</v>
      </c>
      <c r="H3993" s="220">
        <v>14594</v>
      </c>
      <c r="I3993" s="220">
        <v>13170.567441379309</v>
      </c>
      <c r="J3993" s="161" t="e">
        <f>VLOOKUP(D3993,GST!A:D,4,FALSE)</f>
        <v>#N/A</v>
      </c>
      <c r="K3993" s="64" t="str">
        <f>VLOOKUP(B3993,'ABC successor'!A:J,10,FALSE)</f>
        <v>4788</v>
      </c>
    </row>
    <row r="3994" spans="1:11" x14ac:dyDescent="0.2">
      <c r="A3994">
        <v>3993</v>
      </c>
      <c r="B3994" t="s">
        <v>20342</v>
      </c>
      <c r="C3994" t="s">
        <v>20343</v>
      </c>
      <c r="D3994" t="s">
        <v>20342</v>
      </c>
      <c r="E3994" t="s">
        <v>20344</v>
      </c>
      <c r="F3994" s="220">
        <v>3600</v>
      </c>
      <c r="G3994" s="220">
        <v>3600</v>
      </c>
      <c r="H3994" s="220">
        <v>3789</v>
      </c>
      <c r="I3994" s="220">
        <v>3420.24865</v>
      </c>
      <c r="J3994" s="161" t="e">
        <f>VLOOKUP(D3994,GST!A:D,4,FALSE)</f>
        <v>#N/A</v>
      </c>
      <c r="K3994" s="64" t="str">
        <f>VLOOKUP(B3994,'ABC successor'!A:J,10,FALSE)</f>
        <v>4788</v>
      </c>
    </row>
    <row r="3995" spans="1:11" x14ac:dyDescent="0.2">
      <c r="A3995">
        <v>3994</v>
      </c>
      <c r="B3995" t="s">
        <v>20345</v>
      </c>
      <c r="C3995" t="s">
        <v>20346</v>
      </c>
      <c r="D3995" t="s">
        <v>20345</v>
      </c>
      <c r="E3995" t="s">
        <v>24229</v>
      </c>
      <c r="F3995" s="220">
        <v>320999</v>
      </c>
      <c r="G3995" s="220">
        <v>320999</v>
      </c>
      <c r="H3995" s="220">
        <v>337894</v>
      </c>
      <c r="I3995" s="220">
        <v>304949.29229655163</v>
      </c>
      <c r="J3995" s="161" t="e">
        <f>VLOOKUP(D3995,GST!A:D,4,FALSE)</f>
        <v>#N/A</v>
      </c>
      <c r="K3995" s="64" t="str">
        <f>VLOOKUP(B3995,'ABC successor'!A:J,10,FALSE)</f>
        <v>4788</v>
      </c>
    </row>
    <row r="3996" spans="1:11" x14ac:dyDescent="0.2">
      <c r="A3996">
        <v>3995</v>
      </c>
      <c r="B3996" t="s">
        <v>20347</v>
      </c>
      <c r="C3996" t="s">
        <v>20348</v>
      </c>
      <c r="D3996" t="s">
        <v>20347</v>
      </c>
      <c r="E3996" t="s">
        <v>20349</v>
      </c>
      <c r="F3996" s="220">
        <v>255146</v>
      </c>
      <c r="G3996" s="220">
        <v>255146</v>
      </c>
      <c r="H3996" s="220">
        <v>268575</v>
      </c>
      <c r="I3996" s="220">
        <v>242389.09695000001</v>
      </c>
      <c r="J3996" s="161" t="e">
        <f>VLOOKUP(D3996,GST!A:D,4,FALSE)</f>
        <v>#N/A</v>
      </c>
      <c r="K3996" s="64" t="str">
        <f>VLOOKUP(B3996,'ABC successor'!A:J,10,FALSE)</f>
        <v>4788</v>
      </c>
    </row>
    <row r="3997" spans="1:11" x14ac:dyDescent="0.2">
      <c r="A3997">
        <v>3996</v>
      </c>
      <c r="B3997" t="s">
        <v>20350</v>
      </c>
      <c r="C3997" t="s">
        <v>20351</v>
      </c>
      <c r="D3997" t="s">
        <v>20350</v>
      </c>
      <c r="E3997" t="s">
        <v>20352</v>
      </c>
      <c r="F3997" s="220">
        <v>205823</v>
      </c>
      <c r="G3997" s="220">
        <v>205823</v>
      </c>
      <c r="H3997" s="220">
        <v>216656</v>
      </c>
      <c r="I3997" s="220">
        <v>195532.27047586205</v>
      </c>
      <c r="J3997" s="161" t="e">
        <f>VLOOKUP(D3997,GST!A:D,4,FALSE)</f>
        <v>#N/A</v>
      </c>
      <c r="K3997" s="64" t="str">
        <f>VLOOKUP(B3997,'ABC successor'!A:J,10,FALSE)</f>
        <v>4788</v>
      </c>
    </row>
    <row r="3998" spans="1:11" x14ac:dyDescent="0.2">
      <c r="A3998">
        <v>3997</v>
      </c>
      <c r="B3998" t="s">
        <v>20353</v>
      </c>
      <c r="C3998" t="s">
        <v>20354</v>
      </c>
      <c r="D3998" t="s">
        <v>20353</v>
      </c>
      <c r="E3998" t="s">
        <v>20355</v>
      </c>
      <c r="F3998" s="220">
        <v>151168</v>
      </c>
      <c r="G3998" s="220">
        <v>151168</v>
      </c>
      <c r="H3998" s="220">
        <v>159124</v>
      </c>
      <c r="I3998" s="220">
        <v>143609.84113965512</v>
      </c>
      <c r="J3998" s="161" t="e">
        <f>VLOOKUP(D3998,GST!A:D,4,FALSE)</f>
        <v>#N/A</v>
      </c>
      <c r="K3998" s="64" t="str">
        <f>VLOOKUP(B3998,'ABC successor'!A:J,10,FALSE)</f>
        <v>4788</v>
      </c>
    </row>
    <row r="3999" spans="1:11" x14ac:dyDescent="0.2">
      <c r="A3999">
        <v>3998</v>
      </c>
      <c r="B3999" t="s">
        <v>20356</v>
      </c>
      <c r="C3999" t="s">
        <v>20357</v>
      </c>
      <c r="D3999" t="s">
        <v>20356</v>
      </c>
      <c r="E3999" t="s">
        <v>20358</v>
      </c>
      <c r="F3999" s="220">
        <v>100779</v>
      </c>
      <c r="G3999" s="220">
        <v>100779</v>
      </c>
      <c r="H3999" s="220">
        <v>106083</v>
      </c>
      <c r="I3999" s="220">
        <v>95739.89409310343</v>
      </c>
      <c r="J3999" s="161" t="e">
        <f>VLOOKUP(D3999,GST!A:D,4,FALSE)</f>
        <v>#N/A</v>
      </c>
      <c r="K3999" s="64" t="str">
        <f>VLOOKUP(B3999,'ABC successor'!A:J,10,FALSE)</f>
        <v>4788</v>
      </c>
    </row>
    <row r="4000" spans="1:11" x14ac:dyDescent="0.2">
      <c r="A4000">
        <v>3999</v>
      </c>
      <c r="B4000" t="s">
        <v>20359</v>
      </c>
      <c r="C4000" t="s">
        <v>20360</v>
      </c>
      <c r="D4000" t="s">
        <v>20359</v>
      </c>
      <c r="E4000" t="s">
        <v>20361</v>
      </c>
      <c r="F4000" s="220">
        <v>161299</v>
      </c>
      <c r="G4000" s="220">
        <v>161299</v>
      </c>
      <c r="H4000" s="220">
        <v>169788</v>
      </c>
      <c r="I4000" s="220">
        <v>153234.48657758618</v>
      </c>
      <c r="J4000" s="161" t="e">
        <f>VLOOKUP(D4000,GST!A:D,4,FALSE)</f>
        <v>#N/A</v>
      </c>
      <c r="K4000" s="64" t="str">
        <f>VLOOKUP(B4000,'ABC successor'!A:J,10,FALSE)</f>
        <v>4788</v>
      </c>
    </row>
    <row r="4001" spans="1:11" x14ac:dyDescent="0.2">
      <c r="A4001">
        <v>4000</v>
      </c>
      <c r="B4001" t="s">
        <v>20362</v>
      </c>
      <c r="C4001" t="s">
        <v>20363</v>
      </c>
      <c r="D4001" t="s">
        <v>20362</v>
      </c>
      <c r="E4001" t="s">
        <v>20364</v>
      </c>
      <c r="F4001" s="220">
        <v>110910</v>
      </c>
      <c r="G4001" s="220">
        <v>110910</v>
      </c>
      <c r="H4001" s="220">
        <v>116747</v>
      </c>
      <c r="I4001" s="220">
        <v>105364.53953103448</v>
      </c>
      <c r="J4001" s="161" t="e">
        <f>VLOOKUP(D4001,GST!A:D,4,FALSE)</f>
        <v>#N/A</v>
      </c>
      <c r="K4001" s="64" t="str">
        <f>VLOOKUP(B4001,'ABC successor'!A:J,10,FALSE)</f>
        <v>4788</v>
      </c>
    </row>
    <row r="4002" spans="1:11" x14ac:dyDescent="0.2">
      <c r="A4002">
        <v>4001</v>
      </c>
      <c r="B4002" t="s">
        <v>27302</v>
      </c>
      <c r="C4002" t="s">
        <v>27303</v>
      </c>
      <c r="D4002" t="s">
        <v>27302</v>
      </c>
      <c r="E4002" t="s">
        <v>27304</v>
      </c>
      <c r="F4002" s="220">
        <v>15997</v>
      </c>
      <c r="G4002" s="220">
        <v>15997</v>
      </c>
      <c r="H4002" s="220">
        <v>16839</v>
      </c>
      <c r="I4002" s="220">
        <v>15196.808586206895</v>
      </c>
      <c r="J4002" s="161" t="e">
        <f>VLOOKUP(D4002,GST!A:D,4,FALSE)</f>
        <v>#N/A</v>
      </c>
      <c r="K4002" s="64" t="str">
        <f>VLOOKUP(B4002,'ABC successor'!A:J,10,FALSE)</f>
        <v>4788</v>
      </c>
    </row>
    <row r="4003" spans="1:11" x14ac:dyDescent="0.2">
      <c r="A4003">
        <v>4002</v>
      </c>
      <c r="B4003" t="s">
        <v>23248</v>
      </c>
      <c r="C4003" t="s">
        <v>23249</v>
      </c>
      <c r="D4003" t="s">
        <v>23248</v>
      </c>
      <c r="E4003" t="s">
        <v>4084</v>
      </c>
      <c r="F4003" s="220">
        <v>23462</v>
      </c>
      <c r="G4003" s="220">
        <v>23462</v>
      </c>
      <c r="H4003" s="220">
        <v>24697</v>
      </c>
      <c r="I4003" s="220">
        <v>22288.652593103445</v>
      </c>
      <c r="J4003" s="161" t="e">
        <f>VLOOKUP(D4003,GST!A:D,4,FALSE)</f>
        <v>#N/A</v>
      </c>
      <c r="K4003" s="64" t="str">
        <f>VLOOKUP(B4003,'ABC successor'!A:J,10,FALSE)</f>
        <v>4788</v>
      </c>
    </row>
    <row r="4004" spans="1:11" x14ac:dyDescent="0.2">
      <c r="A4004">
        <v>4003</v>
      </c>
      <c r="B4004" t="s">
        <v>23250</v>
      </c>
      <c r="C4004" t="s">
        <v>23251</v>
      </c>
      <c r="D4004" t="s">
        <v>23250</v>
      </c>
      <c r="E4004" t="s">
        <v>3922</v>
      </c>
      <c r="F4004" s="220">
        <v>2133</v>
      </c>
      <c r="G4004" s="220">
        <v>2133</v>
      </c>
      <c r="H4004" s="220">
        <v>2245</v>
      </c>
      <c r="I4004" s="220">
        <v>2026.2411448275861</v>
      </c>
      <c r="J4004" s="161" t="e">
        <f>VLOOKUP(D4004,GST!A:D,4,FALSE)</f>
        <v>#N/A</v>
      </c>
      <c r="K4004" s="64" t="str">
        <f>VLOOKUP(B4004,'ABC successor'!A:J,10,FALSE)</f>
        <v>4788</v>
      </c>
    </row>
    <row r="4005" spans="1:11" x14ac:dyDescent="0.2">
      <c r="A4005">
        <v>4004</v>
      </c>
      <c r="B4005" t="s">
        <v>27305</v>
      </c>
      <c r="C4005" t="s">
        <v>27306</v>
      </c>
      <c r="D4005" t="s">
        <v>27305</v>
      </c>
      <c r="E4005" t="s">
        <v>27307</v>
      </c>
      <c r="F4005" s="220">
        <v>616404</v>
      </c>
      <c r="G4005" s="220">
        <v>616404</v>
      </c>
      <c r="H4005" s="220">
        <v>648846</v>
      </c>
      <c r="I4005" s="220">
        <v>585583.69085517235</v>
      </c>
      <c r="J4005" s="161" t="e">
        <f>VLOOKUP(D4005,GST!A:D,4,FALSE)</f>
        <v>#N/A</v>
      </c>
      <c r="K4005" s="64" t="str">
        <f>VLOOKUP(B4005,'ABC successor'!A:J,10,FALSE)</f>
        <v>4788</v>
      </c>
    </row>
    <row r="4006" spans="1:11" x14ac:dyDescent="0.2">
      <c r="A4006">
        <v>4005</v>
      </c>
      <c r="B4006" t="s">
        <v>26476</v>
      </c>
      <c r="C4006" t="s">
        <v>26477</v>
      </c>
      <c r="D4006" t="s">
        <v>26476</v>
      </c>
      <c r="E4006" t="s">
        <v>26478</v>
      </c>
      <c r="F4006" s="220">
        <v>37059</v>
      </c>
      <c r="G4006" s="220">
        <v>37059</v>
      </c>
      <c r="H4006" s="220">
        <v>39009</v>
      </c>
      <c r="I4006" s="220">
        <v>35205.939891379305</v>
      </c>
      <c r="J4006" s="161" t="e">
        <f>VLOOKUP(D4006,GST!A:D,4,FALSE)</f>
        <v>#N/A</v>
      </c>
      <c r="K4006" s="64" t="str">
        <f>VLOOKUP(B4006,'ABC successor'!A:J,10,FALSE)</f>
        <v>4788</v>
      </c>
    </row>
    <row r="4007" spans="1:11" x14ac:dyDescent="0.2">
      <c r="A4007">
        <v>4006</v>
      </c>
      <c r="B4007" t="s">
        <v>24230</v>
      </c>
      <c r="C4007" t="s">
        <v>24231</v>
      </c>
      <c r="D4007" t="s">
        <v>24230</v>
      </c>
      <c r="E4007" t="s">
        <v>24232</v>
      </c>
      <c r="F4007" s="220">
        <v>214888</v>
      </c>
      <c r="G4007" s="220">
        <v>214888</v>
      </c>
      <c r="H4007" s="220">
        <v>226198</v>
      </c>
      <c r="I4007" s="220">
        <v>204143.79534137927</v>
      </c>
      <c r="J4007" s="161" t="e">
        <f>VLOOKUP(D4007,GST!A:D,4,FALSE)</f>
        <v>#N/A</v>
      </c>
      <c r="K4007" s="64" t="str">
        <f>VLOOKUP(B4007,'ABC successor'!A:J,10,FALSE)</f>
        <v>4788</v>
      </c>
    </row>
    <row r="4008" spans="1:11" x14ac:dyDescent="0.2">
      <c r="A4008">
        <v>4007</v>
      </c>
      <c r="B4008" t="s">
        <v>25907</v>
      </c>
      <c r="C4008" t="s">
        <v>25908</v>
      </c>
      <c r="D4008" t="s">
        <v>25907</v>
      </c>
      <c r="E4008" t="s">
        <v>25909</v>
      </c>
      <c r="F4008" s="220">
        <v>157034</v>
      </c>
      <c r="G4008" s="220">
        <v>157034</v>
      </c>
      <c r="H4008" s="220">
        <v>165299</v>
      </c>
      <c r="I4008" s="220">
        <v>149182.00428793102</v>
      </c>
      <c r="J4008" s="161" t="e">
        <f>VLOOKUP(D4008,GST!A:D,4,FALSE)</f>
        <v>#N/A</v>
      </c>
      <c r="K4008" s="64" t="str">
        <f>VLOOKUP(B4008,'ABC successor'!A:J,10,FALSE)</f>
        <v>4788</v>
      </c>
    </row>
    <row r="4009" spans="1:11" x14ac:dyDescent="0.2">
      <c r="A4009">
        <v>4008</v>
      </c>
      <c r="B4009" t="s">
        <v>24233</v>
      </c>
      <c r="C4009" t="s">
        <v>24234</v>
      </c>
      <c r="D4009" t="s">
        <v>24233</v>
      </c>
      <c r="E4009" t="s">
        <v>24235</v>
      </c>
      <c r="F4009" s="220">
        <v>38659</v>
      </c>
      <c r="G4009" s="220">
        <v>38659</v>
      </c>
      <c r="H4009" s="220">
        <v>40694</v>
      </c>
      <c r="I4009" s="220">
        <v>36725.620749999995</v>
      </c>
      <c r="J4009" s="161" t="e">
        <f>VLOOKUP(D4009,GST!A:D,4,FALSE)</f>
        <v>#N/A</v>
      </c>
      <c r="K4009" s="64" t="str">
        <f>VLOOKUP(B4009,'ABC successor'!A:J,10,FALSE)</f>
        <v>4788</v>
      </c>
    </row>
    <row r="4010" spans="1:11" x14ac:dyDescent="0.2">
      <c r="A4010">
        <v>4009</v>
      </c>
      <c r="B4010" t="s">
        <v>25910</v>
      </c>
      <c r="C4010" t="s">
        <v>25911</v>
      </c>
      <c r="D4010" t="s">
        <v>25910</v>
      </c>
      <c r="E4010" t="s">
        <v>25912</v>
      </c>
      <c r="F4010" s="220">
        <v>102645</v>
      </c>
      <c r="G4010" s="220">
        <v>102645</v>
      </c>
      <c r="H4010" s="220">
        <v>108047</v>
      </c>
      <c r="I4010" s="220">
        <v>97512.855094827566</v>
      </c>
      <c r="J4010" s="161" t="e">
        <f>VLOOKUP(D4010,GST!A:D,4,FALSE)</f>
        <v>#N/A</v>
      </c>
      <c r="K4010" s="64" t="str">
        <f>VLOOKUP(B4010,'ABC successor'!A:J,10,FALSE)</f>
        <v>4788</v>
      </c>
    </row>
    <row r="4011" spans="1:11" x14ac:dyDescent="0.2">
      <c r="A4011">
        <v>4010</v>
      </c>
      <c r="B4011" t="s">
        <v>25913</v>
      </c>
      <c r="C4011" t="s">
        <v>25914</v>
      </c>
      <c r="D4011" t="s">
        <v>25913</v>
      </c>
      <c r="E4011" t="s">
        <v>25915</v>
      </c>
      <c r="F4011" s="220">
        <v>26661</v>
      </c>
      <c r="G4011" s="220">
        <v>26661</v>
      </c>
      <c r="H4011" s="220">
        <v>28064</v>
      </c>
      <c r="I4011" s="220">
        <v>25328.014310344824</v>
      </c>
      <c r="J4011" s="161" t="e">
        <f>VLOOKUP(D4011,GST!A:D,4,FALSE)</f>
        <v>#N/A</v>
      </c>
      <c r="K4011" s="64" t="str">
        <f>VLOOKUP(B4011,'ABC successor'!A:J,10,FALSE)</f>
        <v>4788</v>
      </c>
    </row>
    <row r="4012" spans="1:11" x14ac:dyDescent="0.2">
      <c r="A4012">
        <v>4011</v>
      </c>
      <c r="B4012" t="s">
        <v>25916</v>
      </c>
      <c r="C4012" t="s">
        <v>25917</v>
      </c>
      <c r="D4012" t="s">
        <v>25916</v>
      </c>
      <c r="E4012" t="s">
        <v>25918</v>
      </c>
      <c r="F4012" s="220">
        <v>13331</v>
      </c>
      <c r="G4012" s="220">
        <v>13331</v>
      </c>
      <c r="H4012" s="220">
        <v>14033</v>
      </c>
      <c r="I4012" s="220">
        <v>12664.007155172412</v>
      </c>
      <c r="J4012" s="161" t="e">
        <f>VLOOKUP(D4012,GST!A:D,4,FALSE)</f>
        <v>#N/A</v>
      </c>
      <c r="K4012" s="64" t="str">
        <f>VLOOKUP(B4012,'ABC successor'!A:J,10,FALSE)</f>
        <v>4788</v>
      </c>
    </row>
    <row r="4013" spans="1:11" x14ac:dyDescent="0.2">
      <c r="A4013">
        <v>4012</v>
      </c>
      <c r="B4013" t="s">
        <v>26479</v>
      </c>
      <c r="C4013" t="s">
        <v>26480</v>
      </c>
      <c r="D4013" t="s">
        <v>26479</v>
      </c>
      <c r="E4013" t="s">
        <v>26481</v>
      </c>
      <c r="F4013" s="220">
        <v>93314</v>
      </c>
      <c r="G4013" s="220">
        <v>93314</v>
      </c>
      <c r="H4013" s="220">
        <v>98225</v>
      </c>
      <c r="I4013" s="220">
        <v>88648.050086206887</v>
      </c>
      <c r="J4013" s="161" t="e">
        <f>VLOOKUP(D4013,GST!A:D,4,FALSE)</f>
        <v>#N/A</v>
      </c>
      <c r="K4013" s="64" t="str">
        <f>VLOOKUP(B4013,'ABC successor'!A:J,10,FALSE)</f>
        <v>4788</v>
      </c>
    </row>
    <row r="4014" spans="1:11" x14ac:dyDescent="0.2">
      <c r="A4014">
        <v>4013</v>
      </c>
      <c r="B4014" t="s">
        <v>24236</v>
      </c>
      <c r="C4014" t="s">
        <v>24237</v>
      </c>
      <c r="D4014" t="s">
        <v>24236</v>
      </c>
      <c r="E4014" t="s">
        <v>20444</v>
      </c>
      <c r="F4014" s="220">
        <v>92781</v>
      </c>
      <c r="G4014" s="220">
        <v>92781</v>
      </c>
      <c r="H4014" s="220">
        <v>97664</v>
      </c>
      <c r="I4014" s="220">
        <v>88141.489799999996</v>
      </c>
      <c r="J4014" s="161" t="e">
        <f>VLOOKUP(D4014,GST!A:D,4,FALSE)</f>
        <v>#N/A</v>
      </c>
      <c r="K4014" s="64" t="str">
        <f>VLOOKUP(B4014,'ABC successor'!A:J,10,FALSE)</f>
        <v>4788</v>
      </c>
    </row>
    <row r="4015" spans="1:11" x14ac:dyDescent="0.2">
      <c r="A4015">
        <v>4014</v>
      </c>
      <c r="B4015" t="s">
        <v>23252</v>
      </c>
      <c r="C4015" t="s">
        <v>23253</v>
      </c>
      <c r="D4015" t="s">
        <v>23252</v>
      </c>
      <c r="E4015" t="s">
        <v>23254</v>
      </c>
      <c r="F4015" s="220">
        <v>235417</v>
      </c>
      <c r="G4015" s="220">
        <v>235417</v>
      </c>
      <c r="H4015" s="220">
        <v>247807</v>
      </c>
      <c r="I4015" s="220">
        <v>223646.36636034484</v>
      </c>
      <c r="J4015" s="161" t="e">
        <f>VLOOKUP(D4015,GST!A:D,4,FALSE)</f>
        <v>#N/A</v>
      </c>
      <c r="K4015" s="64" t="str">
        <f>VLOOKUP(B4015,'ABC successor'!A:J,10,FALSE)</f>
        <v>4788</v>
      </c>
    </row>
    <row r="4016" spans="1:11" x14ac:dyDescent="0.2">
      <c r="A4016">
        <v>4015</v>
      </c>
      <c r="B4016" t="s">
        <v>23255</v>
      </c>
      <c r="C4016" t="s">
        <v>23256</v>
      </c>
      <c r="D4016" t="s">
        <v>23255</v>
      </c>
      <c r="E4016" t="s">
        <v>23257</v>
      </c>
      <c r="F4016" s="220">
        <v>255146</v>
      </c>
      <c r="G4016" s="220">
        <v>255146</v>
      </c>
      <c r="H4016" s="220">
        <v>268575</v>
      </c>
      <c r="I4016" s="220">
        <v>242389.09695000001</v>
      </c>
      <c r="J4016" s="161" t="e">
        <f>VLOOKUP(D4016,GST!A:D,4,FALSE)</f>
        <v>#N/A</v>
      </c>
      <c r="K4016" s="64" t="str">
        <f>VLOOKUP(B4016,'ABC successor'!A:J,10,FALSE)</f>
        <v>4788</v>
      </c>
    </row>
    <row r="4017" spans="1:11" x14ac:dyDescent="0.2">
      <c r="A4017">
        <v>4016</v>
      </c>
      <c r="B4017" t="s">
        <v>23258</v>
      </c>
      <c r="C4017" t="s">
        <v>23259</v>
      </c>
      <c r="D4017" t="s">
        <v>23258</v>
      </c>
      <c r="E4017" t="s">
        <v>23260</v>
      </c>
      <c r="F4017" s="220">
        <v>293005</v>
      </c>
      <c r="G4017" s="220">
        <v>293005</v>
      </c>
      <c r="H4017" s="220">
        <v>308426</v>
      </c>
      <c r="I4017" s="220">
        <v>278354.8772706897</v>
      </c>
      <c r="J4017" s="161" t="e">
        <f>VLOOKUP(D4017,GST!A:D,4,FALSE)</f>
        <v>#N/A</v>
      </c>
      <c r="K4017" s="64" t="str">
        <f>VLOOKUP(B4017,'ABC successor'!A:J,10,FALSE)</f>
        <v>4788</v>
      </c>
    </row>
    <row r="4018" spans="1:11" x14ac:dyDescent="0.2">
      <c r="A4018">
        <v>4017</v>
      </c>
      <c r="B4018" t="s">
        <v>23261</v>
      </c>
      <c r="C4018" t="s">
        <v>23262</v>
      </c>
      <c r="D4018" t="s">
        <v>23261</v>
      </c>
      <c r="E4018" t="s">
        <v>23263</v>
      </c>
      <c r="F4018" s="220">
        <v>305269</v>
      </c>
      <c r="G4018" s="220">
        <v>305269</v>
      </c>
      <c r="H4018" s="220">
        <v>321336</v>
      </c>
      <c r="I4018" s="220">
        <v>290005.76385344827</v>
      </c>
      <c r="J4018" s="161" t="e">
        <f>VLOOKUP(D4018,GST!A:D,4,FALSE)</f>
        <v>#N/A</v>
      </c>
      <c r="K4018" s="64" t="str">
        <f>VLOOKUP(B4018,'ABC successor'!A:J,10,FALSE)</f>
        <v>4788</v>
      </c>
    </row>
    <row r="4019" spans="1:11" x14ac:dyDescent="0.2">
      <c r="A4019">
        <v>4018</v>
      </c>
      <c r="B4019" t="s">
        <v>23264</v>
      </c>
      <c r="C4019" t="s">
        <v>23265</v>
      </c>
      <c r="D4019" t="s">
        <v>23264</v>
      </c>
      <c r="E4019" t="s">
        <v>23266</v>
      </c>
      <c r="F4019" s="220">
        <v>24795</v>
      </c>
      <c r="G4019" s="220">
        <v>24795</v>
      </c>
      <c r="H4019" s="220">
        <v>26100</v>
      </c>
      <c r="I4019" s="220">
        <v>23555.053308620689</v>
      </c>
      <c r="J4019" s="161" t="e">
        <f>VLOOKUP(D4019,GST!A:D,4,FALSE)</f>
        <v>#N/A</v>
      </c>
      <c r="K4019" s="64" t="str">
        <f>VLOOKUP(B4019,'ABC successor'!A:J,10,FALSE)</f>
        <v>4788</v>
      </c>
    </row>
    <row r="4020" spans="1:11" x14ac:dyDescent="0.2">
      <c r="A4020">
        <v>4019</v>
      </c>
      <c r="B4020" t="s">
        <v>20365</v>
      </c>
      <c r="C4020" t="s">
        <v>20366</v>
      </c>
      <c r="D4020" t="s">
        <v>20365</v>
      </c>
      <c r="E4020" t="s">
        <v>20367</v>
      </c>
      <c r="F4020" s="220">
        <v>13331</v>
      </c>
      <c r="G4020" s="220">
        <v>13331</v>
      </c>
      <c r="H4020" s="220">
        <v>14033</v>
      </c>
      <c r="I4020" s="220">
        <v>12664.007155172412</v>
      </c>
      <c r="J4020" s="161" t="e">
        <f>VLOOKUP(D4020,GST!A:D,4,FALSE)</f>
        <v>#N/A</v>
      </c>
      <c r="K4020" s="64" t="str">
        <f>VLOOKUP(B4020,'ABC successor'!A:J,10,FALSE)</f>
        <v>4788</v>
      </c>
    </row>
    <row r="4021" spans="1:11" x14ac:dyDescent="0.2">
      <c r="A4021">
        <v>4020</v>
      </c>
      <c r="B4021" t="s">
        <v>20368</v>
      </c>
      <c r="C4021" t="s">
        <v>20369</v>
      </c>
      <c r="D4021" t="s">
        <v>20368</v>
      </c>
      <c r="E4021" t="s">
        <v>20370</v>
      </c>
      <c r="F4021" s="220">
        <v>13331</v>
      </c>
      <c r="G4021" s="220">
        <v>13331</v>
      </c>
      <c r="H4021" s="220">
        <v>14033</v>
      </c>
      <c r="I4021" s="220">
        <v>12664.007155172412</v>
      </c>
      <c r="J4021" s="161" t="e">
        <f>VLOOKUP(D4021,GST!A:D,4,FALSE)</f>
        <v>#N/A</v>
      </c>
      <c r="K4021" s="64" t="str">
        <f>VLOOKUP(B4021,'ABC successor'!A:J,10,FALSE)</f>
        <v>4788</v>
      </c>
    </row>
    <row r="4022" spans="1:11" x14ac:dyDescent="0.2">
      <c r="A4022">
        <v>4021</v>
      </c>
      <c r="B4022" t="s">
        <v>20371</v>
      </c>
      <c r="C4022" t="s">
        <v>20372</v>
      </c>
      <c r="D4022" t="s">
        <v>20371</v>
      </c>
      <c r="E4022" t="s">
        <v>20373</v>
      </c>
      <c r="F4022" s="220">
        <v>25173</v>
      </c>
      <c r="G4022" s="220">
        <v>25173</v>
      </c>
      <c r="H4022" s="220">
        <v>26498</v>
      </c>
      <c r="I4022" s="220">
        <v>23914.672443103442</v>
      </c>
      <c r="J4022" s="161" t="e">
        <f>VLOOKUP(D4022,GST!A:D,4,FALSE)</f>
        <v>#N/A</v>
      </c>
      <c r="K4022" s="64" t="str">
        <f>VLOOKUP(B4022,'ABC successor'!A:J,10,FALSE)</f>
        <v>4788</v>
      </c>
    </row>
    <row r="4023" spans="1:11" x14ac:dyDescent="0.2">
      <c r="A4023">
        <v>4022</v>
      </c>
      <c r="B4023" t="s">
        <v>21663</v>
      </c>
      <c r="C4023" t="s">
        <v>21664</v>
      </c>
      <c r="D4023" t="s">
        <v>21663</v>
      </c>
      <c r="E4023" t="s">
        <v>27308</v>
      </c>
      <c r="F4023" s="220">
        <v>32260</v>
      </c>
      <c r="G4023" s="220">
        <v>32260</v>
      </c>
      <c r="H4023" s="220">
        <v>33958</v>
      </c>
      <c r="I4023" s="220">
        <v>30646.897315517235</v>
      </c>
      <c r="J4023" s="161" t="e">
        <f>VLOOKUP(D4023,GST!A:D,4,FALSE)</f>
        <v>#N/A</v>
      </c>
      <c r="K4023" s="64" t="str">
        <f>VLOOKUP(B4023,'ABC successor'!A:J,10,FALSE)</f>
        <v>4788</v>
      </c>
    </row>
    <row r="4024" spans="1:11" x14ac:dyDescent="0.2">
      <c r="A4024">
        <v>4023</v>
      </c>
      <c r="B4024" t="s">
        <v>24238</v>
      </c>
      <c r="C4024" t="s">
        <v>24239</v>
      </c>
      <c r="D4024" t="s">
        <v>24238</v>
      </c>
      <c r="E4024" t="s">
        <v>24240</v>
      </c>
      <c r="F4024" s="220">
        <v>25595</v>
      </c>
      <c r="G4024" s="220">
        <v>25595</v>
      </c>
      <c r="H4024" s="220">
        <v>26942</v>
      </c>
      <c r="I4024" s="220">
        <v>24314.89373793103</v>
      </c>
      <c r="J4024" s="161" t="e">
        <f>VLOOKUP(D4024,GST!A:D,4,FALSE)</f>
        <v>#N/A</v>
      </c>
      <c r="K4024" s="64" t="str">
        <f>VLOOKUP(B4024,'ABC successor'!A:J,10,FALSE)</f>
        <v>4788</v>
      </c>
    </row>
    <row r="4025" spans="1:11" x14ac:dyDescent="0.2">
      <c r="A4025">
        <v>4024</v>
      </c>
      <c r="B4025" t="s">
        <v>20374</v>
      </c>
      <c r="C4025" t="s">
        <v>20375</v>
      </c>
      <c r="D4025" t="s">
        <v>20374</v>
      </c>
      <c r="E4025" t="s">
        <v>20376</v>
      </c>
      <c r="F4025" s="220">
        <v>46657</v>
      </c>
      <c r="G4025" s="220">
        <v>46657</v>
      </c>
      <c r="H4025" s="220">
        <v>49113</v>
      </c>
      <c r="I4025" s="220">
        <v>44324.025043103444</v>
      </c>
      <c r="J4025" s="161" t="e">
        <f>VLOOKUP(D4025,GST!A:D,4,FALSE)</f>
        <v>#N/A</v>
      </c>
      <c r="K4025" s="64" t="str">
        <f>VLOOKUP(B4025,'ABC successor'!A:J,10,FALSE)</f>
        <v>4788</v>
      </c>
    </row>
    <row r="4026" spans="1:11" x14ac:dyDescent="0.2">
      <c r="A4026">
        <v>4025</v>
      </c>
      <c r="B4026" t="s">
        <v>26482</v>
      </c>
      <c r="C4026" t="s">
        <v>26483</v>
      </c>
      <c r="D4026" t="s">
        <v>26482</v>
      </c>
      <c r="E4026" t="s">
        <v>26484</v>
      </c>
      <c r="F4026" s="220">
        <v>6000</v>
      </c>
      <c r="G4026" s="220">
        <v>6000</v>
      </c>
      <c r="H4026" s="220">
        <v>6316</v>
      </c>
      <c r="I4026" s="220">
        <v>5699.7699379310334</v>
      </c>
      <c r="J4026" s="161" t="e">
        <f>VLOOKUP(D4026,GST!A:D,4,FALSE)</f>
        <v>#N/A</v>
      </c>
      <c r="K4026" s="64" t="str">
        <f>VLOOKUP(B4026,'ABC successor'!A:J,10,FALSE)</f>
        <v>4788</v>
      </c>
    </row>
    <row r="4027" spans="1:11" x14ac:dyDescent="0.2">
      <c r="A4027">
        <v>4026</v>
      </c>
      <c r="B4027" t="s">
        <v>27309</v>
      </c>
      <c r="C4027" t="s">
        <v>27310</v>
      </c>
      <c r="D4027" t="s">
        <v>27309</v>
      </c>
      <c r="E4027" t="s">
        <v>27311</v>
      </c>
      <c r="F4027" s="220">
        <v>18663</v>
      </c>
      <c r="G4027" s="220">
        <v>18663</v>
      </c>
      <c r="H4027" s="220">
        <v>19645</v>
      </c>
      <c r="I4027" s="220">
        <v>17729.610017241379</v>
      </c>
      <c r="J4027" s="161" t="e">
        <f>VLOOKUP(D4027,GST!A:D,4,FALSE)</f>
        <v>#N/A</v>
      </c>
      <c r="K4027" s="64" t="str">
        <f>VLOOKUP(B4027,'ABC successor'!A:J,10,FALSE)</f>
        <v>4788</v>
      </c>
    </row>
    <row r="4028" spans="1:11" x14ac:dyDescent="0.2">
      <c r="A4028">
        <v>4027</v>
      </c>
      <c r="B4028" t="s">
        <v>27312</v>
      </c>
      <c r="C4028" t="s">
        <v>27313</v>
      </c>
      <c r="D4028" t="s">
        <v>27312</v>
      </c>
      <c r="E4028" t="s">
        <v>27314</v>
      </c>
      <c r="F4028" s="220">
        <v>31727</v>
      </c>
      <c r="G4028" s="220">
        <v>31727</v>
      </c>
      <c r="H4028" s="220">
        <v>33397</v>
      </c>
      <c r="I4028" s="220">
        <v>30140.33702931034</v>
      </c>
      <c r="J4028" s="161" t="e">
        <f>VLOOKUP(D4028,GST!A:D,4,FALSE)</f>
        <v>#N/A</v>
      </c>
      <c r="K4028" s="64" t="str">
        <f>VLOOKUP(B4028,'ABC successor'!A:J,10,FALSE)</f>
        <v>4788</v>
      </c>
    </row>
    <row r="4029" spans="1:11" x14ac:dyDescent="0.2">
      <c r="A4029">
        <v>4028</v>
      </c>
      <c r="B4029" t="s">
        <v>20377</v>
      </c>
      <c r="C4029" t="s">
        <v>20378</v>
      </c>
      <c r="D4029" t="s">
        <v>20377</v>
      </c>
      <c r="E4029" t="s">
        <v>20379</v>
      </c>
      <c r="F4029" s="220">
        <v>13331</v>
      </c>
      <c r="G4029" s="220">
        <v>13331</v>
      </c>
      <c r="H4029" s="220">
        <v>14033</v>
      </c>
      <c r="I4029" s="220">
        <v>12664.007155172412</v>
      </c>
      <c r="J4029" s="161" t="e">
        <f>VLOOKUP(D4029,GST!A:D,4,FALSE)</f>
        <v>#N/A</v>
      </c>
      <c r="K4029" s="64" t="str">
        <f>VLOOKUP(B4029,'ABC successor'!A:J,10,FALSE)</f>
        <v>4788</v>
      </c>
    </row>
    <row r="4030" spans="1:11" x14ac:dyDescent="0.2">
      <c r="A4030">
        <v>4029</v>
      </c>
      <c r="B4030" t="s">
        <v>22454</v>
      </c>
      <c r="C4030" t="s">
        <v>22455</v>
      </c>
      <c r="D4030" t="s">
        <v>22454</v>
      </c>
      <c r="E4030" t="s">
        <v>22456</v>
      </c>
      <c r="F4030" s="220">
        <v>60903</v>
      </c>
      <c r="G4030" s="220">
        <v>60903</v>
      </c>
      <c r="H4030" s="220">
        <v>64108</v>
      </c>
      <c r="I4030" s="220">
        <v>57858.078491379303</v>
      </c>
      <c r="J4030" s="161" t="e">
        <f>VLOOKUP(D4030,GST!A:D,4,FALSE)</f>
        <v>#N/A</v>
      </c>
      <c r="K4030" s="64" t="str">
        <f>VLOOKUP(B4030,'ABC successor'!A:J,10,FALSE)</f>
        <v>4788</v>
      </c>
    </row>
    <row r="4031" spans="1:11" x14ac:dyDescent="0.2">
      <c r="A4031">
        <v>4030</v>
      </c>
      <c r="B4031" t="s">
        <v>20380</v>
      </c>
      <c r="C4031" t="s">
        <v>20381</v>
      </c>
      <c r="D4031" t="s">
        <v>20380</v>
      </c>
      <c r="E4031" t="s">
        <v>20382</v>
      </c>
      <c r="F4031" s="220">
        <v>60903</v>
      </c>
      <c r="G4031" s="220">
        <v>60903</v>
      </c>
      <c r="H4031" s="220">
        <v>64108</v>
      </c>
      <c r="I4031" s="220">
        <v>57858.078491379303</v>
      </c>
      <c r="J4031" s="161" t="e">
        <f>VLOOKUP(D4031,GST!A:D,4,FALSE)</f>
        <v>#N/A</v>
      </c>
      <c r="K4031" s="64" t="str">
        <f>VLOOKUP(B4031,'ABC successor'!A:J,10,FALSE)</f>
        <v>4788</v>
      </c>
    </row>
    <row r="4032" spans="1:11" x14ac:dyDescent="0.2">
      <c r="A4032">
        <v>4031</v>
      </c>
      <c r="B4032" t="s">
        <v>20383</v>
      </c>
      <c r="C4032" t="s">
        <v>20384</v>
      </c>
      <c r="D4032" t="s">
        <v>20383</v>
      </c>
      <c r="E4032" t="s">
        <v>20385</v>
      </c>
      <c r="F4032" s="220">
        <v>60903</v>
      </c>
      <c r="G4032" s="220">
        <v>60903</v>
      </c>
      <c r="H4032" s="220">
        <v>64108</v>
      </c>
      <c r="I4032" s="220">
        <v>57858.078491379303</v>
      </c>
      <c r="J4032" s="161" t="e">
        <f>VLOOKUP(D4032,GST!A:D,4,FALSE)</f>
        <v>#N/A</v>
      </c>
      <c r="K4032" s="64" t="str">
        <f>VLOOKUP(B4032,'ABC successor'!A:J,10,FALSE)</f>
        <v>4788</v>
      </c>
    </row>
    <row r="4033" spans="1:11" x14ac:dyDescent="0.2">
      <c r="A4033">
        <v>4032</v>
      </c>
      <c r="B4033" t="s">
        <v>23267</v>
      </c>
      <c r="C4033" t="s">
        <v>23268</v>
      </c>
      <c r="D4033" t="s">
        <v>23267</v>
      </c>
      <c r="E4033" t="s">
        <v>20385</v>
      </c>
      <c r="F4033" s="220">
        <v>98379</v>
      </c>
      <c r="G4033" s="220">
        <v>98379</v>
      </c>
      <c r="H4033" s="220">
        <v>103557</v>
      </c>
      <c r="I4033" s="220">
        <v>93460.372805172388</v>
      </c>
      <c r="J4033" s="161" t="e">
        <f>VLOOKUP(D4033,GST!A:D,4,FALSE)</f>
        <v>#N/A</v>
      </c>
      <c r="K4033" s="64" t="str">
        <f>VLOOKUP(B4033,'ABC successor'!A:J,10,FALSE)</f>
        <v>4788</v>
      </c>
    </row>
    <row r="4034" spans="1:11" x14ac:dyDescent="0.2">
      <c r="A4034">
        <v>4033</v>
      </c>
      <c r="B4034" t="s">
        <v>24241</v>
      </c>
      <c r="C4034" t="s">
        <v>24242</v>
      </c>
      <c r="D4034" t="s">
        <v>24241</v>
      </c>
      <c r="E4034" t="s">
        <v>24243</v>
      </c>
      <c r="F4034" s="220">
        <v>639</v>
      </c>
      <c r="G4034" s="220">
        <v>639</v>
      </c>
      <c r="H4034" s="220">
        <v>673</v>
      </c>
      <c r="I4034" s="220">
        <v>607.0989689655172</v>
      </c>
      <c r="J4034" s="161" t="e">
        <f>VLOOKUP(D4034,GST!A:D,4,FALSE)</f>
        <v>#N/A</v>
      </c>
      <c r="K4034" s="64" t="str">
        <f>VLOOKUP(B4034,'ABC successor'!A:J,10,FALSE)</f>
        <v>4788</v>
      </c>
    </row>
    <row r="4035" spans="1:11" x14ac:dyDescent="0.2">
      <c r="A4035">
        <v>4034</v>
      </c>
      <c r="B4035" t="s">
        <v>20386</v>
      </c>
      <c r="C4035" t="s">
        <v>20387</v>
      </c>
      <c r="D4035" t="s">
        <v>20386</v>
      </c>
      <c r="E4035" t="s">
        <v>20388</v>
      </c>
      <c r="F4035" s="220">
        <v>49323</v>
      </c>
      <c r="G4035" s="220">
        <v>49323</v>
      </c>
      <c r="H4035" s="220">
        <v>51919</v>
      </c>
      <c r="I4035" s="220">
        <v>46856.826474137917</v>
      </c>
      <c r="J4035" s="161" t="e">
        <f>VLOOKUP(D4035,GST!A:D,4,FALSE)</f>
        <v>#N/A</v>
      </c>
      <c r="K4035" s="64" t="str">
        <f>VLOOKUP(B4035,'ABC successor'!A:J,10,FALSE)</f>
        <v>4788</v>
      </c>
    </row>
    <row r="4036" spans="1:11" x14ac:dyDescent="0.2">
      <c r="A4036">
        <v>4035</v>
      </c>
      <c r="B4036" t="s">
        <v>23269</v>
      </c>
      <c r="C4036" t="s">
        <v>23270</v>
      </c>
      <c r="D4036" t="s">
        <v>23269</v>
      </c>
      <c r="E4036" t="s">
        <v>23271</v>
      </c>
      <c r="F4036" s="220">
        <v>24795</v>
      </c>
      <c r="G4036" s="220">
        <v>24795</v>
      </c>
      <c r="H4036" s="220">
        <v>26100</v>
      </c>
      <c r="I4036" s="220">
        <v>23555.053308620689</v>
      </c>
      <c r="J4036" s="161" t="e">
        <f>VLOOKUP(D4036,GST!A:D,4,FALSE)</f>
        <v>#N/A</v>
      </c>
      <c r="K4036" s="64" t="str">
        <f>VLOOKUP(B4036,'ABC successor'!A:J,10,FALSE)</f>
        <v>4788</v>
      </c>
    </row>
    <row r="4037" spans="1:11" x14ac:dyDescent="0.2">
      <c r="A4037">
        <v>4036</v>
      </c>
      <c r="B4037" t="s">
        <v>23272</v>
      </c>
      <c r="C4037" t="s">
        <v>23273</v>
      </c>
      <c r="D4037" t="s">
        <v>23272</v>
      </c>
      <c r="E4037" t="s">
        <v>23274</v>
      </c>
      <c r="F4037" s="220">
        <v>27461</v>
      </c>
      <c r="G4037" s="220">
        <v>27461</v>
      </c>
      <c r="H4037" s="220">
        <v>28906</v>
      </c>
      <c r="I4037" s="220">
        <v>26087.854739655169</v>
      </c>
      <c r="J4037" s="161" t="e">
        <f>VLOOKUP(D4037,GST!A:D,4,FALSE)</f>
        <v>#N/A</v>
      </c>
      <c r="K4037" s="64" t="str">
        <f>VLOOKUP(B4037,'ABC successor'!A:J,10,FALSE)</f>
        <v>4788</v>
      </c>
    </row>
    <row r="4038" spans="1:11" x14ac:dyDescent="0.2">
      <c r="A4038">
        <v>4037</v>
      </c>
      <c r="B4038" t="s">
        <v>20389</v>
      </c>
      <c r="C4038" t="s">
        <v>20390</v>
      </c>
      <c r="D4038" t="s">
        <v>20389</v>
      </c>
      <c r="E4038" t="s">
        <v>22985</v>
      </c>
      <c r="F4038" s="220">
        <v>1759427</v>
      </c>
      <c r="G4038" s="220">
        <v>1759427</v>
      </c>
      <c r="H4038" s="220">
        <v>1852028</v>
      </c>
      <c r="I4038" s="220">
        <v>1671455.6008620686</v>
      </c>
      <c r="J4038" s="161" t="e">
        <f>VLOOKUP(D4038,GST!A:D,4,FALSE)</f>
        <v>#N/A</v>
      </c>
      <c r="K4038" s="64" t="str">
        <f>VLOOKUP(B4038,'ABC successor'!A:J,10,FALSE)</f>
        <v>4788</v>
      </c>
    </row>
    <row r="4039" spans="1:11" x14ac:dyDescent="0.2">
      <c r="A4039">
        <v>4038</v>
      </c>
      <c r="B4039" t="s">
        <v>23275</v>
      </c>
      <c r="C4039" t="s">
        <v>23276</v>
      </c>
      <c r="D4039" t="s">
        <v>23275</v>
      </c>
      <c r="E4039" t="s">
        <v>23277</v>
      </c>
      <c r="F4039" s="220">
        <v>1413037</v>
      </c>
      <c r="G4039" s="220">
        <v>1413037</v>
      </c>
      <c r="H4039" s="220">
        <v>1487407</v>
      </c>
      <c r="I4039" s="220">
        <v>1342384.7584482757</v>
      </c>
      <c r="J4039" s="161" t="e">
        <f>VLOOKUP(D4039,GST!A:D,4,FALSE)</f>
        <v>#N/A</v>
      </c>
      <c r="K4039" s="64" t="str">
        <f>VLOOKUP(B4039,'ABC successor'!A:J,10,FALSE)</f>
        <v>4788</v>
      </c>
    </row>
    <row r="4040" spans="1:11" x14ac:dyDescent="0.2">
      <c r="A4040">
        <v>4039</v>
      </c>
      <c r="B4040" t="s">
        <v>26485</v>
      </c>
      <c r="C4040" t="s">
        <v>26486</v>
      </c>
      <c r="D4040" t="s">
        <v>26485</v>
      </c>
      <c r="E4040" t="s">
        <v>26487</v>
      </c>
      <c r="F4040" s="220">
        <v>20529</v>
      </c>
      <c r="G4040" s="220">
        <v>20529</v>
      </c>
      <c r="H4040" s="220">
        <v>21609</v>
      </c>
      <c r="I4040" s="220">
        <v>19502.571018965518</v>
      </c>
      <c r="J4040" s="161" t="e">
        <f>VLOOKUP(D4040,GST!A:D,4,FALSE)</f>
        <v>#N/A</v>
      </c>
      <c r="K4040" s="64" t="str">
        <f>VLOOKUP(B4040,'ABC successor'!A:J,10,FALSE)</f>
        <v>4788</v>
      </c>
    </row>
    <row r="4041" spans="1:11" x14ac:dyDescent="0.2">
      <c r="A4041">
        <v>4040</v>
      </c>
      <c r="B4041" t="s">
        <v>27315</v>
      </c>
      <c r="C4041" t="s">
        <v>27316</v>
      </c>
      <c r="D4041" t="s">
        <v>27315</v>
      </c>
      <c r="E4041" t="s">
        <v>27317</v>
      </c>
      <c r="F4041" s="220">
        <v>797699</v>
      </c>
      <c r="G4041" s="220">
        <v>797699</v>
      </c>
      <c r="H4041" s="220">
        <v>839683</v>
      </c>
      <c r="I4041" s="220">
        <v>757814.18816551717</v>
      </c>
      <c r="J4041" s="161" t="e">
        <f>VLOOKUP(D4041,GST!A:D,4,FALSE)</f>
        <v>#N/A</v>
      </c>
      <c r="K4041" s="64" t="str">
        <f>VLOOKUP(B4041,'ABC successor'!A:J,10,FALSE)</f>
        <v>4788</v>
      </c>
    </row>
    <row r="4042" spans="1:11" x14ac:dyDescent="0.2">
      <c r="A4042">
        <v>4041</v>
      </c>
      <c r="B4042" t="s">
        <v>27318</v>
      </c>
      <c r="C4042" t="s">
        <v>27319</v>
      </c>
      <c r="D4042" t="s">
        <v>27318</v>
      </c>
      <c r="E4042" t="s">
        <v>27320</v>
      </c>
      <c r="F4042" s="220">
        <v>49590</v>
      </c>
      <c r="G4042" s="220">
        <v>49590</v>
      </c>
      <c r="H4042" s="220">
        <v>52200</v>
      </c>
      <c r="I4042" s="220">
        <v>47110.106617241378</v>
      </c>
      <c r="J4042" s="161" t="e">
        <f>VLOOKUP(D4042,GST!A:D,4,FALSE)</f>
        <v>#N/A</v>
      </c>
      <c r="K4042" s="64" t="str">
        <f>VLOOKUP(B4042,'ABC successor'!A:J,10,FALSE)</f>
        <v>4788</v>
      </c>
    </row>
    <row r="4043" spans="1:11" x14ac:dyDescent="0.2">
      <c r="A4043">
        <v>4042</v>
      </c>
      <c r="B4043" t="s">
        <v>23278</v>
      </c>
      <c r="C4043" t="s">
        <v>23279</v>
      </c>
      <c r="D4043" t="s">
        <v>23278</v>
      </c>
      <c r="E4043" t="s">
        <v>23280</v>
      </c>
      <c r="F4043" s="220">
        <v>3733</v>
      </c>
      <c r="G4043" s="220">
        <v>3733</v>
      </c>
      <c r="H4043" s="220">
        <v>3929</v>
      </c>
      <c r="I4043" s="220">
        <v>3545.9220034482755</v>
      </c>
      <c r="J4043" s="161" t="e">
        <f>VLOOKUP(D4043,GST!A:D,4,FALSE)</f>
        <v>#N/A</v>
      </c>
      <c r="K4043" s="64" t="str">
        <f>VLOOKUP(B4043,'ABC successor'!A:J,10,FALSE)</f>
        <v>4788</v>
      </c>
    </row>
    <row r="4044" spans="1:11" x14ac:dyDescent="0.2">
      <c r="A4044">
        <v>4043</v>
      </c>
      <c r="B4044" t="s">
        <v>23281</v>
      </c>
      <c r="C4044" t="s">
        <v>23282</v>
      </c>
      <c r="D4044" t="s">
        <v>23281</v>
      </c>
      <c r="E4044" t="s">
        <v>23283</v>
      </c>
      <c r="F4044" s="220">
        <v>606539</v>
      </c>
      <c r="G4044" s="220">
        <v>606539</v>
      </c>
      <c r="H4044" s="220">
        <v>638462</v>
      </c>
      <c r="I4044" s="220">
        <v>576212.32556034473</v>
      </c>
      <c r="J4044" s="161" t="e">
        <f>VLOOKUP(D4044,GST!A:D,4,FALSE)</f>
        <v>#N/A</v>
      </c>
      <c r="K4044" s="64" t="str">
        <f>VLOOKUP(B4044,'ABC successor'!A:J,10,FALSE)</f>
        <v>4788</v>
      </c>
    </row>
    <row r="4045" spans="1:11" x14ac:dyDescent="0.2">
      <c r="A4045">
        <v>4044</v>
      </c>
      <c r="B4045" t="s">
        <v>24244</v>
      </c>
      <c r="C4045" t="s">
        <v>24245</v>
      </c>
      <c r="D4045" t="s">
        <v>24244</v>
      </c>
      <c r="E4045" t="s">
        <v>24246</v>
      </c>
      <c r="F4045" s="220">
        <v>95980</v>
      </c>
      <c r="G4045" s="220">
        <v>95980</v>
      </c>
      <c r="H4045" s="220">
        <v>101032</v>
      </c>
      <c r="I4045" s="220">
        <v>91180.851517241375</v>
      </c>
      <c r="J4045" s="161" t="e">
        <f>VLOOKUP(D4045,GST!A:D,4,FALSE)</f>
        <v>#N/A</v>
      </c>
      <c r="K4045" s="64" t="str">
        <f>VLOOKUP(B4045,'ABC successor'!A:J,10,FALSE)</f>
        <v>4788</v>
      </c>
    </row>
    <row r="4046" spans="1:11" x14ac:dyDescent="0.2">
      <c r="A4046">
        <v>4045</v>
      </c>
      <c r="B4046" t="s">
        <v>24247</v>
      </c>
      <c r="C4046" t="s">
        <v>24248</v>
      </c>
      <c r="D4046" t="s">
        <v>24247</v>
      </c>
      <c r="E4046" t="s">
        <v>24249</v>
      </c>
      <c r="F4046" s="220">
        <v>5066</v>
      </c>
      <c r="G4046" s="220">
        <v>5066</v>
      </c>
      <c r="H4046" s="220">
        <v>5333</v>
      </c>
      <c r="I4046" s="220">
        <v>4812.3227189655172</v>
      </c>
      <c r="J4046" s="161" t="e">
        <f>VLOOKUP(D4046,GST!A:D,4,FALSE)</f>
        <v>#N/A</v>
      </c>
      <c r="K4046" s="64" t="str">
        <f>VLOOKUP(B4046,'ABC successor'!A:J,10,FALSE)</f>
        <v>4788</v>
      </c>
    </row>
    <row r="4047" spans="1:11" x14ac:dyDescent="0.2">
      <c r="A4047">
        <v>4046</v>
      </c>
      <c r="B4047" t="s">
        <v>24250</v>
      </c>
      <c r="C4047" t="s">
        <v>24251</v>
      </c>
      <c r="D4047" t="s">
        <v>24250</v>
      </c>
      <c r="E4047" t="s">
        <v>24252</v>
      </c>
      <c r="F4047" s="220">
        <v>5599</v>
      </c>
      <c r="G4047" s="220">
        <v>5599</v>
      </c>
      <c r="H4047" s="220">
        <v>5894</v>
      </c>
      <c r="I4047" s="220">
        <v>5318.8830051724135</v>
      </c>
      <c r="J4047" s="161" t="e">
        <f>VLOOKUP(D4047,GST!A:D,4,FALSE)</f>
        <v>#N/A</v>
      </c>
      <c r="K4047" s="64" t="str">
        <f>VLOOKUP(B4047,'ABC successor'!A:J,10,FALSE)</f>
        <v>4788</v>
      </c>
    </row>
    <row r="4048" spans="1:11" x14ac:dyDescent="0.2">
      <c r="A4048">
        <v>4047</v>
      </c>
      <c r="B4048" t="s">
        <v>23284</v>
      </c>
      <c r="C4048" t="s">
        <v>23285</v>
      </c>
      <c r="D4048" t="s">
        <v>23284</v>
      </c>
      <c r="E4048" t="s">
        <v>23286</v>
      </c>
      <c r="F4048" s="220">
        <v>1706308</v>
      </c>
      <c r="G4048" s="220">
        <v>1706308</v>
      </c>
      <c r="H4048" s="220">
        <v>1796114</v>
      </c>
      <c r="I4048" s="220">
        <v>1620992.9158620688</v>
      </c>
      <c r="J4048" s="161" t="e">
        <f>VLOOKUP(D4048,GST!A:D,4,FALSE)</f>
        <v>#N/A</v>
      </c>
      <c r="K4048" s="64" t="str">
        <f>VLOOKUP(B4048,'ABC successor'!A:J,10,FALSE)</f>
        <v>4788</v>
      </c>
    </row>
    <row r="4049" spans="1:11" x14ac:dyDescent="0.2">
      <c r="A4049">
        <v>4048</v>
      </c>
      <c r="B4049" t="s">
        <v>22457</v>
      </c>
      <c r="C4049" t="s">
        <v>22458</v>
      </c>
      <c r="D4049" t="s">
        <v>22457</v>
      </c>
      <c r="E4049" t="s">
        <v>22459</v>
      </c>
      <c r="F4049" s="220">
        <v>540153</v>
      </c>
      <c r="G4049" s="220">
        <v>540153</v>
      </c>
      <c r="H4049" s="220">
        <v>568582</v>
      </c>
      <c r="I4049" s="220">
        <v>513145.56992758613</v>
      </c>
      <c r="J4049" s="161" t="e">
        <f>VLOOKUP(D4049,GST!A:D,4,FALSE)</f>
        <v>#N/A</v>
      </c>
      <c r="K4049" s="64" t="str">
        <f>VLOOKUP(B4049,'ABC successor'!A:J,10,FALSE)</f>
        <v>4788</v>
      </c>
    </row>
    <row r="4050" spans="1:11" x14ac:dyDescent="0.2">
      <c r="A4050">
        <v>4049</v>
      </c>
      <c r="B4050" t="s">
        <v>23287</v>
      </c>
      <c r="C4050" t="s">
        <v>23288</v>
      </c>
      <c r="D4050" t="s">
        <v>23287</v>
      </c>
      <c r="E4050" t="s">
        <v>23289</v>
      </c>
      <c r="F4050" s="220">
        <v>23462</v>
      </c>
      <c r="G4050" s="220">
        <v>23462</v>
      </c>
      <c r="H4050" s="220">
        <v>24697</v>
      </c>
      <c r="I4050" s="220">
        <v>22288.652593103445</v>
      </c>
      <c r="J4050" s="161" t="e">
        <f>VLOOKUP(D4050,GST!A:D,4,FALSE)</f>
        <v>#N/A</v>
      </c>
      <c r="K4050" s="64" t="str">
        <f>VLOOKUP(B4050,'ABC successor'!A:J,10,FALSE)</f>
        <v>4788</v>
      </c>
    </row>
    <row r="4051" spans="1:11" x14ac:dyDescent="0.2">
      <c r="A4051">
        <v>4050</v>
      </c>
      <c r="B4051" t="s">
        <v>24253</v>
      </c>
      <c r="C4051" t="s">
        <v>24254</v>
      </c>
      <c r="D4051" t="s">
        <v>24253</v>
      </c>
      <c r="E4051" t="s">
        <v>24255</v>
      </c>
      <c r="F4051" s="220">
        <v>1253070</v>
      </c>
      <c r="G4051" s="220">
        <v>1253070</v>
      </c>
      <c r="H4051" s="220">
        <v>1319021</v>
      </c>
      <c r="I4051" s="220">
        <v>1190416.6725862068</v>
      </c>
      <c r="J4051" s="161" t="e">
        <f>VLOOKUP(D4051,GST!A:D,4,FALSE)</f>
        <v>#N/A</v>
      </c>
      <c r="K4051" s="64" t="str">
        <f>VLOOKUP(B4051,'ABC successor'!A:J,10,FALSE)</f>
        <v>4788</v>
      </c>
    </row>
    <row r="4052" spans="1:11" x14ac:dyDescent="0.2">
      <c r="A4052">
        <v>4051</v>
      </c>
      <c r="B4052" t="s">
        <v>23290</v>
      </c>
      <c r="C4052" t="s">
        <v>23291</v>
      </c>
      <c r="D4052" t="s">
        <v>23290</v>
      </c>
      <c r="E4052" t="s">
        <v>23292</v>
      </c>
      <c r="F4052" s="220">
        <v>117042</v>
      </c>
      <c r="G4052" s="220">
        <v>117042</v>
      </c>
      <c r="H4052" s="220">
        <v>123202</v>
      </c>
      <c r="I4052" s="220">
        <v>111189.98282241377</v>
      </c>
      <c r="J4052" s="161" t="e">
        <f>VLOOKUP(D4052,GST!A:D,4,FALSE)</f>
        <v>#N/A</v>
      </c>
      <c r="K4052" s="64" t="str">
        <f>VLOOKUP(B4052,'ABC successor'!A:J,10,FALSE)</f>
        <v>4788</v>
      </c>
    </row>
    <row r="4053" spans="1:11" x14ac:dyDescent="0.2">
      <c r="A4053">
        <v>4052</v>
      </c>
      <c r="B4053" t="s">
        <v>23293</v>
      </c>
      <c r="C4053" t="s">
        <v>23294</v>
      </c>
      <c r="D4053" t="s">
        <v>23293</v>
      </c>
      <c r="E4053" t="s">
        <v>23295</v>
      </c>
      <c r="F4053" s="220">
        <v>243949</v>
      </c>
      <c r="G4053" s="220">
        <v>243949</v>
      </c>
      <c r="H4053" s="220">
        <v>256788</v>
      </c>
      <c r="I4053" s="220">
        <v>231751.33093965516</v>
      </c>
      <c r="J4053" s="161" t="e">
        <f>VLOOKUP(D4053,GST!A:D,4,FALSE)</f>
        <v>#N/A</v>
      </c>
      <c r="K4053" s="64" t="str">
        <f>VLOOKUP(B4053,'ABC successor'!A:J,10,FALSE)</f>
        <v>4788</v>
      </c>
    </row>
    <row r="4054" spans="1:11" x14ac:dyDescent="0.2">
      <c r="A4054">
        <v>4053</v>
      </c>
      <c r="B4054" t="s">
        <v>25919</v>
      </c>
      <c r="C4054" t="s">
        <v>25920</v>
      </c>
      <c r="D4054" t="s">
        <v>25919</v>
      </c>
      <c r="E4054" t="s">
        <v>25921</v>
      </c>
      <c r="F4054" s="220">
        <v>758774</v>
      </c>
      <c r="G4054" s="220">
        <v>758774</v>
      </c>
      <c r="H4054" s="220">
        <v>798709</v>
      </c>
      <c r="I4054" s="220">
        <v>720835.28727241373</v>
      </c>
      <c r="J4054" s="161" t="e">
        <f>VLOOKUP(D4054,GST!A:D,4,FALSE)</f>
        <v>#N/A</v>
      </c>
      <c r="K4054" s="64" t="str">
        <f>VLOOKUP(B4054,'ABC successor'!A:J,10,FALSE)</f>
        <v>4788</v>
      </c>
    </row>
    <row r="4055" spans="1:11" x14ac:dyDescent="0.2">
      <c r="A4055">
        <v>4054</v>
      </c>
      <c r="B4055" t="s">
        <v>27321</v>
      </c>
      <c r="C4055" t="s">
        <v>27322</v>
      </c>
      <c r="D4055" t="s">
        <v>27321</v>
      </c>
      <c r="E4055" t="s">
        <v>27323</v>
      </c>
      <c r="F4055" s="220">
        <v>3733</v>
      </c>
      <c r="G4055" s="220">
        <v>3733</v>
      </c>
      <c r="H4055" s="220">
        <v>3929</v>
      </c>
      <c r="I4055" s="220">
        <v>3545.9220034482755</v>
      </c>
      <c r="J4055" s="161" t="e">
        <f>VLOOKUP(D4055,GST!A:D,4,FALSE)</f>
        <v>#N/A</v>
      </c>
      <c r="K4055" s="64" t="str">
        <f>VLOOKUP(B4055,'ABC successor'!A:J,10,FALSE)</f>
        <v>4788</v>
      </c>
    </row>
    <row r="4056" spans="1:11" x14ac:dyDescent="0.2">
      <c r="A4056">
        <v>4055</v>
      </c>
      <c r="B4056" t="s">
        <v>24256</v>
      </c>
      <c r="C4056" t="s">
        <v>24257</v>
      </c>
      <c r="D4056" t="s">
        <v>24256</v>
      </c>
      <c r="E4056" t="s">
        <v>24258</v>
      </c>
      <c r="F4056" s="220">
        <v>4266</v>
      </c>
      <c r="G4056" s="220">
        <v>4266</v>
      </c>
      <c r="H4056" s="220">
        <v>4491</v>
      </c>
      <c r="I4056" s="220">
        <v>4052.4822896551723</v>
      </c>
      <c r="J4056" s="161" t="e">
        <f>VLOOKUP(D4056,GST!A:D,4,FALSE)</f>
        <v>#N/A</v>
      </c>
      <c r="K4056" s="64" t="str">
        <f>VLOOKUP(B4056,'ABC successor'!A:J,10,FALSE)</f>
        <v>4788</v>
      </c>
    </row>
    <row r="4057" spans="1:11" x14ac:dyDescent="0.2">
      <c r="A4057">
        <v>4056</v>
      </c>
      <c r="B4057" t="s">
        <v>23296</v>
      </c>
      <c r="C4057" t="s">
        <v>23297</v>
      </c>
      <c r="D4057" t="s">
        <v>23296</v>
      </c>
      <c r="E4057" t="s">
        <v>23298</v>
      </c>
      <c r="F4057" s="220">
        <v>54922</v>
      </c>
      <c r="G4057" s="220">
        <v>54922</v>
      </c>
      <c r="H4057" s="220">
        <v>57813</v>
      </c>
      <c r="I4057" s="220">
        <v>52175.709479310339</v>
      </c>
      <c r="J4057" s="161" t="e">
        <f>VLOOKUP(D4057,GST!A:D,4,FALSE)</f>
        <v>#N/A</v>
      </c>
      <c r="K4057" s="64" t="str">
        <f>VLOOKUP(B4057,'ABC successor'!A:J,10,FALSE)</f>
        <v>4788</v>
      </c>
    </row>
    <row r="4058" spans="1:11" x14ac:dyDescent="0.2">
      <c r="A4058">
        <v>4057</v>
      </c>
      <c r="B4058" t="s">
        <v>23299</v>
      </c>
      <c r="C4058" t="s">
        <v>23300</v>
      </c>
      <c r="D4058" t="s">
        <v>23299</v>
      </c>
      <c r="E4058" t="s">
        <v>23301</v>
      </c>
      <c r="F4058" s="220">
        <v>24262</v>
      </c>
      <c r="G4058" s="220">
        <v>24262</v>
      </c>
      <c r="H4058" s="220">
        <v>25539</v>
      </c>
      <c r="I4058" s="220">
        <v>23048.49302241379</v>
      </c>
      <c r="J4058" s="161" t="e">
        <f>VLOOKUP(D4058,GST!A:D,4,FALSE)</f>
        <v>#N/A</v>
      </c>
      <c r="K4058" s="64" t="str">
        <f>VLOOKUP(B4058,'ABC successor'!A:J,10,FALSE)</f>
        <v>4788</v>
      </c>
    </row>
    <row r="4059" spans="1:11" x14ac:dyDescent="0.2">
      <c r="A4059">
        <v>4058</v>
      </c>
      <c r="B4059" t="s">
        <v>20391</v>
      </c>
      <c r="C4059" t="s">
        <v>20392</v>
      </c>
      <c r="D4059" t="s">
        <v>20391</v>
      </c>
      <c r="E4059" t="s">
        <v>20393</v>
      </c>
      <c r="F4059" s="220">
        <v>272034</v>
      </c>
      <c r="G4059" s="220">
        <v>272034</v>
      </c>
      <c r="H4059" s="220">
        <v>286352</v>
      </c>
      <c r="I4059" s="220">
        <v>258432.75059482755</v>
      </c>
      <c r="J4059" s="161" t="e">
        <f>VLOOKUP(D4059,GST!A:D,4,FALSE)</f>
        <v>#N/A</v>
      </c>
      <c r="K4059" s="64" t="str">
        <f>VLOOKUP(B4059,'ABC successor'!A:J,10,FALSE)</f>
        <v>4788</v>
      </c>
    </row>
    <row r="4060" spans="1:11" x14ac:dyDescent="0.2">
      <c r="A4060">
        <v>4059</v>
      </c>
      <c r="B4060" t="s">
        <v>23302</v>
      </c>
      <c r="C4060" t="s">
        <v>23303</v>
      </c>
      <c r="D4060" t="s">
        <v>23302</v>
      </c>
      <c r="E4060" t="s">
        <v>23304</v>
      </c>
      <c r="F4060" s="220">
        <v>267944</v>
      </c>
      <c r="G4060" s="220">
        <v>267944</v>
      </c>
      <c r="H4060" s="220">
        <v>282046</v>
      </c>
      <c r="I4060" s="220">
        <v>254546.5438189655</v>
      </c>
      <c r="J4060" s="161" t="e">
        <f>VLOOKUP(D4060,GST!A:D,4,FALSE)</f>
        <v>#N/A</v>
      </c>
      <c r="K4060" s="64" t="str">
        <f>VLOOKUP(B4060,'ABC successor'!A:J,10,FALSE)</f>
        <v>4788</v>
      </c>
    </row>
    <row r="4061" spans="1:11" x14ac:dyDescent="0.2">
      <c r="A4061">
        <v>4060</v>
      </c>
      <c r="B4061" t="s">
        <v>23305</v>
      </c>
      <c r="C4061" t="s">
        <v>23306</v>
      </c>
      <c r="D4061" t="s">
        <v>23305</v>
      </c>
      <c r="E4061" t="s">
        <v>23307</v>
      </c>
      <c r="F4061" s="220">
        <v>60254</v>
      </c>
      <c r="G4061" s="220">
        <v>60254</v>
      </c>
      <c r="H4061" s="220">
        <v>63425</v>
      </c>
      <c r="I4061" s="220">
        <v>57241.3123413793</v>
      </c>
      <c r="J4061" s="161" t="e">
        <f>VLOOKUP(D4061,GST!A:D,4,FALSE)</f>
        <v>#N/A</v>
      </c>
      <c r="K4061" s="64" t="str">
        <f>VLOOKUP(B4061,'ABC successor'!A:J,10,FALSE)</f>
        <v>4788</v>
      </c>
    </row>
    <row r="4062" spans="1:11" x14ac:dyDescent="0.2">
      <c r="A4062">
        <v>4061</v>
      </c>
      <c r="B4062" t="s">
        <v>24259</v>
      </c>
      <c r="C4062" t="s">
        <v>24260</v>
      </c>
      <c r="D4062" t="s">
        <v>24259</v>
      </c>
      <c r="E4062" t="s">
        <v>24261</v>
      </c>
      <c r="F4062" s="220">
        <v>130639</v>
      </c>
      <c r="G4062" s="220">
        <v>130639</v>
      </c>
      <c r="H4062" s="220">
        <v>137515</v>
      </c>
      <c r="I4062" s="220">
        <v>124107.27012068966</v>
      </c>
      <c r="J4062" s="161" t="e">
        <f>VLOOKUP(D4062,GST!A:D,4,FALSE)</f>
        <v>#N/A</v>
      </c>
      <c r="K4062" s="64" t="str">
        <f>VLOOKUP(B4062,'ABC successor'!A:J,10,FALSE)</f>
        <v>4788</v>
      </c>
    </row>
    <row r="4063" spans="1:11" x14ac:dyDescent="0.2">
      <c r="A4063">
        <v>4062</v>
      </c>
      <c r="B4063" t="s">
        <v>23308</v>
      </c>
      <c r="C4063" t="s">
        <v>23309</v>
      </c>
      <c r="D4063" t="s">
        <v>23308</v>
      </c>
      <c r="E4063" t="s">
        <v>23310</v>
      </c>
      <c r="F4063" s="220">
        <v>61054</v>
      </c>
      <c r="G4063" s="220">
        <v>61054</v>
      </c>
      <c r="H4063" s="220">
        <v>64267</v>
      </c>
      <c r="I4063" s="220">
        <v>58001.152770689645</v>
      </c>
      <c r="J4063" s="161" t="e">
        <f>VLOOKUP(D4063,GST!A:D,4,FALSE)</f>
        <v>#N/A</v>
      </c>
      <c r="K4063" s="64" t="str">
        <f>VLOOKUP(B4063,'ABC successor'!A:J,10,FALSE)</f>
        <v>4788</v>
      </c>
    </row>
    <row r="4064" spans="1:11" x14ac:dyDescent="0.2">
      <c r="A4064">
        <v>4063</v>
      </c>
      <c r="B4064" t="s">
        <v>24262</v>
      </c>
      <c r="C4064" t="s">
        <v>24263</v>
      </c>
      <c r="D4064" t="s">
        <v>24262</v>
      </c>
      <c r="E4064" t="s">
        <v>25093</v>
      </c>
      <c r="F4064" s="220">
        <v>202624</v>
      </c>
      <c r="G4064" s="220">
        <v>202624</v>
      </c>
      <c r="H4064" s="220">
        <v>213288</v>
      </c>
      <c r="I4064" s="220">
        <v>192492.90875862067</v>
      </c>
      <c r="J4064" s="161" t="e">
        <f>VLOOKUP(D4064,GST!A:D,4,FALSE)</f>
        <v>#N/A</v>
      </c>
      <c r="K4064" s="64" t="str">
        <f>VLOOKUP(B4064,'ABC successor'!A:J,10,FALSE)</f>
        <v>4788</v>
      </c>
    </row>
    <row r="4065" spans="1:11" x14ac:dyDescent="0.2">
      <c r="A4065">
        <v>4064</v>
      </c>
      <c r="B4065" t="s">
        <v>25094</v>
      </c>
      <c r="C4065" t="s">
        <v>25095</v>
      </c>
      <c r="D4065" t="s">
        <v>25094</v>
      </c>
      <c r="E4065" t="s">
        <v>27324</v>
      </c>
      <c r="F4065" s="220">
        <v>202624</v>
      </c>
      <c r="G4065" s="220">
        <v>202624</v>
      </c>
      <c r="H4065" s="220">
        <v>213288</v>
      </c>
      <c r="I4065" s="220">
        <v>192492.90875862067</v>
      </c>
      <c r="J4065" s="161" t="e">
        <f>VLOOKUP(D4065,GST!A:D,4,FALSE)</f>
        <v>#N/A</v>
      </c>
      <c r="K4065" s="64" t="str">
        <f>VLOOKUP(B4065,'ABC successor'!A:J,10,FALSE)</f>
        <v>4788</v>
      </c>
    </row>
    <row r="4066" spans="1:11" x14ac:dyDescent="0.2">
      <c r="A4066">
        <v>4065</v>
      </c>
      <c r="B4066" t="s">
        <v>24264</v>
      </c>
      <c r="C4066" t="s">
        <v>24265</v>
      </c>
      <c r="D4066" t="s">
        <v>24264</v>
      </c>
      <c r="E4066" t="s">
        <v>24266</v>
      </c>
      <c r="F4066" s="220">
        <v>213289</v>
      </c>
      <c r="G4066" s="220">
        <v>213289</v>
      </c>
      <c r="H4066" s="220">
        <v>224515</v>
      </c>
      <c r="I4066" s="220">
        <v>202624.1144827586</v>
      </c>
      <c r="J4066" s="161" t="e">
        <f>VLOOKUP(D4066,GST!A:D,4,FALSE)</f>
        <v>#N/A</v>
      </c>
      <c r="K4066" s="64" t="str">
        <f>VLOOKUP(B4066,'ABC successor'!A:J,10,FALSE)</f>
        <v>4788</v>
      </c>
    </row>
    <row r="4067" spans="1:11" x14ac:dyDescent="0.2">
      <c r="A4067">
        <v>4066</v>
      </c>
      <c r="B4067" t="s">
        <v>24267</v>
      </c>
      <c r="C4067" t="s">
        <v>24268</v>
      </c>
      <c r="D4067" t="s">
        <v>24267</v>
      </c>
      <c r="E4067" t="s">
        <v>24269</v>
      </c>
      <c r="F4067" s="220">
        <v>93314</v>
      </c>
      <c r="G4067" s="220">
        <v>93314</v>
      </c>
      <c r="H4067" s="220">
        <v>98225</v>
      </c>
      <c r="I4067" s="220">
        <v>88648.050086206887</v>
      </c>
      <c r="J4067" s="161" t="e">
        <f>VLOOKUP(D4067,GST!A:D,4,FALSE)</f>
        <v>#N/A</v>
      </c>
      <c r="K4067" s="64" t="str">
        <f>VLOOKUP(B4067,'ABC successor'!A:J,10,FALSE)</f>
        <v>4788</v>
      </c>
    </row>
    <row r="4068" spans="1:11" x14ac:dyDescent="0.2">
      <c r="A4068">
        <v>4067</v>
      </c>
      <c r="B4068" t="s">
        <v>23311</v>
      </c>
      <c r="C4068" t="s">
        <v>23312</v>
      </c>
      <c r="D4068" t="s">
        <v>23311</v>
      </c>
      <c r="E4068" t="s">
        <v>23313</v>
      </c>
      <c r="F4068" s="220">
        <v>31193</v>
      </c>
      <c r="G4068" s="220">
        <v>31193</v>
      </c>
      <c r="H4068" s="220">
        <v>32835</v>
      </c>
      <c r="I4068" s="220">
        <v>29633.776743103448</v>
      </c>
      <c r="J4068" s="161" t="e">
        <f>VLOOKUP(D4068,GST!A:D,4,FALSE)</f>
        <v>#N/A</v>
      </c>
      <c r="K4068" s="64" t="str">
        <f>VLOOKUP(B4068,'ABC successor'!A:J,10,FALSE)</f>
        <v>4788</v>
      </c>
    </row>
    <row r="4069" spans="1:11" x14ac:dyDescent="0.2">
      <c r="A4069">
        <v>4068</v>
      </c>
      <c r="B4069" t="s">
        <v>23314</v>
      </c>
      <c r="C4069" t="s">
        <v>23315</v>
      </c>
      <c r="D4069" t="s">
        <v>23314</v>
      </c>
      <c r="E4069" t="s">
        <v>23316</v>
      </c>
      <c r="F4069" s="220">
        <v>16530</v>
      </c>
      <c r="G4069" s="220">
        <v>16530</v>
      </c>
      <c r="H4069" s="220">
        <v>17400</v>
      </c>
      <c r="I4069" s="220">
        <v>15703.368872413788</v>
      </c>
      <c r="J4069" s="161" t="e">
        <f>VLOOKUP(D4069,GST!A:D,4,FALSE)</f>
        <v>#N/A</v>
      </c>
      <c r="K4069" s="64" t="str">
        <f>VLOOKUP(B4069,'ABC successor'!A:J,10,FALSE)</f>
        <v>4788</v>
      </c>
    </row>
    <row r="4070" spans="1:11" x14ac:dyDescent="0.2">
      <c r="A4070">
        <v>4069</v>
      </c>
      <c r="B4070" t="s">
        <v>24270</v>
      </c>
      <c r="C4070" t="s">
        <v>24271</v>
      </c>
      <c r="D4070" t="s">
        <v>24270</v>
      </c>
      <c r="E4070" t="s">
        <v>24272</v>
      </c>
      <c r="F4070" s="220">
        <v>26661</v>
      </c>
      <c r="G4070" s="220">
        <v>26661</v>
      </c>
      <c r="H4070" s="220">
        <v>28064</v>
      </c>
      <c r="I4070" s="220">
        <v>25328.014310344824</v>
      </c>
      <c r="J4070" s="161" t="e">
        <f>VLOOKUP(D4070,GST!A:D,4,FALSE)</f>
        <v>#N/A</v>
      </c>
      <c r="K4070" s="64" t="str">
        <f>VLOOKUP(B4070,'ABC successor'!A:J,10,FALSE)</f>
        <v>4788</v>
      </c>
    </row>
    <row r="4071" spans="1:11" x14ac:dyDescent="0.2">
      <c r="A4071">
        <v>4070</v>
      </c>
      <c r="B4071" t="s">
        <v>23317</v>
      </c>
      <c r="C4071" t="s">
        <v>23318</v>
      </c>
      <c r="D4071" t="s">
        <v>23317</v>
      </c>
      <c r="E4071" t="s">
        <v>23319</v>
      </c>
      <c r="F4071" s="220">
        <v>10131</v>
      </c>
      <c r="G4071" s="220">
        <v>10131</v>
      </c>
      <c r="H4071" s="220">
        <v>10664</v>
      </c>
      <c r="I4071" s="220">
        <v>9624.6454379310344</v>
      </c>
      <c r="J4071" s="161" t="e">
        <f>VLOOKUP(D4071,GST!A:D,4,FALSE)</f>
        <v>#N/A</v>
      </c>
      <c r="K4071" s="64" t="str">
        <f>VLOOKUP(B4071,'ABC successor'!A:J,10,FALSE)</f>
        <v>4788</v>
      </c>
    </row>
    <row r="4072" spans="1:11" x14ac:dyDescent="0.2">
      <c r="A4072">
        <v>4071</v>
      </c>
      <c r="B4072" t="s">
        <v>23320</v>
      </c>
      <c r="C4072" t="s">
        <v>23321</v>
      </c>
      <c r="D4072" t="s">
        <v>23320</v>
      </c>
      <c r="E4072" t="s">
        <v>23322</v>
      </c>
      <c r="F4072" s="220">
        <v>85582</v>
      </c>
      <c r="G4072" s="220">
        <v>85582</v>
      </c>
      <c r="H4072" s="220">
        <v>90086</v>
      </c>
      <c r="I4072" s="220">
        <v>81302.92593620687</v>
      </c>
      <c r="J4072" s="161" t="e">
        <f>VLOOKUP(D4072,GST!A:D,4,FALSE)</f>
        <v>#N/A</v>
      </c>
      <c r="K4072" s="64" t="str">
        <f>VLOOKUP(B4072,'ABC successor'!A:J,10,FALSE)</f>
        <v>4788</v>
      </c>
    </row>
    <row r="4073" spans="1:11" x14ac:dyDescent="0.2">
      <c r="A4073">
        <v>4072</v>
      </c>
      <c r="B4073" t="s">
        <v>23323</v>
      </c>
      <c r="C4073" t="s">
        <v>23324</v>
      </c>
      <c r="D4073" t="s">
        <v>23323</v>
      </c>
      <c r="E4073" t="s">
        <v>23325</v>
      </c>
      <c r="F4073" s="220">
        <v>26128</v>
      </c>
      <c r="G4073" s="220">
        <v>26128</v>
      </c>
      <c r="H4073" s="220">
        <v>27503</v>
      </c>
      <c r="I4073" s="220">
        <v>24821.454024137929</v>
      </c>
      <c r="J4073" s="161" t="e">
        <f>VLOOKUP(D4073,GST!A:D,4,FALSE)</f>
        <v>#N/A</v>
      </c>
      <c r="K4073" s="64" t="str">
        <f>VLOOKUP(B4073,'ABC successor'!A:J,10,FALSE)</f>
        <v>4788</v>
      </c>
    </row>
    <row r="4074" spans="1:11" x14ac:dyDescent="0.2">
      <c r="A4074">
        <v>4073</v>
      </c>
      <c r="B4074" t="s">
        <v>24273</v>
      </c>
      <c r="C4074" t="s">
        <v>24274</v>
      </c>
      <c r="D4074" t="s">
        <v>24273</v>
      </c>
      <c r="E4074" t="s">
        <v>23325</v>
      </c>
      <c r="F4074" s="220">
        <v>26128</v>
      </c>
      <c r="G4074" s="220">
        <v>26128</v>
      </c>
      <c r="H4074" s="220">
        <v>27503</v>
      </c>
      <c r="I4074" s="220">
        <v>24821.454024137929</v>
      </c>
      <c r="J4074" s="161" t="e">
        <f>VLOOKUP(D4074,GST!A:D,4,FALSE)</f>
        <v>#N/A</v>
      </c>
      <c r="K4074" s="64" t="str">
        <f>VLOOKUP(B4074,'ABC successor'!A:J,10,FALSE)</f>
        <v>4788</v>
      </c>
    </row>
    <row r="4075" spans="1:11" x14ac:dyDescent="0.2">
      <c r="A4075">
        <v>4074</v>
      </c>
      <c r="B4075" t="s">
        <v>24275</v>
      </c>
      <c r="C4075" t="s">
        <v>24276</v>
      </c>
      <c r="D4075" t="s">
        <v>24275</v>
      </c>
      <c r="E4075" t="s">
        <v>23325</v>
      </c>
      <c r="F4075" s="220">
        <v>26128</v>
      </c>
      <c r="G4075" s="220">
        <v>26128</v>
      </c>
      <c r="H4075" s="220">
        <v>27503</v>
      </c>
      <c r="I4075" s="220">
        <v>24821.454024137929</v>
      </c>
      <c r="J4075" s="161" t="e">
        <f>VLOOKUP(D4075,GST!A:D,4,FALSE)</f>
        <v>#N/A</v>
      </c>
      <c r="K4075" s="64" t="str">
        <f>VLOOKUP(B4075,'ABC successor'!A:J,10,FALSE)</f>
        <v>4788</v>
      </c>
    </row>
    <row r="4076" spans="1:11" x14ac:dyDescent="0.2">
      <c r="A4076">
        <v>4075</v>
      </c>
      <c r="B4076" t="s">
        <v>23328</v>
      </c>
      <c r="C4076" t="s">
        <v>23329</v>
      </c>
      <c r="D4076" t="s">
        <v>23328</v>
      </c>
      <c r="E4076" t="s">
        <v>23330</v>
      </c>
      <c r="F4076" s="220">
        <v>201291</v>
      </c>
      <c r="G4076" s="220">
        <v>201291</v>
      </c>
      <c r="H4076" s="220">
        <v>211885</v>
      </c>
      <c r="I4076" s="220">
        <v>191226.50804310344</v>
      </c>
      <c r="J4076" s="161" t="e">
        <f>VLOOKUP(D4076,GST!A:D,4,FALSE)</f>
        <v>#N/A</v>
      </c>
      <c r="K4076" s="64" t="str">
        <f>VLOOKUP(B4076,'ABC successor'!A:J,10,FALSE)</f>
        <v>4788</v>
      </c>
    </row>
    <row r="4077" spans="1:11" x14ac:dyDescent="0.2">
      <c r="A4077">
        <v>4076</v>
      </c>
      <c r="B4077" t="s">
        <v>24277</v>
      </c>
      <c r="C4077" t="s">
        <v>24278</v>
      </c>
      <c r="D4077" t="s">
        <v>24277</v>
      </c>
      <c r="E4077" t="s">
        <v>23330</v>
      </c>
      <c r="F4077" s="220">
        <v>237550</v>
      </c>
      <c r="G4077" s="220">
        <v>237550</v>
      </c>
      <c r="H4077" s="220">
        <v>250053</v>
      </c>
      <c r="I4077" s="220">
        <v>225672.6075051724</v>
      </c>
      <c r="J4077" s="161" t="e">
        <f>VLOOKUP(D4077,GST!A:D,4,FALSE)</f>
        <v>#N/A</v>
      </c>
      <c r="K4077" s="64" t="str">
        <f>VLOOKUP(B4077,'ABC successor'!A:J,10,FALSE)</f>
        <v>4788</v>
      </c>
    </row>
    <row r="4078" spans="1:11" x14ac:dyDescent="0.2">
      <c r="A4078">
        <v>4077</v>
      </c>
      <c r="B4078" t="s">
        <v>20394</v>
      </c>
      <c r="C4078" t="s">
        <v>20395</v>
      </c>
      <c r="D4078" t="s">
        <v>20394</v>
      </c>
      <c r="E4078" t="s">
        <v>20396</v>
      </c>
      <c r="F4078" s="220">
        <v>113310</v>
      </c>
      <c r="G4078" s="220">
        <v>113310</v>
      </c>
      <c r="H4078" s="220">
        <v>119274</v>
      </c>
      <c r="I4078" s="220">
        <v>107644.06081896549</v>
      </c>
      <c r="J4078" s="161" t="e">
        <f>VLOOKUP(D4078,GST!A:D,4,FALSE)</f>
        <v>#N/A</v>
      </c>
      <c r="K4078" s="64" t="str">
        <f>VLOOKUP(B4078,'ABC successor'!A:J,10,FALSE)</f>
        <v>4788</v>
      </c>
    </row>
    <row r="4079" spans="1:11" x14ac:dyDescent="0.2">
      <c r="A4079">
        <v>4078</v>
      </c>
      <c r="B4079" t="s">
        <v>26488</v>
      </c>
      <c r="C4079" t="s">
        <v>26489</v>
      </c>
      <c r="D4079" t="s">
        <v>26488</v>
      </c>
      <c r="E4079" t="s">
        <v>26490</v>
      </c>
      <c r="F4079" s="220">
        <v>7732</v>
      </c>
      <c r="G4079" s="220">
        <v>7732</v>
      </c>
      <c r="H4079" s="220">
        <v>8139</v>
      </c>
      <c r="I4079" s="220">
        <v>7345.1241499999996</v>
      </c>
      <c r="J4079" s="161" t="e">
        <f>VLOOKUP(D4079,GST!A:D,4,FALSE)</f>
        <v>#N/A</v>
      </c>
      <c r="K4079" s="64" t="str">
        <f>VLOOKUP(B4079,'ABC successor'!A:J,10,FALSE)</f>
        <v>4788</v>
      </c>
    </row>
    <row r="4080" spans="1:11" x14ac:dyDescent="0.2">
      <c r="A4080">
        <v>4079</v>
      </c>
      <c r="B4080" t="s">
        <v>23331</v>
      </c>
      <c r="C4080" t="s">
        <v>23332</v>
      </c>
      <c r="D4080" t="s">
        <v>23331</v>
      </c>
      <c r="E4080" t="s">
        <v>23333</v>
      </c>
      <c r="F4080" s="220">
        <v>23728</v>
      </c>
      <c r="G4080" s="220">
        <v>23728</v>
      </c>
      <c r="H4080" s="220">
        <v>24977</v>
      </c>
      <c r="I4080" s="220">
        <v>22541.932736206891</v>
      </c>
      <c r="J4080" s="161" t="e">
        <f>VLOOKUP(D4080,GST!A:D,4,FALSE)</f>
        <v>#N/A</v>
      </c>
      <c r="K4080" s="64" t="str">
        <f>VLOOKUP(B4080,'ABC successor'!A:J,10,FALSE)</f>
        <v>4788</v>
      </c>
    </row>
    <row r="4081" spans="1:11" x14ac:dyDescent="0.2">
      <c r="A4081">
        <v>4080</v>
      </c>
      <c r="B4081" t="s">
        <v>23874</v>
      </c>
      <c r="C4081" t="s">
        <v>23875</v>
      </c>
      <c r="D4081" t="s">
        <v>23874</v>
      </c>
      <c r="E4081" t="s">
        <v>23333</v>
      </c>
      <c r="F4081" s="220">
        <v>23728</v>
      </c>
      <c r="G4081" s="220">
        <v>23728</v>
      </c>
      <c r="H4081" s="220">
        <v>24977</v>
      </c>
      <c r="I4081" s="220">
        <v>22541.932736206891</v>
      </c>
      <c r="J4081" s="161" t="e">
        <f>VLOOKUP(D4081,GST!A:D,4,FALSE)</f>
        <v>#N/A</v>
      </c>
      <c r="K4081" s="64" t="str">
        <f>VLOOKUP(B4081,'ABC successor'!A:J,10,FALSE)</f>
        <v>4788</v>
      </c>
    </row>
    <row r="4082" spans="1:11" x14ac:dyDescent="0.2">
      <c r="A4082">
        <v>4081</v>
      </c>
      <c r="B4082" t="s">
        <v>20397</v>
      </c>
      <c r="C4082" t="s">
        <v>20398</v>
      </c>
      <c r="D4082" t="s">
        <v>20397</v>
      </c>
      <c r="E4082" t="s">
        <v>20399</v>
      </c>
      <c r="F4082" s="220">
        <v>350532</v>
      </c>
      <c r="G4082" s="220">
        <v>350532</v>
      </c>
      <c r="H4082" s="220">
        <v>368981</v>
      </c>
      <c r="I4082" s="220">
        <v>333005.38509482756</v>
      </c>
      <c r="J4082" s="161" t="e">
        <f>VLOOKUP(D4082,GST!A:D,4,FALSE)</f>
        <v>#N/A</v>
      </c>
      <c r="K4082" s="64" t="str">
        <f>VLOOKUP(B4082,'ABC successor'!A:J,10,FALSE)</f>
        <v>4788</v>
      </c>
    </row>
    <row r="4083" spans="1:11" x14ac:dyDescent="0.2">
      <c r="A4083">
        <v>4082</v>
      </c>
      <c r="B4083" t="s">
        <v>23334</v>
      </c>
      <c r="C4083" t="s">
        <v>23335</v>
      </c>
      <c r="D4083" t="s">
        <v>23334</v>
      </c>
      <c r="E4083" t="s">
        <v>20399</v>
      </c>
      <c r="F4083" s="220">
        <v>345261</v>
      </c>
      <c r="G4083" s="220">
        <v>345261</v>
      </c>
      <c r="H4083" s="220">
        <v>363433</v>
      </c>
      <c r="I4083" s="220">
        <v>327997.78531896544</v>
      </c>
      <c r="J4083" s="161" t="e">
        <f>VLOOKUP(D4083,GST!A:D,4,FALSE)</f>
        <v>#N/A</v>
      </c>
      <c r="K4083" s="64" t="str">
        <f>VLOOKUP(B4083,'ABC successor'!A:J,10,FALSE)</f>
        <v>4788</v>
      </c>
    </row>
    <row r="4084" spans="1:11" x14ac:dyDescent="0.2">
      <c r="A4084">
        <v>4083</v>
      </c>
      <c r="B4084" t="s">
        <v>23336</v>
      </c>
      <c r="C4084" t="s">
        <v>23337</v>
      </c>
      <c r="D4084" t="s">
        <v>23336</v>
      </c>
      <c r="E4084" t="s">
        <v>25922</v>
      </c>
      <c r="F4084" s="220">
        <v>31727</v>
      </c>
      <c r="G4084" s="220">
        <v>31727</v>
      </c>
      <c r="H4084" s="220">
        <v>33397</v>
      </c>
      <c r="I4084" s="220">
        <v>30140.33702931034</v>
      </c>
      <c r="J4084" s="161" t="e">
        <f>VLOOKUP(D4084,GST!A:D,4,FALSE)</f>
        <v>#N/A</v>
      </c>
      <c r="K4084" s="64" t="str">
        <f>VLOOKUP(B4084,'ABC successor'!A:J,10,FALSE)</f>
        <v>4788</v>
      </c>
    </row>
    <row r="4085" spans="1:11" x14ac:dyDescent="0.2">
      <c r="A4085">
        <v>4084</v>
      </c>
      <c r="B4085" t="s">
        <v>23338</v>
      </c>
      <c r="C4085" t="s">
        <v>23339</v>
      </c>
      <c r="D4085" t="s">
        <v>23338</v>
      </c>
      <c r="E4085" t="s">
        <v>23340</v>
      </c>
      <c r="F4085" s="220">
        <v>59188</v>
      </c>
      <c r="G4085" s="220">
        <v>59188</v>
      </c>
      <c r="H4085" s="220">
        <v>62303</v>
      </c>
      <c r="I4085" s="220">
        <v>56228.191768965509</v>
      </c>
      <c r="J4085" s="161" t="e">
        <f>VLOOKUP(D4085,GST!A:D,4,FALSE)</f>
        <v>#N/A</v>
      </c>
      <c r="K4085" s="64" t="str">
        <f>VLOOKUP(B4085,'ABC successor'!A:J,10,FALSE)</f>
        <v>4788</v>
      </c>
    </row>
    <row r="4086" spans="1:11" x14ac:dyDescent="0.2">
      <c r="A4086">
        <v>4085</v>
      </c>
      <c r="B4086" t="s">
        <v>23341</v>
      </c>
      <c r="C4086" t="s">
        <v>23342</v>
      </c>
      <c r="D4086" t="s">
        <v>23341</v>
      </c>
      <c r="E4086" t="s">
        <v>23343</v>
      </c>
      <c r="F4086" s="220">
        <v>7732</v>
      </c>
      <c r="G4086" s="220">
        <v>7732</v>
      </c>
      <c r="H4086" s="220">
        <v>8139</v>
      </c>
      <c r="I4086" s="220">
        <v>7345.1241499999996</v>
      </c>
      <c r="J4086" s="161" t="e">
        <f>VLOOKUP(D4086,GST!A:D,4,FALSE)</f>
        <v>#N/A</v>
      </c>
      <c r="K4086" s="64" t="str">
        <f>VLOOKUP(B4086,'ABC successor'!A:J,10,FALSE)</f>
        <v>4788</v>
      </c>
    </row>
    <row r="4087" spans="1:11" x14ac:dyDescent="0.2">
      <c r="A4087">
        <v>4086</v>
      </c>
      <c r="B4087" t="s">
        <v>23344</v>
      </c>
      <c r="C4087" t="s">
        <v>23345</v>
      </c>
      <c r="D4087" t="s">
        <v>23344</v>
      </c>
      <c r="E4087" t="s">
        <v>23346</v>
      </c>
      <c r="F4087" s="220">
        <v>7732</v>
      </c>
      <c r="G4087" s="220">
        <v>7732</v>
      </c>
      <c r="H4087" s="220">
        <v>8139</v>
      </c>
      <c r="I4087" s="220">
        <v>7345.1241499999996</v>
      </c>
      <c r="J4087" s="161" t="e">
        <f>VLOOKUP(D4087,GST!A:D,4,FALSE)</f>
        <v>#N/A</v>
      </c>
      <c r="K4087" s="64" t="str">
        <f>VLOOKUP(B4087,'ABC successor'!A:J,10,FALSE)</f>
        <v>4788</v>
      </c>
    </row>
    <row r="4088" spans="1:11" x14ac:dyDescent="0.2">
      <c r="A4088">
        <v>4087</v>
      </c>
      <c r="B4088" t="s">
        <v>24279</v>
      </c>
      <c r="C4088" t="s">
        <v>24280</v>
      </c>
      <c r="D4088" t="s">
        <v>24279</v>
      </c>
      <c r="E4088" t="s">
        <v>24281</v>
      </c>
      <c r="F4088" s="220">
        <v>639</v>
      </c>
      <c r="G4088" s="220">
        <v>639</v>
      </c>
      <c r="H4088" s="220">
        <v>673</v>
      </c>
      <c r="I4088" s="220">
        <v>607.0989689655172</v>
      </c>
      <c r="J4088" s="161" t="e">
        <f>VLOOKUP(D4088,GST!A:D,4,FALSE)</f>
        <v>#N/A</v>
      </c>
      <c r="K4088" s="64" t="str">
        <f>VLOOKUP(B4088,'ABC successor'!A:J,10,FALSE)</f>
        <v>4788</v>
      </c>
    </row>
    <row r="4089" spans="1:11" x14ac:dyDescent="0.2">
      <c r="A4089">
        <v>4088</v>
      </c>
      <c r="B4089" t="s">
        <v>23347</v>
      </c>
      <c r="C4089" t="s">
        <v>23348</v>
      </c>
      <c r="D4089" t="s">
        <v>23347</v>
      </c>
      <c r="E4089" t="s">
        <v>23349</v>
      </c>
      <c r="F4089" s="220">
        <v>5066</v>
      </c>
      <c r="G4089" s="220">
        <v>5066</v>
      </c>
      <c r="H4089" s="220">
        <v>5333</v>
      </c>
      <c r="I4089" s="220">
        <v>4812.3227189655172</v>
      </c>
      <c r="J4089" s="161" t="e">
        <f>VLOOKUP(D4089,GST!A:D,4,FALSE)</f>
        <v>#N/A</v>
      </c>
      <c r="K4089" s="64" t="str">
        <f>VLOOKUP(B4089,'ABC successor'!A:J,10,FALSE)</f>
        <v>4788</v>
      </c>
    </row>
    <row r="4090" spans="1:11" x14ac:dyDescent="0.2">
      <c r="A4090">
        <v>4089</v>
      </c>
      <c r="B4090" t="s">
        <v>23350</v>
      </c>
      <c r="C4090" t="s">
        <v>23351</v>
      </c>
      <c r="D4090" t="s">
        <v>23350</v>
      </c>
      <c r="E4090" t="s">
        <v>23352</v>
      </c>
      <c r="F4090" s="220">
        <v>15730</v>
      </c>
      <c r="G4090" s="220">
        <v>15730</v>
      </c>
      <c r="H4090" s="220">
        <v>16558</v>
      </c>
      <c r="I4090" s="220">
        <v>14943.528443103447</v>
      </c>
      <c r="J4090" s="161" t="e">
        <f>VLOOKUP(D4090,GST!A:D,4,FALSE)</f>
        <v>#N/A</v>
      </c>
      <c r="K4090" s="64" t="str">
        <f>VLOOKUP(B4090,'ABC successor'!A:J,10,FALSE)</f>
        <v>4788</v>
      </c>
    </row>
    <row r="4091" spans="1:11" x14ac:dyDescent="0.2">
      <c r="A4091">
        <v>4090</v>
      </c>
      <c r="B4091" t="s">
        <v>23353</v>
      </c>
      <c r="C4091" t="s">
        <v>23354</v>
      </c>
      <c r="D4091" t="s">
        <v>23353</v>
      </c>
      <c r="E4091" t="s">
        <v>23355</v>
      </c>
      <c r="F4091" s="220">
        <v>28261</v>
      </c>
      <c r="G4091" s="220">
        <v>28261</v>
      </c>
      <c r="H4091" s="220">
        <v>29748</v>
      </c>
      <c r="I4091" s="220">
        <v>26847.695168965518</v>
      </c>
      <c r="J4091" s="161" t="e">
        <f>VLOOKUP(D4091,GST!A:D,4,FALSE)</f>
        <v>#N/A</v>
      </c>
      <c r="K4091" s="64" t="str">
        <f>VLOOKUP(B4091,'ABC successor'!A:J,10,FALSE)</f>
        <v>4788</v>
      </c>
    </row>
    <row r="4092" spans="1:11" x14ac:dyDescent="0.2">
      <c r="A4092">
        <v>4091</v>
      </c>
      <c r="B4092" t="s">
        <v>23356</v>
      </c>
      <c r="C4092" t="s">
        <v>23357</v>
      </c>
      <c r="D4092" t="s">
        <v>23356</v>
      </c>
      <c r="E4092" t="s">
        <v>23358</v>
      </c>
      <c r="F4092" s="220">
        <v>40525</v>
      </c>
      <c r="G4092" s="220">
        <v>40525</v>
      </c>
      <c r="H4092" s="220">
        <v>42658</v>
      </c>
      <c r="I4092" s="220">
        <v>38498.581751724138</v>
      </c>
      <c r="J4092" s="161" t="e">
        <f>VLOOKUP(D4092,GST!A:D,4,FALSE)</f>
        <v>#N/A</v>
      </c>
      <c r="K4092" s="64" t="str">
        <f>VLOOKUP(B4092,'ABC successor'!A:J,10,FALSE)</f>
        <v>4788</v>
      </c>
    </row>
    <row r="4093" spans="1:11" x14ac:dyDescent="0.2">
      <c r="A4093">
        <v>4092</v>
      </c>
      <c r="B4093" t="s">
        <v>23359</v>
      </c>
      <c r="C4093" t="s">
        <v>23360</v>
      </c>
      <c r="D4093" t="s">
        <v>23359</v>
      </c>
      <c r="E4093" t="s">
        <v>23361</v>
      </c>
      <c r="F4093" s="220">
        <v>27194</v>
      </c>
      <c r="G4093" s="220">
        <v>27194</v>
      </c>
      <c r="H4093" s="220">
        <v>28625</v>
      </c>
      <c r="I4093" s="220">
        <v>25834.574596551724</v>
      </c>
      <c r="J4093" s="161" t="e">
        <f>VLOOKUP(D4093,GST!A:D,4,FALSE)</f>
        <v>#N/A</v>
      </c>
      <c r="K4093" s="64" t="str">
        <f>VLOOKUP(B4093,'ABC successor'!A:J,10,FALSE)</f>
        <v>4788</v>
      </c>
    </row>
    <row r="4094" spans="1:11" x14ac:dyDescent="0.2">
      <c r="A4094">
        <v>4093</v>
      </c>
      <c r="B4094" t="s">
        <v>24282</v>
      </c>
      <c r="C4094" t="s">
        <v>24283</v>
      </c>
      <c r="D4094" t="s">
        <v>24282</v>
      </c>
      <c r="E4094" t="s">
        <v>5880</v>
      </c>
      <c r="F4094" s="220">
        <v>3466</v>
      </c>
      <c r="G4094" s="220">
        <v>3466</v>
      </c>
      <c r="H4094" s="220">
        <v>3648</v>
      </c>
      <c r="I4094" s="220">
        <v>3292.6418603448274</v>
      </c>
      <c r="J4094" s="161" t="e">
        <f>VLOOKUP(D4094,GST!A:D,4,FALSE)</f>
        <v>#N/A</v>
      </c>
      <c r="K4094" s="64" t="str">
        <f>VLOOKUP(B4094,'ABC successor'!A:J,10,FALSE)</f>
        <v>4788</v>
      </c>
    </row>
    <row r="4095" spans="1:11" x14ac:dyDescent="0.2">
      <c r="A4095">
        <v>4094</v>
      </c>
      <c r="B4095" t="s">
        <v>23362</v>
      </c>
      <c r="C4095" t="s">
        <v>23363</v>
      </c>
      <c r="D4095" t="s">
        <v>23362</v>
      </c>
      <c r="E4095" t="s">
        <v>23364</v>
      </c>
      <c r="F4095" s="220">
        <v>24262</v>
      </c>
      <c r="G4095" s="220">
        <v>24262</v>
      </c>
      <c r="H4095" s="220">
        <v>25539</v>
      </c>
      <c r="I4095" s="220">
        <v>23048.49302241379</v>
      </c>
      <c r="J4095" s="161" t="e">
        <f>VLOOKUP(D4095,GST!A:D,4,FALSE)</f>
        <v>#N/A</v>
      </c>
      <c r="K4095" s="64" t="str">
        <f>VLOOKUP(B4095,'ABC successor'!A:J,10,FALSE)</f>
        <v>4788</v>
      </c>
    </row>
    <row r="4096" spans="1:11" x14ac:dyDescent="0.2">
      <c r="A4096">
        <v>4095</v>
      </c>
      <c r="B4096" t="s">
        <v>23365</v>
      </c>
      <c r="C4096" t="s">
        <v>23366</v>
      </c>
      <c r="D4096" t="s">
        <v>23365</v>
      </c>
      <c r="E4096" t="s">
        <v>23367</v>
      </c>
      <c r="F4096" s="220">
        <v>37592</v>
      </c>
      <c r="G4096" s="220">
        <v>37592</v>
      </c>
      <c r="H4096" s="220">
        <v>39571</v>
      </c>
      <c r="I4096" s="220">
        <v>35712.500177586197</v>
      </c>
      <c r="J4096" s="161" t="e">
        <f>VLOOKUP(D4096,GST!A:D,4,FALSE)</f>
        <v>#N/A</v>
      </c>
      <c r="K4096" s="64" t="str">
        <f>VLOOKUP(B4096,'ABC successor'!A:J,10,FALSE)</f>
        <v>4788</v>
      </c>
    </row>
    <row r="4097" spans="1:11" x14ac:dyDescent="0.2">
      <c r="A4097">
        <v>4096</v>
      </c>
      <c r="B4097" t="s">
        <v>23368</v>
      </c>
      <c r="C4097" t="s">
        <v>23369</v>
      </c>
      <c r="D4097" t="s">
        <v>23368</v>
      </c>
      <c r="E4097" t="s">
        <v>20459</v>
      </c>
      <c r="F4097" s="220">
        <v>321799</v>
      </c>
      <c r="G4097" s="220">
        <v>321799</v>
      </c>
      <c r="H4097" s="220">
        <v>338736</v>
      </c>
      <c r="I4097" s="220">
        <v>305709.13272586209</v>
      </c>
      <c r="J4097" s="161" t="e">
        <f>VLOOKUP(D4097,GST!A:D,4,FALSE)</f>
        <v>#N/A</v>
      </c>
      <c r="K4097" s="64" t="str">
        <f>VLOOKUP(B4097,'ABC successor'!A:J,10,FALSE)</f>
        <v>4788</v>
      </c>
    </row>
    <row r="4098" spans="1:11" x14ac:dyDescent="0.2">
      <c r="A4098">
        <v>4097</v>
      </c>
      <c r="B4098" t="s">
        <v>23370</v>
      </c>
      <c r="C4098" t="s">
        <v>23371</v>
      </c>
      <c r="D4098" t="s">
        <v>23370</v>
      </c>
      <c r="E4098" t="s">
        <v>23372</v>
      </c>
      <c r="F4098" s="220">
        <v>14664</v>
      </c>
      <c r="G4098" s="220">
        <v>14664</v>
      </c>
      <c r="H4098" s="220">
        <v>15436</v>
      </c>
      <c r="I4098" s="220">
        <v>13930.407870689653</v>
      </c>
      <c r="J4098" s="161" t="e">
        <f>VLOOKUP(D4098,GST!A:D,4,FALSE)</f>
        <v>#N/A</v>
      </c>
      <c r="K4098" s="64" t="str">
        <f>VLOOKUP(B4098,'ABC successor'!A:J,10,FALSE)</f>
        <v>4788</v>
      </c>
    </row>
    <row r="4099" spans="1:11" x14ac:dyDescent="0.2">
      <c r="A4099">
        <v>4098</v>
      </c>
      <c r="B4099" t="s">
        <v>23373</v>
      </c>
      <c r="C4099" t="s">
        <v>23374</v>
      </c>
      <c r="D4099" t="s">
        <v>23373</v>
      </c>
      <c r="E4099" t="s">
        <v>23375</v>
      </c>
      <c r="F4099" s="220">
        <v>15197</v>
      </c>
      <c r="G4099" s="220">
        <v>15197</v>
      </c>
      <c r="H4099" s="220">
        <v>15997</v>
      </c>
      <c r="I4099" s="220">
        <v>14436.96815689655</v>
      </c>
      <c r="J4099" s="161" t="e">
        <f>VLOOKUP(D4099,GST!A:D,4,FALSE)</f>
        <v>#N/A</v>
      </c>
      <c r="K4099" s="64" t="str">
        <f>VLOOKUP(B4099,'ABC successor'!A:J,10,FALSE)</f>
        <v>4788</v>
      </c>
    </row>
    <row r="4100" spans="1:11" x14ac:dyDescent="0.2">
      <c r="A4100">
        <v>4099</v>
      </c>
      <c r="B4100" t="s">
        <v>23376</v>
      </c>
      <c r="C4100" t="s">
        <v>23377</v>
      </c>
      <c r="D4100" t="s">
        <v>23376</v>
      </c>
      <c r="E4100" t="s">
        <v>23378</v>
      </c>
      <c r="F4100" s="220">
        <v>15463</v>
      </c>
      <c r="G4100" s="220">
        <v>15463</v>
      </c>
      <c r="H4100" s="220">
        <v>16277</v>
      </c>
      <c r="I4100" s="220">
        <v>14690.248299999999</v>
      </c>
      <c r="J4100" s="161" t="e">
        <f>VLOOKUP(D4100,GST!A:D,4,FALSE)</f>
        <v>#N/A</v>
      </c>
      <c r="K4100" s="64" t="str">
        <f>VLOOKUP(B4100,'ABC successor'!A:J,10,FALSE)</f>
        <v>4788</v>
      </c>
    </row>
    <row r="4101" spans="1:11" x14ac:dyDescent="0.2">
      <c r="A4101">
        <v>4100</v>
      </c>
      <c r="B4101" t="s">
        <v>27325</v>
      </c>
      <c r="C4101" t="s">
        <v>27326</v>
      </c>
      <c r="D4101" t="s">
        <v>27325</v>
      </c>
      <c r="E4101" t="s">
        <v>27327</v>
      </c>
      <c r="F4101" s="220">
        <v>49590</v>
      </c>
      <c r="G4101" s="220">
        <v>49590</v>
      </c>
      <c r="H4101" s="220">
        <v>52200</v>
      </c>
      <c r="I4101" s="220">
        <v>47110.106617241378</v>
      </c>
      <c r="J4101" s="161" t="e">
        <f>VLOOKUP(D4101,GST!A:D,4,FALSE)</f>
        <v>#N/A</v>
      </c>
      <c r="K4101" s="64" t="str">
        <f>VLOOKUP(B4101,'ABC successor'!A:J,10,FALSE)</f>
        <v>4788</v>
      </c>
    </row>
    <row r="4102" spans="1:11" x14ac:dyDescent="0.2">
      <c r="A4102">
        <v>4101</v>
      </c>
      <c r="B4102" t="s">
        <v>23381</v>
      </c>
      <c r="C4102" t="s">
        <v>23382</v>
      </c>
      <c r="D4102" t="s">
        <v>23381</v>
      </c>
      <c r="E4102" t="s">
        <v>23383</v>
      </c>
      <c r="F4102" s="220">
        <v>44524</v>
      </c>
      <c r="G4102" s="220">
        <v>44524</v>
      </c>
      <c r="H4102" s="220">
        <v>46867</v>
      </c>
      <c r="I4102" s="220">
        <v>42297.783898275855</v>
      </c>
      <c r="J4102" s="161" t="e">
        <f>VLOOKUP(D4102,GST!A:D,4,FALSE)</f>
        <v>#N/A</v>
      </c>
      <c r="K4102" s="64" t="str">
        <f>VLOOKUP(B4102,'ABC successor'!A:J,10,FALSE)</f>
        <v>4788</v>
      </c>
    </row>
    <row r="4103" spans="1:11" x14ac:dyDescent="0.2">
      <c r="A4103">
        <v>4102</v>
      </c>
      <c r="B4103" t="s">
        <v>23384</v>
      </c>
      <c r="C4103" t="s">
        <v>23385</v>
      </c>
      <c r="D4103" t="s">
        <v>23384</v>
      </c>
      <c r="E4103" t="s">
        <v>23386</v>
      </c>
      <c r="F4103" s="220">
        <v>24795</v>
      </c>
      <c r="G4103" s="220">
        <v>24795</v>
      </c>
      <c r="H4103" s="220">
        <v>26100</v>
      </c>
      <c r="I4103" s="220">
        <v>23555.053308620689</v>
      </c>
      <c r="J4103" s="161" t="e">
        <f>VLOOKUP(D4103,GST!A:D,4,FALSE)</f>
        <v>#N/A</v>
      </c>
      <c r="K4103" s="64" t="str">
        <f>VLOOKUP(B4103,'ABC successor'!A:J,10,FALSE)</f>
        <v>4788</v>
      </c>
    </row>
    <row r="4104" spans="1:11" x14ac:dyDescent="0.2">
      <c r="A4104">
        <v>4103</v>
      </c>
      <c r="B4104" t="s">
        <v>23387</v>
      </c>
      <c r="C4104" t="s">
        <v>23388</v>
      </c>
      <c r="D4104" t="s">
        <v>23387</v>
      </c>
      <c r="E4104" t="s">
        <v>23389</v>
      </c>
      <c r="F4104" s="220">
        <v>21862</v>
      </c>
      <c r="G4104" s="220">
        <v>21862</v>
      </c>
      <c r="H4104" s="220">
        <v>23013</v>
      </c>
      <c r="I4104" s="220">
        <v>20768.971734482755</v>
      </c>
      <c r="J4104" s="161" t="e">
        <f>VLOOKUP(D4104,GST!A:D,4,FALSE)</f>
        <v>#N/A</v>
      </c>
      <c r="K4104" s="64" t="str">
        <f>VLOOKUP(B4104,'ABC successor'!A:J,10,FALSE)</f>
        <v>4788</v>
      </c>
    </row>
    <row r="4105" spans="1:11" x14ac:dyDescent="0.2">
      <c r="A4105">
        <v>4104</v>
      </c>
      <c r="B4105" t="s">
        <v>23390</v>
      </c>
      <c r="C4105" t="s">
        <v>23391</v>
      </c>
      <c r="D4105" t="s">
        <v>23390</v>
      </c>
      <c r="E4105" t="s">
        <v>23392</v>
      </c>
      <c r="F4105" s="220">
        <v>22395</v>
      </c>
      <c r="G4105" s="220">
        <v>22395</v>
      </c>
      <c r="H4105" s="220">
        <v>23574</v>
      </c>
      <c r="I4105" s="220">
        <v>21275.532020689654</v>
      </c>
      <c r="J4105" s="161" t="e">
        <f>VLOOKUP(D4105,GST!A:D,4,FALSE)</f>
        <v>#N/A</v>
      </c>
      <c r="K4105" s="64" t="str">
        <f>VLOOKUP(B4105,'ABC successor'!A:J,10,FALSE)</f>
        <v>4788</v>
      </c>
    </row>
    <row r="4106" spans="1:11" x14ac:dyDescent="0.2">
      <c r="A4106">
        <v>4105</v>
      </c>
      <c r="B4106" t="s">
        <v>23393</v>
      </c>
      <c r="C4106" t="s">
        <v>23394</v>
      </c>
      <c r="D4106" t="s">
        <v>23393</v>
      </c>
      <c r="E4106" t="s">
        <v>23395</v>
      </c>
      <c r="F4106" s="220">
        <v>24795</v>
      </c>
      <c r="G4106" s="220">
        <v>24795</v>
      </c>
      <c r="H4106" s="220">
        <v>26100</v>
      </c>
      <c r="I4106" s="220">
        <v>23555.053308620689</v>
      </c>
      <c r="J4106" s="161" t="e">
        <f>VLOOKUP(D4106,GST!A:D,4,FALSE)</f>
        <v>#N/A</v>
      </c>
      <c r="K4106" s="64" t="str">
        <f>VLOOKUP(B4106,'ABC successor'!A:J,10,FALSE)</f>
        <v>4788</v>
      </c>
    </row>
    <row r="4107" spans="1:11" x14ac:dyDescent="0.2">
      <c r="A4107">
        <v>4106</v>
      </c>
      <c r="B4107" t="s">
        <v>20400</v>
      </c>
      <c r="C4107" t="s">
        <v>20401</v>
      </c>
      <c r="D4107" t="s">
        <v>20400</v>
      </c>
      <c r="E4107" t="s">
        <v>20402</v>
      </c>
      <c r="F4107" s="220">
        <v>129306</v>
      </c>
      <c r="G4107" s="220">
        <v>129306</v>
      </c>
      <c r="H4107" s="220">
        <v>136112</v>
      </c>
      <c r="I4107" s="220">
        <v>122840.8694051724</v>
      </c>
      <c r="J4107" s="161" t="e">
        <f>VLOOKUP(D4107,GST!A:D,4,FALSE)</f>
        <v>#N/A</v>
      </c>
      <c r="K4107" s="64" t="str">
        <f>VLOOKUP(B4107,'ABC successor'!A:J,10,FALSE)</f>
        <v>4788</v>
      </c>
    </row>
    <row r="4108" spans="1:11" x14ac:dyDescent="0.2">
      <c r="A4108">
        <v>4107</v>
      </c>
      <c r="B4108" t="s">
        <v>20403</v>
      </c>
      <c r="C4108" t="s">
        <v>20404</v>
      </c>
      <c r="D4108" t="s">
        <v>20403</v>
      </c>
      <c r="E4108" t="s">
        <v>20405</v>
      </c>
      <c r="F4108" s="220">
        <v>57321</v>
      </c>
      <c r="G4108" s="220">
        <v>57321</v>
      </c>
      <c r="H4108" s="220">
        <v>60338</v>
      </c>
      <c r="I4108" s="220">
        <v>54455.230767241366</v>
      </c>
      <c r="J4108" s="161" t="e">
        <f>VLOOKUP(D4108,GST!A:D,4,FALSE)</f>
        <v>#N/A</v>
      </c>
      <c r="K4108" s="64" t="str">
        <f>VLOOKUP(B4108,'ABC successor'!A:J,10,FALSE)</f>
        <v>4788</v>
      </c>
    </row>
    <row r="4109" spans="1:11" x14ac:dyDescent="0.2">
      <c r="A4109">
        <v>4108</v>
      </c>
      <c r="B4109" t="s">
        <v>26491</v>
      </c>
      <c r="C4109" t="s">
        <v>26492</v>
      </c>
      <c r="D4109" t="s">
        <v>26491</v>
      </c>
      <c r="E4109" t="s">
        <v>20405</v>
      </c>
      <c r="F4109" s="220">
        <v>57321</v>
      </c>
      <c r="G4109" s="220">
        <v>57321</v>
      </c>
      <c r="H4109" s="220">
        <v>60338</v>
      </c>
      <c r="I4109" s="220">
        <v>54455.230767241366</v>
      </c>
      <c r="J4109" s="161" t="e">
        <f>VLOOKUP(D4109,GST!A:D,4,FALSE)</f>
        <v>#N/A</v>
      </c>
      <c r="K4109" s="64" t="str">
        <f>VLOOKUP(B4109,'ABC successor'!A:J,10,FALSE)</f>
        <v>4788</v>
      </c>
    </row>
    <row r="4110" spans="1:11" x14ac:dyDescent="0.2">
      <c r="A4110">
        <v>4109</v>
      </c>
      <c r="B4110" t="s">
        <v>20406</v>
      </c>
      <c r="C4110" t="s">
        <v>20407</v>
      </c>
      <c r="D4110" t="s">
        <v>20406</v>
      </c>
      <c r="E4110" t="s">
        <v>20408</v>
      </c>
      <c r="F4110" s="220">
        <v>184228</v>
      </c>
      <c r="G4110" s="220">
        <v>184228</v>
      </c>
      <c r="H4110" s="220">
        <v>193924</v>
      </c>
      <c r="I4110" s="220">
        <v>175016.57888448273</v>
      </c>
      <c r="J4110" s="161" t="e">
        <f>VLOOKUP(D4110,GST!A:D,4,FALSE)</f>
        <v>#N/A</v>
      </c>
      <c r="K4110" s="64" t="str">
        <f>VLOOKUP(B4110,'ABC successor'!A:J,10,FALSE)</f>
        <v>4788</v>
      </c>
    </row>
    <row r="4111" spans="1:11" x14ac:dyDescent="0.2">
      <c r="A4111">
        <v>4110</v>
      </c>
      <c r="B4111" t="s">
        <v>20409</v>
      </c>
      <c r="C4111" t="s">
        <v>20410</v>
      </c>
      <c r="D4111" t="s">
        <v>20409</v>
      </c>
      <c r="E4111" t="s">
        <v>20411</v>
      </c>
      <c r="F4111" s="220">
        <v>48257</v>
      </c>
      <c r="G4111" s="220">
        <v>48257</v>
      </c>
      <c r="H4111" s="220">
        <v>50797</v>
      </c>
      <c r="I4111" s="220">
        <v>45843.705901724141</v>
      </c>
      <c r="J4111" s="161" t="e">
        <f>VLOOKUP(D4111,GST!A:D,4,FALSE)</f>
        <v>#N/A</v>
      </c>
      <c r="K4111" s="64" t="str">
        <f>VLOOKUP(B4111,'ABC successor'!A:J,10,FALSE)</f>
        <v>4788</v>
      </c>
    </row>
    <row r="4112" spans="1:11" x14ac:dyDescent="0.2">
      <c r="A4112">
        <v>4111</v>
      </c>
      <c r="B4112" t="s">
        <v>20412</v>
      </c>
      <c r="C4112" t="s">
        <v>20413</v>
      </c>
      <c r="D4112" t="s">
        <v>20412</v>
      </c>
      <c r="E4112" t="s">
        <v>20414</v>
      </c>
      <c r="F4112" s="220">
        <v>71985</v>
      </c>
      <c r="G4112" s="220">
        <v>71985</v>
      </c>
      <c r="H4112" s="220">
        <v>75774</v>
      </c>
      <c r="I4112" s="220">
        <v>68385.638637931042</v>
      </c>
      <c r="J4112" s="161" t="e">
        <f>VLOOKUP(D4112,GST!A:D,4,FALSE)</f>
        <v>#N/A</v>
      </c>
      <c r="K4112" s="64" t="str">
        <f>VLOOKUP(B4112,'ABC successor'!A:J,10,FALSE)</f>
        <v>4788</v>
      </c>
    </row>
    <row r="4113" spans="1:11" x14ac:dyDescent="0.2">
      <c r="A4113">
        <v>4112</v>
      </c>
      <c r="B4113" t="s">
        <v>20415</v>
      </c>
      <c r="C4113" t="s">
        <v>20416</v>
      </c>
      <c r="D4113" t="s">
        <v>20415</v>
      </c>
      <c r="E4113" t="s">
        <v>20417</v>
      </c>
      <c r="F4113" s="220">
        <v>83982</v>
      </c>
      <c r="G4113" s="220">
        <v>83982</v>
      </c>
      <c r="H4113" s="220">
        <v>88402</v>
      </c>
      <c r="I4113" s="220">
        <v>79783.245077586209</v>
      </c>
      <c r="J4113" s="161" t="e">
        <f>VLOOKUP(D4113,GST!A:D,4,FALSE)</f>
        <v>#N/A</v>
      </c>
      <c r="K4113" s="64" t="str">
        <f>VLOOKUP(B4113,'ABC successor'!A:J,10,FALSE)</f>
        <v>4788</v>
      </c>
    </row>
    <row r="4114" spans="1:11" x14ac:dyDescent="0.2">
      <c r="A4114">
        <v>4113</v>
      </c>
      <c r="B4114" t="s">
        <v>26493</v>
      </c>
      <c r="C4114" t="s">
        <v>26494</v>
      </c>
      <c r="D4114" t="s">
        <v>26493</v>
      </c>
      <c r="E4114" t="s">
        <v>20417</v>
      </c>
      <c r="F4114" s="220">
        <v>110910</v>
      </c>
      <c r="G4114" s="220">
        <v>110910</v>
      </c>
      <c r="H4114" s="220">
        <v>116747</v>
      </c>
      <c r="I4114" s="220">
        <v>105364.53953103448</v>
      </c>
      <c r="J4114" s="161" t="e">
        <f>VLOOKUP(D4114,GST!A:D,4,FALSE)</f>
        <v>#N/A</v>
      </c>
      <c r="K4114" s="64" t="str">
        <f>VLOOKUP(B4114,'ABC successor'!A:J,10,FALSE)</f>
        <v>4788</v>
      </c>
    </row>
    <row r="4115" spans="1:11" x14ac:dyDescent="0.2">
      <c r="A4115">
        <v>4114</v>
      </c>
      <c r="B4115" t="s">
        <v>23396</v>
      </c>
      <c r="C4115" t="s">
        <v>23397</v>
      </c>
      <c r="D4115" t="s">
        <v>23396</v>
      </c>
      <c r="E4115" t="s">
        <v>23398</v>
      </c>
      <c r="F4115" s="220">
        <v>225286</v>
      </c>
      <c r="G4115" s="220">
        <v>225286</v>
      </c>
      <c r="H4115" s="220">
        <v>237143</v>
      </c>
      <c r="I4115" s="220">
        <v>214021.72092241378</v>
      </c>
      <c r="J4115" s="161" t="e">
        <f>VLOOKUP(D4115,GST!A:D,4,FALSE)</f>
        <v>#N/A</v>
      </c>
      <c r="K4115" s="64" t="str">
        <f>VLOOKUP(B4115,'ABC successor'!A:J,10,FALSE)</f>
        <v>4788</v>
      </c>
    </row>
    <row r="4116" spans="1:11" x14ac:dyDescent="0.2">
      <c r="A4116">
        <v>4115</v>
      </c>
      <c r="B4116" t="s">
        <v>20418</v>
      </c>
      <c r="C4116" t="s">
        <v>20419</v>
      </c>
      <c r="D4116" t="s">
        <v>20418</v>
      </c>
      <c r="E4116" t="s">
        <v>20420</v>
      </c>
      <c r="F4116" s="220">
        <v>228726</v>
      </c>
      <c r="G4116" s="220">
        <v>228726</v>
      </c>
      <c r="H4116" s="220">
        <v>240764</v>
      </c>
      <c r="I4116" s="220">
        <v>217289.22811206893</v>
      </c>
      <c r="J4116" s="161" t="e">
        <f>VLOOKUP(D4116,GST!A:D,4,FALSE)</f>
        <v>#N/A</v>
      </c>
      <c r="K4116" s="64" t="str">
        <f>VLOOKUP(B4116,'ABC successor'!A:J,10,FALSE)</f>
        <v>4788</v>
      </c>
    </row>
    <row r="4117" spans="1:11" x14ac:dyDescent="0.2">
      <c r="A4117">
        <v>4116</v>
      </c>
      <c r="B4117" t="s">
        <v>20421</v>
      </c>
      <c r="C4117" t="s">
        <v>20422</v>
      </c>
      <c r="D4117" t="s">
        <v>20421</v>
      </c>
      <c r="E4117" t="s">
        <v>20423</v>
      </c>
      <c r="F4117" s="220">
        <v>81316</v>
      </c>
      <c r="G4117" s="220">
        <v>81316</v>
      </c>
      <c r="H4117" s="220">
        <v>85596</v>
      </c>
      <c r="I4117" s="220">
        <v>77250.443646551736</v>
      </c>
      <c r="J4117" s="161" t="e">
        <f>VLOOKUP(D4117,GST!A:D,4,FALSE)</f>
        <v>#N/A</v>
      </c>
      <c r="K4117" s="64" t="str">
        <f>VLOOKUP(B4117,'ABC successor'!A:J,10,FALSE)</f>
        <v>4788</v>
      </c>
    </row>
    <row r="4118" spans="1:11" x14ac:dyDescent="0.2">
      <c r="A4118">
        <v>4117</v>
      </c>
      <c r="B4118" t="s">
        <v>20424</v>
      </c>
      <c r="C4118" t="s">
        <v>20425</v>
      </c>
      <c r="D4118" t="s">
        <v>20424</v>
      </c>
      <c r="E4118" t="s">
        <v>20426</v>
      </c>
      <c r="F4118" s="220">
        <v>106644</v>
      </c>
      <c r="G4118" s="220">
        <v>106644</v>
      </c>
      <c r="H4118" s="220">
        <v>112257</v>
      </c>
      <c r="I4118" s="220">
        <v>101312.0572413793</v>
      </c>
      <c r="J4118" s="161" t="e">
        <f>VLOOKUP(D4118,GST!A:D,4,FALSE)</f>
        <v>#N/A</v>
      </c>
      <c r="K4118" s="64" t="str">
        <f>VLOOKUP(B4118,'ABC successor'!A:J,10,FALSE)</f>
        <v>4788</v>
      </c>
    </row>
    <row r="4119" spans="1:11" x14ac:dyDescent="0.2">
      <c r="A4119">
        <v>4118</v>
      </c>
      <c r="B4119" t="s">
        <v>26495</v>
      </c>
      <c r="C4119" t="s">
        <v>26496</v>
      </c>
      <c r="D4119" t="s">
        <v>26495</v>
      </c>
      <c r="E4119" t="s">
        <v>26497</v>
      </c>
      <c r="F4119" s="220">
        <v>4799</v>
      </c>
      <c r="G4119" s="220">
        <v>4799</v>
      </c>
      <c r="H4119" s="220">
        <v>5052</v>
      </c>
      <c r="I4119" s="220">
        <v>4559.0425758620686</v>
      </c>
      <c r="J4119" s="161" t="e">
        <f>VLOOKUP(D4119,GST!A:D,4,FALSE)</f>
        <v>#N/A</v>
      </c>
      <c r="K4119" s="64" t="str">
        <f>VLOOKUP(B4119,'ABC successor'!A:J,10,FALSE)</f>
        <v>4788</v>
      </c>
    </row>
    <row r="4120" spans="1:11" x14ac:dyDescent="0.2">
      <c r="A4120">
        <v>4119</v>
      </c>
      <c r="B4120" t="s">
        <v>20427</v>
      </c>
      <c r="C4120" t="s">
        <v>20428</v>
      </c>
      <c r="D4120" t="s">
        <v>20427</v>
      </c>
      <c r="E4120" t="s">
        <v>20429</v>
      </c>
      <c r="F4120" s="220">
        <v>119975</v>
      </c>
      <c r="G4120" s="220">
        <v>119975</v>
      </c>
      <c r="H4120" s="220">
        <v>126289</v>
      </c>
      <c r="I4120" s="220">
        <v>113976.06439655171</v>
      </c>
      <c r="J4120" s="161" t="e">
        <f>VLOOKUP(D4120,GST!A:D,4,FALSE)</f>
        <v>#N/A</v>
      </c>
      <c r="K4120" s="64" t="str">
        <f>VLOOKUP(B4120,'ABC successor'!A:J,10,FALSE)</f>
        <v>4788</v>
      </c>
    </row>
    <row r="4121" spans="1:11" x14ac:dyDescent="0.2">
      <c r="A4121">
        <v>4120</v>
      </c>
      <c r="B4121" t="s">
        <v>25923</v>
      </c>
      <c r="C4121" t="s">
        <v>25924</v>
      </c>
      <c r="D4121" t="s">
        <v>25923</v>
      </c>
      <c r="E4121" t="s">
        <v>20429</v>
      </c>
      <c r="F4121" s="220">
        <v>119975</v>
      </c>
      <c r="G4121" s="220">
        <v>119975</v>
      </c>
      <c r="H4121" s="220">
        <v>126289</v>
      </c>
      <c r="I4121" s="220">
        <v>113976.06439655171</v>
      </c>
      <c r="J4121" s="161" t="e">
        <f>VLOOKUP(D4121,GST!A:D,4,FALSE)</f>
        <v>#N/A</v>
      </c>
      <c r="K4121" s="64" t="str">
        <f>VLOOKUP(B4121,'ABC successor'!A:J,10,FALSE)</f>
        <v>4788</v>
      </c>
    </row>
    <row r="4122" spans="1:11" x14ac:dyDescent="0.2">
      <c r="A4122">
        <v>4121</v>
      </c>
      <c r="B4122" t="s">
        <v>20430</v>
      </c>
      <c r="C4122" t="s">
        <v>20431</v>
      </c>
      <c r="D4122" t="s">
        <v>20430</v>
      </c>
      <c r="E4122" t="s">
        <v>20432</v>
      </c>
      <c r="F4122" s="220">
        <v>22662</v>
      </c>
      <c r="G4122" s="220">
        <v>22662</v>
      </c>
      <c r="H4122" s="220">
        <v>23855</v>
      </c>
      <c r="I4122" s="220">
        <v>21528.8121637931</v>
      </c>
      <c r="J4122" s="161" t="e">
        <f>VLOOKUP(D4122,GST!A:D,4,FALSE)</f>
        <v>#N/A</v>
      </c>
      <c r="K4122" s="64" t="str">
        <f>VLOOKUP(B4122,'ABC successor'!A:J,10,FALSE)</f>
        <v>4788</v>
      </c>
    </row>
    <row r="4123" spans="1:11" x14ac:dyDescent="0.2">
      <c r="A4123">
        <v>4122</v>
      </c>
      <c r="B4123" t="s">
        <v>20433</v>
      </c>
      <c r="C4123" t="s">
        <v>20434</v>
      </c>
      <c r="D4123" t="s">
        <v>20433</v>
      </c>
      <c r="E4123" t="s">
        <v>20435</v>
      </c>
      <c r="F4123" s="220">
        <v>131972</v>
      </c>
      <c r="G4123" s="220">
        <v>131972</v>
      </c>
      <c r="H4123" s="220">
        <v>138918</v>
      </c>
      <c r="I4123" s="220">
        <v>125373.6708362069</v>
      </c>
      <c r="J4123" s="161" t="e">
        <f>VLOOKUP(D4123,GST!A:D,4,FALSE)</f>
        <v>#N/A</v>
      </c>
      <c r="K4123" s="64" t="str">
        <f>VLOOKUP(B4123,'ABC successor'!A:J,10,FALSE)</f>
        <v>4788</v>
      </c>
    </row>
    <row r="4124" spans="1:11" x14ac:dyDescent="0.2">
      <c r="A4124">
        <v>4123</v>
      </c>
      <c r="B4124" t="s">
        <v>20436</v>
      </c>
      <c r="C4124" t="s">
        <v>20437</v>
      </c>
      <c r="D4124" t="s">
        <v>20436</v>
      </c>
      <c r="E4124" t="s">
        <v>20438</v>
      </c>
      <c r="F4124" s="220">
        <v>114643</v>
      </c>
      <c r="G4124" s="220">
        <v>114643</v>
      </c>
      <c r="H4124" s="220">
        <v>120677</v>
      </c>
      <c r="I4124" s="220">
        <v>108910.46153448273</v>
      </c>
      <c r="J4124" s="161" t="e">
        <f>VLOOKUP(D4124,GST!A:D,4,FALSE)</f>
        <v>#N/A</v>
      </c>
      <c r="K4124" s="64" t="str">
        <f>VLOOKUP(B4124,'ABC successor'!A:J,10,FALSE)</f>
        <v>4788</v>
      </c>
    </row>
    <row r="4125" spans="1:11" x14ac:dyDescent="0.2">
      <c r="A4125">
        <v>4124</v>
      </c>
      <c r="B4125" t="s">
        <v>20439</v>
      </c>
      <c r="C4125" t="s">
        <v>20440</v>
      </c>
      <c r="D4125" t="s">
        <v>20439</v>
      </c>
      <c r="E4125" t="s">
        <v>20441</v>
      </c>
      <c r="F4125" s="220">
        <v>13331</v>
      </c>
      <c r="G4125" s="220">
        <v>13331</v>
      </c>
      <c r="H4125" s="220">
        <v>14033</v>
      </c>
      <c r="I4125" s="220">
        <v>12664.007155172412</v>
      </c>
      <c r="J4125" s="161" t="e">
        <f>VLOOKUP(D4125,GST!A:D,4,FALSE)</f>
        <v>#N/A</v>
      </c>
      <c r="K4125" s="64" t="str">
        <f>VLOOKUP(B4125,'ABC successor'!A:J,10,FALSE)</f>
        <v>4788</v>
      </c>
    </row>
    <row r="4126" spans="1:11" x14ac:dyDescent="0.2">
      <c r="A4126">
        <v>4125</v>
      </c>
      <c r="B4126" t="s">
        <v>23399</v>
      </c>
      <c r="C4126" t="s">
        <v>23400</v>
      </c>
      <c r="D4126" t="s">
        <v>23399</v>
      </c>
      <c r="E4126" t="s">
        <v>23401</v>
      </c>
      <c r="F4126" s="220">
        <v>125840</v>
      </c>
      <c r="G4126" s="220">
        <v>125840</v>
      </c>
      <c r="H4126" s="220">
        <v>132463</v>
      </c>
      <c r="I4126" s="220">
        <v>119548.22754482758</v>
      </c>
      <c r="J4126" s="161" t="e">
        <f>VLOOKUP(D4126,GST!A:D,4,FALSE)</f>
        <v>#N/A</v>
      </c>
      <c r="K4126" s="64" t="str">
        <f>VLOOKUP(B4126,'ABC successor'!A:J,10,FALSE)</f>
        <v>4788</v>
      </c>
    </row>
    <row r="4127" spans="1:11" x14ac:dyDescent="0.2">
      <c r="A4127">
        <v>4126</v>
      </c>
      <c r="B4127" t="s">
        <v>20442</v>
      </c>
      <c r="C4127" t="s">
        <v>20443</v>
      </c>
      <c r="D4127" t="s">
        <v>20442</v>
      </c>
      <c r="E4127" t="s">
        <v>20444</v>
      </c>
      <c r="F4127" s="220">
        <v>92781</v>
      </c>
      <c r="G4127" s="220">
        <v>92781</v>
      </c>
      <c r="H4127" s="220">
        <v>97664</v>
      </c>
      <c r="I4127" s="220">
        <v>88141.489799999996</v>
      </c>
      <c r="J4127" s="161" t="e">
        <f>VLOOKUP(D4127,GST!A:D,4,FALSE)</f>
        <v>#N/A</v>
      </c>
      <c r="K4127" s="64" t="str">
        <f>VLOOKUP(B4127,'ABC successor'!A:J,10,FALSE)</f>
        <v>4788</v>
      </c>
    </row>
    <row r="4128" spans="1:11" x14ac:dyDescent="0.2">
      <c r="A4128">
        <v>4127</v>
      </c>
      <c r="B4128" t="s">
        <v>26498</v>
      </c>
      <c r="C4128" t="s">
        <v>26499</v>
      </c>
      <c r="D4128" t="s">
        <v>26498</v>
      </c>
      <c r="E4128" t="s">
        <v>26500</v>
      </c>
      <c r="F4128" s="220">
        <v>21062</v>
      </c>
      <c r="G4128" s="220">
        <v>21062</v>
      </c>
      <c r="H4128" s="220">
        <v>22171</v>
      </c>
      <c r="I4128" s="220">
        <v>20009.13130517241</v>
      </c>
      <c r="J4128" s="161" t="e">
        <f>VLOOKUP(D4128,GST!A:D,4,FALSE)</f>
        <v>#N/A</v>
      </c>
      <c r="K4128" s="64" t="str">
        <f>VLOOKUP(B4128,'ABC successor'!A:J,10,FALSE)</f>
        <v>4788</v>
      </c>
    </row>
    <row r="4129" spans="1:11" x14ac:dyDescent="0.2">
      <c r="A4129">
        <v>4128</v>
      </c>
      <c r="B4129" t="s">
        <v>20445</v>
      </c>
      <c r="C4129" t="s">
        <v>20446</v>
      </c>
      <c r="D4129" t="s">
        <v>20445</v>
      </c>
      <c r="E4129" t="s">
        <v>20447</v>
      </c>
      <c r="F4129" s="220">
        <v>167165</v>
      </c>
      <c r="G4129" s="220">
        <v>167165</v>
      </c>
      <c r="H4129" s="220">
        <v>175963</v>
      </c>
      <c r="I4129" s="220">
        <v>158806.64972586202</v>
      </c>
      <c r="J4129" s="161" t="e">
        <f>VLOOKUP(D4129,GST!A:D,4,FALSE)</f>
        <v>#N/A</v>
      </c>
      <c r="K4129" s="64" t="str">
        <f>VLOOKUP(B4129,'ABC successor'!A:J,10,FALSE)</f>
        <v>4788</v>
      </c>
    </row>
    <row r="4130" spans="1:11" x14ac:dyDescent="0.2">
      <c r="A4130">
        <v>4129</v>
      </c>
      <c r="B4130" t="s">
        <v>20448</v>
      </c>
      <c r="C4130" t="s">
        <v>20449</v>
      </c>
      <c r="D4130" t="s">
        <v>20448</v>
      </c>
      <c r="E4130" t="s">
        <v>20450</v>
      </c>
      <c r="F4130" s="220">
        <v>496429</v>
      </c>
      <c r="G4130" s="220">
        <v>496429</v>
      </c>
      <c r="H4130" s="220">
        <v>522557</v>
      </c>
      <c r="I4130" s="220">
        <v>471607.62645862065</v>
      </c>
      <c r="J4130" s="161" t="e">
        <f>VLOOKUP(D4130,GST!A:D,4,FALSE)</f>
        <v>#N/A</v>
      </c>
      <c r="K4130" s="64" t="str">
        <f>VLOOKUP(B4130,'ABC successor'!A:J,10,FALSE)</f>
        <v>4788</v>
      </c>
    </row>
    <row r="4131" spans="1:11" x14ac:dyDescent="0.2">
      <c r="A4131">
        <v>4130</v>
      </c>
      <c r="B4131" t="s">
        <v>20451</v>
      </c>
      <c r="C4131" t="s">
        <v>20452</v>
      </c>
      <c r="D4131" t="s">
        <v>20451</v>
      </c>
      <c r="E4131" t="s">
        <v>20453</v>
      </c>
      <c r="F4131" s="220">
        <v>280741</v>
      </c>
      <c r="G4131" s="220">
        <v>280741</v>
      </c>
      <c r="H4131" s="220">
        <v>295517</v>
      </c>
      <c r="I4131" s="220">
        <v>266703.99068793101</v>
      </c>
      <c r="J4131" s="161" t="e">
        <f>VLOOKUP(D4131,GST!A:D,4,FALSE)</f>
        <v>#N/A</v>
      </c>
      <c r="K4131" s="64" t="str">
        <f>VLOOKUP(B4131,'ABC successor'!A:J,10,FALSE)</f>
        <v>4788</v>
      </c>
    </row>
    <row r="4132" spans="1:11" x14ac:dyDescent="0.2">
      <c r="A4132">
        <v>4131</v>
      </c>
      <c r="B4132" t="s">
        <v>26501</v>
      </c>
      <c r="C4132" t="s">
        <v>26502</v>
      </c>
      <c r="D4132" t="s">
        <v>26501</v>
      </c>
      <c r="E4132" t="s">
        <v>26503</v>
      </c>
      <c r="F4132" s="220">
        <v>62387</v>
      </c>
      <c r="G4132" s="220">
        <v>62387</v>
      </c>
      <c r="H4132" s="220">
        <v>65671</v>
      </c>
      <c r="I4132" s="220">
        <v>59267.553486206896</v>
      </c>
      <c r="J4132" s="161" t="e">
        <f>VLOOKUP(D4132,GST!A:D,4,FALSE)</f>
        <v>#N/A</v>
      </c>
      <c r="K4132" s="64" t="str">
        <f>VLOOKUP(B4132,'ABC successor'!A:J,10,FALSE)</f>
        <v>4788</v>
      </c>
    </row>
    <row r="4133" spans="1:11" x14ac:dyDescent="0.2">
      <c r="A4133">
        <v>4132</v>
      </c>
      <c r="B4133" t="s">
        <v>20454</v>
      </c>
      <c r="C4133" t="s">
        <v>20455</v>
      </c>
      <c r="D4133" t="s">
        <v>20454</v>
      </c>
      <c r="E4133" t="s">
        <v>20456</v>
      </c>
      <c r="F4133" s="220">
        <v>22662</v>
      </c>
      <c r="G4133" s="220">
        <v>22662</v>
      </c>
      <c r="H4133" s="220">
        <v>23855</v>
      </c>
      <c r="I4133" s="220">
        <v>21528.8121637931</v>
      </c>
      <c r="J4133" s="161" t="e">
        <f>VLOOKUP(D4133,GST!A:D,4,FALSE)</f>
        <v>#N/A</v>
      </c>
      <c r="K4133" s="64" t="str">
        <f>VLOOKUP(B4133,'ABC successor'!A:J,10,FALSE)</f>
        <v>4788</v>
      </c>
    </row>
    <row r="4134" spans="1:11" x14ac:dyDescent="0.2">
      <c r="A4134">
        <v>4133</v>
      </c>
      <c r="B4134" t="s">
        <v>20457</v>
      </c>
      <c r="C4134" t="s">
        <v>20458</v>
      </c>
      <c r="D4134" t="s">
        <v>20457</v>
      </c>
      <c r="E4134" t="s">
        <v>20459</v>
      </c>
      <c r="F4134" s="220">
        <v>253628</v>
      </c>
      <c r="G4134" s="220">
        <v>253628</v>
      </c>
      <c r="H4134" s="220">
        <v>266977</v>
      </c>
      <c r="I4134" s="220">
        <v>240946.75353965512</v>
      </c>
      <c r="J4134" s="161" t="e">
        <f>VLOOKUP(D4134,GST!A:D,4,FALSE)</f>
        <v>#N/A</v>
      </c>
      <c r="K4134" s="64" t="str">
        <f>VLOOKUP(B4134,'ABC successor'!A:J,10,FALSE)</f>
        <v>4788</v>
      </c>
    </row>
    <row r="4135" spans="1:11" x14ac:dyDescent="0.2">
      <c r="A4135">
        <v>4134</v>
      </c>
      <c r="B4135" t="s">
        <v>20460</v>
      </c>
      <c r="C4135" t="s">
        <v>20461</v>
      </c>
      <c r="D4135" t="s">
        <v>20460</v>
      </c>
      <c r="E4135" t="s">
        <v>20462</v>
      </c>
      <c r="F4135" s="220">
        <v>39992</v>
      </c>
      <c r="G4135" s="220">
        <v>39992</v>
      </c>
      <c r="H4135" s="220">
        <v>42097</v>
      </c>
      <c r="I4135" s="220">
        <v>37992.021465517239</v>
      </c>
      <c r="J4135" s="161" t="e">
        <f>VLOOKUP(D4135,GST!A:D,4,FALSE)</f>
        <v>#N/A</v>
      </c>
      <c r="K4135" s="64" t="str">
        <f>VLOOKUP(B4135,'ABC successor'!A:J,10,FALSE)</f>
        <v>4788</v>
      </c>
    </row>
    <row r="4136" spans="1:11" x14ac:dyDescent="0.2">
      <c r="A4136">
        <v>4135</v>
      </c>
      <c r="B4136" t="s">
        <v>20463</v>
      </c>
      <c r="C4136" t="s">
        <v>20464</v>
      </c>
      <c r="D4136" t="s">
        <v>20463</v>
      </c>
      <c r="E4136" t="s">
        <v>20465</v>
      </c>
      <c r="F4136" s="220">
        <v>22662</v>
      </c>
      <c r="G4136" s="220">
        <v>22662</v>
      </c>
      <c r="H4136" s="220">
        <v>23855</v>
      </c>
      <c r="I4136" s="220">
        <v>21528.8121637931</v>
      </c>
      <c r="J4136" s="161" t="e">
        <f>VLOOKUP(D4136,GST!A:D,4,FALSE)</f>
        <v>#N/A</v>
      </c>
      <c r="K4136" s="64" t="str">
        <f>VLOOKUP(B4136,'ABC successor'!A:J,10,FALSE)</f>
        <v>4788</v>
      </c>
    </row>
    <row r="4137" spans="1:11" x14ac:dyDescent="0.2">
      <c r="A4137">
        <v>4136</v>
      </c>
      <c r="B4137" t="s">
        <v>20466</v>
      </c>
      <c r="C4137" t="s">
        <v>20467</v>
      </c>
      <c r="D4137" t="s">
        <v>20466</v>
      </c>
      <c r="E4137" t="s">
        <v>20468</v>
      </c>
      <c r="F4137" s="220">
        <v>133305</v>
      </c>
      <c r="G4137" s="220">
        <v>133305</v>
      </c>
      <c r="H4137" s="220">
        <v>140321</v>
      </c>
      <c r="I4137" s="220">
        <v>126640.0715517241</v>
      </c>
      <c r="J4137" s="161" t="e">
        <f>VLOOKUP(D4137,GST!A:D,4,FALSE)</f>
        <v>#N/A</v>
      </c>
      <c r="K4137" s="64" t="str">
        <f>VLOOKUP(B4137,'ABC successor'!A:J,10,FALSE)</f>
        <v>4788</v>
      </c>
    </row>
    <row r="4138" spans="1:11" x14ac:dyDescent="0.2">
      <c r="A4138">
        <v>4137</v>
      </c>
      <c r="B4138" t="s">
        <v>20469</v>
      </c>
      <c r="C4138" t="s">
        <v>20470</v>
      </c>
      <c r="D4138" t="s">
        <v>20469</v>
      </c>
      <c r="E4138" t="s">
        <v>20471</v>
      </c>
      <c r="F4138" s="220">
        <v>317267</v>
      </c>
      <c r="G4138" s="220">
        <v>317267</v>
      </c>
      <c r="H4138" s="220">
        <v>333965</v>
      </c>
      <c r="I4138" s="220">
        <v>301403.37029310339</v>
      </c>
      <c r="J4138" s="161" t="e">
        <f>VLOOKUP(D4138,GST!A:D,4,FALSE)</f>
        <v>#N/A</v>
      </c>
      <c r="K4138" s="64" t="str">
        <f>VLOOKUP(B4138,'ABC successor'!A:J,10,FALSE)</f>
        <v>4788</v>
      </c>
    </row>
    <row r="4139" spans="1:11" x14ac:dyDescent="0.2">
      <c r="A4139">
        <v>4138</v>
      </c>
      <c r="B4139" t="s">
        <v>20472</v>
      </c>
      <c r="C4139" t="s">
        <v>20473</v>
      </c>
      <c r="D4139" t="s">
        <v>20472</v>
      </c>
      <c r="E4139" t="s">
        <v>20474</v>
      </c>
      <c r="F4139" s="220">
        <v>27068</v>
      </c>
      <c r="G4139" s="220">
        <v>27068</v>
      </c>
      <c r="H4139" s="220">
        <v>28493</v>
      </c>
      <c r="I4139" s="220">
        <v>25714.701551724134</v>
      </c>
      <c r="J4139" s="161" t="e">
        <f>VLOOKUP(D4139,GST!A:D,4,FALSE)</f>
        <v>#N/A</v>
      </c>
      <c r="K4139" s="64" t="str">
        <f>VLOOKUP(B4139,'ABC successor'!A:J,10,FALSE)</f>
        <v>4788</v>
      </c>
    </row>
    <row r="4140" spans="1:11" x14ac:dyDescent="0.2">
      <c r="A4140">
        <v>4139</v>
      </c>
      <c r="B4140" t="s">
        <v>20475</v>
      </c>
      <c r="C4140" t="s">
        <v>20476</v>
      </c>
      <c r="D4140" t="s">
        <v>20475</v>
      </c>
      <c r="E4140" t="s">
        <v>27328</v>
      </c>
      <c r="F4140" s="220">
        <v>94647</v>
      </c>
      <c r="G4140" s="220">
        <v>94647</v>
      </c>
      <c r="H4140" s="220">
        <v>99628</v>
      </c>
      <c r="I4140" s="220">
        <v>89914.450801724131</v>
      </c>
      <c r="J4140" s="161" t="e">
        <f>VLOOKUP(D4140,GST!A:D,4,FALSE)</f>
        <v>#N/A</v>
      </c>
      <c r="K4140" s="64" t="str">
        <f>VLOOKUP(B4140,'ABC successor'!A:J,10,FALSE)</f>
        <v>4788</v>
      </c>
    </row>
    <row r="4141" spans="1:11" x14ac:dyDescent="0.2">
      <c r="A4141">
        <v>4140</v>
      </c>
      <c r="B4141" t="s">
        <v>20477</v>
      </c>
      <c r="C4141" t="s">
        <v>20478</v>
      </c>
      <c r="D4141" t="s">
        <v>20477</v>
      </c>
      <c r="E4141" t="s">
        <v>20479</v>
      </c>
      <c r="F4141" s="220">
        <v>97313</v>
      </c>
      <c r="G4141" s="220">
        <v>97313</v>
      </c>
      <c r="H4141" s="220">
        <v>102435</v>
      </c>
      <c r="I4141" s="220">
        <v>92447.252232758605</v>
      </c>
      <c r="J4141" s="161" t="e">
        <f>VLOOKUP(D4141,GST!A:D,4,FALSE)</f>
        <v>#N/A</v>
      </c>
      <c r="K4141" s="64" t="str">
        <f>VLOOKUP(B4141,'ABC successor'!A:J,10,FALSE)</f>
        <v>4788</v>
      </c>
    </row>
    <row r="4142" spans="1:11" x14ac:dyDescent="0.2">
      <c r="A4142">
        <v>4141</v>
      </c>
      <c r="B4142" t="s">
        <v>20480</v>
      </c>
      <c r="C4142" t="s">
        <v>20481</v>
      </c>
      <c r="D4142" t="s">
        <v>20480</v>
      </c>
      <c r="E4142" t="s">
        <v>20482</v>
      </c>
      <c r="F4142" s="220">
        <v>122077</v>
      </c>
      <c r="G4142" s="220">
        <v>122077</v>
      </c>
      <c r="H4142" s="220">
        <v>128502</v>
      </c>
      <c r="I4142" s="220">
        <v>115973.30399827585</v>
      </c>
      <c r="J4142" s="161" t="e">
        <f>VLOOKUP(D4142,GST!A:D,4,FALSE)</f>
        <v>#N/A</v>
      </c>
      <c r="K4142" s="64" t="str">
        <f>VLOOKUP(B4142,'ABC successor'!A:J,10,FALSE)</f>
        <v>4788</v>
      </c>
    </row>
    <row r="4143" spans="1:11" x14ac:dyDescent="0.2">
      <c r="A4143">
        <v>4142</v>
      </c>
      <c r="B4143" t="s">
        <v>24284</v>
      </c>
      <c r="C4143" t="s">
        <v>24285</v>
      </c>
      <c r="D4143" t="s">
        <v>24284</v>
      </c>
      <c r="E4143" t="s">
        <v>11459</v>
      </c>
      <c r="F4143" s="220">
        <v>16530</v>
      </c>
      <c r="G4143" s="220">
        <v>16530</v>
      </c>
      <c r="H4143" s="220">
        <v>17400</v>
      </c>
      <c r="I4143" s="220">
        <v>15703.368872413788</v>
      </c>
      <c r="J4143" s="161" t="e">
        <f>VLOOKUP(D4143,GST!A:D,4,FALSE)</f>
        <v>#N/A</v>
      </c>
      <c r="K4143" s="64" t="str">
        <f>VLOOKUP(B4143,'ABC successor'!A:J,10,FALSE)</f>
        <v>4788</v>
      </c>
    </row>
    <row r="4144" spans="1:11" x14ac:dyDescent="0.2">
      <c r="A4144">
        <v>4143</v>
      </c>
      <c r="B4144" t="s">
        <v>24286</v>
      </c>
      <c r="C4144" t="s">
        <v>24287</v>
      </c>
      <c r="D4144" t="s">
        <v>24286</v>
      </c>
      <c r="E4144" t="s">
        <v>24288</v>
      </c>
      <c r="F4144" s="220">
        <v>10664</v>
      </c>
      <c r="G4144" s="220">
        <v>10664</v>
      </c>
      <c r="H4144" s="220">
        <v>11225</v>
      </c>
      <c r="I4144" s="220">
        <v>10131.205724137928</v>
      </c>
      <c r="J4144" s="161" t="e">
        <f>VLOOKUP(D4144,GST!A:D,4,FALSE)</f>
        <v>#N/A</v>
      </c>
      <c r="K4144" s="64" t="str">
        <f>VLOOKUP(B4144,'ABC successor'!A:J,10,FALSE)</f>
        <v>4788</v>
      </c>
    </row>
    <row r="4145" spans="1:11" x14ac:dyDescent="0.2">
      <c r="A4145">
        <v>4144</v>
      </c>
      <c r="B4145" t="s">
        <v>24289</v>
      </c>
      <c r="C4145" t="s">
        <v>24290</v>
      </c>
      <c r="D4145" t="s">
        <v>24289</v>
      </c>
      <c r="E4145" t="s">
        <v>24291</v>
      </c>
      <c r="F4145" s="220">
        <v>10398</v>
      </c>
      <c r="G4145" s="220">
        <v>10398</v>
      </c>
      <c r="H4145" s="220">
        <v>10945</v>
      </c>
      <c r="I4145" s="220">
        <v>9877.9255810344821</v>
      </c>
      <c r="J4145" s="161" t="e">
        <f>VLOOKUP(D4145,GST!A:D,4,FALSE)</f>
        <v>#N/A</v>
      </c>
      <c r="K4145" s="64" t="str">
        <f>VLOOKUP(B4145,'ABC successor'!A:J,10,FALSE)</f>
        <v>4788</v>
      </c>
    </row>
    <row r="4146" spans="1:11" x14ac:dyDescent="0.2">
      <c r="A4146">
        <v>4145</v>
      </c>
      <c r="B4146" t="s">
        <v>24292</v>
      </c>
      <c r="C4146" t="s">
        <v>24293</v>
      </c>
      <c r="D4146" t="s">
        <v>24292</v>
      </c>
      <c r="E4146" t="s">
        <v>24294</v>
      </c>
      <c r="F4146" s="220">
        <v>27194</v>
      </c>
      <c r="G4146" s="220">
        <v>27194</v>
      </c>
      <c r="H4146" s="220">
        <v>28625</v>
      </c>
      <c r="I4146" s="220">
        <v>25834.574596551724</v>
      </c>
      <c r="J4146" s="161" t="e">
        <f>VLOOKUP(D4146,GST!A:D,4,FALSE)</f>
        <v>#N/A</v>
      </c>
      <c r="K4146" s="64" t="str">
        <f>VLOOKUP(B4146,'ABC successor'!A:J,10,FALSE)</f>
        <v>4788</v>
      </c>
    </row>
    <row r="4147" spans="1:11" x14ac:dyDescent="0.2">
      <c r="A4147">
        <v>4146</v>
      </c>
      <c r="B4147" t="s">
        <v>24295</v>
      </c>
      <c r="C4147" t="s">
        <v>24296</v>
      </c>
      <c r="D4147" t="s">
        <v>24295</v>
      </c>
      <c r="E4147" t="s">
        <v>24297</v>
      </c>
      <c r="F4147" s="220">
        <v>27194</v>
      </c>
      <c r="G4147" s="220">
        <v>27194</v>
      </c>
      <c r="H4147" s="220">
        <v>28625</v>
      </c>
      <c r="I4147" s="220">
        <v>25834.574596551724</v>
      </c>
      <c r="J4147" s="161" t="e">
        <f>VLOOKUP(D4147,GST!A:D,4,FALSE)</f>
        <v>#N/A</v>
      </c>
      <c r="K4147" s="64" t="str">
        <f>VLOOKUP(B4147,'ABC successor'!A:J,10,FALSE)</f>
        <v>4788</v>
      </c>
    </row>
    <row r="4148" spans="1:11" x14ac:dyDescent="0.2">
      <c r="A4148">
        <v>4147</v>
      </c>
      <c r="B4148" t="s">
        <v>24298</v>
      </c>
      <c r="C4148" t="s">
        <v>24299</v>
      </c>
      <c r="D4148" t="s">
        <v>24298</v>
      </c>
      <c r="E4148" t="s">
        <v>24300</v>
      </c>
      <c r="F4148" s="220">
        <v>167965</v>
      </c>
      <c r="G4148" s="220">
        <v>167965</v>
      </c>
      <c r="H4148" s="220">
        <v>176805</v>
      </c>
      <c r="I4148" s="220">
        <v>159566.49015517242</v>
      </c>
      <c r="J4148" s="161" t="e">
        <f>VLOOKUP(D4148,GST!A:D,4,FALSE)</f>
        <v>#N/A</v>
      </c>
      <c r="K4148" s="64" t="str">
        <f>VLOOKUP(B4148,'ABC successor'!A:J,10,FALSE)</f>
        <v>4788</v>
      </c>
    </row>
    <row r="4149" spans="1:11" x14ac:dyDescent="0.2">
      <c r="A4149">
        <v>4148</v>
      </c>
      <c r="B4149" t="s">
        <v>23402</v>
      </c>
      <c r="C4149" t="s">
        <v>23403</v>
      </c>
      <c r="D4149" t="s">
        <v>23402</v>
      </c>
      <c r="E4149" t="s">
        <v>23404</v>
      </c>
      <c r="F4149" s="220">
        <v>145569</v>
      </c>
      <c r="G4149" s="220">
        <v>145569</v>
      </c>
      <c r="H4149" s="220">
        <v>153231</v>
      </c>
      <c r="I4149" s="220">
        <v>138290.95813448273</v>
      </c>
      <c r="J4149" s="161" t="e">
        <f>VLOOKUP(D4149,GST!A:D,4,FALSE)</f>
        <v>#N/A</v>
      </c>
      <c r="K4149" s="64" t="str">
        <f>VLOOKUP(B4149,'ABC successor'!A:J,10,FALSE)</f>
        <v>4788</v>
      </c>
    </row>
    <row r="4150" spans="1:11" x14ac:dyDescent="0.2">
      <c r="A4150">
        <v>4149</v>
      </c>
      <c r="B4150" t="s">
        <v>20483</v>
      </c>
      <c r="C4150" t="s">
        <v>20484</v>
      </c>
      <c r="D4150" t="s">
        <v>20483</v>
      </c>
      <c r="E4150" t="s">
        <v>20485</v>
      </c>
      <c r="F4150" s="220">
        <v>203957</v>
      </c>
      <c r="G4150" s="220">
        <v>203957</v>
      </c>
      <c r="H4150" s="220">
        <v>214692</v>
      </c>
      <c r="I4150" s="220">
        <v>193759.3094741379</v>
      </c>
      <c r="J4150" s="161" t="e">
        <f>VLOOKUP(D4150,GST!A:D,4,FALSE)</f>
        <v>#N/A</v>
      </c>
      <c r="K4150" s="64" t="str">
        <f>VLOOKUP(B4150,'ABC successor'!A:J,10,FALSE)</f>
        <v>4788</v>
      </c>
    </row>
    <row r="4151" spans="1:11" x14ac:dyDescent="0.2">
      <c r="A4151">
        <v>4150</v>
      </c>
      <c r="B4151" t="s">
        <v>20486</v>
      </c>
      <c r="C4151" t="s">
        <v>20487</v>
      </c>
      <c r="D4151" t="s">
        <v>20486</v>
      </c>
      <c r="E4151" t="s">
        <v>20488</v>
      </c>
      <c r="F4151" s="220">
        <v>44524</v>
      </c>
      <c r="G4151" s="220">
        <v>44524</v>
      </c>
      <c r="H4151" s="220">
        <v>46867</v>
      </c>
      <c r="I4151" s="220">
        <v>42297.783898275855</v>
      </c>
      <c r="J4151" s="161" t="e">
        <f>VLOOKUP(D4151,GST!A:D,4,FALSE)</f>
        <v>#N/A</v>
      </c>
      <c r="K4151" s="64" t="str">
        <f>VLOOKUP(B4151,'ABC successor'!A:J,10,FALSE)</f>
        <v>4788</v>
      </c>
    </row>
    <row r="4152" spans="1:11" x14ac:dyDescent="0.2">
      <c r="A4152">
        <v>4151</v>
      </c>
      <c r="B4152" t="s">
        <v>26504</v>
      </c>
      <c r="C4152" t="s">
        <v>26505</v>
      </c>
      <c r="D4152" t="s">
        <v>26504</v>
      </c>
      <c r="E4152" t="s">
        <v>20488</v>
      </c>
      <c r="F4152" s="220">
        <v>44524</v>
      </c>
      <c r="G4152" s="220">
        <v>44524</v>
      </c>
      <c r="H4152" s="220">
        <v>46867</v>
      </c>
      <c r="I4152" s="220">
        <v>42297.783898275855</v>
      </c>
      <c r="J4152" s="161" t="e">
        <f>VLOOKUP(D4152,GST!A:D,4,FALSE)</f>
        <v>#N/A</v>
      </c>
      <c r="K4152" s="64" t="str">
        <f>VLOOKUP(B4152,'ABC successor'!A:J,10,FALSE)</f>
        <v>4788</v>
      </c>
    </row>
    <row r="4153" spans="1:11" x14ac:dyDescent="0.2">
      <c r="A4153">
        <v>4152</v>
      </c>
      <c r="B4153" t="s">
        <v>20489</v>
      </c>
      <c r="C4153" t="s">
        <v>20490</v>
      </c>
      <c r="D4153" t="s">
        <v>20489</v>
      </c>
      <c r="E4153" t="s">
        <v>20491</v>
      </c>
      <c r="F4153" s="220">
        <v>966464</v>
      </c>
      <c r="G4153" s="220">
        <v>966464</v>
      </c>
      <c r="H4153" s="220">
        <v>1017331</v>
      </c>
      <c r="I4153" s="220">
        <v>918140.5187499997</v>
      </c>
      <c r="J4153" s="161" t="e">
        <f>VLOOKUP(D4153,GST!A:D,4,FALSE)</f>
        <v>#N/A</v>
      </c>
      <c r="K4153" s="64" t="str">
        <f>VLOOKUP(B4153,'ABC successor'!A:J,10,FALSE)</f>
        <v>4788</v>
      </c>
    </row>
    <row r="4154" spans="1:11" x14ac:dyDescent="0.2">
      <c r="A4154">
        <v>4153</v>
      </c>
      <c r="B4154" t="s">
        <v>20492</v>
      </c>
      <c r="C4154" t="s">
        <v>20493</v>
      </c>
      <c r="D4154" t="s">
        <v>20492</v>
      </c>
      <c r="E4154" t="s">
        <v>20494</v>
      </c>
      <c r="F4154" s="220">
        <v>504820</v>
      </c>
      <c r="G4154" s="220">
        <v>504820</v>
      </c>
      <c r="H4154" s="220">
        <v>531389</v>
      </c>
      <c r="I4154" s="220">
        <v>479579.18393965514</v>
      </c>
      <c r="J4154" s="161" t="e">
        <f>VLOOKUP(D4154,GST!A:D,4,FALSE)</f>
        <v>#N/A</v>
      </c>
      <c r="K4154" s="64" t="str">
        <f>VLOOKUP(B4154,'ABC successor'!A:J,10,FALSE)</f>
        <v>4788</v>
      </c>
    </row>
    <row r="4155" spans="1:11" x14ac:dyDescent="0.2">
      <c r="A4155">
        <v>4154</v>
      </c>
      <c r="B4155" t="s">
        <v>26506</v>
      </c>
      <c r="C4155" t="s">
        <v>26507</v>
      </c>
      <c r="D4155" t="s">
        <v>26506</v>
      </c>
      <c r="E4155" t="s">
        <v>3627</v>
      </c>
      <c r="F4155" s="220">
        <v>33860</v>
      </c>
      <c r="G4155" s="220">
        <v>33860</v>
      </c>
      <c r="H4155" s="220">
        <v>35642</v>
      </c>
      <c r="I4155" s="220">
        <v>32166.578174137929</v>
      </c>
      <c r="J4155" s="161" t="e">
        <f>VLOOKUP(D4155,GST!A:D,4,FALSE)</f>
        <v>#N/A</v>
      </c>
      <c r="K4155" s="64" t="str">
        <f>VLOOKUP(B4155,'ABC successor'!A:J,10,FALSE)</f>
        <v>4788</v>
      </c>
    </row>
    <row r="4156" spans="1:11" x14ac:dyDescent="0.2">
      <c r="A4156">
        <v>4155</v>
      </c>
      <c r="B4156" t="s">
        <v>23405</v>
      </c>
      <c r="C4156" t="s">
        <v>23406</v>
      </c>
      <c r="D4156" t="s">
        <v>23405</v>
      </c>
      <c r="E4156" t="s">
        <v>23407</v>
      </c>
      <c r="F4156" s="220">
        <v>63720</v>
      </c>
      <c r="G4156" s="220">
        <v>63720</v>
      </c>
      <c r="H4156" s="220">
        <v>67074</v>
      </c>
      <c r="I4156" s="220">
        <v>60533.954201724133</v>
      </c>
      <c r="J4156" s="161" t="e">
        <f>VLOOKUP(D4156,GST!A:D,4,FALSE)</f>
        <v>#N/A</v>
      </c>
      <c r="K4156" s="64" t="str">
        <f>VLOOKUP(B4156,'ABC successor'!A:J,10,FALSE)</f>
        <v>4788</v>
      </c>
    </row>
    <row r="4157" spans="1:11" x14ac:dyDescent="0.2">
      <c r="A4157">
        <v>4156</v>
      </c>
      <c r="B4157" t="s">
        <v>23410</v>
      </c>
      <c r="C4157" t="s">
        <v>23411</v>
      </c>
      <c r="D4157" t="s">
        <v>23410</v>
      </c>
      <c r="E4157" t="s">
        <v>23412</v>
      </c>
      <c r="F4157" s="220">
        <v>123174</v>
      </c>
      <c r="G4157" s="220">
        <v>123174</v>
      </c>
      <c r="H4157" s="220">
        <v>129657</v>
      </c>
      <c r="I4157" s="220">
        <v>117015.4261137931</v>
      </c>
      <c r="J4157" s="161" t="e">
        <f>VLOOKUP(D4157,GST!A:D,4,FALSE)</f>
        <v>#N/A</v>
      </c>
      <c r="K4157" s="64" t="str">
        <f>VLOOKUP(B4157,'ABC successor'!A:J,10,FALSE)</f>
        <v>4788</v>
      </c>
    </row>
    <row r="4158" spans="1:11" x14ac:dyDescent="0.2">
      <c r="A4158">
        <v>4157</v>
      </c>
      <c r="B4158" t="s">
        <v>23413</v>
      </c>
      <c r="C4158" t="s">
        <v>23414</v>
      </c>
      <c r="D4158" t="s">
        <v>23413</v>
      </c>
      <c r="E4158" t="s">
        <v>1132</v>
      </c>
      <c r="F4158" s="220">
        <v>38659</v>
      </c>
      <c r="G4158" s="220">
        <v>38659</v>
      </c>
      <c r="H4158" s="220">
        <v>40694</v>
      </c>
      <c r="I4158" s="220">
        <v>36725.620749999995</v>
      </c>
      <c r="J4158" s="161" t="e">
        <f>VLOOKUP(D4158,GST!A:D,4,FALSE)</f>
        <v>#N/A</v>
      </c>
      <c r="K4158" s="64" t="str">
        <f>VLOOKUP(B4158,'ABC successor'!A:J,10,FALSE)</f>
        <v>4788</v>
      </c>
    </row>
    <row r="4159" spans="1:11" x14ac:dyDescent="0.2">
      <c r="A4159">
        <v>4158</v>
      </c>
      <c r="B4159" t="s">
        <v>23415</v>
      </c>
      <c r="C4159" t="s">
        <v>23416</v>
      </c>
      <c r="D4159" t="s">
        <v>23415</v>
      </c>
      <c r="E4159" t="s">
        <v>23417</v>
      </c>
      <c r="F4159" s="220">
        <v>26661</v>
      </c>
      <c r="G4159" s="220">
        <v>26661</v>
      </c>
      <c r="H4159" s="220">
        <v>28064</v>
      </c>
      <c r="I4159" s="220">
        <v>25328.014310344824</v>
      </c>
      <c r="J4159" s="161" t="e">
        <f>VLOOKUP(D4159,GST!A:D,4,FALSE)</f>
        <v>#N/A</v>
      </c>
      <c r="K4159" s="64" t="str">
        <f>VLOOKUP(B4159,'ABC successor'!A:J,10,FALSE)</f>
        <v>4788</v>
      </c>
    </row>
    <row r="4160" spans="1:11" x14ac:dyDescent="0.2">
      <c r="A4160">
        <v>4159</v>
      </c>
      <c r="B4160" t="s">
        <v>22460</v>
      </c>
      <c r="C4160" t="s">
        <v>22461</v>
      </c>
      <c r="D4160" t="s">
        <v>22460</v>
      </c>
      <c r="E4160" t="s">
        <v>22462</v>
      </c>
      <c r="F4160" s="220">
        <v>75984</v>
      </c>
      <c r="G4160" s="220">
        <v>75984</v>
      </c>
      <c r="H4160" s="220">
        <v>79983</v>
      </c>
      <c r="I4160" s="220">
        <v>72184.840784482745</v>
      </c>
      <c r="J4160" s="161" t="e">
        <f>VLOOKUP(D4160,GST!A:D,4,FALSE)</f>
        <v>#N/A</v>
      </c>
      <c r="K4160" s="64" t="str">
        <f>VLOOKUP(B4160,'ABC successor'!A:J,10,FALSE)</f>
        <v>4788</v>
      </c>
    </row>
    <row r="4161" spans="1:11" x14ac:dyDescent="0.2">
      <c r="A4161">
        <v>4160</v>
      </c>
      <c r="B4161" t="s">
        <v>22463</v>
      </c>
      <c r="C4161" t="s">
        <v>22464</v>
      </c>
      <c r="D4161" t="s">
        <v>22463</v>
      </c>
      <c r="E4161" t="s">
        <v>22465</v>
      </c>
      <c r="F4161" s="220">
        <v>65853</v>
      </c>
      <c r="G4161" s="220">
        <v>65853</v>
      </c>
      <c r="H4161" s="220">
        <v>69319</v>
      </c>
      <c r="I4161" s="220">
        <v>62560.195346551714</v>
      </c>
      <c r="J4161" s="161" t="e">
        <f>VLOOKUP(D4161,GST!A:D,4,FALSE)</f>
        <v>#N/A</v>
      </c>
      <c r="K4161" s="64" t="str">
        <f>VLOOKUP(B4161,'ABC successor'!A:J,10,FALSE)</f>
        <v>4788</v>
      </c>
    </row>
    <row r="4162" spans="1:11" x14ac:dyDescent="0.2">
      <c r="A4162">
        <v>4161</v>
      </c>
      <c r="B4162" t="s">
        <v>22466</v>
      </c>
      <c r="C4162" t="s">
        <v>22467</v>
      </c>
      <c r="D4162" t="s">
        <v>22466</v>
      </c>
      <c r="E4162" t="s">
        <v>22468</v>
      </c>
      <c r="F4162" s="220">
        <v>28527</v>
      </c>
      <c r="G4162" s="220">
        <v>28527</v>
      </c>
      <c r="H4162" s="220">
        <v>30028</v>
      </c>
      <c r="I4162" s="220">
        <v>27100.97531206896</v>
      </c>
      <c r="J4162" s="161" t="e">
        <f>VLOOKUP(D4162,GST!A:D,4,FALSE)</f>
        <v>#N/A</v>
      </c>
      <c r="K4162" s="64" t="str">
        <f>VLOOKUP(B4162,'ABC successor'!A:J,10,FALSE)</f>
        <v>4788</v>
      </c>
    </row>
    <row r="4163" spans="1:11" x14ac:dyDescent="0.2">
      <c r="A4163">
        <v>4162</v>
      </c>
      <c r="B4163" t="s">
        <v>25096</v>
      </c>
      <c r="C4163" t="s">
        <v>25097</v>
      </c>
      <c r="D4163" t="s">
        <v>25096</v>
      </c>
      <c r="E4163" t="s">
        <v>25098</v>
      </c>
      <c r="F4163" s="220">
        <v>7465</v>
      </c>
      <c r="G4163" s="220">
        <v>7465</v>
      </c>
      <c r="H4163" s="220">
        <v>7858</v>
      </c>
      <c r="I4163" s="220">
        <v>7091.844006896551</v>
      </c>
      <c r="J4163" s="161" t="e">
        <f>VLOOKUP(D4163,GST!A:D,4,FALSE)</f>
        <v>#N/A</v>
      </c>
      <c r="K4163" s="64" t="str">
        <f>VLOOKUP(B4163,'ABC successor'!A:J,10,FALSE)</f>
        <v>4788</v>
      </c>
    </row>
    <row r="4164" spans="1:11" x14ac:dyDescent="0.2">
      <c r="A4164">
        <v>4163</v>
      </c>
      <c r="B4164" t="s">
        <v>23418</v>
      </c>
      <c r="C4164" t="s">
        <v>23419</v>
      </c>
      <c r="D4164" t="s">
        <v>23418</v>
      </c>
      <c r="E4164" t="s">
        <v>23420</v>
      </c>
      <c r="F4164" s="220">
        <v>12264</v>
      </c>
      <c r="G4164" s="220">
        <v>12264</v>
      </c>
      <c r="H4164" s="220">
        <v>12909</v>
      </c>
      <c r="I4164" s="220">
        <v>11650.886582758618</v>
      </c>
      <c r="J4164" s="161" t="e">
        <f>VLOOKUP(D4164,GST!A:D,4,FALSE)</f>
        <v>#N/A</v>
      </c>
      <c r="K4164" s="64" t="str">
        <f>VLOOKUP(B4164,'ABC successor'!A:J,10,FALSE)</f>
        <v>4788</v>
      </c>
    </row>
    <row r="4165" spans="1:11" x14ac:dyDescent="0.2">
      <c r="A4165">
        <v>4164</v>
      </c>
      <c r="B4165" t="s">
        <v>20495</v>
      </c>
      <c r="C4165" t="s">
        <v>20496</v>
      </c>
      <c r="D4165" t="s">
        <v>20495</v>
      </c>
      <c r="E4165" t="s">
        <v>20497</v>
      </c>
      <c r="F4165" s="220">
        <v>33326</v>
      </c>
      <c r="G4165" s="220">
        <v>33326</v>
      </c>
      <c r="H4165" s="220">
        <v>35080</v>
      </c>
      <c r="I4165" s="220">
        <v>31660.017887931026</v>
      </c>
      <c r="J4165" s="161" t="e">
        <f>VLOOKUP(D4165,GST!A:D,4,FALSE)</f>
        <v>#N/A</v>
      </c>
      <c r="K4165" s="64" t="str">
        <f>VLOOKUP(B4165,'ABC successor'!A:J,10,FALSE)</f>
        <v>4788</v>
      </c>
    </row>
    <row r="4166" spans="1:11" x14ac:dyDescent="0.2">
      <c r="A4166">
        <v>4165</v>
      </c>
      <c r="B4166" t="s">
        <v>20498</v>
      </c>
      <c r="C4166" t="s">
        <v>20499</v>
      </c>
      <c r="D4166" t="s">
        <v>20498</v>
      </c>
      <c r="E4166" t="s">
        <v>20500</v>
      </c>
      <c r="F4166" s="220">
        <v>33326</v>
      </c>
      <c r="G4166" s="220">
        <v>33326</v>
      </c>
      <c r="H4166" s="220">
        <v>35080</v>
      </c>
      <c r="I4166" s="220">
        <v>31660.017887931026</v>
      </c>
      <c r="J4166" s="161" t="e">
        <f>VLOOKUP(D4166,GST!A:D,4,FALSE)</f>
        <v>#N/A</v>
      </c>
      <c r="K4166" s="64" t="str">
        <f>VLOOKUP(B4166,'ABC successor'!A:J,10,FALSE)</f>
        <v>4788</v>
      </c>
    </row>
    <row r="4167" spans="1:11" x14ac:dyDescent="0.2">
      <c r="A4167">
        <v>4166</v>
      </c>
      <c r="B4167" t="s">
        <v>20501</v>
      </c>
      <c r="C4167" t="s">
        <v>20502</v>
      </c>
      <c r="D4167" t="s">
        <v>20501</v>
      </c>
      <c r="E4167" t="s">
        <v>20503</v>
      </c>
      <c r="F4167" s="220">
        <v>47990</v>
      </c>
      <c r="G4167" s="220">
        <v>47990</v>
      </c>
      <c r="H4167" s="220">
        <v>50516</v>
      </c>
      <c r="I4167" s="220">
        <v>45590.425758620688</v>
      </c>
      <c r="J4167" s="161" t="e">
        <f>VLOOKUP(D4167,GST!A:D,4,FALSE)</f>
        <v>#N/A</v>
      </c>
      <c r="K4167" s="64" t="str">
        <f>VLOOKUP(B4167,'ABC successor'!A:J,10,FALSE)</f>
        <v>4788</v>
      </c>
    </row>
    <row r="4168" spans="1:11" x14ac:dyDescent="0.2">
      <c r="A4168">
        <v>4167</v>
      </c>
      <c r="B4168" t="s">
        <v>27329</v>
      </c>
      <c r="C4168" t="s">
        <v>27330</v>
      </c>
      <c r="D4168" t="s">
        <v>27329</v>
      </c>
      <c r="E4168" t="s">
        <v>27331</v>
      </c>
      <c r="F4168" s="220">
        <v>77850</v>
      </c>
      <c r="G4168" s="220">
        <v>77850</v>
      </c>
      <c r="H4168" s="220">
        <v>81947</v>
      </c>
      <c r="I4168" s="220">
        <v>73957.801786206881</v>
      </c>
      <c r="J4168" s="161" t="e">
        <f>VLOOKUP(D4168,GST!A:D,4,FALSE)</f>
        <v>#N/A</v>
      </c>
      <c r="K4168" s="64" t="str">
        <f>VLOOKUP(B4168,'ABC successor'!A:J,10,FALSE)</f>
        <v>4788</v>
      </c>
    </row>
    <row r="4169" spans="1:11" x14ac:dyDescent="0.2">
      <c r="A4169">
        <v>4168</v>
      </c>
      <c r="B4169" t="s">
        <v>27332</v>
      </c>
      <c r="C4169" t="s">
        <v>27333</v>
      </c>
      <c r="D4169" t="s">
        <v>27332</v>
      </c>
      <c r="E4169" t="s">
        <v>27334</v>
      </c>
      <c r="F4169" s="220">
        <v>77850</v>
      </c>
      <c r="G4169" s="220">
        <v>77850</v>
      </c>
      <c r="H4169" s="220">
        <v>81947</v>
      </c>
      <c r="I4169" s="220">
        <v>73957.801786206881</v>
      </c>
      <c r="J4169" s="161" t="e">
        <f>VLOOKUP(D4169,GST!A:D,4,FALSE)</f>
        <v>#N/A</v>
      </c>
      <c r="K4169" s="64" t="str">
        <f>VLOOKUP(B4169,'ABC successor'!A:J,10,FALSE)</f>
        <v>4788</v>
      </c>
    </row>
    <row r="4170" spans="1:11" x14ac:dyDescent="0.2">
      <c r="A4170">
        <v>4169</v>
      </c>
      <c r="B4170" t="s">
        <v>26508</v>
      </c>
      <c r="C4170" t="s">
        <v>26509</v>
      </c>
      <c r="D4170" t="s">
        <v>26508</v>
      </c>
      <c r="E4170" t="s">
        <v>26510</v>
      </c>
      <c r="F4170" s="220">
        <v>18929</v>
      </c>
      <c r="G4170" s="220">
        <v>18929</v>
      </c>
      <c r="H4170" s="220">
        <v>19925</v>
      </c>
      <c r="I4170" s="220">
        <v>17982.890160344825</v>
      </c>
      <c r="J4170" s="161" t="e">
        <f>VLOOKUP(D4170,GST!A:D,4,FALSE)</f>
        <v>#N/A</v>
      </c>
      <c r="K4170" s="64" t="str">
        <f>VLOOKUP(B4170,'ABC successor'!A:J,10,FALSE)</f>
        <v>4788</v>
      </c>
    </row>
    <row r="4171" spans="1:11" x14ac:dyDescent="0.2">
      <c r="A4171">
        <v>4170</v>
      </c>
      <c r="B4171" t="s">
        <v>25099</v>
      </c>
      <c r="C4171" t="s">
        <v>25100</v>
      </c>
      <c r="D4171" t="s">
        <v>25099</v>
      </c>
      <c r="E4171" t="s">
        <v>25101</v>
      </c>
      <c r="F4171" s="220">
        <v>18663</v>
      </c>
      <c r="G4171" s="220">
        <v>18663</v>
      </c>
      <c r="H4171" s="220">
        <v>19645</v>
      </c>
      <c r="I4171" s="220">
        <v>17729.610017241379</v>
      </c>
      <c r="J4171" s="161" t="e">
        <f>VLOOKUP(D4171,GST!A:D,4,FALSE)</f>
        <v>#N/A</v>
      </c>
      <c r="K4171" s="64" t="str">
        <f>VLOOKUP(B4171,'ABC successor'!A:J,10,FALSE)</f>
        <v>4788</v>
      </c>
    </row>
    <row r="4172" spans="1:11" x14ac:dyDescent="0.2">
      <c r="A4172">
        <v>4171</v>
      </c>
      <c r="B4172" t="s">
        <v>26511</v>
      </c>
      <c r="C4172" t="s">
        <v>26512</v>
      </c>
      <c r="D4172" t="s">
        <v>26511</v>
      </c>
      <c r="E4172" t="s">
        <v>20266</v>
      </c>
      <c r="F4172" s="220">
        <v>44791</v>
      </c>
      <c r="G4172" s="220">
        <v>44791</v>
      </c>
      <c r="H4172" s="220">
        <v>47148</v>
      </c>
      <c r="I4172" s="220">
        <v>42551.064041379308</v>
      </c>
      <c r="J4172" s="161" t="e">
        <f>VLOOKUP(D4172,GST!A:D,4,FALSE)</f>
        <v>#N/A</v>
      </c>
      <c r="K4172" s="64" t="str">
        <f>VLOOKUP(B4172,'ABC successor'!A:J,10,FALSE)</f>
        <v>4788</v>
      </c>
    </row>
    <row r="4173" spans="1:11" x14ac:dyDescent="0.2">
      <c r="A4173">
        <v>4172</v>
      </c>
      <c r="B4173" t="s">
        <v>22469</v>
      </c>
      <c r="C4173" t="s">
        <v>22470</v>
      </c>
      <c r="D4173" t="s">
        <v>22469</v>
      </c>
      <c r="E4173" t="s">
        <v>22471</v>
      </c>
      <c r="F4173" s="220">
        <v>687856</v>
      </c>
      <c r="G4173" s="220">
        <v>687856</v>
      </c>
      <c r="H4173" s="220">
        <v>724059</v>
      </c>
      <c r="I4173" s="220">
        <v>653462.76920689654</v>
      </c>
      <c r="J4173" s="161" t="e">
        <f>VLOOKUP(D4173,GST!A:D,4,FALSE)</f>
        <v>#N/A</v>
      </c>
      <c r="K4173" s="64" t="str">
        <f>VLOOKUP(B4173,'ABC successor'!A:J,10,FALSE)</f>
        <v>4788</v>
      </c>
    </row>
    <row r="4174" spans="1:11" x14ac:dyDescent="0.2">
      <c r="A4174">
        <v>4173</v>
      </c>
      <c r="B4174" t="s">
        <v>20507</v>
      </c>
      <c r="C4174" t="s">
        <v>20508</v>
      </c>
      <c r="D4174" t="s">
        <v>20507</v>
      </c>
      <c r="E4174" t="s">
        <v>20509</v>
      </c>
      <c r="F4174" s="220">
        <v>522557</v>
      </c>
      <c r="G4174" s="220">
        <v>522557</v>
      </c>
      <c r="H4174" s="220">
        <v>550060</v>
      </c>
      <c r="I4174" s="220">
        <v>496429.08048275864</v>
      </c>
      <c r="J4174" s="161" t="e">
        <f>VLOOKUP(D4174,GST!A:D,4,FALSE)</f>
        <v>#N/A</v>
      </c>
      <c r="K4174" s="64" t="str">
        <f>VLOOKUP(B4174,'ABC successor'!A:J,10,FALSE)</f>
        <v>4788</v>
      </c>
    </row>
    <row r="4175" spans="1:11" x14ac:dyDescent="0.2">
      <c r="A4175">
        <v>4174</v>
      </c>
      <c r="B4175" t="s">
        <v>23421</v>
      </c>
      <c r="C4175" t="s">
        <v>23422</v>
      </c>
      <c r="D4175" t="s">
        <v>23421</v>
      </c>
      <c r="E4175" t="s">
        <v>20678</v>
      </c>
      <c r="F4175" s="220">
        <v>789434</v>
      </c>
      <c r="G4175" s="220">
        <v>789434</v>
      </c>
      <c r="H4175" s="220">
        <v>830983</v>
      </c>
      <c r="I4175" s="220">
        <v>749962.50372931024</v>
      </c>
      <c r="J4175" s="161" t="e">
        <f>VLOOKUP(D4175,GST!A:D,4,FALSE)</f>
        <v>#N/A</v>
      </c>
      <c r="K4175" s="64" t="str">
        <f>VLOOKUP(B4175,'ABC successor'!A:J,10,FALSE)</f>
        <v>4788</v>
      </c>
    </row>
    <row r="4176" spans="1:11" x14ac:dyDescent="0.2">
      <c r="A4176">
        <v>4175</v>
      </c>
      <c r="B4176" t="s">
        <v>23423</v>
      </c>
      <c r="C4176" t="s">
        <v>23424</v>
      </c>
      <c r="D4176" t="s">
        <v>23423</v>
      </c>
      <c r="E4176" t="s">
        <v>20679</v>
      </c>
      <c r="F4176" s="220">
        <v>789434</v>
      </c>
      <c r="G4176" s="220">
        <v>789434</v>
      </c>
      <c r="H4176" s="220">
        <v>830983</v>
      </c>
      <c r="I4176" s="220">
        <v>749962.50372931024</v>
      </c>
      <c r="J4176" s="161" t="e">
        <f>VLOOKUP(D4176,GST!A:D,4,FALSE)</f>
        <v>#N/A</v>
      </c>
      <c r="K4176" s="64" t="str">
        <f>VLOOKUP(B4176,'ABC successor'!A:J,10,FALSE)</f>
        <v>4788</v>
      </c>
    </row>
    <row r="4177" spans="1:11" x14ac:dyDescent="0.2">
      <c r="A4177">
        <v>4176</v>
      </c>
      <c r="B4177" t="s">
        <v>23425</v>
      </c>
      <c r="C4177" t="s">
        <v>23426</v>
      </c>
      <c r="D4177" t="s">
        <v>23425</v>
      </c>
      <c r="E4177" t="s">
        <v>20511</v>
      </c>
      <c r="F4177" s="220">
        <v>323932</v>
      </c>
      <c r="G4177" s="220">
        <v>323932</v>
      </c>
      <c r="H4177" s="220">
        <v>340981</v>
      </c>
      <c r="I4177" s="220">
        <v>307735.37387068965</v>
      </c>
      <c r="J4177" s="161" t="e">
        <f>VLOOKUP(D4177,GST!A:D,4,FALSE)</f>
        <v>#N/A</v>
      </c>
      <c r="K4177" s="64" t="str">
        <f>VLOOKUP(B4177,'ABC successor'!A:J,10,FALSE)</f>
        <v>4788</v>
      </c>
    </row>
    <row r="4178" spans="1:11" x14ac:dyDescent="0.2">
      <c r="A4178">
        <v>4177</v>
      </c>
      <c r="B4178" t="s">
        <v>23427</v>
      </c>
      <c r="C4178" t="s">
        <v>23428</v>
      </c>
      <c r="D4178" t="s">
        <v>23427</v>
      </c>
      <c r="E4178" t="s">
        <v>20510</v>
      </c>
      <c r="F4178" s="220">
        <v>323932</v>
      </c>
      <c r="G4178" s="220">
        <v>323932</v>
      </c>
      <c r="H4178" s="220">
        <v>340981</v>
      </c>
      <c r="I4178" s="220">
        <v>307735.37387068965</v>
      </c>
      <c r="J4178" s="161" t="e">
        <f>VLOOKUP(D4178,GST!A:D,4,FALSE)</f>
        <v>#N/A</v>
      </c>
      <c r="K4178" s="64" t="str">
        <f>VLOOKUP(B4178,'ABC successor'!A:J,10,FALSE)</f>
        <v>4788</v>
      </c>
    </row>
    <row r="4179" spans="1:11" x14ac:dyDescent="0.2">
      <c r="A4179">
        <v>4178</v>
      </c>
      <c r="B4179" t="s">
        <v>20512</v>
      </c>
      <c r="C4179" t="s">
        <v>20513</v>
      </c>
      <c r="D4179" t="s">
        <v>20512</v>
      </c>
      <c r="E4179" t="s">
        <v>20514</v>
      </c>
      <c r="F4179" s="220">
        <v>224220</v>
      </c>
      <c r="G4179" s="220">
        <v>224220</v>
      </c>
      <c r="H4179" s="220">
        <v>236021</v>
      </c>
      <c r="I4179" s="220">
        <v>213008.60034999996</v>
      </c>
      <c r="J4179" s="161" t="e">
        <f>VLOOKUP(D4179,GST!A:D,4,FALSE)</f>
        <v>#N/A</v>
      </c>
      <c r="K4179" s="64" t="str">
        <f>VLOOKUP(B4179,'ABC successor'!A:J,10,FALSE)</f>
        <v>4788</v>
      </c>
    </row>
    <row r="4180" spans="1:11" x14ac:dyDescent="0.2">
      <c r="A4180">
        <v>4179</v>
      </c>
      <c r="B4180" t="s">
        <v>23429</v>
      </c>
      <c r="C4180" t="s">
        <v>23430</v>
      </c>
      <c r="D4180" t="s">
        <v>23429</v>
      </c>
      <c r="E4180" t="s">
        <v>23431</v>
      </c>
      <c r="F4180" s="220">
        <v>12797</v>
      </c>
      <c r="G4180" s="220">
        <v>12797</v>
      </c>
      <c r="H4180" s="220">
        <v>13471</v>
      </c>
      <c r="I4180" s="220">
        <v>12157.446868965515</v>
      </c>
      <c r="J4180" s="161" t="e">
        <f>VLOOKUP(D4180,GST!A:D,4,FALSE)</f>
        <v>#N/A</v>
      </c>
      <c r="K4180" s="64" t="str">
        <f>VLOOKUP(B4180,'ABC successor'!A:J,10,FALSE)</f>
        <v>4788</v>
      </c>
    </row>
    <row r="4181" spans="1:11" x14ac:dyDescent="0.2">
      <c r="A4181">
        <v>4180</v>
      </c>
      <c r="B4181" t="s">
        <v>23432</v>
      </c>
      <c r="C4181" t="s">
        <v>23433</v>
      </c>
      <c r="D4181" t="s">
        <v>23432</v>
      </c>
      <c r="E4181" t="s">
        <v>23434</v>
      </c>
      <c r="F4181" s="220">
        <v>12797</v>
      </c>
      <c r="G4181" s="220">
        <v>12797</v>
      </c>
      <c r="H4181" s="220">
        <v>13471</v>
      </c>
      <c r="I4181" s="220">
        <v>12157.446868965515</v>
      </c>
      <c r="J4181" s="161" t="e">
        <f>VLOOKUP(D4181,GST!A:D,4,FALSE)</f>
        <v>#N/A</v>
      </c>
      <c r="K4181" s="64" t="str">
        <f>VLOOKUP(B4181,'ABC successor'!A:J,10,FALSE)</f>
        <v>4788</v>
      </c>
    </row>
    <row r="4182" spans="1:11" x14ac:dyDescent="0.2">
      <c r="A4182">
        <v>4181</v>
      </c>
      <c r="B4182" t="s">
        <v>22472</v>
      </c>
      <c r="C4182" t="s">
        <v>22473</v>
      </c>
      <c r="D4182" t="s">
        <v>22472</v>
      </c>
      <c r="E4182" t="s">
        <v>22474</v>
      </c>
      <c r="F4182" s="220">
        <v>101845</v>
      </c>
      <c r="G4182" s="220">
        <v>101845</v>
      </c>
      <c r="H4182" s="220">
        <v>107205</v>
      </c>
      <c r="I4182" s="220">
        <v>96753.014665517228</v>
      </c>
      <c r="J4182" s="161" t="e">
        <f>VLOOKUP(D4182,GST!A:D,4,FALSE)</f>
        <v>#N/A</v>
      </c>
      <c r="K4182" s="64" t="str">
        <f>VLOOKUP(B4182,'ABC successor'!A:J,10,FALSE)</f>
        <v>4788</v>
      </c>
    </row>
    <row r="4183" spans="1:11" x14ac:dyDescent="0.2">
      <c r="A4183">
        <v>4182</v>
      </c>
      <c r="B4183" t="s">
        <v>25102</v>
      </c>
      <c r="C4183" t="s">
        <v>25103</v>
      </c>
      <c r="D4183" t="s">
        <v>25102</v>
      </c>
      <c r="E4183" t="s">
        <v>25104</v>
      </c>
      <c r="F4183" s="220">
        <v>147436</v>
      </c>
      <c r="G4183" s="220">
        <v>147436</v>
      </c>
      <c r="H4183" s="220">
        <v>155196</v>
      </c>
      <c r="I4183" s="220">
        <v>140063.91913620685</v>
      </c>
      <c r="J4183" s="161" t="e">
        <f>VLOOKUP(D4183,GST!A:D,4,FALSE)</f>
        <v>#N/A</v>
      </c>
      <c r="K4183" s="64" t="str">
        <f>VLOOKUP(B4183,'ABC successor'!A:J,10,FALSE)</f>
        <v>4788</v>
      </c>
    </row>
    <row r="4184" spans="1:11" x14ac:dyDescent="0.2">
      <c r="A4184">
        <v>4183</v>
      </c>
      <c r="B4184" t="s">
        <v>23435</v>
      </c>
      <c r="C4184" t="s">
        <v>23436</v>
      </c>
      <c r="D4184" t="s">
        <v>23435</v>
      </c>
      <c r="E4184" t="s">
        <v>23437</v>
      </c>
      <c r="F4184" s="220">
        <v>695587</v>
      </c>
      <c r="G4184" s="220">
        <v>695587</v>
      </c>
      <c r="H4184" s="220">
        <v>732197</v>
      </c>
      <c r="I4184" s="220">
        <v>660807.89335689647</v>
      </c>
      <c r="J4184" s="161" t="e">
        <f>VLOOKUP(D4184,GST!A:D,4,FALSE)</f>
        <v>#N/A</v>
      </c>
      <c r="K4184" s="64" t="str">
        <f>VLOOKUP(B4184,'ABC successor'!A:J,10,FALSE)</f>
        <v>4788</v>
      </c>
    </row>
    <row r="4185" spans="1:11" x14ac:dyDescent="0.2">
      <c r="A4185">
        <v>4184</v>
      </c>
      <c r="B4185" t="s">
        <v>22986</v>
      </c>
      <c r="C4185" t="s">
        <v>22987</v>
      </c>
      <c r="D4185" t="s">
        <v>22986</v>
      </c>
      <c r="E4185" t="s">
        <v>22988</v>
      </c>
      <c r="F4185" s="220">
        <v>32752</v>
      </c>
      <c r="G4185" s="220">
        <v>32752</v>
      </c>
      <c r="H4185" s="220">
        <v>34476</v>
      </c>
      <c r="I4185" s="220">
        <v>31114.788877586205</v>
      </c>
      <c r="J4185" s="161" t="e">
        <f>VLOOKUP(D4185,GST!A:D,4,FALSE)</f>
        <v>#N/A</v>
      </c>
      <c r="K4185" s="64" t="str">
        <f>VLOOKUP(B4185,'ABC successor'!A:J,10,FALSE)</f>
        <v>4788</v>
      </c>
    </row>
    <row r="4186" spans="1:11" x14ac:dyDescent="0.2">
      <c r="A4186">
        <v>4185</v>
      </c>
      <c r="B4186" t="s">
        <v>20515</v>
      </c>
      <c r="C4186" t="s">
        <v>20516</v>
      </c>
      <c r="D4186" t="s">
        <v>20515</v>
      </c>
      <c r="E4186" t="s">
        <v>20517</v>
      </c>
      <c r="F4186" s="220">
        <v>30927</v>
      </c>
      <c r="G4186" s="220">
        <v>30927</v>
      </c>
      <c r="H4186" s="220">
        <v>32555</v>
      </c>
      <c r="I4186" s="220">
        <v>29380.496599999999</v>
      </c>
      <c r="J4186" s="161" t="e">
        <f>VLOOKUP(D4186,GST!A:D,4,FALSE)</f>
        <v>#N/A</v>
      </c>
      <c r="K4186" s="64" t="str">
        <f>VLOOKUP(B4186,'ABC successor'!A:J,10,FALSE)</f>
        <v>4788</v>
      </c>
    </row>
    <row r="4187" spans="1:11" x14ac:dyDescent="0.2">
      <c r="A4187">
        <v>4186</v>
      </c>
      <c r="B4187" t="s">
        <v>20518</v>
      </c>
      <c r="C4187" t="s">
        <v>20519</v>
      </c>
      <c r="D4187" t="s">
        <v>20518</v>
      </c>
      <c r="E4187" t="s">
        <v>20520</v>
      </c>
      <c r="F4187" s="220">
        <v>34926</v>
      </c>
      <c r="G4187" s="220">
        <v>34926</v>
      </c>
      <c r="H4187" s="220">
        <v>36764</v>
      </c>
      <c r="I4187" s="220">
        <v>33179.698746551723</v>
      </c>
      <c r="J4187" s="161" t="e">
        <f>VLOOKUP(D4187,GST!A:D,4,FALSE)</f>
        <v>#N/A</v>
      </c>
      <c r="K4187" s="64" t="str">
        <f>VLOOKUP(B4187,'ABC successor'!A:J,10,FALSE)</f>
        <v>4788</v>
      </c>
    </row>
    <row r="4188" spans="1:11" x14ac:dyDescent="0.2">
      <c r="A4188">
        <v>4187</v>
      </c>
      <c r="B4188" t="s">
        <v>26513</v>
      </c>
      <c r="C4188" t="s">
        <v>26514</v>
      </c>
      <c r="D4188" t="s">
        <v>26513</v>
      </c>
      <c r="E4188" t="s">
        <v>20526</v>
      </c>
      <c r="F4188" s="220">
        <v>37059</v>
      </c>
      <c r="G4188" s="220">
        <v>37059</v>
      </c>
      <c r="H4188" s="220">
        <v>39009</v>
      </c>
      <c r="I4188" s="220">
        <v>35205.939891379305</v>
      </c>
      <c r="J4188" s="161" t="e">
        <f>VLOOKUP(D4188,GST!A:D,4,FALSE)</f>
        <v>#N/A</v>
      </c>
      <c r="K4188" s="64" t="str">
        <f>VLOOKUP(B4188,'ABC successor'!A:J,10,FALSE)</f>
        <v>4788</v>
      </c>
    </row>
    <row r="4189" spans="1:11" x14ac:dyDescent="0.2">
      <c r="A4189">
        <v>4188</v>
      </c>
      <c r="B4189" t="s">
        <v>24301</v>
      </c>
      <c r="C4189" t="s">
        <v>24302</v>
      </c>
      <c r="D4189" t="s">
        <v>24301</v>
      </c>
      <c r="E4189" t="s">
        <v>24303</v>
      </c>
      <c r="F4189" s="220">
        <v>22662</v>
      </c>
      <c r="G4189" s="220">
        <v>22662</v>
      </c>
      <c r="H4189" s="220">
        <v>23855</v>
      </c>
      <c r="I4189" s="220">
        <v>21528.8121637931</v>
      </c>
      <c r="J4189" s="161" t="e">
        <f>VLOOKUP(D4189,GST!A:D,4,FALSE)</f>
        <v>#N/A</v>
      </c>
      <c r="K4189" s="64" t="str">
        <f>VLOOKUP(B4189,'ABC successor'!A:J,10,FALSE)</f>
        <v>4788</v>
      </c>
    </row>
    <row r="4190" spans="1:11" x14ac:dyDescent="0.2">
      <c r="A4190">
        <v>4189</v>
      </c>
      <c r="B4190" t="s">
        <v>24304</v>
      </c>
      <c r="C4190" t="s">
        <v>24305</v>
      </c>
      <c r="D4190" t="s">
        <v>24304</v>
      </c>
      <c r="E4190" t="s">
        <v>24306</v>
      </c>
      <c r="F4190" s="220">
        <v>84782</v>
      </c>
      <c r="G4190" s="220">
        <v>84782</v>
      </c>
      <c r="H4190" s="220">
        <v>89244</v>
      </c>
      <c r="I4190" s="220">
        <v>80543.085506896547</v>
      </c>
      <c r="J4190" s="161" t="e">
        <f>VLOOKUP(D4190,GST!A:D,4,FALSE)</f>
        <v>#N/A</v>
      </c>
      <c r="K4190" s="64" t="str">
        <f>VLOOKUP(B4190,'ABC successor'!A:J,10,FALSE)</f>
        <v>4788</v>
      </c>
    </row>
    <row r="4191" spans="1:11" x14ac:dyDescent="0.2">
      <c r="A4191">
        <v>4190</v>
      </c>
      <c r="B4191" t="s">
        <v>24307</v>
      </c>
      <c r="C4191" t="s">
        <v>24308</v>
      </c>
      <c r="D4191" t="s">
        <v>24307</v>
      </c>
      <c r="E4191" t="s">
        <v>24309</v>
      </c>
      <c r="F4191" s="220">
        <v>125574</v>
      </c>
      <c r="G4191" s="220">
        <v>125574</v>
      </c>
      <c r="H4191" s="220">
        <v>132183</v>
      </c>
      <c r="I4191" s="220">
        <v>119294.9474017241</v>
      </c>
      <c r="J4191" s="161" t="e">
        <f>VLOOKUP(D4191,GST!A:D,4,FALSE)</f>
        <v>#N/A</v>
      </c>
      <c r="K4191" s="64" t="str">
        <f>VLOOKUP(B4191,'ABC successor'!A:J,10,FALSE)</f>
        <v>4788</v>
      </c>
    </row>
    <row r="4192" spans="1:11" x14ac:dyDescent="0.2">
      <c r="A4192">
        <v>4191</v>
      </c>
      <c r="B4192" t="s">
        <v>20521</v>
      </c>
      <c r="C4192" t="s">
        <v>20522</v>
      </c>
      <c r="D4192" t="s">
        <v>20521</v>
      </c>
      <c r="E4192" t="s">
        <v>20523</v>
      </c>
      <c r="F4192" s="220">
        <v>23728</v>
      </c>
      <c r="G4192" s="220">
        <v>23728</v>
      </c>
      <c r="H4192" s="220">
        <v>24977</v>
      </c>
      <c r="I4192" s="220">
        <v>22541.932736206891</v>
      </c>
      <c r="J4192" s="161" t="e">
        <f>VLOOKUP(D4192,GST!A:D,4,FALSE)</f>
        <v>#N/A</v>
      </c>
      <c r="K4192" s="64" t="str">
        <f>VLOOKUP(B4192,'ABC successor'!A:J,10,FALSE)</f>
        <v>4788</v>
      </c>
    </row>
    <row r="4193" spans="1:11" x14ac:dyDescent="0.2">
      <c r="A4193">
        <v>4192</v>
      </c>
      <c r="B4193" t="s">
        <v>20524</v>
      </c>
      <c r="C4193" t="s">
        <v>20525</v>
      </c>
      <c r="D4193" t="s">
        <v>20524</v>
      </c>
      <c r="E4193" t="s">
        <v>20526</v>
      </c>
      <c r="F4193" s="220">
        <v>112243</v>
      </c>
      <c r="G4193" s="220">
        <v>112243</v>
      </c>
      <c r="H4193" s="220">
        <v>118151</v>
      </c>
      <c r="I4193" s="220">
        <v>106630.94024655171</v>
      </c>
      <c r="J4193" s="161" t="e">
        <f>VLOOKUP(D4193,GST!A:D,4,FALSE)</f>
        <v>#N/A</v>
      </c>
      <c r="K4193" s="64" t="str">
        <f>VLOOKUP(B4193,'ABC successor'!A:J,10,FALSE)</f>
        <v>4788</v>
      </c>
    </row>
    <row r="4194" spans="1:11" x14ac:dyDescent="0.2">
      <c r="A4194">
        <v>4193</v>
      </c>
      <c r="B4194" t="s">
        <v>20527</v>
      </c>
      <c r="C4194" t="s">
        <v>20528</v>
      </c>
      <c r="D4194" t="s">
        <v>20527</v>
      </c>
      <c r="E4194" t="s">
        <v>20529</v>
      </c>
      <c r="F4194" s="220">
        <v>272476</v>
      </c>
      <c r="G4194" s="220">
        <v>272476</v>
      </c>
      <c r="H4194" s="220">
        <v>286817</v>
      </c>
      <c r="I4194" s="220">
        <v>258852.30625172411</v>
      </c>
      <c r="J4194" s="161" t="e">
        <f>VLOOKUP(D4194,GST!A:D,4,FALSE)</f>
        <v>#N/A</v>
      </c>
      <c r="K4194" s="64" t="str">
        <f>VLOOKUP(B4194,'ABC successor'!A:J,10,FALSE)</f>
        <v>4788</v>
      </c>
    </row>
    <row r="4195" spans="1:11" x14ac:dyDescent="0.2">
      <c r="A4195">
        <v>4194</v>
      </c>
      <c r="B4195" t="s">
        <v>20530</v>
      </c>
      <c r="C4195" t="s">
        <v>20531</v>
      </c>
      <c r="D4195" t="s">
        <v>20530</v>
      </c>
      <c r="E4195" t="s">
        <v>20532</v>
      </c>
      <c r="F4195" s="220">
        <v>14664</v>
      </c>
      <c r="G4195" s="220">
        <v>14664</v>
      </c>
      <c r="H4195" s="220">
        <v>15436</v>
      </c>
      <c r="I4195" s="220">
        <v>13930.407870689653</v>
      </c>
      <c r="J4195" s="161" t="e">
        <f>VLOOKUP(D4195,GST!A:D,4,FALSE)</f>
        <v>#N/A</v>
      </c>
      <c r="K4195" s="64" t="str">
        <f>VLOOKUP(B4195,'ABC successor'!A:J,10,FALSE)</f>
        <v>4788</v>
      </c>
    </row>
    <row r="4196" spans="1:11" x14ac:dyDescent="0.2">
      <c r="A4196">
        <v>4195</v>
      </c>
      <c r="B4196" t="s">
        <v>27335</v>
      </c>
      <c r="C4196" t="s">
        <v>27336</v>
      </c>
      <c r="D4196" t="s">
        <v>27335</v>
      </c>
      <c r="E4196" t="s">
        <v>27337</v>
      </c>
      <c r="F4196" s="220">
        <v>183162</v>
      </c>
      <c r="G4196" s="220">
        <v>183162</v>
      </c>
      <c r="H4196" s="220">
        <v>192802</v>
      </c>
      <c r="I4196" s="220">
        <v>174003.45831206895</v>
      </c>
      <c r="J4196" s="161" t="e">
        <f>VLOOKUP(D4196,GST!A:D,4,FALSE)</f>
        <v>#N/A</v>
      </c>
      <c r="K4196" s="64" t="str">
        <f>VLOOKUP(B4196,'ABC successor'!A:J,10,FALSE)</f>
        <v>4788</v>
      </c>
    </row>
    <row r="4197" spans="1:11" x14ac:dyDescent="0.2">
      <c r="A4197">
        <v>4196</v>
      </c>
      <c r="B4197" t="s">
        <v>20533</v>
      </c>
      <c r="C4197" t="s">
        <v>20534</v>
      </c>
      <c r="D4197" t="s">
        <v>20533</v>
      </c>
      <c r="E4197" t="s">
        <v>20535</v>
      </c>
      <c r="F4197" s="220">
        <v>7998</v>
      </c>
      <c r="G4197" s="220">
        <v>7998</v>
      </c>
      <c r="H4197" s="220">
        <v>8419</v>
      </c>
      <c r="I4197" s="220">
        <v>7598.4042931034473</v>
      </c>
      <c r="J4197" s="161" t="e">
        <f>VLOOKUP(D4197,GST!A:D,4,FALSE)</f>
        <v>#N/A</v>
      </c>
      <c r="K4197" s="64" t="str">
        <f>VLOOKUP(B4197,'ABC successor'!A:J,10,FALSE)</f>
        <v>4788</v>
      </c>
    </row>
    <row r="4198" spans="1:11" x14ac:dyDescent="0.2">
      <c r="A4198">
        <v>4197</v>
      </c>
      <c r="B4198" t="s">
        <v>23438</v>
      </c>
      <c r="C4198" t="s">
        <v>23439</v>
      </c>
      <c r="D4198" t="s">
        <v>23438</v>
      </c>
      <c r="E4198" t="s">
        <v>23440</v>
      </c>
      <c r="F4198" s="220">
        <v>339129</v>
      </c>
      <c r="G4198" s="220">
        <v>339129</v>
      </c>
      <c r="H4198" s="220">
        <v>356978</v>
      </c>
      <c r="I4198" s="220">
        <v>322172.34202758619</v>
      </c>
      <c r="J4198" s="161" t="e">
        <f>VLOOKUP(D4198,GST!A:D,4,FALSE)</f>
        <v>#N/A</v>
      </c>
      <c r="K4198" s="64" t="str">
        <f>VLOOKUP(B4198,'ABC successor'!A:J,10,FALSE)</f>
        <v>4788</v>
      </c>
    </row>
    <row r="4199" spans="1:11" x14ac:dyDescent="0.2">
      <c r="A4199">
        <v>4198</v>
      </c>
      <c r="B4199" t="s">
        <v>25925</v>
      </c>
      <c r="C4199" t="s">
        <v>25926</v>
      </c>
      <c r="D4199" t="s">
        <v>25925</v>
      </c>
      <c r="E4199" t="s">
        <v>25927</v>
      </c>
      <c r="F4199" s="220">
        <v>9331</v>
      </c>
      <c r="G4199" s="220">
        <v>9331</v>
      </c>
      <c r="H4199" s="220">
        <v>9822</v>
      </c>
      <c r="I4199" s="220">
        <v>8864.8050086206895</v>
      </c>
      <c r="J4199" s="161" t="e">
        <f>VLOOKUP(D4199,GST!A:D,4,FALSE)</f>
        <v>#N/A</v>
      </c>
      <c r="K4199" s="64" t="str">
        <f>VLOOKUP(B4199,'ABC successor'!A:J,10,FALSE)</f>
        <v>4788</v>
      </c>
    </row>
    <row r="4200" spans="1:11" x14ac:dyDescent="0.2">
      <c r="A4200">
        <v>4199</v>
      </c>
      <c r="B4200" t="s">
        <v>20536</v>
      </c>
      <c r="C4200" t="s">
        <v>20537</v>
      </c>
      <c r="D4200" t="s">
        <v>20536</v>
      </c>
      <c r="E4200" t="s">
        <v>20538</v>
      </c>
      <c r="F4200" s="220">
        <v>3600</v>
      </c>
      <c r="G4200" s="220">
        <v>3600</v>
      </c>
      <c r="H4200" s="220">
        <v>3789</v>
      </c>
      <c r="I4200" s="220">
        <v>3420.24865</v>
      </c>
      <c r="J4200" s="161" t="e">
        <f>VLOOKUP(D4200,GST!A:D,4,FALSE)</f>
        <v>#N/A</v>
      </c>
      <c r="K4200" s="64" t="str">
        <f>VLOOKUP(B4200,'ABC successor'!A:J,10,FALSE)</f>
        <v>4788</v>
      </c>
    </row>
    <row r="4201" spans="1:11" x14ac:dyDescent="0.2">
      <c r="A4201">
        <v>4200</v>
      </c>
      <c r="B4201" t="s">
        <v>20539</v>
      </c>
      <c r="C4201" t="s">
        <v>20540</v>
      </c>
      <c r="D4201" t="s">
        <v>20539</v>
      </c>
      <c r="E4201" t="s">
        <v>20541</v>
      </c>
      <c r="F4201" s="220">
        <v>17596</v>
      </c>
      <c r="G4201" s="220">
        <v>17596</v>
      </c>
      <c r="H4201" s="220">
        <v>18522</v>
      </c>
      <c r="I4201" s="220">
        <v>16716.489444827581</v>
      </c>
      <c r="J4201" s="161" t="e">
        <f>VLOOKUP(D4201,GST!A:D,4,FALSE)</f>
        <v>#N/A</v>
      </c>
      <c r="K4201" s="64" t="str">
        <f>VLOOKUP(B4201,'ABC successor'!A:J,10,FALSE)</f>
        <v>4788</v>
      </c>
    </row>
    <row r="4202" spans="1:11" x14ac:dyDescent="0.2">
      <c r="A4202">
        <v>4201</v>
      </c>
      <c r="B4202" t="s">
        <v>20542</v>
      </c>
      <c r="C4202" t="s">
        <v>20543</v>
      </c>
      <c r="D4202" t="s">
        <v>20542</v>
      </c>
      <c r="E4202" t="s">
        <v>20544</v>
      </c>
      <c r="F4202" s="220">
        <v>6665</v>
      </c>
      <c r="G4202" s="220">
        <v>6665</v>
      </c>
      <c r="H4202" s="220">
        <v>7016</v>
      </c>
      <c r="I4202" s="220">
        <v>6332.0035775862061</v>
      </c>
      <c r="J4202" s="161" t="e">
        <f>VLOOKUP(D4202,GST!A:D,4,FALSE)</f>
        <v>#N/A</v>
      </c>
      <c r="K4202" s="64" t="str">
        <f>VLOOKUP(B4202,'ABC successor'!A:J,10,FALSE)</f>
        <v>4788</v>
      </c>
    </row>
    <row r="4203" spans="1:11" x14ac:dyDescent="0.2">
      <c r="A4203">
        <v>4202</v>
      </c>
      <c r="B4203" t="s">
        <v>20545</v>
      </c>
      <c r="C4203" t="s">
        <v>20546</v>
      </c>
      <c r="D4203" t="s">
        <v>20545</v>
      </c>
      <c r="E4203" t="s">
        <v>20547</v>
      </c>
      <c r="F4203" s="220">
        <v>6665</v>
      </c>
      <c r="G4203" s="220">
        <v>6665</v>
      </c>
      <c r="H4203" s="220">
        <v>7016</v>
      </c>
      <c r="I4203" s="220">
        <v>6332.0035775862061</v>
      </c>
      <c r="J4203" s="161" t="e">
        <f>VLOOKUP(D4203,GST!A:D,4,FALSE)</f>
        <v>#N/A</v>
      </c>
      <c r="K4203" s="64" t="str">
        <f>VLOOKUP(B4203,'ABC successor'!A:J,10,FALSE)</f>
        <v>4788</v>
      </c>
    </row>
    <row r="4204" spans="1:11" x14ac:dyDescent="0.2">
      <c r="A4204">
        <v>4203</v>
      </c>
      <c r="B4204" t="s">
        <v>20548</v>
      </c>
      <c r="C4204" t="s">
        <v>20549</v>
      </c>
      <c r="D4204" t="s">
        <v>20548</v>
      </c>
      <c r="E4204" t="s">
        <v>20550</v>
      </c>
      <c r="F4204" s="220">
        <v>6665</v>
      </c>
      <c r="G4204" s="220">
        <v>6665</v>
      </c>
      <c r="H4204" s="220">
        <v>7016</v>
      </c>
      <c r="I4204" s="220">
        <v>6332.0035775862061</v>
      </c>
      <c r="J4204" s="161" t="e">
        <f>VLOOKUP(D4204,GST!A:D,4,FALSE)</f>
        <v>#N/A</v>
      </c>
      <c r="K4204" s="64" t="str">
        <f>VLOOKUP(B4204,'ABC successor'!A:J,10,FALSE)</f>
        <v>4788</v>
      </c>
    </row>
    <row r="4205" spans="1:11" x14ac:dyDescent="0.2">
      <c r="A4205">
        <v>4204</v>
      </c>
      <c r="B4205" t="s">
        <v>20551</v>
      </c>
      <c r="C4205" t="s">
        <v>20552</v>
      </c>
      <c r="D4205" t="s">
        <v>20551</v>
      </c>
      <c r="E4205" t="s">
        <v>20553</v>
      </c>
      <c r="F4205" s="220">
        <v>13331</v>
      </c>
      <c r="G4205" s="220">
        <v>13331</v>
      </c>
      <c r="H4205" s="220">
        <v>14033</v>
      </c>
      <c r="I4205" s="220">
        <v>12664.007155172412</v>
      </c>
      <c r="J4205" s="161" t="e">
        <f>VLOOKUP(D4205,GST!A:D,4,FALSE)</f>
        <v>#N/A</v>
      </c>
      <c r="K4205" s="64" t="str">
        <f>VLOOKUP(B4205,'ABC successor'!A:J,10,FALSE)</f>
        <v>4788</v>
      </c>
    </row>
    <row r="4206" spans="1:11" x14ac:dyDescent="0.2">
      <c r="A4206">
        <v>4205</v>
      </c>
      <c r="B4206" t="s">
        <v>20554</v>
      </c>
      <c r="C4206" t="s">
        <v>20555</v>
      </c>
      <c r="D4206" t="s">
        <v>20554</v>
      </c>
      <c r="E4206" t="s">
        <v>27338</v>
      </c>
      <c r="F4206" s="220">
        <v>64520</v>
      </c>
      <c r="G4206" s="220">
        <v>64520</v>
      </c>
      <c r="H4206" s="220">
        <v>67916</v>
      </c>
      <c r="I4206" s="220">
        <v>61293.794631034471</v>
      </c>
      <c r="J4206" s="161" t="e">
        <f>VLOOKUP(D4206,GST!A:D,4,FALSE)</f>
        <v>#N/A</v>
      </c>
      <c r="K4206" s="64" t="str">
        <f>VLOOKUP(B4206,'ABC successor'!A:J,10,FALSE)</f>
        <v>4788</v>
      </c>
    </row>
    <row r="4207" spans="1:11" x14ac:dyDescent="0.2">
      <c r="A4207">
        <v>4206</v>
      </c>
      <c r="B4207" t="s">
        <v>20556</v>
      </c>
      <c r="C4207" t="s">
        <v>20557</v>
      </c>
      <c r="D4207" t="s">
        <v>20556</v>
      </c>
      <c r="E4207" t="s">
        <v>20558</v>
      </c>
      <c r="F4207" s="220">
        <v>199958</v>
      </c>
      <c r="G4207" s="220">
        <v>199958</v>
      </c>
      <c r="H4207" s="220">
        <v>210482</v>
      </c>
      <c r="I4207" s="220">
        <v>189960.10732758619</v>
      </c>
      <c r="J4207" s="161" t="e">
        <f>VLOOKUP(D4207,GST!A:D,4,FALSE)</f>
        <v>#N/A</v>
      </c>
      <c r="K4207" s="64" t="str">
        <f>VLOOKUP(B4207,'ABC successor'!A:J,10,FALSE)</f>
        <v>4788</v>
      </c>
    </row>
    <row r="4208" spans="1:11" x14ac:dyDescent="0.2">
      <c r="A4208">
        <v>4207</v>
      </c>
      <c r="B4208" t="s">
        <v>20559</v>
      </c>
      <c r="C4208" t="s">
        <v>20560</v>
      </c>
      <c r="D4208" t="s">
        <v>20559</v>
      </c>
      <c r="E4208" t="s">
        <v>20561</v>
      </c>
      <c r="F4208" s="220">
        <v>26928</v>
      </c>
      <c r="G4208" s="220">
        <v>26928</v>
      </c>
      <c r="H4208" s="220">
        <v>28345</v>
      </c>
      <c r="I4208" s="220">
        <v>25581.294453448274</v>
      </c>
      <c r="J4208" s="161" t="e">
        <f>VLOOKUP(D4208,GST!A:D,4,FALSE)</f>
        <v>#N/A</v>
      </c>
      <c r="K4208" s="64" t="str">
        <f>VLOOKUP(B4208,'ABC successor'!A:J,10,FALSE)</f>
        <v>4788</v>
      </c>
    </row>
    <row r="4209" spans="1:11" x14ac:dyDescent="0.2">
      <c r="A4209">
        <v>4208</v>
      </c>
      <c r="B4209" t="s">
        <v>20562</v>
      </c>
      <c r="C4209" t="s">
        <v>20563</v>
      </c>
      <c r="D4209" t="s">
        <v>20562</v>
      </c>
      <c r="E4209" t="s">
        <v>20564</v>
      </c>
      <c r="F4209" s="220">
        <v>3600</v>
      </c>
      <c r="G4209" s="220">
        <v>3600</v>
      </c>
      <c r="H4209" s="220">
        <v>3789</v>
      </c>
      <c r="I4209" s="220">
        <v>3420.24865</v>
      </c>
      <c r="J4209" s="161" t="e">
        <f>VLOOKUP(D4209,GST!A:D,4,FALSE)</f>
        <v>#N/A</v>
      </c>
      <c r="K4209" s="64" t="str">
        <f>VLOOKUP(B4209,'ABC successor'!A:J,10,FALSE)</f>
        <v>4788</v>
      </c>
    </row>
    <row r="4210" spans="1:11" x14ac:dyDescent="0.2">
      <c r="A4210">
        <v>4209</v>
      </c>
      <c r="B4210" t="s">
        <v>20565</v>
      </c>
      <c r="C4210" t="s">
        <v>20566</v>
      </c>
      <c r="D4210" t="s">
        <v>20565</v>
      </c>
      <c r="E4210" t="s">
        <v>20567</v>
      </c>
      <c r="F4210" s="220">
        <v>15997</v>
      </c>
      <c r="G4210" s="220">
        <v>15997</v>
      </c>
      <c r="H4210" s="220">
        <v>16839</v>
      </c>
      <c r="I4210" s="220">
        <v>15196.808586206895</v>
      </c>
      <c r="J4210" s="161" t="e">
        <f>VLOOKUP(D4210,GST!A:D,4,FALSE)</f>
        <v>#N/A</v>
      </c>
      <c r="K4210" s="64" t="str">
        <f>VLOOKUP(B4210,'ABC successor'!A:J,10,FALSE)</f>
        <v>4788</v>
      </c>
    </row>
    <row r="4211" spans="1:11" x14ac:dyDescent="0.2">
      <c r="A4211">
        <v>4210</v>
      </c>
      <c r="B4211" t="s">
        <v>20568</v>
      </c>
      <c r="C4211" t="s">
        <v>20569</v>
      </c>
      <c r="D4211" t="s">
        <v>20568</v>
      </c>
      <c r="E4211" t="s">
        <v>20570</v>
      </c>
      <c r="F4211" s="220">
        <v>7465</v>
      </c>
      <c r="G4211" s="220">
        <v>7465</v>
      </c>
      <c r="H4211" s="220">
        <v>7858</v>
      </c>
      <c r="I4211" s="220">
        <v>7091.844006896551</v>
      </c>
      <c r="J4211" s="161" t="e">
        <f>VLOOKUP(D4211,GST!A:D,4,FALSE)</f>
        <v>#N/A</v>
      </c>
      <c r="K4211" s="64" t="str">
        <f>VLOOKUP(B4211,'ABC successor'!A:J,10,FALSE)</f>
        <v>4788</v>
      </c>
    </row>
    <row r="4212" spans="1:11" x14ac:dyDescent="0.2">
      <c r="A4212">
        <v>4211</v>
      </c>
      <c r="B4212" t="s">
        <v>25105</v>
      </c>
      <c r="C4212" t="s">
        <v>25106</v>
      </c>
      <c r="D4212" t="s">
        <v>25105</v>
      </c>
      <c r="E4212" t="s">
        <v>25107</v>
      </c>
      <c r="F4212" s="220">
        <v>101312</v>
      </c>
      <c r="G4212" s="220">
        <v>101312</v>
      </c>
      <c r="H4212" s="220">
        <v>106644</v>
      </c>
      <c r="I4212" s="220">
        <v>96246.454379310337</v>
      </c>
      <c r="J4212" s="161" t="e">
        <f>VLOOKUP(D4212,GST!A:D,4,FALSE)</f>
        <v>#N/A</v>
      </c>
      <c r="K4212" s="64" t="str">
        <f>VLOOKUP(B4212,'ABC successor'!A:J,10,FALSE)</f>
        <v>4788</v>
      </c>
    </row>
    <row r="4213" spans="1:11" x14ac:dyDescent="0.2">
      <c r="A4213">
        <v>4212</v>
      </c>
      <c r="B4213" t="s">
        <v>24310</v>
      </c>
      <c r="C4213" t="s">
        <v>24311</v>
      </c>
      <c r="D4213" t="s">
        <v>24310</v>
      </c>
      <c r="E4213" t="s">
        <v>24312</v>
      </c>
      <c r="F4213" s="220">
        <v>115176</v>
      </c>
      <c r="G4213" s="220">
        <v>115176</v>
      </c>
      <c r="H4213" s="220">
        <v>121238</v>
      </c>
      <c r="I4213" s="220">
        <v>109417.02182068962</v>
      </c>
      <c r="J4213" s="161" t="e">
        <f>VLOOKUP(D4213,GST!A:D,4,FALSE)</f>
        <v>#N/A</v>
      </c>
      <c r="K4213" s="64" t="str">
        <f>VLOOKUP(B4213,'ABC successor'!A:J,10,FALSE)</f>
        <v>4788</v>
      </c>
    </row>
    <row r="4214" spans="1:11" x14ac:dyDescent="0.2">
      <c r="A4214">
        <v>4213</v>
      </c>
      <c r="B4214" t="s">
        <v>20571</v>
      </c>
      <c r="C4214" t="s">
        <v>20572</v>
      </c>
      <c r="D4214" t="s">
        <v>20571</v>
      </c>
      <c r="E4214" t="s">
        <v>20573</v>
      </c>
      <c r="F4214" s="220">
        <v>18663</v>
      </c>
      <c r="G4214" s="220">
        <v>18663</v>
      </c>
      <c r="H4214" s="220">
        <v>19645</v>
      </c>
      <c r="I4214" s="220">
        <v>17729.610017241379</v>
      </c>
      <c r="J4214" s="161" t="e">
        <f>VLOOKUP(D4214,GST!A:D,4,FALSE)</f>
        <v>#N/A</v>
      </c>
      <c r="K4214" s="64" t="str">
        <f>VLOOKUP(B4214,'ABC successor'!A:J,10,FALSE)</f>
        <v>4788</v>
      </c>
    </row>
    <row r="4215" spans="1:11" x14ac:dyDescent="0.2">
      <c r="A4215">
        <v>4214</v>
      </c>
      <c r="B4215" t="s">
        <v>22475</v>
      </c>
      <c r="C4215" t="s">
        <v>22476</v>
      </c>
      <c r="D4215" t="s">
        <v>22475</v>
      </c>
      <c r="E4215" t="s">
        <v>26515</v>
      </c>
      <c r="F4215" s="220">
        <v>24795</v>
      </c>
      <c r="G4215" s="220">
        <v>24795</v>
      </c>
      <c r="H4215" s="220">
        <v>26100</v>
      </c>
      <c r="I4215" s="220">
        <v>23555.053308620689</v>
      </c>
      <c r="J4215" s="161" t="e">
        <f>VLOOKUP(D4215,GST!A:D,4,FALSE)</f>
        <v>#N/A</v>
      </c>
      <c r="K4215" s="64" t="str">
        <f>VLOOKUP(B4215,'ABC successor'!A:J,10,FALSE)</f>
        <v>4788</v>
      </c>
    </row>
    <row r="4216" spans="1:11" x14ac:dyDescent="0.2">
      <c r="A4216">
        <v>4215</v>
      </c>
      <c r="B4216" t="s">
        <v>20574</v>
      </c>
      <c r="C4216" t="s">
        <v>20575</v>
      </c>
      <c r="D4216" t="s">
        <v>20574</v>
      </c>
      <c r="E4216" t="s">
        <v>20576</v>
      </c>
      <c r="F4216" s="220">
        <v>25328</v>
      </c>
      <c r="G4216" s="220">
        <v>25328</v>
      </c>
      <c r="H4216" s="220">
        <v>26661</v>
      </c>
      <c r="I4216" s="220">
        <v>24061.613594827584</v>
      </c>
      <c r="J4216" s="161" t="e">
        <f>VLOOKUP(D4216,GST!A:D,4,FALSE)</f>
        <v>#N/A</v>
      </c>
      <c r="K4216" s="64" t="str">
        <f>VLOOKUP(B4216,'ABC successor'!A:J,10,FALSE)</f>
        <v>4788</v>
      </c>
    </row>
    <row r="4217" spans="1:11" x14ac:dyDescent="0.2">
      <c r="A4217">
        <v>4216</v>
      </c>
      <c r="B4217" t="s">
        <v>22477</v>
      </c>
      <c r="C4217" t="s">
        <v>22478</v>
      </c>
      <c r="D4217" t="s">
        <v>22477</v>
      </c>
      <c r="E4217" t="s">
        <v>22479</v>
      </c>
      <c r="F4217" s="220">
        <v>682790</v>
      </c>
      <c r="G4217" s="220">
        <v>682790</v>
      </c>
      <c r="H4217" s="220">
        <v>718726</v>
      </c>
      <c r="I4217" s="220">
        <v>648650.44648793095</v>
      </c>
      <c r="J4217" s="161" t="e">
        <f>VLOOKUP(D4217,GST!A:D,4,FALSE)</f>
        <v>#N/A</v>
      </c>
      <c r="K4217" s="64" t="str">
        <f>VLOOKUP(B4217,'ABC successor'!A:J,10,FALSE)</f>
        <v>4788</v>
      </c>
    </row>
    <row r="4218" spans="1:11" x14ac:dyDescent="0.2">
      <c r="A4218">
        <v>4217</v>
      </c>
      <c r="B4218" t="s">
        <v>20577</v>
      </c>
      <c r="C4218" t="s">
        <v>20578</v>
      </c>
      <c r="D4218" t="s">
        <v>20577</v>
      </c>
      <c r="E4218" t="s">
        <v>25928</v>
      </c>
      <c r="F4218" s="220">
        <v>1584467</v>
      </c>
      <c r="G4218" s="220">
        <v>1584467</v>
      </c>
      <c r="H4218" s="220">
        <v>1667860</v>
      </c>
      <c r="I4218" s="220">
        <v>1505243.890463793</v>
      </c>
      <c r="J4218" s="161" t="e">
        <f>VLOOKUP(D4218,GST!A:D,4,FALSE)</f>
        <v>#N/A</v>
      </c>
      <c r="K4218" s="64" t="str">
        <f>VLOOKUP(B4218,'ABC successor'!A:J,10,FALSE)</f>
        <v>4788</v>
      </c>
    </row>
    <row r="4219" spans="1:11" x14ac:dyDescent="0.2">
      <c r="A4219">
        <v>4218</v>
      </c>
      <c r="B4219" t="s">
        <v>20579</v>
      </c>
      <c r="C4219" t="s">
        <v>20580</v>
      </c>
      <c r="D4219" t="s">
        <v>20579</v>
      </c>
      <c r="E4219" t="s">
        <v>22480</v>
      </c>
      <c r="F4219" s="220">
        <v>624402</v>
      </c>
      <c r="G4219" s="220">
        <v>624402</v>
      </c>
      <c r="H4219" s="220">
        <v>657265</v>
      </c>
      <c r="I4219" s="220">
        <v>593182.09514827584</v>
      </c>
      <c r="J4219" s="161" t="e">
        <f>VLOOKUP(D4219,GST!A:D,4,FALSE)</f>
        <v>#N/A</v>
      </c>
      <c r="K4219" s="64" t="str">
        <f>VLOOKUP(B4219,'ABC successor'!A:J,10,FALSE)</f>
        <v>4788</v>
      </c>
    </row>
    <row r="4220" spans="1:11" x14ac:dyDescent="0.2">
      <c r="A4220">
        <v>4219</v>
      </c>
      <c r="B4220" t="s">
        <v>26516</v>
      </c>
      <c r="C4220" t="s">
        <v>26517</v>
      </c>
      <c r="D4220" t="s">
        <v>26516</v>
      </c>
      <c r="E4220" t="s">
        <v>26518</v>
      </c>
      <c r="F4220" s="220">
        <v>849155</v>
      </c>
      <c r="G4220" s="220">
        <v>849155</v>
      </c>
      <c r="H4220" s="220">
        <v>893847</v>
      </c>
      <c r="I4220" s="220">
        <v>806697.25578448281</v>
      </c>
      <c r="J4220" s="161" t="e">
        <f>VLOOKUP(D4220,GST!A:D,4,FALSE)</f>
        <v>#N/A</v>
      </c>
      <c r="K4220" s="64" t="str">
        <f>VLOOKUP(B4220,'ABC successor'!A:J,10,FALSE)</f>
        <v>4788</v>
      </c>
    </row>
    <row r="4221" spans="1:11" x14ac:dyDescent="0.2">
      <c r="A4221">
        <v>4220</v>
      </c>
      <c r="B4221" t="s">
        <v>20581</v>
      </c>
      <c r="C4221" t="s">
        <v>20582</v>
      </c>
      <c r="D4221" t="s">
        <v>20581</v>
      </c>
      <c r="E4221" t="s">
        <v>20583</v>
      </c>
      <c r="F4221" s="220">
        <v>1258936</v>
      </c>
      <c r="G4221" s="220">
        <v>1258936</v>
      </c>
      <c r="H4221" s="220">
        <v>1325196</v>
      </c>
      <c r="I4221" s="220">
        <v>1195988.8357344826</v>
      </c>
      <c r="J4221" s="161" t="e">
        <f>VLOOKUP(D4221,GST!A:D,4,FALSE)</f>
        <v>#N/A</v>
      </c>
      <c r="K4221" s="64" t="str">
        <f>VLOOKUP(B4221,'ABC successor'!A:J,10,FALSE)</f>
        <v>4788</v>
      </c>
    </row>
    <row r="4222" spans="1:11" x14ac:dyDescent="0.2">
      <c r="A4222">
        <v>4221</v>
      </c>
      <c r="B4222" t="s">
        <v>26519</v>
      </c>
      <c r="C4222" t="s">
        <v>26520</v>
      </c>
      <c r="D4222" t="s">
        <v>26519</v>
      </c>
      <c r="E4222" t="s">
        <v>20583</v>
      </c>
      <c r="F4222" s="220">
        <v>1272266</v>
      </c>
      <c r="G4222" s="220">
        <v>1272266</v>
      </c>
      <c r="H4222" s="220">
        <v>1339227</v>
      </c>
      <c r="I4222" s="220">
        <v>1208652.8428896549</v>
      </c>
      <c r="J4222" s="161" t="e">
        <f>VLOOKUP(D4222,GST!A:D,4,FALSE)</f>
        <v>#N/A</v>
      </c>
      <c r="K4222" s="64" t="str">
        <f>VLOOKUP(B4222,'ABC successor'!A:J,10,FALSE)</f>
        <v>4788</v>
      </c>
    </row>
    <row r="4223" spans="1:11" x14ac:dyDescent="0.2">
      <c r="A4223">
        <v>4222</v>
      </c>
      <c r="B4223" t="s">
        <v>20584</v>
      </c>
      <c r="C4223" t="s">
        <v>20585</v>
      </c>
      <c r="D4223" t="s">
        <v>20584</v>
      </c>
      <c r="E4223" t="s">
        <v>20586</v>
      </c>
      <c r="F4223" s="220">
        <v>1000057</v>
      </c>
      <c r="G4223" s="220">
        <v>1000057</v>
      </c>
      <c r="H4223" s="220">
        <v>1052692</v>
      </c>
      <c r="I4223" s="220">
        <v>950053.81678103458</v>
      </c>
      <c r="J4223" s="161" t="e">
        <f>VLOOKUP(D4223,GST!A:D,4,FALSE)</f>
        <v>#N/A</v>
      </c>
      <c r="K4223" s="64" t="str">
        <f>VLOOKUP(B4223,'ABC successor'!A:J,10,FALSE)</f>
        <v>4788</v>
      </c>
    </row>
    <row r="4224" spans="1:11" x14ac:dyDescent="0.2">
      <c r="A4224">
        <v>4223</v>
      </c>
      <c r="B4224" t="s">
        <v>20587</v>
      </c>
      <c r="C4224" t="s">
        <v>20588</v>
      </c>
      <c r="D4224" t="s">
        <v>20587</v>
      </c>
      <c r="E4224" t="s">
        <v>20589</v>
      </c>
      <c r="F4224" s="220">
        <v>1306392</v>
      </c>
      <c r="G4224" s="220">
        <v>1306392</v>
      </c>
      <c r="H4224" s="220">
        <v>1375149</v>
      </c>
      <c r="I4224" s="220">
        <v>1241072.7012068962</v>
      </c>
      <c r="J4224" s="161" t="e">
        <f>VLOOKUP(D4224,GST!A:D,4,FALSE)</f>
        <v>#N/A</v>
      </c>
      <c r="K4224" s="64" t="str">
        <f>VLOOKUP(B4224,'ABC successor'!A:J,10,FALSE)</f>
        <v>4788</v>
      </c>
    </row>
    <row r="4225" spans="1:11" x14ac:dyDescent="0.2">
      <c r="A4225">
        <v>4224</v>
      </c>
      <c r="B4225" t="s">
        <v>20590</v>
      </c>
      <c r="C4225" t="s">
        <v>20591</v>
      </c>
      <c r="D4225" t="s">
        <v>20590</v>
      </c>
      <c r="E4225" t="s">
        <v>20592</v>
      </c>
      <c r="F4225" s="220">
        <v>282074</v>
      </c>
      <c r="G4225" s="220">
        <v>282074</v>
      </c>
      <c r="H4225" s="220">
        <v>296920</v>
      </c>
      <c r="I4225" s="220">
        <v>267970.39140344824</v>
      </c>
      <c r="J4225" s="161" t="e">
        <f>VLOOKUP(D4225,GST!A:D,4,FALSE)</f>
        <v>#N/A</v>
      </c>
      <c r="K4225" s="64" t="str">
        <f>VLOOKUP(B4225,'ABC successor'!A:J,10,FALSE)</f>
        <v>4788</v>
      </c>
    </row>
    <row r="4226" spans="1:11" x14ac:dyDescent="0.2">
      <c r="A4226">
        <v>4225</v>
      </c>
      <c r="B4226" t="s">
        <v>20593</v>
      </c>
      <c r="C4226" t="s">
        <v>20594</v>
      </c>
      <c r="D4226" t="s">
        <v>20593</v>
      </c>
      <c r="E4226" t="s">
        <v>20595</v>
      </c>
      <c r="F4226" s="220">
        <v>701186</v>
      </c>
      <c r="G4226" s="220">
        <v>701186</v>
      </c>
      <c r="H4226" s="220">
        <v>738091</v>
      </c>
      <c r="I4226" s="220">
        <v>666126.77636206883</v>
      </c>
      <c r="J4226" s="161" t="e">
        <f>VLOOKUP(D4226,GST!A:D,4,FALSE)</f>
        <v>#N/A</v>
      </c>
      <c r="K4226" s="64" t="str">
        <f>VLOOKUP(B4226,'ABC successor'!A:J,10,FALSE)</f>
        <v>4788</v>
      </c>
    </row>
    <row r="4227" spans="1:11" x14ac:dyDescent="0.2">
      <c r="A4227">
        <v>4226</v>
      </c>
      <c r="B4227" t="s">
        <v>20596</v>
      </c>
      <c r="C4227" t="s">
        <v>20597</v>
      </c>
      <c r="D4227" t="s">
        <v>20596</v>
      </c>
      <c r="E4227" t="s">
        <v>20598</v>
      </c>
      <c r="F4227" s="220">
        <v>1258936</v>
      </c>
      <c r="G4227" s="220">
        <v>1258936</v>
      </c>
      <c r="H4227" s="220">
        <v>1325196</v>
      </c>
      <c r="I4227" s="220">
        <v>1195988.8357344826</v>
      </c>
      <c r="J4227" s="161" t="e">
        <f>VLOOKUP(D4227,GST!A:D,4,FALSE)</f>
        <v>#N/A</v>
      </c>
      <c r="K4227" s="64" t="str">
        <f>VLOOKUP(B4227,'ABC successor'!A:J,10,FALSE)</f>
        <v>4788</v>
      </c>
    </row>
    <row r="4228" spans="1:11" x14ac:dyDescent="0.2">
      <c r="A4228">
        <v>4227</v>
      </c>
      <c r="B4228" t="s">
        <v>20599</v>
      </c>
      <c r="C4228" t="s">
        <v>20600</v>
      </c>
      <c r="D4228" t="s">
        <v>20599</v>
      </c>
      <c r="E4228" t="s">
        <v>20601</v>
      </c>
      <c r="F4228" s="220">
        <v>143437</v>
      </c>
      <c r="G4228" s="220">
        <v>143437</v>
      </c>
      <c r="H4228" s="220">
        <v>150986</v>
      </c>
      <c r="I4228" s="220">
        <v>136264.71698965513</v>
      </c>
      <c r="J4228" s="161" t="e">
        <f>VLOOKUP(D4228,GST!A:D,4,FALSE)</f>
        <v>#N/A</v>
      </c>
      <c r="K4228" s="64" t="str">
        <f>VLOOKUP(B4228,'ABC successor'!A:J,10,FALSE)</f>
        <v>4788</v>
      </c>
    </row>
    <row r="4229" spans="1:11" x14ac:dyDescent="0.2">
      <c r="A4229">
        <v>4228</v>
      </c>
      <c r="B4229" t="s">
        <v>20602</v>
      </c>
      <c r="C4229" t="s">
        <v>20603</v>
      </c>
      <c r="D4229" t="s">
        <v>20602</v>
      </c>
      <c r="E4229" t="s">
        <v>20604</v>
      </c>
      <c r="F4229" s="220">
        <v>131972</v>
      </c>
      <c r="G4229" s="220">
        <v>131972</v>
      </c>
      <c r="H4229" s="220">
        <v>138918</v>
      </c>
      <c r="I4229" s="220">
        <v>125373.6708362069</v>
      </c>
      <c r="J4229" s="161" t="e">
        <f>VLOOKUP(D4229,GST!A:D,4,FALSE)</f>
        <v>#N/A</v>
      </c>
      <c r="K4229" s="64" t="str">
        <f>VLOOKUP(B4229,'ABC successor'!A:J,10,FALSE)</f>
        <v>4788</v>
      </c>
    </row>
    <row r="4230" spans="1:11" x14ac:dyDescent="0.2">
      <c r="A4230">
        <v>4229</v>
      </c>
      <c r="B4230" t="s">
        <v>20605</v>
      </c>
      <c r="C4230" t="s">
        <v>20606</v>
      </c>
      <c r="D4230" t="s">
        <v>20605</v>
      </c>
      <c r="E4230" t="s">
        <v>20607</v>
      </c>
      <c r="F4230" s="220">
        <v>90114</v>
      </c>
      <c r="G4230" s="220">
        <v>90114</v>
      </c>
      <c r="H4230" s="220">
        <v>94857</v>
      </c>
      <c r="I4230" s="220">
        <v>85608.688368965493</v>
      </c>
      <c r="J4230" s="161" t="e">
        <f>VLOOKUP(D4230,GST!A:D,4,FALSE)</f>
        <v>#N/A</v>
      </c>
      <c r="K4230" s="64" t="str">
        <f>VLOOKUP(B4230,'ABC successor'!A:J,10,FALSE)</f>
        <v>4788</v>
      </c>
    </row>
    <row r="4231" spans="1:11" x14ac:dyDescent="0.2">
      <c r="A4231">
        <v>4230</v>
      </c>
      <c r="B4231" t="s">
        <v>20608</v>
      </c>
      <c r="C4231" t="s">
        <v>20609</v>
      </c>
      <c r="D4231" t="s">
        <v>20608</v>
      </c>
      <c r="E4231" t="s">
        <v>20610</v>
      </c>
      <c r="F4231" s="220">
        <v>528422</v>
      </c>
      <c r="G4231" s="220">
        <v>528422</v>
      </c>
      <c r="H4231" s="220">
        <v>556234</v>
      </c>
      <c r="I4231" s="220">
        <v>502001.24363103445</v>
      </c>
      <c r="J4231" s="161" t="e">
        <f>VLOOKUP(D4231,GST!A:D,4,FALSE)</f>
        <v>#N/A</v>
      </c>
      <c r="K4231" s="64" t="str">
        <f>VLOOKUP(B4231,'ABC successor'!A:J,10,FALSE)</f>
        <v>4788</v>
      </c>
    </row>
    <row r="4232" spans="1:11" x14ac:dyDescent="0.2">
      <c r="A4232">
        <v>4231</v>
      </c>
      <c r="B4232" t="s">
        <v>20611</v>
      </c>
      <c r="C4232" t="s">
        <v>20612</v>
      </c>
      <c r="D4232" t="s">
        <v>20611</v>
      </c>
      <c r="E4232" t="s">
        <v>20613</v>
      </c>
      <c r="F4232" s="220">
        <v>1515948</v>
      </c>
      <c r="G4232" s="220">
        <v>1515948</v>
      </c>
      <c r="H4232" s="220">
        <v>1595735</v>
      </c>
      <c r="I4232" s="220">
        <v>1440150.8936862063</v>
      </c>
      <c r="J4232" s="161" t="e">
        <f>VLOOKUP(D4232,GST!A:D,4,FALSE)</f>
        <v>#N/A</v>
      </c>
      <c r="K4232" s="64" t="str">
        <f>VLOOKUP(B4232,'ABC successor'!A:J,10,FALSE)</f>
        <v>4788</v>
      </c>
    </row>
    <row r="4233" spans="1:11" x14ac:dyDescent="0.2">
      <c r="A4233">
        <v>4232</v>
      </c>
      <c r="B4233" t="s">
        <v>20614</v>
      </c>
      <c r="C4233" t="s">
        <v>20615</v>
      </c>
      <c r="D4233" t="s">
        <v>20614</v>
      </c>
      <c r="E4233" t="s">
        <v>20616</v>
      </c>
      <c r="F4233" s="220">
        <v>1515948</v>
      </c>
      <c r="G4233" s="220">
        <v>1515948</v>
      </c>
      <c r="H4233" s="220">
        <v>1595735</v>
      </c>
      <c r="I4233" s="220">
        <v>1440150.8936862063</v>
      </c>
      <c r="J4233" s="161" t="e">
        <f>VLOOKUP(D4233,GST!A:D,4,FALSE)</f>
        <v>#N/A</v>
      </c>
      <c r="K4233" s="64" t="str">
        <f>VLOOKUP(B4233,'ABC successor'!A:J,10,FALSE)</f>
        <v>4788</v>
      </c>
    </row>
    <row r="4234" spans="1:11" x14ac:dyDescent="0.2">
      <c r="A4234">
        <v>4233</v>
      </c>
      <c r="B4234" t="s">
        <v>20617</v>
      </c>
      <c r="C4234" t="s">
        <v>20618</v>
      </c>
      <c r="D4234" t="s">
        <v>20617</v>
      </c>
      <c r="E4234" t="s">
        <v>20619</v>
      </c>
      <c r="F4234" s="220">
        <v>1266401</v>
      </c>
      <c r="G4234" s="220">
        <v>1266401</v>
      </c>
      <c r="H4234" s="220">
        <v>1333054</v>
      </c>
      <c r="I4234" s="220">
        <v>1203080.6797413793</v>
      </c>
      <c r="J4234" s="161" t="e">
        <f>VLOOKUP(D4234,GST!A:D,4,FALSE)</f>
        <v>#N/A</v>
      </c>
      <c r="K4234" s="64" t="str">
        <f>VLOOKUP(B4234,'ABC successor'!A:J,10,FALSE)</f>
        <v>4788</v>
      </c>
    </row>
    <row r="4235" spans="1:11" x14ac:dyDescent="0.2">
      <c r="A4235">
        <v>4234</v>
      </c>
      <c r="B4235" t="s">
        <v>20620</v>
      </c>
      <c r="C4235" t="s">
        <v>20621</v>
      </c>
      <c r="D4235" t="s">
        <v>20620</v>
      </c>
      <c r="E4235" t="s">
        <v>20622</v>
      </c>
      <c r="F4235" s="220">
        <v>1273333</v>
      </c>
      <c r="G4235" s="220">
        <v>1273333</v>
      </c>
      <c r="H4235" s="220">
        <v>1340351</v>
      </c>
      <c r="I4235" s="220">
        <v>1209665.9634620689</v>
      </c>
      <c r="J4235" s="161" t="e">
        <f>VLOOKUP(D4235,GST!A:D,4,FALSE)</f>
        <v>#N/A</v>
      </c>
      <c r="K4235" s="64" t="str">
        <f>VLOOKUP(B4235,'ABC successor'!A:J,10,FALSE)</f>
        <v>4788</v>
      </c>
    </row>
    <row r="4236" spans="1:11" x14ac:dyDescent="0.2">
      <c r="A4236">
        <v>4235</v>
      </c>
      <c r="B4236" t="s">
        <v>20623</v>
      </c>
      <c r="C4236" t="s">
        <v>20624</v>
      </c>
      <c r="D4236" t="s">
        <v>20623</v>
      </c>
      <c r="E4236" t="s">
        <v>20625</v>
      </c>
      <c r="F4236" s="220">
        <v>1428233</v>
      </c>
      <c r="G4236" s="220">
        <v>1428233</v>
      </c>
      <c r="H4236" s="220">
        <v>1503403</v>
      </c>
      <c r="I4236" s="220">
        <v>1356821.726605172</v>
      </c>
      <c r="J4236" s="161" t="e">
        <f>VLOOKUP(D4236,GST!A:D,4,FALSE)</f>
        <v>#N/A</v>
      </c>
      <c r="K4236" s="64" t="str">
        <f>VLOOKUP(B4236,'ABC successor'!A:J,10,FALSE)</f>
        <v>4788</v>
      </c>
    </row>
    <row r="4237" spans="1:11" x14ac:dyDescent="0.2">
      <c r="A4237">
        <v>4236</v>
      </c>
      <c r="B4237" t="s">
        <v>25929</v>
      </c>
      <c r="C4237" t="s">
        <v>25930</v>
      </c>
      <c r="D4237" t="s">
        <v>25929</v>
      </c>
      <c r="E4237" t="s">
        <v>20625</v>
      </c>
      <c r="F4237" s="220">
        <v>1485821</v>
      </c>
      <c r="G4237" s="220">
        <v>1485821</v>
      </c>
      <c r="H4237" s="220">
        <v>1564022</v>
      </c>
      <c r="I4237" s="220">
        <v>1411530.237515517</v>
      </c>
      <c r="J4237" s="161" t="e">
        <f>VLOOKUP(D4237,GST!A:D,4,FALSE)</f>
        <v>#N/A</v>
      </c>
      <c r="K4237" s="64" t="str">
        <f>VLOOKUP(B4237,'ABC successor'!A:J,10,FALSE)</f>
        <v>4788</v>
      </c>
    </row>
    <row r="4238" spans="1:11" x14ac:dyDescent="0.2">
      <c r="A4238">
        <v>4237</v>
      </c>
      <c r="B4238" t="s">
        <v>20626</v>
      </c>
      <c r="C4238" t="s">
        <v>20627</v>
      </c>
      <c r="D4238" t="s">
        <v>20626</v>
      </c>
      <c r="E4238" t="s">
        <v>20628</v>
      </c>
      <c r="F4238" s="220">
        <v>3023632</v>
      </c>
      <c r="G4238" s="220">
        <v>3023632</v>
      </c>
      <c r="H4238" s="220">
        <v>3182771</v>
      </c>
      <c r="I4238" s="220">
        <v>2872450.1029362059</v>
      </c>
      <c r="J4238" s="161" t="e">
        <f>VLOOKUP(D4238,GST!A:D,4,FALSE)</f>
        <v>#N/A</v>
      </c>
      <c r="K4238" s="64" t="str">
        <f>VLOOKUP(B4238,'ABC successor'!A:J,10,FALSE)</f>
        <v>4788</v>
      </c>
    </row>
    <row r="4239" spans="1:11" x14ac:dyDescent="0.2">
      <c r="A4239">
        <v>4238</v>
      </c>
      <c r="B4239" t="s">
        <v>20629</v>
      </c>
      <c r="C4239" t="s">
        <v>20630</v>
      </c>
      <c r="D4239" t="s">
        <v>20629</v>
      </c>
      <c r="E4239" t="s">
        <v>20631</v>
      </c>
      <c r="F4239" s="220">
        <v>3023632</v>
      </c>
      <c r="G4239" s="220">
        <v>3023632</v>
      </c>
      <c r="H4239" s="220">
        <v>3182771</v>
      </c>
      <c r="I4239" s="220">
        <v>2872450.1029362059</v>
      </c>
      <c r="J4239" s="161" t="e">
        <f>VLOOKUP(D4239,GST!A:D,4,FALSE)</f>
        <v>#N/A</v>
      </c>
      <c r="K4239" s="64" t="str">
        <f>VLOOKUP(B4239,'ABC successor'!A:J,10,FALSE)</f>
        <v>4788</v>
      </c>
    </row>
    <row r="4240" spans="1:11" x14ac:dyDescent="0.2">
      <c r="A4240">
        <v>4239</v>
      </c>
      <c r="B4240" t="s">
        <v>20632</v>
      </c>
      <c r="C4240" t="s">
        <v>20633</v>
      </c>
      <c r="D4240" t="s">
        <v>20632</v>
      </c>
      <c r="E4240" t="s">
        <v>20634</v>
      </c>
      <c r="F4240" s="220">
        <v>3023632</v>
      </c>
      <c r="G4240" s="220">
        <v>3023632</v>
      </c>
      <c r="H4240" s="220">
        <v>3182771</v>
      </c>
      <c r="I4240" s="220">
        <v>2872450.1029362059</v>
      </c>
      <c r="J4240" s="161" t="e">
        <f>VLOOKUP(D4240,GST!A:D,4,FALSE)</f>
        <v>#N/A</v>
      </c>
      <c r="K4240" s="64" t="str">
        <f>VLOOKUP(B4240,'ABC successor'!A:J,10,FALSE)</f>
        <v>4788</v>
      </c>
    </row>
    <row r="4241" spans="1:11" x14ac:dyDescent="0.2">
      <c r="A4241">
        <v>4240</v>
      </c>
      <c r="B4241" t="s">
        <v>20635</v>
      </c>
      <c r="C4241" t="s">
        <v>20636</v>
      </c>
      <c r="D4241" t="s">
        <v>20635</v>
      </c>
      <c r="E4241" t="s">
        <v>20637</v>
      </c>
      <c r="F4241" s="220">
        <v>2946048</v>
      </c>
      <c r="G4241" s="220">
        <v>2946048</v>
      </c>
      <c r="H4241" s="220">
        <v>3101103</v>
      </c>
      <c r="I4241" s="220">
        <v>2798745.5812931028</v>
      </c>
      <c r="J4241" s="161" t="e">
        <f>VLOOKUP(D4241,GST!A:D,4,FALSE)</f>
        <v>#N/A</v>
      </c>
      <c r="K4241" s="64" t="str">
        <f>VLOOKUP(B4241,'ABC successor'!A:J,10,FALSE)</f>
        <v>4788</v>
      </c>
    </row>
    <row r="4242" spans="1:11" x14ac:dyDescent="0.2">
      <c r="A4242">
        <v>4241</v>
      </c>
      <c r="B4242" t="s">
        <v>20638</v>
      </c>
      <c r="C4242" t="s">
        <v>20639</v>
      </c>
      <c r="D4242" t="s">
        <v>20638</v>
      </c>
      <c r="E4242" t="s">
        <v>20640</v>
      </c>
      <c r="F4242" s="220">
        <v>2946048</v>
      </c>
      <c r="G4242" s="220">
        <v>2946048</v>
      </c>
      <c r="H4242" s="220">
        <v>3101103</v>
      </c>
      <c r="I4242" s="220">
        <v>2798745.5812931028</v>
      </c>
      <c r="J4242" s="161" t="e">
        <f>VLOOKUP(D4242,GST!A:D,4,FALSE)</f>
        <v>#N/A</v>
      </c>
      <c r="K4242" s="64" t="str">
        <f>VLOOKUP(B4242,'ABC successor'!A:J,10,FALSE)</f>
        <v>4788</v>
      </c>
    </row>
    <row r="4243" spans="1:11" x14ac:dyDescent="0.2">
      <c r="A4243">
        <v>4242</v>
      </c>
      <c r="B4243" t="s">
        <v>20641</v>
      </c>
      <c r="C4243" t="s">
        <v>20642</v>
      </c>
      <c r="D4243" t="s">
        <v>20641</v>
      </c>
      <c r="E4243" t="s">
        <v>20643</v>
      </c>
      <c r="F4243" s="220">
        <v>2946048</v>
      </c>
      <c r="G4243" s="220">
        <v>2946048</v>
      </c>
      <c r="H4243" s="220">
        <v>3101103</v>
      </c>
      <c r="I4243" s="220">
        <v>2798745.5812931028</v>
      </c>
      <c r="J4243" s="161" t="e">
        <f>VLOOKUP(D4243,GST!A:D,4,FALSE)</f>
        <v>#N/A</v>
      </c>
      <c r="K4243" s="64" t="str">
        <f>VLOOKUP(B4243,'ABC successor'!A:J,10,FALSE)</f>
        <v>4788</v>
      </c>
    </row>
    <row r="4244" spans="1:11" x14ac:dyDescent="0.2">
      <c r="A4244">
        <v>4243</v>
      </c>
      <c r="B4244" t="s">
        <v>20644</v>
      </c>
      <c r="C4244" t="s">
        <v>20645</v>
      </c>
      <c r="D4244" t="s">
        <v>20644</v>
      </c>
      <c r="E4244" t="s">
        <v>25108</v>
      </c>
      <c r="F4244" s="220">
        <v>1966254</v>
      </c>
      <c r="G4244" s="220">
        <v>1966254</v>
      </c>
      <c r="H4244" s="220">
        <v>2069741</v>
      </c>
      <c r="I4244" s="220">
        <v>1867941.0553879307</v>
      </c>
      <c r="J4244" s="161" t="e">
        <f>VLOOKUP(D4244,GST!A:D,4,FALSE)</f>
        <v>#N/A</v>
      </c>
      <c r="K4244" s="64" t="str">
        <f>VLOOKUP(B4244,'ABC successor'!A:J,10,FALSE)</f>
        <v>4788</v>
      </c>
    </row>
    <row r="4245" spans="1:11" x14ac:dyDescent="0.2">
      <c r="A4245">
        <v>4244</v>
      </c>
      <c r="B4245" t="s">
        <v>20646</v>
      </c>
      <c r="C4245" t="s">
        <v>20647</v>
      </c>
      <c r="D4245" t="s">
        <v>20646</v>
      </c>
      <c r="E4245" t="s">
        <v>20648</v>
      </c>
      <c r="F4245" s="220">
        <v>1129896</v>
      </c>
      <c r="G4245" s="220">
        <v>1129896</v>
      </c>
      <c r="H4245" s="220">
        <v>1189364</v>
      </c>
      <c r="I4245" s="220">
        <v>1073401.2464724137</v>
      </c>
      <c r="J4245" s="161" t="e">
        <f>VLOOKUP(D4245,GST!A:D,4,FALSE)</f>
        <v>#N/A</v>
      </c>
      <c r="K4245" s="64" t="str">
        <f>VLOOKUP(B4245,'ABC successor'!A:J,10,FALSE)</f>
        <v>4788</v>
      </c>
    </row>
    <row r="4246" spans="1:11" x14ac:dyDescent="0.2">
      <c r="A4246">
        <v>4245</v>
      </c>
      <c r="B4246" t="s">
        <v>23441</v>
      </c>
      <c r="C4246" t="s">
        <v>23442</v>
      </c>
      <c r="D4246" t="s">
        <v>23441</v>
      </c>
      <c r="E4246" t="s">
        <v>23443</v>
      </c>
      <c r="F4246" s="220">
        <v>1066443</v>
      </c>
      <c r="G4246" s="220">
        <v>1066443</v>
      </c>
      <c r="H4246" s="220">
        <v>1122572</v>
      </c>
      <c r="I4246" s="220">
        <v>1013120.5724137928</v>
      </c>
      <c r="J4246" s="161" t="e">
        <f>VLOOKUP(D4246,GST!A:D,4,FALSE)</f>
        <v>#N/A</v>
      </c>
      <c r="K4246" s="64" t="str">
        <f>VLOOKUP(B4246,'ABC successor'!A:J,10,FALSE)</f>
        <v>4788</v>
      </c>
    </row>
    <row r="4247" spans="1:11" x14ac:dyDescent="0.2">
      <c r="A4247">
        <v>4246</v>
      </c>
      <c r="B4247" t="s">
        <v>26521</v>
      </c>
      <c r="C4247" t="s">
        <v>26522</v>
      </c>
      <c r="D4247" t="s">
        <v>26521</v>
      </c>
      <c r="E4247" t="s">
        <v>26523</v>
      </c>
      <c r="F4247" s="220">
        <v>74651</v>
      </c>
      <c r="G4247" s="220">
        <v>74651</v>
      </c>
      <c r="H4247" s="220">
        <v>78580</v>
      </c>
      <c r="I4247" s="220">
        <v>70918.440068965516</v>
      </c>
      <c r="J4247" s="161" t="e">
        <f>VLOOKUP(D4247,GST!A:D,4,FALSE)</f>
        <v>#N/A</v>
      </c>
      <c r="K4247" s="64" t="str">
        <f>VLOOKUP(B4247,'ABC successor'!A:J,10,FALSE)</f>
        <v>4788</v>
      </c>
    </row>
    <row r="4248" spans="1:11" x14ac:dyDescent="0.2">
      <c r="A4248">
        <v>4247</v>
      </c>
      <c r="B4248" t="s">
        <v>23444</v>
      </c>
      <c r="C4248" t="s">
        <v>23445</v>
      </c>
      <c r="D4248" t="s">
        <v>23444</v>
      </c>
      <c r="E4248" t="s">
        <v>23446</v>
      </c>
      <c r="F4248" s="220">
        <v>18663</v>
      </c>
      <c r="G4248" s="220">
        <v>18663</v>
      </c>
      <c r="H4248" s="220">
        <v>19645</v>
      </c>
      <c r="I4248" s="220">
        <v>17729.610017241379</v>
      </c>
      <c r="J4248" s="161" t="e">
        <f>VLOOKUP(D4248,GST!A:D,4,FALSE)</f>
        <v>#N/A</v>
      </c>
      <c r="K4248" s="64" t="str">
        <f>VLOOKUP(B4248,'ABC successor'!A:J,10,FALSE)</f>
        <v>4788</v>
      </c>
    </row>
    <row r="4249" spans="1:11" x14ac:dyDescent="0.2">
      <c r="A4249">
        <v>4248</v>
      </c>
      <c r="B4249" t="s">
        <v>26524</v>
      </c>
      <c r="C4249" t="s">
        <v>26525</v>
      </c>
      <c r="D4249" t="s">
        <v>26524</v>
      </c>
      <c r="E4249" t="s">
        <v>26526</v>
      </c>
      <c r="F4249" s="220">
        <v>15197</v>
      </c>
      <c r="G4249" s="220">
        <v>15197</v>
      </c>
      <c r="H4249" s="220">
        <v>15997</v>
      </c>
      <c r="I4249" s="220">
        <v>14436.96815689655</v>
      </c>
      <c r="J4249" s="161" t="e">
        <f>VLOOKUP(D4249,GST!A:D,4,FALSE)</f>
        <v>#N/A</v>
      </c>
      <c r="K4249" s="64" t="str">
        <f>VLOOKUP(B4249,'ABC successor'!A:J,10,FALSE)</f>
        <v>4788</v>
      </c>
    </row>
    <row r="4250" spans="1:11" x14ac:dyDescent="0.2">
      <c r="A4250">
        <v>4249</v>
      </c>
      <c r="B4250" t="s">
        <v>26527</v>
      </c>
      <c r="C4250" t="s">
        <v>26528</v>
      </c>
      <c r="D4250" t="s">
        <v>26527</v>
      </c>
      <c r="E4250" t="s">
        <v>26529</v>
      </c>
      <c r="F4250" s="220">
        <v>18130</v>
      </c>
      <c r="G4250" s="220">
        <v>18130</v>
      </c>
      <c r="H4250" s="220">
        <v>19084</v>
      </c>
      <c r="I4250" s="220">
        <v>17223.04973103448</v>
      </c>
      <c r="J4250" s="161" t="e">
        <f>VLOOKUP(D4250,GST!A:D,4,FALSE)</f>
        <v>#N/A</v>
      </c>
      <c r="K4250" s="64" t="str">
        <f>VLOOKUP(B4250,'ABC successor'!A:J,10,FALSE)</f>
        <v>4788</v>
      </c>
    </row>
    <row r="4251" spans="1:11" x14ac:dyDescent="0.2">
      <c r="A4251">
        <v>4250</v>
      </c>
      <c r="B4251" t="s">
        <v>23447</v>
      </c>
      <c r="C4251" t="s">
        <v>23448</v>
      </c>
      <c r="D4251" t="s">
        <v>23447</v>
      </c>
      <c r="E4251" t="s">
        <v>23449</v>
      </c>
      <c r="F4251" s="220">
        <v>41858</v>
      </c>
      <c r="G4251" s="220">
        <v>41858</v>
      </c>
      <c r="H4251" s="220">
        <v>44061</v>
      </c>
      <c r="I4251" s="220">
        <v>39764.982467241367</v>
      </c>
      <c r="J4251" s="161" t="e">
        <f>VLOOKUP(D4251,GST!A:D,4,FALSE)</f>
        <v>#N/A</v>
      </c>
      <c r="K4251" s="64" t="str">
        <f>VLOOKUP(B4251,'ABC successor'!A:J,10,FALSE)</f>
        <v>4788</v>
      </c>
    </row>
    <row r="4252" spans="1:11" x14ac:dyDescent="0.2">
      <c r="A4252">
        <v>4251</v>
      </c>
      <c r="B4252" t="s">
        <v>23450</v>
      </c>
      <c r="C4252" t="s">
        <v>23451</v>
      </c>
      <c r="D4252" t="s">
        <v>23450</v>
      </c>
      <c r="E4252" t="s">
        <v>23452</v>
      </c>
      <c r="F4252" s="220">
        <v>11997</v>
      </c>
      <c r="G4252" s="220">
        <v>11997</v>
      </c>
      <c r="H4252" s="220">
        <v>12628</v>
      </c>
      <c r="I4252" s="220">
        <v>11397.606439655172</v>
      </c>
      <c r="J4252" s="161" t="e">
        <f>VLOOKUP(D4252,GST!A:D,4,FALSE)</f>
        <v>#N/A</v>
      </c>
      <c r="K4252" s="64" t="str">
        <f>VLOOKUP(B4252,'ABC successor'!A:J,10,FALSE)</f>
        <v>4788</v>
      </c>
    </row>
    <row r="4253" spans="1:11" x14ac:dyDescent="0.2">
      <c r="A4253">
        <v>4252</v>
      </c>
      <c r="B4253" t="s">
        <v>23453</v>
      </c>
      <c r="C4253" t="s">
        <v>23454</v>
      </c>
      <c r="D4253" t="s">
        <v>23453</v>
      </c>
      <c r="E4253" t="s">
        <v>23455</v>
      </c>
      <c r="F4253" s="220">
        <v>105311</v>
      </c>
      <c r="G4253" s="220">
        <v>105311</v>
      </c>
      <c r="H4253" s="220">
        <v>110854</v>
      </c>
      <c r="I4253" s="220">
        <v>100045.65652586207</v>
      </c>
      <c r="J4253" s="161" t="e">
        <f>VLOOKUP(D4253,GST!A:D,4,FALSE)</f>
        <v>#N/A</v>
      </c>
      <c r="K4253" s="64" t="str">
        <f>VLOOKUP(B4253,'ABC successor'!A:J,10,FALSE)</f>
        <v>4788</v>
      </c>
    </row>
    <row r="4254" spans="1:11" x14ac:dyDescent="0.2">
      <c r="A4254">
        <v>4253</v>
      </c>
      <c r="B4254" t="s">
        <v>23456</v>
      </c>
      <c r="C4254" t="s">
        <v>23457</v>
      </c>
      <c r="D4254" t="s">
        <v>23456</v>
      </c>
      <c r="E4254" t="s">
        <v>23458</v>
      </c>
      <c r="F4254" s="220">
        <v>88515</v>
      </c>
      <c r="G4254" s="220">
        <v>88515</v>
      </c>
      <c r="H4254" s="220">
        <v>93174</v>
      </c>
      <c r="I4254" s="220">
        <v>84089.007510344818</v>
      </c>
      <c r="J4254" s="161" t="e">
        <f>VLOOKUP(D4254,GST!A:D,4,FALSE)</f>
        <v>#N/A</v>
      </c>
      <c r="K4254" s="64" t="str">
        <f>VLOOKUP(B4254,'ABC successor'!A:J,10,FALSE)</f>
        <v>4788</v>
      </c>
    </row>
    <row r="4255" spans="1:11" x14ac:dyDescent="0.2">
      <c r="A4255">
        <v>4254</v>
      </c>
      <c r="B4255" t="s">
        <v>26530</v>
      </c>
      <c r="C4255" t="s">
        <v>26531</v>
      </c>
      <c r="D4255" t="s">
        <v>26530</v>
      </c>
      <c r="E4255" t="s">
        <v>26532</v>
      </c>
      <c r="F4255" s="220">
        <v>3733</v>
      </c>
      <c r="G4255" s="220">
        <v>3733</v>
      </c>
      <c r="H4255" s="220">
        <v>3929</v>
      </c>
      <c r="I4255" s="220">
        <v>3545.9220034482755</v>
      </c>
      <c r="J4255" s="161" t="e">
        <f>VLOOKUP(D4255,GST!A:D,4,FALSE)</f>
        <v>#N/A</v>
      </c>
      <c r="K4255" s="64" t="str">
        <f>VLOOKUP(B4255,'ABC successor'!A:J,10,FALSE)</f>
        <v>4788</v>
      </c>
    </row>
    <row r="4256" spans="1:11" x14ac:dyDescent="0.2">
      <c r="A4256">
        <v>4255</v>
      </c>
      <c r="B4256" t="s">
        <v>23459</v>
      </c>
      <c r="C4256" t="s">
        <v>23460</v>
      </c>
      <c r="D4256" t="s">
        <v>23459</v>
      </c>
      <c r="E4256" t="s">
        <v>23461</v>
      </c>
      <c r="F4256" s="220">
        <v>193559</v>
      </c>
      <c r="G4256" s="220">
        <v>193559</v>
      </c>
      <c r="H4256" s="220">
        <v>203746</v>
      </c>
      <c r="I4256" s="220">
        <v>183881.38389310346</v>
      </c>
      <c r="J4256" s="161" t="e">
        <f>VLOOKUP(D4256,GST!A:D,4,FALSE)</f>
        <v>#N/A</v>
      </c>
      <c r="K4256" s="64" t="str">
        <f>VLOOKUP(B4256,'ABC successor'!A:J,10,FALSE)</f>
        <v>4788</v>
      </c>
    </row>
    <row r="4257" spans="1:11" x14ac:dyDescent="0.2">
      <c r="A4257">
        <v>4256</v>
      </c>
      <c r="B4257" t="s">
        <v>23462</v>
      </c>
      <c r="C4257" t="s">
        <v>23463</v>
      </c>
      <c r="D4257" t="s">
        <v>23462</v>
      </c>
      <c r="E4257" t="s">
        <v>23464</v>
      </c>
      <c r="F4257" s="220">
        <v>107177</v>
      </c>
      <c r="G4257" s="220">
        <v>107177</v>
      </c>
      <c r="H4257" s="220">
        <v>112818</v>
      </c>
      <c r="I4257" s="220">
        <v>101818.61752758619</v>
      </c>
      <c r="J4257" s="161" t="e">
        <f>VLOOKUP(D4257,GST!A:D,4,FALSE)</f>
        <v>#N/A</v>
      </c>
      <c r="K4257" s="64" t="str">
        <f>VLOOKUP(B4257,'ABC successor'!A:J,10,FALSE)</f>
        <v>4788</v>
      </c>
    </row>
    <row r="4258" spans="1:11" x14ac:dyDescent="0.2">
      <c r="A4258">
        <v>4257</v>
      </c>
      <c r="B4258" t="s">
        <v>24313</v>
      </c>
      <c r="C4258" t="s">
        <v>24314</v>
      </c>
      <c r="D4258" t="s">
        <v>24313</v>
      </c>
      <c r="E4258" t="s">
        <v>24315</v>
      </c>
      <c r="F4258" s="220">
        <v>333263</v>
      </c>
      <c r="G4258" s="220">
        <v>333263</v>
      </c>
      <c r="H4258" s="220">
        <v>350803</v>
      </c>
      <c r="I4258" s="220">
        <v>316600.17887931026</v>
      </c>
      <c r="J4258" s="161" t="e">
        <f>VLOOKUP(D4258,GST!A:D,4,FALSE)</f>
        <v>#N/A</v>
      </c>
      <c r="K4258" s="64" t="str">
        <f>VLOOKUP(B4258,'ABC successor'!A:J,10,FALSE)</f>
        <v>4788</v>
      </c>
    </row>
    <row r="4259" spans="1:11" x14ac:dyDescent="0.2">
      <c r="A4259">
        <v>4258</v>
      </c>
      <c r="B4259" t="s">
        <v>27339</v>
      </c>
      <c r="C4259" t="s">
        <v>27340</v>
      </c>
      <c r="D4259" t="s">
        <v>27339</v>
      </c>
      <c r="E4259" t="s">
        <v>27341</v>
      </c>
      <c r="F4259" s="220">
        <v>59987</v>
      </c>
      <c r="G4259" s="220">
        <v>59987</v>
      </c>
      <c r="H4259" s="220">
        <v>63144</v>
      </c>
      <c r="I4259" s="220">
        <v>56988.032198275854</v>
      </c>
      <c r="J4259" s="161" t="e">
        <f>VLOOKUP(D4259,GST!A:D,4,FALSE)</f>
        <v>#N/A</v>
      </c>
      <c r="K4259" s="64" t="str">
        <f>VLOOKUP(B4259,'ABC successor'!A:J,10,FALSE)</f>
        <v>4788</v>
      </c>
    </row>
    <row r="4260" spans="1:11" x14ac:dyDescent="0.2">
      <c r="A4260">
        <v>4259</v>
      </c>
      <c r="B4260" t="s">
        <v>24316</v>
      </c>
      <c r="C4260" t="s">
        <v>24317</v>
      </c>
      <c r="D4260" t="s">
        <v>24316</v>
      </c>
      <c r="E4260" t="s">
        <v>25931</v>
      </c>
      <c r="F4260" s="220">
        <v>625469</v>
      </c>
      <c r="G4260" s="220">
        <v>625469</v>
      </c>
      <c r="H4260" s="220">
        <v>658388</v>
      </c>
      <c r="I4260" s="220">
        <v>594195.21572068962</v>
      </c>
      <c r="J4260" s="161" t="e">
        <f>VLOOKUP(D4260,GST!A:D,4,FALSE)</f>
        <v>#N/A</v>
      </c>
      <c r="K4260" s="64" t="str">
        <f>VLOOKUP(B4260,'ABC successor'!A:J,10,FALSE)</f>
        <v>4788</v>
      </c>
    </row>
    <row r="4261" spans="1:11" x14ac:dyDescent="0.2">
      <c r="A4261">
        <v>4260</v>
      </c>
      <c r="B4261" t="s">
        <v>26533</v>
      </c>
      <c r="C4261" t="s">
        <v>26534</v>
      </c>
      <c r="D4261" t="s">
        <v>26533</v>
      </c>
      <c r="E4261" t="s">
        <v>26535</v>
      </c>
      <c r="F4261" s="220">
        <v>115176</v>
      </c>
      <c r="G4261" s="220">
        <v>115176</v>
      </c>
      <c r="H4261" s="220">
        <v>121238</v>
      </c>
      <c r="I4261" s="220">
        <v>109417.02182068962</v>
      </c>
      <c r="J4261" s="161" t="e">
        <f>VLOOKUP(D4261,GST!A:D,4,FALSE)</f>
        <v>#N/A</v>
      </c>
      <c r="K4261" s="64" t="str">
        <f>VLOOKUP(B4261,'ABC successor'!A:J,10,FALSE)</f>
        <v>4788</v>
      </c>
    </row>
    <row r="4262" spans="1:11" x14ac:dyDescent="0.2">
      <c r="A4262">
        <v>4261</v>
      </c>
      <c r="B4262" t="s">
        <v>25109</v>
      </c>
      <c r="C4262" t="s">
        <v>25110</v>
      </c>
      <c r="D4262" t="s">
        <v>25109</v>
      </c>
      <c r="E4262" t="s">
        <v>25111</v>
      </c>
      <c r="F4262" s="220">
        <v>9331</v>
      </c>
      <c r="G4262" s="220">
        <v>9331</v>
      </c>
      <c r="H4262" s="220">
        <v>9822</v>
      </c>
      <c r="I4262" s="220">
        <v>8864.8050086206895</v>
      </c>
      <c r="J4262" s="161" t="e">
        <f>VLOOKUP(D4262,GST!A:D,4,FALSE)</f>
        <v>#N/A</v>
      </c>
      <c r="K4262" s="64" t="str">
        <f>VLOOKUP(B4262,'ABC successor'!A:J,10,FALSE)</f>
        <v>4788</v>
      </c>
    </row>
    <row r="4263" spans="1:11" x14ac:dyDescent="0.2">
      <c r="A4263">
        <v>4262</v>
      </c>
      <c r="B4263" t="s">
        <v>24318</v>
      </c>
      <c r="C4263" t="s">
        <v>24319</v>
      </c>
      <c r="D4263" t="s">
        <v>24318</v>
      </c>
      <c r="E4263" t="s">
        <v>25112</v>
      </c>
      <c r="F4263" s="220">
        <v>465236</v>
      </c>
      <c r="G4263" s="220">
        <v>465236</v>
      </c>
      <c r="H4263" s="220">
        <v>489722</v>
      </c>
      <c r="I4263" s="220">
        <v>441973.84971551708</v>
      </c>
      <c r="J4263" s="161" t="e">
        <f>VLOOKUP(D4263,GST!A:D,4,FALSE)</f>
        <v>#N/A</v>
      </c>
      <c r="K4263" s="64" t="str">
        <f>VLOOKUP(B4263,'ABC successor'!A:J,10,FALSE)</f>
        <v>4788</v>
      </c>
    </row>
    <row r="4264" spans="1:11" x14ac:dyDescent="0.2">
      <c r="A4264">
        <v>4263</v>
      </c>
      <c r="B4264" t="s">
        <v>24320</v>
      </c>
      <c r="C4264" t="s">
        <v>24321</v>
      </c>
      <c r="D4264" t="s">
        <v>24320</v>
      </c>
      <c r="E4264" t="s">
        <v>24322</v>
      </c>
      <c r="F4264" s="220">
        <v>115976</v>
      </c>
      <c r="G4264" s="220">
        <v>115976</v>
      </c>
      <c r="H4264" s="220">
        <v>122080</v>
      </c>
      <c r="I4264" s="220">
        <v>110176.86224999999</v>
      </c>
      <c r="J4264" s="161" t="e">
        <f>VLOOKUP(D4264,GST!A:D,4,FALSE)</f>
        <v>#N/A</v>
      </c>
      <c r="K4264" s="64" t="str">
        <f>VLOOKUP(B4264,'ABC successor'!A:J,10,FALSE)</f>
        <v>4788</v>
      </c>
    </row>
    <row r="4265" spans="1:11" x14ac:dyDescent="0.2">
      <c r="A4265">
        <v>4264</v>
      </c>
      <c r="B4265" t="s">
        <v>23465</v>
      </c>
      <c r="C4265" t="s">
        <v>24323</v>
      </c>
      <c r="D4265" t="s">
        <v>23465</v>
      </c>
      <c r="E4265" t="s">
        <v>23466</v>
      </c>
      <c r="F4265" s="220">
        <v>178629</v>
      </c>
      <c r="G4265" s="220">
        <v>178629</v>
      </c>
      <c r="H4265" s="220">
        <v>188031</v>
      </c>
      <c r="I4265" s="220">
        <v>169697.69587931031</v>
      </c>
      <c r="J4265" s="161" t="e">
        <f>VLOOKUP(D4265,GST!A:D,4,FALSE)</f>
        <v>#N/A</v>
      </c>
      <c r="K4265" s="64" t="str">
        <f>VLOOKUP(B4265,'ABC successor'!A:J,10,FALSE)</f>
        <v>4788</v>
      </c>
    </row>
    <row r="4266" spans="1:11" x14ac:dyDescent="0.2">
      <c r="A4266">
        <v>4265</v>
      </c>
      <c r="B4266" t="s">
        <v>25932</v>
      </c>
      <c r="C4266" t="s">
        <v>25933</v>
      </c>
      <c r="D4266" t="s">
        <v>25932</v>
      </c>
      <c r="E4266" t="s">
        <v>24324</v>
      </c>
      <c r="F4266" s="220">
        <v>66653</v>
      </c>
      <c r="G4266" s="220">
        <v>66653</v>
      </c>
      <c r="H4266" s="220">
        <v>70161</v>
      </c>
      <c r="I4266" s="220">
        <v>63320.035775862052</v>
      </c>
      <c r="J4266" s="161" t="e">
        <f>VLOOKUP(D4266,GST!A:D,4,FALSE)</f>
        <v>#N/A</v>
      </c>
      <c r="K4266" s="64" t="str">
        <f>VLOOKUP(B4266,'ABC successor'!A:J,10,FALSE)</f>
        <v>4788</v>
      </c>
    </row>
    <row r="4267" spans="1:11" x14ac:dyDescent="0.2">
      <c r="A4267">
        <v>4266</v>
      </c>
      <c r="B4267" t="s">
        <v>25934</v>
      </c>
      <c r="C4267" t="s">
        <v>25935</v>
      </c>
      <c r="D4267" t="s">
        <v>25934</v>
      </c>
      <c r="E4267" t="s">
        <v>25936</v>
      </c>
      <c r="F4267" s="220">
        <v>267</v>
      </c>
      <c r="G4267" s="220">
        <v>267</v>
      </c>
      <c r="H4267" s="220">
        <v>281</v>
      </c>
      <c r="I4267" s="220">
        <v>253.28014310344827</v>
      </c>
      <c r="J4267" s="161" t="e">
        <f>VLOOKUP(D4267,GST!A:D,4,FALSE)</f>
        <v>#N/A</v>
      </c>
      <c r="K4267" s="64" t="str">
        <f>VLOOKUP(B4267,'ABC successor'!A:J,10,FALSE)</f>
        <v>4788</v>
      </c>
    </row>
    <row r="4268" spans="1:11" x14ac:dyDescent="0.2">
      <c r="A4268">
        <v>4267</v>
      </c>
      <c r="B4268" t="s">
        <v>26536</v>
      </c>
      <c r="C4268" t="s">
        <v>26537</v>
      </c>
      <c r="D4268" t="s">
        <v>26536</v>
      </c>
      <c r="E4268" t="s">
        <v>26538</v>
      </c>
      <c r="F4268" s="220">
        <v>122108</v>
      </c>
      <c r="G4268" s="220">
        <v>122108</v>
      </c>
      <c r="H4268" s="220">
        <v>128535</v>
      </c>
      <c r="I4268" s="220">
        <v>116002.30554137929</v>
      </c>
      <c r="J4268" s="161" t="e">
        <f>VLOOKUP(D4268,GST!A:D,4,FALSE)</f>
        <v>#N/A</v>
      </c>
      <c r="K4268" s="64" t="str">
        <f>VLOOKUP(B4268,'ABC successor'!A:J,10,FALSE)</f>
        <v>4788</v>
      </c>
    </row>
    <row r="4269" spans="1:11" x14ac:dyDescent="0.2">
      <c r="A4269">
        <v>4268</v>
      </c>
      <c r="B4269" t="s">
        <v>23467</v>
      </c>
      <c r="C4269" t="s">
        <v>23468</v>
      </c>
      <c r="D4269" t="s">
        <v>23467</v>
      </c>
      <c r="E4269" t="s">
        <v>23469</v>
      </c>
      <c r="F4269" s="220">
        <v>159966</v>
      </c>
      <c r="G4269" s="220">
        <v>159966</v>
      </c>
      <c r="H4269" s="220">
        <v>168385</v>
      </c>
      <c r="I4269" s="220">
        <v>151968.08586206895</v>
      </c>
      <c r="J4269" s="161" t="e">
        <f>VLOOKUP(D4269,GST!A:D,4,FALSE)</f>
        <v>#N/A</v>
      </c>
      <c r="K4269" s="64" t="str">
        <f>VLOOKUP(B4269,'ABC successor'!A:J,10,FALSE)</f>
        <v>4788</v>
      </c>
    </row>
    <row r="4270" spans="1:11" x14ac:dyDescent="0.2">
      <c r="A4270">
        <v>4269</v>
      </c>
      <c r="B4270" t="s">
        <v>24735</v>
      </c>
      <c r="C4270" t="s">
        <v>24736</v>
      </c>
      <c r="D4270" t="s">
        <v>24735</v>
      </c>
      <c r="E4270" t="s">
        <v>25113</v>
      </c>
      <c r="F4270" s="220">
        <v>1379177</v>
      </c>
      <c r="G4270" s="220">
        <v>1379177</v>
      </c>
      <c r="H4270" s="220">
        <v>1451765</v>
      </c>
      <c r="I4270" s="220">
        <v>1310218.1802741378</v>
      </c>
      <c r="J4270" s="161" t="e">
        <f>VLOOKUP(D4270,GST!A:D,4,FALSE)</f>
        <v>#N/A</v>
      </c>
      <c r="K4270" s="64" t="str">
        <f>VLOOKUP(B4270,'ABC successor'!A:J,10,FALSE)</f>
        <v>4788</v>
      </c>
    </row>
    <row r="4271" spans="1:11" x14ac:dyDescent="0.2">
      <c r="A4271">
        <v>4270</v>
      </c>
      <c r="B4271" t="s">
        <v>25937</v>
      </c>
      <c r="C4271" t="s">
        <v>25938</v>
      </c>
      <c r="D4271" t="s">
        <v>25937</v>
      </c>
      <c r="E4271" t="s">
        <v>20382</v>
      </c>
      <c r="F4271" s="220">
        <v>59188</v>
      </c>
      <c r="G4271" s="220">
        <v>59188</v>
      </c>
      <c r="H4271" s="220">
        <v>62303</v>
      </c>
      <c r="I4271" s="220">
        <v>56228.191768965509</v>
      </c>
      <c r="J4271" s="161" t="e">
        <f>VLOOKUP(D4271,GST!A:D,4,FALSE)</f>
        <v>#N/A</v>
      </c>
      <c r="K4271" s="64" t="str">
        <f>VLOOKUP(B4271,'ABC successor'!A:J,10,FALSE)</f>
        <v>4788</v>
      </c>
    </row>
    <row r="4272" spans="1:11" x14ac:dyDescent="0.2">
      <c r="A4272">
        <v>4271</v>
      </c>
      <c r="B4272" t="s">
        <v>24732</v>
      </c>
      <c r="C4272" t="s">
        <v>24733</v>
      </c>
      <c r="D4272" t="s">
        <v>24732</v>
      </c>
      <c r="E4272" t="s">
        <v>27342</v>
      </c>
      <c r="F4272" s="220">
        <v>95980</v>
      </c>
      <c r="G4272" s="220">
        <v>95980</v>
      </c>
      <c r="H4272" s="220">
        <v>101032</v>
      </c>
      <c r="I4272" s="220">
        <v>91180.851517241375</v>
      </c>
      <c r="J4272" s="161" t="e">
        <f>VLOOKUP(D4272,GST!A:D,4,FALSE)</f>
        <v>#N/A</v>
      </c>
      <c r="K4272" s="64" t="str">
        <f>VLOOKUP(B4272,'ABC successor'!A:J,10,FALSE)</f>
        <v>4788</v>
      </c>
    </row>
    <row r="4273" spans="1:11" x14ac:dyDescent="0.2">
      <c r="A4273">
        <v>4272</v>
      </c>
      <c r="B4273" t="s">
        <v>23472</v>
      </c>
      <c r="C4273" t="s">
        <v>23473</v>
      </c>
      <c r="D4273" t="s">
        <v>23472</v>
      </c>
      <c r="E4273" t="s">
        <v>23474</v>
      </c>
      <c r="F4273" s="220">
        <v>107177</v>
      </c>
      <c r="G4273" s="220">
        <v>107177</v>
      </c>
      <c r="H4273" s="220">
        <v>112818</v>
      </c>
      <c r="I4273" s="220">
        <v>101818.61752758619</v>
      </c>
      <c r="J4273" s="161" t="e">
        <f>VLOOKUP(D4273,GST!A:D,4,FALSE)</f>
        <v>#N/A</v>
      </c>
      <c r="K4273" s="64" t="str">
        <f>VLOOKUP(B4273,'ABC successor'!A:J,10,FALSE)</f>
        <v>4788</v>
      </c>
    </row>
    <row r="4274" spans="1:11" x14ac:dyDescent="0.2">
      <c r="A4274">
        <v>4273</v>
      </c>
      <c r="B4274" t="s">
        <v>22481</v>
      </c>
      <c r="C4274" t="s">
        <v>22482</v>
      </c>
      <c r="D4274" t="s">
        <v>22481</v>
      </c>
      <c r="E4274" t="s">
        <v>23475</v>
      </c>
      <c r="F4274" s="220">
        <v>452438</v>
      </c>
      <c r="G4274" s="220">
        <v>452438</v>
      </c>
      <c r="H4274" s="220">
        <v>476251</v>
      </c>
      <c r="I4274" s="220">
        <v>429816.40284655167</v>
      </c>
      <c r="J4274" s="161" t="e">
        <f>VLOOKUP(D4274,GST!A:D,4,FALSE)</f>
        <v>#N/A</v>
      </c>
      <c r="K4274" s="64" t="str">
        <f>VLOOKUP(B4274,'ABC successor'!A:J,10,FALSE)</f>
        <v>4788</v>
      </c>
    </row>
    <row r="4275" spans="1:11" x14ac:dyDescent="0.2">
      <c r="A4275">
        <v>4274</v>
      </c>
      <c r="B4275" t="s">
        <v>23476</v>
      </c>
      <c r="C4275" t="s">
        <v>23477</v>
      </c>
      <c r="D4275" t="s">
        <v>23476</v>
      </c>
      <c r="E4275" t="s">
        <v>23478</v>
      </c>
      <c r="F4275" s="220">
        <v>452438</v>
      </c>
      <c r="G4275" s="220">
        <v>452438</v>
      </c>
      <c r="H4275" s="220">
        <v>476251</v>
      </c>
      <c r="I4275" s="220">
        <v>429816.40284655167</v>
      </c>
      <c r="J4275" s="161" t="e">
        <f>VLOOKUP(D4275,GST!A:D,4,FALSE)</f>
        <v>#N/A</v>
      </c>
      <c r="K4275" s="64" t="str">
        <f>VLOOKUP(B4275,'ABC successor'!A:J,10,FALSE)</f>
        <v>4788</v>
      </c>
    </row>
    <row r="4276" spans="1:11" x14ac:dyDescent="0.2">
      <c r="A4276">
        <v>4275</v>
      </c>
      <c r="B4276" t="s">
        <v>23479</v>
      </c>
      <c r="C4276" t="s">
        <v>23480</v>
      </c>
      <c r="D4276" t="s">
        <v>23479</v>
      </c>
      <c r="E4276" t="s">
        <v>23481</v>
      </c>
      <c r="F4276" s="220">
        <v>452438</v>
      </c>
      <c r="G4276" s="220">
        <v>452438</v>
      </c>
      <c r="H4276" s="220">
        <v>476251</v>
      </c>
      <c r="I4276" s="220">
        <v>429816.40284655167</v>
      </c>
      <c r="J4276" s="161" t="e">
        <f>VLOOKUP(D4276,GST!A:D,4,FALSE)</f>
        <v>#N/A</v>
      </c>
      <c r="K4276" s="64" t="str">
        <f>VLOOKUP(B4276,'ABC successor'!A:J,10,FALSE)</f>
        <v>4788</v>
      </c>
    </row>
    <row r="4277" spans="1:11" x14ac:dyDescent="0.2">
      <c r="A4277">
        <v>4276</v>
      </c>
      <c r="B4277" t="s">
        <v>23482</v>
      </c>
      <c r="C4277" t="s">
        <v>23483</v>
      </c>
      <c r="D4277" t="s">
        <v>23482</v>
      </c>
      <c r="E4277" t="s">
        <v>23484</v>
      </c>
      <c r="F4277" s="220">
        <v>75184</v>
      </c>
      <c r="G4277" s="220">
        <v>75184</v>
      </c>
      <c r="H4277" s="220">
        <v>79141</v>
      </c>
      <c r="I4277" s="220">
        <v>71425.000355172393</v>
      </c>
      <c r="J4277" s="161" t="e">
        <f>VLOOKUP(D4277,GST!A:D,4,FALSE)</f>
        <v>#N/A</v>
      </c>
      <c r="K4277" s="64" t="str">
        <f>VLOOKUP(B4277,'ABC successor'!A:J,10,FALSE)</f>
        <v>4788</v>
      </c>
    </row>
    <row r="4278" spans="1:11" x14ac:dyDescent="0.2">
      <c r="A4278">
        <v>4277</v>
      </c>
      <c r="B4278" t="s">
        <v>25114</v>
      </c>
      <c r="C4278" t="s">
        <v>25115</v>
      </c>
      <c r="D4278" t="s">
        <v>25114</v>
      </c>
      <c r="E4278" t="s">
        <v>25116</v>
      </c>
      <c r="F4278" s="220">
        <v>1703909</v>
      </c>
      <c r="G4278" s="220">
        <v>1703909</v>
      </c>
      <c r="H4278" s="220">
        <v>1793588</v>
      </c>
      <c r="I4278" s="220">
        <v>1618713.3945741374</v>
      </c>
      <c r="J4278" s="161" t="e">
        <f>VLOOKUP(D4278,GST!A:D,4,FALSE)</f>
        <v>#N/A</v>
      </c>
      <c r="K4278" s="64" t="str">
        <f>VLOOKUP(B4278,'ABC successor'!A:J,10,FALSE)</f>
        <v>4788</v>
      </c>
    </row>
    <row r="4279" spans="1:11" x14ac:dyDescent="0.2">
      <c r="A4279">
        <v>4278</v>
      </c>
      <c r="B4279" t="s">
        <v>20649</v>
      </c>
      <c r="C4279" t="s">
        <v>20650</v>
      </c>
      <c r="D4279" t="s">
        <v>20649</v>
      </c>
      <c r="E4279" t="s">
        <v>20651</v>
      </c>
      <c r="F4279" s="220">
        <v>3600</v>
      </c>
      <c r="G4279" s="220">
        <v>3600</v>
      </c>
      <c r="H4279" s="220">
        <v>3789</v>
      </c>
      <c r="I4279" s="220">
        <v>3420.24865</v>
      </c>
      <c r="J4279" s="161" t="e">
        <f>VLOOKUP(D4279,GST!A:D,4,FALSE)</f>
        <v>#N/A</v>
      </c>
      <c r="K4279" s="64" t="str">
        <f>VLOOKUP(B4279,'ABC successor'!A:J,10,FALSE)</f>
        <v>4788</v>
      </c>
    </row>
    <row r="4280" spans="1:11" x14ac:dyDescent="0.2">
      <c r="A4280">
        <v>4279</v>
      </c>
      <c r="B4280" t="s">
        <v>20652</v>
      </c>
      <c r="C4280" t="s">
        <v>20653</v>
      </c>
      <c r="D4280" t="s">
        <v>20652</v>
      </c>
      <c r="E4280" t="s">
        <v>20654</v>
      </c>
      <c r="F4280" s="220">
        <v>6132</v>
      </c>
      <c r="G4280" s="220">
        <v>6132</v>
      </c>
      <c r="H4280" s="220">
        <v>6455</v>
      </c>
      <c r="I4280" s="220">
        <v>5825.4432913793089</v>
      </c>
      <c r="J4280" s="161" t="e">
        <f>VLOOKUP(D4280,GST!A:D,4,FALSE)</f>
        <v>#N/A</v>
      </c>
      <c r="K4280" s="64" t="str">
        <f>VLOOKUP(B4280,'ABC successor'!A:J,10,FALSE)</f>
        <v>4788</v>
      </c>
    </row>
    <row r="4281" spans="1:11" x14ac:dyDescent="0.2">
      <c r="A4281">
        <v>4280</v>
      </c>
      <c r="B4281" t="s">
        <v>20655</v>
      </c>
      <c r="C4281" t="s">
        <v>20656</v>
      </c>
      <c r="D4281" t="s">
        <v>20655</v>
      </c>
      <c r="E4281" t="s">
        <v>20657</v>
      </c>
      <c r="F4281" s="220">
        <v>5865</v>
      </c>
      <c r="G4281" s="220">
        <v>5865</v>
      </c>
      <c r="H4281" s="220">
        <v>6174</v>
      </c>
      <c r="I4281" s="220">
        <v>5572.1631482758612</v>
      </c>
      <c r="J4281" s="161" t="e">
        <f>VLOOKUP(D4281,GST!A:D,4,FALSE)</f>
        <v>#N/A</v>
      </c>
      <c r="K4281" s="64" t="str">
        <f>VLOOKUP(B4281,'ABC successor'!A:J,10,FALSE)</f>
        <v>4788</v>
      </c>
    </row>
    <row r="4282" spans="1:11" x14ac:dyDescent="0.2">
      <c r="A4282">
        <v>4281</v>
      </c>
      <c r="B4282" t="s">
        <v>20658</v>
      </c>
      <c r="C4282" t="s">
        <v>20659</v>
      </c>
      <c r="D4282" t="s">
        <v>20658</v>
      </c>
      <c r="E4282" t="s">
        <v>20660</v>
      </c>
      <c r="F4282" s="220">
        <v>9065</v>
      </c>
      <c r="G4282" s="220">
        <v>9065</v>
      </c>
      <c r="H4282" s="220">
        <v>9542</v>
      </c>
      <c r="I4282" s="220">
        <v>8611.52486551724</v>
      </c>
      <c r="J4282" s="161" t="e">
        <f>VLOOKUP(D4282,GST!A:D,4,FALSE)</f>
        <v>#N/A</v>
      </c>
      <c r="K4282" s="64" t="str">
        <f>VLOOKUP(B4282,'ABC successor'!A:J,10,FALSE)</f>
        <v>4788</v>
      </c>
    </row>
    <row r="4283" spans="1:11" x14ac:dyDescent="0.2">
      <c r="A4283">
        <v>4282</v>
      </c>
      <c r="B4283" t="s">
        <v>23485</v>
      </c>
      <c r="C4283" t="s">
        <v>23486</v>
      </c>
      <c r="D4283" t="s">
        <v>23485</v>
      </c>
      <c r="E4283" t="s">
        <v>23487</v>
      </c>
      <c r="F4283" s="220">
        <v>25595</v>
      </c>
      <c r="G4283" s="220">
        <v>25595</v>
      </c>
      <c r="H4283" s="220">
        <v>26942</v>
      </c>
      <c r="I4283" s="220">
        <v>24314.89373793103</v>
      </c>
      <c r="J4283" s="161" t="e">
        <f>VLOOKUP(D4283,GST!A:D,4,FALSE)</f>
        <v>#N/A</v>
      </c>
      <c r="K4283" s="64" t="str">
        <f>VLOOKUP(B4283,'ABC successor'!A:J,10,FALSE)</f>
        <v>4788</v>
      </c>
    </row>
    <row r="4284" spans="1:11" x14ac:dyDescent="0.2">
      <c r="A4284">
        <v>4283</v>
      </c>
      <c r="B4284" t="s">
        <v>25939</v>
      </c>
      <c r="C4284" t="s">
        <v>25940</v>
      </c>
      <c r="D4284" t="s">
        <v>25939</v>
      </c>
      <c r="E4284" t="s">
        <v>25941</v>
      </c>
      <c r="F4284" s="220">
        <v>25595</v>
      </c>
      <c r="G4284" s="220">
        <v>25595</v>
      </c>
      <c r="H4284" s="220">
        <v>26942</v>
      </c>
      <c r="I4284" s="220">
        <v>24314.89373793103</v>
      </c>
      <c r="J4284" s="161" t="e">
        <f>VLOOKUP(D4284,GST!A:D,4,FALSE)</f>
        <v>#N/A</v>
      </c>
      <c r="K4284" s="64" t="str">
        <f>VLOOKUP(B4284,'ABC successor'!A:J,10,FALSE)</f>
        <v>4788</v>
      </c>
    </row>
    <row r="4285" spans="1:11" x14ac:dyDescent="0.2">
      <c r="A4285">
        <v>4284</v>
      </c>
      <c r="B4285" t="s">
        <v>20661</v>
      </c>
      <c r="C4285" t="s">
        <v>20662</v>
      </c>
      <c r="D4285" t="s">
        <v>20661</v>
      </c>
      <c r="E4285" t="s">
        <v>20663</v>
      </c>
      <c r="F4285" s="220">
        <v>7198</v>
      </c>
      <c r="G4285" s="220">
        <v>7198</v>
      </c>
      <c r="H4285" s="220">
        <v>7577</v>
      </c>
      <c r="I4285" s="220">
        <v>6838.5638637931015</v>
      </c>
      <c r="J4285" s="161" t="e">
        <f>VLOOKUP(D4285,GST!A:D,4,FALSE)</f>
        <v>#N/A</v>
      </c>
      <c r="K4285" s="64" t="str">
        <f>VLOOKUP(B4285,'ABC successor'!A:J,10,FALSE)</f>
        <v>4788</v>
      </c>
    </row>
    <row r="4286" spans="1:11" x14ac:dyDescent="0.2">
      <c r="A4286">
        <v>4285</v>
      </c>
      <c r="B4286" t="s">
        <v>20664</v>
      </c>
      <c r="C4286" t="s">
        <v>20665</v>
      </c>
      <c r="D4286" t="s">
        <v>20664</v>
      </c>
      <c r="E4286" t="s">
        <v>20666</v>
      </c>
      <c r="F4286" s="220">
        <v>13864</v>
      </c>
      <c r="G4286" s="220">
        <v>13864</v>
      </c>
      <c r="H4286" s="220">
        <v>14594</v>
      </c>
      <c r="I4286" s="220">
        <v>13170.567441379309</v>
      </c>
      <c r="J4286" s="161" t="e">
        <f>VLOOKUP(D4286,GST!A:D,4,FALSE)</f>
        <v>#N/A</v>
      </c>
      <c r="K4286" s="64" t="str">
        <f>VLOOKUP(B4286,'ABC successor'!A:J,10,FALSE)</f>
        <v>4788</v>
      </c>
    </row>
    <row r="4287" spans="1:11" x14ac:dyDescent="0.2">
      <c r="A4287">
        <v>4286</v>
      </c>
      <c r="B4287" t="s">
        <v>20667</v>
      </c>
      <c r="C4287" t="s">
        <v>20668</v>
      </c>
      <c r="D4287" t="s">
        <v>20667</v>
      </c>
      <c r="E4287" t="s">
        <v>7958</v>
      </c>
      <c r="F4287" s="220">
        <v>3600</v>
      </c>
      <c r="G4287" s="220">
        <v>3600</v>
      </c>
      <c r="H4287" s="220">
        <v>3789</v>
      </c>
      <c r="I4287" s="220">
        <v>3420.24865</v>
      </c>
      <c r="J4287" s="161" t="e">
        <f>VLOOKUP(D4287,GST!A:D,4,FALSE)</f>
        <v>#N/A</v>
      </c>
      <c r="K4287" s="64" t="str">
        <f>VLOOKUP(B4287,'ABC successor'!A:J,10,FALSE)</f>
        <v>4788</v>
      </c>
    </row>
    <row r="4288" spans="1:11" x14ac:dyDescent="0.2">
      <c r="A4288">
        <v>4287</v>
      </c>
      <c r="B4288" t="s">
        <v>20669</v>
      </c>
      <c r="C4288" t="s">
        <v>20670</v>
      </c>
      <c r="D4288" t="s">
        <v>20669</v>
      </c>
      <c r="E4288" t="s">
        <v>20671</v>
      </c>
      <c r="F4288" s="220">
        <v>40873</v>
      </c>
      <c r="G4288" s="220">
        <v>40873</v>
      </c>
      <c r="H4288" s="220">
        <v>43024</v>
      </c>
      <c r="I4288" s="220">
        <v>38829.19934310345</v>
      </c>
      <c r="J4288" s="161" t="e">
        <f>VLOOKUP(D4288,GST!A:D,4,FALSE)</f>
        <v>#N/A</v>
      </c>
      <c r="K4288" s="64" t="str">
        <f>VLOOKUP(B4288,'ABC successor'!A:J,10,FALSE)</f>
        <v>4788</v>
      </c>
    </row>
    <row r="4289" spans="1:11" x14ac:dyDescent="0.2">
      <c r="A4289">
        <v>4288</v>
      </c>
      <c r="B4289" t="s">
        <v>20672</v>
      </c>
      <c r="C4289" t="s">
        <v>20673</v>
      </c>
      <c r="D4289" t="s">
        <v>20672</v>
      </c>
      <c r="E4289" t="s">
        <v>20674</v>
      </c>
      <c r="F4289" s="220">
        <v>3600</v>
      </c>
      <c r="G4289" s="220">
        <v>3600</v>
      </c>
      <c r="H4289" s="220">
        <v>3789</v>
      </c>
      <c r="I4289" s="220">
        <v>3420.24865</v>
      </c>
      <c r="J4289" s="161" t="e">
        <f>VLOOKUP(D4289,GST!A:D,4,FALSE)</f>
        <v>#N/A</v>
      </c>
      <c r="K4289" s="64" t="str">
        <f>VLOOKUP(B4289,'ABC successor'!A:J,10,FALSE)</f>
        <v>4788</v>
      </c>
    </row>
    <row r="4290" spans="1:11" x14ac:dyDescent="0.2">
      <c r="A4290">
        <v>4289</v>
      </c>
      <c r="B4290" t="s">
        <v>20675</v>
      </c>
      <c r="C4290" t="s">
        <v>20676</v>
      </c>
      <c r="D4290" t="s">
        <v>20675</v>
      </c>
      <c r="E4290" t="s">
        <v>20677</v>
      </c>
      <c r="F4290" s="220">
        <v>43991</v>
      </c>
      <c r="G4290" s="220">
        <v>43991</v>
      </c>
      <c r="H4290" s="220">
        <v>46306</v>
      </c>
      <c r="I4290" s="220">
        <v>41791.223612068963</v>
      </c>
      <c r="J4290" s="161" t="e">
        <f>VLOOKUP(D4290,GST!A:D,4,FALSE)</f>
        <v>#N/A</v>
      </c>
      <c r="K4290" s="64" t="str">
        <f>VLOOKUP(B4290,'ABC successor'!A:J,10,FALSE)</f>
        <v>4788</v>
      </c>
    </row>
    <row r="4291" spans="1:11" x14ac:dyDescent="0.2">
      <c r="A4291">
        <v>4290</v>
      </c>
      <c r="B4291" t="s">
        <v>25117</v>
      </c>
      <c r="C4291" t="s">
        <v>25118</v>
      </c>
      <c r="D4291" t="s">
        <v>25117</v>
      </c>
      <c r="E4291" t="s">
        <v>25119</v>
      </c>
      <c r="F4291" s="220">
        <v>3733</v>
      </c>
      <c r="G4291" s="220">
        <v>3733</v>
      </c>
      <c r="H4291" s="220">
        <v>3929</v>
      </c>
      <c r="I4291" s="220">
        <v>3545.9220034482755</v>
      </c>
      <c r="J4291" s="161" t="e">
        <f>VLOOKUP(D4291,GST!A:D,4,FALSE)</f>
        <v>#N/A</v>
      </c>
      <c r="K4291" s="64" t="str">
        <f>VLOOKUP(B4291,'ABC successor'!A:J,10,FALSE)</f>
        <v>4788</v>
      </c>
    </row>
    <row r="4292" spans="1:11" x14ac:dyDescent="0.2">
      <c r="A4292">
        <v>4291</v>
      </c>
      <c r="B4292" t="s">
        <v>27343</v>
      </c>
      <c r="C4292" t="s">
        <v>27344</v>
      </c>
      <c r="D4292" t="s">
        <v>27343</v>
      </c>
      <c r="E4292" t="s">
        <v>27345</v>
      </c>
      <c r="F4292" s="220">
        <v>3733</v>
      </c>
      <c r="G4292" s="220">
        <v>3733</v>
      </c>
      <c r="H4292" s="220">
        <v>3929</v>
      </c>
      <c r="I4292" s="220">
        <v>3545.9220034482755</v>
      </c>
      <c r="J4292" s="161" t="e">
        <f>VLOOKUP(D4292,GST!A:D,4,FALSE)</f>
        <v>#N/A</v>
      </c>
      <c r="K4292" s="64" t="str">
        <f>VLOOKUP(B4292,'ABC successor'!A:J,10,FALSE)</f>
        <v>4788</v>
      </c>
    </row>
    <row r="4293" spans="1:11" x14ac:dyDescent="0.2">
      <c r="A4293">
        <v>4292</v>
      </c>
      <c r="B4293" t="s">
        <v>27346</v>
      </c>
      <c r="C4293" t="s">
        <v>27347</v>
      </c>
      <c r="D4293" t="s">
        <v>27346</v>
      </c>
      <c r="E4293" t="s">
        <v>27348</v>
      </c>
      <c r="F4293" s="220">
        <v>31193</v>
      </c>
      <c r="G4293" s="220">
        <v>31193</v>
      </c>
      <c r="H4293" s="220">
        <v>32835</v>
      </c>
      <c r="I4293" s="220">
        <v>29633.776743103448</v>
      </c>
      <c r="J4293" s="161" t="e">
        <f>VLOOKUP(D4293,GST!A:D,4,FALSE)</f>
        <v>#N/A</v>
      </c>
      <c r="K4293" s="64" t="str">
        <f>VLOOKUP(B4293,'ABC successor'!A:J,10,FALSE)</f>
        <v>4788</v>
      </c>
    </row>
    <row r="4294" spans="1:11" x14ac:dyDescent="0.2">
      <c r="A4294">
        <v>4293</v>
      </c>
      <c r="B4294" t="s">
        <v>27349</v>
      </c>
      <c r="C4294" t="s">
        <v>27350</v>
      </c>
      <c r="D4294" t="s">
        <v>27349</v>
      </c>
      <c r="E4294" t="s">
        <v>27351</v>
      </c>
      <c r="F4294" s="220">
        <v>78384</v>
      </c>
      <c r="G4294" s="220">
        <v>78384</v>
      </c>
      <c r="H4294" s="220">
        <v>82509</v>
      </c>
      <c r="I4294" s="220">
        <v>74464.362072413773</v>
      </c>
      <c r="J4294" s="161" t="e">
        <f>VLOOKUP(D4294,GST!A:D,4,FALSE)</f>
        <v>#N/A</v>
      </c>
      <c r="K4294" s="64" t="str">
        <f>VLOOKUP(B4294,'ABC successor'!A:J,10,FALSE)</f>
        <v>4788</v>
      </c>
    </row>
    <row r="4295" spans="1:11" x14ac:dyDescent="0.2">
      <c r="A4295">
        <v>4294</v>
      </c>
      <c r="B4295" t="s">
        <v>25120</v>
      </c>
      <c r="C4295" t="s">
        <v>25121</v>
      </c>
      <c r="D4295" t="s">
        <v>25120</v>
      </c>
      <c r="E4295" t="s">
        <v>27352</v>
      </c>
      <c r="F4295" s="220">
        <v>10931</v>
      </c>
      <c r="G4295" s="220">
        <v>10931</v>
      </c>
      <c r="H4295" s="220">
        <v>11506</v>
      </c>
      <c r="I4295" s="220">
        <v>10384.485867241377</v>
      </c>
      <c r="J4295" s="161" t="e">
        <f>VLOOKUP(D4295,GST!A:D,4,FALSE)</f>
        <v>#N/A</v>
      </c>
      <c r="K4295" s="64" t="str">
        <f>VLOOKUP(B4295,'ABC successor'!A:J,10,FALSE)</f>
        <v>4788</v>
      </c>
    </row>
    <row r="4296" spans="1:11" x14ac:dyDescent="0.2">
      <c r="A4296">
        <v>4295</v>
      </c>
      <c r="B4296" t="s">
        <v>25122</v>
      </c>
      <c r="C4296" t="s">
        <v>25123</v>
      </c>
      <c r="D4296" t="s">
        <v>25122</v>
      </c>
      <c r="E4296" t="s">
        <v>25124</v>
      </c>
      <c r="F4296" s="220">
        <v>34659</v>
      </c>
      <c r="G4296" s="220">
        <v>34659</v>
      </c>
      <c r="H4296" s="220">
        <v>36483</v>
      </c>
      <c r="I4296" s="220">
        <v>32926.418603448285</v>
      </c>
      <c r="J4296" s="161" t="e">
        <f>VLOOKUP(D4296,GST!A:D,4,FALSE)</f>
        <v>#N/A</v>
      </c>
      <c r="K4296" s="64" t="str">
        <f>VLOOKUP(B4296,'ABC successor'!A:J,10,FALSE)</f>
        <v>4788</v>
      </c>
    </row>
    <row r="4297" spans="1:11" x14ac:dyDescent="0.2">
      <c r="A4297">
        <v>4296</v>
      </c>
      <c r="B4297" t="s">
        <v>23488</v>
      </c>
      <c r="C4297" t="s">
        <v>23489</v>
      </c>
      <c r="D4297" t="s">
        <v>23488</v>
      </c>
      <c r="E4297" t="s">
        <v>23490</v>
      </c>
      <c r="F4297" s="220">
        <v>58654</v>
      </c>
      <c r="G4297" s="220">
        <v>58654</v>
      </c>
      <c r="H4297" s="220">
        <v>61741</v>
      </c>
      <c r="I4297" s="220">
        <v>55721.63148275861</v>
      </c>
      <c r="J4297" s="161" t="e">
        <f>VLOOKUP(D4297,GST!A:D,4,FALSE)</f>
        <v>#N/A</v>
      </c>
      <c r="K4297" s="64" t="str">
        <f>VLOOKUP(B4297,'ABC successor'!A:J,10,FALSE)</f>
        <v>4788</v>
      </c>
    </row>
    <row r="4298" spans="1:11" x14ac:dyDescent="0.2">
      <c r="A4298">
        <v>4297</v>
      </c>
      <c r="B4298" t="s">
        <v>27353</v>
      </c>
      <c r="C4298" t="s">
        <v>27354</v>
      </c>
      <c r="D4298" t="s">
        <v>27353</v>
      </c>
      <c r="E4298" t="s">
        <v>27355</v>
      </c>
      <c r="F4298" s="220">
        <v>169298</v>
      </c>
      <c r="G4298" s="220">
        <v>169298</v>
      </c>
      <c r="H4298" s="220">
        <v>178208</v>
      </c>
      <c r="I4298" s="220">
        <v>160832.89087068965</v>
      </c>
      <c r="J4298" s="161" t="e">
        <f>VLOOKUP(D4298,GST!A:D,4,FALSE)</f>
        <v>#N/A</v>
      </c>
      <c r="K4298" s="64" t="str">
        <f>VLOOKUP(B4298,'ABC successor'!A:J,10,FALSE)</f>
        <v>4788</v>
      </c>
    </row>
    <row r="4299" spans="1:11" x14ac:dyDescent="0.2">
      <c r="A4299">
        <v>4298</v>
      </c>
      <c r="B4299" t="s">
        <v>23491</v>
      </c>
      <c r="C4299" t="s">
        <v>23492</v>
      </c>
      <c r="D4299" t="s">
        <v>23491</v>
      </c>
      <c r="E4299" t="s">
        <v>23493</v>
      </c>
      <c r="F4299" s="220">
        <v>126107</v>
      </c>
      <c r="G4299" s="220">
        <v>126107</v>
      </c>
      <c r="H4299" s="220">
        <v>132744</v>
      </c>
      <c r="I4299" s="220">
        <v>119801.50768793102</v>
      </c>
      <c r="J4299" s="161" t="e">
        <f>VLOOKUP(D4299,GST!A:D,4,FALSE)</f>
        <v>#N/A</v>
      </c>
      <c r="K4299" s="64" t="str">
        <f>VLOOKUP(B4299,'ABC successor'!A:J,10,FALSE)</f>
        <v>4788</v>
      </c>
    </row>
    <row r="4300" spans="1:11" x14ac:dyDescent="0.2">
      <c r="A4300">
        <v>4299</v>
      </c>
      <c r="B4300" t="s">
        <v>23494</v>
      </c>
      <c r="C4300" t="s">
        <v>23495</v>
      </c>
      <c r="D4300" t="s">
        <v>23494</v>
      </c>
      <c r="E4300" t="s">
        <v>23496</v>
      </c>
      <c r="F4300" s="220">
        <v>330331</v>
      </c>
      <c r="G4300" s="220">
        <v>330331</v>
      </c>
      <c r="H4300" s="220">
        <v>347717</v>
      </c>
      <c r="I4300" s="220">
        <v>313814.09730517236</v>
      </c>
      <c r="J4300" s="161" t="e">
        <f>VLOOKUP(D4300,GST!A:D,4,FALSE)</f>
        <v>#N/A</v>
      </c>
      <c r="K4300" s="64" t="str">
        <f>VLOOKUP(B4300,'ABC successor'!A:J,10,FALSE)</f>
        <v>4788</v>
      </c>
    </row>
    <row r="4301" spans="1:11" x14ac:dyDescent="0.2">
      <c r="A4301">
        <v>4300</v>
      </c>
      <c r="B4301" t="s">
        <v>23497</v>
      </c>
      <c r="C4301" t="s">
        <v>23498</v>
      </c>
      <c r="D4301" t="s">
        <v>23497</v>
      </c>
      <c r="E4301" t="s">
        <v>23499</v>
      </c>
      <c r="F4301" s="220">
        <v>4266</v>
      </c>
      <c r="G4301" s="220">
        <v>4266</v>
      </c>
      <c r="H4301" s="220">
        <v>4491</v>
      </c>
      <c r="I4301" s="220">
        <v>4052.4822896551723</v>
      </c>
      <c r="J4301" s="161" t="e">
        <f>VLOOKUP(D4301,GST!A:D,4,FALSE)</f>
        <v>#N/A</v>
      </c>
      <c r="K4301" s="64" t="str">
        <f>VLOOKUP(B4301,'ABC successor'!A:J,10,FALSE)</f>
        <v>4788</v>
      </c>
    </row>
    <row r="4302" spans="1:11" x14ac:dyDescent="0.2">
      <c r="A4302">
        <v>4301</v>
      </c>
      <c r="B4302" t="s">
        <v>27356</v>
      </c>
      <c r="C4302" t="s">
        <v>27357</v>
      </c>
      <c r="D4302" t="s">
        <v>27356</v>
      </c>
      <c r="E4302" t="s">
        <v>27358</v>
      </c>
      <c r="F4302" s="220">
        <v>4266</v>
      </c>
      <c r="G4302" s="220">
        <v>4266</v>
      </c>
      <c r="H4302" s="220">
        <v>4491</v>
      </c>
      <c r="I4302" s="220">
        <v>4052.4822896551723</v>
      </c>
      <c r="J4302" s="161" t="e">
        <f>VLOOKUP(D4302,GST!A:D,4,FALSE)</f>
        <v>#N/A</v>
      </c>
      <c r="K4302" s="64" t="str">
        <f>VLOOKUP(B4302,'ABC successor'!A:J,10,FALSE)</f>
        <v>4788</v>
      </c>
    </row>
    <row r="4303" spans="1:11" x14ac:dyDescent="0.2">
      <c r="A4303">
        <v>4302</v>
      </c>
      <c r="B4303" t="s">
        <v>23500</v>
      </c>
      <c r="C4303" t="s">
        <v>23501</v>
      </c>
      <c r="D4303" t="s">
        <v>23500</v>
      </c>
      <c r="E4303" t="s">
        <v>23502</v>
      </c>
      <c r="F4303" s="220">
        <v>201824</v>
      </c>
      <c r="G4303" s="220">
        <v>201824</v>
      </c>
      <c r="H4303" s="220">
        <v>212446</v>
      </c>
      <c r="I4303" s="220">
        <v>191733.06832931031</v>
      </c>
      <c r="J4303" s="161" t="e">
        <f>VLOOKUP(D4303,GST!A:D,4,FALSE)</f>
        <v>#N/A</v>
      </c>
      <c r="K4303" s="64" t="str">
        <f>VLOOKUP(B4303,'ABC successor'!A:J,10,FALSE)</f>
        <v>4788</v>
      </c>
    </row>
    <row r="4304" spans="1:11" x14ac:dyDescent="0.2">
      <c r="A4304">
        <v>4303</v>
      </c>
      <c r="B4304" t="s">
        <v>23503</v>
      </c>
      <c r="C4304" t="s">
        <v>23504</v>
      </c>
      <c r="D4304" t="s">
        <v>23503</v>
      </c>
      <c r="E4304" t="s">
        <v>23505</v>
      </c>
      <c r="F4304" s="220">
        <v>39992</v>
      </c>
      <c r="G4304" s="220">
        <v>39992</v>
      </c>
      <c r="H4304" s="220">
        <v>42097</v>
      </c>
      <c r="I4304" s="220">
        <v>37992.021465517239</v>
      </c>
      <c r="J4304" s="161" t="e">
        <f>VLOOKUP(D4304,GST!A:D,4,FALSE)</f>
        <v>#N/A</v>
      </c>
      <c r="K4304" s="64" t="str">
        <f>VLOOKUP(B4304,'ABC successor'!A:J,10,FALSE)</f>
        <v>4788</v>
      </c>
    </row>
    <row r="4305" spans="1:11" x14ac:dyDescent="0.2">
      <c r="A4305">
        <v>4304</v>
      </c>
      <c r="B4305" t="s">
        <v>24325</v>
      </c>
      <c r="C4305" t="s">
        <v>24326</v>
      </c>
      <c r="D4305" t="s">
        <v>24325</v>
      </c>
      <c r="E4305" t="s">
        <v>24327</v>
      </c>
      <c r="F4305" s="220">
        <v>133305</v>
      </c>
      <c r="G4305" s="220">
        <v>133305</v>
      </c>
      <c r="H4305" s="220">
        <v>140321</v>
      </c>
      <c r="I4305" s="220">
        <v>126640.0715517241</v>
      </c>
      <c r="J4305" s="161" t="e">
        <f>VLOOKUP(D4305,GST!A:D,4,FALSE)</f>
        <v>#N/A</v>
      </c>
      <c r="K4305" s="64" t="str">
        <f>VLOOKUP(B4305,'ABC successor'!A:J,10,FALSE)</f>
        <v>4788</v>
      </c>
    </row>
    <row r="4306" spans="1:11" x14ac:dyDescent="0.2">
      <c r="A4306">
        <v>4305</v>
      </c>
      <c r="B4306" t="s">
        <v>26539</v>
      </c>
      <c r="C4306" t="s">
        <v>26540</v>
      </c>
      <c r="D4306" t="s">
        <v>26539</v>
      </c>
      <c r="E4306" t="s">
        <v>26541</v>
      </c>
      <c r="F4306" s="220">
        <v>250881</v>
      </c>
      <c r="G4306" s="220">
        <v>250881</v>
      </c>
      <c r="H4306" s="220">
        <v>264085</v>
      </c>
      <c r="I4306" s="220">
        <v>238336.61466034479</v>
      </c>
      <c r="J4306" s="161" t="e">
        <f>VLOOKUP(D4306,GST!A:D,4,FALSE)</f>
        <v>#N/A</v>
      </c>
      <c r="K4306" s="64" t="str">
        <f>VLOOKUP(B4306,'ABC successor'!A:J,10,FALSE)</f>
        <v>4788</v>
      </c>
    </row>
    <row r="4307" spans="1:11" x14ac:dyDescent="0.2">
      <c r="A4307">
        <v>4306</v>
      </c>
      <c r="B4307" t="s">
        <v>25125</v>
      </c>
      <c r="C4307" t="s">
        <v>25126</v>
      </c>
      <c r="D4307" t="s">
        <v>25125</v>
      </c>
      <c r="E4307" t="s">
        <v>25127</v>
      </c>
      <c r="F4307" s="220">
        <v>22395</v>
      </c>
      <c r="G4307" s="220">
        <v>22395</v>
      </c>
      <c r="H4307" s="220">
        <v>23574</v>
      </c>
      <c r="I4307" s="220">
        <v>21275.532020689654</v>
      </c>
      <c r="J4307" s="161" t="e">
        <f>VLOOKUP(D4307,GST!A:D,4,FALSE)</f>
        <v>#N/A</v>
      </c>
      <c r="K4307" s="64" t="str">
        <f>VLOOKUP(B4307,'ABC successor'!A:J,10,FALSE)</f>
        <v>4788</v>
      </c>
    </row>
    <row r="4308" spans="1:11" x14ac:dyDescent="0.2">
      <c r="A4308">
        <v>4307</v>
      </c>
      <c r="B4308" t="s">
        <v>25942</v>
      </c>
      <c r="C4308" t="s">
        <v>25943</v>
      </c>
      <c r="D4308" t="s">
        <v>25942</v>
      </c>
      <c r="E4308" t="s">
        <v>25944</v>
      </c>
      <c r="F4308" s="220">
        <v>20262</v>
      </c>
      <c r="G4308" s="220">
        <v>20262</v>
      </c>
      <c r="H4308" s="220">
        <v>21328</v>
      </c>
      <c r="I4308" s="220">
        <v>19249.290875862069</v>
      </c>
      <c r="J4308" s="161" t="e">
        <f>VLOOKUP(D4308,GST!A:D,4,FALSE)</f>
        <v>#N/A</v>
      </c>
      <c r="K4308" s="64" t="str">
        <f>VLOOKUP(B4308,'ABC successor'!A:J,10,FALSE)</f>
        <v>4788</v>
      </c>
    </row>
    <row r="4309" spans="1:11" x14ac:dyDescent="0.2">
      <c r="A4309">
        <v>4308</v>
      </c>
      <c r="B4309" t="s">
        <v>26542</v>
      </c>
      <c r="C4309" t="s">
        <v>26543</v>
      </c>
      <c r="D4309" t="s">
        <v>26542</v>
      </c>
      <c r="E4309" t="s">
        <v>26544</v>
      </c>
      <c r="F4309" s="220">
        <v>109844</v>
      </c>
      <c r="G4309" s="220">
        <v>109844</v>
      </c>
      <c r="H4309" s="220">
        <v>115625</v>
      </c>
      <c r="I4309" s="220">
        <v>104351.41895862068</v>
      </c>
      <c r="J4309" s="161" t="e">
        <f>VLOOKUP(D4309,GST!A:D,4,FALSE)</f>
        <v>#N/A</v>
      </c>
      <c r="K4309" s="64" t="str">
        <f>VLOOKUP(B4309,'ABC successor'!A:J,10,FALSE)</f>
        <v>4788</v>
      </c>
    </row>
    <row r="4310" spans="1:11" x14ac:dyDescent="0.2">
      <c r="A4310">
        <v>4309</v>
      </c>
      <c r="B4310" t="s">
        <v>27359</v>
      </c>
      <c r="C4310" t="s">
        <v>27360</v>
      </c>
      <c r="D4310" t="s">
        <v>27359</v>
      </c>
      <c r="E4310" t="s">
        <v>27361</v>
      </c>
      <c r="F4310" s="220">
        <v>6399</v>
      </c>
      <c r="G4310" s="220">
        <v>6399</v>
      </c>
      <c r="H4310" s="220">
        <v>6736</v>
      </c>
      <c r="I4310" s="220">
        <v>6078.7234344827575</v>
      </c>
      <c r="J4310" s="161" t="e">
        <f>VLOOKUP(D4310,GST!A:D,4,FALSE)</f>
        <v>#N/A</v>
      </c>
      <c r="K4310" s="64" t="str">
        <f>VLOOKUP(B4310,'ABC successor'!A:J,10,FALSE)</f>
        <v>4788</v>
      </c>
    </row>
    <row r="4311" spans="1:11" x14ac:dyDescent="0.2">
      <c r="A4311">
        <v>4310</v>
      </c>
      <c r="B4311" t="s">
        <v>26545</v>
      </c>
      <c r="C4311" t="s">
        <v>26546</v>
      </c>
      <c r="D4311" t="s">
        <v>26545</v>
      </c>
      <c r="E4311" t="s">
        <v>26547</v>
      </c>
      <c r="F4311" s="220">
        <v>75984</v>
      </c>
      <c r="G4311" s="220">
        <v>75984</v>
      </c>
      <c r="H4311" s="220">
        <v>79983</v>
      </c>
      <c r="I4311" s="220">
        <v>72184.840784482745</v>
      </c>
      <c r="J4311" s="161" t="e">
        <f>VLOOKUP(D4311,GST!A:D,4,FALSE)</f>
        <v>#N/A</v>
      </c>
      <c r="K4311" s="64" t="str">
        <f>VLOOKUP(B4311,'ABC successor'!A:J,10,FALSE)</f>
        <v>4788</v>
      </c>
    </row>
    <row r="4312" spans="1:11" x14ac:dyDescent="0.2">
      <c r="A4312">
        <v>4311</v>
      </c>
      <c r="B4312" t="s">
        <v>23506</v>
      </c>
      <c r="C4312" t="s">
        <v>23507</v>
      </c>
      <c r="D4312" t="s">
        <v>23506</v>
      </c>
      <c r="E4312" t="s">
        <v>20506</v>
      </c>
      <c r="F4312" s="220">
        <v>789168</v>
      </c>
      <c r="G4312" s="220">
        <v>789168</v>
      </c>
      <c r="H4312" s="220">
        <v>830703</v>
      </c>
      <c r="I4312" s="220">
        <v>749709.22358620667</v>
      </c>
      <c r="J4312" s="161" t="e">
        <f>VLOOKUP(D4312,GST!A:D,4,FALSE)</f>
        <v>#N/A</v>
      </c>
      <c r="K4312" s="64" t="str">
        <f>VLOOKUP(B4312,'ABC successor'!A:J,10,FALSE)</f>
        <v>4788</v>
      </c>
    </row>
    <row r="4313" spans="1:11" x14ac:dyDescent="0.2">
      <c r="A4313">
        <v>4312</v>
      </c>
      <c r="B4313" t="s">
        <v>20680</v>
      </c>
      <c r="C4313" t="s">
        <v>20681</v>
      </c>
      <c r="D4313" t="s">
        <v>20680</v>
      </c>
      <c r="E4313" t="s">
        <v>20682</v>
      </c>
      <c r="F4313" s="220">
        <v>53322</v>
      </c>
      <c r="G4313" s="220">
        <v>53322</v>
      </c>
      <c r="H4313" s="220">
        <v>56128</v>
      </c>
      <c r="I4313" s="220">
        <v>50656.028620689649</v>
      </c>
      <c r="J4313" s="161" t="e">
        <f>VLOOKUP(D4313,GST!A:D,4,FALSE)</f>
        <v>#N/A</v>
      </c>
      <c r="K4313" s="64" t="str">
        <f>VLOOKUP(B4313,'ABC successor'!A:J,10,FALSE)</f>
        <v>4788</v>
      </c>
    </row>
    <row r="4314" spans="1:11" x14ac:dyDescent="0.2">
      <c r="A4314">
        <v>4313</v>
      </c>
      <c r="B4314" t="s">
        <v>25128</v>
      </c>
      <c r="C4314" t="s">
        <v>25129</v>
      </c>
      <c r="D4314" t="s">
        <v>25128</v>
      </c>
      <c r="E4314" t="s">
        <v>25130</v>
      </c>
      <c r="F4314" s="220">
        <v>128506</v>
      </c>
      <c r="G4314" s="220">
        <v>128506</v>
      </c>
      <c r="H4314" s="220">
        <v>135269</v>
      </c>
      <c r="I4314" s="220">
        <v>122081.02897586205</v>
      </c>
      <c r="J4314" s="161" t="e">
        <f>VLOOKUP(D4314,GST!A:D,4,FALSE)</f>
        <v>#N/A</v>
      </c>
      <c r="K4314" s="64" t="str">
        <f>VLOOKUP(B4314,'ABC successor'!A:J,10,FALSE)</f>
        <v>4788</v>
      </c>
    </row>
    <row r="4315" spans="1:11" x14ac:dyDescent="0.2">
      <c r="A4315">
        <v>4314</v>
      </c>
      <c r="B4315" t="s">
        <v>24328</v>
      </c>
      <c r="C4315" t="s">
        <v>24329</v>
      </c>
      <c r="D4315" t="s">
        <v>24328</v>
      </c>
      <c r="E4315" t="s">
        <v>24330</v>
      </c>
      <c r="F4315" s="220">
        <v>96780</v>
      </c>
      <c r="G4315" s="220">
        <v>96780</v>
      </c>
      <c r="H4315" s="220">
        <v>101874</v>
      </c>
      <c r="I4315" s="220">
        <v>91940.691946551728</v>
      </c>
      <c r="J4315" s="161" t="e">
        <f>VLOOKUP(D4315,GST!A:D,4,FALSE)</f>
        <v>#N/A</v>
      </c>
      <c r="K4315" s="64" t="str">
        <f>VLOOKUP(B4315,'ABC successor'!A:J,10,FALSE)</f>
        <v>4788</v>
      </c>
    </row>
    <row r="4316" spans="1:11" x14ac:dyDescent="0.2">
      <c r="A4316">
        <v>4315</v>
      </c>
      <c r="B4316" t="s">
        <v>27362</v>
      </c>
      <c r="C4316" t="s">
        <v>27363</v>
      </c>
      <c r="D4316" t="s">
        <v>27362</v>
      </c>
      <c r="E4316" t="s">
        <v>27364</v>
      </c>
      <c r="F4316" s="220">
        <v>5599</v>
      </c>
      <c r="G4316" s="220">
        <v>5599</v>
      </c>
      <c r="H4316" s="220">
        <v>5894</v>
      </c>
      <c r="I4316" s="220">
        <v>5318.8830051724135</v>
      </c>
      <c r="J4316" s="161" t="e">
        <f>VLOOKUP(D4316,GST!A:D,4,FALSE)</f>
        <v>#N/A</v>
      </c>
      <c r="K4316" s="64" t="str">
        <f>VLOOKUP(B4316,'ABC successor'!A:J,10,FALSE)</f>
        <v>4788</v>
      </c>
    </row>
    <row r="4317" spans="1:11" x14ac:dyDescent="0.2">
      <c r="A4317">
        <v>4316</v>
      </c>
      <c r="B4317" t="s">
        <v>25945</v>
      </c>
      <c r="C4317" t="s">
        <v>25946</v>
      </c>
      <c r="D4317" t="s">
        <v>25945</v>
      </c>
      <c r="E4317" t="s">
        <v>23277</v>
      </c>
      <c r="F4317" s="220">
        <v>1413037</v>
      </c>
      <c r="G4317" s="220">
        <v>1413037</v>
      </c>
      <c r="H4317" s="220">
        <v>1487407</v>
      </c>
      <c r="I4317" s="220">
        <v>1342384.7584482757</v>
      </c>
      <c r="J4317" s="161" t="e">
        <f>VLOOKUP(D4317,GST!A:D,4,FALSE)</f>
        <v>#N/A</v>
      </c>
      <c r="K4317" s="64" t="str">
        <f>VLOOKUP(B4317,'ABC successor'!A:J,10,FALSE)</f>
        <v>4788</v>
      </c>
    </row>
    <row r="4318" spans="1:11" x14ac:dyDescent="0.2">
      <c r="A4318">
        <v>4317</v>
      </c>
      <c r="B4318" t="s">
        <v>23508</v>
      </c>
      <c r="C4318" t="s">
        <v>23509</v>
      </c>
      <c r="D4318" t="s">
        <v>23508</v>
      </c>
      <c r="E4318" t="s">
        <v>23510</v>
      </c>
      <c r="F4318" s="220">
        <v>53322</v>
      </c>
      <c r="G4318" s="220">
        <v>53322</v>
      </c>
      <c r="H4318" s="220">
        <v>56128</v>
      </c>
      <c r="I4318" s="220">
        <v>50656.028620689649</v>
      </c>
      <c r="J4318" s="161" t="e">
        <f>VLOOKUP(D4318,GST!A:D,4,FALSE)</f>
        <v>#N/A</v>
      </c>
      <c r="K4318" s="64" t="str">
        <f>VLOOKUP(B4318,'ABC successor'!A:J,10,FALSE)</f>
        <v>4788</v>
      </c>
    </row>
    <row r="4319" spans="1:11" x14ac:dyDescent="0.2">
      <c r="A4319">
        <v>4318</v>
      </c>
      <c r="B4319" t="s">
        <v>25947</v>
      </c>
      <c r="C4319" t="s">
        <v>25948</v>
      </c>
      <c r="D4319" t="s">
        <v>25947</v>
      </c>
      <c r="E4319" t="s">
        <v>25949</v>
      </c>
      <c r="F4319" s="220">
        <v>1253070</v>
      </c>
      <c r="G4319" s="220">
        <v>1253070</v>
      </c>
      <c r="H4319" s="220">
        <v>1319021</v>
      </c>
      <c r="I4319" s="220">
        <v>1190416.6725862068</v>
      </c>
      <c r="J4319" s="161" t="e">
        <f>VLOOKUP(D4319,GST!A:D,4,FALSE)</f>
        <v>#N/A</v>
      </c>
      <c r="K4319" s="64" t="str">
        <f>VLOOKUP(B4319,'ABC successor'!A:J,10,FALSE)</f>
        <v>4788</v>
      </c>
    </row>
    <row r="4320" spans="1:11" x14ac:dyDescent="0.2">
      <c r="A4320">
        <v>4319</v>
      </c>
      <c r="B4320" t="s">
        <v>27365</v>
      </c>
      <c r="C4320" t="s">
        <v>27366</v>
      </c>
      <c r="D4320" t="s">
        <v>27365</v>
      </c>
      <c r="E4320" t="s">
        <v>27367</v>
      </c>
      <c r="F4320" s="220">
        <v>99979</v>
      </c>
      <c r="G4320" s="220">
        <v>99979</v>
      </c>
      <c r="H4320" s="220">
        <v>105241</v>
      </c>
      <c r="I4320" s="220">
        <v>94980.053663793093</v>
      </c>
      <c r="J4320" s="161" t="e">
        <f>VLOOKUP(D4320,GST!A:D,4,FALSE)</f>
        <v>#N/A</v>
      </c>
      <c r="K4320" s="64" t="str">
        <f>VLOOKUP(B4320,'ABC successor'!A:J,10,FALSE)</f>
        <v>4788</v>
      </c>
    </row>
    <row r="4321" spans="1:11" x14ac:dyDescent="0.2">
      <c r="A4321">
        <v>4320</v>
      </c>
      <c r="B4321" t="s">
        <v>23511</v>
      </c>
      <c r="C4321" t="s">
        <v>23512</v>
      </c>
      <c r="D4321" t="s">
        <v>23511</v>
      </c>
      <c r="E4321" t="s">
        <v>23513</v>
      </c>
      <c r="F4321" s="220">
        <v>119175</v>
      </c>
      <c r="G4321" s="220">
        <v>119175</v>
      </c>
      <c r="H4321" s="220">
        <v>125447</v>
      </c>
      <c r="I4321" s="220">
        <v>113216.22396724136</v>
      </c>
      <c r="J4321" s="161" t="e">
        <f>VLOOKUP(D4321,GST!A:D,4,FALSE)</f>
        <v>#N/A</v>
      </c>
      <c r="K4321" s="64" t="str">
        <f>VLOOKUP(B4321,'ABC successor'!A:J,10,FALSE)</f>
        <v>4788</v>
      </c>
    </row>
    <row r="4322" spans="1:11" x14ac:dyDescent="0.2">
      <c r="A4322">
        <v>4321</v>
      </c>
      <c r="B4322" t="s">
        <v>26548</v>
      </c>
      <c r="C4322" t="s">
        <v>26549</v>
      </c>
      <c r="D4322" t="s">
        <v>26548</v>
      </c>
      <c r="E4322" t="s">
        <v>26550</v>
      </c>
      <c r="F4322" s="220">
        <v>5332</v>
      </c>
      <c r="G4322" s="220">
        <v>5332</v>
      </c>
      <c r="H4322" s="220">
        <v>5613</v>
      </c>
      <c r="I4322" s="220">
        <v>5065.602862068964</v>
      </c>
      <c r="J4322" s="161" t="e">
        <f>VLOOKUP(D4322,GST!A:D,4,FALSE)</f>
        <v>#N/A</v>
      </c>
      <c r="K4322" s="64" t="str">
        <f>VLOOKUP(B4322,'ABC successor'!A:J,10,FALSE)</f>
        <v>4788</v>
      </c>
    </row>
    <row r="4323" spans="1:11" x14ac:dyDescent="0.2">
      <c r="A4323">
        <v>4322</v>
      </c>
      <c r="B4323" t="s">
        <v>23514</v>
      </c>
      <c r="C4323" t="s">
        <v>23515</v>
      </c>
      <c r="D4323" t="s">
        <v>23514</v>
      </c>
      <c r="E4323" t="s">
        <v>23516</v>
      </c>
      <c r="F4323" s="220">
        <v>13597</v>
      </c>
      <c r="G4323" s="220">
        <v>13597</v>
      </c>
      <c r="H4323" s="220">
        <v>14313</v>
      </c>
      <c r="I4323" s="220">
        <v>12917.287298275862</v>
      </c>
      <c r="J4323" s="161" t="e">
        <f>VLOOKUP(D4323,GST!A:D,4,FALSE)</f>
        <v>#N/A</v>
      </c>
      <c r="K4323" s="64" t="str">
        <f>VLOOKUP(B4323,'ABC successor'!A:J,10,FALSE)</f>
        <v>4788</v>
      </c>
    </row>
    <row r="4324" spans="1:11" x14ac:dyDescent="0.2">
      <c r="A4324">
        <v>4323</v>
      </c>
      <c r="B4324" t="s">
        <v>20686</v>
      </c>
      <c r="C4324" t="s">
        <v>20687</v>
      </c>
      <c r="D4324" t="s">
        <v>20686</v>
      </c>
      <c r="E4324" t="s">
        <v>20688</v>
      </c>
      <c r="F4324" s="220">
        <v>297271</v>
      </c>
      <c r="G4324" s="220">
        <v>297271</v>
      </c>
      <c r="H4324" s="220">
        <v>312917</v>
      </c>
      <c r="I4324" s="220">
        <v>282407.35956034478</v>
      </c>
      <c r="J4324" s="161" t="e">
        <f>VLOOKUP(D4324,GST!A:D,4,FALSE)</f>
        <v>#N/A</v>
      </c>
      <c r="K4324" s="64" t="str">
        <f>VLOOKUP(B4324,'ABC successor'!A:J,10,FALSE)</f>
        <v>4788</v>
      </c>
    </row>
    <row r="4325" spans="1:11" x14ac:dyDescent="0.2">
      <c r="A4325">
        <v>4324</v>
      </c>
      <c r="B4325" t="s">
        <v>23517</v>
      </c>
      <c r="C4325" t="s">
        <v>23518</v>
      </c>
      <c r="D4325" t="s">
        <v>23517</v>
      </c>
      <c r="E4325" t="s">
        <v>23361</v>
      </c>
      <c r="F4325" s="220">
        <v>27194</v>
      </c>
      <c r="G4325" s="220">
        <v>27194</v>
      </c>
      <c r="H4325" s="220">
        <v>28625</v>
      </c>
      <c r="I4325" s="220">
        <v>25834.574596551724</v>
      </c>
      <c r="J4325" s="161" t="e">
        <f>VLOOKUP(D4325,GST!A:D,4,FALSE)</f>
        <v>#N/A</v>
      </c>
      <c r="K4325" s="64" t="str">
        <f>VLOOKUP(B4325,'ABC successor'!A:J,10,FALSE)</f>
        <v>4788</v>
      </c>
    </row>
    <row r="4326" spans="1:11" x14ac:dyDescent="0.2">
      <c r="A4326">
        <v>4325</v>
      </c>
      <c r="B4326" t="s">
        <v>23519</v>
      </c>
      <c r="C4326" t="s">
        <v>23520</v>
      </c>
      <c r="D4326" t="s">
        <v>23519</v>
      </c>
      <c r="E4326" t="s">
        <v>23521</v>
      </c>
      <c r="F4326" s="220">
        <v>27194</v>
      </c>
      <c r="G4326" s="220">
        <v>27194</v>
      </c>
      <c r="H4326" s="220">
        <v>28625</v>
      </c>
      <c r="I4326" s="220">
        <v>25834.574596551724</v>
      </c>
      <c r="J4326" s="161" t="e">
        <f>VLOOKUP(D4326,GST!A:D,4,FALSE)</f>
        <v>#N/A</v>
      </c>
      <c r="K4326" s="64" t="str">
        <f>VLOOKUP(B4326,'ABC successor'!A:J,10,FALSE)</f>
        <v>4788</v>
      </c>
    </row>
    <row r="4327" spans="1:11" x14ac:dyDescent="0.2">
      <c r="A4327">
        <v>4326</v>
      </c>
      <c r="B4327" t="s">
        <v>23522</v>
      </c>
      <c r="C4327" t="s">
        <v>23523</v>
      </c>
      <c r="D4327" t="s">
        <v>23522</v>
      </c>
      <c r="E4327" t="s">
        <v>23524</v>
      </c>
      <c r="F4327" s="220">
        <v>30660</v>
      </c>
      <c r="G4327" s="220">
        <v>30660</v>
      </c>
      <c r="H4327" s="220">
        <v>32274</v>
      </c>
      <c r="I4327" s="220">
        <v>29127.216456896553</v>
      </c>
      <c r="J4327" s="161" t="e">
        <f>VLOOKUP(D4327,GST!A:D,4,FALSE)</f>
        <v>#N/A</v>
      </c>
      <c r="K4327" s="64" t="str">
        <f>VLOOKUP(B4327,'ABC successor'!A:J,10,FALSE)</f>
        <v>4788</v>
      </c>
    </row>
    <row r="4328" spans="1:11" x14ac:dyDescent="0.2">
      <c r="A4328">
        <v>4327</v>
      </c>
      <c r="B4328" t="s">
        <v>23525</v>
      </c>
      <c r="C4328" t="s">
        <v>23526</v>
      </c>
      <c r="D4328" t="s">
        <v>23525</v>
      </c>
      <c r="E4328" t="s">
        <v>23527</v>
      </c>
      <c r="F4328" s="220">
        <v>30127</v>
      </c>
      <c r="G4328" s="220">
        <v>30127</v>
      </c>
      <c r="H4328" s="220">
        <v>31713</v>
      </c>
      <c r="I4328" s="220">
        <v>28620.65617068965</v>
      </c>
      <c r="J4328" s="161" t="e">
        <f>VLOOKUP(D4328,GST!A:D,4,FALSE)</f>
        <v>#N/A</v>
      </c>
      <c r="K4328" s="64" t="str">
        <f>VLOOKUP(B4328,'ABC successor'!A:J,10,FALSE)</f>
        <v>4788</v>
      </c>
    </row>
    <row r="4329" spans="1:11" x14ac:dyDescent="0.2">
      <c r="A4329">
        <v>4328</v>
      </c>
      <c r="B4329" t="s">
        <v>23528</v>
      </c>
      <c r="C4329" t="s">
        <v>23529</v>
      </c>
      <c r="D4329" t="s">
        <v>23528</v>
      </c>
      <c r="E4329" t="s">
        <v>23530</v>
      </c>
      <c r="F4329" s="220">
        <v>59188</v>
      </c>
      <c r="G4329" s="220">
        <v>59188</v>
      </c>
      <c r="H4329" s="220">
        <v>62303</v>
      </c>
      <c r="I4329" s="220">
        <v>56228.191768965509</v>
      </c>
      <c r="J4329" s="161" t="e">
        <f>VLOOKUP(D4329,GST!A:D,4,FALSE)</f>
        <v>#N/A</v>
      </c>
      <c r="K4329" s="64" t="str">
        <f>VLOOKUP(B4329,'ABC successor'!A:J,10,FALSE)</f>
        <v>4788</v>
      </c>
    </row>
    <row r="4330" spans="1:11" x14ac:dyDescent="0.2">
      <c r="A4330">
        <v>4329</v>
      </c>
      <c r="B4330" t="s">
        <v>25950</v>
      </c>
      <c r="C4330" t="s">
        <v>25951</v>
      </c>
      <c r="D4330" t="s">
        <v>25950</v>
      </c>
      <c r="E4330" t="s">
        <v>20450</v>
      </c>
      <c r="F4330" s="220">
        <v>496429</v>
      </c>
      <c r="G4330" s="220">
        <v>496429</v>
      </c>
      <c r="H4330" s="220">
        <v>522557</v>
      </c>
      <c r="I4330" s="220">
        <v>471607.62645862065</v>
      </c>
      <c r="J4330" s="161" t="e">
        <f>VLOOKUP(D4330,GST!A:D,4,FALSE)</f>
        <v>#N/A</v>
      </c>
      <c r="K4330" s="64" t="str">
        <f>VLOOKUP(B4330,'ABC successor'!A:J,10,FALSE)</f>
        <v>4788</v>
      </c>
    </row>
    <row r="4331" spans="1:11" x14ac:dyDescent="0.2">
      <c r="A4331">
        <v>4330</v>
      </c>
      <c r="B4331" t="s">
        <v>23531</v>
      </c>
      <c r="C4331" t="s">
        <v>23532</v>
      </c>
      <c r="D4331" t="s">
        <v>23531</v>
      </c>
      <c r="E4331" t="s">
        <v>23533</v>
      </c>
      <c r="F4331" s="220">
        <v>122108</v>
      </c>
      <c r="G4331" s="220">
        <v>122108</v>
      </c>
      <c r="H4331" s="220">
        <v>128535</v>
      </c>
      <c r="I4331" s="220">
        <v>116002.30554137929</v>
      </c>
      <c r="J4331" s="161" t="e">
        <f>VLOOKUP(D4331,GST!A:D,4,FALSE)</f>
        <v>#N/A</v>
      </c>
      <c r="K4331" s="64" t="str">
        <f>VLOOKUP(B4331,'ABC successor'!A:J,10,FALSE)</f>
        <v>4788</v>
      </c>
    </row>
    <row r="4332" spans="1:11" x14ac:dyDescent="0.2">
      <c r="A4332">
        <v>4331</v>
      </c>
      <c r="B4332" t="s">
        <v>25131</v>
      </c>
      <c r="C4332" t="s">
        <v>25132</v>
      </c>
      <c r="D4332" t="s">
        <v>25131</v>
      </c>
      <c r="E4332" t="s">
        <v>25133</v>
      </c>
      <c r="F4332" s="220">
        <v>198358</v>
      </c>
      <c r="G4332" s="220">
        <v>198358</v>
      </c>
      <c r="H4332" s="220">
        <v>208798</v>
      </c>
      <c r="I4332" s="220">
        <v>188440.42646896551</v>
      </c>
      <c r="J4332" s="161" t="e">
        <f>VLOOKUP(D4332,GST!A:D,4,FALSE)</f>
        <v>#N/A</v>
      </c>
      <c r="K4332" s="64" t="str">
        <f>VLOOKUP(B4332,'ABC successor'!A:J,10,FALSE)</f>
        <v>4788</v>
      </c>
    </row>
    <row r="4333" spans="1:11" x14ac:dyDescent="0.2">
      <c r="A4333">
        <v>4332</v>
      </c>
      <c r="B4333" t="s">
        <v>23534</v>
      </c>
      <c r="C4333" t="s">
        <v>23535</v>
      </c>
      <c r="D4333" t="s">
        <v>23534</v>
      </c>
      <c r="E4333" t="s">
        <v>23536</v>
      </c>
      <c r="F4333" s="220">
        <v>55722</v>
      </c>
      <c r="G4333" s="220">
        <v>55722</v>
      </c>
      <c r="H4333" s="220">
        <v>58655</v>
      </c>
      <c r="I4333" s="220">
        <v>52935.549908620691</v>
      </c>
      <c r="J4333" s="161" t="e">
        <f>VLOOKUP(D4333,GST!A:D,4,FALSE)</f>
        <v>#N/A</v>
      </c>
      <c r="K4333" s="64" t="str">
        <f>VLOOKUP(B4333,'ABC successor'!A:J,10,FALSE)</f>
        <v>4788</v>
      </c>
    </row>
    <row r="4334" spans="1:11" x14ac:dyDescent="0.2">
      <c r="A4334">
        <v>4333</v>
      </c>
      <c r="B4334" t="s">
        <v>23537</v>
      </c>
      <c r="C4334" t="s">
        <v>23538</v>
      </c>
      <c r="D4334" t="s">
        <v>23537</v>
      </c>
      <c r="E4334" t="s">
        <v>23539</v>
      </c>
      <c r="F4334" s="220">
        <v>54389</v>
      </c>
      <c r="G4334" s="220">
        <v>54389</v>
      </c>
      <c r="H4334" s="220">
        <v>57252</v>
      </c>
      <c r="I4334" s="220">
        <v>51669.149193103447</v>
      </c>
      <c r="J4334" s="161" t="e">
        <f>VLOOKUP(D4334,GST!A:D,4,FALSE)</f>
        <v>#N/A</v>
      </c>
      <c r="K4334" s="64" t="str">
        <f>VLOOKUP(B4334,'ABC successor'!A:J,10,FALSE)</f>
        <v>4788</v>
      </c>
    </row>
    <row r="4335" spans="1:11" x14ac:dyDescent="0.2">
      <c r="A4335">
        <v>4334</v>
      </c>
      <c r="B4335" t="s">
        <v>23540</v>
      </c>
      <c r="C4335" t="s">
        <v>23541</v>
      </c>
      <c r="D4335" t="s">
        <v>23540</v>
      </c>
      <c r="E4335" t="s">
        <v>23542</v>
      </c>
      <c r="F4335" s="220">
        <v>109844</v>
      </c>
      <c r="G4335" s="220">
        <v>109844</v>
      </c>
      <c r="H4335" s="220">
        <v>115625</v>
      </c>
      <c r="I4335" s="220">
        <v>104351.41895862068</v>
      </c>
      <c r="J4335" s="161" t="e">
        <f>VLOOKUP(D4335,GST!A:D,4,FALSE)</f>
        <v>#N/A</v>
      </c>
      <c r="K4335" s="64" t="str">
        <f>VLOOKUP(B4335,'ABC successor'!A:J,10,FALSE)</f>
        <v>4788</v>
      </c>
    </row>
    <row r="4336" spans="1:11" x14ac:dyDescent="0.2">
      <c r="A4336">
        <v>4335</v>
      </c>
      <c r="B4336" t="s">
        <v>23543</v>
      </c>
      <c r="C4336" t="s">
        <v>23544</v>
      </c>
      <c r="D4336" t="s">
        <v>23543</v>
      </c>
      <c r="E4336" t="s">
        <v>23545</v>
      </c>
      <c r="F4336" s="220">
        <v>118642</v>
      </c>
      <c r="G4336" s="220">
        <v>118642</v>
      </c>
      <c r="H4336" s="220">
        <v>124886</v>
      </c>
      <c r="I4336" s="220">
        <v>112709.66368103449</v>
      </c>
      <c r="J4336" s="161" t="e">
        <f>VLOOKUP(D4336,GST!A:D,4,FALSE)</f>
        <v>#N/A</v>
      </c>
      <c r="K4336" s="64" t="str">
        <f>VLOOKUP(B4336,'ABC successor'!A:J,10,FALSE)</f>
        <v>4788</v>
      </c>
    </row>
    <row r="4337" spans="1:11" x14ac:dyDescent="0.2">
      <c r="A4337">
        <v>4336</v>
      </c>
      <c r="B4337" t="s">
        <v>25134</v>
      </c>
      <c r="C4337" t="s">
        <v>25135</v>
      </c>
      <c r="D4337" t="s">
        <v>25134</v>
      </c>
      <c r="E4337" t="s">
        <v>20589</v>
      </c>
      <c r="F4337" s="220">
        <v>1306392</v>
      </c>
      <c r="G4337" s="220">
        <v>1306392</v>
      </c>
      <c r="H4337" s="220">
        <v>1375149</v>
      </c>
      <c r="I4337" s="220">
        <v>1241072.7012068962</v>
      </c>
      <c r="J4337" s="161" t="e">
        <f>VLOOKUP(D4337,GST!A:D,4,FALSE)</f>
        <v>#N/A</v>
      </c>
      <c r="K4337" s="64" t="str">
        <f>VLOOKUP(B4337,'ABC successor'!A:J,10,FALSE)</f>
        <v>4788</v>
      </c>
    </row>
    <row r="4338" spans="1:11" x14ac:dyDescent="0.2">
      <c r="A4338">
        <v>4337</v>
      </c>
      <c r="B4338" t="s">
        <v>26551</v>
      </c>
      <c r="C4338" t="s">
        <v>26552</v>
      </c>
      <c r="D4338" t="s">
        <v>26551</v>
      </c>
      <c r="E4338" t="s">
        <v>26553</v>
      </c>
      <c r="F4338" s="220">
        <v>93314</v>
      </c>
      <c r="G4338" s="220">
        <v>93314</v>
      </c>
      <c r="H4338" s="220">
        <v>98225</v>
      </c>
      <c r="I4338" s="220">
        <v>88648.050086206887</v>
      </c>
      <c r="J4338" s="161" t="e">
        <f>VLOOKUP(D4338,GST!A:D,4,FALSE)</f>
        <v>#N/A</v>
      </c>
      <c r="K4338" s="64" t="str">
        <f>VLOOKUP(B4338,'ABC successor'!A:J,10,FALSE)</f>
        <v>4788</v>
      </c>
    </row>
    <row r="4339" spans="1:11" x14ac:dyDescent="0.2">
      <c r="A4339">
        <v>4338</v>
      </c>
      <c r="B4339" t="s">
        <v>26554</v>
      </c>
      <c r="C4339" t="s">
        <v>26555</v>
      </c>
      <c r="D4339" t="s">
        <v>26554</v>
      </c>
      <c r="E4339" t="s">
        <v>26556</v>
      </c>
      <c r="F4339" s="220">
        <v>41858</v>
      </c>
      <c r="G4339" s="220">
        <v>41858</v>
      </c>
      <c r="H4339" s="220">
        <v>44061</v>
      </c>
      <c r="I4339" s="220">
        <v>39764.982467241367</v>
      </c>
      <c r="J4339" s="161" t="e">
        <f>VLOOKUP(D4339,GST!A:D,4,FALSE)</f>
        <v>#N/A</v>
      </c>
      <c r="K4339" s="64" t="str">
        <f>VLOOKUP(B4339,'ABC successor'!A:J,10,FALSE)</f>
        <v>4788</v>
      </c>
    </row>
    <row r="4340" spans="1:11" x14ac:dyDescent="0.2">
      <c r="A4340">
        <v>4339</v>
      </c>
      <c r="B4340" t="s">
        <v>25136</v>
      </c>
      <c r="C4340" t="s">
        <v>25137</v>
      </c>
      <c r="D4340" t="s">
        <v>25136</v>
      </c>
      <c r="E4340" t="s">
        <v>25138</v>
      </c>
      <c r="F4340" s="220">
        <v>1425034</v>
      </c>
      <c r="G4340" s="220">
        <v>1425034</v>
      </c>
      <c r="H4340" s="220">
        <v>1500036</v>
      </c>
      <c r="I4340" s="220">
        <v>1353782.3648879307</v>
      </c>
      <c r="J4340" s="161" t="e">
        <f>VLOOKUP(D4340,GST!A:D,4,FALSE)</f>
        <v>#N/A</v>
      </c>
      <c r="K4340" s="64" t="str">
        <f>VLOOKUP(B4340,'ABC successor'!A:J,10,FALSE)</f>
        <v>4788</v>
      </c>
    </row>
    <row r="4341" spans="1:11" x14ac:dyDescent="0.2">
      <c r="A4341">
        <v>4340</v>
      </c>
      <c r="B4341" t="s">
        <v>23546</v>
      </c>
      <c r="C4341" t="s">
        <v>23547</v>
      </c>
      <c r="D4341" t="s">
        <v>23546</v>
      </c>
      <c r="E4341" t="s">
        <v>23548</v>
      </c>
      <c r="F4341" s="220">
        <v>236217</v>
      </c>
      <c r="G4341" s="220">
        <v>236217</v>
      </c>
      <c r="H4341" s="220">
        <v>248649</v>
      </c>
      <c r="I4341" s="220">
        <v>224406.20678965515</v>
      </c>
      <c r="J4341" s="161" t="e">
        <f>VLOOKUP(D4341,GST!A:D,4,FALSE)</f>
        <v>#N/A</v>
      </c>
      <c r="K4341" s="64" t="str">
        <f>VLOOKUP(B4341,'ABC successor'!A:J,10,FALSE)</f>
        <v>4788</v>
      </c>
    </row>
    <row r="4342" spans="1:11" x14ac:dyDescent="0.2">
      <c r="A4342">
        <v>4341</v>
      </c>
      <c r="B4342" t="s">
        <v>24331</v>
      </c>
      <c r="C4342" t="s">
        <v>24332</v>
      </c>
      <c r="D4342" t="s">
        <v>24331</v>
      </c>
      <c r="E4342" t="s">
        <v>24333</v>
      </c>
      <c r="F4342" s="220">
        <v>1379177</v>
      </c>
      <c r="G4342" s="220">
        <v>1379177</v>
      </c>
      <c r="H4342" s="220">
        <v>1451765</v>
      </c>
      <c r="I4342" s="220">
        <v>1310218.1802741378</v>
      </c>
      <c r="J4342" s="161" t="e">
        <f>VLOOKUP(D4342,GST!A:D,4,FALSE)</f>
        <v>#N/A</v>
      </c>
      <c r="K4342" s="64" t="str">
        <f>VLOOKUP(B4342,'ABC successor'!A:J,10,FALSE)</f>
        <v>4788</v>
      </c>
    </row>
    <row r="4343" spans="1:11" x14ac:dyDescent="0.2">
      <c r="A4343">
        <v>4342</v>
      </c>
      <c r="B4343" t="s">
        <v>25952</v>
      </c>
      <c r="C4343" t="s">
        <v>25953</v>
      </c>
      <c r="D4343" t="s">
        <v>25952</v>
      </c>
      <c r="E4343" t="s">
        <v>24333</v>
      </c>
      <c r="F4343" s="220">
        <v>1379177</v>
      </c>
      <c r="G4343" s="220">
        <v>1379177</v>
      </c>
      <c r="H4343" s="220">
        <v>1451765</v>
      </c>
      <c r="I4343" s="220">
        <v>1310218.1802741378</v>
      </c>
      <c r="J4343" s="161" t="e">
        <f>VLOOKUP(D4343,GST!A:D,4,FALSE)</f>
        <v>#N/A</v>
      </c>
      <c r="K4343" s="64" t="str">
        <f>VLOOKUP(B4343,'ABC successor'!A:J,10,FALSE)</f>
        <v>4788</v>
      </c>
    </row>
    <row r="4344" spans="1:11" x14ac:dyDescent="0.2">
      <c r="A4344">
        <v>4343</v>
      </c>
      <c r="B4344" t="s">
        <v>25954</v>
      </c>
      <c r="C4344" t="s">
        <v>25955</v>
      </c>
      <c r="D4344" t="s">
        <v>25954</v>
      </c>
      <c r="E4344" t="s">
        <v>25956</v>
      </c>
      <c r="F4344" s="220">
        <v>1732969</v>
      </c>
      <c r="G4344" s="220">
        <v>1732969</v>
      </c>
      <c r="H4344" s="220">
        <v>1824178</v>
      </c>
      <c r="I4344" s="220">
        <v>1646320.9301724136</v>
      </c>
      <c r="J4344" s="161" t="e">
        <f>VLOOKUP(D4344,GST!A:D,4,FALSE)</f>
        <v>#N/A</v>
      </c>
      <c r="K4344" s="64" t="str">
        <f>VLOOKUP(B4344,'ABC successor'!A:J,10,FALSE)</f>
        <v>4788</v>
      </c>
    </row>
    <row r="4345" spans="1:11" x14ac:dyDescent="0.2">
      <c r="A4345">
        <v>4344</v>
      </c>
      <c r="B4345" t="s">
        <v>26557</v>
      </c>
      <c r="C4345" t="s">
        <v>26558</v>
      </c>
      <c r="D4345" t="s">
        <v>26557</v>
      </c>
      <c r="E4345" t="s">
        <v>26559</v>
      </c>
      <c r="F4345" s="220">
        <v>1178952</v>
      </c>
      <c r="G4345" s="220">
        <v>1178952</v>
      </c>
      <c r="H4345" s="220">
        <v>1241002</v>
      </c>
      <c r="I4345" s="220">
        <v>1120004.7928034482</v>
      </c>
      <c r="J4345" s="161" t="e">
        <f>VLOOKUP(D4345,GST!A:D,4,FALSE)</f>
        <v>#N/A</v>
      </c>
      <c r="K4345" s="64" t="str">
        <f>VLOOKUP(B4345,'ABC successor'!A:J,10,FALSE)</f>
        <v>4788</v>
      </c>
    </row>
    <row r="4346" spans="1:11" x14ac:dyDescent="0.2">
      <c r="A4346">
        <v>4345</v>
      </c>
      <c r="B4346" t="s">
        <v>25957</v>
      </c>
      <c r="C4346" t="s">
        <v>25958</v>
      </c>
      <c r="D4346" t="s">
        <v>25957</v>
      </c>
      <c r="E4346" t="s">
        <v>25959</v>
      </c>
      <c r="F4346" s="220">
        <v>6399</v>
      </c>
      <c r="G4346" s="220">
        <v>6399</v>
      </c>
      <c r="H4346" s="220">
        <v>6736</v>
      </c>
      <c r="I4346" s="220">
        <v>6078.7234344827575</v>
      </c>
      <c r="J4346" s="161" t="e">
        <f>VLOOKUP(D4346,GST!A:D,4,FALSE)</f>
        <v>#N/A</v>
      </c>
      <c r="K4346" s="64" t="str">
        <f>VLOOKUP(B4346,'ABC successor'!A:J,10,FALSE)</f>
        <v>4788</v>
      </c>
    </row>
    <row r="4347" spans="1:11" x14ac:dyDescent="0.2">
      <c r="A4347">
        <v>4346</v>
      </c>
      <c r="B4347" t="s">
        <v>23551</v>
      </c>
      <c r="C4347" t="s">
        <v>23552</v>
      </c>
      <c r="D4347" t="s">
        <v>23551</v>
      </c>
      <c r="E4347" t="s">
        <v>23093</v>
      </c>
      <c r="F4347" s="220">
        <v>51189</v>
      </c>
      <c r="G4347" s="220">
        <v>51189</v>
      </c>
      <c r="H4347" s="220">
        <v>53883</v>
      </c>
      <c r="I4347" s="220">
        <v>48629.78747586206</v>
      </c>
      <c r="J4347" s="161" t="e">
        <f>VLOOKUP(D4347,GST!A:D,4,FALSE)</f>
        <v>#N/A</v>
      </c>
      <c r="K4347" s="64" t="str">
        <f>VLOOKUP(B4347,'ABC successor'!A:J,10,FALSE)</f>
        <v>4788</v>
      </c>
    </row>
    <row r="4348" spans="1:11" x14ac:dyDescent="0.2">
      <c r="A4348">
        <v>4347</v>
      </c>
      <c r="B4348" t="s">
        <v>26560</v>
      </c>
      <c r="C4348" t="s">
        <v>26561</v>
      </c>
      <c r="D4348" t="s">
        <v>26560</v>
      </c>
      <c r="E4348" t="s">
        <v>26562</v>
      </c>
      <c r="F4348" s="220">
        <v>4266</v>
      </c>
      <c r="G4348" s="220">
        <v>4266</v>
      </c>
      <c r="H4348" s="220">
        <v>4491</v>
      </c>
      <c r="I4348" s="220">
        <v>4052.4822896551723</v>
      </c>
      <c r="J4348" s="161" t="e">
        <f>VLOOKUP(D4348,GST!A:D,4,FALSE)</f>
        <v>#N/A</v>
      </c>
      <c r="K4348" s="64" t="str">
        <f>VLOOKUP(B4348,'ABC successor'!A:J,10,FALSE)</f>
        <v>4788</v>
      </c>
    </row>
    <row r="4349" spans="1:11" x14ac:dyDescent="0.2">
      <c r="A4349">
        <v>4348</v>
      </c>
      <c r="B4349" t="s">
        <v>24334</v>
      </c>
      <c r="C4349" t="s">
        <v>24335</v>
      </c>
      <c r="D4349" t="s">
        <v>24334</v>
      </c>
      <c r="E4349" t="s">
        <v>24336</v>
      </c>
      <c r="F4349" s="220">
        <v>71971</v>
      </c>
      <c r="G4349" s="220">
        <v>71971</v>
      </c>
      <c r="H4349" s="220">
        <v>75759</v>
      </c>
      <c r="I4349" s="220">
        <v>68372.104584482746</v>
      </c>
      <c r="J4349" s="161" t="e">
        <f>VLOOKUP(D4349,GST!A:D,4,FALSE)</f>
        <v>#N/A</v>
      </c>
      <c r="K4349" s="64" t="str">
        <f>VLOOKUP(B4349,'ABC successor'!A:J,10,FALSE)</f>
        <v>4752</v>
      </c>
    </row>
    <row r="4350" spans="1:11" x14ac:dyDescent="0.2">
      <c r="A4350">
        <v>4349</v>
      </c>
      <c r="B4350" t="s">
        <v>26563</v>
      </c>
      <c r="C4350" t="s">
        <v>26564</v>
      </c>
      <c r="D4350" t="s">
        <v>26563</v>
      </c>
      <c r="E4350" t="s">
        <v>26565</v>
      </c>
      <c r="F4350" s="220">
        <v>25216</v>
      </c>
      <c r="G4350" s="220">
        <v>25216</v>
      </c>
      <c r="H4350" s="220">
        <v>26543</v>
      </c>
      <c r="I4350" s="220">
        <v>23955.274603448273</v>
      </c>
      <c r="J4350" s="161" t="e">
        <f>VLOOKUP(D4350,GST!A:D,4,FALSE)</f>
        <v>#N/A</v>
      </c>
      <c r="K4350" s="64" t="str">
        <f>VLOOKUP(B4350,'ABC successor'!A:J,10,FALSE)</f>
        <v>4784</v>
      </c>
    </row>
    <row r="4351" spans="1:11" x14ac:dyDescent="0.2">
      <c r="A4351">
        <v>4350</v>
      </c>
      <c r="B4351" t="s">
        <v>26566</v>
      </c>
      <c r="C4351" t="s">
        <v>26567</v>
      </c>
      <c r="D4351" t="s">
        <v>26566</v>
      </c>
      <c r="E4351" t="s">
        <v>26568</v>
      </c>
      <c r="F4351" s="220">
        <v>1404</v>
      </c>
      <c r="G4351" s="220">
        <v>1404</v>
      </c>
      <c r="H4351" s="220">
        <v>1478</v>
      </c>
      <c r="I4351" s="220">
        <v>1334.0709827586204</v>
      </c>
      <c r="J4351" s="161" t="e">
        <f>VLOOKUP(D4351,GST!A:D,4,FALSE)</f>
        <v>#N/A</v>
      </c>
      <c r="K4351" s="64" t="str">
        <f>VLOOKUP(B4351,'ABC successor'!A:J,10,FALSE)</f>
        <v>4784</v>
      </c>
    </row>
    <row r="4352" spans="1:11" x14ac:dyDescent="0.2">
      <c r="A4352">
        <v>4351</v>
      </c>
      <c r="B4352" t="s">
        <v>26569</v>
      </c>
      <c r="C4352" t="s">
        <v>26570</v>
      </c>
      <c r="D4352" t="s">
        <v>26569</v>
      </c>
      <c r="E4352" t="s">
        <v>26571</v>
      </c>
      <c r="F4352" s="220">
        <v>1453</v>
      </c>
      <c r="G4352" s="220">
        <v>1453</v>
      </c>
      <c r="H4352" s="220">
        <v>1529</v>
      </c>
      <c r="I4352" s="220">
        <v>1380.4734517241379</v>
      </c>
      <c r="J4352" s="161" t="e">
        <f>VLOOKUP(D4352,GST!A:D,4,FALSE)</f>
        <v>#N/A</v>
      </c>
      <c r="K4352" s="64" t="str">
        <f>VLOOKUP(B4352,'ABC successor'!A:J,10,FALSE)</f>
        <v>4784</v>
      </c>
    </row>
    <row r="4353" spans="1:11" x14ac:dyDescent="0.2">
      <c r="A4353">
        <v>4352</v>
      </c>
      <c r="B4353" t="s">
        <v>27368</v>
      </c>
      <c r="C4353" t="s">
        <v>27369</v>
      </c>
      <c r="D4353" t="s">
        <v>27368</v>
      </c>
      <c r="E4353" t="s">
        <v>27370</v>
      </c>
      <c r="F4353" s="220">
        <v>44436</v>
      </c>
      <c r="G4353" s="220">
        <v>44436</v>
      </c>
      <c r="H4353" s="220">
        <v>46775</v>
      </c>
      <c r="I4353" s="220">
        <v>42214.6461413793</v>
      </c>
      <c r="J4353" s="161" t="e">
        <f>VLOOKUP(D4353,GST!A:D,4,FALSE)</f>
        <v>#N/A</v>
      </c>
      <c r="K4353" s="64" t="str">
        <f>VLOOKUP(B4353,'ABC successor'!A:J,10,FALSE)</f>
        <v>4784</v>
      </c>
    </row>
    <row r="4354" spans="1:11" x14ac:dyDescent="0.2">
      <c r="A4354">
        <v>4353</v>
      </c>
      <c r="B4354" t="s">
        <v>20689</v>
      </c>
      <c r="C4354" t="s">
        <v>20690</v>
      </c>
      <c r="D4354" t="s">
        <v>20689</v>
      </c>
      <c r="E4354" t="s">
        <v>24337</v>
      </c>
      <c r="F4354" s="220">
        <v>55988</v>
      </c>
      <c r="G4354" s="220">
        <v>55988</v>
      </c>
      <c r="H4354" s="220">
        <v>58935</v>
      </c>
      <c r="I4354" s="220">
        <v>53188.830051724137</v>
      </c>
      <c r="J4354" s="161">
        <f>VLOOKUP(D4354,GST!A:D,4,FALSE)</f>
        <v>0.18</v>
      </c>
      <c r="K4354" s="64" t="str">
        <f>VLOOKUP(B4354,'ABC successor'!A:J,10,FALSE)</f>
        <v>4784</v>
      </c>
    </row>
    <row r="4355" spans="1:11" x14ac:dyDescent="0.2">
      <c r="A4355">
        <v>4354</v>
      </c>
      <c r="B4355" t="s">
        <v>20691</v>
      </c>
      <c r="C4355" t="s">
        <v>20692</v>
      </c>
      <c r="D4355" t="s">
        <v>20691</v>
      </c>
      <c r="E4355" t="s">
        <v>20693</v>
      </c>
      <c r="F4355" s="220">
        <v>108065</v>
      </c>
      <c r="G4355" s="220">
        <v>108065</v>
      </c>
      <c r="H4355" s="220">
        <v>113753</v>
      </c>
      <c r="I4355" s="220">
        <v>102661.59571379308</v>
      </c>
      <c r="J4355" s="161">
        <f>VLOOKUP(D4355,GST!A:D,4,FALSE)</f>
        <v>0.18</v>
      </c>
      <c r="K4355" s="64" t="str">
        <f>VLOOKUP(B4355,'ABC successor'!A:J,10,FALSE)</f>
        <v>4784</v>
      </c>
    </row>
    <row r="4356" spans="1:11" x14ac:dyDescent="0.2">
      <c r="A4356">
        <v>4355</v>
      </c>
      <c r="B4356" t="s">
        <v>20694</v>
      </c>
      <c r="C4356" t="s">
        <v>20695</v>
      </c>
      <c r="D4356" t="s">
        <v>20694</v>
      </c>
      <c r="E4356" t="s">
        <v>20696</v>
      </c>
      <c r="F4356" s="220">
        <v>11776</v>
      </c>
      <c r="G4356" s="220">
        <v>11776</v>
      </c>
      <c r="H4356" s="220">
        <v>12396</v>
      </c>
      <c r="I4356" s="220">
        <v>11186.861893103447</v>
      </c>
      <c r="J4356" s="161" t="e">
        <f>VLOOKUP(D4356,GST!A:D,4,FALSE)</f>
        <v>#N/A</v>
      </c>
      <c r="K4356" s="64" t="str">
        <f>VLOOKUP(B4356,'ABC successor'!A:J,10,FALSE)</f>
        <v>4784</v>
      </c>
    </row>
    <row r="4357" spans="1:11" x14ac:dyDescent="0.2">
      <c r="A4357">
        <v>4356</v>
      </c>
      <c r="B4357" t="s">
        <v>20697</v>
      </c>
      <c r="C4357" t="s">
        <v>20698</v>
      </c>
      <c r="D4357" t="s">
        <v>20697</v>
      </c>
      <c r="E4357" t="s">
        <v>20699</v>
      </c>
      <c r="F4357" s="220">
        <v>1608</v>
      </c>
      <c r="G4357" s="220">
        <v>1608</v>
      </c>
      <c r="H4357" s="220">
        <v>1693</v>
      </c>
      <c r="I4357" s="220">
        <v>1527.4146034482758</v>
      </c>
      <c r="J4357" s="161" t="e">
        <f>VLOOKUP(D4357,GST!A:D,4,FALSE)</f>
        <v>#N/A</v>
      </c>
      <c r="K4357" s="64" t="str">
        <f>VLOOKUP(B4357,'ABC successor'!A:J,10,FALSE)</f>
        <v>4752</v>
      </c>
    </row>
    <row r="4358" spans="1:11" x14ac:dyDescent="0.2">
      <c r="A4358">
        <v>4357</v>
      </c>
      <c r="B4358" t="s">
        <v>20700</v>
      </c>
      <c r="C4358" t="s">
        <v>20701</v>
      </c>
      <c r="D4358" t="s">
        <v>20700</v>
      </c>
      <c r="E4358" t="s">
        <v>20702</v>
      </c>
      <c r="F4358" s="220">
        <v>1608</v>
      </c>
      <c r="G4358" s="220">
        <v>1608</v>
      </c>
      <c r="H4358" s="220">
        <v>1693</v>
      </c>
      <c r="I4358" s="220">
        <v>1527.4146034482758</v>
      </c>
      <c r="J4358" s="161" t="e">
        <f>VLOOKUP(D4358,GST!A:D,4,FALSE)</f>
        <v>#N/A</v>
      </c>
      <c r="K4358" s="64" t="str">
        <f>VLOOKUP(B4358,'ABC successor'!A:J,10,FALSE)</f>
        <v>4752</v>
      </c>
    </row>
    <row r="4359" spans="1:11" x14ac:dyDescent="0.2">
      <c r="A4359">
        <v>4358</v>
      </c>
      <c r="B4359" t="s">
        <v>20703</v>
      </c>
      <c r="C4359" t="s">
        <v>20704</v>
      </c>
      <c r="D4359" t="s">
        <v>20703</v>
      </c>
      <c r="E4359" t="s">
        <v>20705</v>
      </c>
      <c r="F4359" s="220">
        <v>1887249</v>
      </c>
      <c r="G4359" s="220">
        <v>1887249</v>
      </c>
      <c r="H4359" s="220">
        <v>1986578</v>
      </c>
      <c r="I4359" s="220">
        <v>1792886.9952724136</v>
      </c>
      <c r="J4359" s="161">
        <f>VLOOKUP(D4359,GST!A:D,4,FALSE)</f>
        <v>0.12</v>
      </c>
      <c r="K4359" s="64" t="str">
        <f>VLOOKUP(B4359,'ABC successor'!A:J,10,FALSE)</f>
        <v>4784</v>
      </c>
    </row>
    <row r="4360" spans="1:11" x14ac:dyDescent="0.2">
      <c r="A4360">
        <v>4359</v>
      </c>
      <c r="B4360" t="s">
        <v>24338</v>
      </c>
      <c r="C4360" t="s">
        <v>24339</v>
      </c>
      <c r="D4360" t="s">
        <v>24338</v>
      </c>
      <c r="E4360" t="s">
        <v>24340</v>
      </c>
      <c r="F4360" s="220">
        <v>1619794</v>
      </c>
      <c r="G4360" s="220">
        <v>1619794</v>
      </c>
      <c r="H4360" s="220">
        <v>1705046</v>
      </c>
      <c r="I4360" s="220">
        <v>1538804.4761431033</v>
      </c>
      <c r="J4360" s="161" t="e">
        <f>VLOOKUP(D4360,GST!A:D,4,FALSE)</f>
        <v>#N/A</v>
      </c>
      <c r="K4360" s="64" t="str">
        <f>VLOOKUP(B4360,'ABC successor'!A:J,10,FALSE)</f>
        <v>4752</v>
      </c>
    </row>
    <row r="4361" spans="1:11" x14ac:dyDescent="0.2">
      <c r="A4361">
        <v>4360</v>
      </c>
      <c r="B4361" t="s">
        <v>24341</v>
      </c>
      <c r="C4361" t="s">
        <v>24342</v>
      </c>
      <c r="D4361" t="s">
        <v>24341</v>
      </c>
      <c r="E4361" t="s">
        <v>24343</v>
      </c>
      <c r="F4361" s="220">
        <v>1505630</v>
      </c>
      <c r="G4361" s="220">
        <v>1505630</v>
      </c>
      <c r="H4361" s="220">
        <v>1584874</v>
      </c>
      <c r="I4361" s="220">
        <v>1430348.3721172414</v>
      </c>
      <c r="J4361" s="161">
        <f>VLOOKUP(D4361,GST!A:D,4,FALSE)</f>
        <v>0.12</v>
      </c>
      <c r="K4361" s="64" t="str">
        <f>VLOOKUP(B4361,'ABC successor'!A:J,10,FALSE)</f>
        <v>4752</v>
      </c>
    </row>
    <row r="4362" spans="1:11" x14ac:dyDescent="0.2">
      <c r="A4362">
        <v>4361</v>
      </c>
      <c r="B4362" t="s">
        <v>20706</v>
      </c>
      <c r="C4362" t="s">
        <v>20707</v>
      </c>
      <c r="D4362" t="s">
        <v>20706</v>
      </c>
      <c r="E4362" t="s">
        <v>20708</v>
      </c>
      <c r="F4362" s="220">
        <v>1753948</v>
      </c>
      <c r="G4362" s="220">
        <v>1753948</v>
      </c>
      <c r="H4362" s="220">
        <v>1846261</v>
      </c>
      <c r="I4362" s="220">
        <v>1666250.790593103</v>
      </c>
      <c r="J4362" s="161">
        <f>VLOOKUP(D4362,GST!A:D,4,FALSE)</f>
        <v>0.12</v>
      </c>
      <c r="K4362" s="64" t="str">
        <f>VLOOKUP(B4362,'ABC successor'!A:J,10,FALSE)</f>
        <v>4752</v>
      </c>
    </row>
    <row r="4363" spans="1:11" x14ac:dyDescent="0.2">
      <c r="A4363">
        <v>4362</v>
      </c>
      <c r="B4363" t="s">
        <v>20709</v>
      </c>
      <c r="C4363" t="s">
        <v>20710</v>
      </c>
      <c r="D4363" t="s">
        <v>20709</v>
      </c>
      <c r="E4363" t="s">
        <v>20711</v>
      </c>
      <c r="F4363" s="220">
        <v>2362301</v>
      </c>
      <c r="G4363" s="220">
        <v>2362301</v>
      </c>
      <c r="H4363" s="220">
        <v>2486633</v>
      </c>
      <c r="I4363" s="220">
        <v>2244185.807813793</v>
      </c>
      <c r="J4363" s="161">
        <f>VLOOKUP(D4363,GST!A:D,4,FALSE)</f>
        <v>0.12</v>
      </c>
      <c r="K4363" s="64" t="str">
        <f>VLOOKUP(B4363,'ABC successor'!A:J,10,FALSE)</f>
        <v>4784</v>
      </c>
    </row>
    <row r="4364" spans="1:11" x14ac:dyDescent="0.2">
      <c r="A4364">
        <v>4363</v>
      </c>
      <c r="B4364" t="s">
        <v>20712</v>
      </c>
      <c r="C4364" t="s">
        <v>20713</v>
      </c>
      <c r="D4364" t="s">
        <v>20712</v>
      </c>
      <c r="E4364" t="s">
        <v>20714</v>
      </c>
      <c r="F4364" s="220">
        <v>2229002</v>
      </c>
      <c r="G4364" s="220">
        <v>2229002</v>
      </c>
      <c r="H4364" s="220">
        <v>2346318</v>
      </c>
      <c r="I4364" s="220">
        <v>2117551.5365706896</v>
      </c>
      <c r="J4364" s="161" t="e">
        <f>VLOOKUP(D4364,GST!A:D,4,FALSE)</f>
        <v>#N/A</v>
      </c>
      <c r="K4364" s="64" t="str">
        <f>VLOOKUP(B4364,'ABC successor'!A:J,10,FALSE)</f>
        <v>4752</v>
      </c>
    </row>
    <row r="4365" spans="1:11" x14ac:dyDescent="0.2">
      <c r="A4365">
        <v>4364</v>
      </c>
      <c r="B4365" t="s">
        <v>22483</v>
      </c>
      <c r="C4365" t="s">
        <v>22484</v>
      </c>
      <c r="D4365" t="s">
        <v>22483</v>
      </c>
      <c r="E4365" t="s">
        <v>22485</v>
      </c>
      <c r="F4365" s="220">
        <v>2083752</v>
      </c>
      <c r="G4365" s="220">
        <v>2083752</v>
      </c>
      <c r="H4365" s="220">
        <v>2193423</v>
      </c>
      <c r="I4365" s="220">
        <v>1979564.1279206893</v>
      </c>
      <c r="J4365" s="161" t="e">
        <f>VLOOKUP(D4365,GST!A:D,4,FALSE)</f>
        <v>#N/A</v>
      </c>
      <c r="K4365" s="64" t="str">
        <f>VLOOKUP(B4365,'ABC successor'!A:J,10,FALSE)</f>
        <v>4784</v>
      </c>
    </row>
    <row r="4366" spans="1:11" x14ac:dyDescent="0.2">
      <c r="A4366">
        <v>4365</v>
      </c>
      <c r="B4366" t="s">
        <v>20715</v>
      </c>
      <c r="C4366" t="s">
        <v>20716</v>
      </c>
      <c r="D4366" t="s">
        <v>20715</v>
      </c>
      <c r="E4366" t="s">
        <v>20717</v>
      </c>
      <c r="F4366" s="220">
        <v>3777</v>
      </c>
      <c r="G4366" s="220">
        <v>3777</v>
      </c>
      <c r="H4366" s="220">
        <v>3976</v>
      </c>
      <c r="I4366" s="220">
        <v>3588.4575999999993</v>
      </c>
      <c r="J4366" s="161">
        <f>VLOOKUP(D4366,GST!A:D,4,FALSE)</f>
        <v>0.18</v>
      </c>
      <c r="K4366" s="64" t="str">
        <f>VLOOKUP(B4366,'ABC successor'!A:J,10,FALSE)</f>
        <v>4784</v>
      </c>
    </row>
    <row r="4367" spans="1:11" x14ac:dyDescent="0.2">
      <c r="A4367">
        <v>4366</v>
      </c>
      <c r="B4367" t="s">
        <v>20718</v>
      </c>
      <c r="C4367" t="s">
        <v>20719</v>
      </c>
      <c r="D4367" t="s">
        <v>20718</v>
      </c>
      <c r="E4367" t="s">
        <v>20720</v>
      </c>
      <c r="F4367" s="220">
        <v>10664</v>
      </c>
      <c r="G4367" s="220">
        <v>10664</v>
      </c>
      <c r="H4367" s="220">
        <v>11225</v>
      </c>
      <c r="I4367" s="220">
        <v>10131.205724137928</v>
      </c>
      <c r="J4367" s="161">
        <f>VLOOKUP(D4367,GST!A:D,4,FALSE)</f>
        <v>0.18</v>
      </c>
      <c r="K4367" s="64" t="str">
        <f>VLOOKUP(B4367,'ABC successor'!A:J,10,FALSE)</f>
        <v>4784</v>
      </c>
    </row>
    <row r="4368" spans="1:11" x14ac:dyDescent="0.2">
      <c r="A4368">
        <v>4367</v>
      </c>
      <c r="B4368" t="s">
        <v>20721</v>
      </c>
      <c r="C4368" t="s">
        <v>20722</v>
      </c>
      <c r="D4368" t="s">
        <v>20721</v>
      </c>
      <c r="E4368" t="s">
        <v>20723</v>
      </c>
      <c r="F4368" s="220">
        <v>125163</v>
      </c>
      <c r="G4368" s="220">
        <v>125163</v>
      </c>
      <c r="H4368" s="220">
        <v>131751</v>
      </c>
      <c r="I4368" s="220">
        <v>118904.39328793102</v>
      </c>
      <c r="J4368" s="161">
        <f>VLOOKUP(D4368,GST!A:D,4,FALSE)</f>
        <v>0.12</v>
      </c>
      <c r="K4368" s="64" t="str">
        <f>VLOOKUP(B4368,'ABC successor'!A:J,10,FALSE)</f>
        <v>4784</v>
      </c>
    </row>
    <row r="4369" spans="1:11" x14ac:dyDescent="0.2">
      <c r="A4369">
        <v>4368</v>
      </c>
      <c r="B4369" t="s">
        <v>20724</v>
      </c>
      <c r="C4369" t="s">
        <v>20725</v>
      </c>
      <c r="D4369" t="s">
        <v>20724</v>
      </c>
      <c r="E4369" t="s">
        <v>20726</v>
      </c>
      <c r="F4369" s="220">
        <v>45381</v>
      </c>
      <c r="G4369" s="220">
        <v>45381</v>
      </c>
      <c r="H4369" s="220">
        <v>47769</v>
      </c>
      <c r="I4369" s="220">
        <v>43111.760541379306</v>
      </c>
      <c r="J4369" s="161" t="e">
        <f>VLOOKUP(D4369,GST!A:D,4,FALSE)</f>
        <v>#N/A</v>
      </c>
      <c r="K4369" s="64" t="str">
        <f>VLOOKUP(B4369,'ABC successor'!A:J,10,FALSE)</f>
        <v>4784</v>
      </c>
    </row>
    <row r="4370" spans="1:11" x14ac:dyDescent="0.2">
      <c r="A4370">
        <v>4369</v>
      </c>
      <c r="B4370" t="s">
        <v>5285</v>
      </c>
      <c r="C4370" t="s">
        <v>5284</v>
      </c>
      <c r="D4370" t="s">
        <v>5285</v>
      </c>
      <c r="E4370" t="s">
        <v>17955</v>
      </c>
      <c r="F4370" s="220">
        <v>7617</v>
      </c>
      <c r="G4370" s="220">
        <v>7617</v>
      </c>
      <c r="H4370" s="220">
        <v>8018</v>
      </c>
      <c r="I4370" s="220">
        <v>6855.4492066666671</v>
      </c>
      <c r="J4370" s="161">
        <f>VLOOKUP(D4370,GST!A:D,4,FALSE)</f>
        <v>0.18</v>
      </c>
      <c r="K4370" s="64" t="str">
        <f>VLOOKUP(B4370,'ABC successor'!A:J,10,FALSE)</f>
        <v>4714</v>
      </c>
    </row>
    <row r="4371" spans="1:11" x14ac:dyDescent="0.2">
      <c r="A4371">
        <v>4370</v>
      </c>
      <c r="B4371" t="s">
        <v>5287</v>
      </c>
      <c r="C4371" t="s">
        <v>5286</v>
      </c>
      <c r="D4371" t="s">
        <v>5287</v>
      </c>
      <c r="E4371" t="s">
        <v>5288</v>
      </c>
      <c r="F4371" s="220">
        <v>15887</v>
      </c>
      <c r="G4371" s="220">
        <v>15887</v>
      </c>
      <c r="H4371" s="220">
        <v>16723</v>
      </c>
      <c r="I4371" s="220">
        <v>14298.508345333334</v>
      </c>
      <c r="J4371" s="161" t="e">
        <f>VLOOKUP(D4371,GST!A:D,4,FALSE)</f>
        <v>#N/A</v>
      </c>
      <c r="K4371" s="64" t="str">
        <f>VLOOKUP(B4371,'ABC successor'!A:J,10,FALSE)</f>
        <v>4714</v>
      </c>
    </row>
    <row r="4372" spans="1:11" x14ac:dyDescent="0.2">
      <c r="A4372">
        <v>4371</v>
      </c>
      <c r="B4372" t="s">
        <v>5290</v>
      </c>
      <c r="C4372" t="s">
        <v>5289</v>
      </c>
      <c r="D4372" t="s">
        <v>5290</v>
      </c>
      <c r="E4372" t="s">
        <v>5291</v>
      </c>
      <c r="F4372" s="220">
        <v>15452</v>
      </c>
      <c r="G4372" s="220">
        <v>15452</v>
      </c>
      <c r="H4372" s="220">
        <v>16265</v>
      </c>
      <c r="I4372" s="220">
        <v>13906.768390666666</v>
      </c>
      <c r="J4372" s="161" t="e">
        <f>VLOOKUP(D4372,GST!A:D,4,FALSE)</f>
        <v>#N/A</v>
      </c>
      <c r="K4372" s="64" t="str">
        <f>VLOOKUP(B4372,'ABC successor'!A:J,10,FALSE)</f>
        <v>4714</v>
      </c>
    </row>
    <row r="4373" spans="1:11" x14ac:dyDescent="0.2">
      <c r="A4373">
        <v>4372</v>
      </c>
      <c r="B4373" t="s">
        <v>5293</v>
      </c>
      <c r="C4373" t="s">
        <v>5292</v>
      </c>
      <c r="D4373" t="s">
        <v>5293</v>
      </c>
      <c r="E4373" t="s">
        <v>5294</v>
      </c>
      <c r="F4373" s="220">
        <v>95323</v>
      </c>
      <c r="G4373" s="220">
        <v>95323</v>
      </c>
      <c r="H4373" s="220">
        <v>100340</v>
      </c>
      <c r="I4373" s="220">
        <v>85791.050071999998</v>
      </c>
      <c r="J4373" s="161" t="e">
        <f>VLOOKUP(D4373,GST!A:D,4,FALSE)</f>
        <v>#N/A</v>
      </c>
      <c r="K4373" s="64" t="str">
        <f>VLOOKUP(B4373,'ABC successor'!A:J,10,FALSE)</f>
        <v>4714</v>
      </c>
    </row>
    <row r="4374" spans="1:11" x14ac:dyDescent="0.2">
      <c r="A4374">
        <v>4373</v>
      </c>
      <c r="B4374" t="s">
        <v>5296</v>
      </c>
      <c r="C4374" t="s">
        <v>5295</v>
      </c>
      <c r="D4374" t="s">
        <v>5296</v>
      </c>
      <c r="E4374" t="s">
        <v>5297</v>
      </c>
      <c r="F4374" s="220">
        <v>13058</v>
      </c>
      <c r="G4374" s="220">
        <v>13058</v>
      </c>
      <c r="H4374" s="220">
        <v>13745</v>
      </c>
      <c r="I4374" s="220">
        <v>11752.198640000001</v>
      </c>
      <c r="J4374" s="161" t="e">
        <f>VLOOKUP(D4374,GST!A:D,4,FALSE)</f>
        <v>#N/A</v>
      </c>
      <c r="K4374" s="64" t="str">
        <f>VLOOKUP(B4374,'ABC successor'!A:J,10,FALSE)</f>
        <v>4714</v>
      </c>
    </row>
    <row r="4375" spans="1:11" x14ac:dyDescent="0.2">
      <c r="A4375">
        <v>4374</v>
      </c>
      <c r="B4375" t="s">
        <v>5299</v>
      </c>
      <c r="C4375" t="s">
        <v>5298</v>
      </c>
      <c r="D4375" t="s">
        <v>5299</v>
      </c>
      <c r="E4375" t="s">
        <v>5300</v>
      </c>
      <c r="F4375" s="220">
        <v>16105</v>
      </c>
      <c r="G4375" s="220">
        <v>16105</v>
      </c>
      <c r="H4375" s="220">
        <v>16953</v>
      </c>
      <c r="I4375" s="220">
        <v>14494.378322666666</v>
      </c>
      <c r="J4375" s="161" t="e">
        <f>VLOOKUP(D4375,GST!A:D,4,FALSE)</f>
        <v>#N/A</v>
      </c>
      <c r="K4375" s="64" t="str">
        <f>VLOOKUP(B4375,'ABC successor'!A:J,10,FALSE)</f>
        <v>4714</v>
      </c>
    </row>
    <row r="4376" spans="1:11" x14ac:dyDescent="0.2">
      <c r="A4376">
        <v>4375</v>
      </c>
      <c r="B4376" t="s">
        <v>5302</v>
      </c>
      <c r="C4376" t="s">
        <v>5301</v>
      </c>
      <c r="D4376" t="s">
        <v>5302</v>
      </c>
      <c r="E4376" t="s">
        <v>5303</v>
      </c>
      <c r="F4376" s="220">
        <v>17248</v>
      </c>
      <c r="G4376" s="220">
        <v>17248</v>
      </c>
      <c r="H4376" s="220">
        <v>18156</v>
      </c>
      <c r="I4376" s="220">
        <v>15523.069501333332</v>
      </c>
      <c r="J4376" s="161" t="e">
        <f>VLOOKUP(D4376,GST!A:D,4,FALSE)</f>
        <v>#N/A</v>
      </c>
      <c r="K4376" s="64" t="str">
        <f>VLOOKUP(B4376,'ABC successor'!A:J,10,FALSE)</f>
        <v>4714</v>
      </c>
    </row>
    <row r="4377" spans="1:11" x14ac:dyDescent="0.2">
      <c r="A4377">
        <v>4376</v>
      </c>
      <c r="B4377" t="s">
        <v>5305</v>
      </c>
      <c r="C4377" t="s">
        <v>5304</v>
      </c>
      <c r="D4377" t="s">
        <v>5305</v>
      </c>
      <c r="E4377" t="s">
        <v>5306</v>
      </c>
      <c r="F4377" s="220">
        <v>9943</v>
      </c>
      <c r="G4377" s="220">
        <v>9943</v>
      </c>
      <c r="H4377" s="220">
        <v>10466</v>
      </c>
      <c r="I4377" s="220">
        <v>8948.7161400000005</v>
      </c>
      <c r="J4377" s="161" t="e">
        <f>VLOOKUP(D4377,GST!A:D,4,FALSE)</f>
        <v>#N/A</v>
      </c>
      <c r="K4377" s="64" t="str">
        <f>VLOOKUP(B4377,'ABC successor'!A:J,10,FALSE)</f>
        <v>4714</v>
      </c>
    </row>
    <row r="4378" spans="1:11" x14ac:dyDescent="0.2">
      <c r="A4378">
        <v>4377</v>
      </c>
      <c r="B4378" t="s">
        <v>23553</v>
      </c>
      <c r="C4378" t="s">
        <v>23554</v>
      </c>
      <c r="D4378" t="s">
        <v>23553</v>
      </c>
      <c r="E4378" t="s">
        <v>23555</v>
      </c>
      <c r="F4378" s="220">
        <v>8532</v>
      </c>
      <c r="G4378" s="220">
        <v>8532</v>
      </c>
      <c r="H4378" s="220">
        <v>8981</v>
      </c>
      <c r="I4378" s="220">
        <v>8104.9645793103446</v>
      </c>
      <c r="J4378" s="161" t="e">
        <f>VLOOKUP(D4378,GST!A:D,4,FALSE)</f>
        <v>#N/A</v>
      </c>
      <c r="K4378" s="64" t="str">
        <f>VLOOKUP(B4378,'ABC successor'!A:J,10,FALSE)</f>
        <v>4788</v>
      </c>
    </row>
    <row r="4379" spans="1:11" x14ac:dyDescent="0.2">
      <c r="A4379">
        <v>4378</v>
      </c>
      <c r="B4379" t="s">
        <v>23556</v>
      </c>
      <c r="C4379" t="s">
        <v>23557</v>
      </c>
      <c r="D4379" t="s">
        <v>23556</v>
      </c>
      <c r="E4379" t="s">
        <v>23558</v>
      </c>
      <c r="F4379" s="220">
        <v>7679</v>
      </c>
      <c r="G4379" s="220">
        <v>7679</v>
      </c>
      <c r="H4379" s="220">
        <v>8083</v>
      </c>
      <c r="I4379" s="220">
        <v>7294.8548086206893</v>
      </c>
      <c r="J4379" s="161" t="e">
        <f>VLOOKUP(D4379,GST!A:D,4,FALSE)</f>
        <v>#N/A</v>
      </c>
      <c r="K4379" s="64" t="str">
        <f>VLOOKUP(B4379,'ABC successor'!A:J,10,FALSE)</f>
        <v>4788</v>
      </c>
    </row>
    <row r="4380" spans="1:11" x14ac:dyDescent="0.2">
      <c r="A4380">
        <v>4379</v>
      </c>
      <c r="B4380" t="s">
        <v>23559</v>
      </c>
      <c r="C4380" t="s">
        <v>23560</v>
      </c>
      <c r="D4380" t="s">
        <v>23559</v>
      </c>
      <c r="E4380" t="s">
        <v>23561</v>
      </c>
      <c r="F4380" s="220">
        <v>16636</v>
      </c>
      <c r="G4380" s="220">
        <v>16636</v>
      </c>
      <c r="H4380" s="220">
        <v>17512</v>
      </c>
      <c r="I4380" s="220">
        <v>15803.907555172409</v>
      </c>
      <c r="J4380" s="161" t="e">
        <f>VLOOKUP(D4380,GST!A:D,4,FALSE)</f>
        <v>#N/A</v>
      </c>
      <c r="K4380" s="64" t="str">
        <f>VLOOKUP(B4380,'ABC successor'!A:J,10,FALSE)</f>
        <v>4788</v>
      </c>
    </row>
    <row r="4381" spans="1:11" x14ac:dyDescent="0.2">
      <c r="A4381">
        <v>4380</v>
      </c>
      <c r="B4381" t="s">
        <v>23562</v>
      </c>
      <c r="C4381" t="s">
        <v>23563</v>
      </c>
      <c r="D4381" t="s">
        <v>23562</v>
      </c>
      <c r="E4381" t="s">
        <v>23564</v>
      </c>
      <c r="F4381" s="220">
        <v>20796</v>
      </c>
      <c r="G4381" s="220">
        <v>20796</v>
      </c>
      <c r="H4381" s="220">
        <v>21891</v>
      </c>
      <c r="I4381" s="220">
        <v>19755.851162068964</v>
      </c>
      <c r="J4381" s="161" t="e">
        <f>VLOOKUP(D4381,GST!A:D,4,FALSE)</f>
        <v>#N/A</v>
      </c>
      <c r="K4381" s="64" t="str">
        <f>VLOOKUP(B4381,'ABC successor'!A:J,10,FALSE)</f>
        <v>4788</v>
      </c>
    </row>
    <row r="4382" spans="1:11" x14ac:dyDescent="0.2">
      <c r="A4382">
        <v>4381</v>
      </c>
      <c r="B4382" t="s">
        <v>23565</v>
      </c>
      <c r="C4382" t="s">
        <v>23566</v>
      </c>
      <c r="D4382" t="s">
        <v>23565</v>
      </c>
      <c r="E4382" t="s">
        <v>23567</v>
      </c>
      <c r="F4382" s="220">
        <v>19996</v>
      </c>
      <c r="G4382" s="220">
        <v>19996</v>
      </c>
      <c r="H4382" s="220">
        <v>21048</v>
      </c>
      <c r="I4382" s="220">
        <v>18996.010732758619</v>
      </c>
      <c r="J4382" s="161" t="e">
        <f>VLOOKUP(D4382,GST!A:D,4,FALSE)</f>
        <v>#N/A</v>
      </c>
      <c r="K4382" s="64" t="str">
        <f>VLOOKUP(B4382,'ABC successor'!A:J,10,FALSE)</f>
        <v>4788</v>
      </c>
    </row>
    <row r="4383" spans="1:11" x14ac:dyDescent="0.2">
      <c r="A4383">
        <v>4382</v>
      </c>
      <c r="B4383" t="s">
        <v>23568</v>
      </c>
      <c r="C4383" t="s">
        <v>23569</v>
      </c>
      <c r="D4383" t="s">
        <v>23568</v>
      </c>
      <c r="E4383" t="s">
        <v>23570</v>
      </c>
      <c r="F4383" s="220">
        <v>7465</v>
      </c>
      <c r="G4383" s="220">
        <v>7465</v>
      </c>
      <c r="H4383" s="220">
        <v>7858</v>
      </c>
      <c r="I4383" s="220">
        <v>7091.844006896551</v>
      </c>
      <c r="J4383" s="161" t="e">
        <f>VLOOKUP(D4383,GST!A:D,4,FALSE)</f>
        <v>#N/A</v>
      </c>
      <c r="K4383" s="64" t="str">
        <f>VLOOKUP(B4383,'ABC successor'!A:J,10,FALSE)</f>
        <v>4788</v>
      </c>
    </row>
    <row r="4384" spans="1:11" x14ac:dyDescent="0.2">
      <c r="A4384">
        <v>4383</v>
      </c>
      <c r="B4384" t="s">
        <v>23571</v>
      </c>
      <c r="C4384" t="s">
        <v>23572</v>
      </c>
      <c r="D4384" t="s">
        <v>23571</v>
      </c>
      <c r="E4384" t="s">
        <v>23573</v>
      </c>
      <c r="F4384" s="220">
        <v>8959</v>
      </c>
      <c r="G4384" s="220">
        <v>8959</v>
      </c>
      <c r="H4384" s="220">
        <v>9431</v>
      </c>
      <c r="I4384" s="220">
        <v>8510.9861827586192</v>
      </c>
      <c r="J4384" s="161" t="e">
        <f>VLOOKUP(D4384,GST!A:D,4,FALSE)</f>
        <v>#N/A</v>
      </c>
      <c r="K4384" s="64" t="str">
        <f>VLOOKUP(B4384,'ABC successor'!A:J,10,FALSE)</f>
        <v>4788</v>
      </c>
    </row>
    <row r="4385" spans="1:11" x14ac:dyDescent="0.2">
      <c r="A4385">
        <v>4384</v>
      </c>
      <c r="B4385" t="s">
        <v>23574</v>
      </c>
      <c r="C4385" t="s">
        <v>23575</v>
      </c>
      <c r="D4385" t="s">
        <v>23574</v>
      </c>
      <c r="E4385" t="s">
        <v>23576</v>
      </c>
      <c r="F4385" s="220">
        <v>7038</v>
      </c>
      <c r="G4385" s="220">
        <v>7038</v>
      </c>
      <c r="H4385" s="220">
        <v>7408</v>
      </c>
      <c r="I4385" s="220">
        <v>6685.8224034482737</v>
      </c>
      <c r="J4385" s="161" t="e">
        <f>VLOOKUP(D4385,GST!A:D,4,FALSE)</f>
        <v>#N/A</v>
      </c>
      <c r="K4385" s="64" t="str">
        <f>VLOOKUP(B4385,'ABC successor'!A:J,10,FALSE)</f>
        <v>4788</v>
      </c>
    </row>
    <row r="4386" spans="1:11" x14ac:dyDescent="0.2">
      <c r="A4386">
        <v>4385</v>
      </c>
      <c r="B4386" t="s">
        <v>23577</v>
      </c>
      <c r="C4386" t="s">
        <v>23578</v>
      </c>
      <c r="D4386" t="s">
        <v>23577</v>
      </c>
      <c r="E4386" t="s">
        <v>23579</v>
      </c>
      <c r="F4386" s="220">
        <v>8532</v>
      </c>
      <c r="G4386" s="220">
        <v>8532</v>
      </c>
      <c r="H4386" s="220">
        <v>8981</v>
      </c>
      <c r="I4386" s="220">
        <v>8104.9645793103446</v>
      </c>
      <c r="J4386" s="161" t="e">
        <f>VLOOKUP(D4386,GST!A:D,4,FALSE)</f>
        <v>#N/A</v>
      </c>
      <c r="K4386" s="64" t="str">
        <f>VLOOKUP(B4386,'ABC successor'!A:J,10,FALSE)</f>
        <v>4788</v>
      </c>
    </row>
    <row r="4387" spans="1:11" x14ac:dyDescent="0.2">
      <c r="A4387">
        <v>4386</v>
      </c>
      <c r="B4387" t="s">
        <v>23580</v>
      </c>
      <c r="C4387" t="s">
        <v>23581</v>
      </c>
      <c r="D4387" t="s">
        <v>23580</v>
      </c>
      <c r="E4387" t="s">
        <v>23582</v>
      </c>
      <c r="F4387" s="220">
        <v>26661</v>
      </c>
      <c r="G4387" s="220">
        <v>26661</v>
      </c>
      <c r="H4387" s="220">
        <v>28064</v>
      </c>
      <c r="I4387" s="220">
        <v>25328.014310344824</v>
      </c>
      <c r="J4387" s="161" t="e">
        <f>VLOOKUP(D4387,GST!A:D,4,FALSE)</f>
        <v>#N/A</v>
      </c>
      <c r="K4387" s="64" t="str">
        <f>VLOOKUP(B4387,'ABC successor'!A:J,10,FALSE)</f>
        <v>4788</v>
      </c>
    </row>
    <row r="4388" spans="1:11" x14ac:dyDescent="0.2">
      <c r="A4388">
        <v>4387</v>
      </c>
      <c r="B4388" t="s">
        <v>23583</v>
      </c>
      <c r="C4388" t="s">
        <v>23584</v>
      </c>
      <c r="D4388" t="s">
        <v>23583</v>
      </c>
      <c r="E4388" t="s">
        <v>23585</v>
      </c>
      <c r="F4388" s="220">
        <v>15358</v>
      </c>
      <c r="G4388" s="220">
        <v>15358</v>
      </c>
      <c r="H4388" s="220">
        <v>16166</v>
      </c>
      <c r="I4388" s="220">
        <v>14589.709617241379</v>
      </c>
      <c r="J4388" s="161" t="e">
        <f>VLOOKUP(D4388,GST!A:D,4,FALSE)</f>
        <v>#N/A</v>
      </c>
      <c r="K4388" s="64" t="str">
        <f>VLOOKUP(B4388,'ABC successor'!A:J,10,FALSE)</f>
        <v>4788</v>
      </c>
    </row>
    <row r="4389" spans="1:11" x14ac:dyDescent="0.2">
      <c r="A4389">
        <v>4388</v>
      </c>
      <c r="B4389" t="s">
        <v>23586</v>
      </c>
      <c r="C4389" t="s">
        <v>23587</v>
      </c>
      <c r="D4389" t="s">
        <v>23586</v>
      </c>
      <c r="E4389" t="s">
        <v>23588</v>
      </c>
      <c r="F4389" s="220">
        <v>10237</v>
      </c>
      <c r="G4389" s="220">
        <v>10237</v>
      </c>
      <c r="H4389" s="220">
        <v>10776</v>
      </c>
      <c r="I4389" s="220">
        <v>9725.1841206896552</v>
      </c>
      <c r="J4389" s="161" t="e">
        <f>VLOOKUP(D4389,GST!A:D,4,FALSE)</f>
        <v>#N/A</v>
      </c>
      <c r="K4389" s="64" t="str">
        <f>VLOOKUP(B4389,'ABC successor'!A:J,10,FALSE)</f>
        <v>4788</v>
      </c>
    </row>
    <row r="4390" spans="1:11" x14ac:dyDescent="0.2">
      <c r="A4390">
        <v>4389</v>
      </c>
      <c r="B4390" t="s">
        <v>23589</v>
      </c>
      <c r="C4390" t="s">
        <v>23590</v>
      </c>
      <c r="D4390" t="s">
        <v>23589</v>
      </c>
      <c r="E4390" t="s">
        <v>23591</v>
      </c>
      <c r="F4390" s="220">
        <v>12158</v>
      </c>
      <c r="G4390" s="220">
        <v>12158</v>
      </c>
      <c r="H4390" s="220">
        <v>12798</v>
      </c>
      <c r="I4390" s="220">
        <v>11550.347899999999</v>
      </c>
      <c r="J4390" s="161" t="e">
        <f>VLOOKUP(D4390,GST!A:D,4,FALSE)</f>
        <v>#N/A</v>
      </c>
      <c r="K4390" s="64" t="str">
        <f>VLOOKUP(B4390,'ABC successor'!A:J,10,FALSE)</f>
        <v>4788</v>
      </c>
    </row>
    <row r="4391" spans="1:11" x14ac:dyDescent="0.2">
      <c r="A4391">
        <v>4390</v>
      </c>
      <c r="B4391" t="s">
        <v>23592</v>
      </c>
      <c r="C4391" t="s">
        <v>23593</v>
      </c>
      <c r="D4391" t="s">
        <v>23592</v>
      </c>
      <c r="E4391" t="s">
        <v>23594</v>
      </c>
      <c r="F4391" s="220">
        <v>19623</v>
      </c>
      <c r="G4391" s="220">
        <v>19623</v>
      </c>
      <c r="H4391" s="220">
        <v>20656</v>
      </c>
      <c r="I4391" s="220">
        <v>18642.191906896547</v>
      </c>
      <c r="J4391" s="161" t="e">
        <f>VLOOKUP(D4391,GST!A:D,4,FALSE)</f>
        <v>#N/A</v>
      </c>
      <c r="K4391" s="64" t="str">
        <f>VLOOKUP(B4391,'ABC successor'!A:J,10,FALSE)</f>
        <v>4788</v>
      </c>
    </row>
    <row r="4392" spans="1:11" x14ac:dyDescent="0.2">
      <c r="A4392">
        <v>4391</v>
      </c>
      <c r="B4392" t="s">
        <v>23595</v>
      </c>
      <c r="C4392" t="s">
        <v>23596</v>
      </c>
      <c r="D4392" t="s">
        <v>23595</v>
      </c>
      <c r="E4392" t="s">
        <v>23597</v>
      </c>
      <c r="F4392" s="220">
        <v>3838</v>
      </c>
      <c r="G4392" s="220">
        <v>3838</v>
      </c>
      <c r="H4392" s="220">
        <v>4040</v>
      </c>
      <c r="I4392" s="220">
        <v>3646.4606862068958</v>
      </c>
      <c r="J4392" s="161" t="e">
        <f>VLOOKUP(D4392,GST!A:D,4,FALSE)</f>
        <v>#N/A</v>
      </c>
      <c r="K4392" s="64" t="str">
        <f>VLOOKUP(B4392,'ABC successor'!A:J,10,FALSE)</f>
        <v>4788</v>
      </c>
    </row>
    <row r="4393" spans="1:11" x14ac:dyDescent="0.2">
      <c r="A4393">
        <v>4392</v>
      </c>
      <c r="B4393" t="s">
        <v>23598</v>
      </c>
      <c r="C4393" t="s">
        <v>23599</v>
      </c>
      <c r="D4393" t="s">
        <v>23598</v>
      </c>
      <c r="E4393" t="s">
        <v>23600</v>
      </c>
      <c r="F4393" s="220">
        <v>19623</v>
      </c>
      <c r="G4393" s="220">
        <v>19623</v>
      </c>
      <c r="H4393" s="220">
        <v>20656</v>
      </c>
      <c r="I4393" s="220">
        <v>18642.191906896547</v>
      </c>
      <c r="J4393" s="161" t="e">
        <f>VLOOKUP(D4393,GST!A:D,4,FALSE)</f>
        <v>#N/A</v>
      </c>
      <c r="K4393" s="64" t="str">
        <f>VLOOKUP(B4393,'ABC successor'!A:J,10,FALSE)</f>
        <v>4788</v>
      </c>
    </row>
    <row r="4394" spans="1:11" x14ac:dyDescent="0.2">
      <c r="A4394">
        <v>4393</v>
      </c>
      <c r="B4394" t="s">
        <v>23601</v>
      </c>
      <c r="C4394" t="s">
        <v>23602</v>
      </c>
      <c r="D4394" t="s">
        <v>23601</v>
      </c>
      <c r="E4394" t="s">
        <v>23603</v>
      </c>
      <c r="F4394" s="220">
        <v>3838</v>
      </c>
      <c r="G4394" s="220">
        <v>3838</v>
      </c>
      <c r="H4394" s="220">
        <v>4040</v>
      </c>
      <c r="I4394" s="220">
        <v>3646.4606862068958</v>
      </c>
      <c r="J4394" s="161" t="e">
        <f>VLOOKUP(D4394,GST!A:D,4,FALSE)</f>
        <v>#N/A</v>
      </c>
      <c r="K4394" s="64" t="str">
        <f>VLOOKUP(B4394,'ABC successor'!A:J,10,FALSE)</f>
        <v>4788</v>
      </c>
    </row>
    <row r="4395" spans="1:11" x14ac:dyDescent="0.2">
      <c r="A4395">
        <v>4394</v>
      </c>
      <c r="B4395" t="s">
        <v>23604</v>
      </c>
      <c r="C4395" t="s">
        <v>23605</v>
      </c>
      <c r="D4395" t="s">
        <v>23604</v>
      </c>
      <c r="E4395" t="s">
        <v>23606</v>
      </c>
      <c r="F4395" s="220">
        <v>1705</v>
      </c>
      <c r="G4395" s="220">
        <v>1705</v>
      </c>
      <c r="H4395" s="220">
        <v>1795</v>
      </c>
      <c r="I4395" s="220">
        <v>1620.2195413793102</v>
      </c>
      <c r="J4395" s="161" t="e">
        <f>VLOOKUP(D4395,GST!A:D,4,FALSE)</f>
        <v>#N/A</v>
      </c>
      <c r="K4395" s="64" t="str">
        <f>VLOOKUP(B4395,'ABC successor'!A:J,10,FALSE)</f>
        <v>4788</v>
      </c>
    </row>
    <row r="4396" spans="1:11" x14ac:dyDescent="0.2">
      <c r="A4396">
        <v>4395</v>
      </c>
      <c r="B4396" t="s">
        <v>23607</v>
      </c>
      <c r="C4396" t="s">
        <v>23608</v>
      </c>
      <c r="D4396" t="s">
        <v>23607</v>
      </c>
      <c r="E4396" t="s">
        <v>23609</v>
      </c>
      <c r="F4396" s="220">
        <v>4693</v>
      </c>
      <c r="G4396" s="220">
        <v>4693</v>
      </c>
      <c r="H4396" s="220">
        <v>4940</v>
      </c>
      <c r="I4396" s="220">
        <v>4458.5038931034478</v>
      </c>
      <c r="J4396" s="161" t="e">
        <f>VLOOKUP(D4396,GST!A:D,4,FALSE)</f>
        <v>#N/A</v>
      </c>
      <c r="K4396" s="64" t="str">
        <f>VLOOKUP(B4396,'ABC successor'!A:J,10,FALSE)</f>
        <v>4788</v>
      </c>
    </row>
    <row r="4397" spans="1:11" x14ac:dyDescent="0.2">
      <c r="A4397">
        <v>4396</v>
      </c>
      <c r="B4397" t="s">
        <v>23610</v>
      </c>
      <c r="C4397" t="s">
        <v>23611</v>
      </c>
      <c r="D4397" t="s">
        <v>23610</v>
      </c>
      <c r="E4397" t="s">
        <v>23612</v>
      </c>
      <c r="F4397" s="220">
        <v>15997</v>
      </c>
      <c r="G4397" s="220">
        <v>15997</v>
      </c>
      <c r="H4397" s="220">
        <v>16839</v>
      </c>
      <c r="I4397" s="220">
        <v>15196.808586206895</v>
      </c>
      <c r="J4397" s="161" t="e">
        <f>VLOOKUP(D4397,GST!A:D,4,FALSE)</f>
        <v>#N/A</v>
      </c>
      <c r="K4397" s="64" t="str">
        <f>VLOOKUP(B4397,'ABC successor'!A:J,10,FALSE)</f>
        <v>4788</v>
      </c>
    </row>
    <row r="4398" spans="1:11" x14ac:dyDescent="0.2">
      <c r="A4398">
        <v>4397</v>
      </c>
      <c r="B4398" t="s">
        <v>23613</v>
      </c>
      <c r="C4398" t="s">
        <v>23614</v>
      </c>
      <c r="D4398" t="s">
        <v>23613</v>
      </c>
      <c r="E4398" t="s">
        <v>23615</v>
      </c>
      <c r="F4398" s="220">
        <v>1919</v>
      </c>
      <c r="G4398" s="220">
        <v>1919</v>
      </c>
      <c r="H4398" s="220">
        <v>2020</v>
      </c>
      <c r="I4398" s="220">
        <v>1823.2303431034479</v>
      </c>
      <c r="J4398" s="161" t="e">
        <f>VLOOKUP(D4398,GST!A:D,4,FALSE)</f>
        <v>#N/A</v>
      </c>
      <c r="K4398" s="64" t="str">
        <f>VLOOKUP(B4398,'ABC successor'!A:J,10,FALSE)</f>
        <v>4788</v>
      </c>
    </row>
    <row r="4399" spans="1:11" x14ac:dyDescent="0.2">
      <c r="A4399">
        <v>4398</v>
      </c>
      <c r="B4399" t="s">
        <v>23616</v>
      </c>
      <c r="C4399" t="s">
        <v>23617</v>
      </c>
      <c r="D4399" t="s">
        <v>23616</v>
      </c>
      <c r="E4399" t="s">
        <v>23618</v>
      </c>
      <c r="F4399" s="220">
        <v>12584</v>
      </c>
      <c r="G4399" s="220">
        <v>12584</v>
      </c>
      <c r="H4399" s="220">
        <v>13246</v>
      </c>
      <c r="I4399" s="220">
        <v>11954.436067241377</v>
      </c>
      <c r="J4399" s="161" t="e">
        <f>VLOOKUP(D4399,GST!A:D,4,FALSE)</f>
        <v>#N/A</v>
      </c>
      <c r="K4399" s="64" t="str">
        <f>VLOOKUP(B4399,'ABC successor'!A:J,10,FALSE)</f>
        <v>4788</v>
      </c>
    </row>
    <row r="4400" spans="1:11" x14ac:dyDescent="0.2">
      <c r="A4400">
        <v>4399</v>
      </c>
      <c r="B4400" t="s">
        <v>23619</v>
      </c>
      <c r="C4400" t="s">
        <v>23620</v>
      </c>
      <c r="D4400" t="s">
        <v>23619</v>
      </c>
      <c r="E4400" t="s">
        <v>23621</v>
      </c>
      <c r="F4400" s="220">
        <v>15730</v>
      </c>
      <c r="G4400" s="220">
        <v>15730</v>
      </c>
      <c r="H4400" s="220">
        <v>16558</v>
      </c>
      <c r="I4400" s="220">
        <v>14943.528443103447</v>
      </c>
      <c r="J4400" s="161" t="e">
        <f>VLOOKUP(D4400,GST!A:D,4,FALSE)</f>
        <v>#N/A</v>
      </c>
      <c r="K4400" s="64" t="str">
        <f>VLOOKUP(B4400,'ABC successor'!A:J,10,FALSE)</f>
        <v>4788</v>
      </c>
    </row>
    <row r="4401" spans="1:11" x14ac:dyDescent="0.2">
      <c r="A4401">
        <v>4400</v>
      </c>
      <c r="B4401" t="s">
        <v>23622</v>
      </c>
      <c r="C4401" t="s">
        <v>23623</v>
      </c>
      <c r="D4401" t="s">
        <v>23622</v>
      </c>
      <c r="E4401" t="s">
        <v>23624</v>
      </c>
      <c r="F4401" s="220">
        <v>9384</v>
      </c>
      <c r="G4401" s="220">
        <v>9384</v>
      </c>
      <c r="H4401" s="220">
        <v>9878</v>
      </c>
      <c r="I4401" s="220">
        <v>8915.074349999999</v>
      </c>
      <c r="J4401" s="161" t="e">
        <f>VLOOKUP(D4401,GST!A:D,4,FALSE)</f>
        <v>#N/A</v>
      </c>
      <c r="K4401" s="64" t="str">
        <f>VLOOKUP(B4401,'ABC successor'!A:J,10,FALSE)</f>
        <v>4788</v>
      </c>
    </row>
    <row r="4402" spans="1:11" x14ac:dyDescent="0.2">
      <c r="A4402">
        <v>4401</v>
      </c>
      <c r="B4402" t="s">
        <v>23625</v>
      </c>
      <c r="C4402" t="s">
        <v>23626</v>
      </c>
      <c r="D4402" t="s">
        <v>23625</v>
      </c>
      <c r="E4402" t="s">
        <v>23627</v>
      </c>
      <c r="F4402" s="220">
        <v>5546</v>
      </c>
      <c r="G4402" s="220">
        <v>5546</v>
      </c>
      <c r="H4402" s="220">
        <v>5838</v>
      </c>
      <c r="I4402" s="220">
        <v>5268.6136637931022</v>
      </c>
      <c r="J4402" s="161" t="e">
        <f>VLOOKUP(D4402,GST!A:D,4,FALSE)</f>
        <v>#N/A</v>
      </c>
      <c r="K4402" s="64" t="str">
        <f>VLOOKUP(B4402,'ABC successor'!A:J,10,FALSE)</f>
        <v>4788</v>
      </c>
    </row>
    <row r="4403" spans="1:11" x14ac:dyDescent="0.2">
      <c r="A4403">
        <v>4402</v>
      </c>
      <c r="B4403" t="s">
        <v>27371</v>
      </c>
      <c r="C4403" t="s">
        <v>27372</v>
      </c>
      <c r="D4403" t="s">
        <v>27371</v>
      </c>
      <c r="E4403" t="s">
        <v>27373</v>
      </c>
      <c r="F4403" s="220">
        <v>227152</v>
      </c>
      <c r="G4403" s="220">
        <v>227152</v>
      </c>
      <c r="H4403" s="220">
        <v>239107</v>
      </c>
      <c r="I4403" s="220">
        <v>215794.68192413787</v>
      </c>
      <c r="J4403" s="161" t="e">
        <f>VLOOKUP(D4403,GST!A:D,4,FALSE)</f>
        <v>#N/A</v>
      </c>
      <c r="K4403" s="64" t="str">
        <f>VLOOKUP(B4403,'ABC successor'!A:J,10,FALSE)</f>
        <v>4788</v>
      </c>
    </row>
    <row r="4404" spans="1:11" x14ac:dyDescent="0.2">
      <c r="A4404">
        <v>4403</v>
      </c>
      <c r="B4404" t="s">
        <v>13336</v>
      </c>
      <c r="C4404" t="s">
        <v>13337</v>
      </c>
      <c r="D4404" t="s">
        <v>13336</v>
      </c>
      <c r="E4404" t="s">
        <v>5309</v>
      </c>
      <c r="F4404" s="220">
        <v>586</v>
      </c>
      <c r="G4404" s="220">
        <v>586</v>
      </c>
      <c r="H4404" s="220">
        <v>617</v>
      </c>
      <c r="I4404" s="220">
        <v>527.82808448275853</v>
      </c>
      <c r="J4404" s="161" t="e">
        <f>VLOOKUP(D4404,GST!A:D,4,FALSE)</f>
        <v>#N/A</v>
      </c>
      <c r="K4404" s="64" t="str">
        <f>VLOOKUP(B4404,'ABC successor'!A:J,10,FALSE)</f>
        <v>4462</v>
      </c>
    </row>
    <row r="4405" spans="1:11" x14ac:dyDescent="0.2">
      <c r="A4405">
        <v>4404</v>
      </c>
      <c r="B4405" t="s">
        <v>5308</v>
      </c>
      <c r="C4405" t="s">
        <v>5307</v>
      </c>
      <c r="D4405" t="s">
        <v>5308</v>
      </c>
      <c r="E4405" t="s">
        <v>5309</v>
      </c>
      <c r="F4405" s="220">
        <v>589</v>
      </c>
      <c r="G4405" s="220">
        <v>589</v>
      </c>
      <c r="H4405" s="220">
        <v>620</v>
      </c>
      <c r="I4405" s="220">
        <v>529.76152068965519</v>
      </c>
      <c r="J4405" s="161" t="e">
        <f>VLOOKUP(D4405,GST!A:D,4,FALSE)</f>
        <v>#N/A</v>
      </c>
      <c r="K4405" s="64" t="str">
        <f>VLOOKUP(B4405,'ABC successor'!A:J,10,FALSE)</f>
        <v>4462</v>
      </c>
    </row>
    <row r="4406" spans="1:11" x14ac:dyDescent="0.2">
      <c r="A4406">
        <v>4405</v>
      </c>
      <c r="B4406" t="s">
        <v>25139</v>
      </c>
      <c r="C4406" t="s">
        <v>25140</v>
      </c>
      <c r="D4406" t="s">
        <v>25139</v>
      </c>
      <c r="E4406" t="s">
        <v>25141</v>
      </c>
      <c r="F4406" s="220">
        <v>97046</v>
      </c>
      <c r="G4406" s="220">
        <v>97046</v>
      </c>
      <c r="H4406" s="220">
        <v>102154</v>
      </c>
      <c r="I4406" s="220">
        <v>92193.972089655159</v>
      </c>
      <c r="J4406" s="161" t="e">
        <f>VLOOKUP(D4406,GST!A:D,4,FALSE)</f>
        <v>#N/A</v>
      </c>
      <c r="K4406" s="64" t="str">
        <f>VLOOKUP(B4406,'ABC successor'!A:J,10,FALSE)</f>
        <v>4751</v>
      </c>
    </row>
    <row r="4407" spans="1:11" x14ac:dyDescent="0.2">
      <c r="A4407">
        <v>4406</v>
      </c>
      <c r="B4407" t="s">
        <v>25142</v>
      </c>
      <c r="C4407" t="s">
        <v>25143</v>
      </c>
      <c r="D4407" t="s">
        <v>25142</v>
      </c>
      <c r="E4407" t="s">
        <v>25144</v>
      </c>
      <c r="F4407" s="220">
        <v>51324</v>
      </c>
      <c r="G4407" s="220">
        <v>51324</v>
      </c>
      <c r="H4407" s="220">
        <v>54025</v>
      </c>
      <c r="I4407" s="220">
        <v>48757.394265517236</v>
      </c>
      <c r="J4407" s="161" t="e">
        <f>VLOOKUP(D4407,GST!A:D,4,FALSE)</f>
        <v>#N/A</v>
      </c>
      <c r="K4407" s="64" t="str">
        <f>VLOOKUP(B4407,'ABC successor'!A:J,10,FALSE)</f>
        <v>4751</v>
      </c>
    </row>
    <row r="4408" spans="1:11" x14ac:dyDescent="0.2">
      <c r="A4408">
        <v>4407</v>
      </c>
      <c r="B4408" t="s">
        <v>25145</v>
      </c>
      <c r="C4408" t="s">
        <v>25146</v>
      </c>
      <c r="D4408" t="s">
        <v>25145</v>
      </c>
      <c r="E4408" t="s">
        <v>25147</v>
      </c>
      <c r="F4408" s="220">
        <v>142771</v>
      </c>
      <c r="G4408" s="220">
        <v>142771</v>
      </c>
      <c r="H4408" s="220">
        <v>150285</v>
      </c>
      <c r="I4408" s="220">
        <v>135632.48334999997</v>
      </c>
      <c r="J4408" s="161" t="e">
        <f>VLOOKUP(D4408,GST!A:D,4,FALSE)</f>
        <v>#N/A</v>
      </c>
      <c r="K4408" s="64" t="str">
        <f>VLOOKUP(B4408,'ABC successor'!A:J,10,FALSE)</f>
        <v>4751</v>
      </c>
    </row>
    <row r="4409" spans="1:11" x14ac:dyDescent="0.2">
      <c r="A4409">
        <v>4408</v>
      </c>
      <c r="B4409" t="s">
        <v>25960</v>
      </c>
      <c r="C4409" t="s">
        <v>25961</v>
      </c>
      <c r="D4409" t="s">
        <v>25960</v>
      </c>
      <c r="E4409" t="s">
        <v>23791</v>
      </c>
      <c r="F4409" s="220">
        <v>370269</v>
      </c>
      <c r="G4409" s="220">
        <v>370269</v>
      </c>
      <c r="H4409" s="220">
        <v>389757</v>
      </c>
      <c r="I4409" s="220">
        <v>351755.8494293103</v>
      </c>
      <c r="J4409" s="161" t="e">
        <f>VLOOKUP(D4409,GST!A:D,4,FALSE)</f>
        <v>#N/A</v>
      </c>
      <c r="K4409" s="64" t="str">
        <f>VLOOKUP(B4409,'ABC successor'!A:J,10,FALSE)</f>
        <v>4769</v>
      </c>
    </row>
    <row r="4410" spans="1:11" x14ac:dyDescent="0.2">
      <c r="A4410">
        <v>4409</v>
      </c>
      <c r="B4410" t="s">
        <v>25148</v>
      </c>
      <c r="C4410" t="s">
        <v>25149</v>
      </c>
      <c r="D4410" t="s">
        <v>25148</v>
      </c>
      <c r="E4410" t="s">
        <v>25150</v>
      </c>
      <c r="F4410" s="220">
        <v>318201</v>
      </c>
      <c r="G4410" s="220">
        <v>318201</v>
      </c>
      <c r="H4410" s="220">
        <v>334948</v>
      </c>
      <c r="I4410" s="220">
        <v>302290.8175120689</v>
      </c>
      <c r="J4410" s="161" t="e">
        <f>VLOOKUP(D4410,GST!A:D,4,FALSE)</f>
        <v>#N/A</v>
      </c>
      <c r="K4410" s="64" t="str">
        <f>VLOOKUP(B4410,'ABC successor'!A:J,10,FALSE)</f>
        <v>4751</v>
      </c>
    </row>
    <row r="4411" spans="1:11" x14ac:dyDescent="0.2">
      <c r="A4411">
        <v>4410</v>
      </c>
      <c r="B4411" t="s">
        <v>25151</v>
      </c>
      <c r="C4411" t="s">
        <v>25152</v>
      </c>
      <c r="D4411" t="s">
        <v>25151</v>
      </c>
      <c r="E4411" t="s">
        <v>25153</v>
      </c>
      <c r="F4411" s="220">
        <v>318201</v>
      </c>
      <c r="G4411" s="220">
        <v>318201</v>
      </c>
      <c r="H4411" s="220">
        <v>334948</v>
      </c>
      <c r="I4411" s="220">
        <v>302290.8175120689</v>
      </c>
      <c r="J4411" s="161" t="e">
        <f>VLOOKUP(D4411,GST!A:D,4,FALSE)</f>
        <v>#N/A</v>
      </c>
      <c r="K4411" s="64" t="str">
        <f>VLOOKUP(B4411,'ABC successor'!A:J,10,FALSE)</f>
        <v>4773</v>
      </c>
    </row>
    <row r="4412" spans="1:11" x14ac:dyDescent="0.2">
      <c r="A4412">
        <v>4411</v>
      </c>
      <c r="B4412" t="s">
        <v>25154</v>
      </c>
      <c r="C4412" t="s">
        <v>25155</v>
      </c>
      <c r="D4412" t="s">
        <v>25154</v>
      </c>
      <c r="E4412" t="s">
        <v>25156</v>
      </c>
      <c r="F4412" s="220">
        <v>46657</v>
      </c>
      <c r="G4412" s="220">
        <v>46657</v>
      </c>
      <c r="H4412" s="220">
        <v>49113</v>
      </c>
      <c r="I4412" s="220">
        <v>44324.025043103444</v>
      </c>
      <c r="J4412" s="161" t="e">
        <f>VLOOKUP(D4412,GST!A:D,4,FALSE)</f>
        <v>#N/A</v>
      </c>
      <c r="K4412" s="64" t="str">
        <f>VLOOKUP(B4412,'ABC successor'!A:J,10,FALSE)</f>
        <v>4751</v>
      </c>
    </row>
    <row r="4413" spans="1:11" x14ac:dyDescent="0.2">
      <c r="A4413">
        <v>4412</v>
      </c>
      <c r="B4413" t="s">
        <v>17100</v>
      </c>
      <c r="C4413" t="s">
        <v>17101</v>
      </c>
      <c r="D4413" t="s">
        <v>17100</v>
      </c>
      <c r="E4413" t="s">
        <v>17956</v>
      </c>
      <c r="F4413" s="220">
        <v>951454</v>
      </c>
      <c r="G4413" s="220">
        <v>951454</v>
      </c>
      <c r="H4413" s="220">
        <v>1001531</v>
      </c>
      <c r="I4413" s="220">
        <v>903881.42672413785</v>
      </c>
      <c r="J4413" s="161">
        <f>VLOOKUP(D4413,GST!A:D,4,FALSE)</f>
        <v>0.12</v>
      </c>
      <c r="K4413" s="64" t="str">
        <f>VLOOKUP(B4413,'ABC successor'!A:J,10,FALSE)</f>
        <v>4757</v>
      </c>
    </row>
    <row r="4414" spans="1:11" x14ac:dyDescent="0.2">
      <c r="A4414">
        <v>4413</v>
      </c>
      <c r="B4414" t="s">
        <v>17957</v>
      </c>
      <c r="C4414" t="s">
        <v>17958</v>
      </c>
      <c r="D4414" t="s">
        <v>17957</v>
      </c>
      <c r="E4414" t="s">
        <v>20727</v>
      </c>
      <c r="F4414" s="220">
        <v>948082</v>
      </c>
      <c r="G4414" s="220">
        <v>948082</v>
      </c>
      <c r="H4414" s="220">
        <v>997981</v>
      </c>
      <c r="I4414" s="220">
        <v>900677.72292931029</v>
      </c>
      <c r="J4414" s="161">
        <f>VLOOKUP(D4414,GST!A:D,4,FALSE)</f>
        <v>0.12</v>
      </c>
      <c r="K4414" s="64" t="str">
        <f>VLOOKUP(B4414,'ABC successor'!A:J,10,FALSE)</f>
        <v>4757</v>
      </c>
    </row>
    <row r="4415" spans="1:11" x14ac:dyDescent="0.2">
      <c r="A4415">
        <v>4414</v>
      </c>
      <c r="B4415" t="s">
        <v>23891</v>
      </c>
      <c r="C4415" t="s">
        <v>23892</v>
      </c>
      <c r="D4415" t="s">
        <v>23891</v>
      </c>
      <c r="E4415" t="s">
        <v>23628</v>
      </c>
      <c r="F4415" s="220">
        <v>1144665</v>
      </c>
      <c r="G4415" s="220">
        <v>1144665</v>
      </c>
      <c r="H4415" s="220">
        <v>1204911</v>
      </c>
      <c r="I4415" s="220">
        <v>1087432.1930258619</v>
      </c>
      <c r="J4415" s="161" t="e">
        <f>VLOOKUP(D4415,GST!A:D,4,FALSE)</f>
        <v>#N/A</v>
      </c>
      <c r="K4415" s="64" t="str">
        <f>VLOOKUP(B4415,'ABC successor'!A:J,10,FALSE)</f>
        <v>4757</v>
      </c>
    </row>
    <row r="4416" spans="1:11" x14ac:dyDescent="0.2">
      <c r="A4416">
        <v>4415</v>
      </c>
      <c r="B4416" t="s">
        <v>17102</v>
      </c>
      <c r="C4416" t="s">
        <v>17103</v>
      </c>
      <c r="D4416" t="s">
        <v>17102</v>
      </c>
      <c r="E4416" t="s">
        <v>17959</v>
      </c>
      <c r="F4416" s="220">
        <v>1175326</v>
      </c>
      <c r="G4416" s="220">
        <v>1175326</v>
      </c>
      <c r="H4416" s="220">
        <v>1237185</v>
      </c>
      <c r="I4416" s="220">
        <v>1116559.4094827583</v>
      </c>
      <c r="J4416" s="161" t="e">
        <f>VLOOKUP(D4416,GST!A:D,4,FALSE)</f>
        <v>#N/A</v>
      </c>
      <c r="K4416" s="64" t="str">
        <f>VLOOKUP(B4416,'ABC successor'!A:J,10,FALSE)</f>
        <v>4757</v>
      </c>
    </row>
    <row r="4417" spans="1:11" x14ac:dyDescent="0.2">
      <c r="A4417">
        <v>4416</v>
      </c>
      <c r="B4417" t="s">
        <v>17960</v>
      </c>
      <c r="C4417" t="s">
        <v>17961</v>
      </c>
      <c r="D4417" t="s">
        <v>17960</v>
      </c>
      <c r="E4417" t="s">
        <v>23907</v>
      </c>
      <c r="F4417" s="220">
        <v>1085773</v>
      </c>
      <c r="G4417" s="220">
        <v>1085773</v>
      </c>
      <c r="H4417" s="220">
        <v>1142919</v>
      </c>
      <c r="I4417" s="220">
        <v>1031484.3495068962</v>
      </c>
      <c r="J4417" s="161">
        <f>VLOOKUP(D4417,GST!A:D,4,FALSE)</f>
        <v>0.12</v>
      </c>
      <c r="K4417" s="64" t="str">
        <f>VLOOKUP(B4417,'ABC successor'!A:J,10,FALSE)</f>
        <v>4757</v>
      </c>
    </row>
    <row r="4418" spans="1:11" x14ac:dyDescent="0.2">
      <c r="A4418">
        <v>4417</v>
      </c>
      <c r="B4418" t="s">
        <v>23887</v>
      </c>
      <c r="C4418" t="s">
        <v>23888</v>
      </c>
      <c r="D4418" t="s">
        <v>23887</v>
      </c>
      <c r="E4418" t="s">
        <v>23629</v>
      </c>
      <c r="F4418" s="220">
        <v>1366589</v>
      </c>
      <c r="G4418" s="220">
        <v>1366589</v>
      </c>
      <c r="H4418" s="220">
        <v>1438515</v>
      </c>
      <c r="I4418" s="220">
        <v>1298259.8773344825</v>
      </c>
      <c r="J4418" s="161" t="e">
        <f>VLOOKUP(D4418,GST!A:D,4,FALSE)</f>
        <v>#N/A</v>
      </c>
      <c r="K4418" s="64" t="str">
        <f>VLOOKUP(B4418,'ABC successor'!A:J,10,FALSE)</f>
        <v>4757</v>
      </c>
    </row>
    <row r="4419" spans="1:11" x14ac:dyDescent="0.2">
      <c r="A4419">
        <v>4418</v>
      </c>
      <c r="B4419" t="s">
        <v>23630</v>
      </c>
      <c r="C4419" t="s">
        <v>23631</v>
      </c>
      <c r="D4419" t="s">
        <v>23630</v>
      </c>
      <c r="E4419" t="s">
        <v>23632</v>
      </c>
      <c r="F4419" s="220">
        <v>155522</v>
      </c>
      <c r="G4419" s="220">
        <v>155522</v>
      </c>
      <c r="H4419" s="220">
        <v>163707</v>
      </c>
      <c r="I4419" s="220">
        <v>147745.46118620687</v>
      </c>
      <c r="J4419" s="161" t="e">
        <f>VLOOKUP(D4419,GST!A:D,4,FALSE)</f>
        <v>#N/A</v>
      </c>
      <c r="K4419" s="64" t="str">
        <f>VLOOKUP(B4419,'ABC successor'!A:J,10,FALSE)</f>
        <v>4757</v>
      </c>
    </row>
    <row r="4420" spans="1:11" x14ac:dyDescent="0.2">
      <c r="A4420">
        <v>4419</v>
      </c>
      <c r="B4420" t="s">
        <v>18686</v>
      </c>
      <c r="C4420" t="s">
        <v>18687</v>
      </c>
      <c r="D4420" t="s">
        <v>18686</v>
      </c>
      <c r="E4420" t="s">
        <v>20728</v>
      </c>
      <c r="F4420" s="220">
        <v>1191387</v>
      </c>
      <c r="G4420" s="220">
        <v>1191387</v>
      </c>
      <c r="H4420" s="220">
        <v>1254092</v>
      </c>
      <c r="I4420" s="220">
        <v>1131818.0880275858</v>
      </c>
      <c r="J4420" s="161" t="e">
        <f>VLOOKUP(D4420,GST!A:D,4,FALSE)</f>
        <v>#N/A</v>
      </c>
      <c r="K4420" s="64" t="str">
        <f>VLOOKUP(B4420,'ABC successor'!A:J,10,FALSE)</f>
        <v>4758</v>
      </c>
    </row>
    <row r="4421" spans="1:11" x14ac:dyDescent="0.2">
      <c r="A4421">
        <v>4420</v>
      </c>
      <c r="B4421" t="s">
        <v>18688</v>
      </c>
      <c r="C4421" t="s">
        <v>18689</v>
      </c>
      <c r="D4421" t="s">
        <v>18688</v>
      </c>
      <c r="E4421" t="s">
        <v>20729</v>
      </c>
      <c r="F4421" s="220">
        <v>957780</v>
      </c>
      <c r="G4421" s="220">
        <v>957780</v>
      </c>
      <c r="H4421" s="220">
        <v>1008189</v>
      </c>
      <c r="I4421" s="220">
        <v>909890.54645517212</v>
      </c>
      <c r="J4421" s="161" t="e">
        <f>VLOOKUP(D4421,GST!A:D,4,FALSE)</f>
        <v>#N/A</v>
      </c>
      <c r="K4421" s="64" t="str">
        <f>VLOOKUP(B4421,'ABC successor'!A:J,10,FALSE)</f>
        <v>4758</v>
      </c>
    </row>
    <row r="4422" spans="1:11" x14ac:dyDescent="0.2">
      <c r="A4422">
        <v>4421</v>
      </c>
      <c r="B4422" t="s">
        <v>23633</v>
      </c>
      <c r="C4422" t="s">
        <v>23634</v>
      </c>
      <c r="D4422" t="s">
        <v>23633</v>
      </c>
      <c r="E4422" t="s">
        <v>23635</v>
      </c>
      <c r="F4422" s="220">
        <v>124420</v>
      </c>
      <c r="G4422" s="220">
        <v>124420</v>
      </c>
      <c r="H4422" s="220">
        <v>130968</v>
      </c>
      <c r="I4422" s="220">
        <v>118198.68907241379</v>
      </c>
      <c r="J4422" s="161" t="e">
        <f>VLOOKUP(D4422,GST!A:D,4,FALSE)</f>
        <v>#N/A</v>
      </c>
      <c r="K4422" s="64" t="str">
        <f>VLOOKUP(B4422,'ABC successor'!A:J,10,FALSE)</f>
        <v>4758</v>
      </c>
    </row>
    <row r="4423" spans="1:11" x14ac:dyDescent="0.2">
      <c r="A4423">
        <v>4422</v>
      </c>
      <c r="B4423" t="s">
        <v>14284</v>
      </c>
      <c r="C4423" t="s">
        <v>14286</v>
      </c>
      <c r="D4423" t="s">
        <v>14284</v>
      </c>
      <c r="E4423" t="s">
        <v>14285</v>
      </c>
      <c r="F4423" s="220">
        <v>3068762</v>
      </c>
      <c r="G4423" s="220">
        <v>3068762</v>
      </c>
      <c r="H4423" s="220">
        <v>3230276</v>
      </c>
      <c r="I4423" s="220">
        <v>2915324.0508241374</v>
      </c>
      <c r="J4423" s="161" t="e">
        <f>VLOOKUP(D4423,GST!A:D,4,FALSE)</f>
        <v>#N/A</v>
      </c>
      <c r="K4423" s="64" t="str">
        <f>VLOOKUP(B4423,'ABC successor'!A:J,10,FALSE)</f>
        <v>4748</v>
      </c>
    </row>
    <row r="4424" spans="1:11" x14ac:dyDescent="0.2">
      <c r="A4424">
        <v>4423</v>
      </c>
      <c r="B4424" t="s">
        <v>14291</v>
      </c>
      <c r="C4424" t="s">
        <v>14292</v>
      </c>
      <c r="D4424" t="s">
        <v>14291</v>
      </c>
      <c r="E4424" t="s">
        <v>19246</v>
      </c>
      <c r="F4424" s="220">
        <v>3548191</v>
      </c>
      <c r="G4424" s="220">
        <v>3548191</v>
      </c>
      <c r="H4424" s="220">
        <v>3734938</v>
      </c>
      <c r="I4424" s="220">
        <v>3370781.6846465515</v>
      </c>
      <c r="J4424" s="161" t="e">
        <f>VLOOKUP(D4424,GST!A:D,4,FALSE)</f>
        <v>#N/A</v>
      </c>
      <c r="K4424" s="64" t="str">
        <f>VLOOKUP(B4424,'ABC successor'!A:J,10,FALSE)</f>
        <v>4748</v>
      </c>
    </row>
    <row r="4425" spans="1:11" x14ac:dyDescent="0.2">
      <c r="A4425">
        <v>4424</v>
      </c>
      <c r="B4425" t="s">
        <v>26572</v>
      </c>
      <c r="C4425" t="s">
        <v>26573</v>
      </c>
      <c r="D4425" t="s">
        <v>26572</v>
      </c>
      <c r="E4425" t="s">
        <v>26574</v>
      </c>
      <c r="F4425" s="220">
        <v>44791</v>
      </c>
      <c r="G4425" s="220">
        <v>44791</v>
      </c>
      <c r="H4425" s="220">
        <v>47148</v>
      </c>
      <c r="I4425" s="220">
        <v>42551.064041379308</v>
      </c>
      <c r="J4425" s="161" t="e">
        <f>VLOOKUP(D4425,GST!A:D,4,FALSE)</f>
        <v>#N/A</v>
      </c>
      <c r="K4425" s="64" t="str">
        <f>VLOOKUP(B4425,'ABC successor'!A:J,10,FALSE)</f>
        <v>4773</v>
      </c>
    </row>
    <row r="4426" spans="1:11" x14ac:dyDescent="0.2">
      <c r="A4426">
        <v>4425</v>
      </c>
      <c r="B4426" t="s">
        <v>26575</v>
      </c>
      <c r="C4426" t="s">
        <v>26576</v>
      </c>
      <c r="D4426" t="s">
        <v>26575</v>
      </c>
      <c r="E4426" t="s">
        <v>26577</v>
      </c>
      <c r="F4426" s="220">
        <v>480567</v>
      </c>
      <c r="G4426" s="220">
        <v>480567</v>
      </c>
      <c r="H4426" s="220">
        <v>505860</v>
      </c>
      <c r="I4426" s="220">
        <v>456538.42466206895</v>
      </c>
      <c r="J4426" s="161" t="e">
        <f>VLOOKUP(D4426,GST!A:D,4,FALSE)</f>
        <v>#N/A</v>
      </c>
      <c r="K4426" s="64" t="str">
        <f>VLOOKUP(B4426,'ABC successor'!A:J,10,FALSE)</f>
        <v>4773</v>
      </c>
    </row>
    <row r="4427" spans="1:11" x14ac:dyDescent="0.2">
      <c r="A4427">
        <v>4426</v>
      </c>
      <c r="B4427" t="s">
        <v>25157</v>
      </c>
      <c r="C4427" t="s">
        <v>25158</v>
      </c>
      <c r="D4427" t="s">
        <v>25157</v>
      </c>
      <c r="E4427" t="s">
        <v>25159</v>
      </c>
      <c r="F4427" s="220">
        <v>237951</v>
      </c>
      <c r="G4427" s="220">
        <v>237951</v>
      </c>
      <c r="H4427" s="220">
        <v>250475</v>
      </c>
      <c r="I4427" s="220">
        <v>226053.49443793099</v>
      </c>
      <c r="J4427" s="161" t="e">
        <f>VLOOKUP(D4427,GST!A:D,4,FALSE)</f>
        <v>#N/A</v>
      </c>
      <c r="K4427" s="64" t="str">
        <f>VLOOKUP(B4427,'ABC successor'!A:J,10,FALSE)</f>
        <v>4751</v>
      </c>
    </row>
    <row r="4428" spans="1:11" x14ac:dyDescent="0.2">
      <c r="A4428">
        <v>4427</v>
      </c>
      <c r="B4428" t="s">
        <v>25160</v>
      </c>
      <c r="C4428" t="s">
        <v>25161</v>
      </c>
      <c r="D4428" t="s">
        <v>25160</v>
      </c>
      <c r="E4428" t="s">
        <v>25162</v>
      </c>
      <c r="F4428" s="220">
        <v>44791</v>
      </c>
      <c r="G4428" s="220">
        <v>44791</v>
      </c>
      <c r="H4428" s="220">
        <v>47148</v>
      </c>
      <c r="I4428" s="220">
        <v>42551.064041379308</v>
      </c>
      <c r="J4428" s="161" t="e">
        <f>VLOOKUP(D4428,GST!A:D,4,FALSE)</f>
        <v>#N/A</v>
      </c>
      <c r="K4428" s="64" t="str">
        <f>VLOOKUP(B4428,'ABC successor'!A:J,10,FALSE)</f>
        <v>4751</v>
      </c>
    </row>
    <row r="4429" spans="1:11" x14ac:dyDescent="0.2">
      <c r="A4429">
        <v>4428</v>
      </c>
      <c r="B4429" t="s">
        <v>26578</v>
      </c>
      <c r="C4429" t="s">
        <v>26579</v>
      </c>
      <c r="D4429" t="s">
        <v>26578</v>
      </c>
      <c r="E4429" t="s">
        <v>26580</v>
      </c>
      <c r="F4429" s="220">
        <v>106378</v>
      </c>
      <c r="G4429" s="220">
        <v>106378</v>
      </c>
      <c r="H4429" s="220">
        <v>111977</v>
      </c>
      <c r="I4429" s="220">
        <v>101058.77709827587</v>
      </c>
      <c r="J4429" s="161" t="e">
        <f>VLOOKUP(D4429,GST!A:D,4,FALSE)</f>
        <v>#N/A</v>
      </c>
      <c r="K4429" s="64" t="str">
        <f>VLOOKUP(B4429,'ABC successor'!A:J,10,FALSE)</f>
        <v>4773</v>
      </c>
    </row>
    <row r="4430" spans="1:11" x14ac:dyDescent="0.2">
      <c r="A4430">
        <v>4429</v>
      </c>
      <c r="B4430" t="s">
        <v>25163</v>
      </c>
      <c r="C4430" t="s">
        <v>25164</v>
      </c>
      <c r="D4430" t="s">
        <v>25163</v>
      </c>
      <c r="E4430" t="s">
        <v>25165</v>
      </c>
      <c r="F4430" s="220">
        <v>41992</v>
      </c>
      <c r="G4430" s="220">
        <v>41992</v>
      </c>
      <c r="H4430" s="220">
        <v>44202</v>
      </c>
      <c r="I4430" s="220">
        <v>39892.58925689655</v>
      </c>
      <c r="J4430" s="161" t="e">
        <f>VLOOKUP(D4430,GST!A:D,4,FALSE)</f>
        <v>#N/A</v>
      </c>
      <c r="K4430" s="64" t="str">
        <f>VLOOKUP(B4430,'ABC successor'!A:J,10,FALSE)</f>
        <v>4751</v>
      </c>
    </row>
    <row r="4431" spans="1:11" x14ac:dyDescent="0.2">
      <c r="A4431">
        <v>4430</v>
      </c>
      <c r="B4431" t="s">
        <v>25166</v>
      </c>
      <c r="C4431" t="s">
        <v>25167</v>
      </c>
      <c r="D4431" t="s">
        <v>25166</v>
      </c>
      <c r="E4431" t="s">
        <v>25168</v>
      </c>
      <c r="F4431" s="220">
        <v>186255</v>
      </c>
      <c r="G4431" s="220">
        <v>186255</v>
      </c>
      <c r="H4431" s="220">
        <v>196058</v>
      </c>
      <c r="I4431" s="220">
        <v>176942.28134655172</v>
      </c>
      <c r="J4431" s="161" t="e">
        <f>VLOOKUP(D4431,GST!A:D,4,FALSE)</f>
        <v>#N/A</v>
      </c>
      <c r="K4431" s="64" t="str">
        <f>VLOOKUP(B4431,'ABC successor'!A:J,10,FALSE)</f>
        <v>4751</v>
      </c>
    </row>
    <row r="4432" spans="1:11" x14ac:dyDescent="0.2">
      <c r="A4432">
        <v>4431</v>
      </c>
      <c r="B4432" t="s">
        <v>25169</v>
      </c>
      <c r="C4432" t="s">
        <v>25170</v>
      </c>
      <c r="D4432" t="s">
        <v>25169</v>
      </c>
      <c r="E4432" t="s">
        <v>25171</v>
      </c>
      <c r="F4432" s="220">
        <v>158633</v>
      </c>
      <c r="G4432" s="220">
        <v>158633</v>
      </c>
      <c r="H4432" s="220">
        <v>166982</v>
      </c>
      <c r="I4432" s="220">
        <v>150701.6851465517</v>
      </c>
      <c r="J4432" s="161" t="e">
        <f>VLOOKUP(D4432,GST!A:D,4,FALSE)</f>
        <v>#N/A</v>
      </c>
      <c r="K4432" s="64" t="str">
        <f>VLOOKUP(B4432,'ABC successor'!A:J,10,FALSE)</f>
        <v>4751</v>
      </c>
    </row>
    <row r="4433" spans="1:11" x14ac:dyDescent="0.2">
      <c r="A4433">
        <v>4432</v>
      </c>
      <c r="B4433" t="s">
        <v>27374</v>
      </c>
      <c r="C4433" t="s">
        <v>27375</v>
      </c>
      <c r="D4433" t="s">
        <v>27374</v>
      </c>
      <c r="E4433" t="s">
        <v>27376</v>
      </c>
      <c r="F4433" s="220">
        <v>159568</v>
      </c>
      <c r="G4433" s="220">
        <v>159568</v>
      </c>
      <c r="H4433" s="220">
        <v>167966</v>
      </c>
      <c r="I4433" s="220">
        <v>151589.13236551723</v>
      </c>
      <c r="J4433" s="161" t="e">
        <f>VLOOKUP(D4433,GST!A:D,4,FALSE)</f>
        <v>#N/A</v>
      </c>
      <c r="K4433" s="64" t="str">
        <f>VLOOKUP(B4433,'ABC successor'!A:J,10,FALSE)</f>
        <v>4751</v>
      </c>
    </row>
    <row r="4434" spans="1:11" x14ac:dyDescent="0.2">
      <c r="A4434">
        <v>4433</v>
      </c>
      <c r="B4434" t="s">
        <v>26581</v>
      </c>
      <c r="C4434" t="s">
        <v>26582</v>
      </c>
      <c r="D4434" t="s">
        <v>26581</v>
      </c>
      <c r="E4434" t="s">
        <v>26583</v>
      </c>
      <c r="F4434" s="220">
        <v>165166</v>
      </c>
      <c r="G4434" s="220">
        <v>165166</v>
      </c>
      <c r="H4434" s="220">
        <v>173859</v>
      </c>
      <c r="I4434" s="220">
        <v>156908.01537068962</v>
      </c>
      <c r="J4434" s="161" t="e">
        <f>VLOOKUP(D4434,GST!A:D,4,FALSE)</f>
        <v>#N/A</v>
      </c>
      <c r="K4434" s="64" t="str">
        <f>VLOOKUP(B4434,'ABC successor'!A:J,10,FALSE)</f>
        <v>4773</v>
      </c>
    </row>
    <row r="4435" spans="1:11" x14ac:dyDescent="0.2">
      <c r="A4435">
        <v>4434</v>
      </c>
      <c r="B4435" t="s">
        <v>25172</v>
      </c>
      <c r="C4435" t="s">
        <v>25173</v>
      </c>
      <c r="D4435" t="s">
        <v>25172</v>
      </c>
      <c r="E4435" t="s">
        <v>25174</v>
      </c>
      <c r="F4435" s="220">
        <v>821161</v>
      </c>
      <c r="G4435" s="220">
        <v>821161</v>
      </c>
      <c r="H4435" s="220">
        <v>864380</v>
      </c>
      <c r="I4435" s="220">
        <v>780102.84075862053</v>
      </c>
      <c r="J4435" s="161" t="e">
        <f>VLOOKUP(D4435,GST!A:D,4,FALSE)</f>
        <v>#N/A</v>
      </c>
      <c r="K4435" s="64" t="str">
        <f>VLOOKUP(B4435,'ABC successor'!A:J,10,FALSE)</f>
        <v>4751</v>
      </c>
    </row>
    <row r="4436" spans="1:11" x14ac:dyDescent="0.2">
      <c r="A4436">
        <v>4435</v>
      </c>
      <c r="B4436" t="s">
        <v>25175</v>
      </c>
      <c r="C4436" t="s">
        <v>25176</v>
      </c>
      <c r="D4436" t="s">
        <v>25175</v>
      </c>
      <c r="E4436" t="s">
        <v>25177</v>
      </c>
      <c r="F4436" s="220">
        <v>821161</v>
      </c>
      <c r="G4436" s="220">
        <v>821161</v>
      </c>
      <c r="H4436" s="220">
        <v>864380</v>
      </c>
      <c r="I4436" s="220">
        <v>780102.84075862053</v>
      </c>
      <c r="J4436" s="161" t="e">
        <f>VLOOKUP(D4436,GST!A:D,4,FALSE)</f>
        <v>#N/A</v>
      </c>
      <c r="K4436" s="64" t="str">
        <f>VLOOKUP(B4436,'ABC successor'!A:J,10,FALSE)</f>
        <v>4751</v>
      </c>
    </row>
    <row r="4437" spans="1:11" x14ac:dyDescent="0.2">
      <c r="A4437">
        <v>4436</v>
      </c>
      <c r="B4437" t="s">
        <v>25962</v>
      </c>
      <c r="C4437" t="s">
        <v>25963</v>
      </c>
      <c r="D4437" t="s">
        <v>25962</v>
      </c>
      <c r="E4437" t="s">
        <v>25964</v>
      </c>
      <c r="F4437" s="220">
        <v>426817</v>
      </c>
      <c r="G4437" s="220">
        <v>426817</v>
      </c>
      <c r="H4437" s="220">
        <v>449281</v>
      </c>
      <c r="I4437" s="220">
        <v>405476.37443793094</v>
      </c>
      <c r="J4437" s="161" t="e">
        <f>VLOOKUP(D4437,GST!A:D,4,FALSE)</f>
        <v>#N/A</v>
      </c>
      <c r="K4437" s="64" t="str">
        <f>VLOOKUP(B4437,'ABC successor'!A:J,10,FALSE)</f>
        <v>4773</v>
      </c>
    </row>
    <row r="4438" spans="1:11" x14ac:dyDescent="0.2">
      <c r="A4438">
        <v>4437</v>
      </c>
      <c r="B4438" t="s">
        <v>26584</v>
      </c>
      <c r="C4438" t="s">
        <v>26585</v>
      </c>
      <c r="D4438" t="s">
        <v>26584</v>
      </c>
      <c r="E4438" t="s">
        <v>26586</v>
      </c>
      <c r="F4438" s="220">
        <v>877149</v>
      </c>
      <c r="G4438" s="220">
        <v>877149</v>
      </c>
      <c r="H4438" s="220">
        <v>923315</v>
      </c>
      <c r="I4438" s="220">
        <v>833291.67081034475</v>
      </c>
      <c r="J4438" s="161" t="e">
        <f>VLOOKUP(D4438,GST!A:D,4,FALSE)</f>
        <v>#N/A</v>
      </c>
      <c r="K4438" s="64" t="str">
        <f>VLOOKUP(B4438,'ABC successor'!A:J,10,FALSE)</f>
        <v>4773</v>
      </c>
    </row>
    <row r="4439" spans="1:11" x14ac:dyDescent="0.2">
      <c r="A4439">
        <v>4438</v>
      </c>
      <c r="B4439" t="s">
        <v>26587</v>
      </c>
      <c r="C4439" t="s">
        <v>26588</v>
      </c>
      <c r="D4439" t="s">
        <v>26587</v>
      </c>
      <c r="E4439" t="s">
        <v>26589</v>
      </c>
      <c r="F4439" s="220">
        <v>59721</v>
      </c>
      <c r="G4439" s="220">
        <v>59721</v>
      </c>
      <c r="H4439" s="220">
        <v>62864</v>
      </c>
      <c r="I4439" s="220">
        <v>56734.752055172408</v>
      </c>
      <c r="J4439" s="161" t="e">
        <f>VLOOKUP(D4439,GST!A:D,4,FALSE)</f>
        <v>#N/A</v>
      </c>
      <c r="K4439" s="64" t="str">
        <f>VLOOKUP(B4439,'ABC successor'!A:J,10,FALSE)</f>
        <v>4773</v>
      </c>
    </row>
    <row r="4440" spans="1:11" x14ac:dyDescent="0.2">
      <c r="A4440">
        <v>4439</v>
      </c>
      <c r="B4440" t="s">
        <v>25965</v>
      </c>
      <c r="C4440" t="s">
        <v>25966</v>
      </c>
      <c r="D4440" t="s">
        <v>25965</v>
      </c>
      <c r="E4440" t="s">
        <v>25967</v>
      </c>
      <c r="F4440" s="220">
        <v>361498</v>
      </c>
      <c r="G4440" s="220">
        <v>361498</v>
      </c>
      <c r="H4440" s="220">
        <v>380524</v>
      </c>
      <c r="I4440" s="220">
        <v>343422.73937758611</v>
      </c>
      <c r="J4440" s="161" t="e">
        <f>VLOOKUP(D4440,GST!A:D,4,FALSE)</f>
        <v>#N/A</v>
      </c>
      <c r="K4440" s="64" t="str">
        <f>VLOOKUP(B4440,'ABC successor'!A:J,10,FALSE)</f>
        <v>4773</v>
      </c>
    </row>
    <row r="4441" spans="1:11" x14ac:dyDescent="0.2">
      <c r="A4441">
        <v>4440</v>
      </c>
      <c r="B4441" t="s">
        <v>26590</v>
      </c>
      <c r="C4441" t="s">
        <v>26591</v>
      </c>
      <c r="D4441" t="s">
        <v>26590</v>
      </c>
      <c r="E4441" t="s">
        <v>26592</v>
      </c>
      <c r="F4441" s="220">
        <v>39379</v>
      </c>
      <c r="G4441" s="220">
        <v>39379</v>
      </c>
      <c r="H4441" s="220">
        <v>41452</v>
      </c>
      <c r="I4441" s="220">
        <v>37410.057167241379</v>
      </c>
      <c r="J4441" s="161" t="e">
        <f>VLOOKUP(D4441,GST!A:D,4,FALSE)</f>
        <v>#N/A</v>
      </c>
      <c r="K4441" s="64" t="str">
        <f>VLOOKUP(B4441,'ABC successor'!A:J,10,FALSE)</f>
        <v>4773</v>
      </c>
    </row>
    <row r="4442" spans="1:11" x14ac:dyDescent="0.2">
      <c r="A4442">
        <v>4441</v>
      </c>
      <c r="B4442" t="s">
        <v>26593</v>
      </c>
      <c r="C4442" t="s">
        <v>26594</v>
      </c>
      <c r="D4442" t="s">
        <v>26593</v>
      </c>
      <c r="E4442" t="s">
        <v>26595</v>
      </c>
      <c r="F4442" s="220">
        <v>111976</v>
      </c>
      <c r="G4442" s="220">
        <v>111976</v>
      </c>
      <c r="H4442" s="220">
        <v>117869</v>
      </c>
      <c r="I4442" s="220">
        <v>106377.66010344827</v>
      </c>
      <c r="J4442" s="161" t="e">
        <f>VLOOKUP(D4442,GST!A:D,4,FALSE)</f>
        <v>#N/A</v>
      </c>
      <c r="K4442" s="64" t="str">
        <f>VLOOKUP(B4442,'ABC successor'!A:J,10,FALSE)</f>
        <v>4773</v>
      </c>
    </row>
    <row r="4443" spans="1:11" x14ac:dyDescent="0.2">
      <c r="A4443">
        <v>4442</v>
      </c>
      <c r="B4443" t="s">
        <v>27377</v>
      </c>
      <c r="C4443" t="s">
        <v>27378</v>
      </c>
      <c r="D4443" t="s">
        <v>27377</v>
      </c>
      <c r="E4443" t="s">
        <v>27379</v>
      </c>
      <c r="F4443" s="220">
        <v>44791</v>
      </c>
      <c r="G4443" s="220">
        <v>44791</v>
      </c>
      <c r="H4443" s="220">
        <v>47148</v>
      </c>
      <c r="I4443" s="220">
        <v>42551.064041379308</v>
      </c>
      <c r="J4443" s="161" t="e">
        <f>VLOOKUP(D4443,GST!A:D,4,FALSE)</f>
        <v>#N/A</v>
      </c>
      <c r="K4443" s="64" t="str">
        <f>VLOOKUP(B4443,'ABC successor'!A:J,10,FALSE)</f>
        <v>4773</v>
      </c>
    </row>
    <row r="4444" spans="1:11" x14ac:dyDescent="0.2">
      <c r="A4444">
        <v>4443</v>
      </c>
      <c r="B4444" t="s">
        <v>26596</v>
      </c>
      <c r="C4444" t="s">
        <v>26597</v>
      </c>
      <c r="D4444" t="s">
        <v>26596</v>
      </c>
      <c r="E4444" t="s">
        <v>26598</v>
      </c>
      <c r="F4444" s="220">
        <v>200626</v>
      </c>
      <c r="G4444" s="220">
        <v>200626</v>
      </c>
      <c r="H4444" s="220">
        <v>211185</v>
      </c>
      <c r="I4444" s="220">
        <v>190594.27440344825</v>
      </c>
      <c r="J4444" s="161" t="e">
        <f>VLOOKUP(D4444,GST!A:D,4,FALSE)</f>
        <v>#N/A</v>
      </c>
      <c r="K4444" s="64" t="str">
        <f>VLOOKUP(B4444,'ABC successor'!A:J,10,FALSE)</f>
        <v>4773</v>
      </c>
    </row>
    <row r="4445" spans="1:11" x14ac:dyDescent="0.2">
      <c r="A4445">
        <v>4444</v>
      </c>
      <c r="B4445" t="s">
        <v>26599</v>
      </c>
      <c r="C4445" t="s">
        <v>26600</v>
      </c>
      <c r="D4445" t="s">
        <v>26599</v>
      </c>
      <c r="E4445" t="s">
        <v>26601</v>
      </c>
      <c r="F4445" s="220">
        <v>53562</v>
      </c>
      <c r="G4445" s="220">
        <v>53562</v>
      </c>
      <c r="H4445" s="220">
        <v>56381</v>
      </c>
      <c r="I4445" s="220">
        <v>50884.174093103444</v>
      </c>
      <c r="J4445" s="161" t="e">
        <f>VLOOKUP(D4445,GST!A:D,4,FALSE)</f>
        <v>#N/A</v>
      </c>
      <c r="K4445" s="64" t="str">
        <f>VLOOKUP(B4445,'ABC successor'!A:J,10,FALSE)</f>
        <v>4773</v>
      </c>
    </row>
    <row r="4446" spans="1:11" x14ac:dyDescent="0.2">
      <c r="A4446">
        <v>4445</v>
      </c>
      <c r="B4446" t="s">
        <v>26602</v>
      </c>
      <c r="C4446" t="s">
        <v>26603</v>
      </c>
      <c r="D4446" t="s">
        <v>26602</v>
      </c>
      <c r="E4446" t="s">
        <v>26604</v>
      </c>
      <c r="F4446" s="220">
        <v>53562</v>
      </c>
      <c r="G4446" s="220">
        <v>53562</v>
      </c>
      <c r="H4446" s="220">
        <v>56381</v>
      </c>
      <c r="I4446" s="220">
        <v>50884.174093103444</v>
      </c>
      <c r="J4446" s="161" t="e">
        <f>VLOOKUP(D4446,GST!A:D,4,FALSE)</f>
        <v>#N/A</v>
      </c>
      <c r="K4446" s="64" t="str">
        <f>VLOOKUP(B4446,'ABC successor'!A:J,10,FALSE)</f>
        <v>4773</v>
      </c>
    </row>
    <row r="4447" spans="1:11" x14ac:dyDescent="0.2">
      <c r="A4447">
        <v>4446</v>
      </c>
      <c r="B4447" t="s">
        <v>26605</v>
      </c>
      <c r="C4447" t="s">
        <v>26606</v>
      </c>
      <c r="D4447" t="s">
        <v>26605</v>
      </c>
      <c r="E4447" t="s">
        <v>25171</v>
      </c>
      <c r="F4447" s="220">
        <v>152102</v>
      </c>
      <c r="G4447" s="220">
        <v>152102</v>
      </c>
      <c r="H4447" s="220">
        <v>160107</v>
      </c>
      <c r="I4447" s="220">
        <v>144497.28835862066</v>
      </c>
      <c r="J4447" s="161" t="e">
        <f>VLOOKUP(D4447,GST!A:D,4,FALSE)</f>
        <v>#N/A</v>
      </c>
      <c r="K4447" s="64" t="str">
        <f>VLOOKUP(B4447,'ABC successor'!A:J,10,FALSE)</f>
        <v>4773</v>
      </c>
    </row>
    <row r="4448" spans="1:11" x14ac:dyDescent="0.2">
      <c r="A4448">
        <v>4447</v>
      </c>
      <c r="B4448" t="s">
        <v>26607</v>
      </c>
      <c r="C4448" t="s">
        <v>26608</v>
      </c>
      <c r="D4448" t="s">
        <v>26607</v>
      </c>
      <c r="E4448" t="s">
        <v>26609</v>
      </c>
      <c r="F4448" s="220">
        <v>56548</v>
      </c>
      <c r="G4448" s="220">
        <v>56548</v>
      </c>
      <c r="H4448" s="220">
        <v>59524</v>
      </c>
      <c r="I4448" s="220">
        <v>53720.525008620687</v>
      </c>
      <c r="J4448" s="161" t="e">
        <f>VLOOKUP(D4448,GST!A:D,4,FALSE)</f>
        <v>#N/A</v>
      </c>
      <c r="K4448" s="64" t="str">
        <f>VLOOKUP(B4448,'ABC successor'!A:J,10,FALSE)</f>
        <v>4773</v>
      </c>
    </row>
    <row r="4449" spans="1:11" x14ac:dyDescent="0.2">
      <c r="A4449">
        <v>4448</v>
      </c>
      <c r="B4449" t="s">
        <v>26610</v>
      </c>
      <c r="C4449" t="s">
        <v>26611</v>
      </c>
      <c r="D4449" t="s">
        <v>26610</v>
      </c>
      <c r="E4449" t="s">
        <v>27380</v>
      </c>
      <c r="F4449" s="220">
        <v>336927</v>
      </c>
      <c r="G4449" s="220">
        <v>336927</v>
      </c>
      <c r="H4449" s="220">
        <v>354660</v>
      </c>
      <c r="I4449" s="220">
        <v>320080.36405172409</v>
      </c>
      <c r="J4449" s="161" t="e">
        <f>VLOOKUP(D4449,GST!A:D,4,FALSE)</f>
        <v>#N/A</v>
      </c>
      <c r="K4449" s="64" t="str">
        <f>VLOOKUP(B4449,'ABC successor'!A:J,10,FALSE)</f>
        <v>4773</v>
      </c>
    </row>
    <row r="4450" spans="1:11" x14ac:dyDescent="0.2">
      <c r="A4450">
        <v>4449</v>
      </c>
      <c r="B4450" t="s">
        <v>25695</v>
      </c>
      <c r="C4450" t="s">
        <v>25696</v>
      </c>
      <c r="D4450" t="s">
        <v>25695</v>
      </c>
      <c r="E4450" t="s">
        <v>25968</v>
      </c>
      <c r="F4450" s="220">
        <v>568467</v>
      </c>
      <c r="G4450" s="220">
        <v>568467</v>
      </c>
      <c r="H4450" s="220">
        <v>598386</v>
      </c>
      <c r="I4450" s="220">
        <v>540043.53443793091</v>
      </c>
      <c r="J4450" s="161" t="e">
        <f>VLOOKUP(D4450,GST!A:D,4,FALSE)</f>
        <v>#N/A</v>
      </c>
      <c r="K4450" s="64" t="str">
        <f>VLOOKUP(B4450,'ABC successor'!A:J,10,FALSE)</f>
        <v>4773</v>
      </c>
    </row>
    <row r="4451" spans="1:11" x14ac:dyDescent="0.2">
      <c r="A4451">
        <v>4450</v>
      </c>
      <c r="B4451" t="s">
        <v>25178</v>
      </c>
      <c r="C4451" t="s">
        <v>25179</v>
      </c>
      <c r="D4451" t="s">
        <v>25178</v>
      </c>
      <c r="E4451" t="s">
        <v>25180</v>
      </c>
      <c r="F4451" s="220">
        <v>415282</v>
      </c>
      <c r="G4451" s="220">
        <v>415282</v>
      </c>
      <c r="H4451" s="220">
        <v>437139</v>
      </c>
      <c r="I4451" s="220">
        <v>394517.65801724134</v>
      </c>
      <c r="J4451" s="161" t="e">
        <f>VLOOKUP(D4451,GST!A:D,4,FALSE)</f>
        <v>#N/A</v>
      </c>
      <c r="K4451" s="64" t="str">
        <f>VLOOKUP(B4451,'ABC successor'!A:J,10,FALSE)</f>
        <v>4751</v>
      </c>
    </row>
    <row r="4452" spans="1:11" x14ac:dyDescent="0.2">
      <c r="A4452">
        <v>4451</v>
      </c>
      <c r="B4452" t="s">
        <v>14546</v>
      </c>
      <c r="C4452" t="s">
        <v>14547</v>
      </c>
      <c r="D4452" t="s">
        <v>14546</v>
      </c>
      <c r="E4452" t="s">
        <v>12408</v>
      </c>
      <c r="F4452" s="220">
        <v>2091408</v>
      </c>
      <c r="G4452" s="220">
        <v>2091408</v>
      </c>
      <c r="H4452" s="220">
        <v>2201482</v>
      </c>
      <c r="I4452" s="220">
        <v>1986837.7149310345</v>
      </c>
      <c r="J4452" s="161" t="e">
        <f>VLOOKUP(D4452,GST!A:D,4,FALSE)</f>
        <v>#N/A</v>
      </c>
      <c r="K4452" s="64" t="str">
        <f>VLOOKUP(B4452,'ABC successor'!A:J,10,FALSE)</f>
        <v>4747</v>
      </c>
    </row>
    <row r="4453" spans="1:11" x14ac:dyDescent="0.2">
      <c r="A4453">
        <v>4452</v>
      </c>
      <c r="B4453" t="s">
        <v>14548</v>
      </c>
      <c r="C4453" t="s">
        <v>14549</v>
      </c>
      <c r="D4453" t="s">
        <v>14548</v>
      </c>
      <c r="E4453" t="s">
        <v>14297</v>
      </c>
      <c r="F4453" s="220">
        <v>2139764</v>
      </c>
      <c r="G4453" s="220">
        <v>2139764</v>
      </c>
      <c r="H4453" s="220">
        <v>2252383</v>
      </c>
      <c r="I4453" s="220">
        <v>2032776.1592068961</v>
      </c>
      <c r="J4453" s="161" t="e">
        <f>VLOOKUP(D4453,GST!A:D,4,FALSE)</f>
        <v>#N/A</v>
      </c>
      <c r="K4453" s="64" t="str">
        <f>VLOOKUP(B4453,'ABC successor'!A:J,10,FALSE)</f>
        <v>4748</v>
      </c>
    </row>
    <row r="4454" spans="1:11" x14ac:dyDescent="0.2">
      <c r="A4454">
        <v>4453</v>
      </c>
      <c r="B4454" t="s">
        <v>14550</v>
      </c>
      <c r="C4454" t="s">
        <v>14551</v>
      </c>
      <c r="D4454" t="s">
        <v>14550</v>
      </c>
      <c r="E4454" t="s">
        <v>14298</v>
      </c>
      <c r="F4454" s="220">
        <v>1773063</v>
      </c>
      <c r="G4454" s="220">
        <v>1773063</v>
      </c>
      <c r="H4454" s="220">
        <v>1866382</v>
      </c>
      <c r="I4454" s="220">
        <v>1684409.6234482755</v>
      </c>
      <c r="J4454" s="161" t="e">
        <f>VLOOKUP(D4454,GST!A:D,4,FALSE)</f>
        <v>#N/A</v>
      </c>
      <c r="K4454" s="64" t="str">
        <f>VLOOKUP(B4454,'ABC successor'!A:J,10,FALSE)</f>
        <v>4747</v>
      </c>
    </row>
    <row r="4455" spans="1:11" x14ac:dyDescent="0.2">
      <c r="A4455">
        <v>4454</v>
      </c>
      <c r="B4455" t="s">
        <v>14299</v>
      </c>
      <c r="C4455" t="s">
        <v>14301</v>
      </c>
      <c r="D4455" t="s">
        <v>14299</v>
      </c>
      <c r="E4455" t="s">
        <v>14300</v>
      </c>
      <c r="F4455" s="220">
        <v>2845581</v>
      </c>
      <c r="G4455" s="220">
        <v>2845581</v>
      </c>
      <c r="H4455" s="220">
        <v>2995348</v>
      </c>
      <c r="I4455" s="220">
        <v>2703301.502939655</v>
      </c>
      <c r="J4455" s="161" t="e">
        <f>VLOOKUP(D4455,GST!A:D,4,FALSE)</f>
        <v>#N/A</v>
      </c>
      <c r="K4455" s="64" t="str">
        <f>VLOOKUP(B4455,'ABC successor'!A:J,10,FALSE)</f>
        <v>4749</v>
      </c>
    </row>
    <row r="4456" spans="1:11" x14ac:dyDescent="0.2">
      <c r="A4456">
        <v>4455</v>
      </c>
      <c r="B4456" t="s">
        <v>26612</v>
      </c>
      <c r="C4456" t="s">
        <v>26613</v>
      </c>
      <c r="D4456" t="s">
        <v>26612</v>
      </c>
      <c r="E4456" t="s">
        <v>21996</v>
      </c>
      <c r="F4456" s="220">
        <v>50802</v>
      </c>
      <c r="G4456" s="220">
        <v>50802</v>
      </c>
      <c r="H4456" s="220">
        <v>53476</v>
      </c>
      <c r="I4456" s="220">
        <v>45722.143644210526</v>
      </c>
      <c r="J4456" s="161">
        <f>VLOOKUP(D4456,GST!A:D,4,FALSE)</f>
        <v>0.18</v>
      </c>
      <c r="K4456" s="64" t="str">
        <f>VLOOKUP(B4456,'ABC successor'!A:J,10,FALSE)</f>
        <v>4716</v>
      </c>
    </row>
    <row r="4457" spans="1:11" x14ac:dyDescent="0.2">
      <c r="A4457">
        <v>4456</v>
      </c>
      <c r="B4457" t="s">
        <v>16992</v>
      </c>
      <c r="C4457" t="s">
        <v>16993</v>
      </c>
      <c r="D4457" t="s">
        <v>16992</v>
      </c>
      <c r="E4457" t="s">
        <v>3300</v>
      </c>
      <c r="F4457" s="220">
        <v>41792</v>
      </c>
      <c r="G4457" s="220">
        <v>41792</v>
      </c>
      <c r="H4457" s="220">
        <v>43992</v>
      </c>
      <c r="I4457" s="220">
        <v>37612.701633684199</v>
      </c>
      <c r="J4457" s="161">
        <f>VLOOKUP(D4457,GST!A:D,4,FALSE)</f>
        <v>0.18</v>
      </c>
      <c r="K4457" s="64" t="str">
        <f>VLOOKUP(B4457,'ABC successor'!A:J,10,FALSE)</f>
        <v>4723</v>
      </c>
    </row>
    <row r="4458" spans="1:11" x14ac:dyDescent="0.2">
      <c r="A4458">
        <v>4457</v>
      </c>
      <c r="B4458" t="s">
        <v>17962</v>
      </c>
      <c r="C4458" t="s">
        <v>17963</v>
      </c>
      <c r="D4458" t="s">
        <v>17962</v>
      </c>
      <c r="E4458" t="s">
        <v>3300</v>
      </c>
      <c r="F4458" s="220">
        <v>27428</v>
      </c>
      <c r="G4458" s="220">
        <v>27428</v>
      </c>
      <c r="H4458" s="220">
        <v>28872</v>
      </c>
      <c r="I4458" s="220">
        <v>24684.81096421053</v>
      </c>
      <c r="J4458" s="161">
        <f>VLOOKUP(D4458,GST!A:D,4,FALSE)</f>
        <v>0.18</v>
      </c>
      <c r="K4458" s="64" t="str">
        <f>VLOOKUP(B4458,'ABC successor'!A:J,10,FALSE)</f>
        <v>4723</v>
      </c>
    </row>
    <row r="4459" spans="1:11" x14ac:dyDescent="0.2">
      <c r="A4459">
        <v>4458</v>
      </c>
      <c r="B4459" t="s">
        <v>17964</v>
      </c>
      <c r="C4459" t="s">
        <v>17965</v>
      </c>
      <c r="D4459" t="s">
        <v>17964</v>
      </c>
      <c r="E4459" t="s">
        <v>3300</v>
      </c>
      <c r="F4459" s="220">
        <v>27428</v>
      </c>
      <c r="G4459" s="220">
        <v>27428</v>
      </c>
      <c r="H4459" s="220">
        <v>28872</v>
      </c>
      <c r="I4459" s="220">
        <v>24684.81096421053</v>
      </c>
      <c r="J4459" s="161">
        <f>VLOOKUP(D4459,GST!A:D,4,FALSE)</f>
        <v>0.18</v>
      </c>
      <c r="K4459" s="64" t="str">
        <f>VLOOKUP(B4459,'ABC successor'!A:J,10,FALSE)</f>
        <v>4723</v>
      </c>
    </row>
    <row r="4460" spans="1:11" x14ac:dyDescent="0.2">
      <c r="A4460">
        <v>4459</v>
      </c>
      <c r="B4460" t="s">
        <v>20730</v>
      </c>
      <c r="C4460" t="s">
        <v>20731</v>
      </c>
      <c r="D4460" t="s">
        <v>20730</v>
      </c>
      <c r="E4460" t="s">
        <v>3300</v>
      </c>
      <c r="F4460" s="220">
        <v>27428</v>
      </c>
      <c r="G4460" s="220">
        <v>27428</v>
      </c>
      <c r="H4460" s="220">
        <v>28872</v>
      </c>
      <c r="I4460" s="220">
        <v>24684.81096421053</v>
      </c>
      <c r="J4460" s="161">
        <f>VLOOKUP(D4460,GST!A:D,4,FALSE)</f>
        <v>0.18</v>
      </c>
      <c r="K4460" s="64" t="str">
        <f>VLOOKUP(B4460,'ABC successor'!A:J,10,FALSE)</f>
        <v>4723</v>
      </c>
    </row>
    <row r="4461" spans="1:11" x14ac:dyDescent="0.2">
      <c r="A4461">
        <v>4460</v>
      </c>
      <c r="B4461" t="s">
        <v>12697</v>
      </c>
      <c r="C4461" t="s">
        <v>12698</v>
      </c>
      <c r="D4461" t="s">
        <v>12697</v>
      </c>
      <c r="E4461" t="s">
        <v>906</v>
      </c>
      <c r="F4461" s="220">
        <v>18893</v>
      </c>
      <c r="G4461" s="220">
        <v>18893</v>
      </c>
      <c r="H4461" s="220">
        <v>19887</v>
      </c>
      <c r="I4461" s="220">
        <v>17003.859121052636</v>
      </c>
      <c r="J4461" s="161">
        <f>VLOOKUP(D4461,GST!A:D,4,FALSE)</f>
        <v>0.18</v>
      </c>
      <c r="K4461" s="64" t="str">
        <f>VLOOKUP(B4461,'ABC successor'!A:J,10,FALSE)</f>
        <v>4716</v>
      </c>
    </row>
    <row r="4462" spans="1:11" x14ac:dyDescent="0.2">
      <c r="A4462">
        <v>4461</v>
      </c>
      <c r="B4462" t="s">
        <v>13481</v>
      </c>
      <c r="C4462" t="s">
        <v>13482</v>
      </c>
      <c r="D4462" t="s">
        <v>13481</v>
      </c>
      <c r="E4462" t="s">
        <v>2148</v>
      </c>
      <c r="F4462" s="220">
        <v>76623</v>
      </c>
      <c r="G4462" s="220">
        <v>76623</v>
      </c>
      <c r="H4462" s="220">
        <v>80656</v>
      </c>
      <c r="I4462" s="220">
        <v>68960.947845263174</v>
      </c>
      <c r="J4462" s="161" t="e">
        <f>VLOOKUP(D4462,GST!A:D,4,FALSE)</f>
        <v>#N/A</v>
      </c>
      <c r="K4462" s="64" t="str">
        <f>VLOOKUP(B4462,'ABC successor'!A:J,10,FALSE)</f>
        <v>4716</v>
      </c>
    </row>
    <row r="4463" spans="1:11" x14ac:dyDescent="0.2">
      <c r="A4463">
        <v>4462</v>
      </c>
      <c r="B4463" t="s">
        <v>14185</v>
      </c>
      <c r="C4463" t="s">
        <v>14186</v>
      </c>
      <c r="D4463" t="s">
        <v>14185</v>
      </c>
      <c r="E4463" t="s">
        <v>6589</v>
      </c>
      <c r="F4463" s="220">
        <v>86254</v>
      </c>
      <c r="G4463" s="220">
        <v>86254</v>
      </c>
      <c r="H4463" s="220">
        <v>90794</v>
      </c>
      <c r="I4463" s="220">
        <v>77628.725528421055</v>
      </c>
      <c r="J4463" s="161">
        <f>VLOOKUP(D4463,GST!A:D,4,FALSE)</f>
        <v>0.18</v>
      </c>
      <c r="K4463" s="64" t="str">
        <f>VLOOKUP(B4463,'ABC successor'!A:J,10,FALSE)</f>
        <v>4716</v>
      </c>
    </row>
    <row r="4464" spans="1:11" x14ac:dyDescent="0.2">
      <c r="A4464">
        <v>4463</v>
      </c>
      <c r="B4464" t="s">
        <v>16676</v>
      </c>
      <c r="C4464" t="s">
        <v>16677</v>
      </c>
      <c r="D4464" t="s">
        <v>16676</v>
      </c>
      <c r="E4464" t="s">
        <v>6589</v>
      </c>
      <c r="F4464" s="220">
        <v>78599</v>
      </c>
      <c r="G4464" s="220">
        <v>78599</v>
      </c>
      <c r="H4464" s="220">
        <v>82736</v>
      </c>
      <c r="I4464" s="220">
        <v>70738.650853684216</v>
      </c>
      <c r="J4464" s="161">
        <f>VLOOKUP(D4464,GST!A:D,4,FALSE)</f>
        <v>0.18</v>
      </c>
      <c r="K4464" s="64" t="str">
        <f>VLOOKUP(B4464,'ABC successor'!A:J,10,FALSE)</f>
        <v>4716</v>
      </c>
    </row>
    <row r="4465" spans="1:11" x14ac:dyDescent="0.2">
      <c r="A4465">
        <v>4464</v>
      </c>
      <c r="B4465" t="s">
        <v>27381</v>
      </c>
      <c r="C4465" t="s">
        <v>27382</v>
      </c>
      <c r="D4465" t="s">
        <v>27381</v>
      </c>
      <c r="E4465" t="s">
        <v>6589</v>
      </c>
      <c r="F4465" s="220">
        <v>83314</v>
      </c>
      <c r="G4465" s="220">
        <v>83314</v>
      </c>
      <c r="H4465" s="220">
        <v>87699</v>
      </c>
      <c r="I4465" s="220">
        <v>74982.238048421073</v>
      </c>
      <c r="J4465" s="161" t="e">
        <f>VLOOKUP(D4465,GST!A:D,4,FALSE)</f>
        <v>#N/A</v>
      </c>
      <c r="K4465" s="64" t="str">
        <f>VLOOKUP(B4465,'ABC successor'!A:J,10,FALSE)</f>
        <v>4716</v>
      </c>
    </row>
    <row r="4466" spans="1:11" x14ac:dyDescent="0.2">
      <c r="A4466">
        <v>4465</v>
      </c>
      <c r="B4466" t="s">
        <v>16678</v>
      </c>
      <c r="C4466" t="s">
        <v>16679</v>
      </c>
      <c r="D4466" t="s">
        <v>16678</v>
      </c>
      <c r="E4466" t="s">
        <v>16680</v>
      </c>
      <c r="F4466" s="220">
        <v>1859459</v>
      </c>
      <c r="G4466" s="220">
        <v>1859459</v>
      </c>
      <c r="H4466" s="220">
        <v>1957325</v>
      </c>
      <c r="I4466" s="220">
        <v>1766485.9238672412</v>
      </c>
      <c r="J4466" s="161" t="e">
        <f>VLOOKUP(D4466,GST!A:D,4,FALSE)</f>
        <v>#N/A</v>
      </c>
      <c r="K4466" s="64" t="str">
        <f>VLOOKUP(B4466,'ABC successor'!A:J,10,FALSE)</f>
        <v>4761</v>
      </c>
    </row>
    <row r="4467" spans="1:11" x14ac:dyDescent="0.2">
      <c r="A4467">
        <v>4466</v>
      </c>
      <c r="B4467" t="s">
        <v>16681</v>
      </c>
      <c r="C4467" t="s">
        <v>16682</v>
      </c>
      <c r="D4467" t="s">
        <v>16681</v>
      </c>
      <c r="E4467" t="s">
        <v>16683</v>
      </c>
      <c r="F4467" s="220">
        <v>1859459</v>
      </c>
      <c r="G4467" s="220">
        <v>1859459</v>
      </c>
      <c r="H4467" s="220">
        <v>1957325</v>
      </c>
      <c r="I4467" s="220">
        <v>1766485.9238672412</v>
      </c>
      <c r="J4467" s="161" t="e">
        <f>VLOOKUP(D4467,GST!A:D,4,FALSE)</f>
        <v>#N/A</v>
      </c>
      <c r="K4467" s="64" t="str">
        <f>VLOOKUP(B4467,'ABC successor'!A:J,10,FALSE)</f>
        <v>4761</v>
      </c>
    </row>
    <row r="4468" spans="1:11" x14ac:dyDescent="0.2">
      <c r="A4468">
        <v>4467</v>
      </c>
      <c r="B4468" t="s">
        <v>16684</v>
      </c>
      <c r="C4468" t="s">
        <v>16685</v>
      </c>
      <c r="D4468" t="s">
        <v>16684</v>
      </c>
      <c r="E4468" t="s">
        <v>16686</v>
      </c>
      <c r="F4468" s="220">
        <v>1859459</v>
      </c>
      <c r="G4468" s="220">
        <v>1859459</v>
      </c>
      <c r="H4468" s="220">
        <v>1957325</v>
      </c>
      <c r="I4468" s="220">
        <v>1766485.9238672412</v>
      </c>
      <c r="J4468" s="161" t="e">
        <f>VLOOKUP(D4468,GST!A:D,4,FALSE)</f>
        <v>#N/A</v>
      </c>
      <c r="K4468" s="64" t="str">
        <f>VLOOKUP(B4468,'ABC successor'!A:J,10,FALSE)</f>
        <v>4761</v>
      </c>
    </row>
    <row r="4469" spans="1:11" x14ac:dyDescent="0.2">
      <c r="A4469">
        <v>4468</v>
      </c>
      <c r="B4469" t="s">
        <v>16687</v>
      </c>
      <c r="C4469" t="s">
        <v>16688</v>
      </c>
      <c r="D4469" t="s">
        <v>16687</v>
      </c>
      <c r="E4469" t="s">
        <v>16689</v>
      </c>
      <c r="F4469" s="220">
        <v>1859459</v>
      </c>
      <c r="G4469" s="220">
        <v>1859459</v>
      </c>
      <c r="H4469" s="220">
        <v>1957325</v>
      </c>
      <c r="I4469" s="220">
        <v>1766485.9238672412</v>
      </c>
      <c r="J4469" s="161" t="e">
        <f>VLOOKUP(D4469,GST!A:D,4,FALSE)</f>
        <v>#N/A</v>
      </c>
      <c r="K4469" s="64" t="str">
        <f>VLOOKUP(B4469,'ABC successor'!A:J,10,FALSE)</f>
        <v>4761</v>
      </c>
    </row>
    <row r="4470" spans="1:11" x14ac:dyDescent="0.2">
      <c r="A4470">
        <v>4469</v>
      </c>
      <c r="B4470" t="s">
        <v>14552</v>
      </c>
      <c r="C4470" t="s">
        <v>14553</v>
      </c>
      <c r="D4470" t="s">
        <v>14552</v>
      </c>
      <c r="E4470" t="s">
        <v>14306</v>
      </c>
      <c r="F4470" s="220">
        <v>1821419</v>
      </c>
      <c r="G4470" s="220">
        <v>1821419</v>
      </c>
      <c r="H4470" s="220">
        <v>1917283</v>
      </c>
      <c r="I4470" s="220">
        <v>1730348.0677241378</v>
      </c>
      <c r="J4470" s="161" t="e">
        <f>VLOOKUP(D4470,GST!A:D,4,FALSE)</f>
        <v>#N/A</v>
      </c>
      <c r="K4470" s="64" t="str">
        <f>VLOOKUP(B4470,'ABC successor'!A:J,10,FALSE)</f>
        <v>4748</v>
      </c>
    </row>
    <row r="4471" spans="1:11" x14ac:dyDescent="0.2">
      <c r="A4471">
        <v>4470</v>
      </c>
      <c r="B4471" t="s">
        <v>14554</v>
      </c>
      <c r="C4471" t="s">
        <v>14555</v>
      </c>
      <c r="D4471" t="s">
        <v>14554</v>
      </c>
      <c r="E4471" t="s">
        <v>22990</v>
      </c>
      <c r="F4471" s="220">
        <v>1790972</v>
      </c>
      <c r="G4471" s="220">
        <v>1790972</v>
      </c>
      <c r="H4471" s="220">
        <v>1885234</v>
      </c>
      <c r="I4471" s="220">
        <v>1701423.8620689653</v>
      </c>
      <c r="J4471" s="161">
        <f>VLOOKUP(D4471,GST!A:D,4,FALSE)</f>
        <v>0.12</v>
      </c>
      <c r="K4471" s="64" t="str">
        <f>VLOOKUP(B4471,'ABC successor'!A:J,10,FALSE)</f>
        <v>4749</v>
      </c>
    </row>
    <row r="4472" spans="1:11" x14ac:dyDescent="0.2">
      <c r="A4472">
        <v>4471</v>
      </c>
      <c r="B4472" t="s">
        <v>14556</v>
      </c>
      <c r="C4472" t="s">
        <v>14557</v>
      </c>
      <c r="D4472" t="s">
        <v>14556</v>
      </c>
      <c r="E4472" t="s">
        <v>14300</v>
      </c>
      <c r="F4472" s="220">
        <v>2036576</v>
      </c>
      <c r="G4472" s="220">
        <v>2036576</v>
      </c>
      <c r="H4472" s="220">
        <v>2143764</v>
      </c>
      <c r="I4472" s="220">
        <v>1934747.0766448274</v>
      </c>
      <c r="J4472" s="161" t="e">
        <f>VLOOKUP(D4472,GST!A:D,4,FALSE)</f>
        <v>#N/A</v>
      </c>
      <c r="K4472" s="64" t="str">
        <f>VLOOKUP(B4472,'ABC successor'!A:J,10,FALSE)</f>
        <v>4749</v>
      </c>
    </row>
    <row r="4473" spans="1:11" x14ac:dyDescent="0.2">
      <c r="A4473">
        <v>4472</v>
      </c>
      <c r="B4473" t="s">
        <v>25181</v>
      </c>
      <c r="C4473" t="s">
        <v>25182</v>
      </c>
      <c r="D4473" t="s">
        <v>25181</v>
      </c>
      <c r="E4473" t="s">
        <v>25183</v>
      </c>
      <c r="F4473" s="220">
        <v>1213079</v>
      </c>
      <c r="G4473" s="220">
        <v>1213079</v>
      </c>
      <c r="H4473" s="220">
        <v>1276925</v>
      </c>
      <c r="I4473" s="220">
        <v>1152424.6511206895</v>
      </c>
      <c r="J4473" s="161" t="e">
        <f>VLOOKUP(D4473,GST!A:D,4,FALSE)</f>
        <v>#N/A</v>
      </c>
      <c r="K4473" s="64" t="str">
        <f>VLOOKUP(B4473,'ABC successor'!A:J,10,FALSE)</f>
        <v>4788</v>
      </c>
    </row>
    <row r="4474" spans="1:11" x14ac:dyDescent="0.2">
      <c r="A4474">
        <v>4473</v>
      </c>
      <c r="B4474" t="s">
        <v>25184</v>
      </c>
      <c r="C4474" t="s">
        <v>25185</v>
      </c>
      <c r="D4474" t="s">
        <v>25184</v>
      </c>
      <c r="E4474" t="s">
        <v>25186</v>
      </c>
      <c r="F4474" s="220">
        <v>424579</v>
      </c>
      <c r="G4474" s="220">
        <v>424579</v>
      </c>
      <c r="H4474" s="220">
        <v>446925</v>
      </c>
      <c r="I4474" s="220">
        <v>403349.59461034468</v>
      </c>
      <c r="J4474" s="161" t="e">
        <f>VLOOKUP(D4474,GST!A:D,4,FALSE)</f>
        <v>#N/A</v>
      </c>
      <c r="K4474" s="64" t="str">
        <f>VLOOKUP(B4474,'ABC successor'!A:J,10,FALSE)</f>
        <v>4788</v>
      </c>
    </row>
    <row r="4475" spans="1:11" x14ac:dyDescent="0.2">
      <c r="A4475">
        <v>4474</v>
      </c>
      <c r="B4475" t="s">
        <v>26614</v>
      </c>
      <c r="C4475" t="s">
        <v>26615</v>
      </c>
      <c r="D4475" t="s">
        <v>26614</v>
      </c>
      <c r="E4475" t="s">
        <v>26616</v>
      </c>
      <c r="F4475" s="220">
        <v>170765</v>
      </c>
      <c r="G4475" s="220">
        <v>170765</v>
      </c>
      <c r="H4475" s="220">
        <v>179753</v>
      </c>
      <c r="I4475" s="220">
        <v>162226.89837586202</v>
      </c>
      <c r="J4475" s="161" t="e">
        <f>VLOOKUP(D4475,GST!A:D,4,FALSE)</f>
        <v>#N/A</v>
      </c>
      <c r="K4475" s="64" t="str">
        <f>VLOOKUP(B4475,'ABC successor'!A:J,10,FALSE)</f>
        <v>4788</v>
      </c>
    </row>
    <row r="4476" spans="1:11" x14ac:dyDescent="0.2">
      <c r="A4476">
        <v>4475</v>
      </c>
      <c r="B4476" t="s">
        <v>19247</v>
      </c>
      <c r="C4476" t="s">
        <v>19248</v>
      </c>
      <c r="D4476" t="s">
        <v>19247</v>
      </c>
      <c r="E4476" t="s">
        <v>19249</v>
      </c>
      <c r="F4476" s="220">
        <v>1312066</v>
      </c>
      <c r="G4476" s="220">
        <v>1312066</v>
      </c>
      <c r="H4476" s="220">
        <v>1381122</v>
      </c>
      <c r="I4476" s="220">
        <v>1246463.121351724</v>
      </c>
      <c r="J4476" s="161" t="e">
        <f>VLOOKUP(D4476,GST!A:D,4,FALSE)</f>
        <v>#N/A</v>
      </c>
      <c r="K4476" s="64" t="str">
        <f>VLOOKUP(B4476,'ABC successor'!A:J,10,FALSE)</f>
        <v>4768</v>
      </c>
    </row>
    <row r="4477" spans="1:11" x14ac:dyDescent="0.2">
      <c r="A4477">
        <v>4476</v>
      </c>
      <c r="B4477" t="s">
        <v>21665</v>
      </c>
      <c r="C4477" t="s">
        <v>21666</v>
      </c>
      <c r="D4477" t="s">
        <v>21665</v>
      </c>
      <c r="E4477" t="s">
        <v>21667</v>
      </c>
      <c r="F4477" s="220">
        <v>1164849</v>
      </c>
      <c r="G4477" s="220">
        <v>1164849</v>
      </c>
      <c r="H4477" s="220">
        <v>1226157</v>
      </c>
      <c r="I4477" s="220">
        <v>1106606.0798896549</v>
      </c>
      <c r="J4477" s="161" t="e">
        <f>VLOOKUP(D4477,GST!A:D,4,FALSE)</f>
        <v>#N/A</v>
      </c>
      <c r="K4477" s="64" t="str">
        <f>VLOOKUP(B4477,'ABC successor'!A:J,10,FALSE)</f>
        <v>4776</v>
      </c>
    </row>
    <row r="4478" spans="1:11" x14ac:dyDescent="0.2">
      <c r="A4478">
        <v>4477</v>
      </c>
      <c r="B4478" t="s">
        <v>22486</v>
      </c>
      <c r="C4478" t="s">
        <v>22487</v>
      </c>
      <c r="D4478" t="s">
        <v>22486</v>
      </c>
      <c r="E4478" t="s">
        <v>22488</v>
      </c>
      <c r="F4478" s="220">
        <v>496240</v>
      </c>
      <c r="G4478" s="220">
        <v>496240</v>
      </c>
      <c r="H4478" s="220">
        <v>522358</v>
      </c>
      <c r="I4478" s="220">
        <v>471427.81689137925</v>
      </c>
      <c r="J4478" s="161" t="e">
        <f>VLOOKUP(D4478,GST!A:D,4,FALSE)</f>
        <v>#N/A</v>
      </c>
      <c r="K4478" s="64" t="str">
        <f>VLOOKUP(B4478,'ABC successor'!A:J,10,FALSE)</f>
        <v>4755</v>
      </c>
    </row>
    <row r="4479" spans="1:11" x14ac:dyDescent="0.2">
      <c r="A4479">
        <v>4478</v>
      </c>
      <c r="B4479" t="s">
        <v>25969</v>
      </c>
      <c r="C4479" t="s">
        <v>25970</v>
      </c>
      <c r="D4479" t="s">
        <v>25969</v>
      </c>
      <c r="E4479" t="s">
        <v>25971</v>
      </c>
      <c r="F4479" s="220">
        <v>190079</v>
      </c>
      <c r="G4479" s="220">
        <v>190079</v>
      </c>
      <c r="H4479" s="220">
        <v>200083</v>
      </c>
      <c r="I4479" s="220">
        <v>180575.2079793103</v>
      </c>
      <c r="J4479" s="161" t="e">
        <f>VLOOKUP(D4479,GST!A:D,4,FALSE)</f>
        <v>#N/A</v>
      </c>
      <c r="K4479" s="64" t="str">
        <f>VLOOKUP(B4479,'ABC successor'!A:J,10,FALSE)</f>
        <v>4755</v>
      </c>
    </row>
    <row r="4480" spans="1:11" x14ac:dyDescent="0.2">
      <c r="A4480">
        <v>4479</v>
      </c>
      <c r="B4480" t="s">
        <v>24740</v>
      </c>
      <c r="C4480" t="s">
        <v>24741</v>
      </c>
      <c r="D4480" t="s">
        <v>24740</v>
      </c>
      <c r="E4480" t="s">
        <v>25187</v>
      </c>
      <c r="F4480" s="220">
        <v>410424</v>
      </c>
      <c r="G4480" s="220">
        <v>410424</v>
      </c>
      <c r="H4480" s="220">
        <v>432025</v>
      </c>
      <c r="I4480" s="220">
        <v>389902.54579137929</v>
      </c>
      <c r="J4480" s="161" t="e">
        <f>VLOOKUP(D4480,GST!A:D,4,FALSE)</f>
        <v>#N/A</v>
      </c>
      <c r="K4480" s="64" t="str">
        <f>VLOOKUP(B4480,'ABC successor'!A:J,10,FALSE)</f>
        <v>4755</v>
      </c>
    </row>
    <row r="4481" spans="1:11" x14ac:dyDescent="0.2">
      <c r="A4481">
        <v>4480</v>
      </c>
      <c r="B4481" t="s">
        <v>25972</v>
      </c>
      <c r="C4481" t="s">
        <v>25973</v>
      </c>
      <c r="D4481" t="s">
        <v>25972</v>
      </c>
      <c r="E4481" t="s">
        <v>25974</v>
      </c>
      <c r="F4481" s="220">
        <v>83982</v>
      </c>
      <c r="G4481" s="220">
        <v>83982</v>
      </c>
      <c r="H4481" s="220">
        <v>88402</v>
      </c>
      <c r="I4481" s="220">
        <v>79783.245077586209</v>
      </c>
      <c r="J4481" s="161" t="e">
        <f>VLOOKUP(D4481,GST!A:D,4,FALSE)</f>
        <v>#N/A</v>
      </c>
      <c r="K4481" s="64" t="str">
        <f>VLOOKUP(B4481,'ABC successor'!A:J,10,FALSE)</f>
        <v>4788</v>
      </c>
    </row>
    <row r="4482" spans="1:11" x14ac:dyDescent="0.2">
      <c r="A4482">
        <v>4481</v>
      </c>
      <c r="B4482" t="s">
        <v>25975</v>
      </c>
      <c r="C4482" t="s">
        <v>25976</v>
      </c>
      <c r="D4482" t="s">
        <v>25975</v>
      </c>
      <c r="E4482" t="s">
        <v>25977</v>
      </c>
      <c r="F4482" s="220">
        <v>452754</v>
      </c>
      <c r="G4482" s="220">
        <v>452754</v>
      </c>
      <c r="H4482" s="220">
        <v>476583</v>
      </c>
      <c r="I4482" s="220">
        <v>430116.08545862051</v>
      </c>
      <c r="J4482" s="161">
        <f>VLOOKUP(D4482,GST!A:D,4,FALSE)</f>
        <v>0.12</v>
      </c>
      <c r="K4482" s="64" t="str">
        <f>VLOOKUP(B4482,'ABC successor'!A:J,10,FALSE)</f>
        <v>4755</v>
      </c>
    </row>
    <row r="4483" spans="1:11" x14ac:dyDescent="0.2">
      <c r="A4483">
        <v>4482</v>
      </c>
      <c r="B4483" t="s">
        <v>25188</v>
      </c>
      <c r="C4483" t="s">
        <v>25189</v>
      </c>
      <c r="D4483" t="s">
        <v>25188</v>
      </c>
      <c r="E4483" t="s">
        <v>25190</v>
      </c>
      <c r="F4483" s="220">
        <v>347500</v>
      </c>
      <c r="G4483" s="220">
        <v>347500</v>
      </c>
      <c r="H4483" s="220">
        <v>365789</v>
      </c>
      <c r="I4483" s="220">
        <v>330124.5651465517</v>
      </c>
      <c r="J4483" s="161" t="e">
        <f>VLOOKUP(D4483,GST!A:D,4,FALSE)</f>
        <v>#N/A</v>
      </c>
      <c r="K4483" s="64" t="str">
        <f>VLOOKUP(B4483,'ABC successor'!A:J,10,FALSE)</f>
        <v>4788</v>
      </c>
    </row>
    <row r="4484" spans="1:11" x14ac:dyDescent="0.2">
      <c r="A4484">
        <v>4483</v>
      </c>
      <c r="B4484" t="s">
        <v>25191</v>
      </c>
      <c r="C4484" t="s">
        <v>25192</v>
      </c>
      <c r="D4484" t="s">
        <v>25191</v>
      </c>
      <c r="E4484" t="s">
        <v>25193</v>
      </c>
      <c r="F4484" s="220">
        <v>196519</v>
      </c>
      <c r="G4484" s="220">
        <v>196519</v>
      </c>
      <c r="H4484" s="220">
        <v>206862</v>
      </c>
      <c r="I4484" s="220">
        <v>186692.60013793103</v>
      </c>
      <c r="J4484" s="161" t="e">
        <f>VLOOKUP(D4484,GST!A:D,4,FALSE)</f>
        <v>#N/A</v>
      </c>
      <c r="K4484" s="64" t="str">
        <f>VLOOKUP(B4484,'ABC successor'!A:J,10,FALSE)</f>
        <v>4788</v>
      </c>
    </row>
    <row r="4485" spans="1:11" x14ac:dyDescent="0.2">
      <c r="A4485">
        <v>4484</v>
      </c>
      <c r="B4485" t="s">
        <v>25194</v>
      </c>
      <c r="C4485" t="s">
        <v>25195</v>
      </c>
      <c r="D4485" t="s">
        <v>25194</v>
      </c>
      <c r="E4485" t="s">
        <v>25196</v>
      </c>
      <c r="F4485" s="220">
        <v>222087</v>
      </c>
      <c r="G4485" s="220">
        <v>222087</v>
      </c>
      <c r="H4485" s="220">
        <v>233776</v>
      </c>
      <c r="I4485" s="220">
        <v>210982.3592051724</v>
      </c>
      <c r="J4485" s="161" t="e">
        <f>VLOOKUP(D4485,GST!A:D,4,FALSE)</f>
        <v>#N/A</v>
      </c>
      <c r="K4485" s="64" t="str">
        <f>VLOOKUP(B4485,'ABC successor'!A:J,10,FALSE)</f>
        <v>4788</v>
      </c>
    </row>
    <row r="4486" spans="1:11" x14ac:dyDescent="0.2">
      <c r="A4486">
        <v>4485</v>
      </c>
      <c r="B4486" t="s">
        <v>25197</v>
      </c>
      <c r="C4486" t="s">
        <v>25198</v>
      </c>
      <c r="D4486" t="s">
        <v>25197</v>
      </c>
      <c r="E4486" t="s">
        <v>25199</v>
      </c>
      <c r="F4486" s="220">
        <v>676526</v>
      </c>
      <c r="G4486" s="220">
        <v>676526</v>
      </c>
      <c r="H4486" s="220">
        <v>712133</v>
      </c>
      <c r="I4486" s="220">
        <v>642699.32984310342</v>
      </c>
      <c r="J4486" s="161" t="e">
        <f>VLOOKUP(D4486,GST!A:D,4,FALSE)</f>
        <v>#N/A</v>
      </c>
      <c r="K4486" s="64" t="str">
        <f>VLOOKUP(B4486,'ABC successor'!A:J,10,FALSE)</f>
        <v>4788</v>
      </c>
    </row>
    <row r="4487" spans="1:11" x14ac:dyDescent="0.2">
      <c r="A4487">
        <v>4486</v>
      </c>
      <c r="B4487" t="s">
        <v>14187</v>
      </c>
      <c r="C4487" t="s">
        <v>14188</v>
      </c>
      <c r="D4487" t="s">
        <v>14187</v>
      </c>
      <c r="E4487" t="s">
        <v>6042</v>
      </c>
      <c r="F4487" s="220">
        <v>58733</v>
      </c>
      <c r="G4487" s="220">
        <v>58733</v>
      </c>
      <c r="H4487" s="220">
        <v>61824</v>
      </c>
      <c r="I4487" s="220">
        <v>52860.105192631578</v>
      </c>
      <c r="J4487" s="161">
        <f>VLOOKUP(D4487,GST!A:D,4,FALSE)</f>
        <v>0.18</v>
      </c>
      <c r="K4487" s="64" t="str">
        <f>VLOOKUP(B4487,'ABC successor'!A:J,10,FALSE)</f>
        <v>4737</v>
      </c>
    </row>
    <row r="4488" spans="1:11" x14ac:dyDescent="0.2">
      <c r="A4488">
        <v>4487</v>
      </c>
      <c r="B4488" t="s">
        <v>16690</v>
      </c>
      <c r="C4488" t="s">
        <v>16691</v>
      </c>
      <c r="D4488" t="s">
        <v>16690</v>
      </c>
      <c r="E4488" t="s">
        <v>1809</v>
      </c>
      <c r="F4488" s="220">
        <v>84167</v>
      </c>
      <c r="G4488" s="220">
        <v>84167</v>
      </c>
      <c r="H4488" s="220">
        <v>88597</v>
      </c>
      <c r="I4488" s="220">
        <v>75750.6873568421</v>
      </c>
      <c r="J4488" s="161" t="e">
        <f>VLOOKUP(D4488,GST!A:D,4,FALSE)</f>
        <v>#N/A</v>
      </c>
      <c r="K4488" s="64" t="str">
        <f>VLOOKUP(B4488,'ABC successor'!A:J,10,FALSE)</f>
        <v>4723</v>
      </c>
    </row>
    <row r="4489" spans="1:11" x14ac:dyDescent="0.2">
      <c r="A4489">
        <v>4488</v>
      </c>
      <c r="B4489" t="s">
        <v>15850</v>
      </c>
      <c r="C4489" t="s">
        <v>15851</v>
      </c>
      <c r="D4489" t="s">
        <v>15850</v>
      </c>
      <c r="E4489" t="s">
        <v>1809</v>
      </c>
      <c r="F4489" s="220">
        <v>84801</v>
      </c>
      <c r="G4489" s="220">
        <v>84801</v>
      </c>
      <c r="H4489" s="220">
        <v>89264</v>
      </c>
      <c r="I4489" s="220">
        <v>76320.827166315794</v>
      </c>
      <c r="J4489" s="161" t="e">
        <f>VLOOKUP(D4489,GST!A:D,4,FALSE)</f>
        <v>#N/A</v>
      </c>
      <c r="K4489" s="64" t="str">
        <f>VLOOKUP(B4489,'ABC successor'!A:J,10,FALSE)</f>
        <v>4723</v>
      </c>
    </row>
    <row r="4490" spans="1:11" x14ac:dyDescent="0.2">
      <c r="A4490">
        <v>4489</v>
      </c>
      <c r="B4490" t="s">
        <v>14270</v>
      </c>
      <c r="C4490" t="s">
        <v>14271</v>
      </c>
      <c r="D4490" t="s">
        <v>14270</v>
      </c>
      <c r="E4490" t="s">
        <v>1135</v>
      </c>
      <c r="F4490" s="220">
        <v>180805</v>
      </c>
      <c r="G4490" s="220">
        <v>180805</v>
      </c>
      <c r="H4490" s="220">
        <v>190321</v>
      </c>
      <c r="I4490" s="220">
        <v>162724.59063466665</v>
      </c>
      <c r="J4490" s="161">
        <f>VLOOKUP(D4490,GST!A:D,4,FALSE)</f>
        <v>0.18</v>
      </c>
      <c r="K4490" s="64" t="str">
        <f>VLOOKUP(B4490,'ABC successor'!A:J,10,FALSE)</f>
        <v>4734</v>
      </c>
    </row>
    <row r="4491" spans="1:11" x14ac:dyDescent="0.2">
      <c r="A4491">
        <v>4490</v>
      </c>
      <c r="B4491" t="s">
        <v>21668</v>
      </c>
      <c r="C4491" t="s">
        <v>21669</v>
      </c>
      <c r="D4491" t="s">
        <v>21668</v>
      </c>
      <c r="E4491" t="s">
        <v>21670</v>
      </c>
      <c r="F4491" s="220">
        <v>128865</v>
      </c>
      <c r="G4491" s="220">
        <v>128865</v>
      </c>
      <c r="H4491" s="220">
        <v>135647</v>
      </c>
      <c r="I4491" s="220">
        <v>115978.94963199999</v>
      </c>
      <c r="J4491" s="161">
        <f>VLOOKUP(D4491,GST!A:D,4,FALSE)</f>
        <v>0.12</v>
      </c>
      <c r="K4491" s="64" t="str">
        <f>VLOOKUP(B4491,'ABC successor'!A:J,10,FALSE)</f>
        <v>4730</v>
      </c>
    </row>
    <row r="4492" spans="1:11" x14ac:dyDescent="0.2">
      <c r="A4492">
        <v>4491</v>
      </c>
      <c r="B4492" t="s">
        <v>25571</v>
      </c>
      <c r="C4492" t="s">
        <v>25572</v>
      </c>
      <c r="D4492" t="s">
        <v>25571</v>
      </c>
      <c r="E4492" t="s">
        <v>27383</v>
      </c>
      <c r="F4492" s="220">
        <v>153816</v>
      </c>
      <c r="G4492" s="220">
        <v>153816</v>
      </c>
      <c r="H4492" s="220">
        <v>161912</v>
      </c>
      <c r="I4492" s="220">
        <v>146125.24164482756</v>
      </c>
      <c r="J4492" s="161" t="e">
        <f>VLOOKUP(D4492,GST!A:D,4,FALSE)</f>
        <v>#N/A</v>
      </c>
      <c r="K4492" s="64" t="str">
        <f>VLOOKUP(B4492,'ABC successor'!A:J,10,FALSE)</f>
        <v>4764</v>
      </c>
    </row>
    <row r="4493" spans="1:11" x14ac:dyDescent="0.2">
      <c r="A4493">
        <v>4492</v>
      </c>
      <c r="B4493" t="s">
        <v>25573</v>
      </c>
      <c r="C4493" t="s">
        <v>25574</v>
      </c>
      <c r="D4493" t="s">
        <v>25573</v>
      </c>
      <c r="E4493" t="s">
        <v>27384</v>
      </c>
      <c r="F4493" s="220">
        <v>214622</v>
      </c>
      <c r="G4493" s="220">
        <v>214622</v>
      </c>
      <c r="H4493" s="220">
        <v>225918</v>
      </c>
      <c r="I4493" s="220">
        <v>203890.51519827583</v>
      </c>
      <c r="J4493" s="161" t="e">
        <f>VLOOKUP(D4493,GST!A:D,4,FALSE)</f>
        <v>#N/A</v>
      </c>
      <c r="K4493" s="64" t="str">
        <f>VLOOKUP(B4493,'ABC successor'!A:J,10,FALSE)</f>
        <v>4764</v>
      </c>
    </row>
    <row r="4494" spans="1:11" x14ac:dyDescent="0.2">
      <c r="A4494">
        <v>4493</v>
      </c>
      <c r="B4494" t="s">
        <v>25577</v>
      </c>
      <c r="C4494" t="s">
        <v>25578</v>
      </c>
      <c r="D4494" t="s">
        <v>25577</v>
      </c>
      <c r="E4494" t="s">
        <v>27385</v>
      </c>
      <c r="F4494" s="220">
        <v>166357</v>
      </c>
      <c r="G4494" s="220">
        <v>166357</v>
      </c>
      <c r="H4494" s="220">
        <v>175113</v>
      </c>
      <c r="I4494" s="220">
        <v>158039.07555172412</v>
      </c>
      <c r="J4494" s="161" t="e">
        <f>VLOOKUP(D4494,GST!A:D,4,FALSE)</f>
        <v>#N/A</v>
      </c>
      <c r="K4494" s="64" t="str">
        <f>VLOOKUP(B4494,'ABC successor'!A:J,10,FALSE)</f>
        <v>4764</v>
      </c>
    </row>
    <row r="4495" spans="1:11" x14ac:dyDescent="0.2">
      <c r="A4495">
        <v>4494</v>
      </c>
      <c r="B4495" t="s">
        <v>20732</v>
      </c>
      <c r="C4495" t="s">
        <v>20733</v>
      </c>
      <c r="D4495" t="s">
        <v>20732</v>
      </c>
      <c r="E4495" t="s">
        <v>17578</v>
      </c>
      <c r="F4495" s="220">
        <v>472165</v>
      </c>
      <c r="G4495" s="220">
        <v>472165</v>
      </c>
      <c r="H4495" s="220">
        <v>497016</v>
      </c>
      <c r="I4495" s="220">
        <v>448557.19999999995</v>
      </c>
      <c r="J4495" s="161" t="e">
        <f>VLOOKUP(D4495,GST!A:D,4,FALSE)</f>
        <v>#N/A</v>
      </c>
      <c r="K4495" s="64" t="str">
        <f>VLOOKUP(B4495,'ABC successor'!A:J,10,FALSE)</f>
        <v>4763</v>
      </c>
    </row>
    <row r="4496" spans="1:11" x14ac:dyDescent="0.2">
      <c r="A4496">
        <v>4495</v>
      </c>
      <c r="B4496" t="s">
        <v>23636</v>
      </c>
      <c r="C4496" t="s">
        <v>23637</v>
      </c>
      <c r="D4496" t="s">
        <v>23636</v>
      </c>
      <c r="E4496" t="s">
        <v>22230</v>
      </c>
      <c r="F4496" s="220">
        <v>2</v>
      </c>
      <c r="G4496" s="220">
        <v>2</v>
      </c>
      <c r="H4496" s="220">
        <v>2</v>
      </c>
      <c r="I4496" s="220">
        <v>1.9334362068965516</v>
      </c>
      <c r="J4496" s="161" t="e">
        <f>VLOOKUP(D4496,GST!A:D,4,FALSE)</f>
        <v>#N/A</v>
      </c>
      <c r="K4496" s="64" t="str">
        <f>VLOOKUP(B4496,'ABC successor'!A:J,10,FALSE)</f>
        <v>4763</v>
      </c>
    </row>
    <row r="4497" spans="1:11" x14ac:dyDescent="0.2">
      <c r="A4497">
        <v>4496</v>
      </c>
      <c r="B4497" t="s">
        <v>25200</v>
      </c>
      <c r="C4497" t="s">
        <v>25201</v>
      </c>
      <c r="D4497" t="s">
        <v>25200</v>
      </c>
      <c r="E4497" t="s">
        <v>25202</v>
      </c>
      <c r="F4497" s="220">
        <v>468691</v>
      </c>
      <c r="G4497" s="220">
        <v>468691</v>
      </c>
      <c r="H4497" s="220">
        <v>493359</v>
      </c>
      <c r="I4497" s="220">
        <v>445256.82439482748</v>
      </c>
      <c r="J4497" s="161" t="e">
        <f>VLOOKUP(D4497,GST!A:D,4,FALSE)</f>
        <v>#N/A</v>
      </c>
      <c r="K4497" s="64" t="str">
        <f>VLOOKUP(B4497,'ABC successor'!A:J,10,FALSE)</f>
        <v>4763</v>
      </c>
    </row>
    <row r="4498" spans="1:11" x14ac:dyDescent="0.2">
      <c r="A4498">
        <v>4497</v>
      </c>
      <c r="B4498" t="s">
        <v>26269</v>
      </c>
      <c r="C4498" t="s">
        <v>26270</v>
      </c>
      <c r="D4498" t="s">
        <v>26269</v>
      </c>
      <c r="E4498" t="s">
        <v>26376</v>
      </c>
      <c r="F4498" s="220">
        <v>413456</v>
      </c>
      <c r="G4498" s="220">
        <v>413456</v>
      </c>
      <c r="H4498" s="220">
        <v>435217</v>
      </c>
      <c r="I4498" s="220">
        <v>392783.36573965516</v>
      </c>
      <c r="J4498" s="161" t="e">
        <f>VLOOKUP(D4498,GST!A:D,4,FALSE)</f>
        <v>#N/A</v>
      </c>
      <c r="K4498" s="64" t="str">
        <f>VLOOKUP(B4498,'ABC successor'!A:J,10,FALSE)</f>
        <v>4763</v>
      </c>
    </row>
    <row r="4499" spans="1:11" x14ac:dyDescent="0.2">
      <c r="A4499">
        <v>4498</v>
      </c>
      <c r="B4499" t="s">
        <v>25612</v>
      </c>
      <c r="C4499" t="s">
        <v>25613</v>
      </c>
      <c r="D4499" t="s">
        <v>25612</v>
      </c>
      <c r="E4499" t="s">
        <v>27386</v>
      </c>
      <c r="F4499" s="220">
        <v>65320</v>
      </c>
      <c r="G4499" s="220">
        <v>65320</v>
      </c>
      <c r="H4499" s="220">
        <v>68758</v>
      </c>
      <c r="I4499" s="220">
        <v>62053.63506034483</v>
      </c>
      <c r="J4499" s="161" t="e">
        <f>VLOOKUP(D4499,GST!A:D,4,FALSE)</f>
        <v>#N/A</v>
      </c>
      <c r="K4499" s="64" t="str">
        <f>VLOOKUP(B4499,'ABC successor'!A:J,10,FALSE)</f>
        <v>4764</v>
      </c>
    </row>
    <row r="4500" spans="1:11" x14ac:dyDescent="0.2">
      <c r="A4500">
        <v>4499</v>
      </c>
      <c r="B4500" t="s">
        <v>25614</v>
      </c>
      <c r="C4500" t="s">
        <v>25615</v>
      </c>
      <c r="D4500" t="s">
        <v>25614</v>
      </c>
      <c r="E4500" t="s">
        <v>25978</v>
      </c>
      <c r="F4500" s="220">
        <v>111976</v>
      </c>
      <c r="G4500" s="220">
        <v>111976</v>
      </c>
      <c r="H4500" s="220">
        <v>117869</v>
      </c>
      <c r="I4500" s="220">
        <v>106377.66010344827</v>
      </c>
      <c r="J4500" s="161" t="e">
        <f>VLOOKUP(D4500,GST!A:D,4,FALSE)</f>
        <v>#N/A</v>
      </c>
      <c r="K4500" s="64" t="str">
        <f>VLOOKUP(B4500,'ABC successor'!A:J,10,FALSE)</f>
        <v>4764</v>
      </c>
    </row>
    <row r="4501" spans="1:11" x14ac:dyDescent="0.2">
      <c r="A4501">
        <v>4500</v>
      </c>
      <c r="B4501" t="s">
        <v>25616</v>
      </c>
      <c r="C4501" t="s">
        <v>25617</v>
      </c>
      <c r="D4501" t="s">
        <v>25616</v>
      </c>
      <c r="E4501" t="s">
        <v>25979</v>
      </c>
      <c r="F4501" s="220">
        <v>62493</v>
      </c>
      <c r="G4501" s="220">
        <v>62493</v>
      </c>
      <c r="H4501" s="220">
        <v>65782</v>
      </c>
      <c r="I4501" s="220">
        <v>59368.092168965508</v>
      </c>
      <c r="J4501" s="161" t="e">
        <f>VLOOKUP(D4501,GST!A:D,4,FALSE)</f>
        <v>#N/A</v>
      </c>
      <c r="K4501" s="64" t="str">
        <f>VLOOKUP(B4501,'ABC successor'!A:J,10,FALSE)</f>
        <v>4767</v>
      </c>
    </row>
    <row r="4502" spans="1:11" x14ac:dyDescent="0.2">
      <c r="A4502">
        <v>4501</v>
      </c>
      <c r="B4502" t="s">
        <v>27387</v>
      </c>
      <c r="C4502" t="s">
        <v>27388</v>
      </c>
      <c r="D4502" t="s">
        <v>27387</v>
      </c>
      <c r="E4502" t="s">
        <v>24912</v>
      </c>
      <c r="F4502" s="220">
        <v>242616</v>
      </c>
      <c r="G4502" s="220">
        <v>242616</v>
      </c>
      <c r="H4502" s="220">
        <v>255385</v>
      </c>
      <c r="I4502" s="220">
        <v>230484.93022413788</v>
      </c>
      <c r="J4502" s="161" t="e">
        <f>VLOOKUP(D4502,GST!A:D,4,FALSE)</f>
        <v>#N/A</v>
      </c>
      <c r="K4502" s="64" t="str">
        <f>VLOOKUP(B4502,'ABC successor'!A:J,10,FALSE)</f>
        <v>4764</v>
      </c>
    </row>
    <row r="4503" spans="1:11" x14ac:dyDescent="0.2">
      <c r="A4503">
        <v>4502</v>
      </c>
      <c r="B4503" t="s">
        <v>26831</v>
      </c>
      <c r="C4503" t="s">
        <v>26832</v>
      </c>
      <c r="D4503" t="s">
        <v>26831</v>
      </c>
      <c r="E4503" t="s">
        <v>26411</v>
      </c>
      <c r="F4503" s="220">
        <v>242616</v>
      </c>
      <c r="G4503" s="220">
        <v>242616</v>
      </c>
      <c r="H4503" s="220">
        <v>255385</v>
      </c>
      <c r="I4503" s="220">
        <v>230484.93022413788</v>
      </c>
      <c r="J4503" s="161" t="e">
        <f>VLOOKUP(D4503,GST!A:D,4,FALSE)</f>
        <v>#N/A</v>
      </c>
      <c r="K4503" s="64" t="str">
        <f>VLOOKUP(B4503,'ABC successor'!A:J,10,FALSE)</f>
        <v>4764</v>
      </c>
    </row>
    <row r="4504" spans="1:11" x14ac:dyDescent="0.2">
      <c r="A4504">
        <v>4503</v>
      </c>
      <c r="B4504" t="s">
        <v>27389</v>
      </c>
      <c r="C4504" t="s">
        <v>27390</v>
      </c>
      <c r="D4504" t="s">
        <v>27389</v>
      </c>
      <c r="E4504" t="s">
        <v>18629</v>
      </c>
      <c r="F4504" s="220">
        <v>242616</v>
      </c>
      <c r="G4504" s="220">
        <v>242616</v>
      </c>
      <c r="H4504" s="220">
        <v>255385</v>
      </c>
      <c r="I4504" s="220">
        <v>230484.93022413788</v>
      </c>
      <c r="J4504" s="161" t="e">
        <f>VLOOKUP(D4504,GST!A:D,4,FALSE)</f>
        <v>#N/A</v>
      </c>
      <c r="K4504" s="64" t="str">
        <f>VLOOKUP(B4504,'ABC successor'!A:J,10,FALSE)</f>
        <v>4764</v>
      </c>
    </row>
    <row r="4505" spans="1:11" x14ac:dyDescent="0.2">
      <c r="A4505">
        <v>4504</v>
      </c>
      <c r="B4505" t="s">
        <v>25207</v>
      </c>
      <c r="C4505" t="s">
        <v>25208</v>
      </c>
      <c r="D4505" t="s">
        <v>25207</v>
      </c>
      <c r="E4505" t="s">
        <v>25209</v>
      </c>
      <c r="F4505" s="220">
        <v>242616</v>
      </c>
      <c r="G4505" s="220">
        <v>242616</v>
      </c>
      <c r="H4505" s="220">
        <v>255385</v>
      </c>
      <c r="I4505" s="220">
        <v>230484.93022413788</v>
      </c>
      <c r="J4505" s="161" t="e">
        <f>VLOOKUP(D4505,GST!A:D,4,FALSE)</f>
        <v>#N/A</v>
      </c>
      <c r="K4505" s="64" t="str">
        <f>VLOOKUP(B4505,'ABC successor'!A:J,10,FALSE)</f>
        <v>4764</v>
      </c>
    </row>
    <row r="4506" spans="1:11" x14ac:dyDescent="0.2">
      <c r="A4506">
        <v>4505</v>
      </c>
      <c r="B4506" t="s">
        <v>26617</v>
      </c>
      <c r="C4506" t="s">
        <v>26618</v>
      </c>
      <c r="D4506" t="s">
        <v>26617</v>
      </c>
      <c r="E4506" t="s">
        <v>26414</v>
      </c>
      <c r="F4506" s="220">
        <v>242616</v>
      </c>
      <c r="G4506" s="220">
        <v>242616</v>
      </c>
      <c r="H4506" s="220">
        <v>255385</v>
      </c>
      <c r="I4506" s="220">
        <v>230484.93022413788</v>
      </c>
      <c r="J4506" s="161" t="e">
        <f>VLOOKUP(D4506,GST!A:D,4,FALSE)</f>
        <v>#N/A</v>
      </c>
      <c r="K4506" s="64" t="str">
        <f>VLOOKUP(B4506,'ABC successor'!A:J,10,FALSE)</f>
        <v>4764</v>
      </c>
    </row>
    <row r="4507" spans="1:11" x14ac:dyDescent="0.2">
      <c r="A4507">
        <v>4506</v>
      </c>
      <c r="B4507" t="s">
        <v>27391</v>
      </c>
      <c r="C4507" t="s">
        <v>27392</v>
      </c>
      <c r="D4507" t="s">
        <v>27391</v>
      </c>
      <c r="E4507" t="s">
        <v>24917</v>
      </c>
      <c r="F4507" s="220">
        <v>242616</v>
      </c>
      <c r="G4507" s="220">
        <v>242616</v>
      </c>
      <c r="H4507" s="220">
        <v>255385</v>
      </c>
      <c r="I4507" s="220">
        <v>230484.93022413788</v>
      </c>
      <c r="J4507" s="161" t="e">
        <f>VLOOKUP(D4507,GST!A:D,4,FALSE)</f>
        <v>#N/A</v>
      </c>
      <c r="K4507" s="64" t="str">
        <f>VLOOKUP(B4507,'ABC successor'!A:J,10,FALSE)</f>
        <v>4764</v>
      </c>
    </row>
    <row r="4508" spans="1:11" x14ac:dyDescent="0.2">
      <c r="A4508">
        <v>4507</v>
      </c>
      <c r="B4508" t="s">
        <v>26833</v>
      </c>
      <c r="C4508" t="s">
        <v>26834</v>
      </c>
      <c r="D4508" t="s">
        <v>26833</v>
      </c>
      <c r="E4508" t="s">
        <v>26417</v>
      </c>
      <c r="F4508" s="220">
        <v>242616</v>
      </c>
      <c r="G4508" s="220">
        <v>242616</v>
      </c>
      <c r="H4508" s="220">
        <v>255385</v>
      </c>
      <c r="I4508" s="220">
        <v>230484.93022413788</v>
      </c>
      <c r="J4508" s="161" t="e">
        <f>VLOOKUP(D4508,GST!A:D,4,FALSE)</f>
        <v>#N/A</v>
      </c>
      <c r="K4508" s="64" t="str">
        <f>VLOOKUP(B4508,'ABC successor'!A:J,10,FALSE)</f>
        <v>4764</v>
      </c>
    </row>
    <row r="4509" spans="1:11" x14ac:dyDescent="0.2">
      <c r="A4509">
        <v>4508</v>
      </c>
      <c r="B4509" t="s">
        <v>27393</v>
      </c>
      <c r="C4509" t="s">
        <v>27394</v>
      </c>
      <c r="D4509" t="s">
        <v>27393</v>
      </c>
      <c r="E4509" t="s">
        <v>26417</v>
      </c>
      <c r="F4509" s="220">
        <v>242616</v>
      </c>
      <c r="G4509" s="220">
        <v>242616</v>
      </c>
      <c r="H4509" s="220">
        <v>255385</v>
      </c>
      <c r="I4509" s="220">
        <v>230484.93022413788</v>
      </c>
      <c r="J4509" s="161" t="e">
        <f>VLOOKUP(D4509,GST!A:D,4,FALSE)</f>
        <v>#N/A</v>
      </c>
      <c r="K4509" s="64" t="str">
        <f>VLOOKUP(B4509,'ABC successor'!A:J,10,FALSE)</f>
        <v>4764</v>
      </c>
    </row>
    <row r="4510" spans="1:11" x14ac:dyDescent="0.2">
      <c r="A4510">
        <v>4509</v>
      </c>
      <c r="B4510" t="s">
        <v>23638</v>
      </c>
      <c r="C4510" t="s">
        <v>23639</v>
      </c>
      <c r="D4510" t="s">
        <v>23638</v>
      </c>
      <c r="E4510" t="s">
        <v>23640</v>
      </c>
      <c r="F4510" s="220">
        <v>1606502</v>
      </c>
      <c r="G4510" s="220">
        <v>1606502</v>
      </c>
      <c r="H4510" s="220">
        <v>1691055</v>
      </c>
      <c r="I4510" s="220">
        <v>1526177.2042758618</v>
      </c>
      <c r="J4510" s="161" t="e">
        <f>VLOOKUP(D4510,GST!A:D,4,FALSE)</f>
        <v>#N/A</v>
      </c>
      <c r="K4510" s="64" t="str">
        <f>VLOOKUP(B4510,'ABC successor'!A:J,10,FALSE)</f>
        <v>4768</v>
      </c>
    </row>
    <row r="4511" spans="1:11" x14ac:dyDescent="0.2">
      <c r="A4511">
        <v>4510</v>
      </c>
      <c r="B4511" t="s">
        <v>23641</v>
      </c>
      <c r="C4511" t="s">
        <v>23642</v>
      </c>
      <c r="D4511" t="s">
        <v>23641</v>
      </c>
      <c r="E4511" t="s">
        <v>23643</v>
      </c>
      <c r="F4511" s="220">
        <v>1576951</v>
      </c>
      <c r="G4511" s="220">
        <v>1576951</v>
      </c>
      <c r="H4511" s="220">
        <v>1659948</v>
      </c>
      <c r="I4511" s="220">
        <v>1498103.7105517238</v>
      </c>
      <c r="J4511" s="161" t="e">
        <f>VLOOKUP(D4511,GST!A:D,4,FALSE)</f>
        <v>#N/A</v>
      </c>
      <c r="K4511" s="64" t="str">
        <f>VLOOKUP(B4511,'ABC successor'!A:J,10,FALSE)</f>
        <v>4776</v>
      </c>
    </row>
    <row r="4512" spans="1:11" x14ac:dyDescent="0.2">
      <c r="A4512">
        <v>4511</v>
      </c>
      <c r="B4512" t="s">
        <v>23644</v>
      </c>
      <c r="C4512" t="s">
        <v>23645</v>
      </c>
      <c r="D4512" t="s">
        <v>23644</v>
      </c>
      <c r="E4512" t="s">
        <v>23646</v>
      </c>
      <c r="F4512" s="220">
        <v>1415898</v>
      </c>
      <c r="G4512" s="220">
        <v>1415898</v>
      </c>
      <c r="H4512" s="220">
        <v>1490419</v>
      </c>
      <c r="I4512" s="220">
        <v>1345103.1697551725</v>
      </c>
      <c r="J4512" s="161" t="e">
        <f>VLOOKUP(D4512,GST!A:D,4,FALSE)</f>
        <v>#N/A</v>
      </c>
      <c r="K4512" s="64" t="str">
        <f>VLOOKUP(B4512,'ABC successor'!A:J,10,FALSE)</f>
        <v>4768</v>
      </c>
    </row>
    <row r="4513" spans="1:11" x14ac:dyDescent="0.2">
      <c r="A4513">
        <v>4512</v>
      </c>
      <c r="B4513" t="s">
        <v>25210</v>
      </c>
      <c r="C4513" t="s">
        <v>25211</v>
      </c>
      <c r="D4513" t="s">
        <v>25210</v>
      </c>
      <c r="E4513" t="s">
        <v>21493</v>
      </c>
      <c r="F4513" s="220">
        <v>19217</v>
      </c>
      <c r="G4513" s="220">
        <v>19217</v>
      </c>
      <c r="H4513" s="220">
        <v>20228</v>
      </c>
      <c r="I4513" s="220">
        <v>17295.421301052633</v>
      </c>
      <c r="J4513" s="161" t="e">
        <f>VLOOKUP(D4513,GST!A:D,4,FALSE)</f>
        <v>#N/A</v>
      </c>
      <c r="K4513" s="64" t="str">
        <f>VLOOKUP(B4513,'ABC successor'!A:J,10,FALSE)</f>
        <v>4753</v>
      </c>
    </row>
    <row r="4514" spans="1:11" x14ac:dyDescent="0.2">
      <c r="A4514">
        <v>4513</v>
      </c>
      <c r="B4514" t="s">
        <v>25980</v>
      </c>
      <c r="C4514" t="s">
        <v>25981</v>
      </c>
      <c r="D4514" t="s">
        <v>25980</v>
      </c>
      <c r="E4514" t="s">
        <v>25982</v>
      </c>
      <c r="F4514" s="220">
        <v>19217</v>
      </c>
      <c r="G4514" s="220">
        <v>19217</v>
      </c>
      <c r="H4514" s="220">
        <v>20228</v>
      </c>
      <c r="I4514" s="220">
        <v>17295.421301052633</v>
      </c>
      <c r="J4514" s="161">
        <f>VLOOKUP(D4514,GST!A:D,4,FALSE)</f>
        <v>0.18</v>
      </c>
      <c r="K4514" s="64" t="str">
        <f>VLOOKUP(B4514,'ABC successor'!A:J,10,FALSE)</f>
        <v>4753</v>
      </c>
    </row>
    <row r="4515" spans="1:11" x14ac:dyDescent="0.2">
      <c r="A4515">
        <v>4514</v>
      </c>
      <c r="B4515" t="s">
        <v>22940</v>
      </c>
      <c r="C4515" t="s">
        <v>22941</v>
      </c>
      <c r="D4515" t="s">
        <v>22940</v>
      </c>
      <c r="E4515" t="s">
        <v>24344</v>
      </c>
      <c r="F4515" s="220">
        <v>1164849</v>
      </c>
      <c r="G4515" s="220">
        <v>1164849</v>
      </c>
      <c r="H4515" s="220">
        <v>1226157</v>
      </c>
      <c r="I4515" s="220">
        <v>1106606.0798896549</v>
      </c>
      <c r="J4515" s="161" t="e">
        <f>VLOOKUP(D4515,GST!A:D,4,FALSE)</f>
        <v>#N/A</v>
      </c>
      <c r="K4515" s="64" t="str">
        <f>VLOOKUP(B4515,'ABC successor'!A:J,10,FALSE)</f>
        <v>4768</v>
      </c>
    </row>
    <row r="4516" spans="1:11" x14ac:dyDescent="0.2">
      <c r="A4516">
        <v>4515</v>
      </c>
      <c r="B4516" t="s">
        <v>22942</v>
      </c>
      <c r="C4516" t="s">
        <v>22943</v>
      </c>
      <c r="D4516" t="s">
        <v>22942</v>
      </c>
      <c r="E4516" t="s">
        <v>24345</v>
      </c>
      <c r="F4516" s="220">
        <v>1312066</v>
      </c>
      <c r="G4516" s="220">
        <v>1312066</v>
      </c>
      <c r="H4516" s="220">
        <v>1381122</v>
      </c>
      <c r="I4516" s="220">
        <v>1246463.121351724</v>
      </c>
      <c r="J4516" s="161" t="e">
        <f>VLOOKUP(D4516,GST!A:D,4,FALSE)</f>
        <v>#N/A</v>
      </c>
      <c r="K4516" s="64" t="str">
        <f>VLOOKUP(B4516,'ABC successor'!A:J,10,FALSE)</f>
        <v>4768</v>
      </c>
    </row>
    <row r="4517" spans="1:11" x14ac:dyDescent="0.2">
      <c r="A4517">
        <v>4516</v>
      </c>
      <c r="B4517" t="s">
        <v>22944</v>
      </c>
      <c r="C4517" t="s">
        <v>22945</v>
      </c>
      <c r="D4517" t="s">
        <v>22944</v>
      </c>
      <c r="E4517" t="s">
        <v>25212</v>
      </c>
      <c r="F4517" s="220">
        <v>3463248</v>
      </c>
      <c r="G4517" s="220">
        <v>3463248</v>
      </c>
      <c r="H4517" s="220">
        <v>3645524</v>
      </c>
      <c r="I4517" s="220">
        <v>3290085.8576793098</v>
      </c>
      <c r="J4517" s="161" t="e">
        <f>VLOOKUP(D4517,GST!A:D,4,FALSE)</f>
        <v>#N/A</v>
      </c>
      <c r="K4517" s="64" t="str">
        <f>VLOOKUP(B4517,'ABC successor'!A:J,10,FALSE)</f>
        <v>4768</v>
      </c>
    </row>
    <row r="4518" spans="1:11" x14ac:dyDescent="0.2">
      <c r="A4518">
        <v>4517</v>
      </c>
      <c r="B4518" t="s">
        <v>25213</v>
      </c>
      <c r="C4518" t="s">
        <v>25214</v>
      </c>
      <c r="D4518" t="s">
        <v>25213</v>
      </c>
      <c r="E4518" t="s">
        <v>25215</v>
      </c>
      <c r="F4518" s="220">
        <v>453006</v>
      </c>
      <c r="G4518" s="220">
        <v>453006</v>
      </c>
      <c r="H4518" s="220">
        <v>476848</v>
      </c>
      <c r="I4518" s="220">
        <v>430355.83154827583</v>
      </c>
      <c r="J4518" s="161" t="e">
        <f>VLOOKUP(D4518,GST!A:D,4,FALSE)</f>
        <v>#N/A</v>
      </c>
      <c r="K4518" s="64" t="str">
        <f>VLOOKUP(B4518,'ABC successor'!A:J,10,FALSE)</f>
        <v>4763</v>
      </c>
    </row>
    <row r="4519" spans="1:11" x14ac:dyDescent="0.2">
      <c r="A4519">
        <v>4518</v>
      </c>
      <c r="B4519" t="s">
        <v>26285</v>
      </c>
      <c r="C4519" t="s">
        <v>26286</v>
      </c>
      <c r="D4519" t="s">
        <v>26285</v>
      </c>
      <c r="E4519" t="s">
        <v>26619</v>
      </c>
      <c r="F4519" s="220">
        <v>400364</v>
      </c>
      <c r="G4519" s="220">
        <v>400364</v>
      </c>
      <c r="H4519" s="220">
        <v>421436</v>
      </c>
      <c r="I4519" s="220">
        <v>380345.5706206896</v>
      </c>
      <c r="J4519" s="161" t="e">
        <f>VLOOKUP(D4519,GST!A:D,4,FALSE)</f>
        <v>#N/A</v>
      </c>
      <c r="K4519" s="64" t="str">
        <f>VLOOKUP(B4519,'ABC successor'!A:J,10,FALSE)</f>
        <v>4763</v>
      </c>
    </row>
    <row r="4520" spans="1:11" x14ac:dyDescent="0.2">
      <c r="A4520">
        <v>4519</v>
      </c>
      <c r="B4520" t="s">
        <v>21671</v>
      </c>
      <c r="C4520" t="s">
        <v>21672</v>
      </c>
      <c r="D4520" t="s">
        <v>21671</v>
      </c>
      <c r="E4520" t="s">
        <v>27395</v>
      </c>
      <c r="F4520" s="220">
        <v>3463248</v>
      </c>
      <c r="G4520" s="220">
        <v>3463248</v>
      </c>
      <c r="H4520" s="220">
        <v>3645524</v>
      </c>
      <c r="I4520" s="220">
        <v>3290085.8576793098</v>
      </c>
      <c r="J4520" s="161" t="e">
        <f>VLOOKUP(D4520,GST!A:D,4,FALSE)</f>
        <v>#N/A</v>
      </c>
      <c r="K4520" s="64" t="str">
        <f>VLOOKUP(B4520,'ABC successor'!A:J,10,FALSE)</f>
        <v>4768</v>
      </c>
    </row>
    <row r="4521" spans="1:11" x14ac:dyDescent="0.2">
      <c r="A4521">
        <v>4520</v>
      </c>
      <c r="B4521" t="s">
        <v>23867</v>
      </c>
      <c r="C4521" t="s">
        <v>23868</v>
      </c>
      <c r="D4521" t="s">
        <v>23867</v>
      </c>
      <c r="E4521" t="s">
        <v>25983</v>
      </c>
      <c r="F4521" s="220">
        <v>1199748</v>
      </c>
      <c r="G4521" s="220">
        <v>1199748</v>
      </c>
      <c r="H4521" s="220">
        <v>1262893</v>
      </c>
      <c r="I4521" s="220">
        <v>1139760.6439655172</v>
      </c>
      <c r="J4521" s="161" t="e">
        <f>VLOOKUP(D4521,GST!A:D,4,FALSE)</f>
        <v>#N/A</v>
      </c>
      <c r="K4521" s="64" t="str">
        <f>VLOOKUP(B4521,'ABC successor'!A:J,10,FALSE)</f>
        <v>4768</v>
      </c>
    </row>
    <row r="4522" spans="1:11" x14ac:dyDescent="0.2">
      <c r="A4522">
        <v>4521</v>
      </c>
      <c r="B4522" t="s">
        <v>25216</v>
      </c>
      <c r="C4522" t="s">
        <v>25217</v>
      </c>
      <c r="D4522" t="s">
        <v>25216</v>
      </c>
      <c r="E4522" t="s">
        <v>25218</v>
      </c>
      <c r="F4522" s="220">
        <v>1606502</v>
      </c>
      <c r="G4522" s="220">
        <v>1606502</v>
      </c>
      <c r="H4522" s="220">
        <v>1691055</v>
      </c>
      <c r="I4522" s="220">
        <v>1526177.2042758618</v>
      </c>
      <c r="J4522" s="161" t="e">
        <f>VLOOKUP(D4522,GST!A:D,4,FALSE)</f>
        <v>#N/A</v>
      </c>
      <c r="K4522" s="64" t="str">
        <f>VLOOKUP(B4522,'ABC successor'!A:J,10,FALSE)</f>
        <v>4768</v>
      </c>
    </row>
    <row r="4523" spans="1:11" x14ac:dyDescent="0.2">
      <c r="A4523">
        <v>4522</v>
      </c>
      <c r="B4523" t="s">
        <v>22489</v>
      </c>
      <c r="C4523" t="s">
        <v>22490</v>
      </c>
      <c r="D4523" t="s">
        <v>22489</v>
      </c>
      <c r="E4523" t="s">
        <v>22491</v>
      </c>
      <c r="F4523" s="220">
        <v>1415898</v>
      </c>
      <c r="G4523" s="220">
        <v>1415898</v>
      </c>
      <c r="H4523" s="220">
        <v>1490419</v>
      </c>
      <c r="I4523" s="220">
        <v>1345103.1697551725</v>
      </c>
      <c r="J4523" s="161" t="e">
        <f>VLOOKUP(D4523,GST!A:D,4,FALSE)</f>
        <v>#N/A</v>
      </c>
      <c r="K4523" s="64" t="str">
        <f>VLOOKUP(B4523,'ABC successor'!A:J,10,FALSE)</f>
        <v>4768</v>
      </c>
    </row>
    <row r="4524" spans="1:11" x14ac:dyDescent="0.2">
      <c r="A4524">
        <v>4523</v>
      </c>
      <c r="B4524" t="s">
        <v>22492</v>
      </c>
      <c r="C4524" t="s">
        <v>22493</v>
      </c>
      <c r="D4524" t="s">
        <v>22492</v>
      </c>
      <c r="E4524" t="s">
        <v>22494</v>
      </c>
      <c r="F4524" s="220">
        <v>1576951</v>
      </c>
      <c r="G4524" s="220">
        <v>1576951</v>
      </c>
      <c r="H4524" s="220">
        <v>1659948</v>
      </c>
      <c r="I4524" s="220">
        <v>1498103.7105517238</v>
      </c>
      <c r="J4524" s="161" t="e">
        <f>VLOOKUP(D4524,GST!A:D,4,FALSE)</f>
        <v>#N/A</v>
      </c>
      <c r="K4524" s="64" t="str">
        <f>VLOOKUP(B4524,'ABC successor'!A:J,10,FALSE)</f>
        <v>4775</v>
      </c>
    </row>
    <row r="4525" spans="1:11" x14ac:dyDescent="0.2">
      <c r="A4525">
        <v>4524</v>
      </c>
      <c r="B4525" t="s">
        <v>25219</v>
      </c>
      <c r="C4525" t="s">
        <v>25220</v>
      </c>
      <c r="D4525" t="s">
        <v>25219</v>
      </c>
      <c r="E4525" t="s">
        <v>25221</v>
      </c>
      <c r="F4525" s="220">
        <v>821161</v>
      </c>
      <c r="G4525" s="220">
        <v>821161</v>
      </c>
      <c r="H4525" s="220">
        <v>864380</v>
      </c>
      <c r="I4525" s="220">
        <v>780102.84075862053</v>
      </c>
      <c r="J4525" s="161" t="e">
        <f>VLOOKUP(D4525,GST!A:D,4,FALSE)</f>
        <v>#N/A</v>
      </c>
      <c r="K4525" s="64" t="str">
        <f>VLOOKUP(B4525,'ABC successor'!A:J,10,FALSE)</f>
        <v>4751</v>
      </c>
    </row>
    <row r="4526" spans="1:11" x14ac:dyDescent="0.2">
      <c r="A4526">
        <v>4525</v>
      </c>
      <c r="B4526" t="s">
        <v>24766</v>
      </c>
      <c r="C4526" t="s">
        <v>24767</v>
      </c>
      <c r="D4526" t="s">
        <v>24766</v>
      </c>
      <c r="E4526" t="s">
        <v>25222</v>
      </c>
      <c r="F4526" s="220">
        <v>1415898</v>
      </c>
      <c r="G4526" s="220">
        <v>1415898</v>
      </c>
      <c r="H4526" s="220">
        <v>1490419</v>
      </c>
      <c r="I4526" s="220">
        <v>1345103.1697551725</v>
      </c>
      <c r="J4526" s="161" t="e">
        <f>VLOOKUP(D4526,GST!A:D,4,FALSE)</f>
        <v>#N/A</v>
      </c>
      <c r="K4526" s="64" t="str">
        <f>VLOOKUP(B4526,'ABC successor'!A:J,10,FALSE)</f>
        <v>4768</v>
      </c>
    </row>
    <row r="4527" spans="1:11" x14ac:dyDescent="0.2">
      <c r="A4527">
        <v>4526</v>
      </c>
      <c r="B4527" t="s">
        <v>25223</v>
      </c>
      <c r="C4527" t="s">
        <v>25224</v>
      </c>
      <c r="D4527" t="s">
        <v>25223</v>
      </c>
      <c r="E4527" t="s">
        <v>25225</v>
      </c>
      <c r="F4527" s="220">
        <v>158633</v>
      </c>
      <c r="G4527" s="220">
        <v>158633</v>
      </c>
      <c r="H4527" s="220">
        <v>166982</v>
      </c>
      <c r="I4527" s="220">
        <v>150701.6851465517</v>
      </c>
      <c r="J4527" s="161" t="e">
        <f>VLOOKUP(D4527,GST!A:D,4,FALSE)</f>
        <v>#N/A</v>
      </c>
      <c r="K4527" s="64" t="str">
        <f>VLOOKUP(B4527,'ABC successor'!A:J,10,FALSE)</f>
        <v>4751</v>
      </c>
    </row>
    <row r="4528" spans="1:11" x14ac:dyDescent="0.2">
      <c r="A4528">
        <v>4527</v>
      </c>
      <c r="B4528" t="s">
        <v>25226</v>
      </c>
      <c r="C4528" t="s">
        <v>25227</v>
      </c>
      <c r="D4528" t="s">
        <v>25226</v>
      </c>
      <c r="E4528" t="s">
        <v>25228</v>
      </c>
      <c r="F4528" s="220">
        <v>165166</v>
      </c>
      <c r="G4528" s="220">
        <v>165166</v>
      </c>
      <c r="H4528" s="220">
        <v>173859</v>
      </c>
      <c r="I4528" s="220">
        <v>156908.01537068962</v>
      </c>
      <c r="J4528" s="161" t="e">
        <f>VLOOKUP(D4528,GST!A:D,4,FALSE)</f>
        <v>#N/A</v>
      </c>
      <c r="K4528" s="64" t="str">
        <f>VLOOKUP(B4528,'ABC successor'!A:J,10,FALSE)</f>
        <v>4751</v>
      </c>
    </row>
    <row r="4529" spans="1:11" x14ac:dyDescent="0.2">
      <c r="A4529">
        <v>4528</v>
      </c>
      <c r="B4529" t="s">
        <v>22495</v>
      </c>
      <c r="C4529" t="s">
        <v>22496</v>
      </c>
      <c r="D4529" t="s">
        <v>22495</v>
      </c>
      <c r="E4529" t="s">
        <v>22497</v>
      </c>
      <c r="F4529" s="220">
        <v>167452</v>
      </c>
      <c r="G4529" s="220">
        <v>167452</v>
      </c>
      <c r="H4529" s="220">
        <v>176265</v>
      </c>
      <c r="I4529" s="220">
        <v>159079.26423103447</v>
      </c>
      <c r="J4529" s="161" t="e">
        <f>VLOOKUP(D4529,GST!A:D,4,FALSE)</f>
        <v>#N/A</v>
      </c>
      <c r="K4529" s="64" t="str">
        <f>VLOOKUP(B4529,'ABC successor'!A:J,10,FALSE)</f>
        <v>4754</v>
      </c>
    </row>
    <row r="4530" spans="1:11" x14ac:dyDescent="0.2">
      <c r="A4530">
        <v>4529</v>
      </c>
      <c r="B4530" t="s">
        <v>22498</v>
      </c>
      <c r="C4530" t="s">
        <v>22499</v>
      </c>
      <c r="D4530" t="s">
        <v>22498</v>
      </c>
      <c r="E4530" t="s">
        <v>22500</v>
      </c>
      <c r="F4530" s="220">
        <v>167452</v>
      </c>
      <c r="G4530" s="220">
        <v>167452</v>
      </c>
      <c r="H4530" s="220">
        <v>176265</v>
      </c>
      <c r="I4530" s="220">
        <v>159079.26423103447</v>
      </c>
      <c r="J4530" s="161" t="e">
        <f>VLOOKUP(D4530,GST!A:D,4,FALSE)</f>
        <v>#N/A</v>
      </c>
      <c r="K4530" s="64" t="str">
        <f>VLOOKUP(B4530,'ABC successor'!A:J,10,FALSE)</f>
        <v>4754</v>
      </c>
    </row>
    <row r="4531" spans="1:11" x14ac:dyDescent="0.2">
      <c r="A4531">
        <v>4530</v>
      </c>
      <c r="B4531" t="s">
        <v>22501</v>
      </c>
      <c r="C4531" t="s">
        <v>22502</v>
      </c>
      <c r="D4531" t="s">
        <v>22501</v>
      </c>
      <c r="E4531" t="s">
        <v>15932</v>
      </c>
      <c r="F4531" s="220">
        <v>230814</v>
      </c>
      <c r="G4531" s="220">
        <v>230814</v>
      </c>
      <c r="H4531" s="220">
        <v>242962</v>
      </c>
      <c r="I4531" s="220">
        <v>219272.93366034477</v>
      </c>
      <c r="J4531" s="161" t="e">
        <f>VLOOKUP(D4531,GST!A:D,4,FALSE)</f>
        <v>#N/A</v>
      </c>
      <c r="K4531" s="64" t="str">
        <f>VLOOKUP(B4531,'ABC successor'!A:J,10,FALSE)</f>
        <v>4754</v>
      </c>
    </row>
    <row r="4532" spans="1:11" x14ac:dyDescent="0.2">
      <c r="A4532">
        <v>4531</v>
      </c>
      <c r="B4532" t="s">
        <v>22503</v>
      </c>
      <c r="C4532" t="s">
        <v>22504</v>
      </c>
      <c r="D4532" t="s">
        <v>22503</v>
      </c>
      <c r="E4532" t="s">
        <v>22505</v>
      </c>
      <c r="F4532" s="220">
        <v>194607</v>
      </c>
      <c r="G4532" s="220">
        <v>194607</v>
      </c>
      <c r="H4532" s="220">
        <v>204849</v>
      </c>
      <c r="I4532" s="220">
        <v>184877.10353965516</v>
      </c>
      <c r="J4532" s="161" t="e">
        <f>VLOOKUP(D4532,GST!A:D,4,FALSE)</f>
        <v>#N/A</v>
      </c>
      <c r="K4532" s="64" t="str">
        <f>VLOOKUP(B4532,'ABC successor'!A:J,10,FALSE)</f>
        <v>4760</v>
      </c>
    </row>
    <row r="4533" spans="1:11" x14ac:dyDescent="0.2">
      <c r="A4533">
        <v>4532</v>
      </c>
      <c r="B4533" t="s">
        <v>22506</v>
      </c>
      <c r="C4533" t="s">
        <v>22507</v>
      </c>
      <c r="D4533" t="s">
        <v>22506</v>
      </c>
      <c r="E4533" t="s">
        <v>22508</v>
      </c>
      <c r="F4533" s="220">
        <v>234243</v>
      </c>
      <c r="G4533" s="220">
        <v>234243</v>
      </c>
      <c r="H4533" s="220">
        <v>246572</v>
      </c>
      <c r="I4533" s="220">
        <v>222530.7736689655</v>
      </c>
      <c r="J4533" s="161" t="e">
        <f>VLOOKUP(D4533,GST!A:D,4,FALSE)</f>
        <v>#N/A</v>
      </c>
      <c r="K4533" s="64" t="str">
        <f>VLOOKUP(B4533,'ABC successor'!A:J,10,FALSE)</f>
        <v>4755</v>
      </c>
    </row>
    <row r="4534" spans="1:11" x14ac:dyDescent="0.2">
      <c r="A4534">
        <v>4533</v>
      </c>
      <c r="B4534" t="s">
        <v>22509</v>
      </c>
      <c r="C4534" t="s">
        <v>22510</v>
      </c>
      <c r="D4534" t="s">
        <v>22509</v>
      </c>
      <c r="E4534" t="s">
        <v>22511</v>
      </c>
      <c r="F4534" s="220">
        <v>268829</v>
      </c>
      <c r="G4534" s="220">
        <v>268829</v>
      </c>
      <c r="H4534" s="220">
        <v>282978</v>
      </c>
      <c r="I4534" s="220">
        <v>255387.5885689655</v>
      </c>
      <c r="J4534" s="161" t="e">
        <f>VLOOKUP(D4534,GST!A:D,4,FALSE)</f>
        <v>#N/A</v>
      </c>
      <c r="K4534" s="64" t="str">
        <f>VLOOKUP(B4534,'ABC successor'!A:J,10,FALSE)</f>
        <v>4755</v>
      </c>
    </row>
    <row r="4535" spans="1:11" x14ac:dyDescent="0.2">
      <c r="A4535">
        <v>4534</v>
      </c>
      <c r="B4535" t="s">
        <v>22512</v>
      </c>
      <c r="C4535" t="s">
        <v>22513</v>
      </c>
      <c r="D4535" t="s">
        <v>22512</v>
      </c>
      <c r="E4535" t="s">
        <v>22514</v>
      </c>
      <c r="F4535" s="220">
        <v>223796</v>
      </c>
      <c r="G4535" s="220">
        <v>223796</v>
      </c>
      <c r="H4535" s="220">
        <v>235575</v>
      </c>
      <c r="I4535" s="220">
        <v>212606.44561896552</v>
      </c>
      <c r="J4535" s="161" t="e">
        <f>VLOOKUP(D4535,GST!A:D,4,FALSE)</f>
        <v>#N/A</v>
      </c>
      <c r="K4535" s="64" t="str">
        <f>VLOOKUP(B4535,'ABC successor'!A:J,10,FALSE)</f>
        <v>4755</v>
      </c>
    </row>
    <row r="4536" spans="1:11" x14ac:dyDescent="0.2">
      <c r="A4536">
        <v>4535</v>
      </c>
      <c r="B4536" t="s">
        <v>22515</v>
      </c>
      <c r="C4536" t="s">
        <v>22516</v>
      </c>
      <c r="D4536" t="s">
        <v>22515</v>
      </c>
      <c r="E4536" t="s">
        <v>22517</v>
      </c>
      <c r="F4536" s="220">
        <v>228664</v>
      </c>
      <c r="G4536" s="220">
        <v>228664</v>
      </c>
      <c r="H4536" s="220">
        <v>240699</v>
      </c>
      <c r="I4536" s="220">
        <v>217231.22502586202</v>
      </c>
      <c r="J4536" s="161" t="e">
        <f>VLOOKUP(D4536,GST!A:D,4,FALSE)</f>
        <v>#N/A</v>
      </c>
      <c r="K4536" s="64" t="str">
        <f>VLOOKUP(B4536,'ABC successor'!A:J,10,FALSE)</f>
        <v>4755</v>
      </c>
    </row>
    <row r="4537" spans="1:11" x14ac:dyDescent="0.2">
      <c r="A4537">
        <v>4536</v>
      </c>
      <c r="B4537" t="s">
        <v>22518</v>
      </c>
      <c r="C4537" t="s">
        <v>22519</v>
      </c>
      <c r="D4537" t="s">
        <v>22518</v>
      </c>
      <c r="E4537" t="s">
        <v>22520</v>
      </c>
      <c r="F4537" s="220">
        <v>543086</v>
      </c>
      <c r="G4537" s="220">
        <v>543086</v>
      </c>
      <c r="H4537" s="220">
        <v>571669</v>
      </c>
      <c r="I4537" s="220">
        <v>515931.65150172409</v>
      </c>
      <c r="J4537" s="161" t="e">
        <f>VLOOKUP(D4537,GST!A:D,4,FALSE)</f>
        <v>#N/A</v>
      </c>
      <c r="K4537" s="64" t="str">
        <f>VLOOKUP(B4537,'ABC successor'!A:J,10,FALSE)</f>
        <v>4754</v>
      </c>
    </row>
    <row r="4538" spans="1:11" x14ac:dyDescent="0.2">
      <c r="A4538">
        <v>4537</v>
      </c>
      <c r="B4538" t="s">
        <v>22521</v>
      </c>
      <c r="C4538" t="s">
        <v>22522</v>
      </c>
      <c r="D4538" t="s">
        <v>22521</v>
      </c>
      <c r="E4538" t="s">
        <v>22523</v>
      </c>
      <c r="F4538" s="220">
        <v>884779</v>
      </c>
      <c r="G4538" s="220">
        <v>884779</v>
      </c>
      <c r="H4538" s="220">
        <v>931346</v>
      </c>
      <c r="I4538" s="220">
        <v>840540.12314999988</v>
      </c>
      <c r="J4538" s="161" t="e">
        <f>VLOOKUP(D4538,GST!A:D,4,FALSE)</f>
        <v>#N/A</v>
      </c>
      <c r="K4538" s="64" t="str">
        <f>VLOOKUP(B4538,'ABC successor'!A:J,10,FALSE)</f>
        <v>4740</v>
      </c>
    </row>
    <row r="4539" spans="1:11" x14ac:dyDescent="0.2">
      <c r="A4539">
        <v>4538</v>
      </c>
      <c r="B4539" t="s">
        <v>22524</v>
      </c>
      <c r="C4539" t="s">
        <v>22525</v>
      </c>
      <c r="D4539" t="s">
        <v>22524</v>
      </c>
      <c r="E4539" t="s">
        <v>22526</v>
      </c>
      <c r="F4539" s="220">
        <v>449994</v>
      </c>
      <c r="G4539" s="220">
        <v>449994</v>
      </c>
      <c r="H4539" s="220">
        <v>473678</v>
      </c>
      <c r="I4539" s="220">
        <v>427494.34596206888</v>
      </c>
      <c r="J4539" s="161" t="e">
        <f>VLOOKUP(D4539,GST!A:D,4,FALSE)</f>
        <v>#N/A</v>
      </c>
      <c r="K4539" s="64" t="str">
        <f>VLOOKUP(B4539,'ABC successor'!A:J,10,FALSE)</f>
        <v>4760</v>
      </c>
    </row>
    <row r="4540" spans="1:11" x14ac:dyDescent="0.2">
      <c r="A4540">
        <v>4539</v>
      </c>
      <c r="B4540" t="s">
        <v>22527</v>
      </c>
      <c r="C4540" t="s">
        <v>22528</v>
      </c>
      <c r="D4540" t="s">
        <v>22527</v>
      </c>
      <c r="E4540" t="s">
        <v>22529</v>
      </c>
      <c r="F4540" s="220">
        <v>614141</v>
      </c>
      <c r="G4540" s="220">
        <v>614141</v>
      </c>
      <c r="H4540" s="220">
        <v>646464</v>
      </c>
      <c r="I4540" s="220">
        <v>583433.70979310328</v>
      </c>
      <c r="J4540" s="161" t="e">
        <f>VLOOKUP(D4540,GST!A:D,4,FALSE)</f>
        <v>#N/A</v>
      </c>
      <c r="K4540" s="64" t="str">
        <f>VLOOKUP(B4540,'ABC successor'!A:J,10,FALSE)</f>
        <v>4740</v>
      </c>
    </row>
    <row r="4541" spans="1:11" x14ac:dyDescent="0.2">
      <c r="A4541">
        <v>4540</v>
      </c>
      <c r="B4541" t="s">
        <v>22530</v>
      </c>
      <c r="C4541" t="s">
        <v>22531</v>
      </c>
      <c r="D4541" t="s">
        <v>22530</v>
      </c>
      <c r="E4541" t="s">
        <v>22532</v>
      </c>
      <c r="F4541" s="220">
        <v>1278185</v>
      </c>
      <c r="G4541" s="220">
        <v>1278185</v>
      </c>
      <c r="H4541" s="220">
        <v>1345458</v>
      </c>
      <c r="I4541" s="220">
        <v>1214275.2753793101</v>
      </c>
      <c r="J4541" s="161" t="e">
        <f>VLOOKUP(D4541,GST!A:D,4,FALSE)</f>
        <v>#N/A</v>
      </c>
      <c r="K4541" s="64" t="str">
        <f>VLOOKUP(B4541,'ABC successor'!A:J,10,FALSE)</f>
        <v>4740</v>
      </c>
    </row>
    <row r="4542" spans="1:11" x14ac:dyDescent="0.2">
      <c r="A4542">
        <v>4541</v>
      </c>
      <c r="B4542" t="s">
        <v>25229</v>
      </c>
      <c r="C4542" t="s">
        <v>25230</v>
      </c>
      <c r="D4542" t="s">
        <v>25229</v>
      </c>
      <c r="E4542" t="s">
        <v>25231</v>
      </c>
      <c r="F4542" s="220">
        <v>429945</v>
      </c>
      <c r="G4542" s="220">
        <v>429945</v>
      </c>
      <c r="H4542" s="220">
        <v>452574</v>
      </c>
      <c r="I4542" s="220">
        <v>408448.06588793104</v>
      </c>
      <c r="J4542" s="161" t="e">
        <f>VLOOKUP(D4542,GST!A:D,4,FALSE)</f>
        <v>#N/A</v>
      </c>
      <c r="K4542" s="64" t="str">
        <f>VLOOKUP(B4542,'ABC successor'!A:J,10,FALSE)</f>
        <v>4760</v>
      </c>
    </row>
    <row r="4543" spans="1:11" x14ac:dyDescent="0.2">
      <c r="A4543">
        <v>4542</v>
      </c>
      <c r="B4543" t="s">
        <v>22533</v>
      </c>
      <c r="C4543" t="s">
        <v>22534</v>
      </c>
      <c r="D4543" t="s">
        <v>22533</v>
      </c>
      <c r="E4543" t="s">
        <v>22535</v>
      </c>
      <c r="F4543" s="220">
        <v>316801</v>
      </c>
      <c r="G4543" s="220">
        <v>316801</v>
      </c>
      <c r="H4543" s="220">
        <v>333475</v>
      </c>
      <c r="I4543" s="220">
        <v>300960.61340172408</v>
      </c>
      <c r="J4543" s="161">
        <f>VLOOKUP(D4543,GST!A:D,4,FALSE)</f>
        <v>0.18</v>
      </c>
      <c r="K4543" s="64" t="str">
        <f>VLOOKUP(B4543,'ABC successor'!A:J,10,FALSE)</f>
        <v>4740</v>
      </c>
    </row>
    <row r="4544" spans="1:11" x14ac:dyDescent="0.2">
      <c r="A4544">
        <v>4543</v>
      </c>
      <c r="B4544" t="s">
        <v>26620</v>
      </c>
      <c r="C4544" t="s">
        <v>26621</v>
      </c>
      <c r="D4544" t="s">
        <v>26620</v>
      </c>
      <c r="E4544" t="s">
        <v>26622</v>
      </c>
      <c r="F4544" s="220">
        <v>481499</v>
      </c>
      <c r="G4544" s="220">
        <v>481499</v>
      </c>
      <c r="H4544" s="220">
        <v>506841</v>
      </c>
      <c r="I4544" s="220">
        <v>457423.93844482757</v>
      </c>
      <c r="J4544" s="161" t="e">
        <f>VLOOKUP(D4544,GST!A:D,4,FALSE)</f>
        <v>#N/A</v>
      </c>
      <c r="K4544" s="64" t="str">
        <f>VLOOKUP(B4544,'ABC successor'!A:J,10,FALSE)</f>
        <v>4788</v>
      </c>
    </row>
    <row r="4545" spans="1:11" x14ac:dyDescent="0.2">
      <c r="A4545">
        <v>4544</v>
      </c>
      <c r="B4545" t="s">
        <v>25232</v>
      </c>
      <c r="C4545" t="s">
        <v>25233</v>
      </c>
      <c r="D4545" t="s">
        <v>25232</v>
      </c>
      <c r="E4545" t="s">
        <v>25234</v>
      </c>
      <c r="F4545" s="220">
        <v>365790</v>
      </c>
      <c r="G4545" s="220">
        <v>365790</v>
      </c>
      <c r="H4545" s="220">
        <v>385042</v>
      </c>
      <c r="I4545" s="220">
        <v>347500.35633793101</v>
      </c>
      <c r="J4545" s="161" t="e">
        <f>VLOOKUP(D4545,GST!A:D,4,FALSE)</f>
        <v>#N/A</v>
      </c>
      <c r="K4545" s="64" t="str">
        <f>VLOOKUP(B4545,'ABC successor'!A:J,10,FALSE)</f>
        <v>4788</v>
      </c>
    </row>
    <row r="4546" spans="1:11" x14ac:dyDescent="0.2">
      <c r="A4546">
        <v>4545</v>
      </c>
      <c r="B4546" t="s">
        <v>26623</v>
      </c>
      <c r="C4546" t="s">
        <v>26624</v>
      </c>
      <c r="D4546" t="s">
        <v>26623</v>
      </c>
      <c r="E4546" t="s">
        <v>26625</v>
      </c>
      <c r="F4546" s="220">
        <v>552605</v>
      </c>
      <c r="G4546" s="220">
        <v>552605</v>
      </c>
      <c r="H4546" s="220">
        <v>581689</v>
      </c>
      <c r="I4546" s="220">
        <v>524974.33264137921</v>
      </c>
      <c r="J4546" s="161" t="e">
        <f>VLOOKUP(D4546,GST!A:D,4,FALSE)</f>
        <v>#N/A</v>
      </c>
      <c r="K4546" s="64" t="str">
        <f>VLOOKUP(B4546,'ABC successor'!A:J,10,FALSE)</f>
        <v>4788</v>
      </c>
    </row>
    <row r="4547" spans="1:11" x14ac:dyDescent="0.2">
      <c r="A4547">
        <v>4546</v>
      </c>
      <c r="B4547" t="s">
        <v>26626</v>
      </c>
      <c r="C4547" t="s">
        <v>26627</v>
      </c>
      <c r="D4547" t="s">
        <v>26626</v>
      </c>
      <c r="E4547" t="s">
        <v>26628</v>
      </c>
      <c r="F4547" s="220">
        <v>552605</v>
      </c>
      <c r="G4547" s="220">
        <v>552605</v>
      </c>
      <c r="H4547" s="220">
        <v>581689</v>
      </c>
      <c r="I4547" s="220">
        <v>524974.33264137921</v>
      </c>
      <c r="J4547" s="161" t="e">
        <f>VLOOKUP(D4547,GST!A:D,4,FALSE)</f>
        <v>#N/A</v>
      </c>
      <c r="K4547" s="64" t="str">
        <f>VLOOKUP(B4547,'ABC successor'!A:J,10,FALSE)</f>
        <v>4788</v>
      </c>
    </row>
    <row r="4548" spans="1:11" x14ac:dyDescent="0.2">
      <c r="A4548">
        <v>4547</v>
      </c>
      <c r="B4548" t="s">
        <v>27396</v>
      </c>
      <c r="C4548" t="s">
        <v>27397</v>
      </c>
      <c r="D4548" t="s">
        <v>27396</v>
      </c>
      <c r="E4548" t="s">
        <v>22479</v>
      </c>
      <c r="F4548" s="220">
        <v>477954</v>
      </c>
      <c r="G4548" s="220">
        <v>477954</v>
      </c>
      <c r="H4548" s="220">
        <v>503109</v>
      </c>
      <c r="I4548" s="220">
        <v>454055.89257241372</v>
      </c>
      <c r="J4548" s="161" t="e">
        <f>VLOOKUP(D4548,GST!A:D,4,FALSE)</f>
        <v>#N/A</v>
      </c>
      <c r="K4548" s="64" t="str">
        <f>VLOOKUP(B4548,'ABC successor'!A:J,10,FALSE)</f>
        <v>4788</v>
      </c>
    </row>
    <row r="4549" spans="1:11" x14ac:dyDescent="0.2">
      <c r="A4549">
        <v>4548</v>
      </c>
      <c r="B4549" t="s">
        <v>25237</v>
      </c>
      <c r="C4549" t="s">
        <v>25238</v>
      </c>
      <c r="D4549" t="s">
        <v>25237</v>
      </c>
      <c r="E4549" t="s">
        <v>25239</v>
      </c>
      <c r="F4549" s="220">
        <v>1109100</v>
      </c>
      <c r="G4549" s="220">
        <v>1109100</v>
      </c>
      <c r="H4549" s="220">
        <v>1167474</v>
      </c>
      <c r="I4549" s="220">
        <v>1053645.3953103451</v>
      </c>
      <c r="J4549" s="161" t="e">
        <f>VLOOKUP(D4549,GST!A:D,4,FALSE)</f>
        <v>#N/A</v>
      </c>
      <c r="K4549" s="64" t="str">
        <f>VLOOKUP(B4549,'ABC successor'!A:J,10,FALSE)</f>
        <v>4788</v>
      </c>
    </row>
    <row r="4550" spans="1:11" x14ac:dyDescent="0.2">
      <c r="A4550">
        <v>4549</v>
      </c>
      <c r="B4550" t="s">
        <v>25240</v>
      </c>
      <c r="C4550" t="s">
        <v>25241</v>
      </c>
      <c r="D4550" t="s">
        <v>25240</v>
      </c>
      <c r="E4550" t="s">
        <v>25242</v>
      </c>
      <c r="F4550" s="220">
        <v>700040</v>
      </c>
      <c r="G4550" s="220">
        <v>700040</v>
      </c>
      <c r="H4550" s="220">
        <v>736884</v>
      </c>
      <c r="I4550" s="220">
        <v>665038.25177758618</v>
      </c>
      <c r="J4550" s="161" t="e">
        <f>VLOOKUP(D4550,GST!A:D,4,FALSE)</f>
        <v>#N/A</v>
      </c>
      <c r="K4550" s="64" t="str">
        <f>VLOOKUP(B4550,'ABC successor'!A:J,10,FALSE)</f>
        <v>4788</v>
      </c>
    </row>
    <row r="4551" spans="1:11" x14ac:dyDescent="0.2">
      <c r="A4551">
        <v>4550</v>
      </c>
      <c r="B4551" t="s">
        <v>25243</v>
      </c>
      <c r="C4551" t="s">
        <v>25244</v>
      </c>
      <c r="D4551" t="s">
        <v>25243</v>
      </c>
      <c r="E4551" t="s">
        <v>25245</v>
      </c>
      <c r="F4551" s="220">
        <v>914475</v>
      </c>
      <c r="G4551" s="220">
        <v>914475</v>
      </c>
      <c r="H4551" s="220">
        <v>962605</v>
      </c>
      <c r="I4551" s="220">
        <v>868750.8908448274</v>
      </c>
      <c r="J4551" s="161" t="e">
        <f>VLOOKUP(D4551,GST!A:D,4,FALSE)</f>
        <v>#N/A</v>
      </c>
      <c r="K4551" s="64" t="str">
        <f>VLOOKUP(B4551,'ABC successor'!A:J,10,FALSE)</f>
        <v>4788</v>
      </c>
    </row>
    <row r="4552" spans="1:11" x14ac:dyDescent="0.2">
      <c r="A4552">
        <v>4551</v>
      </c>
      <c r="B4552" t="s">
        <v>25246</v>
      </c>
      <c r="C4552" t="s">
        <v>25247</v>
      </c>
      <c r="D4552" t="s">
        <v>25246</v>
      </c>
      <c r="E4552" t="s">
        <v>25248</v>
      </c>
      <c r="F4552" s="220">
        <v>881254</v>
      </c>
      <c r="G4552" s="220">
        <v>881254</v>
      </c>
      <c r="H4552" s="220">
        <v>927636</v>
      </c>
      <c r="I4552" s="220">
        <v>837191.41163965501</v>
      </c>
      <c r="J4552" s="161" t="e">
        <f>VLOOKUP(D4552,GST!A:D,4,FALSE)</f>
        <v>#N/A</v>
      </c>
      <c r="K4552" s="64" t="str">
        <f>VLOOKUP(B4552,'ABC successor'!A:J,10,FALSE)</f>
        <v>4788</v>
      </c>
    </row>
    <row r="4553" spans="1:11" x14ac:dyDescent="0.2">
      <c r="A4553">
        <v>4552</v>
      </c>
      <c r="B4553" t="s">
        <v>25249</v>
      </c>
      <c r="C4553" t="s">
        <v>25250</v>
      </c>
      <c r="D4553" t="s">
        <v>25249</v>
      </c>
      <c r="E4553" t="s">
        <v>25251</v>
      </c>
      <c r="F4553" s="220">
        <v>1061163</v>
      </c>
      <c r="G4553" s="220">
        <v>1061163</v>
      </c>
      <c r="H4553" s="220">
        <v>1117014</v>
      </c>
      <c r="I4553" s="220">
        <v>1008105.2388931033</v>
      </c>
      <c r="J4553" s="161" t="e">
        <f>VLOOKUP(D4553,GST!A:D,4,FALSE)</f>
        <v>#N/A</v>
      </c>
      <c r="K4553" s="64" t="str">
        <f>VLOOKUP(B4553,'ABC successor'!A:J,10,FALSE)</f>
        <v>4788</v>
      </c>
    </row>
    <row r="4554" spans="1:11" x14ac:dyDescent="0.2">
      <c r="A4554">
        <v>4553</v>
      </c>
      <c r="B4554" t="s">
        <v>25252</v>
      </c>
      <c r="C4554" t="s">
        <v>25253</v>
      </c>
      <c r="D4554" t="s">
        <v>25252</v>
      </c>
      <c r="E4554" t="s">
        <v>25254</v>
      </c>
      <c r="F4554" s="220">
        <v>1061163</v>
      </c>
      <c r="G4554" s="220">
        <v>1061163</v>
      </c>
      <c r="H4554" s="220">
        <v>1117014</v>
      </c>
      <c r="I4554" s="220">
        <v>1008105.2388931033</v>
      </c>
      <c r="J4554" s="161" t="e">
        <f>VLOOKUP(D4554,GST!A:D,4,FALSE)</f>
        <v>#N/A</v>
      </c>
      <c r="K4554" s="64" t="str">
        <f>VLOOKUP(B4554,'ABC successor'!A:J,10,FALSE)</f>
        <v>4788</v>
      </c>
    </row>
    <row r="4555" spans="1:11" x14ac:dyDescent="0.2">
      <c r="A4555">
        <v>4554</v>
      </c>
      <c r="B4555" t="s">
        <v>25255</v>
      </c>
      <c r="C4555" t="s">
        <v>25256</v>
      </c>
      <c r="D4555" t="s">
        <v>25255</v>
      </c>
      <c r="E4555" t="s">
        <v>25257</v>
      </c>
      <c r="F4555" s="220">
        <v>2116543</v>
      </c>
      <c r="G4555" s="220">
        <v>2116543</v>
      </c>
      <c r="H4555" s="220">
        <v>2227940</v>
      </c>
      <c r="I4555" s="220">
        <v>2010715.6520862069</v>
      </c>
      <c r="J4555" s="161" t="e">
        <f>VLOOKUP(D4555,GST!A:D,4,FALSE)</f>
        <v>#N/A</v>
      </c>
      <c r="K4555" s="64" t="str">
        <f>VLOOKUP(B4555,'ABC successor'!A:J,10,FALSE)</f>
        <v>4788</v>
      </c>
    </row>
    <row r="4556" spans="1:11" x14ac:dyDescent="0.2">
      <c r="A4556">
        <v>4555</v>
      </c>
      <c r="B4556" t="s">
        <v>25258</v>
      </c>
      <c r="C4556" t="s">
        <v>25259</v>
      </c>
      <c r="D4556" t="s">
        <v>25258</v>
      </c>
      <c r="E4556" t="s">
        <v>25260</v>
      </c>
      <c r="F4556" s="220">
        <v>2116543</v>
      </c>
      <c r="G4556" s="220">
        <v>2116543</v>
      </c>
      <c r="H4556" s="220">
        <v>2227940</v>
      </c>
      <c r="I4556" s="220">
        <v>2010715.6520862069</v>
      </c>
      <c r="J4556" s="161" t="e">
        <f>VLOOKUP(D4556,GST!A:D,4,FALSE)</f>
        <v>#N/A</v>
      </c>
      <c r="K4556" s="64" t="str">
        <f>VLOOKUP(B4556,'ABC successor'!A:J,10,FALSE)</f>
        <v>4788</v>
      </c>
    </row>
    <row r="4557" spans="1:11" x14ac:dyDescent="0.2">
      <c r="A4557">
        <v>4556</v>
      </c>
      <c r="B4557" t="s">
        <v>25261</v>
      </c>
      <c r="C4557" t="s">
        <v>25262</v>
      </c>
      <c r="D4557" t="s">
        <v>25261</v>
      </c>
      <c r="E4557" t="s">
        <v>25263</v>
      </c>
      <c r="F4557" s="220">
        <v>2116543</v>
      </c>
      <c r="G4557" s="220">
        <v>2116543</v>
      </c>
      <c r="H4557" s="220">
        <v>2227940</v>
      </c>
      <c r="I4557" s="220">
        <v>2010715.6520862069</v>
      </c>
      <c r="J4557" s="161" t="e">
        <f>VLOOKUP(D4557,GST!A:D,4,FALSE)</f>
        <v>#N/A</v>
      </c>
      <c r="K4557" s="64" t="str">
        <f>VLOOKUP(B4557,'ABC successor'!A:J,10,FALSE)</f>
        <v>4788</v>
      </c>
    </row>
    <row r="4558" spans="1:11" x14ac:dyDescent="0.2">
      <c r="A4558">
        <v>4557</v>
      </c>
      <c r="B4558" t="s">
        <v>25264</v>
      </c>
      <c r="C4558" t="s">
        <v>25265</v>
      </c>
      <c r="D4558" t="s">
        <v>25264</v>
      </c>
      <c r="E4558" t="s">
        <v>25266</v>
      </c>
      <c r="F4558" s="220">
        <v>2062234</v>
      </c>
      <c r="G4558" s="220">
        <v>2062234</v>
      </c>
      <c r="H4558" s="220">
        <v>2170773</v>
      </c>
      <c r="I4558" s="220">
        <v>1959121.9069051722</v>
      </c>
      <c r="J4558" s="161" t="e">
        <f>VLOOKUP(D4558,GST!A:D,4,FALSE)</f>
        <v>#N/A</v>
      </c>
      <c r="K4558" s="64" t="str">
        <f>VLOOKUP(B4558,'ABC successor'!A:J,10,FALSE)</f>
        <v>4788</v>
      </c>
    </row>
    <row r="4559" spans="1:11" x14ac:dyDescent="0.2">
      <c r="A4559">
        <v>4558</v>
      </c>
      <c r="B4559" t="s">
        <v>25267</v>
      </c>
      <c r="C4559" t="s">
        <v>25268</v>
      </c>
      <c r="D4559" t="s">
        <v>25267</v>
      </c>
      <c r="E4559" t="s">
        <v>25269</v>
      </c>
      <c r="F4559" s="220">
        <v>2062234</v>
      </c>
      <c r="G4559" s="220">
        <v>2062234</v>
      </c>
      <c r="H4559" s="220">
        <v>2170773</v>
      </c>
      <c r="I4559" s="220">
        <v>1959121.9069051722</v>
      </c>
      <c r="J4559" s="161" t="e">
        <f>VLOOKUP(D4559,GST!A:D,4,FALSE)</f>
        <v>#N/A</v>
      </c>
      <c r="K4559" s="64" t="str">
        <f>VLOOKUP(B4559,'ABC successor'!A:J,10,FALSE)</f>
        <v>4788</v>
      </c>
    </row>
    <row r="4560" spans="1:11" x14ac:dyDescent="0.2">
      <c r="A4560">
        <v>4559</v>
      </c>
      <c r="B4560" t="s">
        <v>25270</v>
      </c>
      <c r="C4560" t="s">
        <v>25271</v>
      </c>
      <c r="D4560" t="s">
        <v>25270</v>
      </c>
      <c r="E4560" t="s">
        <v>25272</v>
      </c>
      <c r="F4560" s="220">
        <v>2062234</v>
      </c>
      <c r="G4560" s="220">
        <v>2062234</v>
      </c>
      <c r="H4560" s="220">
        <v>2170773</v>
      </c>
      <c r="I4560" s="220">
        <v>1959121.9069051722</v>
      </c>
      <c r="J4560" s="161" t="e">
        <f>VLOOKUP(D4560,GST!A:D,4,FALSE)</f>
        <v>#N/A</v>
      </c>
      <c r="K4560" s="64" t="str">
        <f>VLOOKUP(B4560,'ABC successor'!A:J,10,FALSE)</f>
        <v>4788</v>
      </c>
    </row>
    <row r="4561" spans="1:11" x14ac:dyDescent="0.2">
      <c r="A4561">
        <v>4560</v>
      </c>
      <c r="B4561" t="s">
        <v>25273</v>
      </c>
      <c r="C4561" t="s">
        <v>25274</v>
      </c>
      <c r="D4561" t="s">
        <v>25273</v>
      </c>
      <c r="E4561" t="s">
        <v>25275</v>
      </c>
      <c r="F4561" s="220">
        <v>1376379</v>
      </c>
      <c r="G4561" s="220">
        <v>1376379</v>
      </c>
      <c r="H4561" s="220">
        <v>1448820</v>
      </c>
      <c r="I4561" s="220">
        <v>1307559.705489655</v>
      </c>
      <c r="J4561" s="161" t="e">
        <f>VLOOKUP(D4561,GST!A:D,4,FALSE)</f>
        <v>#N/A</v>
      </c>
      <c r="K4561" s="64" t="str">
        <f>VLOOKUP(B4561,'ABC successor'!A:J,10,FALSE)</f>
        <v>4788</v>
      </c>
    </row>
    <row r="4562" spans="1:11" x14ac:dyDescent="0.2">
      <c r="A4562">
        <v>4561</v>
      </c>
      <c r="B4562" t="s">
        <v>25276</v>
      </c>
      <c r="C4562" t="s">
        <v>25277</v>
      </c>
      <c r="D4562" t="s">
        <v>25276</v>
      </c>
      <c r="E4562" t="s">
        <v>25278</v>
      </c>
      <c r="F4562" s="220">
        <v>790928</v>
      </c>
      <c r="G4562" s="220">
        <v>790928</v>
      </c>
      <c r="H4562" s="220">
        <v>832556</v>
      </c>
      <c r="I4562" s="220">
        <v>751381.64590517234</v>
      </c>
      <c r="J4562" s="161" t="e">
        <f>VLOOKUP(D4562,GST!A:D,4,FALSE)</f>
        <v>#N/A</v>
      </c>
      <c r="K4562" s="64" t="str">
        <f>VLOOKUP(B4562,'ABC successor'!A:J,10,FALSE)</f>
        <v>4788</v>
      </c>
    </row>
    <row r="4563" spans="1:11" x14ac:dyDescent="0.2">
      <c r="A4563">
        <v>4562</v>
      </c>
      <c r="B4563" t="s">
        <v>26629</v>
      </c>
      <c r="C4563" t="s">
        <v>26630</v>
      </c>
      <c r="D4563" t="s">
        <v>26629</v>
      </c>
      <c r="E4563" t="s">
        <v>26631</v>
      </c>
      <c r="F4563" s="220">
        <v>316707</v>
      </c>
      <c r="G4563" s="220">
        <v>316707</v>
      </c>
      <c r="H4563" s="220">
        <v>333376</v>
      </c>
      <c r="I4563" s="220">
        <v>300871.67533620691</v>
      </c>
      <c r="J4563" s="161" t="e">
        <f>VLOOKUP(D4563,GST!A:D,4,FALSE)</f>
        <v>#N/A</v>
      </c>
      <c r="K4563" s="64" t="str">
        <f>VLOOKUP(B4563,'ABC successor'!A:J,10,FALSE)</f>
        <v>4788</v>
      </c>
    </row>
    <row r="4564" spans="1:11" x14ac:dyDescent="0.2">
      <c r="A4564">
        <v>4563</v>
      </c>
      <c r="B4564" t="s">
        <v>22536</v>
      </c>
      <c r="C4564" t="s">
        <v>22537</v>
      </c>
      <c r="D4564" t="s">
        <v>22536</v>
      </c>
      <c r="E4564" t="s">
        <v>22538</v>
      </c>
      <c r="F4564" s="220">
        <v>301404</v>
      </c>
      <c r="G4564" s="220">
        <v>301404</v>
      </c>
      <c r="H4564" s="220">
        <v>317267</v>
      </c>
      <c r="I4564" s="220">
        <v>286334.16849655175</v>
      </c>
      <c r="J4564" s="161" t="e">
        <f>VLOOKUP(D4564,GST!A:D,4,FALSE)</f>
        <v>#N/A</v>
      </c>
      <c r="K4564" s="64" t="str">
        <f>VLOOKUP(B4564,'ABC successor'!A:J,10,FALSE)</f>
        <v>4780</v>
      </c>
    </row>
    <row r="4565" spans="1:11" x14ac:dyDescent="0.2">
      <c r="A4565">
        <v>4564</v>
      </c>
      <c r="B4565" t="s">
        <v>22539</v>
      </c>
      <c r="C4565" t="s">
        <v>22540</v>
      </c>
      <c r="D4565" t="s">
        <v>22539</v>
      </c>
      <c r="E4565" t="s">
        <v>22541</v>
      </c>
      <c r="F4565" s="220">
        <v>88181</v>
      </c>
      <c r="G4565" s="220">
        <v>88181</v>
      </c>
      <c r="H4565" s="220">
        <v>92822</v>
      </c>
      <c r="I4565" s="220">
        <v>83771.923972413773</v>
      </c>
      <c r="J4565" s="161" t="e">
        <f>VLOOKUP(D4565,GST!A:D,4,FALSE)</f>
        <v>#N/A</v>
      </c>
      <c r="K4565" s="64" t="str">
        <f>VLOOKUP(B4565,'ABC successor'!A:J,10,FALSE)</f>
        <v>4780</v>
      </c>
    </row>
    <row r="4566" spans="1:11" x14ac:dyDescent="0.2">
      <c r="A4566">
        <v>4565</v>
      </c>
      <c r="B4566" t="s">
        <v>22542</v>
      </c>
      <c r="C4566" t="s">
        <v>22543</v>
      </c>
      <c r="D4566" t="s">
        <v>22542</v>
      </c>
      <c r="E4566" t="s">
        <v>22544</v>
      </c>
      <c r="F4566" s="220">
        <v>854098</v>
      </c>
      <c r="G4566" s="220">
        <v>854098</v>
      </c>
      <c r="H4566" s="220">
        <v>899051</v>
      </c>
      <c r="I4566" s="220">
        <v>811393.57233103458</v>
      </c>
      <c r="J4566" s="161" t="e">
        <f>VLOOKUP(D4566,GST!A:D,4,FALSE)</f>
        <v>#N/A</v>
      </c>
      <c r="K4566" s="64" t="str">
        <f>VLOOKUP(B4566,'ABC successor'!A:J,10,FALSE)</f>
        <v>4780</v>
      </c>
    </row>
    <row r="4567" spans="1:11" x14ac:dyDescent="0.2">
      <c r="A4567">
        <v>4566</v>
      </c>
      <c r="B4567" t="s">
        <v>22545</v>
      </c>
      <c r="C4567" t="s">
        <v>22546</v>
      </c>
      <c r="D4567" t="s">
        <v>22545</v>
      </c>
      <c r="E4567" t="s">
        <v>22547</v>
      </c>
      <c r="F4567" s="220">
        <v>92101</v>
      </c>
      <c r="G4567" s="220">
        <v>92101</v>
      </c>
      <c r="H4567" s="220">
        <v>96948</v>
      </c>
      <c r="I4567" s="220">
        <v>87495.722106896545</v>
      </c>
      <c r="J4567" s="161" t="e">
        <f>VLOOKUP(D4567,GST!A:D,4,FALSE)</f>
        <v>#N/A</v>
      </c>
      <c r="K4567" s="64" t="str">
        <f>VLOOKUP(B4567,'ABC successor'!A:J,10,FALSE)</f>
        <v>4780</v>
      </c>
    </row>
    <row r="4568" spans="1:11" x14ac:dyDescent="0.2">
      <c r="A4568">
        <v>4567</v>
      </c>
      <c r="B4568" t="s">
        <v>18893</v>
      </c>
      <c r="C4568" t="s">
        <v>18894</v>
      </c>
      <c r="D4568" t="s">
        <v>18893</v>
      </c>
      <c r="E4568" t="s">
        <v>1631</v>
      </c>
      <c r="F4568" s="220">
        <v>85158</v>
      </c>
      <c r="G4568" s="220">
        <v>85158</v>
      </c>
      <c r="H4568" s="220">
        <v>89640</v>
      </c>
      <c r="I4568" s="220">
        <v>76641.978382666668</v>
      </c>
      <c r="J4568" s="161">
        <f>VLOOKUP(D4568,GST!A:D,4,FALSE)</f>
        <v>0.12</v>
      </c>
      <c r="K4568" s="64" t="str">
        <f>VLOOKUP(B4568,'ABC successor'!A:J,10,FALSE)</f>
        <v>4730</v>
      </c>
    </row>
    <row r="4569" spans="1:11" x14ac:dyDescent="0.2">
      <c r="A4569">
        <v>4568</v>
      </c>
      <c r="B4569" t="s">
        <v>16692</v>
      </c>
      <c r="C4569" t="s">
        <v>16693</v>
      </c>
      <c r="D4569" t="s">
        <v>16692</v>
      </c>
      <c r="E4569" t="s">
        <v>2197</v>
      </c>
      <c r="F4569" s="220">
        <v>37818</v>
      </c>
      <c r="G4569" s="220">
        <v>37818</v>
      </c>
      <c r="H4569" s="220">
        <v>39808</v>
      </c>
      <c r="I4569" s="220">
        <v>34036.520335999994</v>
      </c>
      <c r="J4569" s="161">
        <f>VLOOKUP(D4569,GST!A:D,4,FALSE)</f>
        <v>0.18</v>
      </c>
      <c r="K4569" s="64" t="str">
        <f>VLOOKUP(B4569,'ABC successor'!A:J,10,FALSE)</f>
        <v>4730</v>
      </c>
    </row>
    <row r="4570" spans="1:11" x14ac:dyDescent="0.2">
      <c r="A4570">
        <v>4569</v>
      </c>
      <c r="B4570" t="s">
        <v>14189</v>
      </c>
      <c r="C4570" t="s">
        <v>14190</v>
      </c>
      <c r="D4570" t="s">
        <v>14189</v>
      </c>
      <c r="E4570" t="s">
        <v>5316</v>
      </c>
      <c r="F4570" s="220">
        <v>157477</v>
      </c>
      <c r="G4570" s="220">
        <v>157477</v>
      </c>
      <c r="H4570" s="220">
        <v>165765</v>
      </c>
      <c r="I4570" s="220">
        <v>141729.12329333331</v>
      </c>
      <c r="J4570" s="161">
        <f>VLOOKUP(D4570,GST!A:D,4,FALSE)</f>
        <v>0.18</v>
      </c>
      <c r="K4570" s="64" t="str">
        <f>VLOOKUP(B4570,'ABC successor'!A:J,10,FALSE)</f>
        <v>4730</v>
      </c>
    </row>
    <row r="4571" spans="1:11" x14ac:dyDescent="0.2">
      <c r="A4571">
        <v>4570</v>
      </c>
      <c r="B4571" t="s">
        <v>14191</v>
      </c>
      <c r="C4571" t="s">
        <v>14192</v>
      </c>
      <c r="D4571" t="s">
        <v>14191</v>
      </c>
      <c r="E4571" t="s">
        <v>4910</v>
      </c>
      <c r="F4571" s="220">
        <v>99829</v>
      </c>
      <c r="G4571" s="220">
        <v>99829</v>
      </c>
      <c r="H4571" s="220">
        <v>105083</v>
      </c>
      <c r="I4571" s="220">
        <v>89846.007159999994</v>
      </c>
      <c r="J4571" s="161">
        <f>VLOOKUP(D4571,GST!A:D,4,FALSE)</f>
        <v>0.12</v>
      </c>
      <c r="K4571" s="64" t="str">
        <f>VLOOKUP(B4571,'ABC successor'!A:J,10,FALSE)</f>
        <v>4730</v>
      </c>
    </row>
    <row r="4572" spans="1:11" x14ac:dyDescent="0.2">
      <c r="A4572">
        <v>4571</v>
      </c>
      <c r="B4572" t="s">
        <v>16694</v>
      </c>
      <c r="C4572" t="s">
        <v>16695</v>
      </c>
      <c r="D4572" t="s">
        <v>16694</v>
      </c>
      <c r="E4572" t="s">
        <v>3380</v>
      </c>
      <c r="F4572" s="220">
        <v>54262</v>
      </c>
      <c r="G4572" s="220">
        <v>54262</v>
      </c>
      <c r="H4572" s="220">
        <v>57118</v>
      </c>
      <c r="I4572" s="220">
        <v>48835.917554666674</v>
      </c>
      <c r="J4572" s="161">
        <f>VLOOKUP(D4572,GST!A:D,4,FALSE)</f>
        <v>0.18</v>
      </c>
      <c r="K4572" s="64" t="str">
        <f>VLOOKUP(B4572,'ABC successor'!A:J,10,FALSE)</f>
        <v>4735</v>
      </c>
    </row>
    <row r="4573" spans="1:11" x14ac:dyDescent="0.2">
      <c r="A4573">
        <v>4572</v>
      </c>
      <c r="B4573" t="s">
        <v>26632</v>
      </c>
      <c r="C4573" t="s">
        <v>26633</v>
      </c>
      <c r="D4573" t="s">
        <v>26632</v>
      </c>
      <c r="E4573" t="s">
        <v>1887</v>
      </c>
      <c r="F4573" s="220">
        <v>632863</v>
      </c>
      <c r="G4573" s="220">
        <v>632863</v>
      </c>
      <c r="H4573" s="220">
        <v>666172</v>
      </c>
      <c r="I4573" s="220">
        <v>569576.43736933335</v>
      </c>
      <c r="J4573" s="161" t="e">
        <f>VLOOKUP(D4573,GST!A:D,4,FALSE)</f>
        <v>#N/A</v>
      </c>
      <c r="K4573" s="64" t="str">
        <f>VLOOKUP(B4573,'ABC successor'!A:J,10,FALSE)</f>
        <v>4730</v>
      </c>
    </row>
    <row r="4574" spans="1:11" x14ac:dyDescent="0.2">
      <c r="A4574">
        <v>4573</v>
      </c>
      <c r="B4574" t="s">
        <v>14193</v>
      </c>
      <c r="C4574" t="s">
        <v>14194</v>
      </c>
      <c r="D4574" t="s">
        <v>14193</v>
      </c>
      <c r="E4574" t="s">
        <v>1667</v>
      </c>
      <c r="F4574" s="220">
        <v>159625</v>
      </c>
      <c r="G4574" s="220">
        <v>159625</v>
      </c>
      <c r="H4574" s="220">
        <v>168026</v>
      </c>
      <c r="I4574" s="220">
        <v>143662.40482533333</v>
      </c>
      <c r="J4574" s="161">
        <f>VLOOKUP(D4574,GST!A:D,4,FALSE)</f>
        <v>0.12</v>
      </c>
      <c r="K4574" s="64" t="str">
        <f>VLOOKUP(B4574,'ABC successor'!A:J,10,FALSE)</f>
        <v>4730</v>
      </c>
    </row>
    <row r="4575" spans="1:11" x14ac:dyDescent="0.2">
      <c r="A4575">
        <v>4574</v>
      </c>
      <c r="B4575" t="s">
        <v>14195</v>
      </c>
      <c r="C4575" t="s">
        <v>14196</v>
      </c>
      <c r="D4575" t="s">
        <v>14195</v>
      </c>
      <c r="E4575" t="s">
        <v>2569</v>
      </c>
      <c r="F4575" s="220">
        <v>36197</v>
      </c>
      <c r="G4575" s="220">
        <v>36197</v>
      </c>
      <c r="H4575" s="220">
        <v>38102</v>
      </c>
      <c r="I4575" s="220">
        <v>32577.214245333333</v>
      </c>
      <c r="J4575" s="161">
        <f>VLOOKUP(D4575,GST!A:D,4,FALSE)</f>
        <v>0.12</v>
      </c>
      <c r="K4575" s="64" t="str">
        <f>VLOOKUP(B4575,'ABC successor'!A:J,10,FALSE)</f>
        <v>4735</v>
      </c>
    </row>
    <row r="4576" spans="1:11" x14ac:dyDescent="0.2">
      <c r="A4576">
        <v>4575</v>
      </c>
      <c r="B4576" t="s">
        <v>14197</v>
      </c>
      <c r="C4576" t="s">
        <v>14198</v>
      </c>
      <c r="D4576" t="s">
        <v>14197</v>
      </c>
      <c r="E4576" t="s">
        <v>4910</v>
      </c>
      <c r="F4576" s="220">
        <v>59744</v>
      </c>
      <c r="G4576" s="220">
        <v>59744</v>
      </c>
      <c r="H4576" s="220">
        <v>62888</v>
      </c>
      <c r="I4576" s="220">
        <v>53770.04675466667</v>
      </c>
      <c r="J4576" s="161">
        <f>VLOOKUP(D4576,GST!A:D,4,FALSE)</f>
        <v>0.12</v>
      </c>
      <c r="K4576" s="64" t="str">
        <f>VLOOKUP(B4576,'ABC successor'!A:J,10,FALSE)</f>
        <v>4735</v>
      </c>
    </row>
    <row r="4577" spans="1:11" x14ac:dyDescent="0.2">
      <c r="A4577">
        <v>4576</v>
      </c>
      <c r="B4577" t="s">
        <v>14199</v>
      </c>
      <c r="C4577" t="s">
        <v>14200</v>
      </c>
      <c r="D4577" t="s">
        <v>14199</v>
      </c>
      <c r="E4577" t="s">
        <v>2106</v>
      </c>
      <c r="F4577" s="220">
        <v>123315</v>
      </c>
      <c r="G4577" s="220">
        <v>123315</v>
      </c>
      <c r="H4577" s="220">
        <v>129805</v>
      </c>
      <c r="I4577" s="220">
        <v>110983.51761466665</v>
      </c>
      <c r="J4577" s="161">
        <f>VLOOKUP(D4577,GST!A:D,4,FALSE)</f>
        <v>0.12</v>
      </c>
      <c r="K4577" s="64" t="str">
        <f>VLOOKUP(B4577,'ABC successor'!A:J,10,FALSE)</f>
        <v>4735</v>
      </c>
    </row>
    <row r="4578" spans="1:11" x14ac:dyDescent="0.2">
      <c r="A4578">
        <v>4577</v>
      </c>
      <c r="B4578" t="s">
        <v>23647</v>
      </c>
      <c r="C4578" t="s">
        <v>23648</v>
      </c>
      <c r="D4578" t="s">
        <v>23647</v>
      </c>
      <c r="E4578" t="s">
        <v>2953</v>
      </c>
      <c r="F4578" s="220">
        <v>49767</v>
      </c>
      <c r="G4578" s="220">
        <v>49767</v>
      </c>
      <c r="H4578" s="220">
        <v>52386</v>
      </c>
      <c r="I4578" s="220">
        <v>44789.931610666659</v>
      </c>
      <c r="J4578" s="161" t="e">
        <f>VLOOKUP(D4578,GST!A:D,4,FALSE)</f>
        <v>#N/A</v>
      </c>
      <c r="K4578" s="64" t="str">
        <f>VLOOKUP(B4578,'ABC successor'!A:J,10,FALSE)</f>
        <v>4735</v>
      </c>
    </row>
    <row r="4579" spans="1:11" x14ac:dyDescent="0.2">
      <c r="A4579">
        <v>4578</v>
      </c>
      <c r="B4579" t="s">
        <v>766</v>
      </c>
      <c r="C4579" t="s">
        <v>767</v>
      </c>
      <c r="D4579" t="s">
        <v>766</v>
      </c>
      <c r="E4579" t="s">
        <v>1631</v>
      </c>
      <c r="F4579" s="220">
        <v>85872</v>
      </c>
      <c r="G4579" s="220">
        <v>85872</v>
      </c>
      <c r="H4579" s="220">
        <v>90392</v>
      </c>
      <c r="I4579" s="220">
        <v>77284.910369333331</v>
      </c>
      <c r="J4579" s="161" t="e">
        <f>VLOOKUP(D4579,GST!A:D,4,FALSE)</f>
        <v>#N/A</v>
      </c>
      <c r="K4579" s="64" t="str">
        <f>VLOOKUP(B4579,'ABC successor'!A:J,10,FALSE)</f>
        <v>4735</v>
      </c>
    </row>
    <row r="4580" spans="1:11" x14ac:dyDescent="0.2">
      <c r="A4580">
        <v>4579</v>
      </c>
      <c r="B4580" t="s">
        <v>17966</v>
      </c>
      <c r="C4580" t="s">
        <v>17967</v>
      </c>
      <c r="D4580" t="s">
        <v>17966</v>
      </c>
      <c r="E4580" t="s">
        <v>1</v>
      </c>
      <c r="F4580" s="220">
        <v>498015</v>
      </c>
      <c r="G4580" s="220">
        <v>498015</v>
      </c>
      <c r="H4580" s="220">
        <v>524226</v>
      </c>
      <c r="I4580" s="220">
        <v>448213.30614666664</v>
      </c>
      <c r="J4580" s="161" t="e">
        <f>VLOOKUP(D4580,GST!A:D,4,FALSE)</f>
        <v>#N/A</v>
      </c>
      <c r="K4580" s="64" t="str">
        <f>VLOOKUP(B4580,'ABC successor'!A:J,10,FALSE)</f>
        <v>4735</v>
      </c>
    </row>
    <row r="4581" spans="1:11" x14ac:dyDescent="0.2">
      <c r="A4581">
        <v>4580</v>
      </c>
      <c r="B4581" t="s">
        <v>27398</v>
      </c>
      <c r="C4581" t="s">
        <v>27399</v>
      </c>
      <c r="D4581" t="s">
        <v>27398</v>
      </c>
      <c r="E4581" t="s">
        <v>2570</v>
      </c>
      <c r="F4581" s="220">
        <v>646216</v>
      </c>
      <c r="G4581" s="220">
        <v>646216</v>
      </c>
      <c r="H4581" s="220">
        <v>680227</v>
      </c>
      <c r="I4581" s="220">
        <v>581594.77994799998</v>
      </c>
      <c r="J4581" s="161" t="e">
        <f>VLOOKUP(D4581,GST!A:D,4,FALSE)</f>
        <v>#N/A</v>
      </c>
      <c r="K4581" s="64" t="str">
        <f>VLOOKUP(B4581,'ABC successor'!A:J,10,FALSE)</f>
        <v>4735</v>
      </c>
    </row>
    <row r="4582" spans="1:11" x14ac:dyDescent="0.2">
      <c r="A4582">
        <v>4581</v>
      </c>
      <c r="B4582" t="s">
        <v>14201</v>
      </c>
      <c r="C4582" t="s">
        <v>14202</v>
      </c>
      <c r="D4582" t="s">
        <v>14201</v>
      </c>
      <c r="E4582" t="s">
        <v>4640</v>
      </c>
      <c r="F4582" s="220">
        <v>202181</v>
      </c>
      <c r="G4582" s="220">
        <v>202181</v>
      </c>
      <c r="H4582" s="220">
        <v>212822</v>
      </c>
      <c r="I4582" s="220">
        <v>181963.20894266665</v>
      </c>
      <c r="J4582" s="161">
        <f>VLOOKUP(D4582,GST!A:D,4,FALSE)</f>
        <v>0.12</v>
      </c>
      <c r="K4582" s="64" t="str">
        <f>VLOOKUP(B4582,'ABC successor'!A:J,10,FALSE)</f>
        <v>4735</v>
      </c>
    </row>
    <row r="4583" spans="1:11" x14ac:dyDescent="0.2">
      <c r="A4583">
        <v>4582</v>
      </c>
      <c r="B4583" t="s">
        <v>14203</v>
      </c>
      <c r="C4583" t="s">
        <v>14204</v>
      </c>
      <c r="D4583" t="s">
        <v>14203</v>
      </c>
      <c r="E4583" t="s">
        <v>6556</v>
      </c>
      <c r="F4583" s="220">
        <v>77981</v>
      </c>
      <c r="G4583" s="220">
        <v>77981</v>
      </c>
      <c r="H4583" s="220">
        <v>82085</v>
      </c>
      <c r="I4583" s="220">
        <v>70182.754702666658</v>
      </c>
      <c r="J4583" s="161">
        <f>VLOOKUP(D4583,GST!A:D,4,FALSE)</f>
        <v>0.12</v>
      </c>
      <c r="K4583" s="64" t="str">
        <f>VLOOKUP(B4583,'ABC successor'!A:J,10,FALSE)</f>
        <v>4739</v>
      </c>
    </row>
    <row r="4584" spans="1:11" x14ac:dyDescent="0.2">
      <c r="A4584">
        <v>4583</v>
      </c>
      <c r="B4584" t="s">
        <v>16696</v>
      </c>
      <c r="C4584" t="s">
        <v>16697</v>
      </c>
      <c r="D4584" t="s">
        <v>16696</v>
      </c>
      <c r="E4584" t="s">
        <v>3389</v>
      </c>
      <c r="F4584" s="220">
        <v>473239</v>
      </c>
      <c r="G4584" s="220">
        <v>473239</v>
      </c>
      <c r="H4584" s="220">
        <v>498146</v>
      </c>
      <c r="I4584" s="220">
        <v>425915.52773466666</v>
      </c>
      <c r="J4584" s="161">
        <f>VLOOKUP(D4584,GST!A:D,4,FALSE)</f>
        <v>0.12</v>
      </c>
      <c r="K4584" s="64" t="str">
        <f>VLOOKUP(B4584,'ABC successor'!A:J,10,FALSE)</f>
        <v>4739</v>
      </c>
    </row>
    <row r="4585" spans="1:11" x14ac:dyDescent="0.2">
      <c r="A4585">
        <v>4584</v>
      </c>
      <c r="B4585" t="s">
        <v>24346</v>
      </c>
      <c r="C4585" t="s">
        <v>24347</v>
      </c>
      <c r="D4585" t="s">
        <v>24346</v>
      </c>
      <c r="E4585" t="s">
        <v>3389</v>
      </c>
      <c r="F4585" s="220">
        <v>441879</v>
      </c>
      <c r="G4585" s="220">
        <v>441879</v>
      </c>
      <c r="H4585" s="220">
        <v>465136</v>
      </c>
      <c r="I4585" s="220">
        <v>397690.81352000008</v>
      </c>
      <c r="J4585" s="161">
        <f>VLOOKUP(D4585,GST!A:D,4,FALSE)</f>
        <v>0.12</v>
      </c>
      <c r="K4585" s="64" t="str">
        <f>VLOOKUP(B4585,'ABC successor'!A:J,10,FALSE)</f>
        <v>4739</v>
      </c>
    </row>
    <row r="4586" spans="1:11" x14ac:dyDescent="0.2">
      <c r="A4586">
        <v>4585</v>
      </c>
      <c r="B4586" t="s">
        <v>13483</v>
      </c>
      <c r="C4586" t="s">
        <v>13484</v>
      </c>
      <c r="D4586" t="s">
        <v>13483</v>
      </c>
      <c r="E4586" t="s">
        <v>5555</v>
      </c>
      <c r="F4586" s="220">
        <v>116057</v>
      </c>
      <c r="G4586" s="220">
        <v>116057</v>
      </c>
      <c r="H4586" s="220">
        <v>122165</v>
      </c>
      <c r="I4586" s="220">
        <v>104451.02959200001</v>
      </c>
      <c r="J4586" s="161">
        <f>VLOOKUP(D4586,GST!A:D,4,FALSE)</f>
        <v>0.12</v>
      </c>
      <c r="K4586" s="64" t="str">
        <f>VLOOKUP(B4586,'ABC successor'!A:J,10,FALSE)</f>
        <v>4739</v>
      </c>
    </row>
    <row r="4587" spans="1:11" x14ac:dyDescent="0.2">
      <c r="A4587">
        <v>4586</v>
      </c>
      <c r="B4587" t="s">
        <v>14205</v>
      </c>
      <c r="C4587" t="s">
        <v>14206</v>
      </c>
      <c r="D4587" t="s">
        <v>14205</v>
      </c>
      <c r="E4587" t="s">
        <v>1631</v>
      </c>
      <c r="F4587" s="220">
        <v>99802</v>
      </c>
      <c r="G4587" s="220">
        <v>99802</v>
      </c>
      <c r="H4587" s="220">
        <v>105055</v>
      </c>
      <c r="I4587" s="220">
        <v>89822.084109333344</v>
      </c>
      <c r="J4587" s="161">
        <f>VLOOKUP(D4587,GST!A:D,4,FALSE)</f>
        <v>0.12</v>
      </c>
      <c r="K4587" s="64" t="str">
        <f>VLOOKUP(B4587,'ABC successor'!A:J,10,FALSE)</f>
        <v>4739</v>
      </c>
    </row>
    <row r="4588" spans="1:11" x14ac:dyDescent="0.2">
      <c r="A4588">
        <v>4587</v>
      </c>
      <c r="B4588" t="s">
        <v>14207</v>
      </c>
      <c r="C4588" t="s">
        <v>14208</v>
      </c>
      <c r="D4588" t="s">
        <v>14207</v>
      </c>
      <c r="E4588" t="s">
        <v>6594</v>
      </c>
      <c r="F4588" s="220">
        <v>65684</v>
      </c>
      <c r="G4588" s="220">
        <v>65684</v>
      </c>
      <c r="H4588" s="220">
        <v>69141</v>
      </c>
      <c r="I4588" s="220">
        <v>59115.35338800001</v>
      </c>
      <c r="J4588" s="161">
        <f>VLOOKUP(D4588,GST!A:D,4,FALSE)</f>
        <v>0.18</v>
      </c>
      <c r="K4588" s="64" t="str">
        <f>VLOOKUP(B4588,'ABC successor'!A:J,10,FALSE)</f>
        <v>4739</v>
      </c>
    </row>
    <row r="4589" spans="1:11" x14ac:dyDescent="0.2">
      <c r="A4589">
        <v>4588</v>
      </c>
      <c r="B4589" t="s">
        <v>14209</v>
      </c>
      <c r="C4589" t="s">
        <v>14210</v>
      </c>
      <c r="D4589" t="s">
        <v>14209</v>
      </c>
      <c r="E4589" t="s">
        <v>1360</v>
      </c>
      <c r="F4589" s="220">
        <v>59538</v>
      </c>
      <c r="G4589" s="220">
        <v>59538</v>
      </c>
      <c r="H4589" s="220">
        <v>62672</v>
      </c>
      <c r="I4589" s="220">
        <v>53584.643111999998</v>
      </c>
      <c r="J4589" s="161">
        <f>VLOOKUP(D4589,GST!A:D,4,FALSE)</f>
        <v>0.18</v>
      </c>
      <c r="K4589" s="64" t="str">
        <f>VLOOKUP(B4589,'ABC successor'!A:J,10,FALSE)</f>
        <v>4734</v>
      </c>
    </row>
    <row r="4590" spans="1:11" x14ac:dyDescent="0.2">
      <c r="A4590">
        <v>4589</v>
      </c>
      <c r="B4590" t="s">
        <v>14211</v>
      </c>
      <c r="C4590" t="s">
        <v>14212</v>
      </c>
      <c r="D4590" t="s">
        <v>14211</v>
      </c>
      <c r="E4590" t="s">
        <v>6644</v>
      </c>
      <c r="F4590" s="220">
        <v>50469</v>
      </c>
      <c r="G4590" s="220">
        <v>50469</v>
      </c>
      <c r="H4590" s="220">
        <v>53125</v>
      </c>
      <c r="I4590" s="220">
        <v>45422.397262666665</v>
      </c>
      <c r="J4590" s="161">
        <f>VLOOKUP(D4590,GST!A:D,4,FALSE)</f>
        <v>0.12</v>
      </c>
      <c r="K4590" s="64" t="str">
        <f>VLOOKUP(B4590,'ABC successor'!A:J,10,FALSE)</f>
        <v>4739</v>
      </c>
    </row>
    <row r="4591" spans="1:11" x14ac:dyDescent="0.2">
      <c r="A4591">
        <v>4590</v>
      </c>
      <c r="B4591" t="s">
        <v>14274</v>
      </c>
      <c r="C4591" t="s">
        <v>14275</v>
      </c>
      <c r="D4591" t="s">
        <v>14274</v>
      </c>
      <c r="E4591" t="s">
        <v>6645</v>
      </c>
      <c r="F4591" s="220">
        <v>402956</v>
      </c>
      <c r="G4591" s="220">
        <v>402956</v>
      </c>
      <c r="H4591" s="220">
        <v>424164</v>
      </c>
      <c r="I4591" s="220">
        <v>362659.99139066669</v>
      </c>
      <c r="J4591" s="161">
        <f>VLOOKUP(D4591,GST!A:D,4,FALSE)</f>
        <v>0.12</v>
      </c>
      <c r="K4591" s="64" t="str">
        <f>VLOOKUP(B4591,'ABC successor'!A:J,10,FALSE)</f>
        <v>4739</v>
      </c>
    </row>
    <row r="4592" spans="1:11" x14ac:dyDescent="0.2">
      <c r="A4592">
        <v>4591</v>
      </c>
      <c r="B4592" t="s">
        <v>18690</v>
      </c>
      <c r="C4592" t="s">
        <v>18691</v>
      </c>
      <c r="D4592" t="s">
        <v>18690</v>
      </c>
      <c r="E4592" t="s">
        <v>6645</v>
      </c>
      <c r="F4592" s="220">
        <v>379722</v>
      </c>
      <c r="G4592" s="220">
        <v>379722</v>
      </c>
      <c r="H4592" s="220">
        <v>399707</v>
      </c>
      <c r="I4592" s="220">
        <v>341749.74991733336</v>
      </c>
      <c r="J4592" s="161">
        <f>VLOOKUP(D4592,GST!A:D,4,FALSE)</f>
        <v>0.12</v>
      </c>
      <c r="K4592" s="64" t="str">
        <f>VLOOKUP(B4592,'ABC successor'!A:J,10,FALSE)</f>
        <v>4739</v>
      </c>
    </row>
    <row r="4593" spans="1:11" x14ac:dyDescent="0.2">
      <c r="A4593">
        <v>4592</v>
      </c>
      <c r="B4593" t="s">
        <v>25984</v>
      </c>
      <c r="C4593" t="s">
        <v>25985</v>
      </c>
      <c r="D4593" t="s">
        <v>25984</v>
      </c>
      <c r="E4593" t="s">
        <v>6649</v>
      </c>
      <c r="F4593" s="220">
        <v>42739</v>
      </c>
      <c r="G4593" s="220">
        <v>42739</v>
      </c>
      <c r="H4593" s="220">
        <v>44988</v>
      </c>
      <c r="I4593" s="220">
        <v>38465.27509066667</v>
      </c>
      <c r="J4593" s="161" t="e">
        <f>VLOOKUP(D4593,GST!A:D,4,FALSE)</f>
        <v>#N/A</v>
      </c>
      <c r="K4593" s="64" t="str">
        <f>VLOOKUP(B4593,'ABC successor'!A:J,10,FALSE)</f>
        <v>4739</v>
      </c>
    </row>
    <row r="4594" spans="1:11" x14ac:dyDescent="0.2">
      <c r="A4594">
        <v>4593</v>
      </c>
      <c r="B4594" t="s">
        <v>27400</v>
      </c>
      <c r="C4594" t="s">
        <v>27401</v>
      </c>
      <c r="D4594" t="s">
        <v>27400</v>
      </c>
      <c r="E4594" t="s">
        <v>5912</v>
      </c>
      <c r="F4594" s="220">
        <v>21582</v>
      </c>
      <c r="G4594" s="220">
        <v>21582</v>
      </c>
      <c r="H4594" s="220">
        <v>22718</v>
      </c>
      <c r="I4594" s="220">
        <v>19424.021950666665</v>
      </c>
      <c r="J4594" s="161" t="e">
        <f>VLOOKUP(D4594,GST!A:D,4,FALSE)</f>
        <v>#N/A</v>
      </c>
      <c r="K4594" s="64" t="str">
        <f>VLOOKUP(B4594,'ABC successor'!A:J,10,FALSE)</f>
        <v>4739</v>
      </c>
    </row>
    <row r="4595" spans="1:11" x14ac:dyDescent="0.2">
      <c r="A4595">
        <v>4594</v>
      </c>
      <c r="B4595" t="s">
        <v>15852</v>
      </c>
      <c r="C4595" t="s">
        <v>15853</v>
      </c>
      <c r="D4595" t="s">
        <v>15852</v>
      </c>
      <c r="E4595" t="s">
        <v>6731</v>
      </c>
      <c r="F4595" s="220">
        <v>40945</v>
      </c>
      <c r="G4595" s="220">
        <v>40945</v>
      </c>
      <c r="H4595" s="220">
        <v>43100</v>
      </c>
      <c r="I4595" s="220">
        <v>36850.469170666671</v>
      </c>
      <c r="J4595" s="161">
        <f>VLOOKUP(D4595,GST!A:D,4,FALSE)</f>
        <v>0.12</v>
      </c>
      <c r="K4595" s="64" t="str">
        <f>VLOOKUP(B4595,'ABC successor'!A:J,10,FALSE)</f>
        <v>4734</v>
      </c>
    </row>
    <row r="4596" spans="1:11" x14ac:dyDescent="0.2">
      <c r="A4596">
        <v>4595</v>
      </c>
      <c r="B4596" t="s">
        <v>14213</v>
      </c>
      <c r="C4596" t="s">
        <v>14214</v>
      </c>
      <c r="D4596" t="s">
        <v>14213</v>
      </c>
      <c r="E4596" t="s">
        <v>6734</v>
      </c>
      <c r="F4596" s="220">
        <v>128299</v>
      </c>
      <c r="G4596" s="220">
        <v>128299</v>
      </c>
      <c r="H4596" s="220">
        <v>135052</v>
      </c>
      <c r="I4596" s="220">
        <v>115469.08961466665</v>
      </c>
      <c r="J4596" s="161">
        <f>VLOOKUP(D4596,GST!A:D,4,FALSE)</f>
        <v>0.12</v>
      </c>
      <c r="K4596" s="64" t="str">
        <f>VLOOKUP(B4596,'ABC successor'!A:J,10,FALSE)</f>
        <v>4734</v>
      </c>
    </row>
    <row r="4597" spans="1:11" x14ac:dyDescent="0.2">
      <c r="A4597">
        <v>4596</v>
      </c>
      <c r="B4597" t="s">
        <v>14215</v>
      </c>
      <c r="C4597" t="s">
        <v>14216</v>
      </c>
      <c r="D4597" t="s">
        <v>14215</v>
      </c>
      <c r="E4597" t="s">
        <v>1886</v>
      </c>
      <c r="F4597" s="220">
        <v>396309</v>
      </c>
      <c r="G4597" s="220">
        <v>396309</v>
      </c>
      <c r="H4597" s="220">
        <v>417167</v>
      </c>
      <c r="I4597" s="220">
        <v>356677.73353333329</v>
      </c>
      <c r="J4597" s="161">
        <f>VLOOKUP(D4597,GST!A:D,4,FALSE)</f>
        <v>0.12</v>
      </c>
      <c r="K4597" s="64" t="str">
        <f>VLOOKUP(B4597,'ABC successor'!A:J,10,FALSE)</f>
        <v>4734</v>
      </c>
    </row>
    <row r="4598" spans="1:11" x14ac:dyDescent="0.2">
      <c r="A4598">
        <v>4597</v>
      </c>
      <c r="B4598" t="s">
        <v>14217</v>
      </c>
      <c r="C4598" t="s">
        <v>14218</v>
      </c>
      <c r="D4598" t="s">
        <v>14217</v>
      </c>
      <c r="E4598" t="s">
        <v>6739</v>
      </c>
      <c r="F4598" s="220">
        <v>34926</v>
      </c>
      <c r="G4598" s="220">
        <v>34926</v>
      </c>
      <c r="H4598" s="220">
        <v>36764</v>
      </c>
      <c r="I4598" s="220">
        <v>31433.393385333333</v>
      </c>
      <c r="J4598" s="161" t="e">
        <f>VLOOKUP(D4598,GST!A:D,4,FALSE)</f>
        <v>#N/A</v>
      </c>
      <c r="K4598" s="64" t="str">
        <f>VLOOKUP(B4598,'ABC successor'!A:J,10,FALSE)</f>
        <v>4734</v>
      </c>
    </row>
    <row r="4599" spans="1:11" x14ac:dyDescent="0.2">
      <c r="A4599">
        <v>4598</v>
      </c>
      <c r="B4599" t="s">
        <v>14219</v>
      </c>
      <c r="C4599" t="s">
        <v>14220</v>
      </c>
      <c r="D4599" t="s">
        <v>14219</v>
      </c>
      <c r="E4599" t="s">
        <v>3604</v>
      </c>
      <c r="F4599" s="220">
        <v>64748</v>
      </c>
      <c r="G4599" s="220">
        <v>64748</v>
      </c>
      <c r="H4599" s="220">
        <v>68156</v>
      </c>
      <c r="I4599" s="220">
        <v>58273.561042666675</v>
      </c>
      <c r="J4599" s="161">
        <f>VLOOKUP(D4599,GST!A:D,4,FALSE)</f>
        <v>0.12</v>
      </c>
      <c r="K4599" s="64" t="str">
        <f>VLOOKUP(B4599,'ABC successor'!A:J,10,FALSE)</f>
        <v>4734</v>
      </c>
    </row>
    <row r="4600" spans="1:11" x14ac:dyDescent="0.2">
      <c r="A4600">
        <v>4599</v>
      </c>
      <c r="B4600" t="s">
        <v>13435</v>
      </c>
      <c r="C4600" t="s">
        <v>13436</v>
      </c>
      <c r="D4600" t="s">
        <v>13435</v>
      </c>
      <c r="E4600" t="s">
        <v>985</v>
      </c>
      <c r="F4600" s="220">
        <v>123471</v>
      </c>
      <c r="G4600" s="220">
        <v>123471</v>
      </c>
      <c r="H4600" s="220">
        <v>129969</v>
      </c>
      <c r="I4600" s="220">
        <v>111124.2459913793</v>
      </c>
      <c r="J4600" s="161" t="e">
        <f>VLOOKUP(D4600,GST!A:D,4,FALSE)</f>
        <v>#N/A</v>
      </c>
      <c r="K4600" s="64" t="str">
        <f>VLOOKUP(B4600,'ABC successor'!A:J,10,FALSE)</f>
        <v>4483</v>
      </c>
    </row>
    <row r="4601" spans="1:11" x14ac:dyDescent="0.2">
      <c r="A4601">
        <v>4600</v>
      </c>
      <c r="B4601" t="s">
        <v>14183</v>
      </c>
      <c r="C4601" t="s">
        <v>14184</v>
      </c>
      <c r="D4601" t="s">
        <v>14183</v>
      </c>
      <c r="E4601" t="s">
        <v>28</v>
      </c>
      <c r="F4601" s="220">
        <v>58497</v>
      </c>
      <c r="G4601" s="220">
        <v>58497</v>
      </c>
      <c r="H4601" s="220">
        <v>61576</v>
      </c>
      <c r="I4601" s="220">
        <v>52647.158564000005</v>
      </c>
      <c r="J4601" s="161">
        <f>VLOOKUP(D4601,GST!A:D,4,FALSE)</f>
        <v>0.18</v>
      </c>
      <c r="K4601" s="64" t="str">
        <f>VLOOKUP(B4601,'ABC successor'!A:J,10,FALSE)</f>
        <v>4735</v>
      </c>
    </row>
    <row r="4602" spans="1:11" x14ac:dyDescent="0.2">
      <c r="A4602">
        <v>4601</v>
      </c>
      <c r="B4602" t="s">
        <v>22548</v>
      </c>
      <c r="C4602" t="s">
        <v>22549</v>
      </c>
      <c r="D4602" t="s">
        <v>22548</v>
      </c>
      <c r="E4602" t="s">
        <v>22550</v>
      </c>
      <c r="F4602" s="220">
        <v>779916</v>
      </c>
      <c r="G4602" s="220">
        <v>779916</v>
      </c>
      <c r="H4602" s="220">
        <v>820964</v>
      </c>
      <c r="I4602" s="220">
        <v>740919.82258965506</v>
      </c>
      <c r="J4602" s="161" t="e">
        <f>VLOOKUP(D4602,GST!A:D,4,FALSE)</f>
        <v>#N/A</v>
      </c>
      <c r="K4602" s="64" t="str">
        <f>VLOOKUP(B4602,'ABC successor'!A:J,10,FALSE)</f>
        <v>4780</v>
      </c>
    </row>
    <row r="4603" spans="1:11" x14ac:dyDescent="0.2">
      <c r="A4603">
        <v>4602</v>
      </c>
      <c r="B4603" t="s">
        <v>22551</v>
      </c>
      <c r="C4603" t="s">
        <v>22552</v>
      </c>
      <c r="D4603" t="s">
        <v>22551</v>
      </c>
      <c r="E4603" t="s">
        <v>22553</v>
      </c>
      <c r="F4603" s="220">
        <v>114056</v>
      </c>
      <c r="G4603" s="220">
        <v>114056</v>
      </c>
      <c r="H4603" s="220">
        <v>120059</v>
      </c>
      <c r="I4603" s="220">
        <v>108353.63190689652</v>
      </c>
      <c r="J4603" s="161" t="e">
        <f>VLOOKUP(D4603,GST!A:D,4,FALSE)</f>
        <v>#N/A</v>
      </c>
      <c r="K4603" s="64" t="str">
        <f>VLOOKUP(B4603,'ABC successor'!A:J,10,FALSE)</f>
        <v>4780</v>
      </c>
    </row>
    <row r="4604" spans="1:11" x14ac:dyDescent="0.2">
      <c r="A4604">
        <v>4603</v>
      </c>
      <c r="B4604" t="s">
        <v>22554</v>
      </c>
      <c r="C4604" t="s">
        <v>22555</v>
      </c>
      <c r="D4604" t="s">
        <v>22554</v>
      </c>
      <c r="E4604" t="s">
        <v>22556</v>
      </c>
      <c r="F4604" s="220">
        <v>111761</v>
      </c>
      <c r="G4604" s="220">
        <v>111761</v>
      </c>
      <c r="H4604" s="220">
        <v>117643</v>
      </c>
      <c r="I4604" s="220">
        <v>106172.71586551722</v>
      </c>
      <c r="J4604" s="161" t="e">
        <f>VLOOKUP(D4604,GST!A:D,4,FALSE)</f>
        <v>#N/A</v>
      </c>
      <c r="K4604" s="64" t="str">
        <f>VLOOKUP(B4604,'ABC successor'!A:J,10,FALSE)</f>
        <v>4780</v>
      </c>
    </row>
    <row r="4605" spans="1:11" x14ac:dyDescent="0.2">
      <c r="A4605">
        <v>4604</v>
      </c>
      <c r="B4605" t="s">
        <v>22557</v>
      </c>
      <c r="C4605" t="s">
        <v>22558</v>
      </c>
      <c r="D4605" t="s">
        <v>22557</v>
      </c>
      <c r="E4605" t="s">
        <v>22559</v>
      </c>
      <c r="F4605" s="220">
        <v>624549</v>
      </c>
      <c r="G4605" s="220">
        <v>624549</v>
      </c>
      <c r="H4605" s="220">
        <v>657420</v>
      </c>
      <c r="I4605" s="220">
        <v>593321.30255517235</v>
      </c>
      <c r="J4605" s="161" t="e">
        <f>VLOOKUP(D4605,GST!A:D,4,FALSE)</f>
        <v>#N/A</v>
      </c>
      <c r="K4605" s="64" t="str">
        <f>VLOOKUP(B4605,'ABC successor'!A:J,10,FALSE)</f>
        <v>4740</v>
      </c>
    </row>
    <row r="4606" spans="1:11" x14ac:dyDescent="0.2">
      <c r="A4606">
        <v>4605</v>
      </c>
      <c r="B4606" t="s">
        <v>22560</v>
      </c>
      <c r="C4606" t="s">
        <v>22561</v>
      </c>
      <c r="D4606" t="s">
        <v>22560</v>
      </c>
      <c r="E4606" t="s">
        <v>22562</v>
      </c>
      <c r="F4606" s="220">
        <v>79108</v>
      </c>
      <c r="G4606" s="220">
        <v>79108</v>
      </c>
      <c r="H4606" s="220">
        <v>83272</v>
      </c>
      <c r="I4606" s="220">
        <v>75152.665362068947</v>
      </c>
      <c r="J4606" s="161" t="e">
        <f>VLOOKUP(D4606,GST!A:D,4,FALSE)</f>
        <v>#N/A</v>
      </c>
      <c r="K4606" s="64" t="str">
        <f>VLOOKUP(B4606,'ABC successor'!A:J,10,FALSE)</f>
        <v>4755</v>
      </c>
    </row>
    <row r="4607" spans="1:11" x14ac:dyDescent="0.2">
      <c r="A4607">
        <v>4606</v>
      </c>
      <c r="B4607" t="s">
        <v>24742</v>
      </c>
      <c r="C4607" t="s">
        <v>24743</v>
      </c>
      <c r="D4607" t="s">
        <v>24742</v>
      </c>
      <c r="E4607" t="s">
        <v>25279</v>
      </c>
      <c r="F4607" s="220">
        <v>89581</v>
      </c>
      <c r="G4607" s="220">
        <v>89581</v>
      </c>
      <c r="H4607" s="220">
        <v>94296</v>
      </c>
      <c r="I4607" s="220">
        <v>85102.128082758616</v>
      </c>
      <c r="J4607" s="161" t="e">
        <f>VLOOKUP(D4607,GST!A:D,4,FALSE)</f>
        <v>#N/A</v>
      </c>
      <c r="K4607" s="64" t="str">
        <f>VLOOKUP(B4607,'ABC successor'!A:J,10,FALSE)</f>
        <v>4740</v>
      </c>
    </row>
    <row r="4608" spans="1:11" x14ac:dyDescent="0.2">
      <c r="A4608">
        <v>4607</v>
      </c>
      <c r="B4608" t="s">
        <v>25652</v>
      </c>
      <c r="C4608" t="s">
        <v>25653</v>
      </c>
      <c r="D4608" t="s">
        <v>25652</v>
      </c>
      <c r="E4608" t="s">
        <v>26634</v>
      </c>
      <c r="F4608" s="220">
        <v>89581</v>
      </c>
      <c r="G4608" s="220">
        <v>89581</v>
      </c>
      <c r="H4608" s="220">
        <v>94296</v>
      </c>
      <c r="I4608" s="220">
        <v>85102.128082758616</v>
      </c>
      <c r="J4608" s="161" t="e">
        <f>VLOOKUP(D4608,GST!A:D,4,FALSE)</f>
        <v>#N/A</v>
      </c>
      <c r="K4608" s="64" t="str">
        <f>VLOOKUP(B4608,'ABC successor'!A:J,10,FALSE)</f>
        <v>4755</v>
      </c>
    </row>
    <row r="4609" spans="1:11" x14ac:dyDescent="0.2">
      <c r="A4609">
        <v>4608</v>
      </c>
      <c r="B4609" t="s">
        <v>22563</v>
      </c>
      <c r="C4609" t="s">
        <v>22564</v>
      </c>
      <c r="D4609" t="s">
        <v>22563</v>
      </c>
      <c r="E4609" t="s">
        <v>22565</v>
      </c>
      <c r="F4609" s="220">
        <v>38514</v>
      </c>
      <c r="G4609" s="220">
        <v>38514</v>
      </c>
      <c r="H4609" s="220">
        <v>40541</v>
      </c>
      <c r="I4609" s="220">
        <v>36588.346779310348</v>
      </c>
      <c r="J4609" s="161" t="e">
        <f>VLOOKUP(D4609,GST!A:D,4,FALSE)</f>
        <v>#N/A</v>
      </c>
      <c r="K4609" s="64" t="str">
        <f>VLOOKUP(B4609,'ABC successor'!A:J,10,FALSE)</f>
        <v>4740</v>
      </c>
    </row>
    <row r="4610" spans="1:11" x14ac:dyDescent="0.2">
      <c r="A4610">
        <v>4609</v>
      </c>
      <c r="B4610" t="s">
        <v>22566</v>
      </c>
      <c r="C4610" t="s">
        <v>22567</v>
      </c>
      <c r="D4610" t="s">
        <v>22566</v>
      </c>
      <c r="E4610" t="s">
        <v>22568</v>
      </c>
      <c r="F4610" s="220">
        <v>72864</v>
      </c>
      <c r="G4610" s="220">
        <v>72864</v>
      </c>
      <c r="H4610" s="220">
        <v>76699</v>
      </c>
      <c r="I4610" s="220">
        <v>69220.883079310341</v>
      </c>
      <c r="J4610" s="161" t="e">
        <f>VLOOKUP(D4610,GST!A:D,4,FALSE)</f>
        <v>#N/A</v>
      </c>
      <c r="K4610" s="64" t="str">
        <f>VLOOKUP(B4610,'ABC successor'!A:J,10,FALSE)</f>
        <v>4740</v>
      </c>
    </row>
    <row r="4611" spans="1:11" x14ac:dyDescent="0.2">
      <c r="A4611">
        <v>4610</v>
      </c>
      <c r="B4611" t="s">
        <v>22569</v>
      </c>
      <c r="C4611" t="s">
        <v>22570</v>
      </c>
      <c r="D4611" t="s">
        <v>22569</v>
      </c>
      <c r="E4611" t="s">
        <v>22571</v>
      </c>
      <c r="F4611" s="220">
        <v>128032</v>
      </c>
      <c r="G4611" s="220">
        <v>128032</v>
      </c>
      <c r="H4611" s="220">
        <v>134771</v>
      </c>
      <c r="I4611" s="220">
        <v>121630.53833965516</v>
      </c>
      <c r="J4611" s="161" t="e">
        <f>VLOOKUP(D4611,GST!A:D,4,FALSE)</f>
        <v>#N/A</v>
      </c>
      <c r="K4611" s="64" t="str">
        <f>VLOOKUP(B4611,'ABC successor'!A:J,10,FALSE)</f>
        <v>4780</v>
      </c>
    </row>
    <row r="4612" spans="1:11" x14ac:dyDescent="0.2">
      <c r="A4612">
        <v>4611</v>
      </c>
      <c r="B4612" t="s">
        <v>22572</v>
      </c>
      <c r="C4612" t="s">
        <v>22573</v>
      </c>
      <c r="D4612" t="s">
        <v>22572</v>
      </c>
      <c r="E4612" t="s">
        <v>22574</v>
      </c>
      <c r="F4612" s="220">
        <v>113462</v>
      </c>
      <c r="G4612" s="220">
        <v>113462</v>
      </c>
      <c r="H4612" s="220">
        <v>119434</v>
      </c>
      <c r="I4612" s="220">
        <v>107789.06853448275</v>
      </c>
      <c r="J4612" s="161" t="e">
        <f>VLOOKUP(D4612,GST!A:D,4,FALSE)</f>
        <v>#N/A</v>
      </c>
      <c r="K4612" s="64" t="str">
        <f>VLOOKUP(B4612,'ABC successor'!A:J,10,FALSE)</f>
        <v>4740</v>
      </c>
    </row>
    <row r="4613" spans="1:11" x14ac:dyDescent="0.2">
      <c r="A4613">
        <v>4612</v>
      </c>
      <c r="B4613" t="s">
        <v>25986</v>
      </c>
      <c r="C4613" t="s">
        <v>25987</v>
      </c>
      <c r="D4613" t="s">
        <v>25986</v>
      </c>
      <c r="E4613" t="s">
        <v>25988</v>
      </c>
      <c r="F4613" s="220">
        <v>113462</v>
      </c>
      <c r="G4613" s="220">
        <v>113462</v>
      </c>
      <c r="H4613" s="220">
        <v>119434</v>
      </c>
      <c r="I4613" s="220">
        <v>107789.06853448275</v>
      </c>
      <c r="J4613" s="161" t="e">
        <f>VLOOKUP(D4613,GST!A:D,4,FALSE)</f>
        <v>#N/A</v>
      </c>
      <c r="K4613" s="64" t="str">
        <f>VLOOKUP(B4613,'ABC successor'!A:J,10,FALSE)</f>
        <v>4740</v>
      </c>
    </row>
    <row r="4614" spans="1:11" x14ac:dyDescent="0.2">
      <c r="A4614">
        <v>4613</v>
      </c>
      <c r="B4614" t="s">
        <v>22575</v>
      </c>
      <c r="C4614" t="s">
        <v>22576</v>
      </c>
      <c r="D4614" t="s">
        <v>22575</v>
      </c>
      <c r="E4614" t="s">
        <v>22577</v>
      </c>
      <c r="F4614" s="220">
        <v>156138</v>
      </c>
      <c r="G4614" s="220">
        <v>156138</v>
      </c>
      <c r="H4614" s="220">
        <v>164356</v>
      </c>
      <c r="I4614" s="220">
        <v>148331.29235689653</v>
      </c>
      <c r="J4614" s="161">
        <f>VLOOKUP(D4614,GST!A:D,4,FALSE)</f>
        <v>0.12</v>
      </c>
      <c r="K4614" s="64" t="str">
        <f>VLOOKUP(B4614,'ABC successor'!A:J,10,FALSE)</f>
        <v>4755</v>
      </c>
    </row>
    <row r="4615" spans="1:11" x14ac:dyDescent="0.2">
      <c r="A4615">
        <v>4614</v>
      </c>
      <c r="B4615" t="s">
        <v>25630</v>
      </c>
      <c r="C4615" t="s">
        <v>25654</v>
      </c>
      <c r="D4615" t="s">
        <v>25630</v>
      </c>
      <c r="E4615" t="s">
        <v>25989</v>
      </c>
      <c r="F4615" s="220">
        <v>156138</v>
      </c>
      <c r="G4615" s="220">
        <v>156138</v>
      </c>
      <c r="H4615" s="220">
        <v>164356</v>
      </c>
      <c r="I4615" s="220">
        <v>148331.29235689653</v>
      </c>
      <c r="J4615" s="161" t="e">
        <f>VLOOKUP(D4615,GST!A:D,4,FALSE)</f>
        <v>#N/A</v>
      </c>
      <c r="K4615" s="64" t="str">
        <f>VLOOKUP(B4615,'ABC successor'!A:J,10,FALSE)</f>
        <v>4755</v>
      </c>
    </row>
    <row r="4616" spans="1:11" x14ac:dyDescent="0.2">
      <c r="A4616">
        <v>4615</v>
      </c>
      <c r="B4616" t="s">
        <v>22578</v>
      </c>
      <c r="C4616" t="s">
        <v>22579</v>
      </c>
      <c r="D4616" t="s">
        <v>22578</v>
      </c>
      <c r="E4616" t="s">
        <v>22580</v>
      </c>
      <c r="F4616" s="220">
        <v>156138</v>
      </c>
      <c r="G4616" s="220">
        <v>156138</v>
      </c>
      <c r="H4616" s="220">
        <v>164356</v>
      </c>
      <c r="I4616" s="220">
        <v>148331.29235689653</v>
      </c>
      <c r="J4616" s="161" t="e">
        <f>VLOOKUP(D4616,GST!A:D,4,FALSE)</f>
        <v>#N/A</v>
      </c>
      <c r="K4616" s="64" t="str">
        <f>VLOOKUP(B4616,'ABC successor'!A:J,10,FALSE)</f>
        <v>4760</v>
      </c>
    </row>
    <row r="4617" spans="1:11" x14ac:dyDescent="0.2">
      <c r="A4617">
        <v>4616</v>
      </c>
      <c r="B4617" t="s">
        <v>25631</v>
      </c>
      <c r="C4617" t="s">
        <v>25655</v>
      </c>
      <c r="D4617" t="s">
        <v>25631</v>
      </c>
      <c r="E4617" t="s">
        <v>25990</v>
      </c>
      <c r="F4617" s="220">
        <v>156138</v>
      </c>
      <c r="G4617" s="220">
        <v>156138</v>
      </c>
      <c r="H4617" s="220">
        <v>164356</v>
      </c>
      <c r="I4617" s="220">
        <v>148331.29235689653</v>
      </c>
      <c r="J4617" s="161" t="e">
        <f>VLOOKUP(D4617,GST!A:D,4,FALSE)</f>
        <v>#N/A</v>
      </c>
      <c r="K4617" s="64" t="str">
        <f>VLOOKUP(B4617,'ABC successor'!A:J,10,FALSE)</f>
        <v>4760</v>
      </c>
    </row>
    <row r="4618" spans="1:11" x14ac:dyDescent="0.2">
      <c r="A4618">
        <v>4617</v>
      </c>
      <c r="B4618" t="s">
        <v>22581</v>
      </c>
      <c r="C4618" t="s">
        <v>22582</v>
      </c>
      <c r="D4618" t="s">
        <v>22581</v>
      </c>
      <c r="E4618" t="s">
        <v>22583</v>
      </c>
      <c r="F4618" s="220">
        <v>184199</v>
      </c>
      <c r="G4618" s="220">
        <v>184199</v>
      </c>
      <c r="H4618" s="220">
        <v>193894</v>
      </c>
      <c r="I4618" s="220">
        <v>174989.51077758623</v>
      </c>
      <c r="J4618" s="161" t="e">
        <f>VLOOKUP(D4618,GST!A:D,4,FALSE)</f>
        <v>#N/A</v>
      </c>
      <c r="K4618" s="64" t="str">
        <f>VLOOKUP(B4618,'ABC successor'!A:J,10,FALSE)</f>
        <v>4780</v>
      </c>
    </row>
    <row r="4619" spans="1:11" x14ac:dyDescent="0.2">
      <c r="A4619">
        <v>4618</v>
      </c>
      <c r="B4619" t="s">
        <v>25632</v>
      </c>
      <c r="C4619" t="s">
        <v>25656</v>
      </c>
      <c r="D4619" t="s">
        <v>25632</v>
      </c>
      <c r="E4619" t="s">
        <v>25991</v>
      </c>
      <c r="F4619" s="220">
        <v>184199</v>
      </c>
      <c r="G4619" s="220">
        <v>184199</v>
      </c>
      <c r="H4619" s="220">
        <v>193894</v>
      </c>
      <c r="I4619" s="220">
        <v>174989.51077758623</v>
      </c>
      <c r="J4619" s="161" t="e">
        <f>VLOOKUP(D4619,GST!A:D,4,FALSE)</f>
        <v>#N/A</v>
      </c>
      <c r="K4619" s="64" t="str">
        <f>VLOOKUP(B4619,'ABC successor'!A:J,10,FALSE)</f>
        <v>4780</v>
      </c>
    </row>
    <row r="4620" spans="1:11" x14ac:dyDescent="0.2">
      <c r="A4620">
        <v>4619</v>
      </c>
      <c r="B4620" t="s">
        <v>22584</v>
      </c>
      <c r="C4620" t="s">
        <v>22585</v>
      </c>
      <c r="D4620" t="s">
        <v>22584</v>
      </c>
      <c r="E4620" t="s">
        <v>22586</v>
      </c>
      <c r="F4620" s="220">
        <v>33310</v>
      </c>
      <c r="G4620" s="220">
        <v>33310</v>
      </c>
      <c r="H4620" s="220">
        <v>35063</v>
      </c>
      <c r="I4620" s="220">
        <v>31644.55039827586</v>
      </c>
      <c r="J4620" s="161" t="e">
        <f>VLOOKUP(D4620,GST!A:D,4,FALSE)</f>
        <v>#N/A</v>
      </c>
      <c r="K4620" s="64" t="str">
        <f>VLOOKUP(B4620,'ABC successor'!A:J,10,FALSE)</f>
        <v>4740</v>
      </c>
    </row>
    <row r="4621" spans="1:11" x14ac:dyDescent="0.2">
      <c r="A4621">
        <v>4620</v>
      </c>
      <c r="B4621" t="s">
        <v>22587</v>
      </c>
      <c r="C4621" t="s">
        <v>22588</v>
      </c>
      <c r="D4621" t="s">
        <v>22587</v>
      </c>
      <c r="E4621" t="s">
        <v>22589</v>
      </c>
      <c r="F4621" s="220">
        <v>40732</v>
      </c>
      <c r="G4621" s="220">
        <v>40732</v>
      </c>
      <c r="H4621" s="220">
        <v>42876</v>
      </c>
      <c r="I4621" s="220">
        <v>38695.792244827579</v>
      </c>
      <c r="J4621" s="161">
        <f>VLOOKUP(D4621,GST!A:D,4,FALSE)</f>
        <v>0.12</v>
      </c>
      <c r="K4621" s="64" t="str">
        <f>VLOOKUP(B4621,'ABC successor'!A:J,10,FALSE)</f>
        <v>4760</v>
      </c>
    </row>
    <row r="4622" spans="1:11" x14ac:dyDescent="0.2">
      <c r="A4622">
        <v>4621</v>
      </c>
      <c r="B4622" t="s">
        <v>22961</v>
      </c>
      <c r="C4622" t="s">
        <v>23857</v>
      </c>
      <c r="D4622" t="s">
        <v>22961</v>
      </c>
      <c r="E4622" t="s">
        <v>24348</v>
      </c>
      <c r="F4622" s="220">
        <v>183172</v>
      </c>
      <c r="G4622" s="220">
        <v>183172</v>
      </c>
      <c r="H4622" s="220">
        <v>192813</v>
      </c>
      <c r="I4622" s="220">
        <v>174013.12549310341</v>
      </c>
      <c r="J4622" s="161" t="e">
        <f>VLOOKUP(D4622,GST!A:D,4,FALSE)</f>
        <v>#N/A</v>
      </c>
      <c r="K4622" s="64" t="str">
        <f>VLOOKUP(B4622,'ABC successor'!A:J,10,FALSE)</f>
        <v>4755</v>
      </c>
    </row>
    <row r="4623" spans="1:11" x14ac:dyDescent="0.2">
      <c r="A4623">
        <v>4622</v>
      </c>
      <c r="B4623" t="s">
        <v>22962</v>
      </c>
      <c r="C4623" t="s">
        <v>23649</v>
      </c>
      <c r="D4623" t="s">
        <v>22962</v>
      </c>
      <c r="E4623" t="s">
        <v>23650</v>
      </c>
      <c r="F4623" s="220">
        <v>183172</v>
      </c>
      <c r="G4623" s="220">
        <v>183172</v>
      </c>
      <c r="H4623" s="220">
        <v>192813</v>
      </c>
      <c r="I4623" s="220">
        <v>174013.12549310341</v>
      </c>
      <c r="J4623" s="161" t="e">
        <f>VLOOKUP(D4623,GST!A:D,4,FALSE)</f>
        <v>#N/A</v>
      </c>
      <c r="K4623" s="64" t="str">
        <f>VLOOKUP(B4623,'ABC successor'!A:J,10,FALSE)</f>
        <v>4755</v>
      </c>
    </row>
    <row r="4624" spans="1:11" x14ac:dyDescent="0.2">
      <c r="A4624">
        <v>4623</v>
      </c>
      <c r="B4624" t="s">
        <v>22590</v>
      </c>
      <c r="C4624" t="s">
        <v>22591</v>
      </c>
      <c r="D4624" t="s">
        <v>22590</v>
      </c>
      <c r="E4624" t="s">
        <v>22592</v>
      </c>
      <c r="F4624" s="220">
        <v>64538</v>
      </c>
      <c r="G4624" s="220">
        <v>64538</v>
      </c>
      <c r="H4624" s="220">
        <v>67935</v>
      </c>
      <c r="I4624" s="220">
        <v>61311.195556896542</v>
      </c>
      <c r="J4624" s="161">
        <f>VLOOKUP(D4624,GST!A:D,4,FALSE)</f>
        <v>0.12</v>
      </c>
      <c r="K4624" s="64" t="str">
        <f>VLOOKUP(B4624,'ABC successor'!A:J,10,FALSE)</f>
        <v>4740</v>
      </c>
    </row>
    <row r="4625" spans="1:11" x14ac:dyDescent="0.2">
      <c r="A4625">
        <v>4624</v>
      </c>
      <c r="B4625" t="s">
        <v>22595</v>
      </c>
      <c r="C4625" t="s">
        <v>22596</v>
      </c>
      <c r="D4625" t="s">
        <v>22595</v>
      </c>
      <c r="E4625" t="s">
        <v>22597</v>
      </c>
      <c r="F4625" s="220">
        <v>161342</v>
      </c>
      <c r="G4625" s="220">
        <v>161342</v>
      </c>
      <c r="H4625" s="220">
        <v>169834</v>
      </c>
      <c r="I4625" s="220">
        <v>153275.08873793102</v>
      </c>
      <c r="J4625" s="161">
        <f>VLOOKUP(D4625,GST!A:D,4,FALSE)</f>
        <v>0.12</v>
      </c>
      <c r="K4625" s="64" t="str">
        <f>VLOOKUP(B4625,'ABC successor'!A:J,10,FALSE)</f>
        <v>4740</v>
      </c>
    </row>
    <row r="4626" spans="1:11" x14ac:dyDescent="0.2">
      <c r="A4626">
        <v>4625</v>
      </c>
      <c r="B4626" t="s">
        <v>25992</v>
      </c>
      <c r="C4626" t="s">
        <v>25993</v>
      </c>
      <c r="D4626" t="s">
        <v>25992</v>
      </c>
      <c r="E4626" t="s">
        <v>25994</v>
      </c>
      <c r="F4626" s="220">
        <v>161342</v>
      </c>
      <c r="G4626" s="220">
        <v>161342</v>
      </c>
      <c r="H4626" s="220">
        <v>169834</v>
      </c>
      <c r="I4626" s="220">
        <v>153275.08873793102</v>
      </c>
      <c r="J4626" s="161" t="e">
        <f>VLOOKUP(D4626,GST!A:D,4,FALSE)</f>
        <v>#N/A</v>
      </c>
      <c r="K4626" s="64" t="str">
        <f>VLOOKUP(B4626,'ABC successor'!A:J,10,FALSE)</f>
        <v>4740</v>
      </c>
    </row>
    <row r="4627" spans="1:11" x14ac:dyDescent="0.2">
      <c r="A4627">
        <v>4626</v>
      </c>
      <c r="B4627" t="s">
        <v>22598</v>
      </c>
      <c r="C4627" t="s">
        <v>22599</v>
      </c>
      <c r="D4627" t="s">
        <v>22598</v>
      </c>
      <c r="E4627" t="s">
        <v>22600</v>
      </c>
      <c r="F4627" s="220">
        <v>49962</v>
      </c>
      <c r="G4627" s="220">
        <v>49962</v>
      </c>
      <c r="H4627" s="220">
        <v>52592</v>
      </c>
      <c r="I4627" s="220">
        <v>47463.92544310345</v>
      </c>
      <c r="J4627" s="161" t="e">
        <f>VLOOKUP(D4627,GST!A:D,4,FALSE)</f>
        <v>#N/A</v>
      </c>
      <c r="K4627" s="64" t="str">
        <f>VLOOKUP(B4627,'ABC successor'!A:J,10,FALSE)</f>
        <v>4740</v>
      </c>
    </row>
    <row r="4628" spans="1:11" x14ac:dyDescent="0.2">
      <c r="A4628">
        <v>4627</v>
      </c>
      <c r="B4628" t="s">
        <v>22601</v>
      </c>
      <c r="C4628" t="s">
        <v>22602</v>
      </c>
      <c r="D4628" t="s">
        <v>22601</v>
      </c>
      <c r="E4628" t="s">
        <v>25280</v>
      </c>
      <c r="F4628" s="220">
        <v>114852</v>
      </c>
      <c r="G4628" s="220">
        <v>114852</v>
      </c>
      <c r="H4628" s="220">
        <v>120897</v>
      </c>
      <c r="I4628" s="220">
        <v>109109.60546379311</v>
      </c>
      <c r="J4628" s="161" t="e">
        <f>VLOOKUP(D4628,GST!A:D,4,FALSE)</f>
        <v>#N/A</v>
      </c>
      <c r="K4628" s="64" t="str">
        <f>VLOOKUP(B4628,'ABC successor'!A:J,10,FALSE)</f>
        <v>4755</v>
      </c>
    </row>
    <row r="4629" spans="1:11" x14ac:dyDescent="0.2">
      <c r="A4629">
        <v>4628</v>
      </c>
      <c r="B4629" t="s">
        <v>22603</v>
      </c>
      <c r="C4629" t="s">
        <v>22604</v>
      </c>
      <c r="D4629" t="s">
        <v>22603</v>
      </c>
      <c r="E4629" t="s">
        <v>22605</v>
      </c>
      <c r="F4629" s="220">
        <v>113126</v>
      </c>
      <c r="G4629" s="220">
        <v>113126</v>
      </c>
      <c r="H4629" s="220">
        <v>119080</v>
      </c>
      <c r="I4629" s="220">
        <v>107470.0515603448</v>
      </c>
      <c r="J4629" s="161" t="e">
        <f>VLOOKUP(D4629,GST!A:D,4,FALSE)</f>
        <v>#N/A</v>
      </c>
      <c r="K4629" s="64" t="str">
        <f>VLOOKUP(B4629,'ABC successor'!A:J,10,FALSE)</f>
        <v>4755</v>
      </c>
    </row>
    <row r="4630" spans="1:11" x14ac:dyDescent="0.2">
      <c r="A4630">
        <v>4629</v>
      </c>
      <c r="B4630" t="s">
        <v>24744</v>
      </c>
      <c r="C4630" t="s">
        <v>24745</v>
      </c>
      <c r="D4630" t="s">
        <v>24744</v>
      </c>
      <c r="E4630" t="s">
        <v>3003</v>
      </c>
      <c r="F4630" s="220">
        <v>112941</v>
      </c>
      <c r="G4630" s="220">
        <v>112941</v>
      </c>
      <c r="H4630" s="220">
        <v>118885</v>
      </c>
      <c r="I4630" s="220">
        <v>107294.10886551725</v>
      </c>
      <c r="J4630" s="161" t="e">
        <f>VLOOKUP(D4630,GST!A:D,4,FALSE)</f>
        <v>#N/A</v>
      </c>
      <c r="K4630" s="64" t="str">
        <f>VLOOKUP(B4630,'ABC successor'!A:J,10,FALSE)</f>
        <v>4755</v>
      </c>
    </row>
    <row r="4631" spans="1:11" x14ac:dyDescent="0.2">
      <c r="A4631">
        <v>4630</v>
      </c>
      <c r="B4631" t="s">
        <v>25633</v>
      </c>
      <c r="C4631" t="s">
        <v>25657</v>
      </c>
      <c r="D4631" t="s">
        <v>25633</v>
      </c>
      <c r="E4631" t="s">
        <v>25995</v>
      </c>
      <c r="F4631" s="220">
        <v>112941</v>
      </c>
      <c r="G4631" s="220">
        <v>112941</v>
      </c>
      <c r="H4631" s="220">
        <v>118885</v>
      </c>
      <c r="I4631" s="220">
        <v>107294.10886551725</v>
      </c>
      <c r="J4631" s="161" t="e">
        <f>VLOOKUP(D4631,GST!A:D,4,FALSE)</f>
        <v>#N/A</v>
      </c>
      <c r="K4631" s="64" t="str">
        <f>VLOOKUP(B4631,'ABC successor'!A:J,10,FALSE)</f>
        <v>4755</v>
      </c>
    </row>
    <row r="4632" spans="1:11" x14ac:dyDescent="0.2">
      <c r="A4632">
        <v>4631</v>
      </c>
      <c r="B4632" t="s">
        <v>26635</v>
      </c>
      <c r="C4632" t="s">
        <v>26636</v>
      </c>
      <c r="D4632" t="s">
        <v>26635</v>
      </c>
      <c r="E4632" t="s">
        <v>26637</v>
      </c>
      <c r="F4632" s="220">
        <v>112939</v>
      </c>
      <c r="G4632" s="220">
        <v>112939</v>
      </c>
      <c r="H4632" s="220">
        <v>118883</v>
      </c>
      <c r="I4632" s="220">
        <v>107292.17542931033</v>
      </c>
      <c r="J4632" s="161" t="e">
        <f>VLOOKUP(D4632,GST!A:D,4,FALSE)</f>
        <v>#N/A</v>
      </c>
      <c r="K4632" s="64" t="str">
        <f>VLOOKUP(B4632,'ABC successor'!A:J,10,FALSE)</f>
        <v>4755</v>
      </c>
    </row>
    <row r="4633" spans="1:11" x14ac:dyDescent="0.2">
      <c r="A4633">
        <v>4632</v>
      </c>
      <c r="B4633" t="s">
        <v>22608</v>
      </c>
      <c r="C4633" t="s">
        <v>22609</v>
      </c>
      <c r="D4633" t="s">
        <v>22608</v>
      </c>
      <c r="E4633" t="s">
        <v>22610</v>
      </c>
      <c r="F4633" s="220">
        <v>177062</v>
      </c>
      <c r="G4633" s="220">
        <v>177062</v>
      </c>
      <c r="H4633" s="220">
        <v>186381</v>
      </c>
      <c r="I4633" s="220">
        <v>168208.94999999995</v>
      </c>
      <c r="J4633" s="161" t="e">
        <f>VLOOKUP(D4633,GST!A:D,4,FALSE)</f>
        <v>#N/A</v>
      </c>
      <c r="K4633" s="64" t="str">
        <f>VLOOKUP(B4633,'ABC successor'!A:J,10,FALSE)</f>
        <v>4755</v>
      </c>
    </row>
    <row r="4634" spans="1:11" x14ac:dyDescent="0.2">
      <c r="A4634">
        <v>4633</v>
      </c>
      <c r="B4634" t="s">
        <v>25658</v>
      </c>
      <c r="C4634" t="s">
        <v>25659</v>
      </c>
      <c r="D4634" t="s">
        <v>25658</v>
      </c>
      <c r="E4634" t="s">
        <v>25362</v>
      </c>
      <c r="F4634" s="220">
        <v>177054</v>
      </c>
      <c r="G4634" s="220">
        <v>177054</v>
      </c>
      <c r="H4634" s="220">
        <v>186373</v>
      </c>
      <c r="I4634" s="220">
        <v>168201.21625517239</v>
      </c>
      <c r="J4634" s="161">
        <f>VLOOKUP(D4634,GST!A:D,4,FALSE)</f>
        <v>0.18</v>
      </c>
      <c r="K4634" s="64" t="str">
        <f>VLOOKUP(B4634,'ABC successor'!A:J,10,FALSE)</f>
        <v>4755</v>
      </c>
    </row>
    <row r="4635" spans="1:11" x14ac:dyDescent="0.2">
      <c r="A4635">
        <v>4634</v>
      </c>
      <c r="B4635" t="s">
        <v>24746</v>
      </c>
      <c r="C4635" t="s">
        <v>24747</v>
      </c>
      <c r="D4635" t="s">
        <v>24746</v>
      </c>
      <c r="E4635" t="s">
        <v>609</v>
      </c>
      <c r="F4635" s="220">
        <v>177062</v>
      </c>
      <c r="G4635" s="220">
        <v>177062</v>
      </c>
      <c r="H4635" s="220">
        <v>186381</v>
      </c>
      <c r="I4635" s="220">
        <v>168208.94999999995</v>
      </c>
      <c r="J4635" s="161" t="e">
        <f>VLOOKUP(D4635,GST!A:D,4,FALSE)</f>
        <v>#N/A</v>
      </c>
      <c r="K4635" s="64" t="str">
        <f>VLOOKUP(B4635,'ABC successor'!A:J,10,FALSE)</f>
        <v>4755</v>
      </c>
    </row>
    <row r="4636" spans="1:11" x14ac:dyDescent="0.2">
      <c r="A4636">
        <v>4635</v>
      </c>
      <c r="B4636" t="s">
        <v>25634</v>
      </c>
      <c r="C4636" t="s">
        <v>25660</v>
      </c>
      <c r="D4636" t="s">
        <v>25634</v>
      </c>
      <c r="E4636" t="s">
        <v>25996</v>
      </c>
      <c r="F4636" s="220">
        <v>177062</v>
      </c>
      <c r="G4636" s="220">
        <v>177062</v>
      </c>
      <c r="H4636" s="220">
        <v>186381</v>
      </c>
      <c r="I4636" s="220">
        <v>168208.94999999995</v>
      </c>
      <c r="J4636" s="161" t="e">
        <f>VLOOKUP(D4636,GST!A:D,4,FALSE)</f>
        <v>#N/A</v>
      </c>
      <c r="K4636" s="64" t="str">
        <f>VLOOKUP(B4636,'ABC successor'!A:J,10,FALSE)</f>
        <v>4755</v>
      </c>
    </row>
    <row r="4637" spans="1:11" x14ac:dyDescent="0.2">
      <c r="A4637">
        <v>4636</v>
      </c>
      <c r="B4637" t="s">
        <v>26638</v>
      </c>
      <c r="C4637" t="s">
        <v>26639</v>
      </c>
      <c r="D4637" t="s">
        <v>26638</v>
      </c>
      <c r="E4637" t="s">
        <v>26640</v>
      </c>
      <c r="F4637" s="220">
        <v>177062</v>
      </c>
      <c r="G4637" s="220">
        <v>177062</v>
      </c>
      <c r="H4637" s="220">
        <v>186381</v>
      </c>
      <c r="I4637" s="220">
        <v>168208.94999999995</v>
      </c>
      <c r="J4637" s="161" t="e">
        <f>VLOOKUP(D4637,GST!A:D,4,FALSE)</f>
        <v>#N/A</v>
      </c>
      <c r="K4637" s="64" t="str">
        <f>VLOOKUP(B4637,'ABC successor'!A:J,10,FALSE)</f>
        <v>4755</v>
      </c>
    </row>
    <row r="4638" spans="1:11" x14ac:dyDescent="0.2">
      <c r="A4638">
        <v>4637</v>
      </c>
      <c r="B4638" t="s">
        <v>22613</v>
      </c>
      <c r="C4638" t="s">
        <v>22614</v>
      </c>
      <c r="D4638" t="s">
        <v>22613</v>
      </c>
      <c r="E4638" t="s">
        <v>22615</v>
      </c>
      <c r="F4638" s="220">
        <v>172688</v>
      </c>
      <c r="G4638" s="220">
        <v>172688</v>
      </c>
      <c r="H4638" s="220">
        <v>181777</v>
      </c>
      <c r="I4638" s="220">
        <v>164053.99559137929</v>
      </c>
      <c r="J4638" s="161" t="e">
        <f>VLOOKUP(D4638,GST!A:D,4,FALSE)</f>
        <v>#N/A</v>
      </c>
      <c r="K4638" s="64" t="str">
        <f>VLOOKUP(B4638,'ABC successor'!A:J,10,FALSE)</f>
        <v>4755</v>
      </c>
    </row>
    <row r="4639" spans="1:11" x14ac:dyDescent="0.2">
      <c r="A4639">
        <v>4638</v>
      </c>
      <c r="B4639" t="s">
        <v>25661</v>
      </c>
      <c r="C4639" t="s">
        <v>25662</v>
      </c>
      <c r="D4639" t="s">
        <v>25661</v>
      </c>
      <c r="E4639" t="s">
        <v>25365</v>
      </c>
      <c r="F4639" s="220">
        <v>172688</v>
      </c>
      <c r="G4639" s="220">
        <v>172688</v>
      </c>
      <c r="H4639" s="220">
        <v>181777</v>
      </c>
      <c r="I4639" s="220">
        <v>164053.99559137929</v>
      </c>
      <c r="J4639" s="161" t="e">
        <f>VLOOKUP(D4639,GST!A:D,4,FALSE)</f>
        <v>#N/A</v>
      </c>
      <c r="K4639" s="64" t="str">
        <f>VLOOKUP(B4639,'ABC successor'!A:J,10,FALSE)</f>
        <v>4755</v>
      </c>
    </row>
    <row r="4640" spans="1:11" x14ac:dyDescent="0.2">
      <c r="A4640">
        <v>4639</v>
      </c>
      <c r="B4640" t="s">
        <v>24748</v>
      </c>
      <c r="C4640" t="s">
        <v>24749</v>
      </c>
      <c r="D4640" t="s">
        <v>24748</v>
      </c>
      <c r="E4640" t="s">
        <v>25997</v>
      </c>
      <c r="F4640" s="220">
        <v>172688</v>
      </c>
      <c r="G4640" s="220">
        <v>172688</v>
      </c>
      <c r="H4640" s="220">
        <v>181777</v>
      </c>
      <c r="I4640" s="220">
        <v>164053.99559137929</v>
      </c>
      <c r="J4640" s="161" t="e">
        <f>VLOOKUP(D4640,GST!A:D,4,FALSE)</f>
        <v>#N/A</v>
      </c>
      <c r="K4640" s="64" t="str">
        <f>VLOOKUP(B4640,'ABC successor'!A:J,10,FALSE)</f>
        <v>4755</v>
      </c>
    </row>
    <row r="4641" spans="1:11" x14ac:dyDescent="0.2">
      <c r="A4641">
        <v>4640</v>
      </c>
      <c r="B4641" t="s">
        <v>25635</v>
      </c>
      <c r="C4641" t="s">
        <v>25663</v>
      </c>
      <c r="D4641" t="s">
        <v>25635</v>
      </c>
      <c r="E4641" t="s">
        <v>25998</v>
      </c>
      <c r="F4641" s="220">
        <v>172688</v>
      </c>
      <c r="G4641" s="220">
        <v>172688</v>
      </c>
      <c r="H4641" s="220">
        <v>181777</v>
      </c>
      <c r="I4641" s="220">
        <v>164053.99559137929</v>
      </c>
      <c r="J4641" s="161" t="e">
        <f>VLOOKUP(D4641,GST!A:D,4,FALSE)</f>
        <v>#N/A</v>
      </c>
      <c r="K4641" s="64" t="str">
        <f>VLOOKUP(B4641,'ABC successor'!A:J,10,FALSE)</f>
        <v>4755</v>
      </c>
    </row>
    <row r="4642" spans="1:11" x14ac:dyDescent="0.2">
      <c r="A4642">
        <v>4641</v>
      </c>
      <c r="B4642" t="s">
        <v>26641</v>
      </c>
      <c r="C4642" t="s">
        <v>26642</v>
      </c>
      <c r="D4642" t="s">
        <v>26641</v>
      </c>
      <c r="E4642" t="s">
        <v>26643</v>
      </c>
      <c r="F4642" s="220">
        <v>172688</v>
      </c>
      <c r="G4642" s="220">
        <v>172688</v>
      </c>
      <c r="H4642" s="220">
        <v>181777</v>
      </c>
      <c r="I4642" s="220">
        <v>164053.99559137929</v>
      </c>
      <c r="J4642" s="161" t="e">
        <f>VLOOKUP(D4642,GST!A:D,4,FALSE)</f>
        <v>#N/A</v>
      </c>
      <c r="K4642" s="64" t="str">
        <f>VLOOKUP(B4642,'ABC successor'!A:J,10,FALSE)</f>
        <v>4755</v>
      </c>
    </row>
    <row r="4643" spans="1:11" x14ac:dyDescent="0.2">
      <c r="A4643">
        <v>4642</v>
      </c>
      <c r="B4643" t="s">
        <v>25281</v>
      </c>
      <c r="C4643" t="s">
        <v>25282</v>
      </c>
      <c r="D4643" t="s">
        <v>25281</v>
      </c>
      <c r="E4643" t="s">
        <v>25283</v>
      </c>
      <c r="F4643" s="220">
        <v>124910</v>
      </c>
      <c r="G4643" s="220">
        <v>124910</v>
      </c>
      <c r="H4643" s="220">
        <v>131484</v>
      </c>
      <c r="I4643" s="220">
        <v>118664.64719827585</v>
      </c>
      <c r="J4643" s="161" t="e">
        <f>VLOOKUP(D4643,GST!A:D,4,FALSE)</f>
        <v>#N/A</v>
      </c>
      <c r="K4643" s="64" t="str">
        <f>VLOOKUP(B4643,'ABC successor'!A:J,10,FALSE)</f>
        <v>4755</v>
      </c>
    </row>
    <row r="4644" spans="1:11" x14ac:dyDescent="0.2">
      <c r="A4644">
        <v>4643</v>
      </c>
      <c r="B4644" t="s">
        <v>22618</v>
      </c>
      <c r="C4644" t="s">
        <v>22619</v>
      </c>
      <c r="D4644" t="s">
        <v>22618</v>
      </c>
      <c r="E4644" t="s">
        <v>22620</v>
      </c>
      <c r="F4644" s="220">
        <v>124910</v>
      </c>
      <c r="G4644" s="220">
        <v>124910</v>
      </c>
      <c r="H4644" s="220">
        <v>131484</v>
      </c>
      <c r="I4644" s="220">
        <v>118664.64719827585</v>
      </c>
      <c r="J4644" s="161" t="e">
        <f>VLOOKUP(D4644,GST!A:D,4,FALSE)</f>
        <v>#N/A</v>
      </c>
      <c r="K4644" s="64" t="str">
        <f>VLOOKUP(B4644,'ABC successor'!A:J,10,FALSE)</f>
        <v>4755</v>
      </c>
    </row>
    <row r="4645" spans="1:11" x14ac:dyDescent="0.2">
      <c r="A4645">
        <v>4644</v>
      </c>
      <c r="B4645" t="s">
        <v>22621</v>
      </c>
      <c r="C4645" t="s">
        <v>22622</v>
      </c>
      <c r="D4645" t="s">
        <v>22621</v>
      </c>
      <c r="E4645" t="s">
        <v>22623</v>
      </c>
      <c r="F4645" s="220">
        <v>136360</v>
      </c>
      <c r="G4645" s="220">
        <v>136360</v>
      </c>
      <c r="H4645" s="220">
        <v>143537</v>
      </c>
      <c r="I4645" s="220">
        <v>129542.15929827584</v>
      </c>
      <c r="J4645" s="161" t="e">
        <f>VLOOKUP(D4645,GST!A:D,4,FALSE)</f>
        <v>#N/A</v>
      </c>
      <c r="K4645" s="64" t="str">
        <f>VLOOKUP(B4645,'ABC successor'!A:J,10,FALSE)</f>
        <v>4755</v>
      </c>
    </row>
    <row r="4646" spans="1:11" x14ac:dyDescent="0.2">
      <c r="A4646">
        <v>4645</v>
      </c>
      <c r="B4646" t="s">
        <v>22624</v>
      </c>
      <c r="C4646" t="s">
        <v>22625</v>
      </c>
      <c r="D4646" t="s">
        <v>22624</v>
      </c>
      <c r="E4646" t="s">
        <v>22626</v>
      </c>
      <c r="F4646" s="220">
        <v>57250</v>
      </c>
      <c r="G4646" s="220">
        <v>57250</v>
      </c>
      <c r="H4646" s="220">
        <v>60263</v>
      </c>
      <c r="I4646" s="220">
        <v>54387.560499999992</v>
      </c>
      <c r="J4646" s="161" t="e">
        <f>VLOOKUP(D4646,GST!A:D,4,FALSE)</f>
        <v>#N/A</v>
      </c>
      <c r="K4646" s="64" t="str">
        <f>VLOOKUP(B4646,'ABC successor'!A:J,10,FALSE)</f>
        <v>4755</v>
      </c>
    </row>
    <row r="4647" spans="1:11" x14ac:dyDescent="0.2">
      <c r="A4647">
        <v>4646</v>
      </c>
      <c r="B4647" t="s">
        <v>25999</v>
      </c>
      <c r="C4647" t="s">
        <v>26000</v>
      </c>
      <c r="D4647" t="s">
        <v>25999</v>
      </c>
      <c r="E4647" t="s">
        <v>26001</v>
      </c>
      <c r="F4647" s="220">
        <v>57250</v>
      </c>
      <c r="G4647" s="220">
        <v>57250</v>
      </c>
      <c r="H4647" s="220">
        <v>60263</v>
      </c>
      <c r="I4647" s="220">
        <v>54387.560499999992</v>
      </c>
      <c r="J4647" s="161" t="e">
        <f>VLOOKUP(D4647,GST!A:D,4,FALSE)</f>
        <v>#N/A</v>
      </c>
      <c r="K4647" s="64" t="str">
        <f>VLOOKUP(B4647,'ABC successor'!A:J,10,FALSE)</f>
        <v>4755</v>
      </c>
    </row>
    <row r="4648" spans="1:11" x14ac:dyDescent="0.2">
      <c r="A4648">
        <v>4647</v>
      </c>
      <c r="B4648" t="s">
        <v>27402</v>
      </c>
      <c r="C4648" t="s">
        <v>27403</v>
      </c>
      <c r="D4648" t="s">
        <v>27402</v>
      </c>
      <c r="E4648" t="s">
        <v>27404</v>
      </c>
      <c r="F4648" s="220">
        <v>57250</v>
      </c>
      <c r="G4648" s="220">
        <v>57250</v>
      </c>
      <c r="H4648" s="220">
        <v>60263</v>
      </c>
      <c r="I4648" s="220">
        <v>54387.560499999992</v>
      </c>
      <c r="J4648" s="161" t="e">
        <f>VLOOKUP(D4648,GST!A:D,4,FALSE)</f>
        <v>#N/A</v>
      </c>
      <c r="K4648" s="64" t="str">
        <f>VLOOKUP(B4648,'ABC successor'!A:J,10,FALSE)</f>
        <v>4755</v>
      </c>
    </row>
    <row r="4649" spans="1:11" x14ac:dyDescent="0.2">
      <c r="A4649">
        <v>4648</v>
      </c>
      <c r="B4649" t="s">
        <v>26002</v>
      </c>
      <c r="C4649" t="s">
        <v>26003</v>
      </c>
      <c r="D4649" t="s">
        <v>26002</v>
      </c>
      <c r="E4649" t="s">
        <v>26004</v>
      </c>
      <c r="F4649" s="220">
        <v>81463</v>
      </c>
      <c r="G4649" s="220">
        <v>81463</v>
      </c>
      <c r="H4649" s="220">
        <v>85751</v>
      </c>
      <c r="I4649" s="220">
        <v>77389.651053448266</v>
      </c>
      <c r="J4649" s="161" t="e">
        <f>VLOOKUP(D4649,GST!A:D,4,FALSE)</f>
        <v>#N/A</v>
      </c>
      <c r="K4649" s="64" t="str">
        <f>VLOOKUP(B4649,'ABC successor'!A:J,10,FALSE)</f>
        <v>4755</v>
      </c>
    </row>
    <row r="4650" spans="1:11" x14ac:dyDescent="0.2">
      <c r="A4650">
        <v>4649</v>
      </c>
      <c r="B4650" t="s">
        <v>27405</v>
      </c>
      <c r="C4650" t="s">
        <v>27406</v>
      </c>
      <c r="D4650" t="s">
        <v>27405</v>
      </c>
      <c r="E4650" t="s">
        <v>27407</v>
      </c>
      <c r="F4650" s="220">
        <v>81463</v>
      </c>
      <c r="G4650" s="220">
        <v>81463</v>
      </c>
      <c r="H4650" s="220">
        <v>85751</v>
      </c>
      <c r="I4650" s="220">
        <v>77389.651053448266</v>
      </c>
      <c r="J4650" s="161" t="e">
        <f>VLOOKUP(D4650,GST!A:D,4,FALSE)</f>
        <v>#N/A</v>
      </c>
      <c r="K4650" s="64" t="str">
        <f>VLOOKUP(B4650,'ABC successor'!A:J,10,FALSE)</f>
        <v>4755</v>
      </c>
    </row>
    <row r="4651" spans="1:11" x14ac:dyDescent="0.2">
      <c r="A4651">
        <v>4650</v>
      </c>
      <c r="B4651" t="s">
        <v>22627</v>
      </c>
      <c r="C4651" t="s">
        <v>22628</v>
      </c>
      <c r="D4651" t="s">
        <v>22627</v>
      </c>
      <c r="E4651" t="s">
        <v>22629</v>
      </c>
      <c r="F4651" s="220">
        <v>81463</v>
      </c>
      <c r="G4651" s="220">
        <v>81463</v>
      </c>
      <c r="H4651" s="220">
        <v>85751</v>
      </c>
      <c r="I4651" s="220">
        <v>77389.651053448266</v>
      </c>
      <c r="J4651" s="161" t="e">
        <f>VLOOKUP(D4651,GST!A:D,4,FALSE)</f>
        <v>#N/A</v>
      </c>
      <c r="K4651" s="64" t="str">
        <f>VLOOKUP(B4651,'ABC successor'!A:J,10,FALSE)</f>
        <v>4755</v>
      </c>
    </row>
    <row r="4652" spans="1:11" x14ac:dyDescent="0.2">
      <c r="A4652">
        <v>4651</v>
      </c>
      <c r="B4652" t="s">
        <v>26005</v>
      </c>
      <c r="C4652" t="s">
        <v>26006</v>
      </c>
      <c r="D4652" t="s">
        <v>26005</v>
      </c>
      <c r="E4652" t="s">
        <v>26001</v>
      </c>
      <c r="F4652" s="220">
        <v>57250</v>
      </c>
      <c r="G4652" s="220">
        <v>57250</v>
      </c>
      <c r="H4652" s="220">
        <v>60263</v>
      </c>
      <c r="I4652" s="220">
        <v>54387.560499999992</v>
      </c>
      <c r="J4652" s="161" t="e">
        <f>VLOOKUP(D4652,GST!A:D,4,FALSE)</f>
        <v>#N/A</v>
      </c>
      <c r="K4652" s="64" t="str">
        <f>VLOOKUP(B4652,'ABC successor'!A:J,10,FALSE)</f>
        <v>4755</v>
      </c>
    </row>
    <row r="4653" spans="1:11" x14ac:dyDescent="0.2">
      <c r="A4653">
        <v>4652</v>
      </c>
      <c r="B4653" t="s">
        <v>27408</v>
      </c>
      <c r="C4653" t="s">
        <v>27409</v>
      </c>
      <c r="D4653" t="s">
        <v>27408</v>
      </c>
      <c r="E4653" t="s">
        <v>27410</v>
      </c>
      <c r="F4653" s="220">
        <v>57250</v>
      </c>
      <c r="G4653" s="220">
        <v>57250</v>
      </c>
      <c r="H4653" s="220">
        <v>60263</v>
      </c>
      <c r="I4653" s="220">
        <v>54387.560499999992</v>
      </c>
      <c r="J4653" s="161" t="e">
        <f>VLOOKUP(D4653,GST!A:D,4,FALSE)</f>
        <v>#N/A</v>
      </c>
      <c r="K4653" s="64" t="str">
        <f>VLOOKUP(B4653,'ABC successor'!A:J,10,FALSE)</f>
        <v>4755</v>
      </c>
    </row>
    <row r="4654" spans="1:11" x14ac:dyDescent="0.2">
      <c r="A4654">
        <v>4653</v>
      </c>
      <c r="B4654" t="s">
        <v>26007</v>
      </c>
      <c r="C4654" t="s">
        <v>26008</v>
      </c>
      <c r="D4654" t="s">
        <v>26007</v>
      </c>
      <c r="E4654" t="s">
        <v>26004</v>
      </c>
      <c r="F4654" s="220">
        <v>81463</v>
      </c>
      <c r="G4654" s="220">
        <v>81463</v>
      </c>
      <c r="H4654" s="220">
        <v>85751</v>
      </c>
      <c r="I4654" s="220">
        <v>77389.651053448266</v>
      </c>
      <c r="J4654" s="161" t="e">
        <f>VLOOKUP(D4654,GST!A:D,4,FALSE)</f>
        <v>#N/A</v>
      </c>
      <c r="K4654" s="64" t="str">
        <f>VLOOKUP(B4654,'ABC successor'!A:J,10,FALSE)</f>
        <v>4755</v>
      </c>
    </row>
    <row r="4655" spans="1:11" x14ac:dyDescent="0.2">
      <c r="A4655">
        <v>4654</v>
      </c>
      <c r="B4655" t="s">
        <v>27411</v>
      </c>
      <c r="C4655" t="s">
        <v>27412</v>
      </c>
      <c r="D4655" t="s">
        <v>27411</v>
      </c>
      <c r="E4655" t="s">
        <v>27413</v>
      </c>
      <c r="F4655" s="220">
        <v>81463</v>
      </c>
      <c r="G4655" s="220">
        <v>81463</v>
      </c>
      <c r="H4655" s="220">
        <v>85751</v>
      </c>
      <c r="I4655" s="220">
        <v>77389.651053448266</v>
      </c>
      <c r="J4655" s="161" t="e">
        <f>VLOOKUP(D4655,GST!A:D,4,FALSE)</f>
        <v>#N/A</v>
      </c>
      <c r="K4655" s="64" t="str">
        <f>VLOOKUP(B4655,'ABC successor'!A:J,10,FALSE)</f>
        <v>4755</v>
      </c>
    </row>
    <row r="4656" spans="1:11" x14ac:dyDescent="0.2">
      <c r="A4656">
        <v>4655</v>
      </c>
      <c r="B4656" t="s">
        <v>22630</v>
      </c>
      <c r="C4656" t="s">
        <v>22631</v>
      </c>
      <c r="D4656" t="s">
        <v>22630</v>
      </c>
      <c r="E4656" t="s">
        <v>22632</v>
      </c>
      <c r="F4656" s="220">
        <v>47786</v>
      </c>
      <c r="G4656" s="220">
        <v>47786</v>
      </c>
      <c r="H4656" s="220">
        <v>50301</v>
      </c>
      <c r="I4656" s="220">
        <v>45397.082137931029</v>
      </c>
      <c r="J4656" s="161" t="e">
        <f>VLOOKUP(D4656,GST!A:D,4,FALSE)</f>
        <v>#N/A</v>
      </c>
      <c r="K4656" s="64" t="str">
        <f>VLOOKUP(B4656,'ABC successor'!A:J,10,FALSE)</f>
        <v>4760</v>
      </c>
    </row>
    <row r="4657" spans="1:11" x14ac:dyDescent="0.2">
      <c r="A4657">
        <v>4656</v>
      </c>
      <c r="B4657" t="s">
        <v>23651</v>
      </c>
      <c r="C4657" t="s">
        <v>23652</v>
      </c>
      <c r="D4657" t="s">
        <v>23651</v>
      </c>
      <c r="E4657" t="s">
        <v>23653</v>
      </c>
      <c r="F4657" s="220">
        <v>47068</v>
      </c>
      <c r="G4657" s="220">
        <v>47068</v>
      </c>
      <c r="H4657" s="220">
        <v>49545</v>
      </c>
      <c r="I4657" s="220">
        <v>44714.579156896543</v>
      </c>
      <c r="J4657" s="161" t="e">
        <f>VLOOKUP(D4657,GST!A:D,4,FALSE)</f>
        <v>#N/A</v>
      </c>
      <c r="K4657" s="64" t="str">
        <f>VLOOKUP(B4657,'ABC successor'!A:J,10,FALSE)</f>
        <v>4760</v>
      </c>
    </row>
    <row r="4658" spans="1:11" x14ac:dyDescent="0.2">
      <c r="A4658">
        <v>4657</v>
      </c>
      <c r="B4658" t="s">
        <v>22633</v>
      </c>
      <c r="C4658" t="s">
        <v>22634</v>
      </c>
      <c r="D4658" t="s">
        <v>22633</v>
      </c>
      <c r="E4658" t="s">
        <v>22635</v>
      </c>
      <c r="F4658" s="220">
        <v>76033</v>
      </c>
      <c r="G4658" s="220">
        <v>76033</v>
      </c>
      <c r="H4658" s="220">
        <v>80035</v>
      </c>
      <c r="I4658" s="220">
        <v>72231.243253448265</v>
      </c>
      <c r="J4658" s="161" t="e">
        <f>VLOOKUP(D4658,GST!A:D,4,FALSE)</f>
        <v>#N/A</v>
      </c>
      <c r="K4658" s="64" t="str">
        <f>VLOOKUP(B4658,'ABC successor'!A:J,10,FALSE)</f>
        <v>4760</v>
      </c>
    </row>
    <row r="4659" spans="1:11" x14ac:dyDescent="0.2">
      <c r="A4659">
        <v>4658</v>
      </c>
      <c r="B4659" t="s">
        <v>25284</v>
      </c>
      <c r="C4659" t="s">
        <v>25285</v>
      </c>
      <c r="D4659" t="s">
        <v>25284</v>
      </c>
      <c r="E4659" t="s">
        <v>25286</v>
      </c>
      <c r="F4659" s="220">
        <v>76033</v>
      </c>
      <c r="G4659" s="220">
        <v>76033</v>
      </c>
      <c r="H4659" s="220">
        <v>80035</v>
      </c>
      <c r="I4659" s="220">
        <v>72231.243253448265</v>
      </c>
      <c r="J4659" s="161" t="e">
        <f>VLOOKUP(D4659,GST!A:D,4,FALSE)</f>
        <v>#N/A</v>
      </c>
      <c r="K4659" s="64" t="str">
        <f>VLOOKUP(B4659,'ABC successor'!A:J,10,FALSE)</f>
        <v>4760</v>
      </c>
    </row>
    <row r="4660" spans="1:11" x14ac:dyDescent="0.2">
      <c r="A4660">
        <v>4659</v>
      </c>
      <c r="B4660" t="s">
        <v>22636</v>
      </c>
      <c r="C4660" t="s">
        <v>22637</v>
      </c>
      <c r="D4660" t="s">
        <v>22636</v>
      </c>
      <c r="E4660" t="s">
        <v>25287</v>
      </c>
      <c r="F4660" s="220">
        <v>208182</v>
      </c>
      <c r="G4660" s="220">
        <v>208182</v>
      </c>
      <c r="H4660" s="220">
        <v>219139</v>
      </c>
      <c r="I4660" s="220">
        <v>197773.12303965513</v>
      </c>
      <c r="J4660" s="161" t="e">
        <f>VLOOKUP(D4660,GST!A:D,4,FALSE)</f>
        <v>#N/A</v>
      </c>
      <c r="K4660" s="64" t="str">
        <f>VLOOKUP(B4660,'ABC successor'!A:J,10,FALSE)</f>
        <v>4760</v>
      </c>
    </row>
    <row r="4661" spans="1:11" x14ac:dyDescent="0.2">
      <c r="A4661">
        <v>4660</v>
      </c>
      <c r="B4661" t="s">
        <v>24750</v>
      </c>
      <c r="C4661" t="s">
        <v>24751</v>
      </c>
      <c r="D4661" t="s">
        <v>24750</v>
      </c>
      <c r="E4661" t="s">
        <v>25287</v>
      </c>
      <c r="F4661" s="220">
        <v>209957</v>
      </c>
      <c r="G4661" s="220">
        <v>209957</v>
      </c>
      <c r="H4661" s="220">
        <v>221007</v>
      </c>
      <c r="I4661" s="220">
        <v>199459.079412069</v>
      </c>
      <c r="J4661" s="161" t="e">
        <f>VLOOKUP(D4661,GST!A:D,4,FALSE)</f>
        <v>#N/A</v>
      </c>
      <c r="K4661" s="64" t="str">
        <f>VLOOKUP(B4661,'ABC successor'!A:J,10,FALSE)</f>
        <v>4760</v>
      </c>
    </row>
    <row r="4662" spans="1:11" x14ac:dyDescent="0.2">
      <c r="A4662">
        <v>4661</v>
      </c>
      <c r="B4662" t="s">
        <v>22638</v>
      </c>
      <c r="C4662" t="s">
        <v>22639</v>
      </c>
      <c r="D4662" t="s">
        <v>22638</v>
      </c>
      <c r="E4662" t="s">
        <v>22640</v>
      </c>
      <c r="F4662" s="220">
        <v>520459</v>
      </c>
      <c r="G4662" s="220">
        <v>520459</v>
      </c>
      <c r="H4662" s="220">
        <v>547852</v>
      </c>
      <c r="I4662" s="220">
        <v>494435.70775344828</v>
      </c>
      <c r="J4662" s="161" t="e">
        <f>VLOOKUP(D4662,GST!A:D,4,FALSE)</f>
        <v>#N/A</v>
      </c>
      <c r="K4662" s="64" t="str">
        <f>VLOOKUP(B4662,'ABC successor'!A:J,10,FALSE)</f>
        <v>4780</v>
      </c>
    </row>
    <row r="4663" spans="1:11" x14ac:dyDescent="0.2">
      <c r="A4663">
        <v>4662</v>
      </c>
      <c r="B4663" t="s">
        <v>24738</v>
      </c>
      <c r="C4663" t="s">
        <v>24739</v>
      </c>
      <c r="D4663" t="s">
        <v>24738</v>
      </c>
      <c r="E4663" t="s">
        <v>22859</v>
      </c>
      <c r="F4663" s="220">
        <v>51954</v>
      </c>
      <c r="G4663" s="220">
        <v>51954</v>
      </c>
      <c r="H4663" s="220">
        <v>54688</v>
      </c>
      <c r="I4663" s="220">
        <v>49356.75948965516</v>
      </c>
      <c r="J4663" s="161" t="e">
        <f>VLOOKUP(D4663,GST!A:D,4,FALSE)</f>
        <v>#N/A</v>
      </c>
      <c r="K4663" s="64" t="str">
        <f>VLOOKUP(B4663,'ABC successor'!A:J,10,FALSE)</f>
        <v>4780</v>
      </c>
    </row>
    <row r="4664" spans="1:11" x14ac:dyDescent="0.2">
      <c r="A4664">
        <v>4663</v>
      </c>
      <c r="B4664" t="s">
        <v>25673</v>
      </c>
      <c r="C4664" t="s">
        <v>25674</v>
      </c>
      <c r="D4664" t="s">
        <v>25673</v>
      </c>
      <c r="E4664" t="s">
        <v>26009</v>
      </c>
      <c r="F4664" s="220">
        <v>520459</v>
      </c>
      <c r="G4664" s="220">
        <v>520459</v>
      </c>
      <c r="H4664" s="220">
        <v>547852</v>
      </c>
      <c r="I4664" s="220">
        <v>494435.70775344828</v>
      </c>
      <c r="J4664" s="161" t="e">
        <f>VLOOKUP(D4664,GST!A:D,4,FALSE)</f>
        <v>#N/A</v>
      </c>
      <c r="K4664" s="64" t="str">
        <f>VLOOKUP(B4664,'ABC successor'!A:J,10,FALSE)</f>
        <v>4780</v>
      </c>
    </row>
    <row r="4665" spans="1:11" x14ac:dyDescent="0.2">
      <c r="A4665">
        <v>4664</v>
      </c>
      <c r="B4665" t="s">
        <v>25676</v>
      </c>
      <c r="C4665" t="s">
        <v>25677</v>
      </c>
      <c r="D4665" t="s">
        <v>25676</v>
      </c>
      <c r="E4665" t="s">
        <v>26010</v>
      </c>
      <c r="F4665" s="220">
        <v>416367</v>
      </c>
      <c r="G4665" s="220">
        <v>416367</v>
      </c>
      <c r="H4665" s="220">
        <v>438281</v>
      </c>
      <c r="I4665" s="220">
        <v>395548.1795155172</v>
      </c>
      <c r="J4665" s="161" t="e">
        <f>VLOOKUP(D4665,GST!A:D,4,FALSE)</f>
        <v>#N/A</v>
      </c>
      <c r="K4665" s="64" t="str">
        <f>VLOOKUP(B4665,'ABC successor'!A:J,10,FALSE)</f>
        <v>4755</v>
      </c>
    </row>
    <row r="4666" spans="1:11" x14ac:dyDescent="0.2">
      <c r="A4666">
        <v>4665</v>
      </c>
      <c r="B4666" t="s">
        <v>22643</v>
      </c>
      <c r="C4666" t="s">
        <v>22644</v>
      </c>
      <c r="D4666" t="s">
        <v>22643</v>
      </c>
      <c r="E4666" t="s">
        <v>22645</v>
      </c>
      <c r="F4666" s="220">
        <v>437185</v>
      </c>
      <c r="G4666" s="220">
        <v>437185</v>
      </c>
      <c r="H4666" s="220">
        <v>460195</v>
      </c>
      <c r="I4666" s="220">
        <v>415325.29847586202</v>
      </c>
      <c r="J4666" s="161" t="e">
        <f>VLOOKUP(D4666,GST!A:D,4,FALSE)</f>
        <v>#N/A</v>
      </c>
      <c r="K4666" s="64" t="str">
        <f>VLOOKUP(B4666,'ABC successor'!A:J,10,FALSE)</f>
        <v>4755</v>
      </c>
    </row>
    <row r="4667" spans="1:11" x14ac:dyDescent="0.2">
      <c r="A4667">
        <v>4666</v>
      </c>
      <c r="B4667" t="s">
        <v>22646</v>
      </c>
      <c r="C4667" t="s">
        <v>22647</v>
      </c>
      <c r="D4667" t="s">
        <v>22646</v>
      </c>
      <c r="E4667" t="s">
        <v>22648</v>
      </c>
      <c r="F4667" s="220">
        <v>447595</v>
      </c>
      <c r="G4667" s="220">
        <v>447595</v>
      </c>
      <c r="H4667" s="220">
        <v>471153</v>
      </c>
      <c r="I4667" s="220">
        <v>425214.82467413787</v>
      </c>
      <c r="J4667" s="161" t="e">
        <f>VLOOKUP(D4667,GST!A:D,4,FALSE)</f>
        <v>#N/A</v>
      </c>
      <c r="K4667" s="64" t="str">
        <f>VLOOKUP(B4667,'ABC successor'!A:J,10,FALSE)</f>
        <v>4740</v>
      </c>
    </row>
    <row r="4668" spans="1:11" x14ac:dyDescent="0.2">
      <c r="A4668">
        <v>4667</v>
      </c>
      <c r="B4668" t="s">
        <v>22649</v>
      </c>
      <c r="C4668" t="s">
        <v>22650</v>
      </c>
      <c r="D4668" t="s">
        <v>22649</v>
      </c>
      <c r="E4668" t="s">
        <v>22651</v>
      </c>
      <c r="F4668" s="220">
        <v>447595</v>
      </c>
      <c r="G4668" s="220">
        <v>447595</v>
      </c>
      <c r="H4668" s="220">
        <v>471153</v>
      </c>
      <c r="I4668" s="220">
        <v>425214.82467413787</v>
      </c>
      <c r="J4668" s="161" t="e">
        <f>VLOOKUP(D4668,GST!A:D,4,FALSE)</f>
        <v>#N/A</v>
      </c>
      <c r="K4668" s="64" t="str">
        <f>VLOOKUP(B4668,'ABC successor'!A:J,10,FALSE)</f>
        <v>4740</v>
      </c>
    </row>
    <row r="4669" spans="1:11" x14ac:dyDescent="0.2">
      <c r="A4669">
        <v>4668</v>
      </c>
      <c r="B4669" t="s">
        <v>22652</v>
      </c>
      <c r="C4669" t="s">
        <v>22653</v>
      </c>
      <c r="D4669" t="s">
        <v>22652</v>
      </c>
      <c r="E4669" t="s">
        <v>22654</v>
      </c>
      <c r="F4669" s="220">
        <v>104092</v>
      </c>
      <c r="G4669" s="220">
        <v>104092</v>
      </c>
      <c r="H4669" s="220">
        <v>109571</v>
      </c>
      <c r="I4669" s="220">
        <v>98887.528237931008</v>
      </c>
      <c r="J4669" s="161">
        <f>VLOOKUP(D4669,GST!A:D,4,FALSE)</f>
        <v>0.18</v>
      </c>
      <c r="K4669" s="64" t="str">
        <f>VLOOKUP(B4669,'ABC successor'!A:J,10,FALSE)</f>
        <v>4740</v>
      </c>
    </row>
    <row r="4670" spans="1:11" x14ac:dyDescent="0.2">
      <c r="A4670">
        <v>4669</v>
      </c>
      <c r="B4670" t="s">
        <v>22655</v>
      </c>
      <c r="C4670" t="s">
        <v>22656</v>
      </c>
      <c r="D4670" t="s">
        <v>22655</v>
      </c>
      <c r="E4670" t="s">
        <v>25288</v>
      </c>
      <c r="F4670" s="220">
        <v>104092</v>
      </c>
      <c r="G4670" s="220">
        <v>104092</v>
      </c>
      <c r="H4670" s="220">
        <v>109571</v>
      </c>
      <c r="I4670" s="220">
        <v>98887.528237931008</v>
      </c>
      <c r="J4670" s="161" t="e">
        <f>VLOOKUP(D4670,GST!A:D,4,FALSE)</f>
        <v>#N/A</v>
      </c>
      <c r="K4670" s="64" t="str">
        <f>VLOOKUP(B4670,'ABC successor'!A:J,10,FALSE)</f>
        <v>4760</v>
      </c>
    </row>
    <row r="4671" spans="1:11" x14ac:dyDescent="0.2">
      <c r="A4671">
        <v>4670</v>
      </c>
      <c r="B4671" t="s">
        <v>24752</v>
      </c>
      <c r="C4671" t="s">
        <v>24753</v>
      </c>
      <c r="D4671" t="s">
        <v>24752</v>
      </c>
      <c r="E4671" t="s">
        <v>6374</v>
      </c>
      <c r="F4671" s="220">
        <v>105446</v>
      </c>
      <c r="G4671" s="220">
        <v>105446</v>
      </c>
      <c r="H4671" s="220">
        <v>110996</v>
      </c>
      <c r="I4671" s="220">
        <v>100173.26331551724</v>
      </c>
      <c r="J4671" s="161" t="e">
        <f>VLOOKUP(D4671,GST!A:D,4,FALSE)</f>
        <v>#N/A</v>
      </c>
      <c r="K4671" s="64" t="str">
        <f>VLOOKUP(B4671,'ABC successor'!A:J,10,FALSE)</f>
        <v>4760</v>
      </c>
    </row>
    <row r="4672" spans="1:11" x14ac:dyDescent="0.2">
      <c r="A4672">
        <v>4671</v>
      </c>
      <c r="B4672" t="s">
        <v>22657</v>
      </c>
      <c r="C4672" t="s">
        <v>22658</v>
      </c>
      <c r="D4672" t="s">
        <v>22657</v>
      </c>
      <c r="E4672" t="s">
        <v>22659</v>
      </c>
      <c r="F4672" s="220">
        <v>510051</v>
      </c>
      <c r="G4672" s="220">
        <v>510051</v>
      </c>
      <c r="H4672" s="220">
        <v>536896</v>
      </c>
      <c r="I4672" s="220">
        <v>484548.11499137915</v>
      </c>
      <c r="J4672" s="161" t="e">
        <f>VLOOKUP(D4672,GST!A:D,4,FALSE)</f>
        <v>#N/A</v>
      </c>
      <c r="K4672" s="64" t="str">
        <f>VLOOKUP(B4672,'ABC successor'!A:J,10,FALSE)</f>
        <v>4755</v>
      </c>
    </row>
    <row r="4673" spans="1:11" x14ac:dyDescent="0.2">
      <c r="A4673">
        <v>4672</v>
      </c>
      <c r="B4673" t="s">
        <v>26644</v>
      </c>
      <c r="C4673" t="s">
        <v>26645</v>
      </c>
      <c r="D4673" t="s">
        <v>26644</v>
      </c>
      <c r="E4673" t="s">
        <v>26646</v>
      </c>
      <c r="F4673" s="220">
        <v>552417</v>
      </c>
      <c r="G4673" s="220">
        <v>552417</v>
      </c>
      <c r="H4673" s="220">
        <v>581492</v>
      </c>
      <c r="I4673" s="220">
        <v>524796.45651034487</v>
      </c>
      <c r="J4673" s="161" t="e">
        <f>VLOOKUP(D4673,GST!A:D,4,FALSE)</f>
        <v>#N/A</v>
      </c>
      <c r="K4673" s="64" t="str">
        <f>VLOOKUP(B4673,'ABC successor'!A:J,10,FALSE)</f>
        <v>4788</v>
      </c>
    </row>
    <row r="4674" spans="1:11" x14ac:dyDescent="0.2">
      <c r="A4674">
        <v>4673</v>
      </c>
      <c r="B4674" t="s">
        <v>24349</v>
      </c>
      <c r="C4674" t="s">
        <v>24350</v>
      </c>
      <c r="D4674" t="s">
        <v>24349</v>
      </c>
      <c r="E4674" t="s">
        <v>16846</v>
      </c>
      <c r="F4674" s="220">
        <v>58835</v>
      </c>
      <c r="G4674" s="220">
        <v>58835</v>
      </c>
      <c r="H4674" s="220">
        <v>61932</v>
      </c>
      <c r="I4674" s="220">
        <v>55893.7073051724</v>
      </c>
      <c r="J4674" s="161" t="e">
        <f>VLOOKUP(D4674,GST!A:D,4,FALSE)</f>
        <v>#N/A</v>
      </c>
      <c r="K4674" s="64" t="str">
        <f>VLOOKUP(B4674,'ABC successor'!A:J,10,FALSE)</f>
        <v>4740</v>
      </c>
    </row>
    <row r="4675" spans="1:11" x14ac:dyDescent="0.2">
      <c r="A4675">
        <v>4674</v>
      </c>
      <c r="B4675" t="s">
        <v>22660</v>
      </c>
      <c r="C4675" t="s">
        <v>22661</v>
      </c>
      <c r="D4675" t="s">
        <v>22660</v>
      </c>
      <c r="E4675" t="s">
        <v>22662</v>
      </c>
      <c r="F4675" s="220">
        <v>197774</v>
      </c>
      <c r="G4675" s="220">
        <v>197774</v>
      </c>
      <c r="H4675" s="220">
        <v>208183</v>
      </c>
      <c r="I4675" s="220">
        <v>187885.53027758619</v>
      </c>
      <c r="J4675" s="161" t="e">
        <f>VLOOKUP(D4675,GST!A:D,4,FALSE)</f>
        <v>#N/A</v>
      </c>
      <c r="K4675" s="64" t="str">
        <f>VLOOKUP(B4675,'ABC successor'!A:J,10,FALSE)</f>
        <v>4740</v>
      </c>
    </row>
    <row r="4676" spans="1:11" x14ac:dyDescent="0.2">
      <c r="A4676">
        <v>4675</v>
      </c>
      <c r="B4676" t="s">
        <v>24351</v>
      </c>
      <c r="C4676" t="s">
        <v>24352</v>
      </c>
      <c r="D4676" t="s">
        <v>24351</v>
      </c>
      <c r="E4676" t="s">
        <v>10856</v>
      </c>
      <c r="F4676" s="220">
        <v>197774</v>
      </c>
      <c r="G4676" s="220">
        <v>197774</v>
      </c>
      <c r="H4676" s="220">
        <v>208183</v>
      </c>
      <c r="I4676" s="220">
        <v>187885.53027758619</v>
      </c>
      <c r="J4676" s="161">
        <f>VLOOKUP(D4676,GST!A:D,4,FALSE)</f>
        <v>0.12</v>
      </c>
      <c r="K4676" s="64" t="str">
        <f>VLOOKUP(B4676,'ABC successor'!A:J,10,FALSE)</f>
        <v>4740</v>
      </c>
    </row>
    <row r="4677" spans="1:11" x14ac:dyDescent="0.2">
      <c r="A4677">
        <v>4676</v>
      </c>
      <c r="B4677" t="s">
        <v>22663</v>
      </c>
      <c r="C4677" t="s">
        <v>22664</v>
      </c>
      <c r="D4677" t="s">
        <v>22663</v>
      </c>
      <c r="E4677" t="s">
        <v>22665</v>
      </c>
      <c r="F4677" s="220">
        <v>197774</v>
      </c>
      <c r="G4677" s="220">
        <v>197774</v>
      </c>
      <c r="H4677" s="220">
        <v>208183</v>
      </c>
      <c r="I4677" s="220">
        <v>187885.53027758619</v>
      </c>
      <c r="J4677" s="161">
        <f>VLOOKUP(D4677,GST!A:D,4,FALSE)</f>
        <v>0.12</v>
      </c>
      <c r="K4677" s="64" t="str">
        <f>VLOOKUP(B4677,'ABC successor'!A:J,10,FALSE)</f>
        <v>4740</v>
      </c>
    </row>
    <row r="4678" spans="1:11" x14ac:dyDescent="0.2">
      <c r="A4678">
        <v>4677</v>
      </c>
      <c r="B4678" t="s">
        <v>24353</v>
      </c>
      <c r="C4678" t="s">
        <v>24354</v>
      </c>
      <c r="D4678" t="s">
        <v>24353</v>
      </c>
      <c r="E4678" t="s">
        <v>9314</v>
      </c>
      <c r="F4678" s="220">
        <v>197774</v>
      </c>
      <c r="G4678" s="220">
        <v>197774</v>
      </c>
      <c r="H4678" s="220">
        <v>208183</v>
      </c>
      <c r="I4678" s="220">
        <v>187885.53027758619</v>
      </c>
      <c r="J4678" s="161">
        <f>VLOOKUP(D4678,GST!A:D,4,FALSE)</f>
        <v>0.12</v>
      </c>
      <c r="K4678" s="64" t="str">
        <f>VLOOKUP(B4678,'ABC successor'!A:J,10,FALSE)</f>
        <v>4740</v>
      </c>
    </row>
    <row r="4679" spans="1:11" x14ac:dyDescent="0.2">
      <c r="A4679">
        <v>4678</v>
      </c>
      <c r="B4679" t="s">
        <v>22666</v>
      </c>
      <c r="C4679" t="s">
        <v>22667</v>
      </c>
      <c r="D4679" t="s">
        <v>22666</v>
      </c>
      <c r="E4679" t="s">
        <v>22668</v>
      </c>
      <c r="F4679" s="220">
        <v>243485</v>
      </c>
      <c r="G4679" s="220">
        <v>243485</v>
      </c>
      <c r="H4679" s="220">
        <v>256300</v>
      </c>
      <c r="I4679" s="220">
        <v>231310.50748448272</v>
      </c>
      <c r="J4679" s="161" t="e">
        <f>VLOOKUP(D4679,GST!A:D,4,FALSE)</f>
        <v>#N/A</v>
      </c>
      <c r="K4679" s="64" t="str">
        <f>VLOOKUP(B4679,'ABC successor'!A:J,10,FALSE)</f>
        <v>4740</v>
      </c>
    </row>
    <row r="4680" spans="1:11" x14ac:dyDescent="0.2">
      <c r="A4680">
        <v>4679</v>
      </c>
      <c r="B4680" t="s">
        <v>24756</v>
      </c>
      <c r="C4680" t="s">
        <v>24757</v>
      </c>
      <c r="D4680" t="s">
        <v>24756</v>
      </c>
      <c r="E4680" t="s">
        <v>5106</v>
      </c>
      <c r="F4680" s="220">
        <v>243483</v>
      </c>
      <c r="G4680" s="220">
        <v>243483</v>
      </c>
      <c r="H4680" s="220">
        <v>256298</v>
      </c>
      <c r="I4680" s="220">
        <v>231308.57404827586</v>
      </c>
      <c r="J4680" s="161" t="e">
        <f>VLOOKUP(D4680,GST!A:D,4,FALSE)</f>
        <v>#N/A</v>
      </c>
      <c r="K4680" s="64" t="str">
        <f>VLOOKUP(B4680,'ABC successor'!A:J,10,FALSE)</f>
        <v>4740</v>
      </c>
    </row>
    <row r="4681" spans="1:11" x14ac:dyDescent="0.2">
      <c r="A4681">
        <v>4680</v>
      </c>
      <c r="B4681" t="s">
        <v>22669</v>
      </c>
      <c r="C4681" t="s">
        <v>22670</v>
      </c>
      <c r="D4681" t="s">
        <v>22669</v>
      </c>
      <c r="E4681" t="s">
        <v>22671</v>
      </c>
      <c r="F4681" s="220">
        <v>229002</v>
      </c>
      <c r="G4681" s="220">
        <v>229002</v>
      </c>
      <c r="H4681" s="220">
        <v>241055</v>
      </c>
      <c r="I4681" s="220">
        <v>217552.17543620683</v>
      </c>
      <c r="J4681" s="161" t="e">
        <f>VLOOKUP(D4681,GST!A:D,4,FALSE)</f>
        <v>#N/A</v>
      </c>
      <c r="K4681" s="64" t="str">
        <f>VLOOKUP(B4681,'ABC successor'!A:J,10,FALSE)</f>
        <v>4740</v>
      </c>
    </row>
    <row r="4682" spans="1:11" x14ac:dyDescent="0.2">
      <c r="A4682">
        <v>4681</v>
      </c>
      <c r="B4682" t="s">
        <v>24758</v>
      </c>
      <c r="C4682" t="s">
        <v>24759</v>
      </c>
      <c r="D4682" t="s">
        <v>24758</v>
      </c>
      <c r="E4682" t="s">
        <v>27414</v>
      </c>
      <c r="F4682" s="220">
        <v>229002</v>
      </c>
      <c r="G4682" s="220">
        <v>229002</v>
      </c>
      <c r="H4682" s="220">
        <v>241055</v>
      </c>
      <c r="I4682" s="220">
        <v>217552.17543620683</v>
      </c>
      <c r="J4682" s="161" t="e">
        <f>VLOOKUP(D4682,GST!A:D,4,FALSE)</f>
        <v>#N/A</v>
      </c>
      <c r="K4682" s="64" t="str">
        <f>VLOOKUP(B4682,'ABC successor'!A:J,10,FALSE)</f>
        <v>4740</v>
      </c>
    </row>
    <row r="4683" spans="1:11" x14ac:dyDescent="0.2">
      <c r="A4683">
        <v>4682</v>
      </c>
      <c r="B4683" t="s">
        <v>25689</v>
      </c>
      <c r="C4683" t="s">
        <v>25690</v>
      </c>
      <c r="D4683" t="s">
        <v>25689</v>
      </c>
      <c r="E4683" t="s">
        <v>26647</v>
      </c>
      <c r="F4683" s="220">
        <v>251947</v>
      </c>
      <c r="G4683" s="220">
        <v>251947</v>
      </c>
      <c r="H4683" s="220">
        <v>265207</v>
      </c>
      <c r="I4683" s="220">
        <v>239349.73523275863</v>
      </c>
      <c r="J4683" s="161" t="e">
        <f>VLOOKUP(D4683,GST!A:D,4,FALSE)</f>
        <v>#N/A</v>
      </c>
      <c r="K4683" s="64" t="str">
        <f>VLOOKUP(B4683,'ABC successor'!A:J,10,FALSE)</f>
        <v>4740</v>
      </c>
    </row>
    <row r="4684" spans="1:11" x14ac:dyDescent="0.2">
      <c r="A4684">
        <v>4683</v>
      </c>
      <c r="B4684" t="s">
        <v>23834</v>
      </c>
      <c r="C4684" t="s">
        <v>23835</v>
      </c>
      <c r="D4684" t="s">
        <v>23834</v>
      </c>
      <c r="E4684" t="s">
        <v>25289</v>
      </c>
      <c r="F4684" s="220">
        <v>2055391</v>
      </c>
      <c r="G4684" s="220">
        <v>2055391</v>
      </c>
      <c r="H4684" s="220">
        <v>2163569</v>
      </c>
      <c r="I4684" s="220">
        <v>1952621.694377586</v>
      </c>
      <c r="J4684" s="161" t="e">
        <f>VLOOKUP(D4684,GST!A:D,4,FALSE)</f>
        <v>#N/A</v>
      </c>
      <c r="K4684" s="64" t="str">
        <f>VLOOKUP(B4684,'ABC successor'!A:J,10,FALSE)</f>
        <v>4772</v>
      </c>
    </row>
    <row r="4685" spans="1:11" x14ac:dyDescent="0.2">
      <c r="A4685">
        <v>4684</v>
      </c>
      <c r="B4685" t="s">
        <v>23836</v>
      </c>
      <c r="C4685" t="s">
        <v>23837</v>
      </c>
      <c r="D4685" t="s">
        <v>23836</v>
      </c>
      <c r="E4685" t="s">
        <v>25290</v>
      </c>
      <c r="F4685" s="220">
        <v>2279525</v>
      </c>
      <c r="G4685" s="220">
        <v>2279525</v>
      </c>
      <c r="H4685" s="220">
        <v>2399500</v>
      </c>
      <c r="I4685" s="220">
        <v>2165549.0904068965</v>
      </c>
      <c r="J4685" s="161" t="e">
        <f>VLOOKUP(D4685,GST!A:D,4,FALSE)</f>
        <v>#N/A</v>
      </c>
      <c r="K4685" s="64" t="str">
        <f>VLOOKUP(B4685,'ABC successor'!A:J,10,FALSE)</f>
        <v>4772</v>
      </c>
    </row>
    <row r="4686" spans="1:11" x14ac:dyDescent="0.2">
      <c r="A4686">
        <v>4685</v>
      </c>
      <c r="B4686" t="s">
        <v>23654</v>
      </c>
      <c r="C4686" t="s">
        <v>23655</v>
      </c>
      <c r="D4686" t="s">
        <v>23654</v>
      </c>
      <c r="E4686" t="s">
        <v>27415</v>
      </c>
      <c r="F4686" s="220">
        <v>410424</v>
      </c>
      <c r="G4686" s="220">
        <v>410424</v>
      </c>
      <c r="H4686" s="220">
        <v>432025</v>
      </c>
      <c r="I4686" s="220">
        <v>389902.54579137929</v>
      </c>
      <c r="J4686" s="161" t="e">
        <f>VLOOKUP(D4686,GST!A:D,4,FALSE)</f>
        <v>#N/A</v>
      </c>
      <c r="K4686" s="64" t="str">
        <f>VLOOKUP(B4686,'ABC successor'!A:J,10,FALSE)</f>
        <v>4755</v>
      </c>
    </row>
    <row r="4687" spans="1:11" x14ac:dyDescent="0.2">
      <c r="A4687">
        <v>4686</v>
      </c>
      <c r="B4687" t="s">
        <v>13485</v>
      </c>
      <c r="C4687" t="s">
        <v>13486</v>
      </c>
      <c r="D4687" t="s">
        <v>13485</v>
      </c>
      <c r="E4687" t="s">
        <v>13487</v>
      </c>
      <c r="F4687" s="220">
        <v>2415305</v>
      </c>
      <c r="G4687" s="220">
        <v>2415305</v>
      </c>
      <c r="H4687" s="220">
        <v>2542426</v>
      </c>
      <c r="I4687" s="220">
        <v>2294540.2203862071</v>
      </c>
      <c r="J4687" s="161" t="e">
        <f>VLOOKUP(D4687,GST!A:D,4,FALSE)</f>
        <v>#N/A</v>
      </c>
      <c r="K4687" s="64" t="str">
        <f>VLOOKUP(B4687,'ABC successor'!A:J,10,FALSE)</f>
        <v>4756</v>
      </c>
    </row>
    <row r="4688" spans="1:11" x14ac:dyDescent="0.2">
      <c r="A4688">
        <v>4687</v>
      </c>
      <c r="B4688" t="s">
        <v>13488</v>
      </c>
      <c r="C4688" t="s">
        <v>13489</v>
      </c>
      <c r="D4688" t="s">
        <v>13488</v>
      </c>
      <c r="E4688" t="s">
        <v>13490</v>
      </c>
      <c r="F4688" s="220">
        <v>2415305</v>
      </c>
      <c r="G4688" s="220">
        <v>2415305</v>
      </c>
      <c r="H4688" s="220">
        <v>2542426</v>
      </c>
      <c r="I4688" s="220">
        <v>2294540.2203862071</v>
      </c>
      <c r="J4688" s="161" t="e">
        <f>VLOOKUP(D4688,GST!A:D,4,FALSE)</f>
        <v>#N/A</v>
      </c>
      <c r="K4688" s="64" t="str">
        <f>VLOOKUP(B4688,'ABC successor'!A:J,10,FALSE)</f>
        <v>4756</v>
      </c>
    </row>
    <row r="4689" spans="1:11" x14ac:dyDescent="0.2">
      <c r="A4689">
        <v>4688</v>
      </c>
      <c r="B4689" t="s">
        <v>13491</v>
      </c>
      <c r="C4689" t="s">
        <v>13492</v>
      </c>
      <c r="D4689" t="s">
        <v>13491</v>
      </c>
      <c r="E4689" t="s">
        <v>13493</v>
      </c>
      <c r="F4689" s="220">
        <v>2415305</v>
      </c>
      <c r="G4689" s="220">
        <v>2415305</v>
      </c>
      <c r="H4689" s="220">
        <v>2542426</v>
      </c>
      <c r="I4689" s="220">
        <v>2294540.2203862071</v>
      </c>
      <c r="J4689" s="161" t="e">
        <f>VLOOKUP(D4689,GST!A:D,4,FALSE)</f>
        <v>#N/A</v>
      </c>
      <c r="K4689" s="64" t="str">
        <f>VLOOKUP(B4689,'ABC successor'!A:J,10,FALSE)</f>
        <v>4756</v>
      </c>
    </row>
    <row r="4690" spans="1:11" x14ac:dyDescent="0.2">
      <c r="A4690">
        <v>4689</v>
      </c>
      <c r="B4690" t="s">
        <v>14250</v>
      </c>
      <c r="C4690" t="s">
        <v>14251</v>
      </c>
      <c r="D4690" t="s">
        <v>14250</v>
      </c>
      <c r="E4690" t="s">
        <v>19250</v>
      </c>
      <c r="F4690" s="220">
        <v>2415305</v>
      </c>
      <c r="G4690" s="220">
        <v>2415305</v>
      </c>
      <c r="H4690" s="220">
        <v>2542426</v>
      </c>
      <c r="I4690" s="220">
        <v>2294540.2203862071</v>
      </c>
      <c r="J4690" s="161" t="e">
        <f>VLOOKUP(D4690,GST!A:D,4,FALSE)</f>
        <v>#N/A</v>
      </c>
      <c r="K4690" s="64" t="str">
        <f>VLOOKUP(B4690,'ABC successor'!A:J,10,FALSE)</f>
        <v>4756</v>
      </c>
    </row>
    <row r="4691" spans="1:11" x14ac:dyDescent="0.2">
      <c r="A4691">
        <v>4690</v>
      </c>
      <c r="B4691" t="s">
        <v>19251</v>
      </c>
      <c r="C4691" t="s">
        <v>19252</v>
      </c>
      <c r="D4691" t="s">
        <v>19251</v>
      </c>
      <c r="E4691" t="s">
        <v>19253</v>
      </c>
      <c r="F4691" s="220">
        <v>5928343</v>
      </c>
      <c r="G4691" s="220">
        <v>5928343</v>
      </c>
      <c r="H4691" s="220">
        <v>6240361</v>
      </c>
      <c r="I4691" s="220">
        <v>5631925.6614310341</v>
      </c>
      <c r="J4691" s="161" t="e">
        <f>VLOOKUP(D4691,GST!A:D,4,FALSE)</f>
        <v>#N/A</v>
      </c>
      <c r="K4691" s="64" t="str">
        <f>VLOOKUP(B4691,'ABC successor'!A:J,10,FALSE)</f>
        <v>4780</v>
      </c>
    </row>
    <row r="4692" spans="1:11" x14ac:dyDescent="0.2">
      <c r="A4692">
        <v>4691</v>
      </c>
      <c r="B4692" t="s">
        <v>18692</v>
      </c>
      <c r="C4692" t="s">
        <v>18693</v>
      </c>
      <c r="D4692" t="s">
        <v>18692</v>
      </c>
      <c r="E4692" t="s">
        <v>18694</v>
      </c>
      <c r="F4692" s="220">
        <v>1705901</v>
      </c>
      <c r="G4692" s="220">
        <v>1705901</v>
      </c>
      <c r="H4692" s="220">
        <v>1795685</v>
      </c>
      <c r="I4692" s="220">
        <v>1620606.2286206894</v>
      </c>
      <c r="J4692" s="161" t="e">
        <f>VLOOKUP(D4692,GST!A:D,4,FALSE)</f>
        <v>#N/A</v>
      </c>
      <c r="K4692" s="64" t="str">
        <f>VLOOKUP(B4692,'ABC successor'!A:J,10,FALSE)</f>
        <v>4768</v>
      </c>
    </row>
    <row r="4693" spans="1:11" x14ac:dyDescent="0.2">
      <c r="A4693">
        <v>4692</v>
      </c>
      <c r="B4693" t="s">
        <v>18695</v>
      </c>
      <c r="C4693" t="s">
        <v>18696</v>
      </c>
      <c r="D4693" t="s">
        <v>18695</v>
      </c>
      <c r="E4693" t="s">
        <v>18697</v>
      </c>
      <c r="F4693" s="220">
        <v>1759630</v>
      </c>
      <c r="G4693" s="220">
        <v>1759630</v>
      </c>
      <c r="H4693" s="220">
        <v>1852242</v>
      </c>
      <c r="I4693" s="220">
        <v>1671648.9444827582</v>
      </c>
      <c r="J4693" s="161" t="e">
        <f>VLOOKUP(D4693,GST!A:D,4,FALSE)</f>
        <v>#N/A</v>
      </c>
      <c r="K4693" s="64" t="str">
        <f>VLOOKUP(B4693,'ABC successor'!A:J,10,FALSE)</f>
        <v>4768</v>
      </c>
    </row>
    <row r="4694" spans="1:11" x14ac:dyDescent="0.2">
      <c r="A4694">
        <v>4693</v>
      </c>
      <c r="B4694" t="s">
        <v>18698</v>
      </c>
      <c r="C4694" t="s">
        <v>18699</v>
      </c>
      <c r="D4694" t="s">
        <v>18698</v>
      </c>
      <c r="E4694" t="s">
        <v>18700</v>
      </c>
      <c r="F4694" s="220">
        <v>1576951</v>
      </c>
      <c r="G4694" s="220">
        <v>1576951</v>
      </c>
      <c r="H4694" s="220">
        <v>1659948</v>
      </c>
      <c r="I4694" s="220">
        <v>1498103.7105517238</v>
      </c>
      <c r="J4694" s="161" t="e">
        <f>VLOOKUP(D4694,GST!A:D,4,FALSE)</f>
        <v>#N/A</v>
      </c>
      <c r="K4694" s="64" t="str">
        <f>VLOOKUP(B4694,'ABC successor'!A:J,10,FALSE)</f>
        <v>4775</v>
      </c>
    </row>
    <row r="4695" spans="1:11" x14ac:dyDescent="0.2">
      <c r="A4695">
        <v>4694</v>
      </c>
      <c r="B4695" t="s">
        <v>22952</v>
      </c>
      <c r="C4695" t="s">
        <v>22953</v>
      </c>
      <c r="D4695" t="s">
        <v>22952</v>
      </c>
      <c r="E4695" t="s">
        <v>23656</v>
      </c>
      <c r="F4695" s="220">
        <v>1132348</v>
      </c>
      <c r="G4695" s="220">
        <v>1132348</v>
      </c>
      <c r="H4695" s="220">
        <v>1191945</v>
      </c>
      <c r="I4695" s="220">
        <v>1075731.0371017242</v>
      </c>
      <c r="J4695" s="161" t="e">
        <f>VLOOKUP(D4695,GST!A:D,4,FALSE)</f>
        <v>#N/A</v>
      </c>
      <c r="K4695" s="64" t="str">
        <f>VLOOKUP(B4695,'ABC successor'!A:J,10,FALSE)</f>
        <v>4784</v>
      </c>
    </row>
    <row r="4696" spans="1:11" x14ac:dyDescent="0.2">
      <c r="A4696">
        <v>4695</v>
      </c>
      <c r="B4696" t="s">
        <v>25291</v>
      </c>
      <c r="C4696" t="s">
        <v>25292</v>
      </c>
      <c r="D4696" t="s">
        <v>25291</v>
      </c>
      <c r="E4696" t="s">
        <v>25293</v>
      </c>
      <c r="F4696" s="220">
        <v>971875</v>
      </c>
      <c r="G4696" s="220">
        <v>971875</v>
      </c>
      <c r="H4696" s="220">
        <v>1023026</v>
      </c>
      <c r="I4696" s="220">
        <v>923281.52562413784</v>
      </c>
      <c r="J4696" s="161" t="e">
        <f>VLOOKUP(D4696,GST!A:D,4,FALSE)</f>
        <v>#N/A</v>
      </c>
      <c r="K4696" s="64" t="str">
        <f>VLOOKUP(B4696,'ABC successor'!A:J,10,FALSE)</f>
        <v>4752</v>
      </c>
    </row>
    <row r="4697" spans="1:11" x14ac:dyDescent="0.2">
      <c r="A4697">
        <v>4696</v>
      </c>
      <c r="B4697" t="s">
        <v>25294</v>
      </c>
      <c r="C4697" t="s">
        <v>25295</v>
      </c>
      <c r="D4697" t="s">
        <v>25294</v>
      </c>
      <c r="E4697" t="s">
        <v>25296</v>
      </c>
      <c r="F4697" s="220">
        <v>903379</v>
      </c>
      <c r="G4697" s="220">
        <v>903379</v>
      </c>
      <c r="H4697" s="220">
        <v>950925</v>
      </c>
      <c r="I4697" s="220">
        <v>858209.79664482747</v>
      </c>
      <c r="J4697" s="161" t="e">
        <f>VLOOKUP(D4697,GST!A:D,4,FALSE)</f>
        <v>#N/A</v>
      </c>
      <c r="K4697" s="64" t="str">
        <f>VLOOKUP(B4697,'ABC successor'!A:J,10,FALSE)</f>
        <v>4752</v>
      </c>
    </row>
    <row r="4698" spans="1:11" x14ac:dyDescent="0.2">
      <c r="A4698">
        <v>4697</v>
      </c>
      <c r="B4698" t="s">
        <v>22672</v>
      </c>
      <c r="C4698" t="s">
        <v>22673</v>
      </c>
      <c r="D4698" t="s">
        <v>22672</v>
      </c>
      <c r="E4698" t="s">
        <v>23657</v>
      </c>
      <c r="F4698" s="220">
        <v>1052369</v>
      </c>
      <c r="G4698" s="220">
        <v>1052369</v>
      </c>
      <c r="H4698" s="220">
        <v>1107757</v>
      </c>
      <c r="I4698" s="220">
        <v>999750.86104310339</v>
      </c>
      <c r="J4698" s="161">
        <f>VLOOKUP(D4698,GST!A:D,4,FALSE)</f>
        <v>0.12</v>
      </c>
      <c r="K4698" s="64" t="str">
        <f>VLOOKUP(B4698,'ABC successor'!A:J,10,FALSE)</f>
        <v>4752</v>
      </c>
    </row>
    <row r="4699" spans="1:11" x14ac:dyDescent="0.2">
      <c r="A4699">
        <v>4698</v>
      </c>
      <c r="B4699" t="s">
        <v>22954</v>
      </c>
      <c r="C4699" t="s">
        <v>22955</v>
      </c>
      <c r="D4699" t="s">
        <v>22954</v>
      </c>
      <c r="E4699" t="s">
        <v>23658</v>
      </c>
      <c r="F4699" s="220">
        <v>1417382</v>
      </c>
      <c r="G4699" s="220">
        <v>1417382</v>
      </c>
      <c r="H4699" s="220">
        <v>1491981</v>
      </c>
      <c r="I4699" s="220">
        <v>1346512.64475</v>
      </c>
      <c r="J4699" s="161" t="e">
        <f>VLOOKUP(D4699,GST!A:D,4,FALSE)</f>
        <v>#N/A</v>
      </c>
      <c r="K4699" s="64" t="str">
        <f>VLOOKUP(B4699,'ABC successor'!A:J,10,FALSE)</f>
        <v>4784</v>
      </c>
    </row>
    <row r="4700" spans="1:11" x14ac:dyDescent="0.2">
      <c r="A4700">
        <v>4699</v>
      </c>
      <c r="B4700" t="s">
        <v>22956</v>
      </c>
      <c r="C4700" t="s">
        <v>22957</v>
      </c>
      <c r="D4700" t="s">
        <v>22956</v>
      </c>
      <c r="E4700" t="s">
        <v>23659</v>
      </c>
      <c r="F4700" s="220">
        <v>1337401</v>
      </c>
      <c r="G4700" s="220">
        <v>1337401</v>
      </c>
      <c r="H4700" s="220">
        <v>1407791</v>
      </c>
      <c r="I4700" s="220">
        <v>1270530.5352551725</v>
      </c>
      <c r="J4700" s="161" t="e">
        <f>VLOOKUP(D4700,GST!A:D,4,FALSE)</f>
        <v>#N/A</v>
      </c>
      <c r="K4700" s="64" t="str">
        <f>VLOOKUP(B4700,'ABC successor'!A:J,10,FALSE)</f>
        <v>4752</v>
      </c>
    </row>
    <row r="4701" spans="1:11" x14ac:dyDescent="0.2">
      <c r="A4701">
        <v>4700</v>
      </c>
      <c r="B4701" t="s">
        <v>23885</v>
      </c>
      <c r="C4701" t="s">
        <v>23886</v>
      </c>
      <c r="D4701" t="s">
        <v>23885</v>
      </c>
      <c r="E4701" t="s">
        <v>25297</v>
      </c>
      <c r="F4701" s="220">
        <v>1250251</v>
      </c>
      <c r="G4701" s="220">
        <v>1250251</v>
      </c>
      <c r="H4701" s="220">
        <v>1316054</v>
      </c>
      <c r="I4701" s="220">
        <v>1187738.8634396554</v>
      </c>
      <c r="J4701" s="161" t="e">
        <f>VLOOKUP(D4701,GST!A:D,4,FALSE)</f>
        <v>#N/A</v>
      </c>
      <c r="K4701" s="64" t="str">
        <f>VLOOKUP(B4701,'ABC successor'!A:J,10,FALSE)</f>
        <v>4784</v>
      </c>
    </row>
    <row r="4702" spans="1:11" x14ac:dyDescent="0.2">
      <c r="A4702">
        <v>4701</v>
      </c>
      <c r="B4702" t="s">
        <v>27416</v>
      </c>
      <c r="C4702" t="s">
        <v>27417</v>
      </c>
      <c r="D4702" t="s">
        <v>27416</v>
      </c>
      <c r="E4702" t="s">
        <v>27418</v>
      </c>
      <c r="F4702" s="220">
        <v>664899</v>
      </c>
      <c r="G4702" s="220">
        <v>664899</v>
      </c>
      <c r="H4702" s="220">
        <v>699894</v>
      </c>
      <c r="I4702" s="220">
        <v>631653.60879310337</v>
      </c>
      <c r="J4702" s="161" t="e">
        <f>VLOOKUP(D4702,GST!A:D,4,FALSE)</f>
        <v>#N/A</v>
      </c>
      <c r="K4702" s="64" t="str">
        <f>VLOOKUP(B4702,'ABC successor'!A:J,10,FALSE)</f>
        <v>4782</v>
      </c>
    </row>
    <row r="4703" spans="1:11" x14ac:dyDescent="0.2">
      <c r="A4703">
        <v>4702</v>
      </c>
      <c r="B4703" t="s">
        <v>27419</v>
      </c>
      <c r="C4703" t="s">
        <v>27420</v>
      </c>
      <c r="D4703" t="s">
        <v>27419</v>
      </c>
      <c r="E4703" t="s">
        <v>27421</v>
      </c>
      <c r="F4703" s="220">
        <v>816012</v>
      </c>
      <c r="G4703" s="220">
        <v>816012</v>
      </c>
      <c r="H4703" s="220">
        <v>858960</v>
      </c>
      <c r="I4703" s="220">
        <v>775211.24715517228</v>
      </c>
      <c r="J4703" s="161" t="e">
        <f>VLOOKUP(D4703,GST!A:D,4,FALSE)</f>
        <v>#N/A</v>
      </c>
      <c r="K4703" s="64" t="str">
        <f>VLOOKUP(B4703,'ABC successor'!A:J,10,FALSE)</f>
        <v>4782</v>
      </c>
    </row>
    <row r="4704" spans="1:11" x14ac:dyDescent="0.2">
      <c r="A4704">
        <v>4703</v>
      </c>
      <c r="B4704" t="s">
        <v>27422</v>
      </c>
      <c r="C4704" t="s">
        <v>27423</v>
      </c>
      <c r="D4704" t="s">
        <v>27422</v>
      </c>
      <c r="E4704" t="s">
        <v>27424</v>
      </c>
      <c r="F4704" s="220">
        <v>654824</v>
      </c>
      <c r="G4704" s="220">
        <v>654824</v>
      </c>
      <c r="H4704" s="220">
        <v>689288</v>
      </c>
      <c r="I4704" s="220">
        <v>622083.09956896538</v>
      </c>
      <c r="J4704" s="161" t="e">
        <f>VLOOKUP(D4704,GST!A:D,4,FALSE)</f>
        <v>#N/A</v>
      </c>
      <c r="K4704" s="64" t="str">
        <f>VLOOKUP(B4704,'ABC successor'!A:J,10,FALSE)</f>
        <v>4782</v>
      </c>
    </row>
    <row r="4705" spans="1:11" x14ac:dyDescent="0.2">
      <c r="A4705">
        <v>4704</v>
      </c>
      <c r="B4705" t="s">
        <v>27425</v>
      </c>
      <c r="C4705" t="s">
        <v>27426</v>
      </c>
      <c r="D4705" t="s">
        <v>27425</v>
      </c>
      <c r="E4705" t="s">
        <v>27427</v>
      </c>
      <c r="F4705" s="220">
        <v>805938</v>
      </c>
      <c r="G4705" s="220">
        <v>805938</v>
      </c>
      <c r="H4705" s="220">
        <v>848356</v>
      </c>
      <c r="I4705" s="220">
        <v>765640.73793103429</v>
      </c>
      <c r="J4705" s="161" t="e">
        <f>VLOOKUP(D4705,GST!A:D,4,FALSE)</f>
        <v>#N/A</v>
      </c>
      <c r="K4705" s="64" t="str">
        <f>VLOOKUP(B4705,'ABC successor'!A:J,10,FALSE)</f>
        <v>4782</v>
      </c>
    </row>
    <row r="4706" spans="1:11" x14ac:dyDescent="0.2">
      <c r="A4706">
        <v>4705</v>
      </c>
      <c r="B4706" t="s">
        <v>27428</v>
      </c>
      <c r="C4706" t="s">
        <v>27429</v>
      </c>
      <c r="D4706" t="s">
        <v>27428</v>
      </c>
      <c r="E4706" t="s">
        <v>27430</v>
      </c>
      <c r="F4706" s="220">
        <v>674973</v>
      </c>
      <c r="G4706" s="220">
        <v>674973</v>
      </c>
      <c r="H4706" s="220">
        <v>710498</v>
      </c>
      <c r="I4706" s="220">
        <v>641224.11801724136</v>
      </c>
      <c r="J4706" s="161" t="e">
        <f>VLOOKUP(D4706,GST!A:D,4,FALSE)</f>
        <v>#N/A</v>
      </c>
      <c r="K4706" s="64" t="str">
        <f>VLOOKUP(B4706,'ABC successor'!A:J,10,FALSE)</f>
        <v>4782</v>
      </c>
    </row>
    <row r="4707" spans="1:11" x14ac:dyDescent="0.2">
      <c r="A4707">
        <v>4706</v>
      </c>
      <c r="B4707" t="s">
        <v>27431</v>
      </c>
      <c r="C4707" t="s">
        <v>27432</v>
      </c>
      <c r="D4707" t="s">
        <v>27431</v>
      </c>
      <c r="E4707" t="s">
        <v>27433</v>
      </c>
      <c r="F4707" s="220">
        <v>826086</v>
      </c>
      <c r="G4707" s="220">
        <v>826086</v>
      </c>
      <c r="H4707" s="220">
        <v>869564</v>
      </c>
      <c r="I4707" s="220">
        <v>784781.75637931016</v>
      </c>
      <c r="J4707" s="161" t="e">
        <f>VLOOKUP(D4707,GST!A:D,4,FALSE)</f>
        <v>#N/A</v>
      </c>
      <c r="K4707" s="64" t="str">
        <f>VLOOKUP(B4707,'ABC successor'!A:J,10,FALSE)</f>
        <v>4782</v>
      </c>
    </row>
    <row r="4708" spans="1:11" x14ac:dyDescent="0.2">
      <c r="A4708">
        <v>4707</v>
      </c>
      <c r="B4708" t="s">
        <v>18701</v>
      </c>
      <c r="C4708" t="s">
        <v>18702</v>
      </c>
      <c r="D4708" t="s">
        <v>18701</v>
      </c>
      <c r="E4708" t="s">
        <v>18703</v>
      </c>
      <c r="F4708" s="220">
        <v>1156345</v>
      </c>
      <c r="G4708" s="220">
        <v>1156345</v>
      </c>
      <c r="H4708" s="220">
        <v>1217205</v>
      </c>
      <c r="I4708" s="220">
        <v>1098528.1834172411</v>
      </c>
      <c r="J4708" s="161" t="e">
        <f>VLOOKUP(D4708,GST!A:D,4,FALSE)</f>
        <v>#N/A</v>
      </c>
      <c r="K4708" s="64" t="str">
        <f>VLOOKUP(B4708,'ABC successor'!A:J,10,FALSE)</f>
        <v>4759</v>
      </c>
    </row>
    <row r="4709" spans="1:11" x14ac:dyDescent="0.2">
      <c r="A4709">
        <v>4708</v>
      </c>
      <c r="B4709" t="s">
        <v>18704</v>
      </c>
      <c r="C4709" t="s">
        <v>18705</v>
      </c>
      <c r="D4709" t="s">
        <v>18704</v>
      </c>
      <c r="E4709" t="s">
        <v>18706</v>
      </c>
      <c r="F4709" s="220">
        <v>946102</v>
      </c>
      <c r="G4709" s="220">
        <v>946102</v>
      </c>
      <c r="H4709" s="220">
        <v>995897</v>
      </c>
      <c r="I4709" s="220">
        <v>898796.48950000003</v>
      </c>
      <c r="J4709" s="161" t="e">
        <f>VLOOKUP(D4709,GST!A:D,4,FALSE)</f>
        <v>#N/A</v>
      </c>
      <c r="K4709" s="64" t="str">
        <f>VLOOKUP(B4709,'ABC successor'!A:J,10,FALSE)</f>
        <v>4759</v>
      </c>
    </row>
    <row r="4710" spans="1:11" x14ac:dyDescent="0.2">
      <c r="A4710">
        <v>4709</v>
      </c>
      <c r="B4710" t="s">
        <v>26011</v>
      </c>
      <c r="C4710" t="s">
        <v>26012</v>
      </c>
      <c r="D4710" t="s">
        <v>26011</v>
      </c>
      <c r="E4710" t="s">
        <v>26013</v>
      </c>
      <c r="F4710" s="220">
        <v>989126</v>
      </c>
      <c r="G4710" s="220">
        <v>989126</v>
      </c>
      <c r="H4710" s="220">
        <v>1041185</v>
      </c>
      <c r="I4710" s="220">
        <v>939669.33091379295</v>
      </c>
      <c r="J4710" s="161" t="e">
        <f>VLOOKUP(D4710,GST!A:D,4,FALSE)</f>
        <v>#N/A</v>
      </c>
      <c r="K4710" s="64" t="str">
        <f>VLOOKUP(B4710,'ABC successor'!A:J,10,FALSE)</f>
        <v>4788</v>
      </c>
    </row>
    <row r="4711" spans="1:11" x14ac:dyDescent="0.2">
      <c r="A4711">
        <v>4710</v>
      </c>
      <c r="B4711" t="s">
        <v>26014</v>
      </c>
      <c r="C4711" t="s">
        <v>26015</v>
      </c>
      <c r="D4711" t="s">
        <v>26014</v>
      </c>
      <c r="E4711" t="s">
        <v>26016</v>
      </c>
      <c r="F4711" s="220">
        <v>877149</v>
      </c>
      <c r="G4711" s="220">
        <v>877149</v>
      </c>
      <c r="H4711" s="220">
        <v>923315</v>
      </c>
      <c r="I4711" s="220">
        <v>833291.67081034475</v>
      </c>
      <c r="J4711" s="161" t="e">
        <f>VLOOKUP(D4711,GST!A:D,4,FALSE)</f>
        <v>#N/A</v>
      </c>
      <c r="K4711" s="64" t="str">
        <f>VLOOKUP(B4711,'ABC successor'!A:J,10,FALSE)</f>
        <v>4788</v>
      </c>
    </row>
    <row r="4712" spans="1:11" x14ac:dyDescent="0.2">
      <c r="A4712">
        <v>4711</v>
      </c>
      <c r="B4712" t="s">
        <v>26293</v>
      </c>
      <c r="C4712" t="s">
        <v>26294</v>
      </c>
      <c r="D4712" t="s">
        <v>26293</v>
      </c>
      <c r="E4712" t="s">
        <v>26648</v>
      </c>
      <c r="F4712" s="220">
        <v>0</v>
      </c>
      <c r="G4712" s="220">
        <v>0</v>
      </c>
      <c r="H4712" s="220">
        <v>0</v>
      </c>
      <c r="I4712" s="220">
        <v>0</v>
      </c>
      <c r="J4712" s="161" t="e">
        <f>VLOOKUP(D4712,GST!A:D,4,FALSE)</f>
        <v>#N/A</v>
      </c>
      <c r="K4712" s="64" t="str">
        <f>VLOOKUP(B4712,'ABC successor'!A:J,10,FALSE)</f>
        <v>4788</v>
      </c>
    </row>
    <row r="4713" spans="1:11" x14ac:dyDescent="0.2">
      <c r="A4713">
        <v>4712</v>
      </c>
      <c r="B4713" t="s">
        <v>25298</v>
      </c>
      <c r="C4713" t="s">
        <v>25299</v>
      </c>
      <c r="D4713" t="s">
        <v>25298</v>
      </c>
      <c r="E4713" t="s">
        <v>25300</v>
      </c>
      <c r="F4713" s="220">
        <v>965424</v>
      </c>
      <c r="G4713" s="220">
        <v>965424</v>
      </c>
      <c r="H4713" s="220">
        <v>1016236</v>
      </c>
      <c r="I4713" s="220">
        <v>917152.53284827573</v>
      </c>
      <c r="J4713" s="161" t="e">
        <f>VLOOKUP(D4713,GST!A:D,4,FALSE)</f>
        <v>#N/A</v>
      </c>
      <c r="K4713" s="64" t="str">
        <f>VLOOKUP(B4713,'ABC successor'!A:J,10,FALSE)</f>
        <v>4788</v>
      </c>
    </row>
    <row r="4714" spans="1:11" x14ac:dyDescent="0.2">
      <c r="A4714">
        <v>4713</v>
      </c>
      <c r="B4714" t="s">
        <v>26017</v>
      </c>
      <c r="C4714" t="s">
        <v>26018</v>
      </c>
      <c r="D4714" t="s">
        <v>26017</v>
      </c>
      <c r="E4714" t="s">
        <v>26019</v>
      </c>
      <c r="F4714" s="220">
        <v>965424</v>
      </c>
      <c r="G4714" s="220">
        <v>965424</v>
      </c>
      <c r="H4714" s="220">
        <v>1016236</v>
      </c>
      <c r="I4714" s="220">
        <v>917152.53284827573</v>
      </c>
      <c r="J4714" s="161" t="e">
        <f>VLOOKUP(D4714,GST!A:D,4,FALSE)</f>
        <v>#N/A</v>
      </c>
      <c r="K4714" s="64" t="str">
        <f>VLOOKUP(B4714,'ABC successor'!A:J,10,FALSE)</f>
        <v>4788</v>
      </c>
    </row>
    <row r="4715" spans="1:11" x14ac:dyDescent="0.2">
      <c r="A4715">
        <v>4714</v>
      </c>
      <c r="B4715" t="s">
        <v>26020</v>
      </c>
      <c r="C4715" t="s">
        <v>26021</v>
      </c>
      <c r="D4715" t="s">
        <v>26020</v>
      </c>
      <c r="E4715" t="s">
        <v>26022</v>
      </c>
      <c r="F4715" s="220">
        <v>1213079</v>
      </c>
      <c r="G4715" s="220">
        <v>1213079</v>
      </c>
      <c r="H4715" s="220">
        <v>1276925</v>
      </c>
      <c r="I4715" s="220">
        <v>1152424.6511206895</v>
      </c>
      <c r="J4715" s="161" t="e">
        <f>VLOOKUP(D4715,GST!A:D,4,FALSE)</f>
        <v>#N/A</v>
      </c>
      <c r="K4715" s="64" t="str">
        <f>VLOOKUP(B4715,'ABC successor'!A:J,10,FALSE)</f>
        <v>4788</v>
      </c>
    </row>
    <row r="4716" spans="1:11" x14ac:dyDescent="0.2">
      <c r="A4716">
        <v>4715</v>
      </c>
      <c r="B4716" t="s">
        <v>22674</v>
      </c>
      <c r="C4716" t="s">
        <v>22675</v>
      </c>
      <c r="D4716" t="s">
        <v>22674</v>
      </c>
      <c r="E4716" t="s">
        <v>22676</v>
      </c>
      <c r="F4716" s="220">
        <v>72984</v>
      </c>
      <c r="G4716" s="220">
        <v>72984</v>
      </c>
      <c r="H4716" s="220">
        <v>76825</v>
      </c>
      <c r="I4716" s="220">
        <v>69334.955815517242</v>
      </c>
      <c r="J4716" s="161">
        <f>VLOOKUP(D4716,GST!A:D,4,FALSE)</f>
        <v>0.12</v>
      </c>
      <c r="K4716" s="64" t="str">
        <f>VLOOKUP(B4716,'ABC successor'!A:J,10,FALSE)</f>
        <v>4760</v>
      </c>
    </row>
    <row r="4717" spans="1:11" x14ac:dyDescent="0.2">
      <c r="A4717">
        <v>4716</v>
      </c>
      <c r="B4717" t="s">
        <v>22677</v>
      </c>
      <c r="C4717" t="s">
        <v>22678</v>
      </c>
      <c r="D4717" t="s">
        <v>22677</v>
      </c>
      <c r="E4717" t="s">
        <v>22679</v>
      </c>
      <c r="F4717" s="220">
        <v>131248</v>
      </c>
      <c r="G4717" s="220">
        <v>131248</v>
      </c>
      <c r="H4717" s="220">
        <v>138156</v>
      </c>
      <c r="I4717" s="220">
        <v>124685.36754655169</v>
      </c>
      <c r="J4717" s="161" t="e">
        <f>VLOOKUP(D4717,GST!A:D,4,FALSE)</f>
        <v>#N/A</v>
      </c>
      <c r="K4717" s="64" t="str">
        <f>VLOOKUP(B4717,'ABC successor'!A:J,10,FALSE)</f>
        <v>4760</v>
      </c>
    </row>
    <row r="4718" spans="1:11" x14ac:dyDescent="0.2">
      <c r="A4718">
        <v>4717</v>
      </c>
      <c r="B4718" t="s">
        <v>22680</v>
      </c>
      <c r="C4718" t="s">
        <v>22681</v>
      </c>
      <c r="D4718" t="s">
        <v>22680</v>
      </c>
      <c r="E4718" t="s">
        <v>22682</v>
      </c>
      <c r="F4718" s="220">
        <v>96265</v>
      </c>
      <c r="G4718" s="220">
        <v>96265</v>
      </c>
      <c r="H4718" s="220">
        <v>101332</v>
      </c>
      <c r="I4718" s="220">
        <v>91451.532586206886</v>
      </c>
      <c r="J4718" s="161" t="e">
        <f>VLOOKUP(D4718,GST!A:D,4,FALSE)</f>
        <v>#N/A</v>
      </c>
      <c r="K4718" s="64" t="str">
        <f>VLOOKUP(B4718,'ABC successor'!A:J,10,FALSE)</f>
        <v>4760</v>
      </c>
    </row>
    <row r="4719" spans="1:11" x14ac:dyDescent="0.2">
      <c r="A4719">
        <v>4718</v>
      </c>
      <c r="B4719" t="s">
        <v>22683</v>
      </c>
      <c r="C4719" t="s">
        <v>22684</v>
      </c>
      <c r="D4719" t="s">
        <v>22683</v>
      </c>
      <c r="E4719" t="s">
        <v>22685</v>
      </c>
      <c r="F4719" s="220">
        <v>380160</v>
      </c>
      <c r="G4719" s="220">
        <v>380160</v>
      </c>
      <c r="H4719" s="220">
        <v>400168</v>
      </c>
      <c r="I4719" s="220">
        <v>361152.34939482756</v>
      </c>
      <c r="J4719" s="161" t="e">
        <f>VLOOKUP(D4719,GST!A:D,4,FALSE)</f>
        <v>#N/A</v>
      </c>
      <c r="K4719" s="64" t="str">
        <f>VLOOKUP(B4719,'ABC successor'!A:J,10,FALSE)</f>
        <v>4760</v>
      </c>
    </row>
    <row r="4720" spans="1:11" x14ac:dyDescent="0.2">
      <c r="A4720">
        <v>4719</v>
      </c>
      <c r="B4720" t="s">
        <v>22686</v>
      </c>
      <c r="C4720" t="s">
        <v>22687</v>
      </c>
      <c r="D4720" t="s">
        <v>22686</v>
      </c>
      <c r="E4720" t="s">
        <v>22688</v>
      </c>
      <c r="F4720" s="220">
        <v>97755</v>
      </c>
      <c r="G4720" s="220">
        <v>97755</v>
      </c>
      <c r="H4720" s="220">
        <v>102900</v>
      </c>
      <c r="I4720" s="220">
        <v>92866.807889655174</v>
      </c>
      <c r="J4720" s="161">
        <f>VLOOKUP(D4720,GST!A:D,4,FALSE)</f>
        <v>0.12</v>
      </c>
      <c r="K4720" s="64" t="str">
        <f>VLOOKUP(B4720,'ABC successor'!A:J,10,FALSE)</f>
        <v>4760</v>
      </c>
    </row>
    <row r="4721" spans="1:11" x14ac:dyDescent="0.2">
      <c r="A4721">
        <v>4720</v>
      </c>
      <c r="B4721" t="s">
        <v>22689</v>
      </c>
      <c r="C4721" t="s">
        <v>22690</v>
      </c>
      <c r="D4721" t="s">
        <v>22689</v>
      </c>
      <c r="E4721" t="s">
        <v>22691</v>
      </c>
      <c r="F4721" s="220">
        <v>97755</v>
      </c>
      <c r="G4721" s="220">
        <v>97755</v>
      </c>
      <c r="H4721" s="220">
        <v>102900</v>
      </c>
      <c r="I4721" s="220">
        <v>92866.807889655174</v>
      </c>
      <c r="J4721" s="161" t="e">
        <f>VLOOKUP(D4721,GST!A:D,4,FALSE)</f>
        <v>#N/A</v>
      </c>
      <c r="K4721" s="64" t="str">
        <f>VLOOKUP(B4721,'ABC successor'!A:J,10,FALSE)</f>
        <v>4760</v>
      </c>
    </row>
    <row r="4722" spans="1:11" x14ac:dyDescent="0.2">
      <c r="A4722">
        <v>4721</v>
      </c>
      <c r="B4722" t="s">
        <v>22692</v>
      </c>
      <c r="C4722" t="s">
        <v>22693</v>
      </c>
      <c r="D4722" t="s">
        <v>22692</v>
      </c>
      <c r="E4722" t="s">
        <v>22694</v>
      </c>
      <c r="F4722" s="220">
        <v>724115</v>
      </c>
      <c r="G4722" s="220">
        <v>724115</v>
      </c>
      <c r="H4722" s="220">
        <v>762226</v>
      </c>
      <c r="I4722" s="220">
        <v>687908.86866896541</v>
      </c>
      <c r="J4722" s="161" t="e">
        <f>VLOOKUP(D4722,GST!A:D,4,FALSE)</f>
        <v>#N/A</v>
      </c>
      <c r="K4722" s="64" t="str">
        <f>VLOOKUP(B4722,'ABC successor'!A:J,10,FALSE)</f>
        <v>4760</v>
      </c>
    </row>
    <row r="4723" spans="1:11" x14ac:dyDescent="0.2">
      <c r="A4723">
        <v>4722</v>
      </c>
      <c r="B4723" t="s">
        <v>22695</v>
      </c>
      <c r="C4723" t="s">
        <v>22696</v>
      </c>
      <c r="D4723" t="s">
        <v>22695</v>
      </c>
      <c r="E4723" t="s">
        <v>22697</v>
      </c>
      <c r="F4723" s="220">
        <v>470674</v>
      </c>
      <c r="G4723" s="220">
        <v>470674</v>
      </c>
      <c r="H4723" s="220">
        <v>495446</v>
      </c>
      <c r="I4723" s="220">
        <v>447139.9912603448</v>
      </c>
      <c r="J4723" s="161" t="e">
        <f>VLOOKUP(D4723,GST!A:D,4,FALSE)</f>
        <v>#N/A</v>
      </c>
      <c r="K4723" s="64" t="str">
        <f>VLOOKUP(B4723,'ABC successor'!A:J,10,FALSE)</f>
        <v>4760</v>
      </c>
    </row>
    <row r="4724" spans="1:11" x14ac:dyDescent="0.2">
      <c r="A4724">
        <v>4723</v>
      </c>
      <c r="B4724" t="s">
        <v>22698</v>
      </c>
      <c r="C4724" t="s">
        <v>22699</v>
      </c>
      <c r="D4724" t="s">
        <v>22698</v>
      </c>
      <c r="E4724" t="s">
        <v>22700</v>
      </c>
      <c r="F4724" s="220">
        <v>331283</v>
      </c>
      <c r="G4724" s="220">
        <v>331283</v>
      </c>
      <c r="H4724" s="220">
        <v>348719</v>
      </c>
      <c r="I4724" s="220">
        <v>314718.94544999994</v>
      </c>
      <c r="J4724" s="161" t="e">
        <f>VLOOKUP(D4724,GST!A:D,4,FALSE)</f>
        <v>#N/A</v>
      </c>
      <c r="K4724" s="64" t="str">
        <f>VLOOKUP(B4724,'ABC successor'!A:J,10,FALSE)</f>
        <v>4760</v>
      </c>
    </row>
    <row r="4725" spans="1:11" x14ac:dyDescent="0.2">
      <c r="A4725">
        <v>4724</v>
      </c>
      <c r="B4725" t="s">
        <v>22703</v>
      </c>
      <c r="C4725" t="s">
        <v>22704</v>
      </c>
      <c r="D4725" t="s">
        <v>22703</v>
      </c>
      <c r="E4725" t="s">
        <v>22705</v>
      </c>
      <c r="F4725" s="220">
        <v>61550</v>
      </c>
      <c r="G4725" s="220">
        <v>61550</v>
      </c>
      <c r="H4725" s="220">
        <v>64789</v>
      </c>
      <c r="I4725" s="220">
        <v>58472.911205172408</v>
      </c>
      <c r="J4725" s="161">
        <f>VLOOKUP(D4725,GST!A:D,4,FALSE)</f>
        <v>0.18</v>
      </c>
      <c r="K4725" s="64" t="str">
        <f>VLOOKUP(B4725,'ABC successor'!A:J,10,FALSE)</f>
        <v>4760</v>
      </c>
    </row>
    <row r="4726" spans="1:11" x14ac:dyDescent="0.2">
      <c r="A4726">
        <v>4725</v>
      </c>
      <c r="B4726" t="s">
        <v>22706</v>
      </c>
      <c r="C4726" t="s">
        <v>22707</v>
      </c>
      <c r="D4726" t="s">
        <v>22706</v>
      </c>
      <c r="E4726" t="s">
        <v>22708</v>
      </c>
      <c r="F4726" s="220">
        <v>181029</v>
      </c>
      <c r="G4726" s="220">
        <v>181029</v>
      </c>
      <c r="H4726" s="220">
        <v>190557</v>
      </c>
      <c r="I4726" s="220">
        <v>171977.21716724135</v>
      </c>
      <c r="J4726" s="161">
        <f>VLOOKUP(D4726,GST!A:D,4,FALSE)</f>
        <v>0.12</v>
      </c>
      <c r="K4726" s="64" t="str">
        <f>VLOOKUP(B4726,'ABC successor'!A:J,10,FALSE)</f>
        <v>4760</v>
      </c>
    </row>
    <row r="4727" spans="1:11" x14ac:dyDescent="0.2">
      <c r="A4727">
        <v>4726</v>
      </c>
      <c r="B4727" t="s">
        <v>22709</v>
      </c>
      <c r="C4727" t="s">
        <v>22710</v>
      </c>
      <c r="D4727" t="s">
        <v>22709</v>
      </c>
      <c r="E4727" t="s">
        <v>22711</v>
      </c>
      <c r="F4727" s="220">
        <v>120044</v>
      </c>
      <c r="G4727" s="220">
        <v>120044</v>
      </c>
      <c r="H4727" s="220">
        <v>126362</v>
      </c>
      <c r="I4727" s="220">
        <v>114041.8012275862</v>
      </c>
      <c r="J4727" s="161" t="e">
        <f>VLOOKUP(D4727,GST!A:D,4,FALSE)</f>
        <v>#N/A</v>
      </c>
      <c r="K4727" s="64" t="str">
        <f>VLOOKUP(B4727,'ABC successor'!A:J,10,FALSE)</f>
        <v>4760</v>
      </c>
    </row>
    <row r="4728" spans="1:11" x14ac:dyDescent="0.2">
      <c r="A4728">
        <v>4727</v>
      </c>
      <c r="B4728" t="s">
        <v>22712</v>
      </c>
      <c r="C4728" t="s">
        <v>24355</v>
      </c>
      <c r="D4728" t="s">
        <v>22712</v>
      </c>
      <c r="E4728" t="s">
        <v>22713</v>
      </c>
      <c r="F4728" s="220">
        <v>63360</v>
      </c>
      <c r="G4728" s="220">
        <v>63360</v>
      </c>
      <c r="H4728" s="220">
        <v>66695</v>
      </c>
      <c r="I4728" s="220">
        <v>60191.735993103437</v>
      </c>
      <c r="J4728" s="161" t="e">
        <f>VLOOKUP(D4728,GST!A:D,4,FALSE)</f>
        <v>#N/A</v>
      </c>
      <c r="K4728" s="64" t="str">
        <f>VLOOKUP(B4728,'ABC successor'!A:J,10,FALSE)</f>
        <v>4760</v>
      </c>
    </row>
    <row r="4729" spans="1:11" x14ac:dyDescent="0.2">
      <c r="A4729">
        <v>4728</v>
      </c>
      <c r="B4729" t="s">
        <v>22714</v>
      </c>
      <c r="C4729" t="s">
        <v>22715</v>
      </c>
      <c r="D4729" t="s">
        <v>22714</v>
      </c>
      <c r="E4729" t="s">
        <v>22716</v>
      </c>
      <c r="F4729" s="220">
        <v>53406</v>
      </c>
      <c r="G4729" s="220">
        <v>53406</v>
      </c>
      <c r="H4729" s="220">
        <v>56217</v>
      </c>
      <c r="I4729" s="220">
        <v>50735.299505172406</v>
      </c>
      <c r="J4729" s="161" t="e">
        <f>VLOOKUP(D4729,GST!A:D,4,FALSE)</f>
        <v>#N/A</v>
      </c>
      <c r="K4729" s="64" t="str">
        <f>VLOOKUP(B4729,'ABC successor'!A:J,10,FALSE)</f>
        <v>4760</v>
      </c>
    </row>
    <row r="4730" spans="1:11" x14ac:dyDescent="0.2">
      <c r="A4730">
        <v>4729</v>
      </c>
      <c r="B4730" t="s">
        <v>12291</v>
      </c>
      <c r="C4730" t="s">
        <v>12292</v>
      </c>
      <c r="D4730" t="s">
        <v>12291</v>
      </c>
      <c r="E4730" t="s">
        <v>14307</v>
      </c>
      <c r="F4730" s="220">
        <v>5723</v>
      </c>
      <c r="G4730" s="220">
        <v>5723</v>
      </c>
      <c r="H4730" s="220">
        <v>6024</v>
      </c>
      <c r="I4730" s="220">
        <v>5436.8226137931033</v>
      </c>
      <c r="J4730" s="161" t="e">
        <f>VLOOKUP(D4730,GST!A:D,4,FALSE)</f>
        <v>#N/A</v>
      </c>
      <c r="K4730" s="64" t="str">
        <f>VLOOKUP(B4730,'ABC successor'!A:J,10,FALSE)</f>
        <v>4740</v>
      </c>
    </row>
    <row r="4731" spans="1:11" x14ac:dyDescent="0.2">
      <c r="A4731">
        <v>4730</v>
      </c>
      <c r="B4731" t="s">
        <v>12293</v>
      </c>
      <c r="C4731" t="s">
        <v>12294</v>
      </c>
      <c r="D4731" t="s">
        <v>12293</v>
      </c>
      <c r="E4731" t="s">
        <v>7693</v>
      </c>
      <c r="F4731" s="220">
        <v>381</v>
      </c>
      <c r="G4731" s="220">
        <v>381</v>
      </c>
      <c r="H4731" s="220">
        <v>401</v>
      </c>
      <c r="I4731" s="220">
        <v>361.55257068965511</v>
      </c>
      <c r="J4731" s="161" t="e">
        <f>VLOOKUP(D4731,GST!A:D,4,FALSE)</f>
        <v>#N/A</v>
      </c>
      <c r="K4731" s="64" t="str">
        <f>VLOOKUP(B4731,'ABC successor'!A:J,10,FALSE)</f>
        <v>4740</v>
      </c>
    </row>
    <row r="4732" spans="1:11" x14ac:dyDescent="0.2">
      <c r="A4732">
        <v>4731</v>
      </c>
      <c r="B4732" t="s">
        <v>12327</v>
      </c>
      <c r="C4732" t="s">
        <v>12328</v>
      </c>
      <c r="D4732" t="s">
        <v>12327</v>
      </c>
      <c r="E4732" t="s">
        <v>9489</v>
      </c>
      <c r="F4732" s="220">
        <v>62257</v>
      </c>
      <c r="G4732" s="220">
        <v>62257</v>
      </c>
      <c r="H4732" s="220">
        <v>65534</v>
      </c>
      <c r="I4732" s="220">
        <v>59143.813568965503</v>
      </c>
      <c r="J4732" s="161" t="e">
        <f>VLOOKUP(D4732,GST!A:D,4,FALSE)</f>
        <v>#N/A</v>
      </c>
      <c r="K4732" s="64" t="str">
        <f>VLOOKUP(B4732,'ABC successor'!A:J,10,FALSE)</f>
        <v>4740</v>
      </c>
    </row>
    <row r="4733" spans="1:11" x14ac:dyDescent="0.2">
      <c r="A4733">
        <v>4732</v>
      </c>
      <c r="B4733" t="s">
        <v>12357</v>
      </c>
      <c r="C4733" t="s">
        <v>12358</v>
      </c>
      <c r="D4733" t="s">
        <v>12357</v>
      </c>
      <c r="E4733" t="s">
        <v>9131</v>
      </c>
      <c r="F4733" s="220">
        <v>49805</v>
      </c>
      <c r="G4733" s="220">
        <v>49805</v>
      </c>
      <c r="H4733" s="220">
        <v>52426</v>
      </c>
      <c r="I4733" s="220">
        <v>47315.050855172405</v>
      </c>
      <c r="J4733" s="161">
        <f>VLOOKUP(D4733,GST!A:D,4,FALSE)</f>
        <v>0.18</v>
      </c>
      <c r="K4733" s="64" t="str">
        <f>VLOOKUP(B4733,'ABC successor'!A:J,10,FALSE)</f>
        <v>4740</v>
      </c>
    </row>
    <row r="4734" spans="1:11" x14ac:dyDescent="0.2">
      <c r="A4734">
        <v>4733</v>
      </c>
      <c r="B4734" t="s">
        <v>15854</v>
      </c>
      <c r="C4734" t="s">
        <v>15855</v>
      </c>
      <c r="D4734" t="s">
        <v>15854</v>
      </c>
      <c r="E4734" t="s">
        <v>15856</v>
      </c>
      <c r="F4734" s="220">
        <v>48134</v>
      </c>
      <c r="G4734" s="220">
        <v>48134</v>
      </c>
      <c r="H4734" s="220">
        <v>50667</v>
      </c>
      <c r="I4734" s="220">
        <v>45727.699729310341</v>
      </c>
      <c r="J4734" s="161">
        <f>VLOOKUP(D4734,GST!A:D,4,FALSE)</f>
        <v>0.18</v>
      </c>
      <c r="K4734" s="64" t="str">
        <f>VLOOKUP(B4734,'ABC successor'!A:J,10,FALSE)</f>
        <v>4760</v>
      </c>
    </row>
    <row r="4735" spans="1:11" x14ac:dyDescent="0.2">
      <c r="A4735">
        <v>4734</v>
      </c>
      <c r="B4735" t="s">
        <v>19254</v>
      </c>
      <c r="C4735" t="s">
        <v>19255</v>
      </c>
      <c r="D4735" t="s">
        <v>19254</v>
      </c>
      <c r="E4735" t="s">
        <v>19256</v>
      </c>
      <c r="F4735" s="220">
        <v>33326</v>
      </c>
      <c r="G4735" s="220">
        <v>33326</v>
      </c>
      <c r="H4735" s="220">
        <v>35080</v>
      </c>
      <c r="I4735" s="220">
        <v>31660.017887931026</v>
      </c>
      <c r="J4735" s="161" t="e">
        <f>VLOOKUP(D4735,GST!A:D,4,FALSE)</f>
        <v>#N/A</v>
      </c>
      <c r="K4735" s="64" t="str">
        <f>VLOOKUP(B4735,'ABC successor'!A:J,10,FALSE)</f>
        <v>4740</v>
      </c>
    </row>
    <row r="4736" spans="1:11" x14ac:dyDescent="0.2">
      <c r="A4736">
        <v>4735</v>
      </c>
      <c r="B4736" t="s">
        <v>8101</v>
      </c>
      <c r="C4736" t="s">
        <v>8100</v>
      </c>
      <c r="D4736" t="s">
        <v>8101</v>
      </c>
      <c r="E4736" t="s">
        <v>8102</v>
      </c>
      <c r="F4736" s="220">
        <v>49073</v>
      </c>
      <c r="G4736" s="220">
        <v>49073</v>
      </c>
      <c r="H4736" s="220">
        <v>51656</v>
      </c>
      <c r="I4736" s="220">
        <v>46619.013820689652</v>
      </c>
      <c r="J4736" s="161">
        <f>VLOOKUP(D4736,GST!A:D,4,FALSE)</f>
        <v>0.18</v>
      </c>
      <c r="K4736" s="64" t="str">
        <f>VLOOKUP(B4736,'ABC successor'!A:J,10,FALSE)</f>
        <v>4740</v>
      </c>
    </row>
    <row r="4737" spans="1:11" x14ac:dyDescent="0.2">
      <c r="A4737">
        <v>4736</v>
      </c>
      <c r="B4737" t="s">
        <v>8104</v>
      </c>
      <c r="C4737" t="s">
        <v>8103</v>
      </c>
      <c r="D4737" t="s">
        <v>8104</v>
      </c>
      <c r="E4737" t="s">
        <v>8105</v>
      </c>
      <c r="F4737" s="220">
        <v>24569</v>
      </c>
      <c r="G4737" s="220">
        <v>24569</v>
      </c>
      <c r="H4737" s="220">
        <v>25862</v>
      </c>
      <c r="I4737" s="220">
        <v>23340.441889655172</v>
      </c>
      <c r="J4737" s="161">
        <f>VLOOKUP(D4737,GST!A:D,4,FALSE)</f>
        <v>0.18</v>
      </c>
      <c r="K4737" s="64" t="str">
        <f>VLOOKUP(B4737,'ABC successor'!A:J,10,FALSE)</f>
        <v>4740</v>
      </c>
    </row>
    <row r="4738" spans="1:11" x14ac:dyDescent="0.2">
      <c r="A4738">
        <v>4737</v>
      </c>
      <c r="B4738" t="s">
        <v>16698</v>
      </c>
      <c r="C4738" t="s">
        <v>16699</v>
      </c>
      <c r="D4738" t="s">
        <v>16698</v>
      </c>
      <c r="E4738" t="s">
        <v>16700</v>
      </c>
      <c r="F4738" s="220">
        <v>37177</v>
      </c>
      <c r="G4738" s="220">
        <v>37177</v>
      </c>
      <c r="H4738" s="220">
        <v>39134</v>
      </c>
      <c r="I4738" s="220">
        <v>35318.079191379307</v>
      </c>
      <c r="J4738" s="161" t="e">
        <f>VLOOKUP(D4738,GST!A:D,4,FALSE)</f>
        <v>#N/A</v>
      </c>
      <c r="K4738" s="64" t="str">
        <f>VLOOKUP(B4738,'ABC successor'!A:J,10,FALSE)</f>
        <v>4740</v>
      </c>
    </row>
    <row r="4739" spans="1:11" x14ac:dyDescent="0.2">
      <c r="A4739">
        <v>4738</v>
      </c>
      <c r="B4739" t="s">
        <v>8107</v>
      </c>
      <c r="C4739" t="s">
        <v>8106</v>
      </c>
      <c r="D4739" t="s">
        <v>8107</v>
      </c>
      <c r="E4739" t="s">
        <v>8108</v>
      </c>
      <c r="F4739" s="220">
        <v>12413</v>
      </c>
      <c r="G4739" s="220">
        <v>12413</v>
      </c>
      <c r="H4739" s="220">
        <v>13066</v>
      </c>
      <c r="I4739" s="220">
        <v>11792.027425862068</v>
      </c>
      <c r="J4739" s="161" t="e">
        <f>VLOOKUP(D4739,GST!A:D,4,FALSE)</f>
        <v>#N/A</v>
      </c>
      <c r="K4739" s="64" t="str">
        <f>VLOOKUP(B4739,'ABC successor'!A:J,10,FALSE)</f>
        <v>4755</v>
      </c>
    </row>
    <row r="4740" spans="1:11" x14ac:dyDescent="0.2">
      <c r="A4740">
        <v>4739</v>
      </c>
      <c r="B4740" t="s">
        <v>8110</v>
      </c>
      <c r="C4740" t="s">
        <v>8109</v>
      </c>
      <c r="D4740" t="s">
        <v>8110</v>
      </c>
      <c r="E4740" t="s">
        <v>7694</v>
      </c>
      <c r="F4740" s="220">
        <v>12413</v>
      </c>
      <c r="G4740" s="220">
        <v>12413</v>
      </c>
      <c r="H4740" s="220">
        <v>13066</v>
      </c>
      <c r="I4740" s="220">
        <v>11792.027425862068</v>
      </c>
      <c r="J4740" s="161">
        <f>VLOOKUP(D4740,GST!A:D,4,FALSE)</f>
        <v>0.18</v>
      </c>
      <c r="K4740" s="64" t="str">
        <f>VLOOKUP(B4740,'ABC successor'!A:J,10,FALSE)</f>
        <v>4755</v>
      </c>
    </row>
    <row r="4741" spans="1:11" x14ac:dyDescent="0.2">
      <c r="A4741">
        <v>4740</v>
      </c>
      <c r="B4741" t="s">
        <v>21673</v>
      </c>
      <c r="C4741" t="s">
        <v>21674</v>
      </c>
      <c r="D4741" t="s">
        <v>21673</v>
      </c>
      <c r="E4741" t="s">
        <v>21675</v>
      </c>
      <c r="F4741" s="220">
        <v>31993</v>
      </c>
      <c r="G4741" s="220">
        <v>31993</v>
      </c>
      <c r="H4741" s="220">
        <v>33677</v>
      </c>
      <c r="I4741" s="220">
        <v>30393.617172413789</v>
      </c>
      <c r="J4741" s="161" t="e">
        <f>VLOOKUP(D4741,GST!A:D,4,FALSE)</f>
        <v>#N/A</v>
      </c>
      <c r="K4741" s="64" t="str">
        <f>VLOOKUP(B4741,'ABC successor'!A:J,10,FALSE)</f>
        <v>4755</v>
      </c>
    </row>
    <row r="4742" spans="1:11" x14ac:dyDescent="0.2">
      <c r="A4742">
        <v>4741</v>
      </c>
      <c r="B4742" t="s">
        <v>7696</v>
      </c>
      <c r="C4742" t="s">
        <v>7695</v>
      </c>
      <c r="D4742" t="s">
        <v>7696</v>
      </c>
      <c r="E4742" t="s">
        <v>4576</v>
      </c>
      <c r="F4742" s="220">
        <v>3879</v>
      </c>
      <c r="G4742" s="220">
        <v>3879</v>
      </c>
      <c r="H4742" s="220">
        <v>4083</v>
      </c>
      <c r="I4742" s="220">
        <v>3685.1294103448263</v>
      </c>
      <c r="J4742" s="161" t="e">
        <f>VLOOKUP(D4742,GST!A:D,4,FALSE)</f>
        <v>#N/A</v>
      </c>
      <c r="K4742" s="64" t="str">
        <f>VLOOKUP(B4742,'ABC successor'!A:J,10,FALSE)</f>
        <v>4754</v>
      </c>
    </row>
    <row r="4743" spans="1:11" x14ac:dyDescent="0.2">
      <c r="A4743">
        <v>4742</v>
      </c>
      <c r="B4743" t="s">
        <v>17968</v>
      </c>
      <c r="C4743" t="s">
        <v>17969</v>
      </c>
      <c r="D4743" t="s">
        <v>17968</v>
      </c>
      <c r="E4743" t="s">
        <v>17970</v>
      </c>
      <c r="F4743" s="220">
        <v>7758</v>
      </c>
      <c r="G4743" s="220">
        <v>7758</v>
      </c>
      <c r="H4743" s="220">
        <v>8166</v>
      </c>
      <c r="I4743" s="220">
        <v>7370.2588206896526</v>
      </c>
      <c r="J4743" s="161" t="e">
        <f>VLOOKUP(D4743,GST!A:D,4,FALSE)</f>
        <v>#N/A</v>
      </c>
      <c r="K4743" s="64" t="str">
        <f>VLOOKUP(B4743,'ABC successor'!A:J,10,FALSE)</f>
        <v>4755</v>
      </c>
    </row>
    <row r="4744" spans="1:11" x14ac:dyDescent="0.2">
      <c r="A4744">
        <v>4743</v>
      </c>
      <c r="B4744" t="s">
        <v>22717</v>
      </c>
      <c r="C4744" t="s">
        <v>22718</v>
      </c>
      <c r="D4744" t="s">
        <v>22717</v>
      </c>
      <c r="E4744" t="s">
        <v>22719</v>
      </c>
      <c r="F4744" s="220">
        <v>39992</v>
      </c>
      <c r="G4744" s="220">
        <v>39992</v>
      </c>
      <c r="H4744" s="220">
        <v>42097</v>
      </c>
      <c r="I4744" s="220">
        <v>37992.021465517239</v>
      </c>
      <c r="J4744" s="161" t="e">
        <f>VLOOKUP(D4744,GST!A:D,4,FALSE)</f>
        <v>#N/A</v>
      </c>
      <c r="K4744" s="64" t="str">
        <f>VLOOKUP(B4744,'ABC successor'!A:J,10,FALSE)</f>
        <v>4755</v>
      </c>
    </row>
    <row r="4745" spans="1:11" x14ac:dyDescent="0.2">
      <c r="A4745">
        <v>4744</v>
      </c>
      <c r="B4745" t="s">
        <v>20734</v>
      </c>
      <c r="C4745" t="s">
        <v>20735</v>
      </c>
      <c r="D4745" t="s">
        <v>20734</v>
      </c>
      <c r="E4745" t="s">
        <v>15859</v>
      </c>
      <c r="F4745" s="220">
        <v>23995</v>
      </c>
      <c r="G4745" s="220">
        <v>23995</v>
      </c>
      <c r="H4745" s="220">
        <v>25258</v>
      </c>
      <c r="I4745" s="220">
        <v>22795.212879310344</v>
      </c>
      <c r="J4745" s="161" t="e">
        <f>VLOOKUP(D4745,GST!A:D,4,FALSE)</f>
        <v>#N/A</v>
      </c>
      <c r="K4745" s="64" t="str">
        <f>VLOOKUP(B4745,'ABC successor'!A:J,10,FALSE)</f>
        <v>4755</v>
      </c>
    </row>
    <row r="4746" spans="1:11" x14ac:dyDescent="0.2">
      <c r="A4746">
        <v>4745</v>
      </c>
      <c r="B4746" t="s">
        <v>15857</v>
      </c>
      <c r="C4746" t="s">
        <v>15858</v>
      </c>
      <c r="D4746" t="s">
        <v>15857</v>
      </c>
      <c r="E4746" t="s">
        <v>15859</v>
      </c>
      <c r="F4746" s="220">
        <v>39385</v>
      </c>
      <c r="G4746" s="220">
        <v>39385</v>
      </c>
      <c r="H4746" s="220">
        <v>41458</v>
      </c>
      <c r="I4746" s="220">
        <v>37415.85747586206</v>
      </c>
      <c r="J4746" s="161" t="e">
        <f>VLOOKUP(D4746,GST!A:D,4,FALSE)</f>
        <v>#N/A</v>
      </c>
      <c r="K4746" s="64" t="str">
        <f>VLOOKUP(B4746,'ABC successor'!A:J,10,FALSE)</f>
        <v>4755</v>
      </c>
    </row>
    <row r="4747" spans="1:11" x14ac:dyDescent="0.2">
      <c r="A4747">
        <v>4746</v>
      </c>
      <c r="B4747" t="s">
        <v>22720</v>
      </c>
      <c r="C4747" t="s">
        <v>22721</v>
      </c>
      <c r="D4747" t="s">
        <v>22720</v>
      </c>
      <c r="E4747" t="s">
        <v>22722</v>
      </c>
      <c r="F4747" s="220">
        <v>7998</v>
      </c>
      <c r="G4747" s="220">
        <v>7998</v>
      </c>
      <c r="H4747" s="220">
        <v>8419</v>
      </c>
      <c r="I4747" s="220">
        <v>7598.4042931034473</v>
      </c>
      <c r="J4747" s="161" t="e">
        <f>VLOOKUP(D4747,GST!A:D,4,FALSE)</f>
        <v>#N/A</v>
      </c>
      <c r="K4747" s="64" t="str">
        <f>VLOOKUP(B4747,'ABC successor'!A:J,10,FALSE)</f>
        <v>4755</v>
      </c>
    </row>
    <row r="4748" spans="1:11" x14ac:dyDescent="0.2">
      <c r="A4748">
        <v>4747</v>
      </c>
      <c r="B4748" t="s">
        <v>768</v>
      </c>
      <c r="C4748" t="s">
        <v>769</v>
      </c>
      <c r="D4748" t="s">
        <v>768</v>
      </c>
      <c r="E4748" t="s">
        <v>8562</v>
      </c>
      <c r="F4748" s="220">
        <v>29740</v>
      </c>
      <c r="G4748" s="220">
        <v>29740</v>
      </c>
      <c r="H4748" s="220">
        <v>31305</v>
      </c>
      <c r="I4748" s="220">
        <v>28253.303291379307</v>
      </c>
      <c r="J4748" s="161" t="e">
        <f>VLOOKUP(D4748,GST!A:D,4,FALSE)</f>
        <v>#N/A</v>
      </c>
      <c r="K4748" s="64" t="str">
        <f>VLOOKUP(B4748,'ABC successor'!A:J,10,FALSE)</f>
        <v>4755</v>
      </c>
    </row>
    <row r="4749" spans="1:11" x14ac:dyDescent="0.2">
      <c r="A4749">
        <v>4748</v>
      </c>
      <c r="B4749" t="s">
        <v>770</v>
      </c>
      <c r="C4749" t="s">
        <v>771</v>
      </c>
      <c r="D4749" t="s">
        <v>770</v>
      </c>
      <c r="E4749" t="s">
        <v>772</v>
      </c>
      <c r="F4749" s="220">
        <v>29740</v>
      </c>
      <c r="G4749" s="220">
        <v>29740</v>
      </c>
      <c r="H4749" s="220">
        <v>31305</v>
      </c>
      <c r="I4749" s="220">
        <v>28253.303291379307</v>
      </c>
      <c r="J4749" s="161">
        <f>VLOOKUP(D4749,GST!A:D,4,FALSE)</f>
        <v>0.18</v>
      </c>
      <c r="K4749" s="64" t="str">
        <f>VLOOKUP(B4749,'ABC successor'!A:J,10,FALSE)</f>
        <v>4755</v>
      </c>
    </row>
    <row r="4750" spans="1:11" x14ac:dyDescent="0.2">
      <c r="A4750">
        <v>4749</v>
      </c>
      <c r="B4750" t="s">
        <v>7698</v>
      </c>
      <c r="C4750" t="s">
        <v>7697</v>
      </c>
      <c r="D4750" t="s">
        <v>7698</v>
      </c>
      <c r="E4750" t="s">
        <v>7699</v>
      </c>
      <c r="F4750" s="220">
        <v>51722</v>
      </c>
      <c r="G4750" s="220">
        <v>51722</v>
      </c>
      <c r="H4750" s="220">
        <v>54444</v>
      </c>
      <c r="I4750" s="220">
        <v>49136.347762068952</v>
      </c>
      <c r="J4750" s="161" t="e">
        <f>VLOOKUP(D4750,GST!A:D,4,FALSE)</f>
        <v>#N/A</v>
      </c>
      <c r="K4750" s="64" t="str">
        <f>VLOOKUP(B4750,'ABC successor'!A:J,10,FALSE)</f>
        <v>4760</v>
      </c>
    </row>
    <row r="4751" spans="1:11" x14ac:dyDescent="0.2">
      <c r="A4751">
        <v>4750</v>
      </c>
      <c r="B4751" t="s">
        <v>18707</v>
      </c>
      <c r="C4751" t="s">
        <v>18708</v>
      </c>
      <c r="D4751" t="s">
        <v>18707</v>
      </c>
      <c r="E4751" t="s">
        <v>18709</v>
      </c>
      <c r="F4751" s="220">
        <v>5171</v>
      </c>
      <c r="G4751" s="220">
        <v>5171</v>
      </c>
      <c r="H4751" s="220">
        <v>5443</v>
      </c>
      <c r="I4751" s="220">
        <v>4912.8614017241371</v>
      </c>
      <c r="J4751" s="161" t="e">
        <f>VLOOKUP(D4751,GST!A:D,4,FALSE)</f>
        <v>#N/A</v>
      </c>
      <c r="K4751" s="64" t="str">
        <f>VLOOKUP(B4751,'ABC successor'!A:J,10,FALSE)</f>
        <v>4755</v>
      </c>
    </row>
    <row r="4752" spans="1:11" x14ac:dyDescent="0.2">
      <c r="A4752">
        <v>4751</v>
      </c>
      <c r="B4752" t="s">
        <v>26023</v>
      </c>
      <c r="C4752" t="s">
        <v>26024</v>
      </c>
      <c r="D4752" t="s">
        <v>26023</v>
      </c>
      <c r="E4752" t="s">
        <v>26025</v>
      </c>
      <c r="F4752" s="220">
        <v>6665</v>
      </c>
      <c r="G4752" s="220">
        <v>6665</v>
      </c>
      <c r="H4752" s="220">
        <v>7016</v>
      </c>
      <c r="I4752" s="220">
        <v>6332.0035775862061</v>
      </c>
      <c r="J4752" s="161" t="e">
        <f>VLOOKUP(D4752,GST!A:D,4,FALSE)</f>
        <v>#N/A</v>
      </c>
      <c r="K4752" s="64" t="str">
        <f>VLOOKUP(B4752,'ABC successor'!A:J,10,FALSE)</f>
        <v>4754</v>
      </c>
    </row>
    <row r="4753" spans="1:11" x14ac:dyDescent="0.2">
      <c r="A4753">
        <v>4752</v>
      </c>
      <c r="B4753" t="s">
        <v>15860</v>
      </c>
      <c r="C4753" t="s">
        <v>15861</v>
      </c>
      <c r="D4753" t="s">
        <v>15860</v>
      </c>
      <c r="E4753" t="s">
        <v>15862</v>
      </c>
      <c r="F4753" s="220">
        <v>6564</v>
      </c>
      <c r="G4753" s="220">
        <v>6564</v>
      </c>
      <c r="H4753" s="220">
        <v>6909</v>
      </c>
      <c r="I4753" s="220">
        <v>6235.3317672413787</v>
      </c>
      <c r="J4753" s="161" t="e">
        <f>VLOOKUP(D4753,GST!A:D,4,FALSE)</f>
        <v>#N/A</v>
      </c>
      <c r="K4753" s="64" t="str">
        <f>VLOOKUP(B4753,'ABC successor'!A:J,10,FALSE)</f>
        <v>4755</v>
      </c>
    </row>
    <row r="4754" spans="1:11" x14ac:dyDescent="0.2">
      <c r="A4754">
        <v>4753</v>
      </c>
      <c r="B4754" t="s">
        <v>20736</v>
      </c>
      <c r="C4754" t="s">
        <v>20737</v>
      </c>
      <c r="D4754" t="s">
        <v>20736</v>
      </c>
      <c r="E4754" t="s">
        <v>20738</v>
      </c>
      <c r="F4754" s="220">
        <v>6466</v>
      </c>
      <c r="G4754" s="220">
        <v>6466</v>
      </c>
      <c r="H4754" s="220">
        <v>6806</v>
      </c>
      <c r="I4754" s="220">
        <v>6142.5268293103436</v>
      </c>
      <c r="J4754" s="161">
        <v>0.12</v>
      </c>
      <c r="K4754" s="64" t="str">
        <f>VLOOKUP(B4754,'ABC successor'!A:J,10,FALSE)</f>
        <v>4755</v>
      </c>
    </row>
    <row r="4755" spans="1:11" x14ac:dyDescent="0.2">
      <c r="A4755">
        <v>4754</v>
      </c>
      <c r="B4755" t="s">
        <v>20739</v>
      </c>
      <c r="C4755" t="s">
        <v>20740</v>
      </c>
      <c r="D4755" t="s">
        <v>20739</v>
      </c>
      <c r="E4755" t="s">
        <v>20741</v>
      </c>
      <c r="F4755" s="220">
        <v>93314</v>
      </c>
      <c r="G4755" s="220">
        <v>93314</v>
      </c>
      <c r="H4755" s="220">
        <v>98225</v>
      </c>
      <c r="I4755" s="220">
        <v>88648.050086206887</v>
      </c>
      <c r="J4755" s="161" t="e">
        <f>VLOOKUP(D4755,GST!A:D,4,FALSE)</f>
        <v>#N/A</v>
      </c>
      <c r="K4755" s="64" t="str">
        <f>VLOOKUP(B4755,'ABC successor'!A:J,10,FALSE)</f>
        <v>4755</v>
      </c>
    </row>
    <row r="4756" spans="1:11" x14ac:dyDescent="0.2">
      <c r="A4756">
        <v>4755</v>
      </c>
      <c r="B4756" t="s">
        <v>20742</v>
      </c>
      <c r="C4756" t="s">
        <v>20743</v>
      </c>
      <c r="D4756" t="s">
        <v>20742</v>
      </c>
      <c r="E4756" t="s">
        <v>20744</v>
      </c>
      <c r="F4756" s="220">
        <v>93314</v>
      </c>
      <c r="G4756" s="220">
        <v>93314</v>
      </c>
      <c r="H4756" s="220">
        <v>98225</v>
      </c>
      <c r="I4756" s="220">
        <v>88648.050086206887</v>
      </c>
      <c r="J4756" s="161" t="e">
        <f>VLOOKUP(D4756,GST!A:D,4,FALSE)</f>
        <v>#N/A</v>
      </c>
      <c r="K4756" s="64" t="str">
        <f>VLOOKUP(B4756,'ABC successor'!A:J,10,FALSE)</f>
        <v>4755</v>
      </c>
    </row>
    <row r="4757" spans="1:11" x14ac:dyDescent="0.2">
      <c r="A4757">
        <v>4756</v>
      </c>
      <c r="B4757" t="s">
        <v>19257</v>
      </c>
      <c r="C4757" t="s">
        <v>19258</v>
      </c>
      <c r="D4757" t="s">
        <v>19257</v>
      </c>
      <c r="E4757" t="s">
        <v>19259</v>
      </c>
      <c r="F4757" s="220">
        <v>26661</v>
      </c>
      <c r="G4757" s="220">
        <v>26661</v>
      </c>
      <c r="H4757" s="220">
        <v>28064</v>
      </c>
      <c r="I4757" s="220">
        <v>25328.014310344824</v>
      </c>
      <c r="J4757" s="161" t="e">
        <f>VLOOKUP(D4757,GST!A:D,4,FALSE)</f>
        <v>#N/A</v>
      </c>
      <c r="K4757" s="64" t="str">
        <f>VLOOKUP(B4757,'ABC successor'!A:J,10,FALSE)</f>
        <v>4740</v>
      </c>
    </row>
    <row r="4758" spans="1:11" x14ac:dyDescent="0.2">
      <c r="A4758">
        <v>4757</v>
      </c>
      <c r="B4758" t="s">
        <v>7701</v>
      </c>
      <c r="C4758" t="s">
        <v>7700</v>
      </c>
      <c r="D4758" t="s">
        <v>7701</v>
      </c>
      <c r="E4758" t="s">
        <v>7702</v>
      </c>
      <c r="F4758" s="220">
        <v>3879</v>
      </c>
      <c r="G4758" s="220">
        <v>3879</v>
      </c>
      <c r="H4758" s="220">
        <v>4083</v>
      </c>
      <c r="I4758" s="220">
        <v>3685.1294103448263</v>
      </c>
      <c r="J4758" s="161" t="e">
        <f>VLOOKUP(D4758,GST!A:D,4,FALSE)</f>
        <v>#N/A</v>
      </c>
      <c r="K4758" s="64" t="str">
        <f>VLOOKUP(B4758,'ABC successor'!A:J,10,FALSE)</f>
        <v>4755</v>
      </c>
    </row>
    <row r="4759" spans="1:11" x14ac:dyDescent="0.2">
      <c r="A4759">
        <v>4758</v>
      </c>
      <c r="B4759" t="s">
        <v>7704</v>
      </c>
      <c r="C4759" t="s">
        <v>7703</v>
      </c>
      <c r="D4759" t="s">
        <v>7704</v>
      </c>
      <c r="E4759" t="s">
        <v>7705</v>
      </c>
      <c r="F4759" s="220">
        <v>4461</v>
      </c>
      <c r="G4759" s="220">
        <v>4461</v>
      </c>
      <c r="H4759" s="220">
        <v>4696</v>
      </c>
      <c r="I4759" s="220">
        <v>4238.0921655172415</v>
      </c>
      <c r="J4759" s="161" t="e">
        <f>VLOOKUP(D4759,GST!A:D,4,FALSE)</f>
        <v>#N/A</v>
      </c>
      <c r="K4759" s="64" t="str">
        <f>VLOOKUP(B4759,'ABC successor'!A:J,10,FALSE)</f>
        <v>4755</v>
      </c>
    </row>
    <row r="4760" spans="1:11" x14ac:dyDescent="0.2">
      <c r="A4760">
        <v>4759</v>
      </c>
      <c r="B4760" t="s">
        <v>21676</v>
      </c>
      <c r="C4760" t="s">
        <v>21677</v>
      </c>
      <c r="D4760" t="s">
        <v>21676</v>
      </c>
      <c r="E4760" t="s">
        <v>21678</v>
      </c>
      <c r="F4760" s="220">
        <v>2</v>
      </c>
      <c r="G4760" s="220">
        <v>2</v>
      </c>
      <c r="H4760" s="220">
        <v>2</v>
      </c>
      <c r="I4760" s="220">
        <v>1.9334362068965516</v>
      </c>
      <c r="J4760" s="161" t="e">
        <f>VLOOKUP(D4760,GST!A:D,4,FALSE)</f>
        <v>#N/A</v>
      </c>
      <c r="K4760" s="64" t="str">
        <f>VLOOKUP(B4760,'ABC successor'!A:J,10,FALSE)</f>
        <v>4755</v>
      </c>
    </row>
    <row r="4761" spans="1:11" x14ac:dyDescent="0.2">
      <c r="A4761">
        <v>4760</v>
      </c>
      <c r="B4761" t="s">
        <v>2955</v>
      </c>
      <c r="C4761" t="s">
        <v>2956</v>
      </c>
      <c r="D4761" t="s">
        <v>2955</v>
      </c>
      <c r="E4761" t="s">
        <v>2957</v>
      </c>
      <c r="F4761" s="220">
        <v>9051</v>
      </c>
      <c r="G4761" s="220">
        <v>9051</v>
      </c>
      <c r="H4761" s="220">
        <v>9527</v>
      </c>
      <c r="I4761" s="220">
        <v>8597.9908120689652</v>
      </c>
      <c r="J4761" s="161" t="e">
        <f>VLOOKUP(D4761,GST!A:D,4,FALSE)</f>
        <v>#N/A</v>
      </c>
      <c r="K4761" s="64" t="str">
        <f>VLOOKUP(B4761,'ABC successor'!A:J,10,FALSE)</f>
        <v>4755</v>
      </c>
    </row>
    <row r="4762" spans="1:11" x14ac:dyDescent="0.2">
      <c r="A4762">
        <v>4761</v>
      </c>
      <c r="B4762" t="s">
        <v>27434</v>
      </c>
      <c r="C4762" t="s">
        <v>27435</v>
      </c>
      <c r="D4762" t="s">
        <v>27434</v>
      </c>
      <c r="E4762" t="s">
        <v>27436</v>
      </c>
      <c r="F4762" s="220">
        <v>44524</v>
      </c>
      <c r="G4762" s="220">
        <v>44524</v>
      </c>
      <c r="H4762" s="220">
        <v>46867</v>
      </c>
      <c r="I4762" s="220">
        <v>42297.783898275855</v>
      </c>
      <c r="J4762" s="161" t="e">
        <f>VLOOKUP(D4762,GST!A:D,4,FALSE)</f>
        <v>#N/A</v>
      </c>
      <c r="K4762" s="64" t="str">
        <f>VLOOKUP(B4762,'ABC successor'!A:J,10,FALSE)</f>
        <v>4755</v>
      </c>
    </row>
    <row r="4763" spans="1:11" x14ac:dyDescent="0.2">
      <c r="A4763">
        <v>4762</v>
      </c>
      <c r="B4763" t="s">
        <v>7707</v>
      </c>
      <c r="C4763" t="s">
        <v>7706</v>
      </c>
      <c r="D4763" t="s">
        <v>7707</v>
      </c>
      <c r="E4763" t="s">
        <v>7708</v>
      </c>
      <c r="F4763" s="220">
        <v>121806</v>
      </c>
      <c r="G4763" s="220">
        <v>121806</v>
      </c>
      <c r="H4763" s="220">
        <v>128217</v>
      </c>
      <c r="I4763" s="220">
        <v>115716.15698275861</v>
      </c>
      <c r="J4763" s="161" t="e">
        <f>VLOOKUP(D4763,GST!A:D,4,FALSE)</f>
        <v>#N/A</v>
      </c>
      <c r="K4763" s="64" t="str">
        <f>VLOOKUP(B4763,'ABC successor'!A:J,10,FALSE)</f>
        <v>4755</v>
      </c>
    </row>
    <row r="4764" spans="1:11" x14ac:dyDescent="0.2">
      <c r="A4764">
        <v>4763</v>
      </c>
      <c r="B4764" t="s">
        <v>7710</v>
      </c>
      <c r="C4764" t="s">
        <v>7709</v>
      </c>
      <c r="D4764" t="s">
        <v>7710</v>
      </c>
      <c r="E4764" t="s">
        <v>7711</v>
      </c>
      <c r="F4764" s="220">
        <v>51429</v>
      </c>
      <c r="G4764" s="220">
        <v>51429</v>
      </c>
      <c r="H4764" s="220">
        <v>54136</v>
      </c>
      <c r="I4764" s="220">
        <v>48857.932948275855</v>
      </c>
      <c r="J4764" s="161">
        <f>VLOOKUP(D4764,GST!A:D,4,FALSE)</f>
        <v>0.18</v>
      </c>
      <c r="K4764" s="64" t="str">
        <f>VLOOKUP(B4764,'ABC successor'!A:J,10,FALSE)</f>
        <v>4755</v>
      </c>
    </row>
    <row r="4765" spans="1:11" x14ac:dyDescent="0.2">
      <c r="A4765">
        <v>4764</v>
      </c>
      <c r="B4765" t="s">
        <v>16701</v>
      </c>
      <c r="C4765" t="s">
        <v>16702</v>
      </c>
      <c r="D4765" t="s">
        <v>16701</v>
      </c>
      <c r="E4765" t="s">
        <v>16703</v>
      </c>
      <c r="F4765" s="220">
        <v>49136</v>
      </c>
      <c r="G4765" s="220">
        <v>49136</v>
      </c>
      <c r="H4765" s="220">
        <v>51722</v>
      </c>
      <c r="I4765" s="220">
        <v>46678.950343103446</v>
      </c>
      <c r="J4765" s="161" t="e">
        <f>VLOOKUP(D4765,GST!A:D,4,FALSE)</f>
        <v>#N/A</v>
      </c>
      <c r="K4765" s="64" t="str">
        <f>VLOOKUP(B4765,'ABC successor'!A:J,10,FALSE)</f>
        <v>4755</v>
      </c>
    </row>
    <row r="4766" spans="1:11" x14ac:dyDescent="0.2">
      <c r="A4766">
        <v>4765</v>
      </c>
      <c r="B4766" t="s">
        <v>16704</v>
      </c>
      <c r="C4766" t="s">
        <v>16705</v>
      </c>
      <c r="D4766" t="s">
        <v>16704</v>
      </c>
      <c r="E4766" t="s">
        <v>16706</v>
      </c>
      <c r="F4766" s="220">
        <v>10345</v>
      </c>
      <c r="G4766" s="220">
        <v>10345</v>
      </c>
      <c r="H4766" s="220">
        <v>10889</v>
      </c>
      <c r="I4766" s="220">
        <v>9827.6562396551726</v>
      </c>
      <c r="J4766" s="161" t="e">
        <f>VLOOKUP(D4766,GST!A:D,4,FALSE)</f>
        <v>#N/A</v>
      </c>
      <c r="K4766" s="64" t="str">
        <f>VLOOKUP(B4766,'ABC successor'!A:J,10,FALSE)</f>
        <v>4755</v>
      </c>
    </row>
    <row r="4767" spans="1:11" x14ac:dyDescent="0.2">
      <c r="A4767">
        <v>4766</v>
      </c>
      <c r="B4767" t="s">
        <v>2958</v>
      </c>
      <c r="C4767" t="s">
        <v>2959</v>
      </c>
      <c r="D4767" t="s">
        <v>2958</v>
      </c>
      <c r="E4767" t="s">
        <v>2960</v>
      </c>
      <c r="F4767" s="220">
        <v>14224</v>
      </c>
      <c r="G4767" s="220">
        <v>14224</v>
      </c>
      <c r="H4767" s="220">
        <v>14973</v>
      </c>
      <c r="I4767" s="220">
        <v>13512.785649999996</v>
      </c>
      <c r="J4767" s="161" t="e">
        <f>VLOOKUP(D4767,GST!A:D,4,FALSE)</f>
        <v>#N/A</v>
      </c>
      <c r="K4767" s="64" t="str">
        <f>VLOOKUP(B4767,'ABC successor'!A:J,10,FALSE)</f>
        <v>4755</v>
      </c>
    </row>
    <row r="4768" spans="1:11" x14ac:dyDescent="0.2">
      <c r="A4768">
        <v>4767</v>
      </c>
      <c r="B4768" t="s">
        <v>13494</v>
      </c>
      <c r="C4768" t="s">
        <v>13495</v>
      </c>
      <c r="D4768" t="s">
        <v>13494</v>
      </c>
      <c r="E4768" t="s">
        <v>8177</v>
      </c>
      <c r="F4768" s="220">
        <v>41378</v>
      </c>
      <c r="G4768" s="220">
        <v>41378</v>
      </c>
      <c r="H4768" s="220">
        <v>43556</v>
      </c>
      <c r="I4768" s="220">
        <v>39308.691522413785</v>
      </c>
      <c r="J4768" s="161" t="e">
        <f>VLOOKUP(D4768,GST!A:D,4,FALSE)</f>
        <v>#N/A</v>
      </c>
      <c r="K4768" s="64" t="str">
        <f>VLOOKUP(B4768,'ABC successor'!A:J,10,FALSE)</f>
        <v>4755</v>
      </c>
    </row>
    <row r="4769" spans="1:11" x14ac:dyDescent="0.2">
      <c r="A4769">
        <v>4768</v>
      </c>
      <c r="B4769" t="s">
        <v>14308</v>
      </c>
      <c r="C4769" t="s">
        <v>14310</v>
      </c>
      <c r="D4769" t="s">
        <v>14308</v>
      </c>
      <c r="E4769" t="s">
        <v>14309</v>
      </c>
      <c r="F4769" s="220">
        <v>9051</v>
      </c>
      <c r="G4769" s="220">
        <v>9051</v>
      </c>
      <c r="H4769" s="220">
        <v>9527</v>
      </c>
      <c r="I4769" s="220">
        <v>8597.9908120689652</v>
      </c>
      <c r="J4769" s="161" t="e">
        <f>VLOOKUP(D4769,GST!A:D,4,FALSE)</f>
        <v>#N/A</v>
      </c>
      <c r="K4769" s="64" t="str">
        <f>VLOOKUP(B4769,'ABC successor'!A:J,10,FALSE)</f>
        <v>4755</v>
      </c>
    </row>
    <row r="4770" spans="1:11" x14ac:dyDescent="0.2">
      <c r="A4770">
        <v>4769</v>
      </c>
      <c r="B4770" t="s">
        <v>7713</v>
      </c>
      <c r="C4770" t="s">
        <v>7712</v>
      </c>
      <c r="D4770" t="s">
        <v>7713</v>
      </c>
      <c r="E4770" t="s">
        <v>7714</v>
      </c>
      <c r="F4770" s="220">
        <v>81721</v>
      </c>
      <c r="G4770" s="220">
        <v>81721</v>
      </c>
      <c r="H4770" s="220">
        <v>86022</v>
      </c>
      <c r="I4770" s="220">
        <v>77635.197451724132</v>
      </c>
      <c r="J4770" s="161" t="e">
        <f>VLOOKUP(D4770,GST!A:D,4,FALSE)</f>
        <v>#N/A</v>
      </c>
      <c r="K4770" s="64" t="str">
        <f>VLOOKUP(B4770,'ABC successor'!A:J,10,FALSE)</f>
        <v>4755</v>
      </c>
    </row>
    <row r="4771" spans="1:11" x14ac:dyDescent="0.2">
      <c r="A4771">
        <v>4770</v>
      </c>
      <c r="B4771" t="s">
        <v>16707</v>
      </c>
      <c r="C4771" t="s">
        <v>16708</v>
      </c>
      <c r="D4771" t="s">
        <v>16707</v>
      </c>
      <c r="E4771" t="s">
        <v>16709</v>
      </c>
      <c r="F4771" s="220">
        <v>10827</v>
      </c>
      <c r="G4771" s="220">
        <v>10827</v>
      </c>
      <c r="H4771" s="220">
        <v>11397</v>
      </c>
      <c r="I4771" s="220">
        <v>10285.880620689653</v>
      </c>
      <c r="J4771" s="161" t="e">
        <f>VLOOKUP(D4771,GST!A:D,4,FALSE)</f>
        <v>#N/A</v>
      </c>
      <c r="K4771" s="64" t="str">
        <f>VLOOKUP(B4771,'ABC successor'!A:J,10,FALSE)</f>
        <v>4755</v>
      </c>
    </row>
    <row r="4772" spans="1:11" x14ac:dyDescent="0.2">
      <c r="A4772">
        <v>4771</v>
      </c>
      <c r="B4772" t="s">
        <v>16710</v>
      </c>
      <c r="C4772" t="s">
        <v>16711</v>
      </c>
      <c r="D4772" t="s">
        <v>16710</v>
      </c>
      <c r="E4772" t="s">
        <v>16712</v>
      </c>
      <c r="F4772" s="220">
        <v>10827</v>
      </c>
      <c r="G4772" s="220">
        <v>10827</v>
      </c>
      <c r="H4772" s="220">
        <v>11397</v>
      </c>
      <c r="I4772" s="220">
        <v>10285.880620689653</v>
      </c>
      <c r="J4772" s="161" t="e">
        <f>VLOOKUP(D4772,GST!A:D,4,FALSE)</f>
        <v>#N/A</v>
      </c>
      <c r="K4772" s="64" t="str">
        <f>VLOOKUP(B4772,'ABC successor'!A:J,10,FALSE)</f>
        <v>4755</v>
      </c>
    </row>
    <row r="4773" spans="1:11" x14ac:dyDescent="0.2">
      <c r="A4773">
        <v>4772</v>
      </c>
      <c r="B4773" t="s">
        <v>17971</v>
      </c>
      <c r="C4773" t="s">
        <v>17972</v>
      </c>
      <c r="D4773" t="s">
        <v>17971</v>
      </c>
      <c r="E4773" t="s">
        <v>5092</v>
      </c>
      <c r="F4773" s="220">
        <v>31291</v>
      </c>
      <c r="G4773" s="220">
        <v>31291</v>
      </c>
      <c r="H4773" s="220">
        <v>32938</v>
      </c>
      <c r="I4773" s="220">
        <v>29726.58168103448</v>
      </c>
      <c r="J4773" s="161" t="e">
        <f>VLOOKUP(D4773,GST!A:D,4,FALSE)</f>
        <v>#N/A</v>
      </c>
      <c r="K4773" s="64" t="str">
        <f>VLOOKUP(B4773,'ABC successor'!A:J,10,FALSE)</f>
        <v>4755</v>
      </c>
    </row>
    <row r="4774" spans="1:11" x14ac:dyDescent="0.2">
      <c r="A4774">
        <v>4773</v>
      </c>
      <c r="B4774" t="s">
        <v>7716</v>
      </c>
      <c r="C4774" t="s">
        <v>7715</v>
      </c>
      <c r="D4774" t="s">
        <v>7716</v>
      </c>
      <c r="E4774" t="s">
        <v>7717</v>
      </c>
      <c r="F4774" s="220">
        <v>19332</v>
      </c>
      <c r="G4774" s="220">
        <v>19332</v>
      </c>
      <c r="H4774" s="220">
        <v>20349</v>
      </c>
      <c r="I4774" s="220">
        <v>18365.710529310345</v>
      </c>
      <c r="J4774" s="161" t="e">
        <f>VLOOKUP(D4774,GST!A:D,4,FALSE)</f>
        <v>#N/A</v>
      </c>
      <c r="K4774" s="64" t="str">
        <f>VLOOKUP(B4774,'ABC successor'!A:J,10,FALSE)</f>
        <v>4755</v>
      </c>
    </row>
    <row r="4775" spans="1:11" x14ac:dyDescent="0.2">
      <c r="A4775">
        <v>4774</v>
      </c>
      <c r="B4775" t="s">
        <v>15863</v>
      </c>
      <c r="C4775" t="s">
        <v>15864</v>
      </c>
      <c r="D4775" t="s">
        <v>15863</v>
      </c>
      <c r="E4775" t="s">
        <v>5481</v>
      </c>
      <c r="F4775" s="220">
        <v>11379</v>
      </c>
      <c r="G4775" s="220">
        <v>11379</v>
      </c>
      <c r="H4775" s="220">
        <v>11978</v>
      </c>
      <c r="I4775" s="220">
        <v>10809.841832758619</v>
      </c>
      <c r="J4775" s="161" t="e">
        <f>VLOOKUP(D4775,GST!A:D,4,FALSE)</f>
        <v>#N/A</v>
      </c>
      <c r="K4775" s="64" t="str">
        <f>VLOOKUP(B4775,'ABC successor'!A:J,10,FALSE)</f>
        <v>4755</v>
      </c>
    </row>
    <row r="4776" spans="1:11" x14ac:dyDescent="0.2">
      <c r="A4776">
        <v>4775</v>
      </c>
      <c r="B4776" t="s">
        <v>15865</v>
      </c>
      <c r="C4776" t="s">
        <v>15866</v>
      </c>
      <c r="D4776" t="s">
        <v>15865</v>
      </c>
      <c r="E4776" t="s">
        <v>15867</v>
      </c>
      <c r="F4776" s="220">
        <v>121806</v>
      </c>
      <c r="G4776" s="220">
        <v>121806</v>
      </c>
      <c r="H4776" s="220">
        <v>128217</v>
      </c>
      <c r="I4776" s="220">
        <v>115716.15698275861</v>
      </c>
      <c r="J4776" s="161">
        <f>VLOOKUP(D4776,GST!A:D,4,FALSE)</f>
        <v>0.12</v>
      </c>
      <c r="K4776" s="64" t="str">
        <f>VLOOKUP(B4776,'ABC successor'!A:J,10,FALSE)</f>
        <v>4755</v>
      </c>
    </row>
    <row r="4777" spans="1:11" x14ac:dyDescent="0.2">
      <c r="A4777">
        <v>4776</v>
      </c>
      <c r="B4777" t="s">
        <v>1422</v>
      </c>
      <c r="C4777" t="s">
        <v>1423</v>
      </c>
      <c r="D4777" t="s">
        <v>1422</v>
      </c>
      <c r="E4777" t="s">
        <v>27437</v>
      </c>
      <c r="F4777" s="220">
        <v>6767</v>
      </c>
      <c r="G4777" s="220">
        <v>6767</v>
      </c>
      <c r="H4777" s="220">
        <v>7123</v>
      </c>
      <c r="I4777" s="220">
        <v>6428.6753879310336</v>
      </c>
      <c r="J4777" s="161" t="e">
        <f>VLOOKUP(D4777,GST!A:D,4,FALSE)</f>
        <v>#N/A</v>
      </c>
      <c r="K4777" s="64" t="str">
        <f>VLOOKUP(B4777,'ABC successor'!A:J,10,FALSE)</f>
        <v>4755</v>
      </c>
    </row>
    <row r="4778" spans="1:11" x14ac:dyDescent="0.2">
      <c r="A4778">
        <v>4777</v>
      </c>
      <c r="B4778" t="s">
        <v>26026</v>
      </c>
      <c r="C4778" t="s">
        <v>26027</v>
      </c>
      <c r="D4778" t="s">
        <v>26026</v>
      </c>
      <c r="E4778" t="s">
        <v>26028</v>
      </c>
      <c r="F4778" s="220">
        <v>19996</v>
      </c>
      <c r="G4778" s="220">
        <v>19996</v>
      </c>
      <c r="H4778" s="220">
        <v>21048</v>
      </c>
      <c r="I4778" s="220">
        <v>18996.010732758619</v>
      </c>
      <c r="J4778" s="161" t="e">
        <f>VLOOKUP(D4778,GST!A:D,4,FALSE)</f>
        <v>#N/A</v>
      </c>
      <c r="K4778" s="64" t="str">
        <f>VLOOKUP(B4778,'ABC successor'!A:J,10,FALSE)</f>
        <v>4755</v>
      </c>
    </row>
    <row r="4779" spans="1:11" x14ac:dyDescent="0.2">
      <c r="A4779">
        <v>4778</v>
      </c>
      <c r="B4779" t="s">
        <v>14311</v>
      </c>
      <c r="C4779" t="s">
        <v>14312</v>
      </c>
      <c r="D4779" t="s">
        <v>14311</v>
      </c>
      <c r="E4779" t="s">
        <v>15868</v>
      </c>
      <c r="F4779" s="220">
        <v>29504</v>
      </c>
      <c r="G4779" s="220">
        <v>29504</v>
      </c>
      <c r="H4779" s="220">
        <v>31057</v>
      </c>
      <c r="I4779" s="220">
        <v>28029.024691379309</v>
      </c>
      <c r="J4779" s="161" t="e">
        <f>VLOOKUP(D4779,GST!A:D,4,FALSE)</f>
        <v>#N/A</v>
      </c>
      <c r="K4779" s="64" t="str">
        <f>VLOOKUP(B4779,'ABC successor'!A:J,10,FALSE)</f>
        <v>4755</v>
      </c>
    </row>
    <row r="4780" spans="1:11" x14ac:dyDescent="0.2">
      <c r="A4780">
        <v>4779</v>
      </c>
      <c r="B4780" t="s">
        <v>15869</v>
      </c>
      <c r="C4780" t="s">
        <v>15870</v>
      </c>
      <c r="D4780" t="s">
        <v>15869</v>
      </c>
      <c r="E4780" t="s">
        <v>10226</v>
      </c>
      <c r="F4780" s="220">
        <v>7437</v>
      </c>
      <c r="G4780" s="220">
        <v>7437</v>
      </c>
      <c r="H4780" s="220">
        <v>7828</v>
      </c>
      <c r="I4780" s="220">
        <v>7064.7758999999987</v>
      </c>
      <c r="J4780" s="161" t="e">
        <f>VLOOKUP(D4780,GST!A:D,4,FALSE)</f>
        <v>#N/A</v>
      </c>
      <c r="K4780" s="64" t="str">
        <f>VLOOKUP(B4780,'ABC successor'!A:J,10,FALSE)</f>
        <v>4755</v>
      </c>
    </row>
    <row r="4781" spans="1:11" x14ac:dyDescent="0.2">
      <c r="A4781">
        <v>4780</v>
      </c>
      <c r="B4781" t="s">
        <v>26029</v>
      </c>
      <c r="C4781" t="s">
        <v>26030</v>
      </c>
      <c r="D4781" t="s">
        <v>26029</v>
      </c>
      <c r="E4781" t="s">
        <v>26031</v>
      </c>
      <c r="F4781" s="220">
        <v>17330</v>
      </c>
      <c r="G4781" s="220">
        <v>17330</v>
      </c>
      <c r="H4781" s="220">
        <v>18242</v>
      </c>
      <c r="I4781" s="220">
        <v>16463.209301724142</v>
      </c>
      <c r="J4781" s="161" t="e">
        <f>VLOOKUP(D4781,GST!A:D,4,FALSE)</f>
        <v>#N/A</v>
      </c>
      <c r="K4781" s="64" t="str">
        <f>VLOOKUP(B4781,'ABC successor'!A:J,10,FALSE)</f>
        <v>4755</v>
      </c>
    </row>
    <row r="4782" spans="1:11" x14ac:dyDescent="0.2">
      <c r="A4782">
        <v>4781</v>
      </c>
      <c r="B4782" t="s">
        <v>7719</v>
      </c>
      <c r="C4782" t="s">
        <v>7718</v>
      </c>
      <c r="D4782" t="s">
        <v>7719</v>
      </c>
      <c r="E4782" t="s">
        <v>7720</v>
      </c>
      <c r="F4782" s="220">
        <v>35689</v>
      </c>
      <c r="G4782" s="220">
        <v>35689</v>
      </c>
      <c r="H4782" s="220">
        <v>37567</v>
      </c>
      <c r="I4782" s="220">
        <v>33904.737324137932</v>
      </c>
      <c r="J4782" s="161" t="e">
        <f>VLOOKUP(D4782,GST!A:D,4,FALSE)</f>
        <v>#N/A</v>
      </c>
      <c r="K4782" s="64" t="str">
        <f>VLOOKUP(B4782,'ABC successor'!A:J,10,FALSE)</f>
        <v>4755</v>
      </c>
    </row>
    <row r="4783" spans="1:11" x14ac:dyDescent="0.2">
      <c r="A4783">
        <v>4782</v>
      </c>
      <c r="B4783" t="s">
        <v>7722</v>
      </c>
      <c r="C4783" t="s">
        <v>7721</v>
      </c>
      <c r="D4783" t="s">
        <v>7722</v>
      </c>
      <c r="E4783" t="s">
        <v>7723</v>
      </c>
      <c r="F4783" s="220">
        <v>40085</v>
      </c>
      <c r="G4783" s="220">
        <v>40085</v>
      </c>
      <c r="H4783" s="220">
        <v>42195</v>
      </c>
      <c r="I4783" s="220">
        <v>38080.959531034481</v>
      </c>
      <c r="J4783" s="161" t="e">
        <f>VLOOKUP(D4783,GST!A:D,4,FALSE)</f>
        <v>#N/A</v>
      </c>
      <c r="K4783" s="64" t="str">
        <f>VLOOKUP(B4783,'ABC successor'!A:J,10,FALSE)</f>
        <v>4755</v>
      </c>
    </row>
    <row r="4784" spans="1:11" x14ac:dyDescent="0.2">
      <c r="A4784">
        <v>4783</v>
      </c>
      <c r="B4784" t="s">
        <v>4241</v>
      </c>
      <c r="C4784" t="s">
        <v>4242</v>
      </c>
      <c r="D4784" t="s">
        <v>4241</v>
      </c>
      <c r="E4784" t="s">
        <v>15871</v>
      </c>
      <c r="F4784" s="220">
        <v>40148</v>
      </c>
      <c r="G4784" s="220">
        <v>40148</v>
      </c>
      <c r="H4784" s="220">
        <v>42261</v>
      </c>
      <c r="I4784" s="220">
        <v>38140.896053448276</v>
      </c>
      <c r="J4784" s="161" t="e">
        <f>VLOOKUP(D4784,GST!A:D,4,FALSE)</f>
        <v>#N/A</v>
      </c>
      <c r="K4784" s="64" t="str">
        <f>VLOOKUP(B4784,'ABC successor'!A:J,10,FALSE)</f>
        <v>4755</v>
      </c>
    </row>
    <row r="4785" spans="1:11" x14ac:dyDescent="0.2">
      <c r="A4785">
        <v>4784</v>
      </c>
      <c r="B4785" t="s">
        <v>15872</v>
      </c>
      <c r="C4785" t="s">
        <v>15873</v>
      </c>
      <c r="D4785" t="s">
        <v>15872</v>
      </c>
      <c r="E4785" t="s">
        <v>15874</v>
      </c>
      <c r="F4785" s="220">
        <v>7758</v>
      </c>
      <c r="G4785" s="220">
        <v>7758</v>
      </c>
      <c r="H4785" s="220">
        <v>8166</v>
      </c>
      <c r="I4785" s="220">
        <v>7370.2588206896526</v>
      </c>
      <c r="J4785" s="161" t="e">
        <f>VLOOKUP(D4785,GST!A:D,4,FALSE)</f>
        <v>#N/A</v>
      </c>
      <c r="K4785" s="64" t="str">
        <f>VLOOKUP(B4785,'ABC successor'!A:J,10,FALSE)</f>
        <v>4754</v>
      </c>
    </row>
    <row r="4786" spans="1:11" x14ac:dyDescent="0.2">
      <c r="A4786">
        <v>4785</v>
      </c>
      <c r="B4786" t="s">
        <v>14313</v>
      </c>
      <c r="C4786" t="s">
        <v>14314</v>
      </c>
      <c r="D4786" t="s">
        <v>14313</v>
      </c>
      <c r="E4786" t="s">
        <v>15875</v>
      </c>
      <c r="F4786" s="220">
        <v>29571</v>
      </c>
      <c r="G4786" s="220">
        <v>29571</v>
      </c>
      <c r="H4786" s="220">
        <v>31127</v>
      </c>
      <c r="I4786" s="220">
        <v>28092.828086206893</v>
      </c>
      <c r="J4786" s="161" t="e">
        <f>VLOOKUP(D4786,GST!A:D,4,FALSE)</f>
        <v>#N/A</v>
      </c>
      <c r="K4786" s="64" t="str">
        <f>VLOOKUP(B4786,'ABC successor'!A:J,10,FALSE)</f>
        <v>4755</v>
      </c>
    </row>
    <row r="4787" spans="1:11" x14ac:dyDescent="0.2">
      <c r="A4787">
        <v>4786</v>
      </c>
      <c r="B4787" t="s">
        <v>17973</v>
      </c>
      <c r="C4787" t="s">
        <v>17974</v>
      </c>
      <c r="D4787" t="s">
        <v>17973</v>
      </c>
      <c r="E4787" t="s">
        <v>17975</v>
      </c>
      <c r="F4787" s="220">
        <v>28253</v>
      </c>
      <c r="G4787" s="220">
        <v>28253</v>
      </c>
      <c r="H4787" s="220">
        <v>29740</v>
      </c>
      <c r="I4787" s="220">
        <v>26839.961424137924</v>
      </c>
      <c r="J4787" s="161" t="e">
        <f>VLOOKUP(D4787,GST!A:D,4,FALSE)</f>
        <v>#N/A</v>
      </c>
      <c r="K4787" s="64" t="str">
        <f>VLOOKUP(B4787,'ABC successor'!A:J,10,FALSE)</f>
        <v>4755</v>
      </c>
    </row>
    <row r="4788" spans="1:11" x14ac:dyDescent="0.2">
      <c r="A4788">
        <v>4787</v>
      </c>
      <c r="B4788" t="s">
        <v>13496</v>
      </c>
      <c r="C4788" t="s">
        <v>13497</v>
      </c>
      <c r="D4788" t="s">
        <v>13496</v>
      </c>
      <c r="E4788" t="s">
        <v>13498</v>
      </c>
      <c r="F4788" s="220">
        <v>15516</v>
      </c>
      <c r="G4788" s="220">
        <v>15516</v>
      </c>
      <c r="H4788" s="220">
        <v>16333</v>
      </c>
      <c r="I4788" s="220">
        <v>14740.517641379305</v>
      </c>
      <c r="J4788" s="161" t="e">
        <f>VLOOKUP(D4788,GST!A:D,4,FALSE)</f>
        <v>#N/A</v>
      </c>
      <c r="K4788" s="64" t="str">
        <f>VLOOKUP(B4788,'ABC successor'!A:J,10,FALSE)</f>
        <v>4755</v>
      </c>
    </row>
    <row r="4789" spans="1:11" x14ac:dyDescent="0.2">
      <c r="A4789">
        <v>4788</v>
      </c>
      <c r="B4789" t="s">
        <v>23660</v>
      </c>
      <c r="C4789" t="s">
        <v>23661</v>
      </c>
      <c r="D4789" t="s">
        <v>23660</v>
      </c>
      <c r="E4789" t="s">
        <v>23662</v>
      </c>
      <c r="F4789" s="220">
        <v>7998</v>
      </c>
      <c r="G4789" s="220">
        <v>7998</v>
      </c>
      <c r="H4789" s="220">
        <v>8419</v>
      </c>
      <c r="I4789" s="220">
        <v>7598.4042931034473</v>
      </c>
      <c r="J4789" s="161" t="e">
        <f>VLOOKUP(D4789,GST!A:D,4,FALSE)</f>
        <v>#N/A</v>
      </c>
      <c r="K4789" s="64" t="str">
        <f>VLOOKUP(B4789,'ABC successor'!A:J,10,FALSE)</f>
        <v>4755</v>
      </c>
    </row>
    <row r="4790" spans="1:11" x14ac:dyDescent="0.2">
      <c r="A4790">
        <v>4789</v>
      </c>
      <c r="B4790" t="s">
        <v>19260</v>
      </c>
      <c r="C4790" t="s">
        <v>19261</v>
      </c>
      <c r="D4790" t="s">
        <v>19260</v>
      </c>
      <c r="E4790" t="s">
        <v>19262</v>
      </c>
      <c r="F4790" s="220">
        <v>23995</v>
      </c>
      <c r="G4790" s="220">
        <v>23995</v>
      </c>
      <c r="H4790" s="220">
        <v>25258</v>
      </c>
      <c r="I4790" s="220">
        <v>22795.212879310344</v>
      </c>
      <c r="J4790" s="161" t="e">
        <f>VLOOKUP(D4790,GST!A:D,4,FALSE)</f>
        <v>#N/A</v>
      </c>
      <c r="K4790" s="64" t="str">
        <f>VLOOKUP(B4790,'ABC successor'!A:J,10,FALSE)</f>
        <v>4755</v>
      </c>
    </row>
    <row r="4791" spans="1:11" x14ac:dyDescent="0.2">
      <c r="A4791">
        <v>4790</v>
      </c>
      <c r="B4791" t="s">
        <v>15876</v>
      </c>
      <c r="C4791" t="s">
        <v>15877</v>
      </c>
      <c r="D4791" t="s">
        <v>15876</v>
      </c>
      <c r="E4791" t="s">
        <v>15878</v>
      </c>
      <c r="F4791" s="220">
        <v>6466</v>
      </c>
      <c r="G4791" s="220">
        <v>6466</v>
      </c>
      <c r="H4791" s="220">
        <v>6806</v>
      </c>
      <c r="I4791" s="220">
        <v>6142.5268293103436</v>
      </c>
      <c r="J4791" s="161" t="e">
        <f>VLOOKUP(D4791,GST!A:D,4,FALSE)</f>
        <v>#N/A</v>
      </c>
      <c r="K4791" s="64" t="str">
        <f>VLOOKUP(B4791,'ABC successor'!A:J,10,FALSE)</f>
        <v>4754</v>
      </c>
    </row>
    <row r="4792" spans="1:11" x14ac:dyDescent="0.2">
      <c r="A4792">
        <v>4791</v>
      </c>
      <c r="B4792" t="s">
        <v>21679</v>
      </c>
      <c r="C4792" t="s">
        <v>21680</v>
      </c>
      <c r="D4792" t="s">
        <v>21679</v>
      </c>
      <c r="E4792" t="s">
        <v>21681</v>
      </c>
      <c r="F4792" s="220">
        <v>2</v>
      </c>
      <c r="G4792" s="220">
        <v>2</v>
      </c>
      <c r="H4792" s="220">
        <v>2</v>
      </c>
      <c r="I4792" s="220">
        <v>1.9334362068965516</v>
      </c>
      <c r="J4792" s="161" t="e">
        <f>VLOOKUP(D4792,GST!A:D,4,FALSE)</f>
        <v>#N/A</v>
      </c>
      <c r="K4792" s="64" t="str">
        <f>VLOOKUP(B4792,'ABC successor'!A:J,10,FALSE)</f>
        <v>4754</v>
      </c>
    </row>
    <row r="4793" spans="1:11" x14ac:dyDescent="0.2">
      <c r="A4793">
        <v>4792</v>
      </c>
      <c r="B4793" t="s">
        <v>25301</v>
      </c>
      <c r="C4793" t="s">
        <v>25302</v>
      </c>
      <c r="D4793" t="s">
        <v>25301</v>
      </c>
      <c r="E4793" t="s">
        <v>25303</v>
      </c>
      <c r="F4793" s="220">
        <v>6665</v>
      </c>
      <c r="G4793" s="220">
        <v>6665</v>
      </c>
      <c r="H4793" s="220">
        <v>7016</v>
      </c>
      <c r="I4793" s="220">
        <v>6332.0035775862061</v>
      </c>
      <c r="J4793" s="161" t="e">
        <f>VLOOKUP(D4793,GST!A:D,4,FALSE)</f>
        <v>#N/A</v>
      </c>
      <c r="K4793" s="64" t="str">
        <f>VLOOKUP(B4793,'ABC successor'!A:J,10,FALSE)</f>
        <v>4755</v>
      </c>
    </row>
    <row r="4794" spans="1:11" x14ac:dyDescent="0.2">
      <c r="A4794">
        <v>4793</v>
      </c>
      <c r="B4794" t="s">
        <v>12699</v>
      </c>
      <c r="C4794" t="s">
        <v>12700</v>
      </c>
      <c r="D4794" t="s">
        <v>12699</v>
      </c>
      <c r="E4794" t="s">
        <v>12701</v>
      </c>
      <c r="F4794" s="220">
        <v>70892</v>
      </c>
      <c r="G4794" s="220">
        <v>70892</v>
      </c>
      <c r="H4794" s="220">
        <v>74623</v>
      </c>
      <c r="I4794" s="220">
        <v>67347.383394827571</v>
      </c>
      <c r="J4794" s="161">
        <f>VLOOKUP(D4794,GST!A:D,4,FALSE)</f>
        <v>0.18</v>
      </c>
      <c r="K4794" s="64" t="str">
        <f>VLOOKUP(B4794,'ABC successor'!A:J,10,FALSE)</f>
        <v>4760</v>
      </c>
    </row>
    <row r="4795" spans="1:11" x14ac:dyDescent="0.2">
      <c r="A4795">
        <v>4794</v>
      </c>
      <c r="B4795" t="s">
        <v>19263</v>
      </c>
      <c r="C4795" t="s">
        <v>19264</v>
      </c>
      <c r="D4795" t="s">
        <v>19263</v>
      </c>
      <c r="E4795" t="s">
        <v>12701</v>
      </c>
      <c r="F4795" s="220">
        <v>69826</v>
      </c>
      <c r="G4795" s="220">
        <v>69826</v>
      </c>
      <c r="H4795" s="220">
        <v>73501</v>
      </c>
      <c r="I4795" s="220">
        <v>66334.262822413788</v>
      </c>
      <c r="J4795" s="161">
        <f>VLOOKUP(D4795,GST!A:D,4,FALSE)</f>
        <v>0.18</v>
      </c>
      <c r="K4795" s="64" t="str">
        <f>VLOOKUP(B4795,'ABC successor'!A:J,10,FALSE)</f>
        <v>4760</v>
      </c>
    </row>
    <row r="4796" spans="1:11" x14ac:dyDescent="0.2">
      <c r="A4796">
        <v>4795</v>
      </c>
      <c r="B4796" t="s">
        <v>1424</v>
      </c>
      <c r="C4796" t="s">
        <v>1425</v>
      </c>
      <c r="D4796" t="s">
        <v>1424</v>
      </c>
      <c r="E4796" t="s">
        <v>1426</v>
      </c>
      <c r="F4796" s="220">
        <v>53015</v>
      </c>
      <c r="G4796" s="220">
        <v>53015</v>
      </c>
      <c r="H4796" s="220">
        <v>55805</v>
      </c>
      <c r="I4796" s="220">
        <v>50364.07975344827</v>
      </c>
      <c r="J4796" s="161">
        <f>VLOOKUP(D4796,GST!A:D,4,FALSE)</f>
        <v>0.18</v>
      </c>
      <c r="K4796" s="64" t="str">
        <f>VLOOKUP(B4796,'ABC successor'!A:J,10,FALSE)</f>
        <v>4760</v>
      </c>
    </row>
    <row r="4797" spans="1:11" x14ac:dyDescent="0.2">
      <c r="A4797">
        <v>4796</v>
      </c>
      <c r="B4797" t="s">
        <v>21682</v>
      </c>
      <c r="C4797" t="s">
        <v>21683</v>
      </c>
      <c r="D4797" t="s">
        <v>21682</v>
      </c>
      <c r="E4797" t="s">
        <v>21684</v>
      </c>
      <c r="F4797" s="220">
        <v>2</v>
      </c>
      <c r="G4797" s="220">
        <v>2</v>
      </c>
      <c r="H4797" s="220">
        <v>2</v>
      </c>
      <c r="I4797" s="220">
        <v>1.9334362068965516</v>
      </c>
      <c r="J4797" s="161" t="e">
        <f>VLOOKUP(D4797,GST!A:D,4,FALSE)</f>
        <v>#N/A</v>
      </c>
      <c r="K4797" s="64" t="str">
        <f>VLOOKUP(B4797,'ABC successor'!A:J,10,FALSE)</f>
        <v>4754</v>
      </c>
    </row>
    <row r="4798" spans="1:11" x14ac:dyDescent="0.2">
      <c r="A4798">
        <v>4797</v>
      </c>
      <c r="B4798" t="s">
        <v>13499</v>
      </c>
      <c r="C4798" t="s">
        <v>13500</v>
      </c>
      <c r="D4798" t="s">
        <v>13499</v>
      </c>
      <c r="E4798" t="s">
        <v>1783</v>
      </c>
      <c r="F4798" s="220">
        <v>6466</v>
      </c>
      <c r="G4798" s="220">
        <v>6466</v>
      </c>
      <c r="H4798" s="220">
        <v>6806</v>
      </c>
      <c r="I4798" s="220">
        <v>6142.5268293103436</v>
      </c>
      <c r="J4798" s="161" t="e">
        <f>VLOOKUP(D4798,GST!A:D,4,FALSE)</f>
        <v>#N/A</v>
      </c>
      <c r="K4798" s="64" t="str">
        <f>VLOOKUP(B4798,'ABC successor'!A:J,10,FALSE)</f>
        <v>4760</v>
      </c>
    </row>
    <row r="4799" spans="1:11" x14ac:dyDescent="0.2">
      <c r="A4799">
        <v>4798</v>
      </c>
      <c r="B4799" t="s">
        <v>13501</v>
      </c>
      <c r="C4799" t="s">
        <v>13502</v>
      </c>
      <c r="D4799" t="s">
        <v>13501</v>
      </c>
      <c r="E4799" t="s">
        <v>13503</v>
      </c>
      <c r="F4799" s="220">
        <v>6466</v>
      </c>
      <c r="G4799" s="220">
        <v>6466</v>
      </c>
      <c r="H4799" s="220">
        <v>6806</v>
      </c>
      <c r="I4799" s="220">
        <v>6142.5268293103436</v>
      </c>
      <c r="J4799" s="161" t="e">
        <f>VLOOKUP(D4799,GST!A:D,4,FALSE)</f>
        <v>#N/A</v>
      </c>
      <c r="K4799" s="64" t="str">
        <f>VLOOKUP(B4799,'ABC successor'!A:J,10,FALSE)</f>
        <v>4760</v>
      </c>
    </row>
    <row r="4800" spans="1:11" x14ac:dyDescent="0.2">
      <c r="A4800">
        <v>4799</v>
      </c>
      <c r="B4800" t="s">
        <v>13504</v>
      </c>
      <c r="C4800" t="s">
        <v>13505</v>
      </c>
      <c r="D4800" t="s">
        <v>13504</v>
      </c>
      <c r="E4800" t="s">
        <v>13506</v>
      </c>
      <c r="F4800" s="220">
        <v>18103</v>
      </c>
      <c r="G4800" s="220">
        <v>18103</v>
      </c>
      <c r="H4800" s="220">
        <v>19056</v>
      </c>
      <c r="I4800" s="220">
        <v>17197.915060344825</v>
      </c>
      <c r="J4800" s="161" t="e">
        <f>VLOOKUP(D4800,GST!A:D,4,FALSE)</f>
        <v>#N/A</v>
      </c>
      <c r="K4800" s="64" t="str">
        <f>VLOOKUP(B4800,'ABC successor'!A:J,10,FALSE)</f>
        <v>4760</v>
      </c>
    </row>
    <row r="4801" spans="1:11" x14ac:dyDescent="0.2">
      <c r="A4801">
        <v>4800</v>
      </c>
      <c r="B4801" t="s">
        <v>13507</v>
      </c>
      <c r="C4801" t="s">
        <v>13508</v>
      </c>
      <c r="D4801" t="s">
        <v>13507</v>
      </c>
      <c r="E4801" t="s">
        <v>24356</v>
      </c>
      <c r="F4801" s="220">
        <v>6564</v>
      </c>
      <c r="G4801" s="220">
        <v>6564</v>
      </c>
      <c r="H4801" s="220">
        <v>6909</v>
      </c>
      <c r="I4801" s="220">
        <v>6235.3317672413787</v>
      </c>
      <c r="J4801" s="161">
        <f>VLOOKUP(D4801,GST!A:D,4,FALSE)</f>
        <v>0.18</v>
      </c>
      <c r="K4801" s="64" t="str">
        <f>VLOOKUP(B4801,'ABC successor'!A:J,10,FALSE)</f>
        <v>4760</v>
      </c>
    </row>
    <row r="4802" spans="1:11" x14ac:dyDescent="0.2">
      <c r="A4802">
        <v>4801</v>
      </c>
      <c r="B4802" t="s">
        <v>13510</v>
      </c>
      <c r="C4802" t="s">
        <v>13511</v>
      </c>
      <c r="D4802" t="s">
        <v>13510</v>
      </c>
      <c r="E4802" t="s">
        <v>13512</v>
      </c>
      <c r="F4802" s="220">
        <v>6564</v>
      </c>
      <c r="G4802" s="220">
        <v>6564</v>
      </c>
      <c r="H4802" s="220">
        <v>6909</v>
      </c>
      <c r="I4802" s="220">
        <v>6235.3317672413787</v>
      </c>
      <c r="J4802" s="161" t="e">
        <f>VLOOKUP(D4802,GST!A:D,4,FALSE)</f>
        <v>#N/A</v>
      </c>
      <c r="K4802" s="64" t="str">
        <f>VLOOKUP(B4802,'ABC successor'!A:J,10,FALSE)</f>
        <v>4760</v>
      </c>
    </row>
    <row r="4803" spans="1:11" x14ac:dyDescent="0.2">
      <c r="A4803">
        <v>4802</v>
      </c>
      <c r="B4803" t="s">
        <v>1201</v>
      </c>
      <c r="C4803" t="s">
        <v>1202</v>
      </c>
      <c r="D4803" t="s">
        <v>1201</v>
      </c>
      <c r="E4803" t="s">
        <v>1203</v>
      </c>
      <c r="F4803" s="220">
        <v>6564</v>
      </c>
      <c r="G4803" s="220">
        <v>6564</v>
      </c>
      <c r="H4803" s="220">
        <v>6909</v>
      </c>
      <c r="I4803" s="220">
        <v>6235.3317672413787</v>
      </c>
      <c r="J4803" s="161" t="e">
        <f>VLOOKUP(D4803,GST!A:D,4,FALSE)</f>
        <v>#N/A</v>
      </c>
      <c r="K4803" s="64" t="str">
        <f>VLOOKUP(B4803,'ABC successor'!A:J,10,FALSE)</f>
        <v>4760</v>
      </c>
    </row>
    <row r="4804" spans="1:11" x14ac:dyDescent="0.2">
      <c r="A4804">
        <v>4803</v>
      </c>
      <c r="B4804" t="s">
        <v>13513</v>
      </c>
      <c r="C4804" t="s">
        <v>13514</v>
      </c>
      <c r="D4804" t="s">
        <v>13513</v>
      </c>
      <c r="E4804" t="s">
        <v>13515</v>
      </c>
      <c r="F4804" s="220">
        <v>6665</v>
      </c>
      <c r="G4804" s="220">
        <v>6665</v>
      </c>
      <c r="H4804" s="220">
        <v>7016</v>
      </c>
      <c r="I4804" s="220">
        <v>6332.0035775862061</v>
      </c>
      <c r="J4804" s="161" t="e">
        <f>VLOOKUP(D4804,GST!A:D,4,FALSE)</f>
        <v>#N/A</v>
      </c>
      <c r="K4804" s="64" t="str">
        <f>VLOOKUP(B4804,'ABC successor'!A:J,10,FALSE)</f>
        <v>4760</v>
      </c>
    </row>
    <row r="4805" spans="1:11" x14ac:dyDescent="0.2">
      <c r="A4805">
        <v>4804</v>
      </c>
      <c r="B4805" t="s">
        <v>13516</v>
      </c>
      <c r="C4805" t="s">
        <v>13517</v>
      </c>
      <c r="D4805" t="s">
        <v>13516</v>
      </c>
      <c r="E4805" t="s">
        <v>13518</v>
      </c>
      <c r="F4805" s="220">
        <v>6665</v>
      </c>
      <c r="G4805" s="220">
        <v>6665</v>
      </c>
      <c r="H4805" s="220">
        <v>7016</v>
      </c>
      <c r="I4805" s="220">
        <v>6332.0035775862061</v>
      </c>
      <c r="J4805" s="161" t="e">
        <f>VLOOKUP(D4805,GST!A:D,4,FALSE)</f>
        <v>#N/A</v>
      </c>
      <c r="K4805" s="64" t="str">
        <f>VLOOKUP(B4805,'ABC successor'!A:J,10,FALSE)</f>
        <v>4760</v>
      </c>
    </row>
    <row r="4806" spans="1:11" x14ac:dyDescent="0.2">
      <c r="A4806">
        <v>4805</v>
      </c>
      <c r="B4806" t="s">
        <v>13519</v>
      </c>
      <c r="C4806" t="s">
        <v>13520</v>
      </c>
      <c r="D4806" t="s">
        <v>13519</v>
      </c>
      <c r="E4806" t="s">
        <v>13521</v>
      </c>
      <c r="F4806" s="220">
        <v>6665</v>
      </c>
      <c r="G4806" s="220">
        <v>6665</v>
      </c>
      <c r="H4806" s="220">
        <v>7016</v>
      </c>
      <c r="I4806" s="220">
        <v>6332.0035775862061</v>
      </c>
      <c r="J4806" s="161" t="e">
        <f>VLOOKUP(D4806,GST!A:D,4,FALSE)</f>
        <v>#N/A</v>
      </c>
      <c r="K4806" s="64" t="str">
        <f>VLOOKUP(B4806,'ABC successor'!A:J,10,FALSE)</f>
        <v>4760</v>
      </c>
    </row>
    <row r="4807" spans="1:11" x14ac:dyDescent="0.2">
      <c r="A4807">
        <v>4806</v>
      </c>
      <c r="B4807" t="s">
        <v>13522</v>
      </c>
      <c r="C4807" t="s">
        <v>13523</v>
      </c>
      <c r="D4807" t="s">
        <v>13522</v>
      </c>
      <c r="E4807" t="s">
        <v>13524</v>
      </c>
      <c r="F4807" s="220">
        <v>6665</v>
      </c>
      <c r="G4807" s="220">
        <v>6665</v>
      </c>
      <c r="H4807" s="220">
        <v>7016</v>
      </c>
      <c r="I4807" s="220">
        <v>6332.0035775862061</v>
      </c>
      <c r="J4807" s="161" t="e">
        <f>VLOOKUP(D4807,GST!A:D,4,FALSE)</f>
        <v>#N/A</v>
      </c>
      <c r="K4807" s="64" t="str">
        <f>VLOOKUP(B4807,'ABC successor'!A:J,10,FALSE)</f>
        <v>4760</v>
      </c>
    </row>
    <row r="4808" spans="1:11" x14ac:dyDescent="0.2">
      <c r="A4808">
        <v>4807</v>
      </c>
      <c r="B4808" t="s">
        <v>13525</v>
      </c>
      <c r="C4808" t="s">
        <v>13526</v>
      </c>
      <c r="D4808" t="s">
        <v>13525</v>
      </c>
      <c r="E4808" t="s">
        <v>13527</v>
      </c>
      <c r="F4808" s="220">
        <v>6665</v>
      </c>
      <c r="G4808" s="220">
        <v>6665</v>
      </c>
      <c r="H4808" s="220">
        <v>7016</v>
      </c>
      <c r="I4808" s="220">
        <v>6332.0035775862061</v>
      </c>
      <c r="J4808" s="161" t="e">
        <f>VLOOKUP(D4808,GST!A:D,4,FALSE)</f>
        <v>#N/A</v>
      </c>
      <c r="K4808" s="64" t="str">
        <f>VLOOKUP(B4808,'ABC successor'!A:J,10,FALSE)</f>
        <v>4760</v>
      </c>
    </row>
    <row r="4809" spans="1:11" x14ac:dyDescent="0.2">
      <c r="A4809">
        <v>4808</v>
      </c>
      <c r="B4809" t="s">
        <v>13528</v>
      </c>
      <c r="C4809" t="s">
        <v>13529</v>
      </c>
      <c r="D4809" t="s">
        <v>13528</v>
      </c>
      <c r="E4809" t="s">
        <v>13530</v>
      </c>
      <c r="F4809" s="220">
        <v>6466</v>
      </c>
      <c r="G4809" s="220">
        <v>6466</v>
      </c>
      <c r="H4809" s="220">
        <v>6806</v>
      </c>
      <c r="I4809" s="220">
        <v>6142.5268293103436</v>
      </c>
      <c r="J4809" s="161" t="e">
        <f>VLOOKUP(D4809,GST!A:D,4,FALSE)</f>
        <v>#N/A</v>
      </c>
      <c r="K4809" s="64" t="str">
        <f>VLOOKUP(B4809,'ABC successor'!A:J,10,FALSE)</f>
        <v>4760</v>
      </c>
    </row>
    <row r="4810" spans="1:11" x14ac:dyDescent="0.2">
      <c r="A4810">
        <v>4809</v>
      </c>
      <c r="B4810" t="s">
        <v>13531</v>
      </c>
      <c r="C4810" t="s">
        <v>13532</v>
      </c>
      <c r="D4810" t="s">
        <v>13531</v>
      </c>
      <c r="E4810" t="s">
        <v>13533</v>
      </c>
      <c r="F4810" s="220">
        <v>17330</v>
      </c>
      <c r="G4810" s="220">
        <v>17330</v>
      </c>
      <c r="H4810" s="220">
        <v>18242</v>
      </c>
      <c r="I4810" s="220">
        <v>16463.209301724142</v>
      </c>
      <c r="J4810" s="161" t="e">
        <f>VLOOKUP(D4810,GST!A:D,4,FALSE)</f>
        <v>#N/A</v>
      </c>
      <c r="K4810" s="64" t="str">
        <f>VLOOKUP(B4810,'ABC successor'!A:J,10,FALSE)</f>
        <v>4760</v>
      </c>
    </row>
    <row r="4811" spans="1:11" x14ac:dyDescent="0.2">
      <c r="A4811">
        <v>4810</v>
      </c>
      <c r="B4811" t="s">
        <v>13534</v>
      </c>
      <c r="C4811" t="s">
        <v>13535</v>
      </c>
      <c r="D4811" t="s">
        <v>13534</v>
      </c>
      <c r="E4811" t="s">
        <v>13536</v>
      </c>
      <c r="F4811" s="220">
        <v>2587</v>
      </c>
      <c r="G4811" s="220">
        <v>2587</v>
      </c>
      <c r="H4811" s="220">
        <v>2723</v>
      </c>
      <c r="I4811" s="220">
        <v>2457.3974189655173</v>
      </c>
      <c r="J4811" s="161" t="e">
        <f>VLOOKUP(D4811,GST!A:D,4,FALSE)</f>
        <v>#N/A</v>
      </c>
      <c r="K4811" s="64" t="str">
        <f>VLOOKUP(B4811,'ABC successor'!A:J,10,FALSE)</f>
        <v>4760</v>
      </c>
    </row>
    <row r="4812" spans="1:11" x14ac:dyDescent="0.2">
      <c r="A4812">
        <v>4811</v>
      </c>
      <c r="B4812" t="s">
        <v>13537</v>
      </c>
      <c r="C4812" t="s">
        <v>13538</v>
      </c>
      <c r="D4812" t="s">
        <v>13537</v>
      </c>
      <c r="E4812" t="s">
        <v>13539</v>
      </c>
      <c r="F4812" s="220">
        <v>5171</v>
      </c>
      <c r="G4812" s="220">
        <v>5171</v>
      </c>
      <c r="H4812" s="220">
        <v>5443</v>
      </c>
      <c r="I4812" s="220">
        <v>4912.8614017241371</v>
      </c>
      <c r="J4812" s="161" t="e">
        <f>VLOOKUP(D4812,GST!A:D,4,FALSE)</f>
        <v>#N/A</v>
      </c>
      <c r="K4812" s="64" t="str">
        <f>VLOOKUP(B4812,'ABC successor'!A:J,10,FALSE)</f>
        <v>4760</v>
      </c>
    </row>
    <row r="4813" spans="1:11" x14ac:dyDescent="0.2">
      <c r="A4813">
        <v>4812</v>
      </c>
      <c r="B4813" t="s">
        <v>1427</v>
      </c>
      <c r="C4813" t="s">
        <v>1428</v>
      </c>
      <c r="D4813" t="s">
        <v>1427</v>
      </c>
      <c r="E4813" t="s">
        <v>13540</v>
      </c>
      <c r="F4813" s="220">
        <v>9051</v>
      </c>
      <c r="G4813" s="220">
        <v>9051</v>
      </c>
      <c r="H4813" s="220">
        <v>9527</v>
      </c>
      <c r="I4813" s="220">
        <v>8597.9908120689652</v>
      </c>
      <c r="J4813" s="161" t="e">
        <f>VLOOKUP(D4813,GST!A:D,4,FALSE)</f>
        <v>#N/A</v>
      </c>
      <c r="K4813" s="64" t="str">
        <f>VLOOKUP(B4813,'ABC successor'!A:J,10,FALSE)</f>
        <v>4760</v>
      </c>
    </row>
    <row r="4814" spans="1:11" x14ac:dyDescent="0.2">
      <c r="A4814">
        <v>4813</v>
      </c>
      <c r="B4814" t="s">
        <v>16713</v>
      </c>
      <c r="C4814" t="s">
        <v>16714</v>
      </c>
      <c r="D4814" t="s">
        <v>16713</v>
      </c>
      <c r="E4814" t="s">
        <v>16715</v>
      </c>
      <c r="F4814" s="220">
        <v>62456</v>
      </c>
      <c r="G4814" s="220">
        <v>62456</v>
      </c>
      <c r="H4814" s="220">
        <v>65743</v>
      </c>
      <c r="I4814" s="220">
        <v>59333.290317241364</v>
      </c>
      <c r="J4814" s="161" t="e">
        <f>VLOOKUP(D4814,GST!A:D,4,FALSE)</f>
        <v>#N/A</v>
      </c>
      <c r="K4814" s="64" t="str">
        <f>VLOOKUP(B4814,'ABC successor'!A:J,10,FALSE)</f>
        <v>4740</v>
      </c>
    </row>
    <row r="4815" spans="1:11" x14ac:dyDescent="0.2">
      <c r="A4815">
        <v>4814</v>
      </c>
      <c r="B4815" t="s">
        <v>17976</v>
      </c>
      <c r="C4815" t="s">
        <v>17977</v>
      </c>
      <c r="D4815" t="s">
        <v>17976</v>
      </c>
      <c r="E4815" t="s">
        <v>17978</v>
      </c>
      <c r="F4815" s="220">
        <v>62456</v>
      </c>
      <c r="G4815" s="220">
        <v>62456</v>
      </c>
      <c r="H4815" s="220">
        <v>65743</v>
      </c>
      <c r="I4815" s="220">
        <v>59333.290317241364</v>
      </c>
      <c r="J4815" s="161" t="e">
        <f>VLOOKUP(D4815,GST!A:D,4,FALSE)</f>
        <v>#N/A</v>
      </c>
      <c r="K4815" s="64" t="str">
        <f>VLOOKUP(B4815,'ABC successor'!A:J,10,FALSE)</f>
        <v>4740</v>
      </c>
    </row>
    <row r="4816" spans="1:11" x14ac:dyDescent="0.2">
      <c r="A4816">
        <v>4815</v>
      </c>
      <c r="B4816" t="s">
        <v>19265</v>
      </c>
      <c r="C4816" t="s">
        <v>19266</v>
      </c>
      <c r="D4816" t="s">
        <v>19265</v>
      </c>
      <c r="E4816" t="s">
        <v>19267</v>
      </c>
      <c r="F4816" s="220">
        <v>6665</v>
      </c>
      <c r="G4816" s="220">
        <v>6665</v>
      </c>
      <c r="H4816" s="220">
        <v>7016</v>
      </c>
      <c r="I4816" s="220">
        <v>6332.0035775862061</v>
      </c>
      <c r="J4816" s="161" t="e">
        <f>VLOOKUP(D4816,GST!A:D,4,FALSE)</f>
        <v>#N/A</v>
      </c>
      <c r="K4816" s="64" t="str">
        <f>VLOOKUP(B4816,'ABC successor'!A:J,10,FALSE)</f>
        <v>4755</v>
      </c>
    </row>
    <row r="4817" spans="1:11" x14ac:dyDescent="0.2">
      <c r="A4817">
        <v>4816</v>
      </c>
      <c r="B4817" t="s">
        <v>13541</v>
      </c>
      <c r="C4817" t="s">
        <v>13542</v>
      </c>
      <c r="D4817" t="s">
        <v>13541</v>
      </c>
      <c r="E4817" t="s">
        <v>15879</v>
      </c>
      <c r="F4817" s="220">
        <v>40148</v>
      </c>
      <c r="G4817" s="220">
        <v>40148</v>
      </c>
      <c r="H4817" s="220">
        <v>42261</v>
      </c>
      <c r="I4817" s="220">
        <v>38140.896053448276</v>
      </c>
      <c r="J4817" s="161" t="e">
        <f>VLOOKUP(D4817,GST!A:D,4,FALSE)</f>
        <v>#N/A</v>
      </c>
      <c r="K4817" s="64" t="str">
        <f>VLOOKUP(B4817,'ABC successor'!A:J,10,FALSE)</f>
        <v>4755</v>
      </c>
    </row>
    <row r="4818" spans="1:11" x14ac:dyDescent="0.2">
      <c r="A4818">
        <v>4817</v>
      </c>
      <c r="B4818" t="s">
        <v>20745</v>
      </c>
      <c r="C4818" t="s">
        <v>20746</v>
      </c>
      <c r="D4818" t="s">
        <v>20745</v>
      </c>
      <c r="E4818" t="s">
        <v>18712</v>
      </c>
      <c r="F4818" s="220">
        <v>19395</v>
      </c>
      <c r="G4818" s="220">
        <v>19395</v>
      </c>
      <c r="H4818" s="220">
        <v>20416</v>
      </c>
      <c r="I4818" s="220">
        <v>18425.647051724132</v>
      </c>
      <c r="J4818" s="161" t="e">
        <f>VLOOKUP(D4818,GST!A:D,4,FALSE)</f>
        <v>#N/A</v>
      </c>
      <c r="K4818" s="64" t="str">
        <f>VLOOKUP(B4818,'ABC successor'!A:J,10,FALSE)</f>
        <v>4755</v>
      </c>
    </row>
    <row r="4819" spans="1:11" x14ac:dyDescent="0.2">
      <c r="A4819">
        <v>4818</v>
      </c>
      <c r="B4819" t="s">
        <v>15880</v>
      </c>
      <c r="C4819" t="s">
        <v>15881</v>
      </c>
      <c r="D4819" t="s">
        <v>15880</v>
      </c>
      <c r="E4819" t="s">
        <v>25304</v>
      </c>
      <c r="F4819" s="220">
        <v>88187</v>
      </c>
      <c r="G4819" s="220">
        <v>88187</v>
      </c>
      <c r="H4819" s="220">
        <v>92828</v>
      </c>
      <c r="I4819" s="220">
        <v>83777.724281034461</v>
      </c>
      <c r="J4819" s="161" t="e">
        <f>VLOOKUP(D4819,GST!A:D,4,FALSE)</f>
        <v>#N/A</v>
      </c>
      <c r="K4819" s="64" t="str">
        <f>VLOOKUP(B4819,'ABC successor'!A:J,10,FALSE)</f>
        <v>4760</v>
      </c>
    </row>
    <row r="4820" spans="1:11" x14ac:dyDescent="0.2">
      <c r="A4820">
        <v>4819</v>
      </c>
      <c r="B4820" t="s">
        <v>15882</v>
      </c>
      <c r="C4820" t="s">
        <v>15883</v>
      </c>
      <c r="D4820" t="s">
        <v>15882</v>
      </c>
      <c r="E4820" t="s">
        <v>25305</v>
      </c>
      <c r="F4820" s="220">
        <v>108616</v>
      </c>
      <c r="G4820" s="220">
        <v>108616</v>
      </c>
      <c r="H4820" s="220">
        <v>114333</v>
      </c>
      <c r="I4820" s="220">
        <v>103185.55692586208</v>
      </c>
      <c r="J4820" s="161" t="e">
        <f>VLOOKUP(D4820,GST!A:D,4,FALSE)</f>
        <v>#N/A</v>
      </c>
      <c r="K4820" s="64" t="str">
        <f>VLOOKUP(B4820,'ABC successor'!A:J,10,FALSE)</f>
        <v>4760</v>
      </c>
    </row>
    <row r="4821" spans="1:11" x14ac:dyDescent="0.2">
      <c r="A4821">
        <v>4820</v>
      </c>
      <c r="B4821" t="s">
        <v>15884</v>
      </c>
      <c r="C4821" t="s">
        <v>15885</v>
      </c>
      <c r="D4821" t="s">
        <v>15884</v>
      </c>
      <c r="E4821" t="s">
        <v>25306</v>
      </c>
      <c r="F4821" s="220">
        <v>121548</v>
      </c>
      <c r="G4821" s="220">
        <v>121548</v>
      </c>
      <c r="H4821" s="220">
        <v>127945</v>
      </c>
      <c r="I4821" s="220">
        <v>115470.61058448274</v>
      </c>
      <c r="J4821" s="161" t="e">
        <f>VLOOKUP(D4821,GST!A:D,4,FALSE)</f>
        <v>#N/A</v>
      </c>
      <c r="K4821" s="64" t="str">
        <f>VLOOKUP(B4821,'ABC successor'!A:J,10,FALSE)</f>
        <v>4760</v>
      </c>
    </row>
    <row r="4822" spans="1:11" x14ac:dyDescent="0.2">
      <c r="A4822">
        <v>4821</v>
      </c>
      <c r="B4822" t="s">
        <v>15886</v>
      </c>
      <c r="C4822" t="s">
        <v>15887</v>
      </c>
      <c r="D4822" t="s">
        <v>15886</v>
      </c>
      <c r="E4822" t="s">
        <v>25307</v>
      </c>
      <c r="F4822" s="220">
        <v>62067</v>
      </c>
      <c r="G4822" s="220">
        <v>62067</v>
      </c>
      <c r="H4822" s="220">
        <v>65334</v>
      </c>
      <c r="I4822" s="220">
        <v>58964.004001724134</v>
      </c>
      <c r="J4822" s="161" t="e">
        <f>VLOOKUP(D4822,GST!A:D,4,FALSE)</f>
        <v>#N/A</v>
      </c>
      <c r="K4822" s="64" t="str">
        <f>VLOOKUP(B4822,'ABC successor'!A:J,10,FALSE)</f>
        <v>4760</v>
      </c>
    </row>
    <row r="4823" spans="1:11" x14ac:dyDescent="0.2">
      <c r="A4823">
        <v>4822</v>
      </c>
      <c r="B4823" t="s">
        <v>15888</v>
      </c>
      <c r="C4823" t="s">
        <v>15889</v>
      </c>
      <c r="D4823" t="s">
        <v>15888</v>
      </c>
      <c r="E4823" t="s">
        <v>25308</v>
      </c>
      <c r="F4823" s="220">
        <v>62067</v>
      </c>
      <c r="G4823" s="220">
        <v>62067</v>
      </c>
      <c r="H4823" s="220">
        <v>65334</v>
      </c>
      <c r="I4823" s="220">
        <v>58964.004001724134</v>
      </c>
      <c r="J4823" s="161" t="e">
        <f>VLOOKUP(D4823,GST!A:D,4,FALSE)</f>
        <v>#N/A</v>
      </c>
      <c r="K4823" s="64" t="str">
        <f>VLOOKUP(B4823,'ABC successor'!A:J,10,FALSE)</f>
        <v>4760</v>
      </c>
    </row>
    <row r="4824" spans="1:11" x14ac:dyDescent="0.2">
      <c r="A4824">
        <v>4823</v>
      </c>
      <c r="B4824" t="s">
        <v>24357</v>
      </c>
      <c r="C4824" t="s">
        <v>24358</v>
      </c>
      <c r="D4824" t="s">
        <v>24357</v>
      </c>
      <c r="E4824" t="s">
        <v>25309</v>
      </c>
      <c r="F4824" s="220">
        <v>205290</v>
      </c>
      <c r="G4824" s="220">
        <v>205290</v>
      </c>
      <c r="H4824" s="220">
        <v>216095</v>
      </c>
      <c r="I4824" s="220">
        <v>195025.71018965513</v>
      </c>
      <c r="J4824" s="161" t="e">
        <f>VLOOKUP(D4824,GST!A:D,4,FALSE)</f>
        <v>#N/A</v>
      </c>
      <c r="K4824" s="64" t="str">
        <f>VLOOKUP(B4824,'ABC successor'!A:J,10,FALSE)</f>
        <v>4760</v>
      </c>
    </row>
    <row r="4825" spans="1:11" x14ac:dyDescent="0.2">
      <c r="A4825">
        <v>4824</v>
      </c>
      <c r="B4825" t="s">
        <v>14315</v>
      </c>
      <c r="C4825" t="s">
        <v>14317</v>
      </c>
      <c r="D4825" t="s">
        <v>14315</v>
      </c>
      <c r="E4825" t="s">
        <v>14316</v>
      </c>
      <c r="F4825" s="220">
        <v>24569</v>
      </c>
      <c r="G4825" s="220">
        <v>24569</v>
      </c>
      <c r="H4825" s="220">
        <v>25862</v>
      </c>
      <c r="I4825" s="220">
        <v>23340.441889655172</v>
      </c>
      <c r="J4825" s="161" t="e">
        <f>VLOOKUP(D4825,GST!A:D,4,FALSE)</f>
        <v>#N/A</v>
      </c>
      <c r="K4825" s="64" t="str">
        <f>VLOOKUP(B4825,'ABC successor'!A:J,10,FALSE)</f>
        <v>4760</v>
      </c>
    </row>
    <row r="4826" spans="1:11" x14ac:dyDescent="0.2">
      <c r="A4826">
        <v>4825</v>
      </c>
      <c r="B4826" t="s">
        <v>19268</v>
      </c>
      <c r="C4826" t="s">
        <v>19269</v>
      </c>
      <c r="D4826" t="s">
        <v>19268</v>
      </c>
      <c r="E4826" t="s">
        <v>19270</v>
      </c>
      <c r="F4826" s="220">
        <v>14664</v>
      </c>
      <c r="G4826" s="220">
        <v>14664</v>
      </c>
      <c r="H4826" s="220">
        <v>15436</v>
      </c>
      <c r="I4826" s="220">
        <v>13930.407870689653</v>
      </c>
      <c r="J4826" s="161" t="e">
        <f>VLOOKUP(D4826,GST!A:D,4,FALSE)</f>
        <v>#N/A</v>
      </c>
      <c r="K4826" s="64" t="str">
        <f>VLOOKUP(B4826,'ABC successor'!A:J,10,FALSE)</f>
        <v>4760</v>
      </c>
    </row>
    <row r="4827" spans="1:11" x14ac:dyDescent="0.2">
      <c r="A4827">
        <v>4826</v>
      </c>
      <c r="B4827" t="s">
        <v>17979</v>
      </c>
      <c r="C4827" t="s">
        <v>17980</v>
      </c>
      <c r="D4827" t="s">
        <v>17979</v>
      </c>
      <c r="E4827" t="s">
        <v>17981</v>
      </c>
      <c r="F4827" s="220">
        <v>12932</v>
      </c>
      <c r="G4827" s="220">
        <v>12932</v>
      </c>
      <c r="H4827" s="220">
        <v>13613</v>
      </c>
      <c r="I4827" s="220">
        <v>12285.053658620687</v>
      </c>
      <c r="J4827" s="161" t="e">
        <f>VLOOKUP(D4827,GST!A:D,4,FALSE)</f>
        <v>#N/A</v>
      </c>
      <c r="K4827" s="64" t="str">
        <f>VLOOKUP(B4827,'ABC successor'!A:J,10,FALSE)</f>
        <v>4740</v>
      </c>
    </row>
    <row r="4828" spans="1:11" x14ac:dyDescent="0.2">
      <c r="A4828">
        <v>4827</v>
      </c>
      <c r="B4828" t="s">
        <v>17982</v>
      </c>
      <c r="C4828" t="s">
        <v>17983</v>
      </c>
      <c r="D4828" t="s">
        <v>17982</v>
      </c>
      <c r="E4828" t="s">
        <v>17984</v>
      </c>
      <c r="F4828" s="220">
        <v>11637</v>
      </c>
      <c r="G4828" s="220">
        <v>11637</v>
      </c>
      <c r="H4828" s="220">
        <v>12249</v>
      </c>
      <c r="I4828" s="220">
        <v>11055.388231034483</v>
      </c>
      <c r="J4828" s="161" t="e">
        <f>VLOOKUP(D4828,GST!A:D,4,FALSE)</f>
        <v>#N/A</v>
      </c>
      <c r="K4828" s="64" t="str">
        <f>VLOOKUP(B4828,'ABC successor'!A:J,10,FALSE)</f>
        <v>4760</v>
      </c>
    </row>
    <row r="4829" spans="1:11" x14ac:dyDescent="0.2">
      <c r="A4829">
        <v>4828</v>
      </c>
      <c r="B4829" t="s">
        <v>14318</v>
      </c>
      <c r="C4829" t="s">
        <v>14320</v>
      </c>
      <c r="D4829" t="s">
        <v>14318</v>
      </c>
      <c r="E4829" t="s">
        <v>14319</v>
      </c>
      <c r="F4829" s="220">
        <v>18948</v>
      </c>
      <c r="G4829" s="220">
        <v>18948</v>
      </c>
      <c r="H4829" s="220">
        <v>19945</v>
      </c>
      <c r="I4829" s="220">
        <v>18000.291086206897</v>
      </c>
      <c r="J4829" s="161" t="e">
        <f>VLOOKUP(D4829,GST!A:D,4,FALSE)</f>
        <v>#N/A</v>
      </c>
      <c r="K4829" s="64" t="str">
        <f>VLOOKUP(B4829,'ABC successor'!A:J,10,FALSE)</f>
        <v>4760</v>
      </c>
    </row>
    <row r="4830" spans="1:11" x14ac:dyDescent="0.2">
      <c r="A4830">
        <v>4829</v>
      </c>
      <c r="B4830" t="s">
        <v>17985</v>
      </c>
      <c r="C4830" t="s">
        <v>17986</v>
      </c>
      <c r="D4830" t="s">
        <v>17985</v>
      </c>
      <c r="E4830" t="s">
        <v>8562</v>
      </c>
      <c r="F4830" s="220">
        <v>38793</v>
      </c>
      <c r="G4830" s="220">
        <v>38793</v>
      </c>
      <c r="H4830" s="220">
        <v>40835</v>
      </c>
      <c r="I4830" s="220">
        <v>36853.22753965517</v>
      </c>
      <c r="J4830" s="161" t="e">
        <f>VLOOKUP(D4830,GST!A:D,4,FALSE)</f>
        <v>#N/A</v>
      </c>
      <c r="K4830" s="64" t="str">
        <f>VLOOKUP(B4830,'ABC successor'!A:J,10,FALSE)</f>
        <v>4755</v>
      </c>
    </row>
    <row r="4831" spans="1:11" x14ac:dyDescent="0.2">
      <c r="A4831">
        <v>4830</v>
      </c>
      <c r="B4831" t="s">
        <v>17987</v>
      </c>
      <c r="C4831" t="s">
        <v>17988</v>
      </c>
      <c r="D4831" t="s">
        <v>17987</v>
      </c>
      <c r="E4831" t="s">
        <v>17989</v>
      </c>
      <c r="F4831" s="220">
        <v>9051</v>
      </c>
      <c r="G4831" s="220">
        <v>9051</v>
      </c>
      <c r="H4831" s="220">
        <v>9527</v>
      </c>
      <c r="I4831" s="220">
        <v>8597.9908120689652</v>
      </c>
      <c r="J4831" s="161" t="e">
        <f>VLOOKUP(D4831,GST!A:D,4,FALSE)</f>
        <v>#N/A</v>
      </c>
      <c r="K4831" s="64" t="str">
        <f>VLOOKUP(B4831,'ABC successor'!A:J,10,FALSE)</f>
        <v>4755</v>
      </c>
    </row>
    <row r="4832" spans="1:11" x14ac:dyDescent="0.2">
      <c r="A4832">
        <v>4831</v>
      </c>
      <c r="B4832" t="s">
        <v>21685</v>
      </c>
      <c r="C4832" t="s">
        <v>21686</v>
      </c>
      <c r="D4832" t="s">
        <v>21685</v>
      </c>
      <c r="E4832" t="s">
        <v>21687</v>
      </c>
      <c r="F4832" s="220">
        <v>13331</v>
      </c>
      <c r="G4832" s="220">
        <v>13331</v>
      </c>
      <c r="H4832" s="220">
        <v>14033</v>
      </c>
      <c r="I4832" s="220">
        <v>12664.007155172412</v>
      </c>
      <c r="J4832" s="161" t="e">
        <f>VLOOKUP(D4832,GST!A:D,4,FALSE)</f>
        <v>#N/A</v>
      </c>
      <c r="K4832" s="64" t="str">
        <f>VLOOKUP(B4832,'ABC successor'!A:J,10,FALSE)</f>
        <v>4755</v>
      </c>
    </row>
    <row r="4833" spans="1:11" x14ac:dyDescent="0.2">
      <c r="A4833">
        <v>4832</v>
      </c>
      <c r="B4833" t="s">
        <v>26032</v>
      </c>
      <c r="C4833" t="s">
        <v>26033</v>
      </c>
      <c r="D4833" t="s">
        <v>26032</v>
      </c>
      <c r="E4833" t="s">
        <v>26034</v>
      </c>
      <c r="F4833" s="220">
        <v>13331</v>
      </c>
      <c r="G4833" s="220">
        <v>13331</v>
      </c>
      <c r="H4833" s="220">
        <v>14033</v>
      </c>
      <c r="I4833" s="220">
        <v>12664.007155172412</v>
      </c>
      <c r="J4833" s="161" t="e">
        <f>VLOOKUP(D4833,GST!A:D,4,FALSE)</f>
        <v>#N/A</v>
      </c>
      <c r="K4833" s="64" t="str">
        <f>VLOOKUP(B4833,'ABC successor'!A:J,10,FALSE)</f>
        <v>4755</v>
      </c>
    </row>
    <row r="4834" spans="1:11" x14ac:dyDescent="0.2">
      <c r="A4834">
        <v>4833</v>
      </c>
      <c r="B4834" t="s">
        <v>18713</v>
      </c>
      <c r="C4834" t="s">
        <v>18714</v>
      </c>
      <c r="D4834" t="s">
        <v>18713</v>
      </c>
      <c r="E4834" t="s">
        <v>6545</v>
      </c>
      <c r="F4834" s="220">
        <v>22499</v>
      </c>
      <c r="G4834" s="220">
        <v>22499</v>
      </c>
      <c r="H4834" s="220">
        <v>23683</v>
      </c>
      <c r="I4834" s="220">
        <v>21374.137267241371</v>
      </c>
      <c r="J4834" s="161" t="e">
        <f>VLOOKUP(D4834,GST!A:D,4,FALSE)</f>
        <v>#N/A</v>
      </c>
      <c r="K4834" s="64" t="str">
        <f>VLOOKUP(B4834,'ABC successor'!A:J,10,FALSE)</f>
        <v>4755</v>
      </c>
    </row>
    <row r="4835" spans="1:11" x14ac:dyDescent="0.2">
      <c r="A4835">
        <v>4834</v>
      </c>
      <c r="B4835" t="s">
        <v>13543</v>
      </c>
      <c r="C4835" t="s">
        <v>13544</v>
      </c>
      <c r="D4835" t="s">
        <v>13543</v>
      </c>
      <c r="E4835" t="s">
        <v>13545</v>
      </c>
      <c r="F4835" s="220">
        <v>39259</v>
      </c>
      <c r="G4835" s="220">
        <v>39259</v>
      </c>
      <c r="H4835" s="220">
        <v>41325</v>
      </c>
      <c r="I4835" s="220">
        <v>37295.984431034478</v>
      </c>
      <c r="J4835" s="161" t="e">
        <f>VLOOKUP(D4835,GST!A:D,4,FALSE)</f>
        <v>#N/A</v>
      </c>
      <c r="K4835" s="64" t="str">
        <f>VLOOKUP(B4835,'ABC successor'!A:J,10,FALSE)</f>
        <v>4755</v>
      </c>
    </row>
    <row r="4836" spans="1:11" x14ac:dyDescent="0.2">
      <c r="A4836">
        <v>4835</v>
      </c>
      <c r="B4836" t="s">
        <v>7725</v>
      </c>
      <c r="C4836" t="s">
        <v>7724</v>
      </c>
      <c r="D4836" t="s">
        <v>7725</v>
      </c>
      <c r="E4836" t="s">
        <v>7726</v>
      </c>
      <c r="F4836" s="220">
        <v>37354</v>
      </c>
      <c r="G4836" s="220">
        <v>37354</v>
      </c>
      <c r="H4836" s="220">
        <v>39320</v>
      </c>
      <c r="I4836" s="220">
        <v>35486.2881413793</v>
      </c>
      <c r="J4836" s="161" t="e">
        <f>VLOOKUP(D4836,GST!A:D,4,FALSE)</f>
        <v>#N/A</v>
      </c>
      <c r="K4836" s="64" t="str">
        <f>VLOOKUP(B4836,'ABC successor'!A:J,10,FALSE)</f>
        <v>4755</v>
      </c>
    </row>
    <row r="4837" spans="1:11" x14ac:dyDescent="0.2">
      <c r="A4837">
        <v>4836</v>
      </c>
      <c r="B4837" t="s">
        <v>20747</v>
      </c>
      <c r="C4837" t="s">
        <v>20748</v>
      </c>
      <c r="D4837" t="s">
        <v>20747</v>
      </c>
      <c r="E4837" t="s">
        <v>20749</v>
      </c>
      <c r="F4837" s="220">
        <v>33326</v>
      </c>
      <c r="G4837" s="220">
        <v>33326</v>
      </c>
      <c r="H4837" s="220">
        <v>35080</v>
      </c>
      <c r="I4837" s="220">
        <v>31660.017887931026</v>
      </c>
      <c r="J4837" s="161" t="e">
        <f>VLOOKUP(D4837,GST!A:D,4,FALSE)</f>
        <v>#N/A</v>
      </c>
      <c r="K4837" s="64" t="str">
        <f>VLOOKUP(B4837,'ABC successor'!A:J,10,FALSE)</f>
        <v>4755</v>
      </c>
    </row>
    <row r="4838" spans="1:11" x14ac:dyDescent="0.2">
      <c r="A4838">
        <v>4837</v>
      </c>
      <c r="B4838" t="s">
        <v>20750</v>
      </c>
      <c r="C4838" t="s">
        <v>20751</v>
      </c>
      <c r="D4838" t="s">
        <v>20750</v>
      </c>
      <c r="E4838" t="s">
        <v>20752</v>
      </c>
      <c r="F4838" s="220">
        <v>29327</v>
      </c>
      <c r="G4838" s="220">
        <v>29327</v>
      </c>
      <c r="H4838" s="220">
        <v>30871</v>
      </c>
      <c r="I4838" s="220">
        <v>27860.815741379305</v>
      </c>
      <c r="J4838" s="161" t="e">
        <f>VLOOKUP(D4838,GST!A:D,4,FALSE)</f>
        <v>#N/A</v>
      </c>
      <c r="K4838" s="64" t="str">
        <f>VLOOKUP(B4838,'ABC successor'!A:J,10,FALSE)</f>
        <v>4755</v>
      </c>
    </row>
    <row r="4839" spans="1:11" x14ac:dyDescent="0.2">
      <c r="A4839">
        <v>4838</v>
      </c>
      <c r="B4839" t="s">
        <v>19271</v>
      </c>
      <c r="C4839" t="s">
        <v>24359</v>
      </c>
      <c r="D4839" t="s">
        <v>19271</v>
      </c>
      <c r="E4839" t="s">
        <v>19272</v>
      </c>
      <c r="F4839" s="220">
        <v>22395</v>
      </c>
      <c r="G4839" s="220">
        <v>22395</v>
      </c>
      <c r="H4839" s="220">
        <v>23574</v>
      </c>
      <c r="I4839" s="220">
        <v>21275.532020689654</v>
      </c>
      <c r="J4839" s="161" t="e">
        <f>VLOOKUP(D4839,GST!A:D,4,FALSE)</f>
        <v>#N/A</v>
      </c>
      <c r="K4839" s="64" t="str">
        <f>VLOOKUP(B4839,'ABC successor'!A:J,10,FALSE)</f>
        <v>4755</v>
      </c>
    </row>
    <row r="4840" spans="1:11" x14ac:dyDescent="0.2">
      <c r="A4840">
        <v>4839</v>
      </c>
      <c r="B4840" t="s">
        <v>19273</v>
      </c>
      <c r="C4840" t="s">
        <v>24360</v>
      </c>
      <c r="D4840" t="s">
        <v>19273</v>
      </c>
      <c r="E4840" t="s">
        <v>19274</v>
      </c>
      <c r="F4840" s="220">
        <v>15463</v>
      </c>
      <c r="G4840" s="220">
        <v>15463</v>
      </c>
      <c r="H4840" s="220">
        <v>16277</v>
      </c>
      <c r="I4840" s="220">
        <v>14690.248299999999</v>
      </c>
      <c r="J4840" s="161" t="e">
        <f>VLOOKUP(D4840,GST!A:D,4,FALSE)</f>
        <v>#N/A</v>
      </c>
      <c r="K4840" s="64" t="str">
        <f>VLOOKUP(B4840,'ABC successor'!A:J,10,FALSE)</f>
        <v>4755</v>
      </c>
    </row>
    <row r="4841" spans="1:11" x14ac:dyDescent="0.2">
      <c r="A4841">
        <v>4840</v>
      </c>
      <c r="B4841" t="s">
        <v>21688</v>
      </c>
      <c r="C4841" t="s">
        <v>21689</v>
      </c>
      <c r="D4841" t="s">
        <v>21688</v>
      </c>
      <c r="E4841" t="s">
        <v>21690</v>
      </c>
      <c r="F4841" s="220">
        <v>14664</v>
      </c>
      <c r="G4841" s="220">
        <v>14664</v>
      </c>
      <c r="H4841" s="220">
        <v>15436</v>
      </c>
      <c r="I4841" s="220">
        <v>13930.407870689653</v>
      </c>
      <c r="J4841" s="161" t="e">
        <f>VLOOKUP(D4841,GST!A:D,4,FALSE)</f>
        <v>#N/A</v>
      </c>
      <c r="K4841" s="64" t="str">
        <f>VLOOKUP(B4841,'ABC successor'!A:J,10,FALSE)</f>
        <v>4755</v>
      </c>
    </row>
    <row r="4842" spans="1:11" x14ac:dyDescent="0.2">
      <c r="A4842">
        <v>4841</v>
      </c>
      <c r="B4842" t="s">
        <v>23663</v>
      </c>
      <c r="C4842" t="s">
        <v>23664</v>
      </c>
      <c r="D4842" t="s">
        <v>23663</v>
      </c>
      <c r="E4842" t="s">
        <v>23665</v>
      </c>
      <c r="F4842" s="220">
        <v>13331</v>
      </c>
      <c r="G4842" s="220">
        <v>13331</v>
      </c>
      <c r="H4842" s="220">
        <v>14033</v>
      </c>
      <c r="I4842" s="220">
        <v>12664.007155172412</v>
      </c>
      <c r="J4842" s="161" t="e">
        <f>VLOOKUP(D4842,GST!A:D,4,FALSE)</f>
        <v>#N/A</v>
      </c>
      <c r="K4842" s="64" t="str">
        <f>VLOOKUP(B4842,'ABC successor'!A:J,10,FALSE)</f>
        <v>4755</v>
      </c>
    </row>
    <row r="4843" spans="1:11" x14ac:dyDescent="0.2">
      <c r="A4843">
        <v>4842</v>
      </c>
      <c r="B4843" t="s">
        <v>14321</v>
      </c>
      <c r="C4843" t="s">
        <v>14323</v>
      </c>
      <c r="D4843" t="s">
        <v>14321</v>
      </c>
      <c r="E4843" t="s">
        <v>14322</v>
      </c>
      <c r="F4843" s="220">
        <v>15516</v>
      </c>
      <c r="G4843" s="220">
        <v>15516</v>
      </c>
      <c r="H4843" s="220">
        <v>16333</v>
      </c>
      <c r="I4843" s="220">
        <v>14740.517641379305</v>
      </c>
      <c r="J4843" s="161" t="e">
        <f>VLOOKUP(D4843,GST!A:D,4,FALSE)</f>
        <v>#N/A</v>
      </c>
      <c r="K4843" s="64" t="str">
        <f>VLOOKUP(B4843,'ABC successor'!A:J,10,FALSE)</f>
        <v>4754</v>
      </c>
    </row>
    <row r="4844" spans="1:11" x14ac:dyDescent="0.2">
      <c r="A4844">
        <v>4843</v>
      </c>
      <c r="B4844" t="s">
        <v>7728</v>
      </c>
      <c r="C4844" t="s">
        <v>7727</v>
      </c>
      <c r="D4844" t="s">
        <v>7728</v>
      </c>
      <c r="E4844" t="s">
        <v>1278</v>
      </c>
      <c r="F4844" s="220">
        <v>17845</v>
      </c>
      <c r="G4844" s="220">
        <v>17845</v>
      </c>
      <c r="H4844" s="220">
        <v>18784</v>
      </c>
      <c r="I4844" s="220">
        <v>16952.368662068966</v>
      </c>
      <c r="J4844" s="161" t="e">
        <f>VLOOKUP(D4844,GST!A:D,4,FALSE)</f>
        <v>#N/A</v>
      </c>
      <c r="K4844" s="64" t="str">
        <f>VLOOKUP(B4844,'ABC successor'!A:J,10,FALSE)</f>
        <v>4740</v>
      </c>
    </row>
    <row r="4845" spans="1:11" x14ac:dyDescent="0.2">
      <c r="A4845">
        <v>4844</v>
      </c>
      <c r="B4845" t="s">
        <v>7730</v>
      </c>
      <c r="C4845" t="s">
        <v>7729</v>
      </c>
      <c r="D4845" t="s">
        <v>7730</v>
      </c>
      <c r="E4845" t="s">
        <v>1429</v>
      </c>
      <c r="F4845" s="220">
        <v>26767</v>
      </c>
      <c r="G4845" s="220">
        <v>26767</v>
      </c>
      <c r="H4845" s="220">
        <v>28176</v>
      </c>
      <c r="I4845" s="220">
        <v>25428.552993103447</v>
      </c>
      <c r="J4845" s="161" t="e">
        <f>VLOOKUP(D4845,GST!A:D,4,FALSE)</f>
        <v>#N/A</v>
      </c>
      <c r="K4845" s="64" t="str">
        <f>VLOOKUP(B4845,'ABC successor'!A:J,10,FALSE)</f>
        <v>4740</v>
      </c>
    </row>
    <row r="4846" spans="1:11" x14ac:dyDescent="0.2">
      <c r="A4846">
        <v>4845</v>
      </c>
      <c r="B4846" t="s">
        <v>7732</v>
      </c>
      <c r="C4846" t="s">
        <v>7731</v>
      </c>
      <c r="D4846" t="s">
        <v>7732</v>
      </c>
      <c r="E4846" t="s">
        <v>4855</v>
      </c>
      <c r="F4846" s="220">
        <v>37240</v>
      </c>
      <c r="G4846" s="220">
        <v>37240</v>
      </c>
      <c r="H4846" s="220">
        <v>39200</v>
      </c>
      <c r="I4846" s="220">
        <v>35378.015713793095</v>
      </c>
      <c r="J4846" s="161">
        <f>VLOOKUP(D4846,GST!A:D,4,FALSE)</f>
        <v>0.18</v>
      </c>
      <c r="K4846" s="64" t="str">
        <f>VLOOKUP(B4846,'ABC successor'!A:J,10,FALSE)</f>
        <v>4755</v>
      </c>
    </row>
    <row r="4847" spans="1:11" x14ac:dyDescent="0.2">
      <c r="A4847">
        <v>4846</v>
      </c>
      <c r="B4847" t="s">
        <v>18715</v>
      </c>
      <c r="C4847" t="s">
        <v>18716</v>
      </c>
      <c r="D4847" t="s">
        <v>18715</v>
      </c>
      <c r="E4847" t="s">
        <v>18717</v>
      </c>
      <c r="F4847" s="220">
        <v>6466</v>
      </c>
      <c r="G4847" s="220">
        <v>6466</v>
      </c>
      <c r="H4847" s="220">
        <v>6806</v>
      </c>
      <c r="I4847" s="220">
        <v>6142.5268293103436</v>
      </c>
      <c r="J4847" s="161" t="e">
        <f>VLOOKUP(D4847,GST!A:D,4,FALSE)</f>
        <v>#N/A</v>
      </c>
      <c r="K4847" s="64" t="str">
        <f>VLOOKUP(B4847,'ABC successor'!A:J,10,FALSE)</f>
        <v>4760</v>
      </c>
    </row>
    <row r="4848" spans="1:11" x14ac:dyDescent="0.2">
      <c r="A4848">
        <v>4847</v>
      </c>
      <c r="B4848" t="s">
        <v>7734</v>
      </c>
      <c r="C4848" t="s">
        <v>7733</v>
      </c>
      <c r="D4848" t="s">
        <v>7734</v>
      </c>
      <c r="E4848" t="s">
        <v>3874</v>
      </c>
      <c r="F4848" s="220">
        <v>24890</v>
      </c>
      <c r="G4848" s="220">
        <v>24890</v>
      </c>
      <c r="H4848" s="220">
        <v>26200</v>
      </c>
      <c r="I4848" s="220">
        <v>23645.924810344823</v>
      </c>
      <c r="J4848" s="161" t="e">
        <f>VLOOKUP(D4848,GST!A:D,4,FALSE)</f>
        <v>#N/A</v>
      </c>
      <c r="K4848" s="64" t="str">
        <f>VLOOKUP(B4848,'ABC successor'!A:J,10,FALSE)</f>
        <v>4755</v>
      </c>
    </row>
    <row r="4849" spans="1:11" x14ac:dyDescent="0.2">
      <c r="A4849">
        <v>4848</v>
      </c>
      <c r="B4849" t="s">
        <v>4243</v>
      </c>
      <c r="C4849" t="s">
        <v>4244</v>
      </c>
      <c r="D4849" t="s">
        <v>4243</v>
      </c>
      <c r="E4849" t="s">
        <v>19275</v>
      </c>
      <c r="F4849" s="220">
        <v>371757</v>
      </c>
      <c r="G4849" s="220">
        <v>371757</v>
      </c>
      <c r="H4849" s="220">
        <v>391323</v>
      </c>
      <c r="I4849" s="220">
        <v>353169.19129655173</v>
      </c>
      <c r="J4849" s="161" t="e">
        <f>VLOOKUP(D4849,GST!A:D,4,FALSE)</f>
        <v>#N/A</v>
      </c>
      <c r="K4849" s="64" t="str">
        <f>VLOOKUP(B4849,'ABC successor'!A:J,10,FALSE)</f>
        <v>4780</v>
      </c>
    </row>
    <row r="4850" spans="1:11" x14ac:dyDescent="0.2">
      <c r="A4850">
        <v>4849</v>
      </c>
      <c r="B4850" t="s">
        <v>19276</v>
      </c>
      <c r="C4850" t="s">
        <v>19277</v>
      </c>
      <c r="D4850" t="s">
        <v>19276</v>
      </c>
      <c r="E4850" t="s">
        <v>7739</v>
      </c>
      <c r="F4850" s="220">
        <v>85651</v>
      </c>
      <c r="G4850" s="220">
        <v>85651</v>
      </c>
      <c r="H4850" s="220">
        <v>90159</v>
      </c>
      <c r="I4850" s="220">
        <v>81368.66276724136</v>
      </c>
      <c r="J4850" s="161">
        <f>VLOOKUP(D4850,GST!A:D,4,FALSE)</f>
        <v>0.18</v>
      </c>
      <c r="K4850" s="64" t="str">
        <f>VLOOKUP(B4850,'ABC successor'!A:J,10,FALSE)</f>
        <v>4740</v>
      </c>
    </row>
    <row r="4851" spans="1:11" x14ac:dyDescent="0.2">
      <c r="A4851">
        <v>4850</v>
      </c>
      <c r="B4851" t="s">
        <v>7738</v>
      </c>
      <c r="C4851" t="s">
        <v>7737</v>
      </c>
      <c r="D4851" t="s">
        <v>7738</v>
      </c>
      <c r="E4851" t="s">
        <v>7739</v>
      </c>
      <c r="F4851" s="220">
        <v>85600</v>
      </c>
      <c r="G4851" s="220">
        <v>85600</v>
      </c>
      <c r="H4851" s="220">
        <v>90105</v>
      </c>
      <c r="I4851" s="220">
        <v>81320.326862068949</v>
      </c>
      <c r="J4851" s="161" t="e">
        <f>VLOOKUP(D4851,GST!A:D,4,FALSE)</f>
        <v>#N/A</v>
      </c>
      <c r="K4851" s="64" t="str">
        <f>VLOOKUP(B4851,'ABC successor'!A:J,10,FALSE)</f>
        <v>4755</v>
      </c>
    </row>
    <row r="4852" spans="1:11" x14ac:dyDescent="0.2">
      <c r="A4852">
        <v>4851</v>
      </c>
      <c r="B4852" t="s">
        <v>7741</v>
      </c>
      <c r="C4852" t="s">
        <v>7740</v>
      </c>
      <c r="D4852" t="s">
        <v>7741</v>
      </c>
      <c r="E4852" t="s">
        <v>7742</v>
      </c>
      <c r="F4852" s="220">
        <v>85651</v>
      </c>
      <c r="G4852" s="220">
        <v>85651</v>
      </c>
      <c r="H4852" s="220">
        <v>90159</v>
      </c>
      <c r="I4852" s="220">
        <v>81368.66276724136</v>
      </c>
      <c r="J4852" s="161">
        <f>VLOOKUP(D4852,GST!A:D,4,FALSE)</f>
        <v>0.18</v>
      </c>
      <c r="K4852" s="64" t="str">
        <f>VLOOKUP(B4852,'ABC successor'!A:J,10,FALSE)</f>
        <v>4740</v>
      </c>
    </row>
    <row r="4853" spans="1:11" x14ac:dyDescent="0.2">
      <c r="A4853">
        <v>4852</v>
      </c>
      <c r="B4853" t="s">
        <v>7744</v>
      </c>
      <c r="C4853" t="s">
        <v>7743</v>
      </c>
      <c r="D4853" t="s">
        <v>7744</v>
      </c>
      <c r="E4853" t="s">
        <v>4990</v>
      </c>
      <c r="F4853" s="220">
        <v>72412</v>
      </c>
      <c r="G4853" s="220">
        <v>72412</v>
      </c>
      <c r="H4853" s="220">
        <v>76223</v>
      </c>
      <c r="I4853" s="220">
        <v>68791.660241379301</v>
      </c>
      <c r="J4853" s="161" t="e">
        <f>VLOOKUP(D4853,GST!A:D,4,FALSE)</f>
        <v>#N/A</v>
      </c>
      <c r="K4853" s="64" t="str">
        <f>VLOOKUP(B4853,'ABC successor'!A:J,10,FALSE)</f>
        <v>4754</v>
      </c>
    </row>
    <row r="4854" spans="1:11" x14ac:dyDescent="0.2">
      <c r="A4854">
        <v>4853</v>
      </c>
      <c r="B4854" t="s">
        <v>7746</v>
      </c>
      <c r="C4854" t="s">
        <v>7745</v>
      </c>
      <c r="D4854" t="s">
        <v>7746</v>
      </c>
      <c r="E4854" t="s">
        <v>19278</v>
      </c>
      <c r="F4854" s="220">
        <v>5430</v>
      </c>
      <c r="G4854" s="220">
        <v>5430</v>
      </c>
      <c r="H4854" s="220">
        <v>5716</v>
      </c>
      <c r="I4854" s="220">
        <v>5158.4078000000009</v>
      </c>
      <c r="J4854" s="161" t="e">
        <f>VLOOKUP(D4854,GST!A:D,4,FALSE)</f>
        <v>#N/A</v>
      </c>
      <c r="K4854" s="64" t="str">
        <f>VLOOKUP(B4854,'ABC successor'!A:J,10,FALSE)</f>
        <v>4755</v>
      </c>
    </row>
    <row r="4855" spans="1:11" x14ac:dyDescent="0.2">
      <c r="A4855">
        <v>4854</v>
      </c>
      <c r="B4855" t="s">
        <v>19279</v>
      </c>
      <c r="C4855" t="s">
        <v>19280</v>
      </c>
      <c r="D4855" t="s">
        <v>19279</v>
      </c>
      <c r="E4855" t="s">
        <v>19281</v>
      </c>
      <c r="F4855" s="220">
        <v>5430</v>
      </c>
      <c r="G4855" s="220">
        <v>5430</v>
      </c>
      <c r="H4855" s="220">
        <v>5716</v>
      </c>
      <c r="I4855" s="220">
        <v>5158.4078000000009</v>
      </c>
      <c r="J4855" s="161" t="e">
        <f>VLOOKUP(D4855,GST!A:D,4,FALSE)</f>
        <v>#N/A</v>
      </c>
      <c r="K4855" s="64" t="str">
        <f>VLOOKUP(B4855,'ABC successor'!A:J,10,FALSE)</f>
        <v>4755</v>
      </c>
    </row>
    <row r="4856" spans="1:11" x14ac:dyDescent="0.2">
      <c r="A4856">
        <v>4855</v>
      </c>
      <c r="B4856" t="s">
        <v>25310</v>
      </c>
      <c r="C4856" t="s">
        <v>25311</v>
      </c>
      <c r="D4856" t="s">
        <v>25310</v>
      </c>
      <c r="E4856" t="s">
        <v>19282</v>
      </c>
      <c r="F4856" s="220">
        <v>16811</v>
      </c>
      <c r="G4856" s="220">
        <v>16811</v>
      </c>
      <c r="H4856" s="220">
        <v>17696</v>
      </c>
      <c r="I4856" s="220">
        <v>15970.183068965514</v>
      </c>
      <c r="J4856" s="161" t="e">
        <f>VLOOKUP(D4856,GST!A:D,4,FALSE)</f>
        <v>#N/A</v>
      </c>
      <c r="K4856" s="64" t="str">
        <f>VLOOKUP(B4856,'ABC successor'!A:J,10,FALSE)</f>
        <v>4755</v>
      </c>
    </row>
    <row r="4857" spans="1:11" x14ac:dyDescent="0.2">
      <c r="A4857">
        <v>4856</v>
      </c>
      <c r="B4857" t="s">
        <v>21691</v>
      </c>
      <c r="C4857" t="s">
        <v>21692</v>
      </c>
      <c r="D4857" t="s">
        <v>21691</v>
      </c>
      <c r="E4857" t="s">
        <v>19282</v>
      </c>
      <c r="F4857" s="220">
        <v>16811</v>
      </c>
      <c r="G4857" s="220">
        <v>16811</v>
      </c>
      <c r="H4857" s="220">
        <v>17696</v>
      </c>
      <c r="I4857" s="220">
        <v>15970.183068965514</v>
      </c>
      <c r="J4857" s="161" t="e">
        <f>VLOOKUP(D4857,GST!A:D,4,FALSE)</f>
        <v>#N/A</v>
      </c>
      <c r="K4857" s="64" t="str">
        <f>VLOOKUP(B4857,'ABC successor'!A:J,10,FALSE)</f>
        <v>4755</v>
      </c>
    </row>
    <row r="4858" spans="1:11" x14ac:dyDescent="0.2">
      <c r="A4858">
        <v>4857</v>
      </c>
      <c r="B4858" t="s">
        <v>7748</v>
      </c>
      <c r="C4858" t="s">
        <v>7747</v>
      </c>
      <c r="D4858" t="s">
        <v>7748</v>
      </c>
      <c r="E4858" t="s">
        <v>1789</v>
      </c>
      <c r="F4858" s="220">
        <v>7500</v>
      </c>
      <c r="G4858" s="220">
        <v>7500</v>
      </c>
      <c r="H4858" s="220">
        <v>7895</v>
      </c>
      <c r="I4858" s="220">
        <v>7124.7124224137924</v>
      </c>
      <c r="J4858" s="161">
        <f>VLOOKUP(D4858,GST!A:D,4,FALSE)</f>
        <v>0.18</v>
      </c>
      <c r="K4858" s="64" t="str">
        <f>VLOOKUP(B4858,'ABC successor'!A:J,10,FALSE)</f>
        <v>4755</v>
      </c>
    </row>
    <row r="4859" spans="1:11" x14ac:dyDescent="0.2">
      <c r="A4859">
        <v>4858</v>
      </c>
      <c r="B4859" t="s">
        <v>1430</v>
      </c>
      <c r="C4859" t="s">
        <v>1431</v>
      </c>
      <c r="D4859" t="s">
        <v>1430</v>
      </c>
      <c r="E4859" t="s">
        <v>15890</v>
      </c>
      <c r="F4859" s="220">
        <v>6466</v>
      </c>
      <c r="G4859" s="220">
        <v>6466</v>
      </c>
      <c r="H4859" s="220">
        <v>6806</v>
      </c>
      <c r="I4859" s="220">
        <v>6142.5268293103436</v>
      </c>
      <c r="J4859" s="161" t="e">
        <f>VLOOKUP(D4859,GST!A:D,4,FALSE)</f>
        <v>#N/A</v>
      </c>
      <c r="K4859" s="64" t="str">
        <f>VLOOKUP(B4859,'ABC successor'!A:J,10,FALSE)</f>
        <v>4760</v>
      </c>
    </row>
    <row r="4860" spans="1:11" x14ac:dyDescent="0.2">
      <c r="A4860">
        <v>4859</v>
      </c>
      <c r="B4860" t="s">
        <v>1204</v>
      </c>
      <c r="C4860" t="s">
        <v>1205</v>
      </c>
      <c r="D4860" t="s">
        <v>1204</v>
      </c>
      <c r="E4860" t="s">
        <v>1206</v>
      </c>
      <c r="F4860" s="220">
        <v>6466</v>
      </c>
      <c r="G4860" s="220">
        <v>6466</v>
      </c>
      <c r="H4860" s="220">
        <v>6806</v>
      </c>
      <c r="I4860" s="220">
        <v>6142.5268293103436</v>
      </c>
      <c r="J4860" s="161" t="e">
        <f>VLOOKUP(D4860,GST!A:D,4,FALSE)</f>
        <v>#N/A</v>
      </c>
      <c r="K4860" s="64" t="str">
        <f>VLOOKUP(B4860,'ABC successor'!A:J,10,FALSE)</f>
        <v>4760</v>
      </c>
    </row>
    <row r="4861" spans="1:11" x14ac:dyDescent="0.2">
      <c r="A4861">
        <v>4860</v>
      </c>
      <c r="B4861" t="s">
        <v>7750</v>
      </c>
      <c r="C4861" t="s">
        <v>7749</v>
      </c>
      <c r="D4861" t="s">
        <v>7750</v>
      </c>
      <c r="E4861" t="s">
        <v>17992</v>
      </c>
      <c r="F4861" s="220">
        <v>7437</v>
      </c>
      <c r="G4861" s="220">
        <v>7437</v>
      </c>
      <c r="H4861" s="220">
        <v>7828</v>
      </c>
      <c r="I4861" s="220">
        <v>7064.7758999999987</v>
      </c>
      <c r="J4861" s="161" t="e">
        <f>VLOOKUP(D4861,GST!A:D,4,FALSE)</f>
        <v>#N/A</v>
      </c>
      <c r="K4861" s="64" t="str">
        <f>VLOOKUP(B4861,'ABC successor'!A:J,10,FALSE)</f>
        <v>4740</v>
      </c>
    </row>
    <row r="4862" spans="1:11" x14ac:dyDescent="0.2">
      <c r="A4862">
        <v>4861</v>
      </c>
      <c r="B4862" t="s">
        <v>25640</v>
      </c>
      <c r="C4862" t="s">
        <v>25641</v>
      </c>
      <c r="D4862" t="s">
        <v>25640</v>
      </c>
      <c r="E4862" t="s">
        <v>1072</v>
      </c>
      <c r="F4862" s="220">
        <v>6665</v>
      </c>
      <c r="G4862" s="220">
        <v>6665</v>
      </c>
      <c r="H4862" s="220">
        <v>7016</v>
      </c>
      <c r="I4862" s="220">
        <v>6332.0035775862061</v>
      </c>
      <c r="J4862" s="161" t="e">
        <f>VLOOKUP(D4862,GST!A:D,4,FALSE)</f>
        <v>#N/A</v>
      </c>
      <c r="K4862" s="64" t="str">
        <f>VLOOKUP(B4862,'ABC successor'!A:J,10,FALSE)</f>
        <v>4755</v>
      </c>
    </row>
    <row r="4863" spans="1:11" x14ac:dyDescent="0.2">
      <c r="A4863">
        <v>4862</v>
      </c>
      <c r="B4863" t="s">
        <v>17993</v>
      </c>
      <c r="C4863" t="s">
        <v>17994</v>
      </c>
      <c r="D4863" t="s">
        <v>17993</v>
      </c>
      <c r="E4863" t="s">
        <v>17995</v>
      </c>
      <c r="F4863" s="220">
        <v>2100</v>
      </c>
      <c r="G4863" s="220">
        <v>2100</v>
      </c>
      <c r="H4863" s="220">
        <v>2211</v>
      </c>
      <c r="I4863" s="220">
        <v>1995.306165517241</v>
      </c>
      <c r="J4863" s="161" t="e">
        <f>VLOOKUP(D4863,GST!A:D,4,FALSE)</f>
        <v>#N/A</v>
      </c>
      <c r="K4863" s="64" t="str">
        <f>VLOOKUP(B4863,'ABC successor'!A:J,10,FALSE)</f>
        <v>4754</v>
      </c>
    </row>
    <row r="4864" spans="1:11" x14ac:dyDescent="0.2">
      <c r="A4864">
        <v>4863</v>
      </c>
      <c r="B4864" t="s">
        <v>7752</v>
      </c>
      <c r="C4864" t="s">
        <v>7751</v>
      </c>
      <c r="D4864" t="s">
        <v>7752</v>
      </c>
      <c r="E4864" t="s">
        <v>7753</v>
      </c>
      <c r="F4864" s="220">
        <v>3114</v>
      </c>
      <c r="G4864" s="220">
        <v>3114</v>
      </c>
      <c r="H4864" s="220">
        <v>3278</v>
      </c>
      <c r="I4864" s="220">
        <v>2958.1573965517237</v>
      </c>
      <c r="J4864" s="161">
        <f>VLOOKUP(D4864,GST!A:D,4,FALSE)</f>
        <v>0.18</v>
      </c>
      <c r="K4864" s="64" t="str">
        <f>VLOOKUP(B4864,'ABC successor'!A:J,10,FALSE)</f>
        <v>4740</v>
      </c>
    </row>
    <row r="4865" spans="1:11" x14ac:dyDescent="0.2">
      <c r="A4865">
        <v>4864</v>
      </c>
      <c r="B4865" t="s">
        <v>7755</v>
      </c>
      <c r="C4865" t="s">
        <v>7754</v>
      </c>
      <c r="D4865" t="s">
        <v>7755</v>
      </c>
      <c r="E4865" t="s">
        <v>7756</v>
      </c>
      <c r="F4865" s="220">
        <v>6246</v>
      </c>
      <c r="G4865" s="220">
        <v>6246</v>
      </c>
      <c r="H4865" s="220">
        <v>6575</v>
      </c>
      <c r="I4865" s="220">
        <v>5933.7157189655163</v>
      </c>
      <c r="J4865" s="161" t="e">
        <f>VLOOKUP(D4865,GST!A:D,4,FALSE)</f>
        <v>#N/A</v>
      </c>
      <c r="K4865" s="64" t="str">
        <f>VLOOKUP(B4865,'ABC successor'!A:J,10,FALSE)</f>
        <v>4740</v>
      </c>
    </row>
    <row r="4866" spans="1:11" x14ac:dyDescent="0.2">
      <c r="A4866">
        <v>4865</v>
      </c>
      <c r="B4866" t="s">
        <v>7758</v>
      </c>
      <c r="C4866" t="s">
        <v>7757</v>
      </c>
      <c r="D4866" t="s">
        <v>7758</v>
      </c>
      <c r="E4866" t="s">
        <v>7759</v>
      </c>
      <c r="F4866" s="220">
        <v>6466</v>
      </c>
      <c r="G4866" s="220">
        <v>6466</v>
      </c>
      <c r="H4866" s="220">
        <v>6806</v>
      </c>
      <c r="I4866" s="220">
        <v>6142.5268293103436</v>
      </c>
      <c r="J4866" s="161" t="e">
        <f>VLOOKUP(D4866,GST!A:D,4,FALSE)</f>
        <v>#N/A</v>
      </c>
      <c r="K4866" s="64" t="str">
        <f>VLOOKUP(B4866,'ABC successor'!A:J,10,FALSE)</f>
        <v>4754</v>
      </c>
    </row>
    <row r="4867" spans="1:11" x14ac:dyDescent="0.2">
      <c r="A4867">
        <v>4866</v>
      </c>
      <c r="B4867" t="s">
        <v>7761</v>
      </c>
      <c r="C4867" t="s">
        <v>7760</v>
      </c>
      <c r="D4867" t="s">
        <v>7761</v>
      </c>
      <c r="E4867" t="s">
        <v>7762</v>
      </c>
      <c r="F4867" s="220">
        <v>3879</v>
      </c>
      <c r="G4867" s="220">
        <v>3879</v>
      </c>
      <c r="H4867" s="220">
        <v>4083</v>
      </c>
      <c r="I4867" s="220">
        <v>3685.1294103448263</v>
      </c>
      <c r="J4867" s="161" t="e">
        <f>VLOOKUP(D4867,GST!A:D,4,FALSE)</f>
        <v>#N/A</v>
      </c>
      <c r="K4867" s="64" t="str">
        <f>VLOOKUP(B4867,'ABC successor'!A:J,10,FALSE)</f>
        <v>4754</v>
      </c>
    </row>
    <row r="4868" spans="1:11" x14ac:dyDescent="0.2">
      <c r="A4868">
        <v>4867</v>
      </c>
      <c r="B4868" t="s">
        <v>17996</v>
      </c>
      <c r="C4868" t="s">
        <v>17997</v>
      </c>
      <c r="D4868" t="s">
        <v>17996</v>
      </c>
      <c r="E4868" t="s">
        <v>17998</v>
      </c>
      <c r="F4868" s="220">
        <v>6767</v>
      </c>
      <c r="G4868" s="220">
        <v>6767</v>
      </c>
      <c r="H4868" s="220">
        <v>7123</v>
      </c>
      <c r="I4868" s="220">
        <v>6428.6753879310336</v>
      </c>
      <c r="J4868" s="161" t="e">
        <f>VLOOKUP(D4868,GST!A:D,4,FALSE)</f>
        <v>#N/A</v>
      </c>
      <c r="K4868" s="64" t="str">
        <f>VLOOKUP(B4868,'ABC successor'!A:J,10,FALSE)</f>
        <v>4755</v>
      </c>
    </row>
    <row r="4869" spans="1:11" x14ac:dyDescent="0.2">
      <c r="A4869">
        <v>4868</v>
      </c>
      <c r="B4869" t="s">
        <v>7764</v>
      </c>
      <c r="C4869" t="s">
        <v>7763</v>
      </c>
      <c r="D4869" t="s">
        <v>7764</v>
      </c>
      <c r="E4869" t="s">
        <v>7765</v>
      </c>
      <c r="F4869" s="220">
        <v>7437</v>
      </c>
      <c r="G4869" s="220">
        <v>7437</v>
      </c>
      <c r="H4869" s="220">
        <v>7828</v>
      </c>
      <c r="I4869" s="220">
        <v>7064.7758999999987</v>
      </c>
      <c r="J4869" s="161" t="e">
        <f>VLOOKUP(D4869,GST!A:D,4,FALSE)</f>
        <v>#N/A</v>
      </c>
      <c r="K4869" s="64" t="str">
        <f>VLOOKUP(B4869,'ABC successor'!A:J,10,FALSE)</f>
        <v>4755</v>
      </c>
    </row>
    <row r="4870" spans="1:11" x14ac:dyDescent="0.2">
      <c r="A4870">
        <v>4869</v>
      </c>
      <c r="B4870" t="s">
        <v>1432</v>
      </c>
      <c r="C4870" t="s">
        <v>1433</v>
      </c>
      <c r="D4870" t="s">
        <v>1432</v>
      </c>
      <c r="E4870" t="s">
        <v>19283</v>
      </c>
      <c r="F4870" s="220">
        <v>6466</v>
      </c>
      <c r="G4870" s="220">
        <v>6466</v>
      </c>
      <c r="H4870" s="220">
        <v>6806</v>
      </c>
      <c r="I4870" s="220">
        <v>6142.5268293103436</v>
      </c>
      <c r="J4870" s="161">
        <f>VLOOKUP(D4870,GST!A:D,4,FALSE)</f>
        <v>0.18</v>
      </c>
      <c r="K4870" s="64" t="str">
        <f>VLOOKUP(B4870,'ABC successor'!A:J,10,FALSE)</f>
        <v>4740</v>
      </c>
    </row>
    <row r="4871" spans="1:11" x14ac:dyDescent="0.2">
      <c r="A4871">
        <v>4870</v>
      </c>
      <c r="B4871" t="s">
        <v>16716</v>
      </c>
      <c r="C4871" t="s">
        <v>16717</v>
      </c>
      <c r="D4871" t="s">
        <v>16716</v>
      </c>
      <c r="E4871" t="s">
        <v>1783</v>
      </c>
      <c r="F4871" s="220">
        <v>2975</v>
      </c>
      <c r="G4871" s="220">
        <v>2975</v>
      </c>
      <c r="H4871" s="220">
        <v>3132</v>
      </c>
      <c r="I4871" s="220">
        <v>2826.6837344827577</v>
      </c>
      <c r="J4871" s="161">
        <f>VLOOKUP(D4871,GST!A:D,4,FALSE)</f>
        <v>0.18</v>
      </c>
      <c r="K4871" s="64" t="str">
        <f>VLOOKUP(B4871,'ABC successor'!A:J,10,FALSE)</f>
        <v>4740</v>
      </c>
    </row>
    <row r="4872" spans="1:11" x14ac:dyDescent="0.2">
      <c r="A4872">
        <v>4871</v>
      </c>
      <c r="B4872" t="s">
        <v>7767</v>
      </c>
      <c r="C4872" t="s">
        <v>7766</v>
      </c>
      <c r="D4872" t="s">
        <v>7767</v>
      </c>
      <c r="E4872" t="s">
        <v>1110</v>
      </c>
      <c r="F4872" s="220">
        <v>34912</v>
      </c>
      <c r="G4872" s="220">
        <v>34912</v>
      </c>
      <c r="H4872" s="220">
        <v>36749</v>
      </c>
      <c r="I4872" s="220">
        <v>33166.164693103441</v>
      </c>
      <c r="J4872" s="161" t="e">
        <f>VLOOKUP(D4872,GST!A:D,4,FALSE)</f>
        <v>#N/A</v>
      </c>
      <c r="K4872" s="64" t="str">
        <f>VLOOKUP(B4872,'ABC successor'!A:J,10,FALSE)</f>
        <v>4754</v>
      </c>
    </row>
    <row r="4873" spans="1:11" x14ac:dyDescent="0.2">
      <c r="A4873">
        <v>4872</v>
      </c>
      <c r="B4873" t="s">
        <v>1434</v>
      </c>
      <c r="C4873" t="s">
        <v>1435</v>
      </c>
      <c r="D4873" t="s">
        <v>1434</v>
      </c>
      <c r="E4873" t="s">
        <v>1436</v>
      </c>
      <c r="F4873" s="220">
        <v>906</v>
      </c>
      <c r="G4873" s="220">
        <v>906</v>
      </c>
      <c r="H4873" s="220">
        <v>954</v>
      </c>
      <c r="I4873" s="220">
        <v>860.37911206896536</v>
      </c>
      <c r="J4873" s="161" t="e">
        <f>VLOOKUP(D4873,GST!A:D,4,FALSE)</f>
        <v>#N/A</v>
      </c>
      <c r="K4873" s="64" t="str">
        <f>VLOOKUP(B4873,'ABC successor'!A:J,10,FALSE)</f>
        <v>4760</v>
      </c>
    </row>
    <row r="4874" spans="1:11" x14ac:dyDescent="0.2">
      <c r="A4874">
        <v>4873</v>
      </c>
      <c r="B4874" t="s">
        <v>17999</v>
      </c>
      <c r="C4874" t="s">
        <v>18000</v>
      </c>
      <c r="D4874" t="s">
        <v>17999</v>
      </c>
      <c r="E4874" t="s">
        <v>22991</v>
      </c>
      <c r="F4874" s="220">
        <v>6564</v>
      </c>
      <c r="G4874" s="220">
        <v>6564</v>
      </c>
      <c r="H4874" s="220">
        <v>6909</v>
      </c>
      <c r="I4874" s="220">
        <v>6235.3317672413787</v>
      </c>
      <c r="J4874" s="161" t="e">
        <f>VLOOKUP(D4874,GST!A:D,4,FALSE)</f>
        <v>#N/A</v>
      </c>
      <c r="K4874" s="64" t="str">
        <f>VLOOKUP(B4874,'ABC successor'!A:J,10,FALSE)</f>
        <v>4755</v>
      </c>
    </row>
    <row r="4875" spans="1:11" x14ac:dyDescent="0.2">
      <c r="A4875">
        <v>4874</v>
      </c>
      <c r="B4875" t="s">
        <v>7769</v>
      </c>
      <c r="C4875" t="s">
        <v>7768</v>
      </c>
      <c r="D4875" t="s">
        <v>7769</v>
      </c>
      <c r="E4875" t="s">
        <v>7770</v>
      </c>
      <c r="F4875" s="220">
        <v>5949</v>
      </c>
      <c r="G4875" s="220">
        <v>5949</v>
      </c>
      <c r="H4875" s="220">
        <v>6262</v>
      </c>
      <c r="I4875" s="220">
        <v>5651.4340327586197</v>
      </c>
      <c r="J4875" s="161">
        <f>VLOOKUP(D4875,GST!A:D,4,FALSE)</f>
        <v>0.18</v>
      </c>
      <c r="K4875" s="64" t="str">
        <f>VLOOKUP(B4875,'ABC successor'!A:J,10,FALSE)</f>
        <v>4740</v>
      </c>
    </row>
    <row r="4876" spans="1:11" x14ac:dyDescent="0.2">
      <c r="A4876">
        <v>4875</v>
      </c>
      <c r="B4876" t="s">
        <v>7772</v>
      </c>
      <c r="C4876" t="s">
        <v>7771</v>
      </c>
      <c r="D4876" t="s">
        <v>7772</v>
      </c>
      <c r="E4876" t="s">
        <v>1761</v>
      </c>
      <c r="F4876" s="220">
        <v>9051</v>
      </c>
      <c r="G4876" s="220">
        <v>9051</v>
      </c>
      <c r="H4876" s="220">
        <v>9527</v>
      </c>
      <c r="I4876" s="220">
        <v>8597.9908120689652</v>
      </c>
      <c r="J4876" s="161" t="e">
        <f>VLOOKUP(D4876,GST!A:D,4,FALSE)</f>
        <v>#N/A</v>
      </c>
      <c r="K4876" s="64" t="str">
        <f>VLOOKUP(B4876,'ABC successor'!A:J,10,FALSE)</f>
        <v>4755</v>
      </c>
    </row>
    <row r="4877" spans="1:11" x14ac:dyDescent="0.2">
      <c r="A4877">
        <v>4876</v>
      </c>
      <c r="B4877" t="s">
        <v>9088</v>
      </c>
      <c r="C4877" t="s">
        <v>9087</v>
      </c>
      <c r="D4877" t="s">
        <v>9088</v>
      </c>
      <c r="E4877" t="s">
        <v>9089</v>
      </c>
      <c r="F4877" s="220">
        <v>7437</v>
      </c>
      <c r="G4877" s="220">
        <v>7437</v>
      </c>
      <c r="H4877" s="220">
        <v>7828</v>
      </c>
      <c r="I4877" s="220">
        <v>7064.7758999999987</v>
      </c>
      <c r="J4877" s="161" t="e">
        <f>VLOOKUP(D4877,GST!A:D,4,FALSE)</f>
        <v>#N/A</v>
      </c>
      <c r="K4877" s="64" t="str">
        <f>VLOOKUP(B4877,'ABC successor'!A:J,10,FALSE)</f>
        <v>4755</v>
      </c>
    </row>
    <row r="4878" spans="1:11" x14ac:dyDescent="0.2">
      <c r="A4878">
        <v>4877</v>
      </c>
      <c r="B4878" t="s">
        <v>9091</v>
      </c>
      <c r="C4878" t="s">
        <v>9090</v>
      </c>
      <c r="D4878" t="s">
        <v>9091</v>
      </c>
      <c r="E4878" t="s">
        <v>9092</v>
      </c>
      <c r="F4878" s="220">
        <v>9051</v>
      </c>
      <c r="G4878" s="220">
        <v>9051</v>
      </c>
      <c r="H4878" s="220">
        <v>9527</v>
      </c>
      <c r="I4878" s="220">
        <v>8597.9908120689652</v>
      </c>
      <c r="J4878" s="161" t="e">
        <f>VLOOKUP(D4878,GST!A:D,4,FALSE)</f>
        <v>#N/A</v>
      </c>
      <c r="K4878" s="64" t="str">
        <f>VLOOKUP(B4878,'ABC successor'!A:J,10,FALSE)</f>
        <v>4755</v>
      </c>
    </row>
    <row r="4879" spans="1:11" x14ac:dyDescent="0.2">
      <c r="A4879">
        <v>4878</v>
      </c>
      <c r="B4879" t="s">
        <v>25312</v>
      </c>
      <c r="C4879" t="s">
        <v>25313</v>
      </c>
      <c r="D4879" t="s">
        <v>25312</v>
      </c>
      <c r="E4879" t="s">
        <v>25314</v>
      </c>
      <c r="F4879" s="220">
        <v>7783</v>
      </c>
      <c r="G4879" s="220">
        <v>7783</v>
      </c>
      <c r="H4879" s="220">
        <v>8193</v>
      </c>
      <c r="I4879" s="220">
        <v>7393.4600551724125</v>
      </c>
      <c r="J4879" s="161" t="e">
        <f>VLOOKUP(D4879,GST!A:D,4,FALSE)</f>
        <v>#N/A</v>
      </c>
      <c r="K4879" s="64" t="str">
        <f>VLOOKUP(B4879,'ABC successor'!A:J,10,FALSE)</f>
        <v>4755</v>
      </c>
    </row>
    <row r="4880" spans="1:11" x14ac:dyDescent="0.2">
      <c r="A4880">
        <v>4879</v>
      </c>
      <c r="B4880" t="s">
        <v>9094</v>
      </c>
      <c r="C4880" t="s">
        <v>9093</v>
      </c>
      <c r="D4880" t="s">
        <v>9094</v>
      </c>
      <c r="E4880" t="s">
        <v>9095</v>
      </c>
      <c r="F4880" s="220">
        <v>10603</v>
      </c>
      <c r="G4880" s="220">
        <v>10603</v>
      </c>
      <c r="H4880" s="220">
        <v>11161</v>
      </c>
      <c r="I4880" s="220">
        <v>10073.202637931034</v>
      </c>
      <c r="J4880" s="161" t="e">
        <f>VLOOKUP(D4880,GST!A:D,4,FALSE)</f>
        <v>#N/A</v>
      </c>
      <c r="K4880" s="64" t="str">
        <f>VLOOKUP(B4880,'ABC successor'!A:J,10,FALSE)</f>
        <v>4755</v>
      </c>
    </row>
    <row r="4881" spans="1:11" x14ac:dyDescent="0.2">
      <c r="A4881">
        <v>4880</v>
      </c>
      <c r="B4881" t="s">
        <v>9097</v>
      </c>
      <c r="C4881" t="s">
        <v>9096</v>
      </c>
      <c r="D4881" t="s">
        <v>9097</v>
      </c>
      <c r="E4881" t="s">
        <v>9095</v>
      </c>
      <c r="F4881" s="220">
        <v>21465</v>
      </c>
      <c r="G4881" s="220">
        <v>21465</v>
      </c>
      <c r="H4881" s="220">
        <v>22595</v>
      </c>
      <c r="I4881" s="220">
        <v>20391.95167413793</v>
      </c>
      <c r="J4881" s="161">
        <f>VLOOKUP(D4881,GST!A:D,4,FALSE)</f>
        <v>0.18</v>
      </c>
      <c r="K4881" s="64" t="str">
        <f>VLOOKUP(B4881,'ABC successor'!A:J,10,FALSE)</f>
        <v>4755</v>
      </c>
    </row>
    <row r="4882" spans="1:11" x14ac:dyDescent="0.2">
      <c r="A4882">
        <v>4881</v>
      </c>
      <c r="B4882" t="s">
        <v>9099</v>
      </c>
      <c r="C4882" t="s">
        <v>9098</v>
      </c>
      <c r="D4882" t="s">
        <v>9099</v>
      </c>
      <c r="E4882" t="s">
        <v>19284</v>
      </c>
      <c r="F4882" s="220">
        <v>31228</v>
      </c>
      <c r="G4882" s="220">
        <v>31228</v>
      </c>
      <c r="H4882" s="220">
        <v>32872</v>
      </c>
      <c r="I4882" s="220">
        <v>29666.645158620682</v>
      </c>
      <c r="J4882" s="161" t="str">
        <f>VLOOKUP(D4882,GST!A:D,4,FALSE)</f>
        <v/>
      </c>
      <c r="K4882" s="64" t="str">
        <f>VLOOKUP(B4882,'ABC successor'!A:J,10,FALSE)</f>
        <v>4740</v>
      </c>
    </row>
    <row r="4883" spans="1:11" x14ac:dyDescent="0.2">
      <c r="A4883">
        <v>4882</v>
      </c>
      <c r="B4883" t="s">
        <v>9101</v>
      </c>
      <c r="C4883" t="s">
        <v>9100</v>
      </c>
      <c r="D4883" t="s">
        <v>9101</v>
      </c>
      <c r="E4883" t="s">
        <v>9102</v>
      </c>
      <c r="F4883" s="220">
        <v>17845</v>
      </c>
      <c r="G4883" s="220">
        <v>17845</v>
      </c>
      <c r="H4883" s="220">
        <v>18784</v>
      </c>
      <c r="I4883" s="220">
        <v>16952.368662068966</v>
      </c>
      <c r="J4883" s="161" t="e">
        <f>VLOOKUP(D4883,GST!A:D,4,FALSE)</f>
        <v>#N/A</v>
      </c>
      <c r="K4883" s="64" t="str">
        <f>VLOOKUP(B4883,'ABC successor'!A:J,10,FALSE)</f>
        <v>4740</v>
      </c>
    </row>
    <row r="4884" spans="1:11" x14ac:dyDescent="0.2">
      <c r="A4884">
        <v>4883</v>
      </c>
      <c r="B4884" t="s">
        <v>12152</v>
      </c>
      <c r="C4884" t="s">
        <v>12154</v>
      </c>
      <c r="D4884" t="s">
        <v>12152</v>
      </c>
      <c r="E4884" t="s">
        <v>12153</v>
      </c>
      <c r="F4884" s="220">
        <v>23346</v>
      </c>
      <c r="G4884" s="220">
        <v>23346</v>
      </c>
      <c r="H4884" s="220">
        <v>24575</v>
      </c>
      <c r="I4884" s="220">
        <v>22178.446729310341</v>
      </c>
      <c r="J4884" s="161">
        <f>VLOOKUP(D4884,GST!A:D,4,FALSE)</f>
        <v>0.18</v>
      </c>
      <c r="K4884" s="64" t="str">
        <f>VLOOKUP(B4884,'ABC successor'!A:J,10,FALSE)</f>
        <v>4755</v>
      </c>
    </row>
    <row r="4885" spans="1:11" x14ac:dyDescent="0.2">
      <c r="A4885">
        <v>4884</v>
      </c>
      <c r="B4885" t="s">
        <v>15891</v>
      </c>
      <c r="C4885" t="s">
        <v>15892</v>
      </c>
      <c r="D4885" t="s">
        <v>15891</v>
      </c>
      <c r="E4885" t="s">
        <v>15893</v>
      </c>
      <c r="F4885" s="220">
        <v>31228</v>
      </c>
      <c r="G4885" s="220">
        <v>31228</v>
      </c>
      <c r="H4885" s="220">
        <v>32872</v>
      </c>
      <c r="I4885" s="220">
        <v>29666.645158620682</v>
      </c>
      <c r="J4885" s="161" t="e">
        <f>VLOOKUP(D4885,GST!A:D,4,FALSE)</f>
        <v>#N/A</v>
      </c>
      <c r="K4885" s="64" t="str">
        <f>VLOOKUP(B4885,'ABC successor'!A:J,10,FALSE)</f>
        <v>4755</v>
      </c>
    </row>
    <row r="4886" spans="1:11" x14ac:dyDescent="0.2">
      <c r="A4886">
        <v>4885</v>
      </c>
      <c r="B4886" t="s">
        <v>14326</v>
      </c>
      <c r="C4886" t="s">
        <v>14327</v>
      </c>
      <c r="D4886" t="s">
        <v>14326</v>
      </c>
      <c r="E4886" t="s">
        <v>19285</v>
      </c>
      <c r="F4886" s="220">
        <v>22304</v>
      </c>
      <c r="G4886" s="220">
        <v>22304</v>
      </c>
      <c r="H4886" s="220">
        <v>23478</v>
      </c>
      <c r="I4886" s="220">
        <v>21188.527391379306</v>
      </c>
      <c r="J4886" s="161">
        <f>VLOOKUP(D4886,GST!A:D,4,FALSE)</f>
        <v>0.18</v>
      </c>
      <c r="K4886" s="64" t="str">
        <f>VLOOKUP(B4886,'ABC successor'!A:J,10,FALSE)</f>
        <v>4755</v>
      </c>
    </row>
    <row r="4887" spans="1:11" x14ac:dyDescent="0.2">
      <c r="A4887">
        <v>4886</v>
      </c>
      <c r="B4887" t="s">
        <v>9104</v>
      </c>
      <c r="C4887" t="s">
        <v>9103</v>
      </c>
      <c r="D4887" t="s">
        <v>9104</v>
      </c>
      <c r="E4887" t="s">
        <v>9105</v>
      </c>
      <c r="F4887" s="220">
        <v>12932</v>
      </c>
      <c r="G4887" s="220">
        <v>12932</v>
      </c>
      <c r="H4887" s="220">
        <v>13613</v>
      </c>
      <c r="I4887" s="220">
        <v>12285.053658620687</v>
      </c>
      <c r="J4887" s="161" t="e">
        <f>VLOOKUP(D4887,GST!A:D,4,FALSE)</f>
        <v>#N/A</v>
      </c>
      <c r="K4887" s="64" t="str">
        <f>VLOOKUP(B4887,'ABC successor'!A:J,10,FALSE)</f>
        <v>4754</v>
      </c>
    </row>
    <row r="4888" spans="1:11" x14ac:dyDescent="0.2">
      <c r="A4888">
        <v>4887</v>
      </c>
      <c r="B4888" t="s">
        <v>9107</v>
      </c>
      <c r="C4888" t="s">
        <v>9106</v>
      </c>
      <c r="D4888" t="s">
        <v>9107</v>
      </c>
      <c r="E4888" t="s">
        <v>5681</v>
      </c>
      <c r="F4888" s="220">
        <v>6466</v>
      </c>
      <c r="G4888" s="220">
        <v>6466</v>
      </c>
      <c r="H4888" s="220">
        <v>6806</v>
      </c>
      <c r="I4888" s="220">
        <v>6142.5268293103436</v>
      </c>
      <c r="J4888" s="161" t="e">
        <f>VLOOKUP(D4888,GST!A:D,4,FALSE)</f>
        <v>#N/A</v>
      </c>
      <c r="K4888" s="64" t="str">
        <f>VLOOKUP(B4888,'ABC successor'!A:J,10,FALSE)</f>
        <v>4754</v>
      </c>
    </row>
    <row r="4889" spans="1:11" x14ac:dyDescent="0.2">
      <c r="A4889">
        <v>4888</v>
      </c>
      <c r="B4889" t="s">
        <v>9109</v>
      </c>
      <c r="C4889" t="s">
        <v>9108</v>
      </c>
      <c r="D4889" t="s">
        <v>9109</v>
      </c>
      <c r="E4889" t="s">
        <v>9110</v>
      </c>
      <c r="F4889" s="220">
        <v>12932</v>
      </c>
      <c r="G4889" s="220">
        <v>12932</v>
      </c>
      <c r="H4889" s="220">
        <v>13613</v>
      </c>
      <c r="I4889" s="220">
        <v>12285.053658620687</v>
      </c>
      <c r="J4889" s="161" t="e">
        <f>VLOOKUP(D4889,GST!A:D,4,FALSE)</f>
        <v>#N/A</v>
      </c>
      <c r="K4889" s="64" t="str">
        <f>VLOOKUP(B4889,'ABC successor'!A:J,10,FALSE)</f>
        <v>4754</v>
      </c>
    </row>
    <row r="4890" spans="1:11" x14ac:dyDescent="0.2">
      <c r="A4890">
        <v>4889</v>
      </c>
      <c r="B4890" t="s">
        <v>1207</v>
      </c>
      <c r="C4890" t="s">
        <v>1208</v>
      </c>
      <c r="D4890" t="s">
        <v>1207</v>
      </c>
      <c r="E4890" t="s">
        <v>10235</v>
      </c>
      <c r="F4890" s="220">
        <v>16811</v>
      </c>
      <c r="G4890" s="220">
        <v>16811</v>
      </c>
      <c r="H4890" s="220">
        <v>17696</v>
      </c>
      <c r="I4890" s="220">
        <v>15970.183068965514</v>
      </c>
      <c r="J4890" s="161" t="e">
        <f>VLOOKUP(D4890,GST!A:D,4,FALSE)</f>
        <v>#N/A</v>
      </c>
      <c r="K4890" s="64" t="str">
        <f>VLOOKUP(B4890,'ABC successor'!A:J,10,FALSE)</f>
        <v>4754</v>
      </c>
    </row>
    <row r="4891" spans="1:11" x14ac:dyDescent="0.2">
      <c r="A4891">
        <v>4890</v>
      </c>
      <c r="B4891" t="s">
        <v>9112</v>
      </c>
      <c r="C4891" t="s">
        <v>9111</v>
      </c>
      <c r="D4891" t="s">
        <v>9112</v>
      </c>
      <c r="E4891" t="s">
        <v>4571</v>
      </c>
      <c r="F4891" s="220">
        <v>16811</v>
      </c>
      <c r="G4891" s="220">
        <v>16811</v>
      </c>
      <c r="H4891" s="220">
        <v>17696</v>
      </c>
      <c r="I4891" s="220">
        <v>15970.183068965514</v>
      </c>
      <c r="J4891" s="161">
        <f>VLOOKUP(D4891,GST!A:D,4,FALSE)</f>
        <v>0.12</v>
      </c>
      <c r="K4891" s="64" t="str">
        <f>VLOOKUP(B4891,'ABC successor'!A:J,10,FALSE)</f>
        <v>4755</v>
      </c>
    </row>
    <row r="4892" spans="1:11" x14ac:dyDescent="0.2">
      <c r="A4892">
        <v>4891</v>
      </c>
      <c r="B4892" t="s">
        <v>7637</v>
      </c>
      <c r="C4892" t="s">
        <v>9113</v>
      </c>
      <c r="D4892" t="s">
        <v>7637</v>
      </c>
      <c r="E4892" t="s">
        <v>7638</v>
      </c>
      <c r="F4892" s="220">
        <v>264136</v>
      </c>
      <c r="G4892" s="220">
        <v>264136</v>
      </c>
      <c r="H4892" s="220">
        <v>278038</v>
      </c>
      <c r="I4892" s="220">
        <v>250929.08467586202</v>
      </c>
      <c r="J4892" s="161" t="e">
        <f>VLOOKUP(D4892,GST!A:D,4,FALSE)</f>
        <v>#N/A</v>
      </c>
      <c r="K4892" s="64" t="str">
        <f>VLOOKUP(B4892,'ABC successor'!A:J,10,FALSE)</f>
        <v>4755</v>
      </c>
    </row>
    <row r="4893" spans="1:11" x14ac:dyDescent="0.2">
      <c r="A4893">
        <v>4892</v>
      </c>
      <c r="B4893" t="s">
        <v>18001</v>
      </c>
      <c r="C4893" t="s">
        <v>18002</v>
      </c>
      <c r="D4893" t="s">
        <v>18001</v>
      </c>
      <c r="E4893" t="s">
        <v>7638</v>
      </c>
      <c r="F4893" s="220">
        <v>231618</v>
      </c>
      <c r="G4893" s="220">
        <v>231618</v>
      </c>
      <c r="H4893" s="220">
        <v>243808</v>
      </c>
      <c r="I4893" s="220">
        <v>220036.64096206892</v>
      </c>
      <c r="J4893" s="161" t="e">
        <f>VLOOKUP(D4893,GST!A:D,4,FALSE)</f>
        <v>#N/A</v>
      </c>
      <c r="K4893" s="64" t="str">
        <f>VLOOKUP(B4893,'ABC successor'!A:J,10,FALSE)</f>
        <v>4755</v>
      </c>
    </row>
    <row r="4894" spans="1:11" x14ac:dyDescent="0.2">
      <c r="A4894">
        <v>4893</v>
      </c>
      <c r="B4894" t="s">
        <v>7636</v>
      </c>
      <c r="C4894" t="s">
        <v>7635</v>
      </c>
      <c r="D4894" t="s">
        <v>7636</v>
      </c>
      <c r="E4894" t="s">
        <v>7639</v>
      </c>
      <c r="F4894" s="220">
        <v>150857</v>
      </c>
      <c r="G4894" s="220">
        <v>150857</v>
      </c>
      <c r="H4894" s="220">
        <v>158797</v>
      </c>
      <c r="I4894" s="220">
        <v>143314.02539999995</v>
      </c>
      <c r="J4894" s="161" t="e">
        <f>VLOOKUP(D4894,GST!A:D,4,FALSE)</f>
        <v>#N/A</v>
      </c>
      <c r="K4894" s="64" t="str">
        <f>VLOOKUP(B4894,'ABC successor'!A:J,10,FALSE)</f>
        <v>4740</v>
      </c>
    </row>
    <row r="4895" spans="1:11" x14ac:dyDescent="0.2">
      <c r="A4895">
        <v>4894</v>
      </c>
      <c r="B4895" t="s">
        <v>7641</v>
      </c>
      <c r="C4895" t="s">
        <v>7640</v>
      </c>
      <c r="D4895" t="s">
        <v>7641</v>
      </c>
      <c r="E4895" t="s">
        <v>7642</v>
      </c>
      <c r="F4895" s="220">
        <v>96021</v>
      </c>
      <c r="G4895" s="220">
        <v>96021</v>
      </c>
      <c r="H4895" s="220">
        <v>101075</v>
      </c>
      <c r="I4895" s="220">
        <v>91219.520241379301</v>
      </c>
      <c r="J4895" s="161" t="e">
        <f>VLOOKUP(D4895,GST!A:D,4,FALSE)</f>
        <v>#N/A</v>
      </c>
      <c r="K4895" s="64" t="str">
        <f>VLOOKUP(B4895,'ABC successor'!A:J,10,FALSE)</f>
        <v>4740</v>
      </c>
    </row>
    <row r="4896" spans="1:11" x14ac:dyDescent="0.2">
      <c r="A4896">
        <v>4895</v>
      </c>
      <c r="B4896" t="s">
        <v>18003</v>
      </c>
      <c r="C4896" t="s">
        <v>18004</v>
      </c>
      <c r="D4896" t="s">
        <v>18003</v>
      </c>
      <c r="E4896" t="s">
        <v>19286</v>
      </c>
      <c r="F4896" s="220">
        <v>93141</v>
      </c>
      <c r="G4896" s="220">
        <v>93141</v>
      </c>
      <c r="H4896" s="220">
        <v>98043</v>
      </c>
      <c r="I4896" s="220">
        <v>88483.70800862067</v>
      </c>
      <c r="J4896" s="161" t="e">
        <f>VLOOKUP(D4896,GST!A:D,4,FALSE)</f>
        <v>#N/A</v>
      </c>
      <c r="K4896" s="64" t="str">
        <f>VLOOKUP(B4896,'ABC successor'!A:J,10,FALSE)</f>
        <v>4754</v>
      </c>
    </row>
    <row r="4897" spans="1:11" x14ac:dyDescent="0.2">
      <c r="A4897">
        <v>4896</v>
      </c>
      <c r="B4897" t="s">
        <v>18005</v>
      </c>
      <c r="C4897" t="s">
        <v>18006</v>
      </c>
      <c r="D4897" t="s">
        <v>18005</v>
      </c>
      <c r="E4897" t="s">
        <v>18007</v>
      </c>
      <c r="F4897" s="220">
        <v>93141</v>
      </c>
      <c r="G4897" s="220">
        <v>93141</v>
      </c>
      <c r="H4897" s="220">
        <v>98043</v>
      </c>
      <c r="I4897" s="220">
        <v>88483.70800862067</v>
      </c>
      <c r="J4897" s="161" t="e">
        <f>VLOOKUP(D4897,GST!A:D,4,FALSE)</f>
        <v>#N/A</v>
      </c>
      <c r="K4897" s="64" t="str">
        <f>VLOOKUP(B4897,'ABC successor'!A:J,10,FALSE)</f>
        <v>4740</v>
      </c>
    </row>
    <row r="4898" spans="1:11" x14ac:dyDescent="0.2">
      <c r="A4898">
        <v>4897</v>
      </c>
      <c r="B4898" t="s">
        <v>18008</v>
      </c>
      <c r="C4898" t="s">
        <v>18009</v>
      </c>
      <c r="D4898" t="s">
        <v>18008</v>
      </c>
      <c r="E4898" t="s">
        <v>18010</v>
      </c>
      <c r="F4898" s="220">
        <v>146331</v>
      </c>
      <c r="G4898" s="220">
        <v>146331</v>
      </c>
      <c r="H4898" s="220">
        <v>154033</v>
      </c>
      <c r="I4898" s="220">
        <v>139014.06327586205</v>
      </c>
      <c r="J4898" s="161" t="e">
        <f>VLOOKUP(D4898,GST!A:D,4,FALSE)</f>
        <v>#N/A</v>
      </c>
      <c r="K4898" s="64" t="str">
        <f>VLOOKUP(B4898,'ABC successor'!A:J,10,FALSE)</f>
        <v>4740</v>
      </c>
    </row>
    <row r="4899" spans="1:11" x14ac:dyDescent="0.2">
      <c r="A4899">
        <v>4898</v>
      </c>
      <c r="B4899" t="s">
        <v>18011</v>
      </c>
      <c r="C4899" t="s">
        <v>18012</v>
      </c>
      <c r="D4899" t="s">
        <v>18011</v>
      </c>
      <c r="E4899" t="s">
        <v>19287</v>
      </c>
      <c r="F4899" s="220">
        <v>146331</v>
      </c>
      <c r="G4899" s="220">
        <v>146331</v>
      </c>
      <c r="H4899" s="220">
        <v>154033</v>
      </c>
      <c r="I4899" s="220">
        <v>139014.06327586205</v>
      </c>
      <c r="J4899" s="161" t="e">
        <f>VLOOKUP(D4899,GST!A:D,4,FALSE)</f>
        <v>#N/A</v>
      </c>
      <c r="K4899" s="64" t="str">
        <f>VLOOKUP(B4899,'ABC successor'!A:J,10,FALSE)</f>
        <v>4740</v>
      </c>
    </row>
    <row r="4900" spans="1:11" x14ac:dyDescent="0.2">
      <c r="A4900">
        <v>4899</v>
      </c>
      <c r="B4900" t="s">
        <v>22723</v>
      </c>
      <c r="C4900" t="s">
        <v>22724</v>
      </c>
      <c r="D4900" t="s">
        <v>22723</v>
      </c>
      <c r="E4900" t="s">
        <v>22725</v>
      </c>
      <c r="F4900" s="220">
        <v>91741</v>
      </c>
      <c r="G4900" s="220">
        <v>91741</v>
      </c>
      <c r="H4900" s="220">
        <v>96569</v>
      </c>
      <c r="I4900" s="220">
        <v>87153.503898275856</v>
      </c>
      <c r="J4900" s="161" t="e">
        <f>VLOOKUP(D4900,GST!A:D,4,FALSE)</f>
        <v>#N/A</v>
      </c>
      <c r="K4900" s="64" t="str">
        <f>VLOOKUP(B4900,'ABC successor'!A:J,10,FALSE)</f>
        <v>4754</v>
      </c>
    </row>
    <row r="4901" spans="1:11" x14ac:dyDescent="0.2">
      <c r="A4901">
        <v>4900</v>
      </c>
      <c r="B4901" t="s">
        <v>22726</v>
      </c>
      <c r="C4901" t="s">
        <v>22727</v>
      </c>
      <c r="D4901" t="s">
        <v>22726</v>
      </c>
      <c r="E4901" t="s">
        <v>18007</v>
      </c>
      <c r="F4901" s="220">
        <v>91741</v>
      </c>
      <c r="G4901" s="220">
        <v>91741</v>
      </c>
      <c r="H4901" s="220">
        <v>96569</v>
      </c>
      <c r="I4901" s="220">
        <v>87153.503898275856</v>
      </c>
      <c r="J4901" s="161" t="e">
        <f>VLOOKUP(D4901,GST!A:D,4,FALSE)</f>
        <v>#N/A</v>
      </c>
      <c r="K4901" s="64" t="str">
        <f>VLOOKUP(B4901,'ABC successor'!A:J,10,FALSE)</f>
        <v>4740</v>
      </c>
    </row>
    <row r="4902" spans="1:11" x14ac:dyDescent="0.2">
      <c r="A4902">
        <v>4901</v>
      </c>
      <c r="B4902" t="s">
        <v>22728</v>
      </c>
      <c r="C4902" t="s">
        <v>22729</v>
      </c>
      <c r="D4902" t="s">
        <v>22728</v>
      </c>
      <c r="E4902" t="s">
        <v>18010</v>
      </c>
      <c r="F4902" s="220">
        <v>144131</v>
      </c>
      <c r="G4902" s="220">
        <v>144131</v>
      </c>
      <c r="H4902" s="220">
        <v>151717</v>
      </c>
      <c r="I4902" s="220">
        <v>136924.0187362069</v>
      </c>
      <c r="J4902" s="161" t="e">
        <f>VLOOKUP(D4902,GST!A:D,4,FALSE)</f>
        <v>#N/A</v>
      </c>
      <c r="K4902" s="64" t="str">
        <f>VLOOKUP(B4902,'ABC successor'!A:J,10,FALSE)</f>
        <v>4740</v>
      </c>
    </row>
    <row r="4903" spans="1:11" x14ac:dyDescent="0.2">
      <c r="A4903">
        <v>4902</v>
      </c>
      <c r="B4903" t="s">
        <v>22730</v>
      </c>
      <c r="C4903" t="s">
        <v>22731</v>
      </c>
      <c r="D4903" t="s">
        <v>22730</v>
      </c>
      <c r="E4903" t="s">
        <v>22732</v>
      </c>
      <c r="F4903" s="220">
        <v>144131</v>
      </c>
      <c r="G4903" s="220">
        <v>144131</v>
      </c>
      <c r="H4903" s="220">
        <v>151717</v>
      </c>
      <c r="I4903" s="220">
        <v>136924.0187362069</v>
      </c>
      <c r="J4903" s="161" t="e">
        <f>VLOOKUP(D4903,GST!A:D,4,FALSE)</f>
        <v>#N/A</v>
      </c>
      <c r="K4903" s="64" t="str">
        <f>VLOOKUP(B4903,'ABC successor'!A:J,10,FALSE)</f>
        <v>4740</v>
      </c>
    </row>
    <row r="4904" spans="1:11" x14ac:dyDescent="0.2">
      <c r="A4904">
        <v>4903</v>
      </c>
      <c r="B4904" t="s">
        <v>7644</v>
      </c>
      <c r="C4904" t="s">
        <v>7643</v>
      </c>
      <c r="D4904" t="s">
        <v>7644</v>
      </c>
      <c r="E4904" t="s">
        <v>7645</v>
      </c>
      <c r="F4904" s="220">
        <v>254279</v>
      </c>
      <c r="G4904" s="220">
        <v>254279</v>
      </c>
      <c r="H4904" s="220">
        <v>267662</v>
      </c>
      <c r="I4904" s="220">
        <v>241565.45312586208</v>
      </c>
      <c r="J4904" s="161">
        <f>VLOOKUP(D4904,GST!A:D,4,FALSE)</f>
        <v>0.12</v>
      </c>
      <c r="K4904" s="64" t="str">
        <f>VLOOKUP(B4904,'ABC successor'!A:J,10,FALSE)</f>
        <v>4740</v>
      </c>
    </row>
    <row r="4905" spans="1:11" x14ac:dyDescent="0.2">
      <c r="A4905">
        <v>4904</v>
      </c>
      <c r="B4905" t="s">
        <v>18013</v>
      </c>
      <c r="C4905" t="s">
        <v>18014</v>
      </c>
      <c r="D4905" t="s">
        <v>18013</v>
      </c>
      <c r="E4905" t="s">
        <v>7645</v>
      </c>
      <c r="F4905" s="220">
        <v>169391</v>
      </c>
      <c r="G4905" s="220">
        <v>169391</v>
      </c>
      <c r="H4905" s="220">
        <v>178306</v>
      </c>
      <c r="I4905" s="220">
        <v>160921.82893620685</v>
      </c>
      <c r="J4905" s="161" t="e">
        <f>VLOOKUP(D4905,GST!A:D,4,FALSE)</f>
        <v>#N/A</v>
      </c>
      <c r="K4905" s="64" t="str">
        <f>VLOOKUP(B4905,'ABC successor'!A:J,10,FALSE)</f>
        <v>4740</v>
      </c>
    </row>
    <row r="4906" spans="1:11" x14ac:dyDescent="0.2">
      <c r="A4906">
        <v>4905</v>
      </c>
      <c r="B4906" t="s">
        <v>20753</v>
      </c>
      <c r="C4906" t="s">
        <v>20754</v>
      </c>
      <c r="D4906" t="s">
        <v>20753</v>
      </c>
      <c r="E4906" t="s">
        <v>8680</v>
      </c>
      <c r="F4906" s="220">
        <v>73318</v>
      </c>
      <c r="G4906" s="220">
        <v>73318</v>
      </c>
      <c r="H4906" s="220">
        <v>77177</v>
      </c>
      <c r="I4906" s="220">
        <v>69652.039353448257</v>
      </c>
      <c r="J4906" s="161" t="e">
        <f>VLOOKUP(D4906,GST!A:D,4,FALSE)</f>
        <v>#N/A</v>
      </c>
      <c r="K4906" s="64" t="str">
        <f>VLOOKUP(B4906,'ABC successor'!A:J,10,FALSE)</f>
        <v>4755</v>
      </c>
    </row>
    <row r="4907" spans="1:11" x14ac:dyDescent="0.2">
      <c r="A4907">
        <v>4906</v>
      </c>
      <c r="B4907" t="s">
        <v>7647</v>
      </c>
      <c r="C4907" t="s">
        <v>7646</v>
      </c>
      <c r="D4907" t="s">
        <v>7647</v>
      </c>
      <c r="E4907" t="s">
        <v>15894</v>
      </c>
      <c r="F4907" s="220">
        <v>5353</v>
      </c>
      <c r="G4907" s="220">
        <v>5353</v>
      </c>
      <c r="H4907" s="220">
        <v>5635</v>
      </c>
      <c r="I4907" s="220">
        <v>5084.9372241379315</v>
      </c>
      <c r="J4907" s="161">
        <f>VLOOKUP(D4907,GST!A:D,4,FALSE)</f>
        <v>0.18</v>
      </c>
      <c r="K4907" s="64" t="str">
        <f>VLOOKUP(B4907,'ABC successor'!A:J,10,FALSE)</f>
        <v>4740</v>
      </c>
    </row>
    <row r="4908" spans="1:11" x14ac:dyDescent="0.2">
      <c r="A4908">
        <v>4907</v>
      </c>
      <c r="B4908" t="s">
        <v>4245</v>
      </c>
      <c r="C4908" t="s">
        <v>4246</v>
      </c>
      <c r="D4908" t="s">
        <v>4245</v>
      </c>
      <c r="E4908" t="s">
        <v>4247</v>
      </c>
      <c r="F4908" s="220">
        <v>7371</v>
      </c>
      <c r="G4908" s="220">
        <v>7371</v>
      </c>
      <c r="H4908" s="220">
        <v>7759</v>
      </c>
      <c r="I4908" s="220">
        <v>7002.9059413793093</v>
      </c>
      <c r="J4908" s="161" t="e">
        <f>VLOOKUP(D4908,GST!A:D,4,FALSE)</f>
        <v>#N/A</v>
      </c>
      <c r="K4908" s="64" t="str">
        <f>VLOOKUP(B4908,'ABC successor'!A:J,10,FALSE)</f>
        <v>4755</v>
      </c>
    </row>
    <row r="4909" spans="1:11" x14ac:dyDescent="0.2">
      <c r="A4909">
        <v>4908</v>
      </c>
      <c r="B4909" t="s">
        <v>7649</v>
      </c>
      <c r="C4909" t="s">
        <v>7648</v>
      </c>
      <c r="D4909" t="s">
        <v>7649</v>
      </c>
      <c r="E4909" t="s">
        <v>7650</v>
      </c>
      <c r="F4909" s="220">
        <v>9061</v>
      </c>
      <c r="G4909" s="220">
        <v>9061</v>
      </c>
      <c r="H4909" s="220">
        <v>9538</v>
      </c>
      <c r="I4909" s="220">
        <v>8607.6579931034485</v>
      </c>
      <c r="J4909" s="161">
        <f>VLOOKUP(D4909,GST!A:D,4,FALSE)</f>
        <v>0.18</v>
      </c>
      <c r="K4909" s="64" t="str">
        <f>VLOOKUP(B4909,'ABC successor'!A:J,10,FALSE)</f>
        <v>4760</v>
      </c>
    </row>
    <row r="4910" spans="1:11" x14ac:dyDescent="0.2">
      <c r="A4910">
        <v>4909</v>
      </c>
      <c r="B4910" t="s">
        <v>18718</v>
      </c>
      <c r="C4910" t="s">
        <v>18719</v>
      </c>
      <c r="D4910" t="s">
        <v>18718</v>
      </c>
      <c r="E4910" t="s">
        <v>18720</v>
      </c>
      <c r="F4910" s="220">
        <v>9189</v>
      </c>
      <c r="G4910" s="220">
        <v>9189</v>
      </c>
      <c r="H4910" s="220">
        <v>9673</v>
      </c>
      <c r="I4910" s="220">
        <v>8729.4644741379288</v>
      </c>
      <c r="J4910" s="161" t="e">
        <f>VLOOKUP(D4910,GST!A:D,4,FALSE)</f>
        <v>#N/A</v>
      </c>
      <c r="K4910" s="64" t="str">
        <f>VLOOKUP(B4910,'ABC successor'!A:J,10,FALSE)</f>
        <v>4760</v>
      </c>
    </row>
    <row r="4911" spans="1:11" x14ac:dyDescent="0.2">
      <c r="A4911">
        <v>4910</v>
      </c>
      <c r="B4911" t="s">
        <v>21693</v>
      </c>
      <c r="C4911" t="s">
        <v>21694</v>
      </c>
      <c r="D4911" t="s">
        <v>21693</v>
      </c>
      <c r="E4911" t="s">
        <v>16058</v>
      </c>
      <c r="F4911" s="220">
        <v>9331</v>
      </c>
      <c r="G4911" s="220">
        <v>9331</v>
      </c>
      <c r="H4911" s="220">
        <v>9822</v>
      </c>
      <c r="I4911" s="220">
        <v>8864.8050086206895</v>
      </c>
      <c r="J4911" s="161" t="e">
        <f>VLOOKUP(D4911,GST!A:D,4,FALSE)</f>
        <v>#N/A</v>
      </c>
      <c r="K4911" s="64" t="str">
        <f>VLOOKUP(B4911,'ABC successor'!A:J,10,FALSE)</f>
        <v>4740</v>
      </c>
    </row>
    <row r="4912" spans="1:11" x14ac:dyDescent="0.2">
      <c r="A4912">
        <v>4911</v>
      </c>
      <c r="B4912" t="s">
        <v>23666</v>
      </c>
      <c r="C4912" t="s">
        <v>23667</v>
      </c>
      <c r="D4912" t="s">
        <v>23666</v>
      </c>
      <c r="E4912" t="s">
        <v>23668</v>
      </c>
      <c r="F4912" s="220">
        <v>9051</v>
      </c>
      <c r="G4912" s="220">
        <v>9051</v>
      </c>
      <c r="H4912" s="220">
        <v>9527</v>
      </c>
      <c r="I4912" s="220">
        <v>8597.9908120689652</v>
      </c>
      <c r="J4912" s="161" t="e">
        <f>VLOOKUP(D4912,GST!A:D,4,FALSE)</f>
        <v>#N/A</v>
      </c>
      <c r="K4912" s="64" t="str">
        <f>VLOOKUP(B4912,'ABC successor'!A:J,10,FALSE)</f>
        <v>4760</v>
      </c>
    </row>
    <row r="4913" spans="1:11" x14ac:dyDescent="0.2">
      <c r="A4913">
        <v>4912</v>
      </c>
      <c r="B4913" t="s">
        <v>7652</v>
      </c>
      <c r="C4913" t="s">
        <v>7651</v>
      </c>
      <c r="D4913" t="s">
        <v>7652</v>
      </c>
      <c r="E4913" t="s">
        <v>7653</v>
      </c>
      <c r="F4913" s="220">
        <v>16357</v>
      </c>
      <c r="G4913" s="220">
        <v>16357</v>
      </c>
      <c r="H4913" s="220">
        <v>17218</v>
      </c>
      <c r="I4913" s="220">
        <v>15539.026794827587</v>
      </c>
      <c r="J4913" s="161">
        <f>VLOOKUP(D4913,GST!A:D,4,FALSE)</f>
        <v>0.12</v>
      </c>
      <c r="K4913" s="64" t="str">
        <f>VLOOKUP(B4913,'ABC successor'!A:J,10,FALSE)</f>
        <v>4740</v>
      </c>
    </row>
    <row r="4914" spans="1:11" x14ac:dyDescent="0.2">
      <c r="A4914">
        <v>4913</v>
      </c>
      <c r="B4914" t="s">
        <v>7655</v>
      </c>
      <c r="C4914" t="s">
        <v>7654</v>
      </c>
      <c r="D4914" t="s">
        <v>7655</v>
      </c>
      <c r="E4914" t="s">
        <v>7656</v>
      </c>
      <c r="F4914" s="220">
        <v>11896</v>
      </c>
      <c r="G4914" s="220">
        <v>11896</v>
      </c>
      <c r="H4914" s="220">
        <v>12522</v>
      </c>
      <c r="I4914" s="220">
        <v>11300.934629310343</v>
      </c>
      <c r="J4914" s="161">
        <f>VLOOKUP(D4914,GST!A:D,4,FALSE)</f>
        <v>0.18</v>
      </c>
      <c r="K4914" s="64" t="str">
        <f>VLOOKUP(B4914,'ABC successor'!A:J,10,FALSE)</f>
        <v>4740</v>
      </c>
    </row>
    <row r="4915" spans="1:11" x14ac:dyDescent="0.2">
      <c r="A4915">
        <v>4914</v>
      </c>
      <c r="B4915" t="s">
        <v>19288</v>
      </c>
      <c r="C4915" t="s">
        <v>19289</v>
      </c>
      <c r="D4915" t="s">
        <v>19288</v>
      </c>
      <c r="E4915" t="s">
        <v>7657</v>
      </c>
      <c r="F4915" s="220">
        <v>446107</v>
      </c>
      <c r="G4915" s="220">
        <v>446107</v>
      </c>
      <c r="H4915" s="220">
        <v>469586</v>
      </c>
      <c r="I4915" s="220">
        <v>423801.48280689656</v>
      </c>
      <c r="J4915" s="161" t="e">
        <f>VLOOKUP(D4915,GST!A:D,4,FALSE)</f>
        <v>#N/A</v>
      </c>
      <c r="K4915" s="64" t="str">
        <f>VLOOKUP(B4915,'ABC successor'!A:J,10,FALSE)</f>
        <v>4755</v>
      </c>
    </row>
    <row r="4916" spans="1:11" x14ac:dyDescent="0.2">
      <c r="A4916">
        <v>4915</v>
      </c>
      <c r="B4916" t="s">
        <v>7659</v>
      </c>
      <c r="C4916" t="s">
        <v>7658</v>
      </c>
      <c r="D4916" t="s">
        <v>7659</v>
      </c>
      <c r="E4916" t="s">
        <v>7660</v>
      </c>
      <c r="F4916" s="220">
        <v>223055</v>
      </c>
      <c r="G4916" s="220">
        <v>223055</v>
      </c>
      <c r="H4916" s="220">
        <v>234795</v>
      </c>
      <c r="I4916" s="220">
        <v>211902.67483965514</v>
      </c>
      <c r="J4916" s="161">
        <f>VLOOKUP(D4916,GST!A:D,4,FALSE)</f>
        <v>0.18</v>
      </c>
      <c r="K4916" s="64" t="str">
        <f>VLOOKUP(B4916,'ABC successor'!A:J,10,FALSE)</f>
        <v>4740</v>
      </c>
    </row>
    <row r="4917" spans="1:11" x14ac:dyDescent="0.2">
      <c r="A4917">
        <v>4916</v>
      </c>
      <c r="B4917" t="s">
        <v>7662</v>
      </c>
      <c r="C4917" t="s">
        <v>7661</v>
      </c>
      <c r="D4917" t="s">
        <v>7662</v>
      </c>
      <c r="E4917" t="s">
        <v>19290</v>
      </c>
      <c r="F4917" s="220">
        <v>178442</v>
      </c>
      <c r="G4917" s="220">
        <v>178442</v>
      </c>
      <c r="H4917" s="220">
        <v>187834</v>
      </c>
      <c r="I4917" s="220">
        <v>169519.81974827586</v>
      </c>
      <c r="J4917" s="161" t="e">
        <f>VLOOKUP(D4917,GST!A:D,4,FALSE)</f>
        <v>#N/A</v>
      </c>
      <c r="K4917" s="64" t="str">
        <f>VLOOKUP(B4917,'ABC successor'!A:J,10,FALSE)</f>
        <v>4755</v>
      </c>
    </row>
    <row r="4918" spans="1:11" x14ac:dyDescent="0.2">
      <c r="A4918">
        <v>4917</v>
      </c>
      <c r="B4918" t="s">
        <v>7664</v>
      </c>
      <c r="C4918" t="s">
        <v>7663</v>
      </c>
      <c r="D4918" t="s">
        <v>7664</v>
      </c>
      <c r="E4918" t="s">
        <v>19290</v>
      </c>
      <c r="F4918" s="220">
        <v>208182</v>
      </c>
      <c r="G4918" s="220">
        <v>208182</v>
      </c>
      <c r="H4918" s="220">
        <v>219139</v>
      </c>
      <c r="I4918" s="220">
        <v>197773.12303965513</v>
      </c>
      <c r="J4918" s="161" t="e">
        <f>VLOOKUP(D4918,GST!A:D,4,FALSE)</f>
        <v>#N/A</v>
      </c>
      <c r="K4918" s="64" t="str">
        <f>VLOOKUP(B4918,'ABC successor'!A:J,10,FALSE)</f>
        <v>4755</v>
      </c>
    </row>
    <row r="4919" spans="1:11" x14ac:dyDescent="0.2">
      <c r="A4919">
        <v>4918</v>
      </c>
      <c r="B4919" t="s">
        <v>15895</v>
      </c>
      <c r="C4919" t="s">
        <v>15896</v>
      </c>
      <c r="D4919" t="s">
        <v>15895</v>
      </c>
      <c r="E4919" t="s">
        <v>15897</v>
      </c>
      <c r="F4919" s="220">
        <v>223055</v>
      </c>
      <c r="G4919" s="220">
        <v>223055</v>
      </c>
      <c r="H4919" s="220">
        <v>234795</v>
      </c>
      <c r="I4919" s="220">
        <v>211902.67483965514</v>
      </c>
      <c r="J4919" s="161" t="e">
        <f>VLOOKUP(D4919,GST!A:D,4,FALSE)</f>
        <v>#N/A</v>
      </c>
      <c r="K4919" s="64" t="str">
        <f>VLOOKUP(B4919,'ABC successor'!A:J,10,FALSE)</f>
        <v>4780</v>
      </c>
    </row>
    <row r="4920" spans="1:11" x14ac:dyDescent="0.2">
      <c r="A4920">
        <v>4919</v>
      </c>
      <c r="B4920" t="s">
        <v>1209</v>
      </c>
      <c r="C4920" t="s">
        <v>1210</v>
      </c>
      <c r="D4920" t="s">
        <v>1209</v>
      </c>
      <c r="E4920" t="s">
        <v>19291</v>
      </c>
      <c r="F4920" s="220">
        <v>208182</v>
      </c>
      <c r="G4920" s="220">
        <v>208182</v>
      </c>
      <c r="H4920" s="220">
        <v>219139</v>
      </c>
      <c r="I4920" s="220">
        <v>197773.12303965513</v>
      </c>
      <c r="J4920" s="161" t="e">
        <f>VLOOKUP(D4920,GST!A:D,4,FALSE)</f>
        <v>#N/A</v>
      </c>
      <c r="K4920" s="64" t="str">
        <f>VLOOKUP(B4920,'ABC successor'!A:J,10,FALSE)</f>
        <v>4755</v>
      </c>
    </row>
    <row r="4921" spans="1:11" x14ac:dyDescent="0.2">
      <c r="A4921">
        <v>4920</v>
      </c>
      <c r="B4921" t="s">
        <v>21695</v>
      </c>
      <c r="C4921" t="s">
        <v>21696</v>
      </c>
      <c r="D4921" t="s">
        <v>21695</v>
      </c>
      <c r="E4921" t="s">
        <v>21697</v>
      </c>
      <c r="F4921" s="220">
        <v>2</v>
      </c>
      <c r="G4921" s="220">
        <v>2</v>
      </c>
      <c r="H4921" s="220">
        <v>2</v>
      </c>
      <c r="I4921" s="220">
        <v>1.9334362068965516</v>
      </c>
      <c r="J4921" s="161" t="e">
        <f>VLOOKUP(D4921,GST!A:D,4,FALSE)</f>
        <v>#N/A</v>
      </c>
      <c r="K4921" s="64" t="str">
        <f>VLOOKUP(B4921,'ABC successor'!A:J,10,FALSE)</f>
        <v>4780</v>
      </c>
    </row>
    <row r="4922" spans="1:11" x14ac:dyDescent="0.2">
      <c r="A4922">
        <v>4921</v>
      </c>
      <c r="B4922" t="s">
        <v>19292</v>
      </c>
      <c r="C4922" t="s">
        <v>19293</v>
      </c>
      <c r="D4922" t="s">
        <v>19292</v>
      </c>
      <c r="E4922" t="s">
        <v>19294</v>
      </c>
      <c r="F4922" s="220">
        <v>232751</v>
      </c>
      <c r="G4922" s="220">
        <v>232751</v>
      </c>
      <c r="H4922" s="220">
        <v>245001</v>
      </c>
      <c r="I4922" s="220">
        <v>221113.56492931035</v>
      </c>
      <c r="J4922" s="161" t="e">
        <f>VLOOKUP(D4922,GST!A:D,4,FALSE)</f>
        <v>#N/A</v>
      </c>
      <c r="K4922" s="64" t="str">
        <f>VLOOKUP(B4922,'ABC successor'!A:J,10,FALSE)</f>
        <v>4754</v>
      </c>
    </row>
    <row r="4923" spans="1:11" x14ac:dyDescent="0.2">
      <c r="A4923">
        <v>4922</v>
      </c>
      <c r="B4923" t="s">
        <v>7666</v>
      </c>
      <c r="C4923" t="s">
        <v>7665</v>
      </c>
      <c r="D4923" t="s">
        <v>7666</v>
      </c>
      <c r="E4923" t="s">
        <v>7667</v>
      </c>
      <c r="F4923" s="220">
        <v>60968</v>
      </c>
      <c r="G4923" s="220">
        <v>60968</v>
      </c>
      <c r="H4923" s="220">
        <v>64177</v>
      </c>
      <c r="I4923" s="220">
        <v>57919.948449999989</v>
      </c>
      <c r="J4923" s="161" t="e">
        <f>VLOOKUP(D4923,GST!A:D,4,FALSE)</f>
        <v>#N/A</v>
      </c>
      <c r="K4923" s="64" t="str">
        <f>VLOOKUP(B4923,'ABC successor'!A:J,10,FALSE)</f>
        <v>4740</v>
      </c>
    </row>
    <row r="4924" spans="1:11" x14ac:dyDescent="0.2">
      <c r="A4924">
        <v>4923</v>
      </c>
      <c r="B4924" t="s">
        <v>7669</v>
      </c>
      <c r="C4924" t="s">
        <v>7668</v>
      </c>
      <c r="D4924" t="s">
        <v>7669</v>
      </c>
      <c r="E4924" t="s">
        <v>5912</v>
      </c>
      <c r="F4924" s="220">
        <v>23275</v>
      </c>
      <c r="G4924" s="220">
        <v>23275</v>
      </c>
      <c r="H4924" s="220">
        <v>24500</v>
      </c>
      <c r="I4924" s="220">
        <v>22110.776462068967</v>
      </c>
      <c r="J4924" s="161" t="e">
        <f>VLOOKUP(D4924,GST!A:D,4,FALSE)</f>
        <v>#N/A</v>
      </c>
      <c r="K4924" s="64" t="str">
        <f>VLOOKUP(B4924,'ABC successor'!A:J,10,FALSE)</f>
        <v>4754</v>
      </c>
    </row>
    <row r="4925" spans="1:11" x14ac:dyDescent="0.2">
      <c r="A4925">
        <v>4924</v>
      </c>
      <c r="B4925" t="s">
        <v>19295</v>
      </c>
      <c r="C4925" t="s">
        <v>19296</v>
      </c>
      <c r="D4925" t="s">
        <v>19295</v>
      </c>
      <c r="E4925" t="s">
        <v>15900</v>
      </c>
      <c r="F4925" s="220">
        <v>139651</v>
      </c>
      <c r="G4925" s="220">
        <v>139651</v>
      </c>
      <c r="H4925" s="220">
        <v>147001</v>
      </c>
      <c r="I4925" s="220">
        <v>132668.52564482758</v>
      </c>
      <c r="J4925" s="161">
        <f>VLOOKUP(D4925,GST!A:D,4,FALSE)</f>
        <v>0.18</v>
      </c>
      <c r="K4925" s="64" t="str">
        <f>VLOOKUP(B4925,'ABC successor'!A:J,10,FALSE)</f>
        <v>4760</v>
      </c>
    </row>
    <row r="4926" spans="1:11" x14ac:dyDescent="0.2">
      <c r="A4926">
        <v>4925</v>
      </c>
      <c r="B4926" t="s">
        <v>2961</v>
      </c>
      <c r="C4926" t="s">
        <v>2962</v>
      </c>
      <c r="D4926" t="s">
        <v>2961</v>
      </c>
      <c r="E4926" t="s">
        <v>27438</v>
      </c>
      <c r="F4926" s="220">
        <v>31033</v>
      </c>
      <c r="G4926" s="220">
        <v>31033</v>
      </c>
      <c r="H4926" s="220">
        <v>32666</v>
      </c>
      <c r="I4926" s="220">
        <v>29481.03528275861</v>
      </c>
      <c r="J4926" s="161" t="e">
        <f>VLOOKUP(D4926,GST!A:D,4,FALSE)</f>
        <v>#N/A</v>
      </c>
      <c r="K4926" s="64" t="str">
        <f>VLOOKUP(B4926,'ABC successor'!A:J,10,FALSE)</f>
        <v>4755</v>
      </c>
    </row>
    <row r="4927" spans="1:11" x14ac:dyDescent="0.2">
      <c r="A4927">
        <v>4926</v>
      </c>
      <c r="B4927" t="s">
        <v>8720</v>
      </c>
      <c r="C4927" t="s">
        <v>8721</v>
      </c>
      <c r="D4927" t="s">
        <v>8720</v>
      </c>
      <c r="E4927" t="s">
        <v>8722</v>
      </c>
      <c r="F4927" s="220">
        <v>17845</v>
      </c>
      <c r="G4927" s="220">
        <v>17845</v>
      </c>
      <c r="H4927" s="220">
        <v>18784</v>
      </c>
      <c r="I4927" s="220">
        <v>16952.368662068966</v>
      </c>
      <c r="J4927" s="161" t="e">
        <f>VLOOKUP(D4927,GST!A:D,4,FALSE)</f>
        <v>#N/A</v>
      </c>
      <c r="K4927" s="64" t="str">
        <f>VLOOKUP(B4927,'ABC successor'!A:J,10,FALSE)</f>
        <v>4755</v>
      </c>
    </row>
    <row r="4928" spans="1:11" x14ac:dyDescent="0.2">
      <c r="A4928">
        <v>4927</v>
      </c>
      <c r="B4928" t="s">
        <v>18015</v>
      </c>
      <c r="C4928" t="s">
        <v>18016</v>
      </c>
      <c r="D4928" t="s">
        <v>18015</v>
      </c>
      <c r="E4928" t="s">
        <v>18017</v>
      </c>
      <c r="F4928" s="220">
        <v>11637</v>
      </c>
      <c r="G4928" s="220">
        <v>11637</v>
      </c>
      <c r="H4928" s="220">
        <v>12249</v>
      </c>
      <c r="I4928" s="220">
        <v>11055.388231034483</v>
      </c>
      <c r="J4928" s="161" t="e">
        <f>VLOOKUP(D4928,GST!A:D,4,FALSE)</f>
        <v>#N/A</v>
      </c>
      <c r="K4928" s="64" t="str">
        <f>VLOOKUP(B4928,'ABC successor'!A:J,10,FALSE)</f>
        <v>4755</v>
      </c>
    </row>
    <row r="4929" spans="1:11" x14ac:dyDescent="0.2">
      <c r="A4929">
        <v>4928</v>
      </c>
      <c r="B4929" t="s">
        <v>19297</v>
      </c>
      <c r="C4929" t="s">
        <v>19298</v>
      </c>
      <c r="D4929" t="s">
        <v>19297</v>
      </c>
      <c r="E4929" t="s">
        <v>5912</v>
      </c>
      <c r="F4929" s="220">
        <v>19395</v>
      </c>
      <c r="G4929" s="220">
        <v>19395</v>
      </c>
      <c r="H4929" s="220">
        <v>20416</v>
      </c>
      <c r="I4929" s="220">
        <v>18425.647051724132</v>
      </c>
      <c r="J4929" s="161" t="e">
        <f>VLOOKUP(D4929,GST!A:D,4,FALSE)</f>
        <v>#N/A</v>
      </c>
      <c r="K4929" s="64" t="str">
        <f>VLOOKUP(B4929,'ABC successor'!A:J,10,FALSE)</f>
        <v>4754</v>
      </c>
    </row>
    <row r="4930" spans="1:11" x14ac:dyDescent="0.2">
      <c r="A4930">
        <v>4929</v>
      </c>
      <c r="B4930" t="s">
        <v>18018</v>
      </c>
      <c r="C4930" t="s">
        <v>18019</v>
      </c>
      <c r="D4930" t="s">
        <v>18018</v>
      </c>
      <c r="E4930" t="s">
        <v>18020</v>
      </c>
      <c r="F4930" s="220">
        <v>19395</v>
      </c>
      <c r="G4930" s="220">
        <v>19395</v>
      </c>
      <c r="H4930" s="220">
        <v>20416</v>
      </c>
      <c r="I4930" s="220">
        <v>18425.647051724132</v>
      </c>
      <c r="J4930" s="161" t="e">
        <f>VLOOKUP(D4930,GST!A:D,4,FALSE)</f>
        <v>#N/A</v>
      </c>
      <c r="K4930" s="64" t="str">
        <f>VLOOKUP(B4930,'ABC successor'!A:J,10,FALSE)</f>
        <v>4755</v>
      </c>
    </row>
    <row r="4931" spans="1:11" x14ac:dyDescent="0.2">
      <c r="A4931">
        <v>4930</v>
      </c>
      <c r="B4931" t="s">
        <v>18723</v>
      </c>
      <c r="C4931" t="s">
        <v>18724</v>
      </c>
      <c r="D4931" t="s">
        <v>18723</v>
      </c>
      <c r="E4931" t="s">
        <v>18725</v>
      </c>
      <c r="F4931" s="220">
        <v>42011</v>
      </c>
      <c r="G4931" s="220">
        <v>42011</v>
      </c>
      <c r="H4931" s="220">
        <v>44222</v>
      </c>
      <c r="I4931" s="220">
        <v>39909.990182758607</v>
      </c>
      <c r="J4931" s="161" t="e">
        <f>VLOOKUP(D4931,GST!A:D,4,FALSE)</f>
        <v>#N/A</v>
      </c>
      <c r="K4931" s="64" t="str">
        <f>VLOOKUP(B4931,'ABC successor'!A:J,10,FALSE)</f>
        <v>4755</v>
      </c>
    </row>
    <row r="4932" spans="1:11" x14ac:dyDescent="0.2">
      <c r="A4932">
        <v>4931</v>
      </c>
      <c r="B4932" t="s">
        <v>21698</v>
      </c>
      <c r="C4932" t="s">
        <v>21699</v>
      </c>
      <c r="D4932" t="s">
        <v>21698</v>
      </c>
      <c r="E4932" t="s">
        <v>21700</v>
      </c>
      <c r="F4932" s="220">
        <v>47990</v>
      </c>
      <c r="G4932" s="220">
        <v>47990</v>
      </c>
      <c r="H4932" s="220">
        <v>50516</v>
      </c>
      <c r="I4932" s="220">
        <v>45590.425758620688</v>
      </c>
      <c r="J4932" s="161" t="e">
        <f>VLOOKUP(D4932,GST!A:D,4,FALSE)</f>
        <v>#N/A</v>
      </c>
      <c r="K4932" s="64" t="str">
        <f>VLOOKUP(B4932,'ABC successor'!A:J,10,FALSE)</f>
        <v>4740</v>
      </c>
    </row>
    <row r="4933" spans="1:11" x14ac:dyDescent="0.2">
      <c r="A4933">
        <v>4932</v>
      </c>
      <c r="B4933" t="s">
        <v>23669</v>
      </c>
      <c r="C4933" t="s">
        <v>23670</v>
      </c>
      <c r="D4933" t="s">
        <v>23669</v>
      </c>
      <c r="E4933" t="s">
        <v>23671</v>
      </c>
      <c r="F4933" s="220">
        <v>41378</v>
      </c>
      <c r="G4933" s="220">
        <v>41378</v>
      </c>
      <c r="H4933" s="220">
        <v>43556</v>
      </c>
      <c r="I4933" s="220">
        <v>39308.691522413785</v>
      </c>
      <c r="J4933" s="161" t="e">
        <f>VLOOKUP(D4933,GST!A:D,4,FALSE)</f>
        <v>#N/A</v>
      </c>
      <c r="K4933" s="64" t="str">
        <f>VLOOKUP(B4933,'ABC successor'!A:J,10,FALSE)</f>
        <v>4755</v>
      </c>
    </row>
    <row r="4934" spans="1:11" x14ac:dyDescent="0.2">
      <c r="A4934">
        <v>4933</v>
      </c>
      <c r="B4934" t="s">
        <v>23672</v>
      </c>
      <c r="C4934" t="s">
        <v>23673</v>
      </c>
      <c r="D4934" t="s">
        <v>23672</v>
      </c>
      <c r="E4934" t="s">
        <v>23674</v>
      </c>
      <c r="F4934" s="220">
        <v>17845</v>
      </c>
      <c r="G4934" s="220">
        <v>17845</v>
      </c>
      <c r="H4934" s="220">
        <v>18784</v>
      </c>
      <c r="I4934" s="220">
        <v>16952.368662068966</v>
      </c>
      <c r="J4934" s="161" t="e">
        <f>VLOOKUP(D4934,GST!A:D,4,FALSE)</f>
        <v>#N/A</v>
      </c>
      <c r="K4934" s="64" t="str">
        <f>VLOOKUP(B4934,'ABC successor'!A:J,10,FALSE)</f>
        <v>4755</v>
      </c>
    </row>
    <row r="4935" spans="1:11" x14ac:dyDescent="0.2">
      <c r="A4935">
        <v>4934</v>
      </c>
      <c r="B4935" t="s">
        <v>20755</v>
      </c>
      <c r="C4935" t="s">
        <v>20756</v>
      </c>
      <c r="D4935" t="s">
        <v>20755</v>
      </c>
      <c r="E4935" t="s">
        <v>20757</v>
      </c>
      <c r="F4935" s="220">
        <v>7465</v>
      </c>
      <c r="G4935" s="220">
        <v>7465</v>
      </c>
      <c r="H4935" s="220">
        <v>7858</v>
      </c>
      <c r="I4935" s="220">
        <v>7091.844006896551</v>
      </c>
      <c r="J4935" s="161" t="e">
        <f>VLOOKUP(D4935,GST!A:D,4,FALSE)</f>
        <v>#N/A</v>
      </c>
      <c r="K4935" s="64" t="str">
        <f>VLOOKUP(B4935,'ABC successor'!A:J,10,FALSE)</f>
        <v>4760</v>
      </c>
    </row>
    <row r="4936" spans="1:11" x14ac:dyDescent="0.2">
      <c r="A4936">
        <v>4935</v>
      </c>
      <c r="B4936" t="s">
        <v>18021</v>
      </c>
      <c r="C4936" t="s">
        <v>18022</v>
      </c>
      <c r="D4936" t="s">
        <v>18021</v>
      </c>
      <c r="E4936" t="s">
        <v>18023</v>
      </c>
      <c r="F4936" s="220">
        <v>6466</v>
      </c>
      <c r="G4936" s="220">
        <v>6466</v>
      </c>
      <c r="H4936" s="220">
        <v>6806</v>
      </c>
      <c r="I4936" s="220">
        <v>6142.5268293103436</v>
      </c>
      <c r="J4936" s="161" t="e">
        <f>VLOOKUP(D4936,GST!A:D,4,FALSE)</f>
        <v>#N/A</v>
      </c>
      <c r="K4936" s="64" t="str">
        <f>VLOOKUP(B4936,'ABC successor'!A:J,10,FALSE)</f>
        <v>4754</v>
      </c>
    </row>
    <row r="4937" spans="1:11" x14ac:dyDescent="0.2">
      <c r="A4937">
        <v>4936</v>
      </c>
      <c r="B4937" t="s">
        <v>7671</v>
      </c>
      <c r="C4937" t="s">
        <v>7670</v>
      </c>
      <c r="D4937" t="s">
        <v>7671</v>
      </c>
      <c r="E4937" t="s">
        <v>19299</v>
      </c>
      <c r="F4937" s="220">
        <v>299</v>
      </c>
      <c r="G4937" s="220">
        <v>299</v>
      </c>
      <c r="H4937" s="220">
        <v>315</v>
      </c>
      <c r="I4937" s="220">
        <v>284.21512241379315</v>
      </c>
      <c r="J4937" s="161" t="e">
        <f>VLOOKUP(D4937,GST!A:D,4,FALSE)</f>
        <v>#N/A</v>
      </c>
      <c r="K4937" s="64" t="str">
        <f>VLOOKUP(B4937,'ABC successor'!A:J,10,FALSE)</f>
        <v>4740</v>
      </c>
    </row>
    <row r="4938" spans="1:11" x14ac:dyDescent="0.2">
      <c r="A4938">
        <v>4937</v>
      </c>
      <c r="B4938" t="s">
        <v>7673</v>
      </c>
      <c r="C4938" t="s">
        <v>7672</v>
      </c>
      <c r="D4938" t="s">
        <v>7673</v>
      </c>
      <c r="E4938" t="s">
        <v>19300</v>
      </c>
      <c r="F4938" s="220">
        <v>311</v>
      </c>
      <c r="G4938" s="220">
        <v>311</v>
      </c>
      <c r="H4938" s="220">
        <v>327</v>
      </c>
      <c r="I4938" s="220">
        <v>295.81573965517237</v>
      </c>
      <c r="J4938" s="161" t="e">
        <f>VLOOKUP(D4938,GST!A:D,4,FALSE)</f>
        <v>#N/A</v>
      </c>
      <c r="K4938" s="64" t="str">
        <f>VLOOKUP(B4938,'ABC successor'!A:J,10,FALSE)</f>
        <v>4740</v>
      </c>
    </row>
    <row r="4939" spans="1:11" x14ac:dyDescent="0.2">
      <c r="A4939">
        <v>4938</v>
      </c>
      <c r="B4939" t="s">
        <v>7675</v>
      </c>
      <c r="C4939" t="s">
        <v>7674</v>
      </c>
      <c r="D4939" t="s">
        <v>7675</v>
      </c>
      <c r="E4939" t="s">
        <v>19301</v>
      </c>
      <c r="F4939" s="220">
        <v>303</v>
      </c>
      <c r="G4939" s="220">
        <v>303</v>
      </c>
      <c r="H4939" s="220">
        <v>319</v>
      </c>
      <c r="I4939" s="220">
        <v>288.08199482758619</v>
      </c>
      <c r="J4939" s="161" t="e">
        <f>VLOOKUP(D4939,GST!A:D,4,FALSE)</f>
        <v>#N/A</v>
      </c>
      <c r="K4939" s="64" t="str">
        <f>VLOOKUP(B4939,'ABC successor'!A:J,10,FALSE)</f>
        <v>4740</v>
      </c>
    </row>
    <row r="4940" spans="1:11" x14ac:dyDescent="0.2">
      <c r="A4940">
        <v>4939</v>
      </c>
      <c r="B4940" t="s">
        <v>7677</v>
      </c>
      <c r="C4940" t="s">
        <v>7676</v>
      </c>
      <c r="D4940" t="s">
        <v>7677</v>
      </c>
      <c r="E4940" t="s">
        <v>7678</v>
      </c>
      <c r="F4940" s="220">
        <v>7437</v>
      </c>
      <c r="G4940" s="220">
        <v>7437</v>
      </c>
      <c r="H4940" s="220">
        <v>7828</v>
      </c>
      <c r="I4940" s="220">
        <v>7064.7758999999987</v>
      </c>
      <c r="J4940" s="161" t="e">
        <f>VLOOKUP(D4940,GST!A:D,4,FALSE)</f>
        <v>#N/A</v>
      </c>
      <c r="K4940" s="64" t="str">
        <f>VLOOKUP(B4940,'ABC successor'!A:J,10,FALSE)</f>
        <v>4740</v>
      </c>
    </row>
    <row r="4941" spans="1:11" x14ac:dyDescent="0.2">
      <c r="A4941">
        <v>4940</v>
      </c>
      <c r="B4941" t="s">
        <v>7680</v>
      </c>
      <c r="C4941" t="s">
        <v>7679</v>
      </c>
      <c r="D4941" t="s">
        <v>7680</v>
      </c>
      <c r="E4941" t="s">
        <v>19302</v>
      </c>
      <c r="F4941" s="220">
        <v>41</v>
      </c>
      <c r="G4941" s="220">
        <v>41</v>
      </c>
      <c r="H4941" s="220">
        <v>43</v>
      </c>
      <c r="I4941" s="220">
        <v>38.668724137931029</v>
      </c>
      <c r="J4941" s="161" t="e">
        <f>VLOOKUP(D4941,GST!A:D,4,FALSE)</f>
        <v>#N/A</v>
      </c>
      <c r="K4941" s="64" t="str">
        <f>VLOOKUP(B4941,'ABC successor'!A:J,10,FALSE)</f>
        <v>4740</v>
      </c>
    </row>
    <row r="4942" spans="1:11" x14ac:dyDescent="0.2">
      <c r="A4942">
        <v>4941</v>
      </c>
      <c r="B4942" t="s">
        <v>19303</v>
      </c>
      <c r="C4942" t="s">
        <v>19304</v>
      </c>
      <c r="D4942" t="s">
        <v>19303</v>
      </c>
      <c r="E4942" t="s">
        <v>19305</v>
      </c>
      <c r="F4942" s="220">
        <v>311</v>
      </c>
      <c r="G4942" s="220">
        <v>311</v>
      </c>
      <c r="H4942" s="220">
        <v>327</v>
      </c>
      <c r="I4942" s="220">
        <v>295.81573965517237</v>
      </c>
      <c r="J4942" s="161" t="e">
        <f>VLOOKUP(D4942,GST!A:D,4,FALSE)</f>
        <v>#N/A</v>
      </c>
      <c r="K4942" s="64" t="str">
        <f>VLOOKUP(B4942,'ABC successor'!A:J,10,FALSE)</f>
        <v>4740</v>
      </c>
    </row>
    <row r="4943" spans="1:11" x14ac:dyDescent="0.2">
      <c r="A4943">
        <v>4942</v>
      </c>
      <c r="B4943" t="s">
        <v>7682</v>
      </c>
      <c r="C4943" t="s">
        <v>7681</v>
      </c>
      <c r="D4943" t="s">
        <v>7682</v>
      </c>
      <c r="E4943" t="s">
        <v>19306</v>
      </c>
      <c r="F4943" s="220">
        <v>299</v>
      </c>
      <c r="G4943" s="220">
        <v>299</v>
      </c>
      <c r="H4943" s="220">
        <v>315</v>
      </c>
      <c r="I4943" s="220">
        <v>284.21512241379315</v>
      </c>
      <c r="J4943" s="161" t="e">
        <f>VLOOKUP(D4943,GST!A:D,4,FALSE)</f>
        <v>#N/A</v>
      </c>
      <c r="K4943" s="64" t="str">
        <f>VLOOKUP(B4943,'ABC successor'!A:J,10,FALSE)</f>
        <v>4740</v>
      </c>
    </row>
    <row r="4944" spans="1:11" x14ac:dyDescent="0.2">
      <c r="A4944">
        <v>4943</v>
      </c>
      <c r="B4944" t="s">
        <v>7684</v>
      </c>
      <c r="C4944" t="s">
        <v>7683</v>
      </c>
      <c r="D4944" t="s">
        <v>7684</v>
      </c>
      <c r="E4944" t="s">
        <v>19307</v>
      </c>
      <c r="F4944" s="220">
        <v>311</v>
      </c>
      <c r="G4944" s="220">
        <v>311</v>
      </c>
      <c r="H4944" s="220">
        <v>327</v>
      </c>
      <c r="I4944" s="220">
        <v>295.81573965517237</v>
      </c>
      <c r="J4944" s="161" t="e">
        <f>VLOOKUP(D4944,GST!A:D,4,FALSE)</f>
        <v>#N/A</v>
      </c>
      <c r="K4944" s="64" t="str">
        <f>VLOOKUP(B4944,'ABC successor'!A:J,10,FALSE)</f>
        <v>4740</v>
      </c>
    </row>
    <row r="4945" spans="1:11" x14ac:dyDescent="0.2">
      <c r="A4945">
        <v>4944</v>
      </c>
      <c r="B4945" t="s">
        <v>7686</v>
      </c>
      <c r="C4945" t="s">
        <v>7685</v>
      </c>
      <c r="D4945" t="s">
        <v>7686</v>
      </c>
      <c r="E4945" t="s">
        <v>7687</v>
      </c>
      <c r="F4945" s="220">
        <v>7500</v>
      </c>
      <c r="G4945" s="220">
        <v>7500</v>
      </c>
      <c r="H4945" s="220">
        <v>7895</v>
      </c>
      <c r="I4945" s="220">
        <v>7124.7124224137924</v>
      </c>
      <c r="J4945" s="161" t="e">
        <f>VLOOKUP(D4945,GST!A:D,4,FALSE)</f>
        <v>#N/A</v>
      </c>
      <c r="K4945" s="64" t="str">
        <f>VLOOKUP(B4945,'ABC successor'!A:J,10,FALSE)</f>
        <v>4755</v>
      </c>
    </row>
    <row r="4946" spans="1:11" x14ac:dyDescent="0.2">
      <c r="A4946">
        <v>4945</v>
      </c>
      <c r="B4946" t="s">
        <v>22733</v>
      </c>
      <c r="C4946" t="s">
        <v>22734</v>
      </c>
      <c r="D4946" t="s">
        <v>22733</v>
      </c>
      <c r="E4946" t="s">
        <v>22735</v>
      </c>
      <c r="F4946" s="220">
        <v>9203</v>
      </c>
      <c r="G4946" s="220">
        <v>9203</v>
      </c>
      <c r="H4946" s="220">
        <v>9687</v>
      </c>
      <c r="I4946" s="220">
        <v>8742.9985275862055</v>
      </c>
      <c r="J4946" s="161" t="e">
        <f>VLOOKUP(D4946,GST!A:D,4,FALSE)</f>
        <v>#N/A</v>
      </c>
      <c r="K4946" s="64" t="str">
        <f>VLOOKUP(B4946,'ABC successor'!A:J,10,FALSE)</f>
        <v>4755</v>
      </c>
    </row>
    <row r="4947" spans="1:11" x14ac:dyDescent="0.2">
      <c r="A4947">
        <v>4946</v>
      </c>
      <c r="B4947" t="s">
        <v>7689</v>
      </c>
      <c r="C4947" t="s">
        <v>7688</v>
      </c>
      <c r="D4947" t="s">
        <v>7689</v>
      </c>
      <c r="E4947" t="s">
        <v>7690</v>
      </c>
      <c r="F4947" s="220">
        <v>4461</v>
      </c>
      <c r="G4947" s="220">
        <v>4461</v>
      </c>
      <c r="H4947" s="220">
        <v>4696</v>
      </c>
      <c r="I4947" s="220">
        <v>4238.0921655172415</v>
      </c>
      <c r="J4947" s="161" t="e">
        <f>VLOOKUP(D4947,GST!A:D,4,FALSE)</f>
        <v>#N/A</v>
      </c>
      <c r="K4947" s="64" t="str">
        <f>VLOOKUP(B4947,'ABC successor'!A:J,10,FALSE)</f>
        <v>4740</v>
      </c>
    </row>
    <row r="4948" spans="1:11" x14ac:dyDescent="0.2">
      <c r="A4948">
        <v>4947</v>
      </c>
      <c r="B4948" t="s">
        <v>7692</v>
      </c>
      <c r="C4948" t="s">
        <v>7691</v>
      </c>
      <c r="D4948" t="s">
        <v>7692</v>
      </c>
      <c r="E4948" t="s">
        <v>7693</v>
      </c>
      <c r="F4948" s="220">
        <v>299</v>
      </c>
      <c r="G4948" s="220">
        <v>299</v>
      </c>
      <c r="H4948" s="220">
        <v>315</v>
      </c>
      <c r="I4948" s="220">
        <v>284.21512241379315</v>
      </c>
      <c r="J4948" s="161" t="e">
        <f>VLOOKUP(D4948,GST!A:D,4,FALSE)</f>
        <v>#N/A</v>
      </c>
      <c r="K4948" s="64" t="str">
        <f>VLOOKUP(B4948,'ABC successor'!A:J,10,FALSE)</f>
        <v>4740</v>
      </c>
    </row>
    <row r="4949" spans="1:11" x14ac:dyDescent="0.2">
      <c r="A4949">
        <v>4948</v>
      </c>
      <c r="B4949" t="s">
        <v>9409</v>
      </c>
      <c r="C4949" t="s">
        <v>9408</v>
      </c>
      <c r="D4949" t="s">
        <v>9409</v>
      </c>
      <c r="E4949" t="s">
        <v>9410</v>
      </c>
      <c r="F4949" s="220">
        <v>4396</v>
      </c>
      <c r="G4949" s="220">
        <v>4396</v>
      </c>
      <c r="H4949" s="220">
        <v>4627</v>
      </c>
      <c r="I4949" s="220">
        <v>4176.2222068965511</v>
      </c>
      <c r="J4949" s="161" t="e">
        <f>VLOOKUP(D4949,GST!A:D,4,FALSE)</f>
        <v>#N/A</v>
      </c>
      <c r="K4949" s="64" t="str">
        <f>VLOOKUP(B4949,'ABC successor'!A:J,10,FALSE)</f>
        <v>4755</v>
      </c>
    </row>
    <row r="4950" spans="1:11" x14ac:dyDescent="0.2">
      <c r="A4950">
        <v>4949</v>
      </c>
      <c r="B4950" t="s">
        <v>18024</v>
      </c>
      <c r="C4950" t="s">
        <v>18025</v>
      </c>
      <c r="D4950" t="s">
        <v>18024</v>
      </c>
      <c r="E4950" t="s">
        <v>18026</v>
      </c>
      <c r="F4950" s="220">
        <v>39385</v>
      </c>
      <c r="G4950" s="220">
        <v>39385</v>
      </c>
      <c r="H4950" s="220">
        <v>41458</v>
      </c>
      <c r="I4950" s="220">
        <v>37415.85747586206</v>
      </c>
      <c r="J4950" s="161" t="e">
        <f>VLOOKUP(D4950,GST!A:D,4,FALSE)</f>
        <v>#N/A</v>
      </c>
      <c r="K4950" s="64" t="str">
        <f>VLOOKUP(B4950,'ABC successor'!A:J,10,FALSE)</f>
        <v>4755</v>
      </c>
    </row>
    <row r="4951" spans="1:11" x14ac:dyDescent="0.2">
      <c r="A4951">
        <v>4950</v>
      </c>
      <c r="B4951" t="s">
        <v>14328</v>
      </c>
      <c r="C4951" t="s">
        <v>14329</v>
      </c>
      <c r="D4951" t="s">
        <v>14328</v>
      </c>
      <c r="E4951" t="s">
        <v>15362</v>
      </c>
      <c r="F4951" s="220">
        <v>17053</v>
      </c>
      <c r="G4951" s="220">
        <v>17053</v>
      </c>
      <c r="H4951" s="220">
        <v>17951</v>
      </c>
      <c r="I4951" s="220">
        <v>16200.261977586206</v>
      </c>
      <c r="J4951" s="161" t="e">
        <f>VLOOKUP(D4951,GST!A:D,4,FALSE)</f>
        <v>#N/A</v>
      </c>
      <c r="K4951" s="64" t="str">
        <f>VLOOKUP(B4951,'ABC successor'!A:J,10,FALSE)</f>
        <v>4755</v>
      </c>
    </row>
    <row r="4952" spans="1:11" x14ac:dyDescent="0.2">
      <c r="A4952">
        <v>4951</v>
      </c>
      <c r="B4952" t="s">
        <v>14988</v>
      </c>
      <c r="C4952" t="s">
        <v>14989</v>
      </c>
      <c r="D4952" t="s">
        <v>14988</v>
      </c>
      <c r="E4952" t="s">
        <v>15901</v>
      </c>
      <c r="F4952" s="220">
        <v>33619</v>
      </c>
      <c r="G4952" s="220">
        <v>33619</v>
      </c>
      <c r="H4952" s="220">
        <v>35388</v>
      </c>
      <c r="I4952" s="220">
        <v>31938.43270172413</v>
      </c>
      <c r="J4952" s="161" t="e">
        <f>VLOOKUP(D4952,GST!A:D,4,FALSE)</f>
        <v>#N/A</v>
      </c>
      <c r="K4952" s="64" t="str">
        <f>VLOOKUP(B4952,'ABC successor'!A:J,10,FALSE)</f>
        <v>4755</v>
      </c>
    </row>
    <row r="4953" spans="1:11" x14ac:dyDescent="0.2">
      <c r="A4953">
        <v>4952</v>
      </c>
      <c r="B4953" t="s">
        <v>21701</v>
      </c>
      <c r="C4953" t="s">
        <v>21702</v>
      </c>
      <c r="D4953" t="s">
        <v>21701</v>
      </c>
      <c r="E4953" t="s">
        <v>21703</v>
      </c>
      <c r="F4953" s="220">
        <v>2</v>
      </c>
      <c r="G4953" s="220">
        <v>2</v>
      </c>
      <c r="H4953" s="220">
        <v>2</v>
      </c>
      <c r="I4953" s="220">
        <v>1.9334362068965516</v>
      </c>
      <c r="J4953" s="161" t="e">
        <f>VLOOKUP(D4953,GST!A:D,4,FALSE)</f>
        <v>#N/A</v>
      </c>
      <c r="K4953" s="64" t="str">
        <f>VLOOKUP(B4953,'ABC successor'!A:J,10,FALSE)</f>
        <v>4755</v>
      </c>
    </row>
    <row r="4954" spans="1:11" x14ac:dyDescent="0.2">
      <c r="A4954">
        <v>4953</v>
      </c>
      <c r="B4954" t="s">
        <v>9414</v>
      </c>
      <c r="C4954" t="s">
        <v>9413</v>
      </c>
      <c r="D4954" t="s">
        <v>9414</v>
      </c>
      <c r="E4954" t="s">
        <v>9415</v>
      </c>
      <c r="F4954" s="220">
        <v>24156</v>
      </c>
      <c r="G4954" s="220">
        <v>24156</v>
      </c>
      <c r="H4954" s="220">
        <v>25427</v>
      </c>
      <c r="I4954" s="220">
        <v>22947.954339655167</v>
      </c>
      <c r="J4954" s="161" t="e">
        <f>VLOOKUP(D4954,GST!A:D,4,FALSE)</f>
        <v>#N/A</v>
      </c>
      <c r="K4954" s="64" t="str">
        <f>VLOOKUP(B4954,'ABC successor'!A:J,10,FALSE)</f>
        <v>4755</v>
      </c>
    </row>
    <row r="4955" spans="1:11" x14ac:dyDescent="0.2">
      <c r="A4955">
        <v>4954</v>
      </c>
      <c r="B4955" t="s">
        <v>18726</v>
      </c>
      <c r="C4955" t="s">
        <v>18727</v>
      </c>
      <c r="D4955" t="s">
        <v>18726</v>
      </c>
      <c r="E4955" t="s">
        <v>27439</v>
      </c>
      <c r="F4955" s="220">
        <v>6466</v>
      </c>
      <c r="G4955" s="220">
        <v>6466</v>
      </c>
      <c r="H4955" s="220">
        <v>6806</v>
      </c>
      <c r="I4955" s="220">
        <v>6142.5268293103436</v>
      </c>
      <c r="J4955" s="161" t="e">
        <f>VLOOKUP(D4955,GST!A:D,4,FALSE)</f>
        <v>#N/A</v>
      </c>
      <c r="K4955" s="64" t="str">
        <f>VLOOKUP(B4955,'ABC successor'!A:J,10,FALSE)</f>
        <v>4755</v>
      </c>
    </row>
    <row r="4956" spans="1:11" x14ac:dyDescent="0.2">
      <c r="A4956">
        <v>4955</v>
      </c>
      <c r="B4956" t="s">
        <v>18027</v>
      </c>
      <c r="C4956" t="s">
        <v>18028</v>
      </c>
      <c r="D4956" t="s">
        <v>18027</v>
      </c>
      <c r="E4956" t="s">
        <v>18029</v>
      </c>
      <c r="F4956" s="220">
        <v>6466</v>
      </c>
      <c r="G4956" s="220">
        <v>6466</v>
      </c>
      <c r="H4956" s="220">
        <v>6806</v>
      </c>
      <c r="I4956" s="220">
        <v>6142.5268293103436</v>
      </c>
      <c r="J4956" s="161" t="e">
        <f>VLOOKUP(D4956,GST!A:D,4,FALSE)</f>
        <v>#N/A</v>
      </c>
      <c r="K4956" s="64" t="str">
        <f>VLOOKUP(B4956,'ABC successor'!A:J,10,FALSE)</f>
        <v>4754</v>
      </c>
    </row>
    <row r="4957" spans="1:11" x14ac:dyDescent="0.2">
      <c r="A4957">
        <v>4956</v>
      </c>
      <c r="B4957" t="s">
        <v>9417</v>
      </c>
      <c r="C4957" t="s">
        <v>9416</v>
      </c>
      <c r="D4957" t="s">
        <v>9417</v>
      </c>
      <c r="E4957" t="s">
        <v>9418</v>
      </c>
      <c r="F4957" s="220">
        <v>3879</v>
      </c>
      <c r="G4957" s="220">
        <v>3879</v>
      </c>
      <c r="H4957" s="220">
        <v>4083</v>
      </c>
      <c r="I4957" s="220">
        <v>3685.1294103448263</v>
      </c>
      <c r="J4957" s="161" t="e">
        <f>VLOOKUP(D4957,GST!A:D,4,FALSE)</f>
        <v>#N/A</v>
      </c>
      <c r="K4957" s="64" t="str">
        <f>VLOOKUP(B4957,'ABC successor'!A:J,10,FALSE)</f>
        <v>4754</v>
      </c>
    </row>
    <row r="4958" spans="1:11" x14ac:dyDescent="0.2">
      <c r="A4958">
        <v>4957</v>
      </c>
      <c r="B4958" t="s">
        <v>4248</v>
      </c>
      <c r="C4958" t="s">
        <v>4249</v>
      </c>
      <c r="D4958" t="s">
        <v>4248</v>
      </c>
      <c r="E4958" t="s">
        <v>4250</v>
      </c>
      <c r="F4958" s="220">
        <v>40407</v>
      </c>
      <c r="G4958" s="220">
        <v>40407</v>
      </c>
      <c r="H4958" s="220">
        <v>42534</v>
      </c>
      <c r="I4958" s="220">
        <v>38386.442451724128</v>
      </c>
      <c r="J4958" s="161" t="e">
        <f>VLOOKUP(D4958,GST!A:D,4,FALSE)</f>
        <v>#N/A</v>
      </c>
      <c r="K4958" s="64" t="str">
        <f>VLOOKUP(B4958,'ABC successor'!A:J,10,FALSE)</f>
        <v>4755</v>
      </c>
    </row>
    <row r="4959" spans="1:11" x14ac:dyDescent="0.2">
      <c r="A4959">
        <v>4958</v>
      </c>
      <c r="B4959" t="s">
        <v>18030</v>
      </c>
      <c r="C4959" t="s">
        <v>18031</v>
      </c>
      <c r="D4959" t="s">
        <v>18030</v>
      </c>
      <c r="E4959" t="s">
        <v>7158</v>
      </c>
      <c r="F4959" s="220">
        <v>12932</v>
      </c>
      <c r="G4959" s="220">
        <v>12932</v>
      </c>
      <c r="H4959" s="220">
        <v>13613</v>
      </c>
      <c r="I4959" s="220">
        <v>12285.053658620687</v>
      </c>
      <c r="J4959" s="161" t="e">
        <f>VLOOKUP(D4959,GST!A:D,4,FALSE)</f>
        <v>#N/A</v>
      </c>
      <c r="K4959" s="64" t="str">
        <f>VLOOKUP(B4959,'ABC successor'!A:J,10,FALSE)</f>
        <v>4755</v>
      </c>
    </row>
    <row r="4960" spans="1:11" x14ac:dyDescent="0.2">
      <c r="A4960">
        <v>4959</v>
      </c>
      <c r="B4960" t="s">
        <v>16718</v>
      </c>
      <c r="C4960" t="s">
        <v>16719</v>
      </c>
      <c r="D4960" t="s">
        <v>16718</v>
      </c>
      <c r="E4960" t="s">
        <v>16720</v>
      </c>
      <c r="F4960" s="220">
        <v>6</v>
      </c>
      <c r="G4960" s="220">
        <v>6</v>
      </c>
      <c r="H4960" s="220">
        <v>6</v>
      </c>
      <c r="I4960" s="220">
        <v>5.8003086206896546</v>
      </c>
      <c r="J4960" s="161" t="e">
        <f>VLOOKUP(D4960,GST!A:D,4,FALSE)</f>
        <v>#N/A</v>
      </c>
      <c r="K4960" s="64" t="str">
        <f>VLOOKUP(B4960,'ABC successor'!A:J,10,FALSE)</f>
        <v>4760</v>
      </c>
    </row>
    <row r="4961" spans="1:11" x14ac:dyDescent="0.2">
      <c r="A4961">
        <v>4960</v>
      </c>
      <c r="B4961" t="s">
        <v>9420</v>
      </c>
      <c r="C4961" t="s">
        <v>9419</v>
      </c>
      <c r="D4961" t="s">
        <v>9420</v>
      </c>
      <c r="E4961" t="s">
        <v>9421</v>
      </c>
      <c r="F4961" s="220">
        <v>5171</v>
      </c>
      <c r="G4961" s="220">
        <v>5171</v>
      </c>
      <c r="H4961" s="220">
        <v>5443</v>
      </c>
      <c r="I4961" s="220">
        <v>4912.8614017241371</v>
      </c>
      <c r="J4961" s="161" t="e">
        <f>VLOOKUP(D4961,GST!A:D,4,FALSE)</f>
        <v>#N/A</v>
      </c>
      <c r="K4961" s="64" t="str">
        <f>VLOOKUP(B4961,'ABC successor'!A:J,10,FALSE)</f>
        <v>4754</v>
      </c>
    </row>
    <row r="4962" spans="1:11" x14ac:dyDescent="0.2">
      <c r="A4962">
        <v>4961</v>
      </c>
      <c r="B4962" t="s">
        <v>9423</v>
      </c>
      <c r="C4962" t="s">
        <v>9422</v>
      </c>
      <c r="D4962" t="s">
        <v>9423</v>
      </c>
      <c r="E4962" t="s">
        <v>9421</v>
      </c>
      <c r="F4962" s="220">
        <v>5171</v>
      </c>
      <c r="G4962" s="220">
        <v>5171</v>
      </c>
      <c r="H4962" s="220">
        <v>5443</v>
      </c>
      <c r="I4962" s="220">
        <v>4912.8614017241371</v>
      </c>
      <c r="J4962" s="161" t="e">
        <f>VLOOKUP(D4962,GST!A:D,4,FALSE)</f>
        <v>#N/A</v>
      </c>
      <c r="K4962" s="64" t="str">
        <f>VLOOKUP(B4962,'ABC successor'!A:J,10,FALSE)</f>
        <v>4754</v>
      </c>
    </row>
    <row r="4963" spans="1:11" x14ac:dyDescent="0.2">
      <c r="A4963">
        <v>4962</v>
      </c>
      <c r="B4963" t="s">
        <v>9425</v>
      </c>
      <c r="C4963" t="s">
        <v>9424</v>
      </c>
      <c r="D4963" t="s">
        <v>9425</v>
      </c>
      <c r="E4963" t="s">
        <v>9426</v>
      </c>
      <c r="F4963" s="220">
        <v>4805</v>
      </c>
      <c r="G4963" s="220">
        <v>4805</v>
      </c>
      <c r="H4963" s="220">
        <v>5058</v>
      </c>
      <c r="I4963" s="220">
        <v>4564.8428844827586</v>
      </c>
      <c r="J4963" s="161" t="e">
        <f>VLOOKUP(D4963,GST!A:D,4,FALSE)</f>
        <v>#N/A</v>
      </c>
      <c r="K4963" s="64" t="str">
        <f>VLOOKUP(B4963,'ABC successor'!A:J,10,FALSE)</f>
        <v>4740</v>
      </c>
    </row>
    <row r="4964" spans="1:11" x14ac:dyDescent="0.2">
      <c r="A4964">
        <v>4963</v>
      </c>
      <c r="B4964" t="s">
        <v>9428</v>
      </c>
      <c r="C4964" t="s">
        <v>9427</v>
      </c>
      <c r="D4964" t="s">
        <v>9428</v>
      </c>
      <c r="E4964" t="s">
        <v>5888</v>
      </c>
      <c r="F4964" s="220">
        <v>3879</v>
      </c>
      <c r="G4964" s="220">
        <v>3879</v>
      </c>
      <c r="H4964" s="220">
        <v>4083</v>
      </c>
      <c r="I4964" s="220">
        <v>3685.1294103448263</v>
      </c>
      <c r="J4964" s="161" t="e">
        <f>VLOOKUP(D4964,GST!A:D,4,FALSE)</f>
        <v>#N/A</v>
      </c>
      <c r="K4964" s="64" t="str">
        <f>VLOOKUP(B4964,'ABC successor'!A:J,10,FALSE)</f>
        <v>4754</v>
      </c>
    </row>
    <row r="4965" spans="1:11" x14ac:dyDescent="0.2">
      <c r="A4965">
        <v>4964</v>
      </c>
      <c r="B4965" t="s">
        <v>9430</v>
      </c>
      <c r="C4965" t="s">
        <v>9429</v>
      </c>
      <c r="D4965" t="s">
        <v>9430</v>
      </c>
      <c r="E4965" t="s">
        <v>19308</v>
      </c>
      <c r="F4965" s="220">
        <v>8792</v>
      </c>
      <c r="G4965" s="220">
        <v>8792</v>
      </c>
      <c r="H4965" s="220">
        <v>9255</v>
      </c>
      <c r="I4965" s="220">
        <v>8352.4444137931023</v>
      </c>
      <c r="J4965" s="161" t="e">
        <f>VLOOKUP(D4965,GST!A:D,4,FALSE)</f>
        <v>#N/A</v>
      </c>
      <c r="K4965" s="64" t="str">
        <f>VLOOKUP(B4965,'ABC successor'!A:J,10,FALSE)</f>
        <v>4755</v>
      </c>
    </row>
    <row r="4966" spans="1:11" x14ac:dyDescent="0.2">
      <c r="A4966">
        <v>4965</v>
      </c>
      <c r="B4966" t="s">
        <v>9432</v>
      </c>
      <c r="C4966" t="s">
        <v>9431</v>
      </c>
      <c r="D4966" t="s">
        <v>9432</v>
      </c>
      <c r="E4966" t="s">
        <v>19309</v>
      </c>
      <c r="F4966" s="220">
        <v>10345</v>
      </c>
      <c r="G4966" s="220">
        <v>10345</v>
      </c>
      <c r="H4966" s="220">
        <v>10889</v>
      </c>
      <c r="I4966" s="220">
        <v>9827.6562396551726</v>
      </c>
      <c r="J4966" s="161" t="e">
        <f>VLOOKUP(D4966,GST!A:D,4,FALSE)</f>
        <v>#N/A</v>
      </c>
      <c r="K4966" s="64" t="str">
        <f>VLOOKUP(B4966,'ABC successor'!A:J,10,FALSE)</f>
        <v>4755</v>
      </c>
    </row>
    <row r="4967" spans="1:11" x14ac:dyDescent="0.2">
      <c r="A4967">
        <v>4966</v>
      </c>
      <c r="B4967" t="s">
        <v>9434</v>
      </c>
      <c r="C4967" t="s">
        <v>9433</v>
      </c>
      <c r="D4967" t="s">
        <v>9434</v>
      </c>
      <c r="E4967" t="s">
        <v>19310</v>
      </c>
      <c r="F4967" s="220">
        <v>7437</v>
      </c>
      <c r="G4967" s="220">
        <v>7437</v>
      </c>
      <c r="H4967" s="220">
        <v>7828</v>
      </c>
      <c r="I4967" s="220">
        <v>7064.7758999999987</v>
      </c>
      <c r="J4967" s="161" t="e">
        <f>VLOOKUP(D4967,GST!A:D,4,FALSE)</f>
        <v>#N/A</v>
      </c>
      <c r="K4967" s="64" t="str">
        <f>VLOOKUP(B4967,'ABC successor'!A:J,10,FALSE)</f>
        <v>4740</v>
      </c>
    </row>
    <row r="4968" spans="1:11" x14ac:dyDescent="0.2">
      <c r="A4968">
        <v>4967</v>
      </c>
      <c r="B4968" t="s">
        <v>18032</v>
      </c>
      <c r="C4968" t="s">
        <v>18033</v>
      </c>
      <c r="D4968" t="s">
        <v>18032</v>
      </c>
      <c r="E4968" t="s">
        <v>19311</v>
      </c>
      <c r="F4968" s="220">
        <v>9051</v>
      </c>
      <c r="G4968" s="220">
        <v>9051</v>
      </c>
      <c r="H4968" s="220">
        <v>9527</v>
      </c>
      <c r="I4968" s="220">
        <v>8597.9908120689652</v>
      </c>
      <c r="J4968" s="161" t="e">
        <f>VLOOKUP(D4968,GST!A:D,4,FALSE)</f>
        <v>#N/A</v>
      </c>
      <c r="K4968" s="64" t="str">
        <f>VLOOKUP(B4968,'ABC successor'!A:J,10,FALSE)</f>
        <v>4755</v>
      </c>
    </row>
    <row r="4969" spans="1:11" x14ac:dyDescent="0.2">
      <c r="A4969">
        <v>4968</v>
      </c>
      <c r="B4969" t="s">
        <v>9436</v>
      </c>
      <c r="C4969" t="s">
        <v>9435</v>
      </c>
      <c r="D4969" t="s">
        <v>9436</v>
      </c>
      <c r="E4969" t="s">
        <v>15902</v>
      </c>
      <c r="F4969" s="220">
        <v>4758</v>
      </c>
      <c r="G4969" s="220">
        <v>4758</v>
      </c>
      <c r="H4969" s="220">
        <v>5008</v>
      </c>
      <c r="I4969" s="220">
        <v>4520.3738517241372</v>
      </c>
      <c r="J4969" s="161" t="e">
        <f>VLOOKUP(D4969,GST!A:D,4,FALSE)</f>
        <v>#N/A</v>
      </c>
      <c r="K4969" s="64" t="str">
        <f>VLOOKUP(B4969,'ABC successor'!A:J,10,FALSE)</f>
        <v>4740</v>
      </c>
    </row>
    <row r="4970" spans="1:11" x14ac:dyDescent="0.2">
      <c r="A4970">
        <v>4969</v>
      </c>
      <c r="B4970" t="s">
        <v>9438</v>
      </c>
      <c r="C4970" t="s">
        <v>9437</v>
      </c>
      <c r="D4970" t="s">
        <v>9438</v>
      </c>
      <c r="E4970" t="s">
        <v>19312</v>
      </c>
      <c r="F4970" s="220">
        <v>11896</v>
      </c>
      <c r="G4970" s="220">
        <v>11896</v>
      </c>
      <c r="H4970" s="220">
        <v>12522</v>
      </c>
      <c r="I4970" s="220">
        <v>11300.934629310343</v>
      </c>
      <c r="J4970" s="161" t="e">
        <f>VLOOKUP(D4970,GST!A:D,4,FALSE)</f>
        <v>#N/A</v>
      </c>
      <c r="K4970" s="64" t="str">
        <f>VLOOKUP(B4970,'ABC successor'!A:J,10,FALSE)</f>
        <v>4740</v>
      </c>
    </row>
    <row r="4971" spans="1:11" x14ac:dyDescent="0.2">
      <c r="A4971">
        <v>4970</v>
      </c>
      <c r="B4971" t="s">
        <v>9440</v>
      </c>
      <c r="C4971" t="s">
        <v>9439</v>
      </c>
      <c r="D4971" t="s">
        <v>9440</v>
      </c>
      <c r="E4971" t="s">
        <v>19313</v>
      </c>
      <c r="F4971" s="220">
        <v>7437</v>
      </c>
      <c r="G4971" s="220">
        <v>7437</v>
      </c>
      <c r="H4971" s="220">
        <v>7828</v>
      </c>
      <c r="I4971" s="220">
        <v>7064.7758999999987</v>
      </c>
      <c r="J4971" s="161" t="e">
        <f>VLOOKUP(D4971,GST!A:D,4,FALSE)</f>
        <v>#N/A</v>
      </c>
      <c r="K4971" s="64" t="str">
        <f>VLOOKUP(B4971,'ABC successor'!A:J,10,FALSE)</f>
        <v>4740</v>
      </c>
    </row>
    <row r="4972" spans="1:11" x14ac:dyDescent="0.2">
      <c r="A4972">
        <v>4971</v>
      </c>
      <c r="B4972" t="s">
        <v>13548</v>
      </c>
      <c r="C4972" t="s">
        <v>13549</v>
      </c>
      <c r="D4972" t="s">
        <v>13548</v>
      </c>
      <c r="E4972" t="s">
        <v>18034</v>
      </c>
      <c r="F4972" s="220">
        <v>6466</v>
      </c>
      <c r="G4972" s="220">
        <v>6466</v>
      </c>
      <c r="H4972" s="220">
        <v>6806</v>
      </c>
      <c r="I4972" s="220">
        <v>6142.5268293103436</v>
      </c>
      <c r="J4972" s="161" t="e">
        <f>VLOOKUP(D4972,GST!A:D,4,FALSE)</f>
        <v>#N/A</v>
      </c>
      <c r="K4972" s="64" t="str">
        <f>VLOOKUP(B4972,'ABC successor'!A:J,10,FALSE)</f>
        <v>4755</v>
      </c>
    </row>
    <row r="4973" spans="1:11" x14ac:dyDescent="0.2">
      <c r="A4973">
        <v>4972</v>
      </c>
      <c r="B4973" t="s">
        <v>13550</v>
      </c>
      <c r="C4973" t="s">
        <v>13551</v>
      </c>
      <c r="D4973" t="s">
        <v>13550</v>
      </c>
      <c r="E4973" t="s">
        <v>18035</v>
      </c>
      <c r="F4973" s="220">
        <v>6466</v>
      </c>
      <c r="G4973" s="220">
        <v>6466</v>
      </c>
      <c r="H4973" s="220">
        <v>6806</v>
      </c>
      <c r="I4973" s="220">
        <v>6142.5268293103436</v>
      </c>
      <c r="J4973" s="161" t="e">
        <f>VLOOKUP(D4973,GST!A:D,4,FALSE)</f>
        <v>#N/A</v>
      </c>
      <c r="K4973" s="64" t="str">
        <f>VLOOKUP(B4973,'ABC successor'!A:J,10,FALSE)</f>
        <v>4754</v>
      </c>
    </row>
    <row r="4974" spans="1:11" x14ac:dyDescent="0.2">
      <c r="A4974">
        <v>4973</v>
      </c>
      <c r="B4974" t="s">
        <v>9442</v>
      </c>
      <c r="C4974" t="s">
        <v>9441</v>
      </c>
      <c r="D4974" t="s">
        <v>9442</v>
      </c>
      <c r="E4974" t="s">
        <v>9443</v>
      </c>
      <c r="F4974" s="220">
        <v>8031</v>
      </c>
      <c r="G4974" s="220">
        <v>8031</v>
      </c>
      <c r="H4974" s="220">
        <v>8454</v>
      </c>
      <c r="I4974" s="220">
        <v>7629.3392724137939</v>
      </c>
      <c r="J4974" s="161">
        <f>VLOOKUP(D4974,GST!A:D,4,FALSE)</f>
        <v>0.18</v>
      </c>
      <c r="K4974" s="64" t="str">
        <f>VLOOKUP(B4974,'ABC successor'!A:J,10,FALSE)</f>
        <v>4740</v>
      </c>
    </row>
    <row r="4975" spans="1:11" x14ac:dyDescent="0.2">
      <c r="A4975">
        <v>4974</v>
      </c>
      <c r="B4975" t="s">
        <v>15903</v>
      </c>
      <c r="C4975" t="s">
        <v>15904</v>
      </c>
      <c r="D4975" t="s">
        <v>15903</v>
      </c>
      <c r="E4975" t="s">
        <v>8181</v>
      </c>
      <c r="F4975" s="220">
        <v>52046</v>
      </c>
      <c r="G4975" s="220">
        <v>52046</v>
      </c>
      <c r="H4975" s="220">
        <v>54785</v>
      </c>
      <c r="I4975" s="220">
        <v>49443.764118965504</v>
      </c>
      <c r="J4975" s="161" t="e">
        <f>VLOOKUP(D4975,GST!A:D,4,FALSE)</f>
        <v>#N/A</v>
      </c>
      <c r="K4975" s="64" t="str">
        <f>VLOOKUP(B4975,'ABC successor'!A:J,10,FALSE)</f>
        <v>4754</v>
      </c>
    </row>
    <row r="4976" spans="1:11" x14ac:dyDescent="0.2">
      <c r="A4976">
        <v>4975</v>
      </c>
      <c r="B4976" t="s">
        <v>21704</v>
      </c>
      <c r="C4976" t="s">
        <v>21705</v>
      </c>
      <c r="D4976" t="s">
        <v>21704</v>
      </c>
      <c r="E4976" t="s">
        <v>4084</v>
      </c>
      <c r="F4976" s="220">
        <v>2</v>
      </c>
      <c r="G4976" s="220">
        <v>2</v>
      </c>
      <c r="H4976" s="220">
        <v>2</v>
      </c>
      <c r="I4976" s="220">
        <v>1.9334362068965516</v>
      </c>
      <c r="J4976" s="161" t="e">
        <f>VLOOKUP(D4976,GST!A:D,4,FALSE)</f>
        <v>#N/A</v>
      </c>
      <c r="K4976" s="64" t="str">
        <f>VLOOKUP(B4976,'ABC successor'!A:J,10,FALSE)</f>
        <v>4754</v>
      </c>
    </row>
    <row r="4977" spans="1:11" x14ac:dyDescent="0.2">
      <c r="A4977">
        <v>4976</v>
      </c>
      <c r="B4977" t="s">
        <v>9445</v>
      </c>
      <c r="C4977" t="s">
        <v>9444</v>
      </c>
      <c r="D4977" t="s">
        <v>9445</v>
      </c>
      <c r="E4977" t="s">
        <v>9446</v>
      </c>
      <c r="F4977" s="220">
        <v>7437</v>
      </c>
      <c r="G4977" s="220">
        <v>7437</v>
      </c>
      <c r="H4977" s="220">
        <v>7828</v>
      </c>
      <c r="I4977" s="220">
        <v>7064.7758999999987</v>
      </c>
      <c r="J4977" s="161" t="e">
        <f>VLOOKUP(D4977,GST!A:D,4,FALSE)</f>
        <v>#N/A</v>
      </c>
      <c r="K4977" s="64" t="str">
        <f>VLOOKUP(B4977,'ABC successor'!A:J,10,FALSE)</f>
        <v>4740</v>
      </c>
    </row>
    <row r="4978" spans="1:11" x14ac:dyDescent="0.2">
      <c r="A4978">
        <v>4977</v>
      </c>
      <c r="B4978" t="s">
        <v>14330</v>
      </c>
      <c r="C4978" t="s">
        <v>14075</v>
      </c>
      <c r="D4978" t="s">
        <v>14330</v>
      </c>
      <c r="E4978" t="s">
        <v>14074</v>
      </c>
      <c r="F4978" s="220">
        <v>20690</v>
      </c>
      <c r="G4978" s="220">
        <v>20690</v>
      </c>
      <c r="H4978" s="220">
        <v>21779</v>
      </c>
      <c r="I4978" s="220">
        <v>19655.312479310345</v>
      </c>
      <c r="J4978" s="161" t="e">
        <f>VLOOKUP(D4978,GST!A:D,4,FALSE)</f>
        <v>#N/A</v>
      </c>
      <c r="K4978" s="64" t="str">
        <f>VLOOKUP(B4978,'ABC successor'!A:J,10,FALSE)</f>
        <v>4760</v>
      </c>
    </row>
    <row r="4979" spans="1:11" x14ac:dyDescent="0.2">
      <c r="A4979">
        <v>4978</v>
      </c>
      <c r="B4979" t="s">
        <v>13552</v>
      </c>
      <c r="C4979" t="s">
        <v>13553</v>
      </c>
      <c r="D4979" t="s">
        <v>13552</v>
      </c>
      <c r="E4979" t="s">
        <v>14164</v>
      </c>
      <c r="F4979" s="220">
        <v>39385</v>
      </c>
      <c r="G4979" s="220">
        <v>39385</v>
      </c>
      <c r="H4979" s="220">
        <v>41458</v>
      </c>
      <c r="I4979" s="220">
        <v>37415.85747586206</v>
      </c>
      <c r="J4979" s="161" t="e">
        <f>VLOOKUP(D4979,GST!A:D,4,FALSE)</f>
        <v>#N/A</v>
      </c>
      <c r="K4979" s="64" t="str">
        <f>VLOOKUP(B4979,'ABC successor'!A:J,10,FALSE)</f>
        <v>4754</v>
      </c>
    </row>
    <row r="4980" spans="1:11" x14ac:dyDescent="0.2">
      <c r="A4980">
        <v>4979</v>
      </c>
      <c r="B4980" t="s">
        <v>19314</v>
      </c>
      <c r="C4980" t="s">
        <v>19315</v>
      </c>
      <c r="D4980" t="s">
        <v>19314</v>
      </c>
      <c r="E4980" t="s">
        <v>19316</v>
      </c>
      <c r="F4980" s="220">
        <v>20301</v>
      </c>
      <c r="G4980" s="220">
        <v>20301</v>
      </c>
      <c r="H4980" s="220">
        <v>21369</v>
      </c>
      <c r="I4980" s="220">
        <v>19286.0261637931</v>
      </c>
      <c r="J4980" s="161" t="e">
        <f>VLOOKUP(D4980,GST!A:D,4,FALSE)</f>
        <v>#N/A</v>
      </c>
      <c r="K4980" s="64" t="str">
        <f>VLOOKUP(B4980,'ABC successor'!A:J,10,FALSE)</f>
        <v>4754</v>
      </c>
    </row>
    <row r="4981" spans="1:11" x14ac:dyDescent="0.2">
      <c r="A4981">
        <v>4980</v>
      </c>
      <c r="B4981" t="s">
        <v>9448</v>
      </c>
      <c r="C4981" t="s">
        <v>9447</v>
      </c>
      <c r="D4981" t="s">
        <v>9448</v>
      </c>
      <c r="E4981" t="s">
        <v>9449</v>
      </c>
      <c r="F4981" s="220">
        <v>28448</v>
      </c>
      <c r="G4981" s="220">
        <v>28448</v>
      </c>
      <c r="H4981" s="220">
        <v>29945</v>
      </c>
      <c r="I4981" s="220">
        <v>27025.571299999992</v>
      </c>
      <c r="J4981" s="161" t="e">
        <f>VLOOKUP(D4981,GST!A:D,4,FALSE)</f>
        <v>#N/A</v>
      </c>
      <c r="K4981" s="64" t="str">
        <f>VLOOKUP(B4981,'ABC successor'!A:J,10,FALSE)</f>
        <v>4755</v>
      </c>
    </row>
    <row r="4982" spans="1:11" x14ac:dyDescent="0.2">
      <c r="A4982">
        <v>4981</v>
      </c>
      <c r="B4982" t="s">
        <v>18036</v>
      </c>
      <c r="C4982" t="s">
        <v>18037</v>
      </c>
      <c r="D4982" t="s">
        <v>18036</v>
      </c>
      <c r="E4982" t="s">
        <v>18038</v>
      </c>
      <c r="F4982" s="220">
        <v>64654</v>
      </c>
      <c r="G4982" s="220">
        <v>64654</v>
      </c>
      <c r="H4982" s="220">
        <v>68057</v>
      </c>
      <c r="I4982" s="220">
        <v>61421.401420689646</v>
      </c>
      <c r="J4982" s="161" t="e">
        <f>VLOOKUP(D4982,GST!A:D,4,FALSE)</f>
        <v>#N/A</v>
      </c>
      <c r="K4982" s="64" t="str">
        <f>VLOOKUP(B4982,'ABC successor'!A:J,10,FALSE)</f>
        <v>4740</v>
      </c>
    </row>
    <row r="4983" spans="1:11" x14ac:dyDescent="0.2">
      <c r="A4983">
        <v>4982</v>
      </c>
      <c r="B4983" t="s">
        <v>9451</v>
      </c>
      <c r="C4983" t="s">
        <v>9450</v>
      </c>
      <c r="D4983" t="s">
        <v>9451</v>
      </c>
      <c r="E4983" t="s">
        <v>9452</v>
      </c>
      <c r="F4983" s="220">
        <v>77822</v>
      </c>
      <c r="G4983" s="220">
        <v>77822</v>
      </c>
      <c r="H4983" s="220">
        <v>81918</v>
      </c>
      <c r="I4983" s="220">
        <v>73930.733679310331</v>
      </c>
      <c r="J4983" s="161">
        <f>VLOOKUP(D4983,GST!A:D,4,FALSE)</f>
        <v>0.18</v>
      </c>
      <c r="K4983" s="64" t="str">
        <f>VLOOKUP(B4983,'ABC successor'!A:J,10,FALSE)</f>
        <v>4740</v>
      </c>
    </row>
    <row r="4984" spans="1:11" x14ac:dyDescent="0.2">
      <c r="A4984">
        <v>4983</v>
      </c>
      <c r="B4984" t="s">
        <v>1437</v>
      </c>
      <c r="C4984" t="s">
        <v>1438</v>
      </c>
      <c r="D4984" t="s">
        <v>1437</v>
      </c>
      <c r="E4984" t="s">
        <v>18728</v>
      </c>
      <c r="F4984" s="220">
        <v>62434</v>
      </c>
      <c r="G4984" s="220">
        <v>62434</v>
      </c>
      <c r="H4984" s="220">
        <v>65720</v>
      </c>
      <c r="I4984" s="220">
        <v>59312.022518965503</v>
      </c>
      <c r="J4984" s="161">
        <f>VLOOKUP(D4984,GST!A:D,4,FALSE)</f>
        <v>0.12</v>
      </c>
      <c r="K4984" s="64" t="str">
        <f>VLOOKUP(B4984,'ABC successor'!A:J,10,FALSE)</f>
        <v>4740</v>
      </c>
    </row>
    <row r="4985" spans="1:11" x14ac:dyDescent="0.2">
      <c r="A4985">
        <v>4984</v>
      </c>
      <c r="B4985" t="s">
        <v>14076</v>
      </c>
      <c r="C4985" t="s">
        <v>14077</v>
      </c>
      <c r="D4985" t="s">
        <v>14076</v>
      </c>
      <c r="E4985" t="s">
        <v>13554</v>
      </c>
      <c r="F4985" s="220">
        <v>312405</v>
      </c>
      <c r="G4985" s="220">
        <v>312405</v>
      </c>
      <c r="H4985" s="220">
        <v>328847</v>
      </c>
      <c r="I4985" s="220">
        <v>296784.39119482756</v>
      </c>
      <c r="J4985" s="161" t="e">
        <f>VLOOKUP(D4985,GST!A:D,4,FALSE)</f>
        <v>#N/A</v>
      </c>
      <c r="K4985" s="64" t="str">
        <f>VLOOKUP(B4985,'ABC successor'!A:J,10,FALSE)</f>
        <v>4755</v>
      </c>
    </row>
    <row r="4986" spans="1:11" x14ac:dyDescent="0.2">
      <c r="A4986">
        <v>4985</v>
      </c>
      <c r="B4986" t="s">
        <v>9454</v>
      </c>
      <c r="C4986" t="s">
        <v>9453</v>
      </c>
      <c r="D4986" t="s">
        <v>9454</v>
      </c>
      <c r="E4986" t="s">
        <v>9455</v>
      </c>
      <c r="F4986" s="220">
        <v>74352</v>
      </c>
      <c r="G4986" s="220">
        <v>74352</v>
      </c>
      <c r="H4986" s="220">
        <v>78265</v>
      </c>
      <c r="I4986" s="220">
        <v>70634.224946551709</v>
      </c>
      <c r="J4986" s="161">
        <f>VLOOKUP(D4986,GST!A:D,4,FALSE)</f>
        <v>0.18</v>
      </c>
      <c r="K4986" s="64" t="str">
        <f>VLOOKUP(B4986,'ABC successor'!A:J,10,FALSE)</f>
        <v>4755</v>
      </c>
    </row>
    <row r="4987" spans="1:11" x14ac:dyDescent="0.2">
      <c r="A4987">
        <v>4986</v>
      </c>
      <c r="B4987" t="s">
        <v>4251</v>
      </c>
      <c r="C4987" t="s">
        <v>4252</v>
      </c>
      <c r="D4987" t="s">
        <v>4251</v>
      </c>
      <c r="E4987" t="s">
        <v>4253</v>
      </c>
      <c r="F4987" s="220">
        <v>41378</v>
      </c>
      <c r="G4987" s="220">
        <v>41378</v>
      </c>
      <c r="H4987" s="220">
        <v>43556</v>
      </c>
      <c r="I4987" s="220">
        <v>39308.691522413785</v>
      </c>
      <c r="J4987" s="161">
        <f>VLOOKUP(D4987,GST!A:D,4,FALSE)</f>
        <v>0.12</v>
      </c>
      <c r="K4987" s="64" t="str">
        <f>VLOOKUP(B4987,'ABC successor'!A:J,10,FALSE)</f>
        <v>4755</v>
      </c>
    </row>
    <row r="4988" spans="1:11" x14ac:dyDescent="0.2">
      <c r="A4988">
        <v>4987</v>
      </c>
      <c r="B4988" t="s">
        <v>4254</v>
      </c>
      <c r="C4988" t="s">
        <v>4255</v>
      </c>
      <c r="D4988" t="s">
        <v>4254</v>
      </c>
      <c r="E4988" t="s">
        <v>19317</v>
      </c>
      <c r="F4988" s="220">
        <v>27068</v>
      </c>
      <c r="G4988" s="220">
        <v>27068</v>
      </c>
      <c r="H4988" s="220">
        <v>28493</v>
      </c>
      <c r="I4988" s="220">
        <v>25714.701551724134</v>
      </c>
      <c r="J4988" s="161" t="e">
        <f>VLOOKUP(D4988,GST!A:D,4,FALSE)</f>
        <v>#N/A</v>
      </c>
      <c r="K4988" s="64" t="str">
        <f>VLOOKUP(B4988,'ABC successor'!A:J,10,FALSE)</f>
        <v>4755</v>
      </c>
    </row>
    <row r="4989" spans="1:11" x14ac:dyDescent="0.2">
      <c r="A4989">
        <v>4988</v>
      </c>
      <c r="B4989" t="s">
        <v>14221</v>
      </c>
      <c r="C4989" t="s">
        <v>14223</v>
      </c>
      <c r="D4989" t="s">
        <v>14221</v>
      </c>
      <c r="E4989" t="s">
        <v>14222</v>
      </c>
      <c r="F4989" s="220">
        <v>18677</v>
      </c>
      <c r="G4989" s="220">
        <v>18677</v>
      </c>
      <c r="H4989" s="220">
        <v>19660</v>
      </c>
      <c r="I4989" s="220">
        <v>17743.14407068965</v>
      </c>
      <c r="J4989" s="161" t="e">
        <f>VLOOKUP(D4989,GST!A:D,4,FALSE)</f>
        <v>#N/A</v>
      </c>
      <c r="K4989" s="64" t="str">
        <f>VLOOKUP(B4989,'ABC successor'!A:J,10,FALSE)</f>
        <v>4755</v>
      </c>
    </row>
    <row r="4990" spans="1:11" x14ac:dyDescent="0.2">
      <c r="A4990">
        <v>4989</v>
      </c>
      <c r="B4990" t="s">
        <v>19318</v>
      </c>
      <c r="C4990" t="s">
        <v>19319</v>
      </c>
      <c r="D4990" t="s">
        <v>19318</v>
      </c>
      <c r="E4990" t="s">
        <v>19320</v>
      </c>
      <c r="F4990" s="220">
        <v>275690</v>
      </c>
      <c r="G4990" s="220">
        <v>275690</v>
      </c>
      <c r="H4990" s="220">
        <v>290200</v>
      </c>
      <c r="I4990" s="220">
        <v>261905.20202241372</v>
      </c>
      <c r="J4990" s="161" t="e">
        <f>VLOOKUP(D4990,GST!A:D,4,FALSE)</f>
        <v>#N/A</v>
      </c>
      <c r="K4990" s="64" t="str">
        <f>VLOOKUP(B4990,'ABC successor'!A:J,10,FALSE)</f>
        <v>4755</v>
      </c>
    </row>
    <row r="4991" spans="1:11" x14ac:dyDescent="0.2">
      <c r="A4991">
        <v>4990</v>
      </c>
      <c r="B4991" t="s">
        <v>4256</v>
      </c>
      <c r="C4991" t="s">
        <v>4257</v>
      </c>
      <c r="D4991" t="s">
        <v>4256</v>
      </c>
      <c r="E4991" t="s">
        <v>4258</v>
      </c>
      <c r="F4991" s="220">
        <v>25861</v>
      </c>
      <c r="G4991" s="220">
        <v>25861</v>
      </c>
      <c r="H4991" s="220">
        <v>27222</v>
      </c>
      <c r="I4991" s="220">
        <v>24568.173881034476</v>
      </c>
      <c r="J4991" s="161" t="e">
        <f>VLOOKUP(D4991,GST!A:D,4,FALSE)</f>
        <v>#N/A</v>
      </c>
      <c r="K4991" s="64" t="str">
        <f>VLOOKUP(B4991,'ABC successor'!A:J,10,FALSE)</f>
        <v>4755</v>
      </c>
    </row>
    <row r="4992" spans="1:11" x14ac:dyDescent="0.2">
      <c r="A4992">
        <v>4991</v>
      </c>
      <c r="B4992" t="s">
        <v>4259</v>
      </c>
      <c r="C4992" t="s">
        <v>4260</v>
      </c>
      <c r="D4992" t="s">
        <v>4259</v>
      </c>
      <c r="E4992" t="s">
        <v>19321</v>
      </c>
      <c r="F4992" s="220">
        <v>13534</v>
      </c>
      <c r="G4992" s="220">
        <v>13534</v>
      </c>
      <c r="H4992" s="220">
        <v>14246</v>
      </c>
      <c r="I4992" s="220">
        <v>12857.350775862067</v>
      </c>
      <c r="J4992" s="161" t="e">
        <f>VLOOKUP(D4992,GST!A:D,4,FALSE)</f>
        <v>#N/A</v>
      </c>
      <c r="K4992" s="64" t="str">
        <f>VLOOKUP(B4992,'ABC successor'!A:J,10,FALSE)</f>
        <v>4755</v>
      </c>
    </row>
    <row r="4993" spans="1:11" x14ac:dyDescent="0.2">
      <c r="A4993">
        <v>4992</v>
      </c>
      <c r="B4993" t="s">
        <v>4261</v>
      </c>
      <c r="C4993" t="s">
        <v>4262</v>
      </c>
      <c r="D4993" t="s">
        <v>4261</v>
      </c>
      <c r="E4993" t="s">
        <v>27440</v>
      </c>
      <c r="F4993" s="220">
        <v>9578</v>
      </c>
      <c r="G4993" s="220">
        <v>9578</v>
      </c>
      <c r="H4993" s="220">
        <v>10082</v>
      </c>
      <c r="I4993" s="220">
        <v>9098.7507896551706</v>
      </c>
      <c r="J4993" s="161" t="e">
        <f>VLOOKUP(D4993,GST!A:D,4,FALSE)</f>
        <v>#N/A</v>
      </c>
      <c r="K4993" s="64" t="str">
        <f>VLOOKUP(B4993,'ABC successor'!A:J,10,FALSE)</f>
        <v>4755</v>
      </c>
    </row>
    <row r="4994" spans="1:11" x14ac:dyDescent="0.2">
      <c r="A4994">
        <v>4993</v>
      </c>
      <c r="B4994" t="s">
        <v>18039</v>
      </c>
      <c r="C4994" t="s">
        <v>18040</v>
      </c>
      <c r="D4994" t="s">
        <v>18039</v>
      </c>
      <c r="E4994" t="s">
        <v>18041</v>
      </c>
      <c r="F4994" s="220">
        <v>27068</v>
      </c>
      <c r="G4994" s="220">
        <v>27068</v>
      </c>
      <c r="H4994" s="220">
        <v>28493</v>
      </c>
      <c r="I4994" s="220">
        <v>25714.701551724134</v>
      </c>
      <c r="J4994" s="161" t="e">
        <f>VLOOKUP(D4994,GST!A:D,4,FALSE)</f>
        <v>#N/A</v>
      </c>
      <c r="K4994" s="64" t="str">
        <f>VLOOKUP(B4994,'ABC successor'!A:J,10,FALSE)</f>
        <v>4755</v>
      </c>
    </row>
    <row r="4995" spans="1:11" x14ac:dyDescent="0.2">
      <c r="A4995">
        <v>4994</v>
      </c>
      <c r="B4995" t="s">
        <v>2971</v>
      </c>
      <c r="C4995" t="s">
        <v>2972</v>
      </c>
      <c r="D4995" t="s">
        <v>2971</v>
      </c>
      <c r="E4995" t="s">
        <v>1441</v>
      </c>
      <c r="F4995" s="220">
        <v>263914</v>
      </c>
      <c r="G4995" s="220">
        <v>263914</v>
      </c>
      <c r="H4995" s="220">
        <v>277804</v>
      </c>
      <c r="I4995" s="220">
        <v>250718.34012931035</v>
      </c>
      <c r="J4995" s="161" t="e">
        <f>VLOOKUP(D4995,GST!A:D,4,FALSE)</f>
        <v>#N/A</v>
      </c>
      <c r="K4995" s="64" t="str">
        <f>VLOOKUP(B4995,'ABC successor'!A:J,10,FALSE)</f>
        <v>4755</v>
      </c>
    </row>
    <row r="4996" spans="1:11" x14ac:dyDescent="0.2">
      <c r="A4996">
        <v>4995</v>
      </c>
      <c r="B4996" t="s">
        <v>2973</v>
      </c>
      <c r="C4996" t="s">
        <v>2974</v>
      </c>
      <c r="D4996" t="s">
        <v>2973</v>
      </c>
      <c r="E4996" t="s">
        <v>1442</v>
      </c>
      <c r="F4996" s="220">
        <v>263914</v>
      </c>
      <c r="G4996" s="220">
        <v>263914</v>
      </c>
      <c r="H4996" s="220">
        <v>277804</v>
      </c>
      <c r="I4996" s="220">
        <v>250718.34012931035</v>
      </c>
      <c r="J4996" s="161" t="e">
        <f>VLOOKUP(D4996,GST!A:D,4,FALSE)</f>
        <v>#N/A</v>
      </c>
      <c r="K4996" s="64" t="str">
        <f>VLOOKUP(B4996,'ABC successor'!A:J,10,FALSE)</f>
        <v>4755</v>
      </c>
    </row>
    <row r="4997" spans="1:11" x14ac:dyDescent="0.2">
      <c r="A4997">
        <v>4996</v>
      </c>
      <c r="B4997" t="s">
        <v>2975</v>
      </c>
      <c r="C4997" t="s">
        <v>2976</v>
      </c>
      <c r="D4997" t="s">
        <v>2975</v>
      </c>
      <c r="E4997" t="s">
        <v>1443</v>
      </c>
      <c r="F4997" s="220">
        <v>263914</v>
      </c>
      <c r="G4997" s="220">
        <v>263914</v>
      </c>
      <c r="H4997" s="220">
        <v>277804</v>
      </c>
      <c r="I4997" s="220">
        <v>250718.34012931035</v>
      </c>
      <c r="J4997" s="161" t="e">
        <f>VLOOKUP(D4997,GST!A:D,4,FALSE)</f>
        <v>#N/A</v>
      </c>
      <c r="K4997" s="64" t="str">
        <f>VLOOKUP(B4997,'ABC successor'!A:J,10,FALSE)</f>
        <v>4755</v>
      </c>
    </row>
    <row r="4998" spans="1:11" x14ac:dyDescent="0.2">
      <c r="A4998">
        <v>4997</v>
      </c>
      <c r="B4998" t="s">
        <v>18729</v>
      </c>
      <c r="C4998" t="s">
        <v>18730</v>
      </c>
      <c r="D4998" t="s">
        <v>18729</v>
      </c>
      <c r="E4998" t="s">
        <v>19322</v>
      </c>
      <c r="F4998" s="220">
        <v>20690</v>
      </c>
      <c r="G4998" s="220">
        <v>20690</v>
      </c>
      <c r="H4998" s="220">
        <v>21779</v>
      </c>
      <c r="I4998" s="220">
        <v>19655.312479310345</v>
      </c>
      <c r="J4998" s="161" t="e">
        <f>VLOOKUP(D4998,GST!A:D,4,FALSE)</f>
        <v>#N/A</v>
      </c>
      <c r="K4998" s="64" t="str">
        <f>VLOOKUP(B4998,'ABC successor'!A:J,10,FALSE)</f>
        <v>4755</v>
      </c>
    </row>
    <row r="4999" spans="1:11" x14ac:dyDescent="0.2">
      <c r="A4999">
        <v>4998</v>
      </c>
      <c r="B4999" t="s">
        <v>19323</v>
      </c>
      <c r="C4999" t="s">
        <v>19324</v>
      </c>
      <c r="D4999" t="s">
        <v>19323</v>
      </c>
      <c r="E4999" t="s">
        <v>18044</v>
      </c>
      <c r="F4999" s="220">
        <v>708914</v>
      </c>
      <c r="G4999" s="220">
        <v>708914</v>
      </c>
      <c r="H4999" s="220">
        <v>746225</v>
      </c>
      <c r="I4999" s="220">
        <v>673468.0336396551</v>
      </c>
      <c r="J4999" s="161">
        <f>VLOOKUP(D4999,GST!A:D,4,FALSE)</f>
        <v>0.12</v>
      </c>
      <c r="K4999" s="64" t="str">
        <f>VLOOKUP(B4999,'ABC successor'!A:J,10,FALSE)</f>
        <v>4755</v>
      </c>
    </row>
    <row r="5000" spans="1:11" x14ac:dyDescent="0.2">
      <c r="A5000">
        <v>4999</v>
      </c>
      <c r="B5000" t="s">
        <v>18042</v>
      </c>
      <c r="C5000" t="s">
        <v>18043</v>
      </c>
      <c r="D5000" t="s">
        <v>18042</v>
      </c>
      <c r="E5000" t="s">
        <v>23909</v>
      </c>
      <c r="F5000" s="220">
        <v>708914</v>
      </c>
      <c r="G5000" s="220">
        <v>708914</v>
      </c>
      <c r="H5000" s="220">
        <v>746225</v>
      </c>
      <c r="I5000" s="220">
        <v>673468.0336396551</v>
      </c>
      <c r="J5000" s="161" t="e">
        <f>VLOOKUP(D5000,GST!A:D,4,FALSE)</f>
        <v>#N/A</v>
      </c>
      <c r="K5000" s="64" t="str">
        <f>VLOOKUP(B5000,'ABC successor'!A:J,10,FALSE)</f>
        <v>4755</v>
      </c>
    </row>
    <row r="5001" spans="1:11" x14ac:dyDescent="0.2">
      <c r="A5001">
        <v>5000</v>
      </c>
      <c r="B5001" t="s">
        <v>18045</v>
      </c>
      <c r="C5001" t="s">
        <v>18046</v>
      </c>
      <c r="D5001" t="s">
        <v>18045</v>
      </c>
      <c r="E5001" t="s">
        <v>19325</v>
      </c>
      <c r="F5001" s="220">
        <v>183792</v>
      </c>
      <c r="G5001" s="220">
        <v>183792</v>
      </c>
      <c r="H5001" s="220">
        <v>193465</v>
      </c>
      <c r="I5001" s="220">
        <v>174602.82353620691</v>
      </c>
      <c r="J5001" s="161" t="e">
        <f>VLOOKUP(D5001,GST!A:D,4,FALSE)</f>
        <v>#N/A</v>
      </c>
      <c r="K5001" s="64" t="str">
        <f>VLOOKUP(B5001,'ABC successor'!A:J,10,FALSE)</f>
        <v>4755</v>
      </c>
    </row>
    <row r="5002" spans="1:11" x14ac:dyDescent="0.2">
      <c r="A5002">
        <v>5001</v>
      </c>
      <c r="B5002" t="s">
        <v>18047</v>
      </c>
      <c r="C5002" t="s">
        <v>18048</v>
      </c>
      <c r="D5002" t="s">
        <v>18047</v>
      </c>
      <c r="E5002" t="s">
        <v>18049</v>
      </c>
      <c r="F5002" s="220">
        <v>181029</v>
      </c>
      <c r="G5002" s="220">
        <v>181029</v>
      </c>
      <c r="H5002" s="220">
        <v>190557</v>
      </c>
      <c r="I5002" s="220">
        <v>171977.21716724135</v>
      </c>
      <c r="J5002" s="161" t="e">
        <f>VLOOKUP(D5002,GST!A:D,4,FALSE)</f>
        <v>#N/A</v>
      </c>
      <c r="K5002" s="64" t="str">
        <f>VLOOKUP(B5002,'ABC successor'!A:J,10,FALSE)</f>
        <v>4755</v>
      </c>
    </row>
    <row r="5003" spans="1:11" x14ac:dyDescent="0.2">
      <c r="A5003">
        <v>5002</v>
      </c>
      <c r="B5003" t="s">
        <v>18050</v>
      </c>
      <c r="C5003" t="s">
        <v>18051</v>
      </c>
      <c r="D5003" t="s">
        <v>18050</v>
      </c>
      <c r="E5003" t="s">
        <v>18052</v>
      </c>
      <c r="F5003" s="220">
        <v>181029</v>
      </c>
      <c r="G5003" s="220">
        <v>181029</v>
      </c>
      <c r="H5003" s="220">
        <v>190557</v>
      </c>
      <c r="I5003" s="220">
        <v>171977.21716724135</v>
      </c>
      <c r="J5003" s="161" t="e">
        <f>VLOOKUP(D5003,GST!A:D,4,FALSE)</f>
        <v>#N/A</v>
      </c>
      <c r="K5003" s="64" t="str">
        <f>VLOOKUP(B5003,'ABC successor'!A:J,10,FALSE)</f>
        <v>4755</v>
      </c>
    </row>
    <row r="5004" spans="1:11" x14ac:dyDescent="0.2">
      <c r="A5004">
        <v>5003</v>
      </c>
      <c r="B5004" t="s">
        <v>18053</v>
      </c>
      <c r="C5004" t="s">
        <v>18054</v>
      </c>
      <c r="D5004" t="s">
        <v>18053</v>
      </c>
      <c r="E5004" t="s">
        <v>18055</v>
      </c>
      <c r="F5004" s="220">
        <v>181029</v>
      </c>
      <c r="G5004" s="220">
        <v>181029</v>
      </c>
      <c r="H5004" s="220">
        <v>190557</v>
      </c>
      <c r="I5004" s="220">
        <v>171977.21716724135</v>
      </c>
      <c r="J5004" s="161" t="e">
        <f>VLOOKUP(D5004,GST!A:D,4,FALSE)</f>
        <v>#N/A</v>
      </c>
      <c r="K5004" s="64" t="str">
        <f>VLOOKUP(B5004,'ABC successor'!A:J,10,FALSE)</f>
        <v>4755</v>
      </c>
    </row>
    <row r="5005" spans="1:11" x14ac:dyDescent="0.2">
      <c r="A5005">
        <v>5004</v>
      </c>
      <c r="B5005" t="s">
        <v>18056</v>
      </c>
      <c r="C5005" t="s">
        <v>18057</v>
      </c>
      <c r="D5005" t="s">
        <v>18056</v>
      </c>
      <c r="E5005" t="s">
        <v>18058</v>
      </c>
      <c r="F5005" s="220">
        <v>181029</v>
      </c>
      <c r="G5005" s="220">
        <v>181029</v>
      </c>
      <c r="H5005" s="220">
        <v>190557</v>
      </c>
      <c r="I5005" s="220">
        <v>171977.21716724135</v>
      </c>
      <c r="J5005" s="161" t="e">
        <f>VLOOKUP(D5005,GST!A:D,4,FALSE)</f>
        <v>#N/A</v>
      </c>
      <c r="K5005" s="64" t="str">
        <f>VLOOKUP(B5005,'ABC successor'!A:J,10,FALSE)</f>
        <v>4755</v>
      </c>
    </row>
    <row r="5006" spans="1:11" x14ac:dyDescent="0.2">
      <c r="A5006">
        <v>5005</v>
      </c>
      <c r="B5006" t="s">
        <v>18059</v>
      </c>
      <c r="C5006" t="s">
        <v>18060</v>
      </c>
      <c r="D5006" t="s">
        <v>18059</v>
      </c>
      <c r="E5006" t="s">
        <v>18061</v>
      </c>
      <c r="F5006" s="220">
        <v>181029</v>
      </c>
      <c r="G5006" s="220">
        <v>181029</v>
      </c>
      <c r="H5006" s="220">
        <v>190557</v>
      </c>
      <c r="I5006" s="220">
        <v>171977.21716724135</v>
      </c>
      <c r="J5006" s="161" t="e">
        <f>VLOOKUP(D5006,GST!A:D,4,FALSE)</f>
        <v>#N/A</v>
      </c>
      <c r="K5006" s="64" t="str">
        <f>VLOOKUP(B5006,'ABC successor'!A:J,10,FALSE)</f>
        <v>4755</v>
      </c>
    </row>
    <row r="5007" spans="1:11" x14ac:dyDescent="0.2">
      <c r="A5007">
        <v>5006</v>
      </c>
      <c r="B5007" t="s">
        <v>18062</v>
      </c>
      <c r="C5007" t="s">
        <v>18063</v>
      </c>
      <c r="D5007" t="s">
        <v>18062</v>
      </c>
      <c r="E5007" t="s">
        <v>18064</v>
      </c>
      <c r="F5007" s="220">
        <v>181029</v>
      </c>
      <c r="G5007" s="220">
        <v>181029</v>
      </c>
      <c r="H5007" s="220">
        <v>190557</v>
      </c>
      <c r="I5007" s="220">
        <v>171977.21716724135</v>
      </c>
      <c r="J5007" s="161" t="e">
        <f>VLOOKUP(D5007,GST!A:D,4,FALSE)</f>
        <v>#N/A</v>
      </c>
      <c r="K5007" s="64" t="str">
        <f>VLOOKUP(B5007,'ABC successor'!A:J,10,FALSE)</f>
        <v>4755</v>
      </c>
    </row>
    <row r="5008" spans="1:11" x14ac:dyDescent="0.2">
      <c r="A5008">
        <v>5007</v>
      </c>
      <c r="B5008" t="s">
        <v>18065</v>
      </c>
      <c r="C5008" t="s">
        <v>18066</v>
      </c>
      <c r="D5008" t="s">
        <v>18065</v>
      </c>
      <c r="E5008" t="s">
        <v>18067</v>
      </c>
      <c r="F5008" s="220">
        <v>181029</v>
      </c>
      <c r="G5008" s="220">
        <v>181029</v>
      </c>
      <c r="H5008" s="220">
        <v>190557</v>
      </c>
      <c r="I5008" s="220">
        <v>171977.21716724135</v>
      </c>
      <c r="J5008" s="161" t="e">
        <f>VLOOKUP(D5008,GST!A:D,4,FALSE)</f>
        <v>#N/A</v>
      </c>
      <c r="K5008" s="64" t="str">
        <f>VLOOKUP(B5008,'ABC successor'!A:J,10,FALSE)</f>
        <v>4755</v>
      </c>
    </row>
    <row r="5009" spans="1:11" x14ac:dyDescent="0.2">
      <c r="A5009">
        <v>5008</v>
      </c>
      <c r="B5009" t="s">
        <v>18068</v>
      </c>
      <c r="C5009" t="s">
        <v>18069</v>
      </c>
      <c r="D5009" t="s">
        <v>18068</v>
      </c>
      <c r="E5009" t="s">
        <v>18070</v>
      </c>
      <c r="F5009" s="220">
        <v>181029</v>
      </c>
      <c r="G5009" s="220">
        <v>181029</v>
      </c>
      <c r="H5009" s="220">
        <v>190557</v>
      </c>
      <c r="I5009" s="220">
        <v>171977.21716724135</v>
      </c>
      <c r="J5009" s="161" t="e">
        <f>VLOOKUP(D5009,GST!A:D,4,FALSE)</f>
        <v>#N/A</v>
      </c>
      <c r="K5009" s="64" t="str">
        <f>VLOOKUP(B5009,'ABC successor'!A:J,10,FALSE)</f>
        <v>4755</v>
      </c>
    </row>
    <row r="5010" spans="1:11" x14ac:dyDescent="0.2">
      <c r="A5010">
        <v>5009</v>
      </c>
      <c r="B5010" t="s">
        <v>18071</v>
      </c>
      <c r="C5010" t="s">
        <v>18072</v>
      </c>
      <c r="D5010" t="s">
        <v>18071</v>
      </c>
      <c r="E5010" t="s">
        <v>18073</v>
      </c>
      <c r="F5010" s="220">
        <v>181029</v>
      </c>
      <c r="G5010" s="220">
        <v>181029</v>
      </c>
      <c r="H5010" s="220">
        <v>190557</v>
      </c>
      <c r="I5010" s="220">
        <v>171977.21716724135</v>
      </c>
      <c r="J5010" s="161" t="e">
        <f>VLOOKUP(D5010,GST!A:D,4,FALSE)</f>
        <v>#N/A</v>
      </c>
      <c r="K5010" s="64" t="str">
        <f>VLOOKUP(B5010,'ABC successor'!A:J,10,FALSE)</f>
        <v>4755</v>
      </c>
    </row>
    <row r="5011" spans="1:11" x14ac:dyDescent="0.2">
      <c r="A5011">
        <v>5010</v>
      </c>
      <c r="B5011" t="s">
        <v>18074</v>
      </c>
      <c r="C5011" t="s">
        <v>18075</v>
      </c>
      <c r="D5011" t="s">
        <v>18074</v>
      </c>
      <c r="E5011" t="s">
        <v>18076</v>
      </c>
      <c r="F5011" s="220">
        <v>181029</v>
      </c>
      <c r="G5011" s="220">
        <v>181029</v>
      </c>
      <c r="H5011" s="220">
        <v>190557</v>
      </c>
      <c r="I5011" s="220">
        <v>171977.21716724135</v>
      </c>
      <c r="J5011" s="161" t="e">
        <f>VLOOKUP(D5011,GST!A:D,4,FALSE)</f>
        <v>#N/A</v>
      </c>
      <c r="K5011" s="64" t="str">
        <f>VLOOKUP(B5011,'ABC successor'!A:J,10,FALSE)</f>
        <v>4755</v>
      </c>
    </row>
    <row r="5012" spans="1:11" x14ac:dyDescent="0.2">
      <c r="A5012">
        <v>5011</v>
      </c>
      <c r="B5012" t="s">
        <v>13555</v>
      </c>
      <c r="C5012" t="s">
        <v>13556</v>
      </c>
      <c r="D5012" t="s">
        <v>13555</v>
      </c>
      <c r="E5012" t="s">
        <v>22992</v>
      </c>
      <c r="F5012" s="220">
        <v>249434</v>
      </c>
      <c r="G5012" s="220">
        <v>249434</v>
      </c>
      <c r="H5012" s="220">
        <v>262562</v>
      </c>
      <c r="I5012" s="220">
        <v>236961.9415172413</v>
      </c>
      <c r="J5012" s="161" t="e">
        <f>VLOOKUP(D5012,GST!A:D,4,FALSE)</f>
        <v>#N/A</v>
      </c>
      <c r="K5012" s="64" t="str">
        <f>VLOOKUP(B5012,'ABC successor'!A:J,10,FALSE)</f>
        <v>4755</v>
      </c>
    </row>
    <row r="5013" spans="1:11" x14ac:dyDescent="0.2">
      <c r="A5013">
        <v>5012</v>
      </c>
      <c r="B5013" t="s">
        <v>13557</v>
      </c>
      <c r="C5013" t="s">
        <v>13558</v>
      </c>
      <c r="D5013" t="s">
        <v>13557</v>
      </c>
      <c r="E5013" t="s">
        <v>13559</v>
      </c>
      <c r="F5013" s="220">
        <v>249434</v>
      </c>
      <c r="G5013" s="220">
        <v>249434</v>
      </c>
      <c r="H5013" s="220">
        <v>262562</v>
      </c>
      <c r="I5013" s="220">
        <v>236961.9415172413</v>
      </c>
      <c r="J5013" s="161" t="e">
        <f>VLOOKUP(D5013,GST!A:D,4,FALSE)</f>
        <v>#N/A</v>
      </c>
      <c r="K5013" s="64" t="str">
        <f>VLOOKUP(B5013,'ABC successor'!A:J,10,FALSE)</f>
        <v>4755</v>
      </c>
    </row>
    <row r="5014" spans="1:11" x14ac:dyDescent="0.2">
      <c r="A5014">
        <v>5013</v>
      </c>
      <c r="B5014" t="s">
        <v>13560</v>
      </c>
      <c r="C5014" t="s">
        <v>13561</v>
      </c>
      <c r="D5014" t="s">
        <v>13560</v>
      </c>
      <c r="E5014" t="s">
        <v>13562</v>
      </c>
      <c r="F5014" s="220">
        <v>249434</v>
      </c>
      <c r="G5014" s="220">
        <v>249434</v>
      </c>
      <c r="H5014" s="220">
        <v>262562</v>
      </c>
      <c r="I5014" s="220">
        <v>236961.9415172413</v>
      </c>
      <c r="J5014" s="161" t="e">
        <f>VLOOKUP(D5014,GST!A:D,4,FALSE)</f>
        <v>#N/A</v>
      </c>
      <c r="K5014" s="64" t="str">
        <f>VLOOKUP(B5014,'ABC successor'!A:J,10,FALSE)</f>
        <v>4755</v>
      </c>
    </row>
    <row r="5015" spans="1:11" x14ac:dyDescent="0.2">
      <c r="A5015">
        <v>5014</v>
      </c>
      <c r="B5015" t="s">
        <v>13563</v>
      </c>
      <c r="C5015" t="s">
        <v>13564</v>
      </c>
      <c r="D5015" t="s">
        <v>13563</v>
      </c>
      <c r="E5015" t="s">
        <v>13565</v>
      </c>
      <c r="F5015" s="220">
        <v>249434</v>
      </c>
      <c r="G5015" s="220">
        <v>249434</v>
      </c>
      <c r="H5015" s="220">
        <v>262562</v>
      </c>
      <c r="I5015" s="220">
        <v>236961.9415172413</v>
      </c>
      <c r="J5015" s="161" t="e">
        <f>VLOOKUP(D5015,GST!A:D,4,FALSE)</f>
        <v>#N/A</v>
      </c>
      <c r="K5015" s="64" t="str">
        <f>VLOOKUP(B5015,'ABC successor'!A:J,10,FALSE)</f>
        <v>4755</v>
      </c>
    </row>
    <row r="5016" spans="1:11" x14ac:dyDescent="0.2">
      <c r="A5016">
        <v>5015</v>
      </c>
      <c r="B5016" t="s">
        <v>13566</v>
      </c>
      <c r="C5016" t="s">
        <v>13567</v>
      </c>
      <c r="D5016" t="s">
        <v>13566</v>
      </c>
      <c r="E5016" t="s">
        <v>13568</v>
      </c>
      <c r="F5016" s="220">
        <v>249434</v>
      </c>
      <c r="G5016" s="220">
        <v>249434</v>
      </c>
      <c r="H5016" s="220">
        <v>262562</v>
      </c>
      <c r="I5016" s="220">
        <v>236961.9415172413</v>
      </c>
      <c r="J5016" s="161" t="e">
        <f>VLOOKUP(D5016,GST!A:D,4,FALSE)</f>
        <v>#N/A</v>
      </c>
      <c r="K5016" s="64" t="str">
        <f>VLOOKUP(B5016,'ABC successor'!A:J,10,FALSE)</f>
        <v>4755</v>
      </c>
    </row>
    <row r="5017" spans="1:11" x14ac:dyDescent="0.2">
      <c r="A5017">
        <v>5016</v>
      </c>
      <c r="B5017" t="s">
        <v>15905</v>
      </c>
      <c r="C5017" t="s">
        <v>15906</v>
      </c>
      <c r="D5017" t="s">
        <v>15905</v>
      </c>
      <c r="E5017" t="s">
        <v>15907</v>
      </c>
      <c r="F5017" s="220">
        <v>249434</v>
      </c>
      <c r="G5017" s="220">
        <v>249434</v>
      </c>
      <c r="H5017" s="220">
        <v>262562</v>
      </c>
      <c r="I5017" s="220">
        <v>236961.9415172413</v>
      </c>
      <c r="J5017" s="161" t="e">
        <f>VLOOKUP(D5017,GST!A:D,4,FALSE)</f>
        <v>#N/A</v>
      </c>
      <c r="K5017" s="64" t="str">
        <f>VLOOKUP(B5017,'ABC successor'!A:J,10,FALSE)</f>
        <v>4755</v>
      </c>
    </row>
    <row r="5018" spans="1:11" x14ac:dyDescent="0.2">
      <c r="A5018">
        <v>5017</v>
      </c>
      <c r="B5018" t="s">
        <v>13569</v>
      </c>
      <c r="C5018" t="s">
        <v>13570</v>
      </c>
      <c r="D5018" t="s">
        <v>13569</v>
      </c>
      <c r="E5018" t="s">
        <v>13571</v>
      </c>
      <c r="F5018" s="220">
        <v>249434</v>
      </c>
      <c r="G5018" s="220">
        <v>249434</v>
      </c>
      <c r="H5018" s="220">
        <v>262562</v>
      </c>
      <c r="I5018" s="220">
        <v>236961.9415172413</v>
      </c>
      <c r="J5018" s="161" t="e">
        <f>VLOOKUP(D5018,GST!A:D,4,FALSE)</f>
        <v>#N/A</v>
      </c>
      <c r="K5018" s="64" t="str">
        <f>VLOOKUP(B5018,'ABC successor'!A:J,10,FALSE)</f>
        <v>4755</v>
      </c>
    </row>
    <row r="5019" spans="1:11" x14ac:dyDescent="0.2">
      <c r="A5019">
        <v>5018</v>
      </c>
      <c r="B5019" t="s">
        <v>13572</v>
      </c>
      <c r="C5019" t="s">
        <v>13573</v>
      </c>
      <c r="D5019" t="s">
        <v>13572</v>
      </c>
      <c r="E5019" t="s">
        <v>13574</v>
      </c>
      <c r="F5019" s="220">
        <v>249434</v>
      </c>
      <c r="G5019" s="220">
        <v>249434</v>
      </c>
      <c r="H5019" s="220">
        <v>262562</v>
      </c>
      <c r="I5019" s="220">
        <v>236961.9415172413</v>
      </c>
      <c r="J5019" s="161" t="e">
        <f>VLOOKUP(D5019,GST!A:D,4,FALSE)</f>
        <v>#N/A</v>
      </c>
      <c r="K5019" s="64" t="str">
        <f>VLOOKUP(B5019,'ABC successor'!A:J,10,FALSE)</f>
        <v>4755</v>
      </c>
    </row>
    <row r="5020" spans="1:11" x14ac:dyDescent="0.2">
      <c r="A5020">
        <v>5019</v>
      </c>
      <c r="B5020" t="s">
        <v>13575</v>
      </c>
      <c r="C5020" t="s">
        <v>13576</v>
      </c>
      <c r="D5020" t="s">
        <v>13575</v>
      </c>
      <c r="E5020" t="s">
        <v>13577</v>
      </c>
      <c r="F5020" s="220">
        <v>249434</v>
      </c>
      <c r="G5020" s="220">
        <v>249434</v>
      </c>
      <c r="H5020" s="220">
        <v>262562</v>
      </c>
      <c r="I5020" s="220">
        <v>236961.9415172413</v>
      </c>
      <c r="J5020" s="161" t="e">
        <f>VLOOKUP(D5020,GST!A:D,4,FALSE)</f>
        <v>#N/A</v>
      </c>
      <c r="K5020" s="64" t="str">
        <f>VLOOKUP(B5020,'ABC successor'!A:J,10,FALSE)</f>
        <v>4755</v>
      </c>
    </row>
    <row r="5021" spans="1:11" x14ac:dyDescent="0.2">
      <c r="A5021">
        <v>5020</v>
      </c>
      <c r="B5021" t="s">
        <v>13578</v>
      </c>
      <c r="C5021" t="s">
        <v>13579</v>
      </c>
      <c r="D5021" t="s">
        <v>13578</v>
      </c>
      <c r="E5021" t="s">
        <v>13580</v>
      </c>
      <c r="F5021" s="220">
        <v>249434</v>
      </c>
      <c r="G5021" s="220">
        <v>249434</v>
      </c>
      <c r="H5021" s="220">
        <v>262562</v>
      </c>
      <c r="I5021" s="220">
        <v>236961.9415172413</v>
      </c>
      <c r="J5021" s="161" t="e">
        <f>VLOOKUP(D5021,GST!A:D,4,FALSE)</f>
        <v>#N/A</v>
      </c>
      <c r="K5021" s="64" t="str">
        <f>VLOOKUP(B5021,'ABC successor'!A:J,10,FALSE)</f>
        <v>4755</v>
      </c>
    </row>
    <row r="5022" spans="1:11" x14ac:dyDescent="0.2">
      <c r="A5022">
        <v>5021</v>
      </c>
      <c r="B5022" t="s">
        <v>26649</v>
      </c>
      <c r="C5022" t="s">
        <v>26650</v>
      </c>
      <c r="D5022" t="s">
        <v>26649</v>
      </c>
      <c r="E5022" t="s">
        <v>27441</v>
      </c>
      <c r="F5022" s="220">
        <v>39992</v>
      </c>
      <c r="G5022" s="220">
        <v>39992</v>
      </c>
      <c r="H5022" s="220">
        <v>42097</v>
      </c>
      <c r="I5022" s="220">
        <v>37992.021465517239</v>
      </c>
      <c r="J5022" s="161" t="e">
        <f>VLOOKUP(D5022,GST!A:D,4,FALSE)</f>
        <v>#N/A</v>
      </c>
      <c r="K5022" s="64" t="str">
        <f>VLOOKUP(B5022,'ABC successor'!A:J,10,FALSE)</f>
        <v>4755</v>
      </c>
    </row>
    <row r="5023" spans="1:11" x14ac:dyDescent="0.2">
      <c r="A5023">
        <v>5022</v>
      </c>
      <c r="B5023" t="s">
        <v>19326</v>
      </c>
      <c r="C5023" t="s">
        <v>19327</v>
      </c>
      <c r="D5023" t="s">
        <v>19326</v>
      </c>
      <c r="E5023" t="s">
        <v>19328</v>
      </c>
      <c r="F5023" s="220">
        <v>6466</v>
      </c>
      <c r="G5023" s="220">
        <v>6466</v>
      </c>
      <c r="H5023" s="220">
        <v>6806</v>
      </c>
      <c r="I5023" s="220">
        <v>6142.5268293103436</v>
      </c>
      <c r="J5023" s="161" t="e">
        <f>VLOOKUP(D5023,GST!A:D,4,FALSE)</f>
        <v>#N/A</v>
      </c>
      <c r="K5023" s="64" t="str">
        <f>VLOOKUP(B5023,'ABC successor'!A:J,10,FALSE)</f>
        <v>4754</v>
      </c>
    </row>
    <row r="5024" spans="1:11" x14ac:dyDescent="0.2">
      <c r="A5024">
        <v>5023</v>
      </c>
      <c r="B5024" t="s">
        <v>19329</v>
      </c>
      <c r="C5024" t="s">
        <v>19330</v>
      </c>
      <c r="D5024" t="s">
        <v>19329</v>
      </c>
      <c r="E5024" t="s">
        <v>19331</v>
      </c>
      <c r="F5024" s="220">
        <v>25861</v>
      </c>
      <c r="G5024" s="220">
        <v>25861</v>
      </c>
      <c r="H5024" s="220">
        <v>27222</v>
      </c>
      <c r="I5024" s="220">
        <v>24568.173881034476</v>
      </c>
      <c r="J5024" s="161" t="e">
        <f>VLOOKUP(D5024,GST!A:D,4,FALSE)</f>
        <v>#N/A</v>
      </c>
      <c r="K5024" s="64" t="str">
        <f>VLOOKUP(B5024,'ABC successor'!A:J,10,FALSE)</f>
        <v>4754</v>
      </c>
    </row>
    <row r="5025" spans="1:11" x14ac:dyDescent="0.2">
      <c r="A5025">
        <v>5024</v>
      </c>
      <c r="B5025" t="s">
        <v>19332</v>
      </c>
      <c r="C5025" t="s">
        <v>19333</v>
      </c>
      <c r="D5025" t="s">
        <v>19332</v>
      </c>
      <c r="E5025" t="s">
        <v>20758</v>
      </c>
      <c r="F5025" s="220">
        <v>7758</v>
      </c>
      <c r="G5025" s="220">
        <v>7758</v>
      </c>
      <c r="H5025" s="220">
        <v>8166</v>
      </c>
      <c r="I5025" s="220">
        <v>7370.2588206896526</v>
      </c>
      <c r="J5025" s="161" t="e">
        <f>VLOOKUP(D5025,GST!A:D,4,FALSE)</f>
        <v>#N/A</v>
      </c>
      <c r="K5025" s="64" t="str">
        <f>VLOOKUP(B5025,'ABC successor'!A:J,10,FALSE)</f>
        <v>4754</v>
      </c>
    </row>
    <row r="5026" spans="1:11" x14ac:dyDescent="0.2">
      <c r="A5026">
        <v>5025</v>
      </c>
      <c r="B5026" t="s">
        <v>20759</v>
      </c>
      <c r="C5026" t="s">
        <v>20760</v>
      </c>
      <c r="D5026" t="s">
        <v>20759</v>
      </c>
      <c r="E5026" t="s">
        <v>20761</v>
      </c>
      <c r="F5026" s="220">
        <v>148875</v>
      </c>
      <c r="G5026" s="220">
        <v>148875</v>
      </c>
      <c r="H5026" s="220">
        <v>156711</v>
      </c>
      <c r="I5026" s="220">
        <v>141430.85853448272</v>
      </c>
      <c r="J5026" s="161" t="e">
        <f>VLOOKUP(D5026,GST!A:D,4,FALSE)</f>
        <v>#N/A</v>
      </c>
      <c r="K5026" s="64" t="str">
        <f>VLOOKUP(B5026,'ABC successor'!A:J,10,FALSE)</f>
        <v>4755</v>
      </c>
    </row>
    <row r="5027" spans="1:11" x14ac:dyDescent="0.2">
      <c r="A5027">
        <v>5026</v>
      </c>
      <c r="B5027" t="s">
        <v>20762</v>
      </c>
      <c r="C5027" t="s">
        <v>20763</v>
      </c>
      <c r="D5027" t="s">
        <v>20762</v>
      </c>
      <c r="E5027" t="s">
        <v>20764</v>
      </c>
      <c r="F5027" s="220">
        <v>148875</v>
      </c>
      <c r="G5027" s="220">
        <v>148875</v>
      </c>
      <c r="H5027" s="220">
        <v>156711</v>
      </c>
      <c r="I5027" s="220">
        <v>141430.85853448272</v>
      </c>
      <c r="J5027" s="161" t="e">
        <f>VLOOKUP(D5027,GST!A:D,4,FALSE)</f>
        <v>#N/A</v>
      </c>
      <c r="K5027" s="64" t="str">
        <f>VLOOKUP(B5027,'ABC successor'!A:J,10,FALSE)</f>
        <v>4755</v>
      </c>
    </row>
    <row r="5028" spans="1:11" x14ac:dyDescent="0.2">
      <c r="A5028">
        <v>5027</v>
      </c>
      <c r="B5028" t="s">
        <v>21706</v>
      </c>
      <c r="C5028" t="s">
        <v>21707</v>
      </c>
      <c r="D5028" t="s">
        <v>21706</v>
      </c>
      <c r="E5028" t="s">
        <v>19320</v>
      </c>
      <c r="F5028" s="220">
        <v>271544</v>
      </c>
      <c r="G5028" s="220">
        <v>271544</v>
      </c>
      <c r="H5028" s="220">
        <v>285836</v>
      </c>
      <c r="I5028" s="220">
        <v>257966.79246896552</v>
      </c>
      <c r="J5028" s="161">
        <f>VLOOKUP(D5028,GST!A:D,4,FALSE)</f>
        <v>0.12</v>
      </c>
      <c r="K5028" s="64" t="str">
        <f>VLOOKUP(B5028,'ABC successor'!A:J,10,FALSE)</f>
        <v>4755</v>
      </c>
    </row>
    <row r="5029" spans="1:11" x14ac:dyDescent="0.2">
      <c r="A5029">
        <v>5028</v>
      </c>
      <c r="B5029" t="s">
        <v>22736</v>
      </c>
      <c r="C5029" t="s">
        <v>22737</v>
      </c>
      <c r="D5029" t="s">
        <v>22736</v>
      </c>
      <c r="E5029" t="s">
        <v>23675</v>
      </c>
      <c r="F5029" s="220">
        <v>6466</v>
      </c>
      <c r="G5029" s="220">
        <v>6466</v>
      </c>
      <c r="H5029" s="220">
        <v>6806</v>
      </c>
      <c r="I5029" s="220">
        <v>6142.5268293103436</v>
      </c>
      <c r="J5029" s="161" t="e">
        <f>VLOOKUP(D5029,GST!A:D,4,FALSE)</f>
        <v>#N/A</v>
      </c>
      <c r="K5029" s="64" t="str">
        <f>VLOOKUP(B5029,'ABC successor'!A:J,10,FALSE)</f>
        <v>4755</v>
      </c>
    </row>
    <row r="5030" spans="1:11" x14ac:dyDescent="0.2">
      <c r="A5030">
        <v>5029</v>
      </c>
      <c r="B5030" t="s">
        <v>23889</v>
      </c>
      <c r="C5030" t="s">
        <v>23890</v>
      </c>
      <c r="D5030" t="s">
        <v>23889</v>
      </c>
      <c r="E5030" t="s">
        <v>24361</v>
      </c>
      <c r="F5030" s="220">
        <v>586320</v>
      </c>
      <c r="G5030" s="220">
        <v>586320</v>
      </c>
      <c r="H5030" s="220">
        <v>617179</v>
      </c>
      <c r="I5030" s="220">
        <v>557003.63684482756</v>
      </c>
      <c r="J5030" s="161" t="e">
        <f>VLOOKUP(D5030,GST!A:D,4,FALSE)</f>
        <v>#N/A</v>
      </c>
      <c r="K5030" s="64" t="str">
        <f>VLOOKUP(B5030,'ABC successor'!A:J,10,FALSE)</f>
        <v>4755</v>
      </c>
    </row>
    <row r="5031" spans="1:11" x14ac:dyDescent="0.2">
      <c r="A5031">
        <v>5030</v>
      </c>
      <c r="B5031" t="s">
        <v>26651</v>
      </c>
      <c r="C5031" t="s">
        <v>26652</v>
      </c>
      <c r="D5031" t="s">
        <v>26651</v>
      </c>
      <c r="E5031" t="s">
        <v>26653</v>
      </c>
      <c r="F5031" s="220">
        <v>46657</v>
      </c>
      <c r="G5031" s="220">
        <v>46657</v>
      </c>
      <c r="H5031" s="220">
        <v>49113</v>
      </c>
      <c r="I5031" s="220">
        <v>44324.025043103444</v>
      </c>
      <c r="J5031" s="161" t="e">
        <f>VLOOKUP(D5031,GST!A:D,4,FALSE)</f>
        <v>#N/A</v>
      </c>
      <c r="K5031" s="64" t="str">
        <f>VLOOKUP(B5031,'ABC successor'!A:J,10,FALSE)</f>
        <v>4755</v>
      </c>
    </row>
    <row r="5032" spans="1:11" x14ac:dyDescent="0.2">
      <c r="A5032">
        <v>5031</v>
      </c>
      <c r="B5032" t="s">
        <v>22738</v>
      </c>
      <c r="C5032" t="s">
        <v>22739</v>
      </c>
      <c r="D5032" t="s">
        <v>22738</v>
      </c>
      <c r="E5032" t="s">
        <v>22740</v>
      </c>
      <c r="F5032" s="220">
        <v>182628</v>
      </c>
      <c r="G5032" s="220">
        <v>182628</v>
      </c>
      <c r="H5032" s="220">
        <v>192240</v>
      </c>
      <c r="I5032" s="220">
        <v>173496.89802586206</v>
      </c>
      <c r="J5032" s="161" t="e">
        <f>VLOOKUP(D5032,GST!A:D,4,FALSE)</f>
        <v>#N/A</v>
      </c>
      <c r="K5032" s="64" t="str">
        <f>VLOOKUP(B5032,'ABC successor'!A:J,10,FALSE)</f>
        <v>4755</v>
      </c>
    </row>
    <row r="5033" spans="1:11" x14ac:dyDescent="0.2">
      <c r="A5033">
        <v>5032</v>
      </c>
      <c r="B5033" t="s">
        <v>22741</v>
      </c>
      <c r="C5033" t="s">
        <v>22742</v>
      </c>
      <c r="D5033" t="s">
        <v>22741</v>
      </c>
      <c r="E5033" t="s">
        <v>22743</v>
      </c>
      <c r="F5033" s="220">
        <v>182628</v>
      </c>
      <c r="G5033" s="220">
        <v>182628</v>
      </c>
      <c r="H5033" s="220">
        <v>192240</v>
      </c>
      <c r="I5033" s="220">
        <v>173496.89802586206</v>
      </c>
      <c r="J5033" s="161" t="e">
        <f>VLOOKUP(D5033,GST!A:D,4,FALSE)</f>
        <v>#N/A</v>
      </c>
      <c r="K5033" s="64" t="str">
        <f>VLOOKUP(B5033,'ABC successor'!A:J,10,FALSE)</f>
        <v>4755</v>
      </c>
    </row>
    <row r="5034" spans="1:11" x14ac:dyDescent="0.2">
      <c r="A5034">
        <v>5033</v>
      </c>
      <c r="B5034" t="s">
        <v>21961</v>
      </c>
      <c r="C5034" t="s">
        <v>21963</v>
      </c>
      <c r="D5034" t="s">
        <v>21961</v>
      </c>
      <c r="E5034" t="s">
        <v>22744</v>
      </c>
      <c r="F5034" s="220">
        <v>182628</v>
      </c>
      <c r="G5034" s="220">
        <v>182628</v>
      </c>
      <c r="H5034" s="220">
        <v>192240</v>
      </c>
      <c r="I5034" s="220">
        <v>173496.89802586206</v>
      </c>
      <c r="J5034" s="161" t="e">
        <f>VLOOKUP(D5034,GST!A:D,4,FALSE)</f>
        <v>#N/A</v>
      </c>
      <c r="K5034" s="64" t="str">
        <f>VLOOKUP(B5034,'ABC successor'!A:J,10,FALSE)</f>
        <v>4755</v>
      </c>
    </row>
    <row r="5035" spans="1:11" x14ac:dyDescent="0.2">
      <c r="A5035">
        <v>5034</v>
      </c>
      <c r="B5035" t="s">
        <v>21962</v>
      </c>
      <c r="C5035" t="s">
        <v>21964</v>
      </c>
      <c r="D5035" t="s">
        <v>21962</v>
      </c>
      <c r="E5035" t="s">
        <v>22745</v>
      </c>
      <c r="F5035" s="220">
        <v>182628</v>
      </c>
      <c r="G5035" s="220">
        <v>182628</v>
      </c>
      <c r="H5035" s="220">
        <v>192240</v>
      </c>
      <c r="I5035" s="220">
        <v>173496.89802586206</v>
      </c>
      <c r="J5035" s="161" t="e">
        <f>VLOOKUP(D5035,GST!A:D,4,FALSE)</f>
        <v>#N/A</v>
      </c>
      <c r="K5035" s="64" t="str">
        <f>VLOOKUP(B5035,'ABC successor'!A:J,10,FALSE)</f>
        <v>4755</v>
      </c>
    </row>
    <row r="5036" spans="1:11" x14ac:dyDescent="0.2">
      <c r="A5036">
        <v>5035</v>
      </c>
      <c r="B5036" t="s">
        <v>23851</v>
      </c>
      <c r="C5036" t="s">
        <v>23852</v>
      </c>
      <c r="D5036" t="s">
        <v>23851</v>
      </c>
      <c r="E5036" t="s">
        <v>24362</v>
      </c>
      <c r="F5036" s="220">
        <v>44774</v>
      </c>
      <c r="G5036" s="220">
        <v>44774</v>
      </c>
      <c r="H5036" s="220">
        <v>47131</v>
      </c>
      <c r="I5036" s="220">
        <v>42535.596551724127</v>
      </c>
      <c r="J5036" s="161">
        <f>VLOOKUP(D5036,GST!A:D,4,FALSE)</f>
        <v>0.12</v>
      </c>
      <c r="K5036" s="64" t="str">
        <f>VLOOKUP(B5036,'ABC successor'!A:J,10,FALSE)</f>
        <v>4740</v>
      </c>
    </row>
    <row r="5037" spans="1:11" x14ac:dyDescent="0.2">
      <c r="A5037">
        <v>5036</v>
      </c>
      <c r="B5037" t="s">
        <v>9457</v>
      </c>
      <c r="C5037" t="s">
        <v>9456</v>
      </c>
      <c r="D5037" t="s">
        <v>9457</v>
      </c>
      <c r="E5037" t="s">
        <v>9458</v>
      </c>
      <c r="F5037" s="220">
        <v>41935</v>
      </c>
      <c r="G5037" s="220">
        <v>41935</v>
      </c>
      <c r="H5037" s="220">
        <v>44142</v>
      </c>
      <c r="I5037" s="220">
        <v>39838.453043103436</v>
      </c>
      <c r="J5037" s="161" t="e">
        <f>VLOOKUP(D5037,GST!A:D,4,FALSE)</f>
        <v>#N/A</v>
      </c>
      <c r="K5037" s="64" t="str">
        <f>VLOOKUP(B5037,'ABC successor'!A:J,10,FALSE)</f>
        <v>4740</v>
      </c>
    </row>
    <row r="5038" spans="1:11" x14ac:dyDescent="0.2">
      <c r="A5038">
        <v>5037</v>
      </c>
      <c r="B5038" t="s">
        <v>9460</v>
      </c>
      <c r="C5038" t="s">
        <v>9459</v>
      </c>
      <c r="D5038" t="s">
        <v>9460</v>
      </c>
      <c r="E5038" t="s">
        <v>9461</v>
      </c>
      <c r="F5038" s="220">
        <v>10408</v>
      </c>
      <c r="G5038" s="220">
        <v>10408</v>
      </c>
      <c r="H5038" s="220">
        <v>10956</v>
      </c>
      <c r="I5038" s="220">
        <v>9887.5927620689636</v>
      </c>
      <c r="J5038" s="161">
        <f>VLOOKUP(D5038,GST!A:D,4,FALSE)</f>
        <v>0.12</v>
      </c>
      <c r="K5038" s="64" t="str">
        <f>VLOOKUP(B5038,'ABC successor'!A:J,10,FALSE)</f>
        <v>4740</v>
      </c>
    </row>
    <row r="5039" spans="1:11" x14ac:dyDescent="0.2">
      <c r="A5039">
        <v>5038</v>
      </c>
      <c r="B5039" t="s">
        <v>9463</v>
      </c>
      <c r="C5039" t="s">
        <v>9462</v>
      </c>
      <c r="D5039" t="s">
        <v>9463</v>
      </c>
      <c r="E5039" t="s">
        <v>9464</v>
      </c>
      <c r="F5039" s="220">
        <v>13286</v>
      </c>
      <c r="G5039" s="220">
        <v>13286</v>
      </c>
      <c r="H5039" s="220">
        <v>13985</v>
      </c>
      <c r="I5039" s="220">
        <v>12621.471558620689</v>
      </c>
      <c r="J5039" s="161">
        <f>VLOOKUP(D5039,GST!A:D,4,FALSE)</f>
        <v>0.18</v>
      </c>
      <c r="K5039" s="64" t="str">
        <f>VLOOKUP(B5039,'ABC successor'!A:J,10,FALSE)</f>
        <v>4740</v>
      </c>
    </row>
    <row r="5040" spans="1:11" x14ac:dyDescent="0.2">
      <c r="A5040">
        <v>5039</v>
      </c>
      <c r="B5040" t="s">
        <v>9466</v>
      </c>
      <c r="C5040" t="s">
        <v>9465</v>
      </c>
      <c r="D5040" t="s">
        <v>9466</v>
      </c>
      <c r="E5040" t="s">
        <v>9467</v>
      </c>
      <c r="F5040" s="220">
        <v>14224</v>
      </c>
      <c r="G5040" s="220">
        <v>14224</v>
      </c>
      <c r="H5040" s="220">
        <v>14973</v>
      </c>
      <c r="I5040" s="220">
        <v>13512.785649999996</v>
      </c>
      <c r="J5040" s="161" t="e">
        <f>VLOOKUP(D5040,GST!A:D,4,FALSE)</f>
        <v>#N/A</v>
      </c>
      <c r="K5040" s="64" t="str">
        <f>VLOOKUP(B5040,'ABC successor'!A:J,10,FALSE)</f>
        <v>4754</v>
      </c>
    </row>
    <row r="5041" spans="1:11" x14ac:dyDescent="0.2">
      <c r="A5041">
        <v>5040</v>
      </c>
      <c r="B5041" t="s">
        <v>9469</v>
      </c>
      <c r="C5041" t="s">
        <v>9468</v>
      </c>
      <c r="D5041" t="s">
        <v>9469</v>
      </c>
      <c r="E5041" t="s">
        <v>9470</v>
      </c>
      <c r="F5041" s="220">
        <v>3879</v>
      </c>
      <c r="G5041" s="220">
        <v>3879</v>
      </c>
      <c r="H5041" s="220">
        <v>4083</v>
      </c>
      <c r="I5041" s="220">
        <v>3685.1294103448263</v>
      </c>
      <c r="J5041" s="161" t="e">
        <f>VLOOKUP(D5041,GST!A:D,4,FALSE)</f>
        <v>#N/A</v>
      </c>
      <c r="K5041" s="64" t="str">
        <f>VLOOKUP(B5041,'ABC successor'!A:J,10,FALSE)</f>
        <v>4754</v>
      </c>
    </row>
    <row r="5042" spans="1:11" x14ac:dyDescent="0.2">
      <c r="A5042">
        <v>5041</v>
      </c>
      <c r="B5042" t="s">
        <v>9472</v>
      </c>
      <c r="C5042" t="s">
        <v>9471</v>
      </c>
      <c r="D5042" t="s">
        <v>9472</v>
      </c>
      <c r="E5042" t="s">
        <v>9470</v>
      </c>
      <c r="F5042" s="220">
        <v>6466</v>
      </c>
      <c r="G5042" s="220">
        <v>6466</v>
      </c>
      <c r="H5042" s="220">
        <v>6806</v>
      </c>
      <c r="I5042" s="220">
        <v>6142.5268293103436</v>
      </c>
      <c r="J5042" s="161" t="e">
        <f>VLOOKUP(D5042,GST!A:D,4,FALSE)</f>
        <v>#N/A</v>
      </c>
      <c r="K5042" s="64" t="str">
        <f>VLOOKUP(B5042,'ABC successor'!A:J,10,FALSE)</f>
        <v>4754</v>
      </c>
    </row>
    <row r="5043" spans="1:11" x14ac:dyDescent="0.2">
      <c r="A5043">
        <v>5042</v>
      </c>
      <c r="B5043" t="s">
        <v>15908</v>
      </c>
      <c r="C5043" t="s">
        <v>15909</v>
      </c>
      <c r="D5043" t="s">
        <v>15908</v>
      </c>
      <c r="E5043" t="s">
        <v>15910</v>
      </c>
      <c r="F5043" s="220">
        <v>37177</v>
      </c>
      <c r="G5043" s="220">
        <v>37177</v>
      </c>
      <c r="H5043" s="220">
        <v>39134</v>
      </c>
      <c r="I5043" s="220">
        <v>35318.079191379307</v>
      </c>
      <c r="J5043" s="161" t="e">
        <f>VLOOKUP(D5043,GST!A:D,4,FALSE)</f>
        <v>#N/A</v>
      </c>
      <c r="K5043" s="64" t="str">
        <f>VLOOKUP(B5043,'ABC successor'!A:J,10,FALSE)</f>
        <v>4754</v>
      </c>
    </row>
    <row r="5044" spans="1:11" x14ac:dyDescent="0.2">
      <c r="A5044">
        <v>5043</v>
      </c>
      <c r="B5044" t="s">
        <v>9474</v>
      </c>
      <c r="C5044" t="s">
        <v>9473</v>
      </c>
      <c r="D5044" t="s">
        <v>9474</v>
      </c>
      <c r="E5044" t="s">
        <v>9475</v>
      </c>
      <c r="F5044" s="220">
        <v>29740</v>
      </c>
      <c r="G5044" s="220">
        <v>29740</v>
      </c>
      <c r="H5044" s="220">
        <v>31305</v>
      </c>
      <c r="I5044" s="220">
        <v>28253.303291379307</v>
      </c>
      <c r="J5044" s="161">
        <f>VLOOKUP(D5044,GST!A:D,4,FALSE)</f>
        <v>0.12</v>
      </c>
      <c r="K5044" s="64" t="str">
        <f>VLOOKUP(B5044,'ABC successor'!A:J,10,FALSE)</f>
        <v>4740</v>
      </c>
    </row>
    <row r="5045" spans="1:11" x14ac:dyDescent="0.2">
      <c r="A5045">
        <v>5044</v>
      </c>
      <c r="B5045" t="s">
        <v>25315</v>
      </c>
      <c r="C5045" t="s">
        <v>25316</v>
      </c>
      <c r="D5045" t="s">
        <v>25315</v>
      </c>
      <c r="E5045" t="s">
        <v>9475</v>
      </c>
      <c r="F5045" s="220">
        <v>29740</v>
      </c>
      <c r="G5045" s="220">
        <v>29740</v>
      </c>
      <c r="H5045" s="220">
        <v>31305</v>
      </c>
      <c r="I5045" s="220">
        <v>28253.303291379307</v>
      </c>
      <c r="J5045" s="161">
        <f>VLOOKUP(D5045,GST!A:D,4,FALSE)</f>
        <v>0.12</v>
      </c>
      <c r="K5045" s="64" t="str">
        <f>VLOOKUP(B5045,'ABC successor'!A:J,10,FALSE)</f>
        <v>4740</v>
      </c>
    </row>
    <row r="5046" spans="1:11" x14ac:dyDescent="0.2">
      <c r="A5046">
        <v>5045</v>
      </c>
      <c r="B5046" t="s">
        <v>20765</v>
      </c>
      <c r="C5046" t="s">
        <v>20766</v>
      </c>
      <c r="D5046" t="s">
        <v>20765</v>
      </c>
      <c r="E5046" t="s">
        <v>20767</v>
      </c>
      <c r="F5046" s="220">
        <v>13084</v>
      </c>
      <c r="G5046" s="220">
        <v>13084</v>
      </c>
      <c r="H5046" s="220">
        <v>13773</v>
      </c>
      <c r="I5046" s="220">
        <v>12430.061374137931</v>
      </c>
      <c r="J5046" s="161">
        <f>VLOOKUP(D5046,GST!A:D,4,FALSE)</f>
        <v>0.12</v>
      </c>
      <c r="K5046" s="64" t="str">
        <f>VLOOKUP(B5046,'ABC successor'!A:J,10,FALSE)</f>
        <v>4740</v>
      </c>
    </row>
    <row r="5047" spans="1:11" x14ac:dyDescent="0.2">
      <c r="A5047">
        <v>5046</v>
      </c>
      <c r="B5047" t="s">
        <v>13581</v>
      </c>
      <c r="C5047" t="s">
        <v>13582</v>
      </c>
      <c r="D5047" t="s">
        <v>13581</v>
      </c>
      <c r="E5047" t="s">
        <v>23771</v>
      </c>
      <c r="F5047" s="220">
        <v>27569</v>
      </c>
      <c r="G5047" s="220">
        <v>27569</v>
      </c>
      <c r="H5047" s="220">
        <v>29020</v>
      </c>
      <c r="I5047" s="220">
        <v>26190.326858620687</v>
      </c>
      <c r="J5047" s="161">
        <f>VLOOKUP(D5047,GST!A:D,4,FALSE)</f>
        <v>0.12</v>
      </c>
      <c r="K5047" s="64" t="str">
        <f>VLOOKUP(B5047,'ABC successor'!A:J,10,FALSE)</f>
        <v>4760</v>
      </c>
    </row>
    <row r="5048" spans="1:11" x14ac:dyDescent="0.2">
      <c r="A5048">
        <v>5047</v>
      </c>
      <c r="B5048" t="s">
        <v>15911</v>
      </c>
      <c r="C5048" t="s">
        <v>15912</v>
      </c>
      <c r="D5048" t="s">
        <v>15911</v>
      </c>
      <c r="E5048" t="s">
        <v>15913</v>
      </c>
      <c r="F5048" s="220">
        <v>9189</v>
      </c>
      <c r="G5048" s="220">
        <v>9189</v>
      </c>
      <c r="H5048" s="220">
        <v>9673</v>
      </c>
      <c r="I5048" s="220">
        <v>8729.4644741379288</v>
      </c>
      <c r="J5048" s="161">
        <f>VLOOKUP(D5048,GST!A:D,4,FALSE)</f>
        <v>0.12</v>
      </c>
      <c r="K5048" s="64" t="str">
        <f>VLOOKUP(B5048,'ABC successor'!A:J,10,FALSE)</f>
        <v>4760</v>
      </c>
    </row>
    <row r="5049" spans="1:11" x14ac:dyDescent="0.2">
      <c r="A5049">
        <v>5048</v>
      </c>
      <c r="B5049" t="s">
        <v>16721</v>
      </c>
      <c r="C5049" t="s">
        <v>16722</v>
      </c>
      <c r="D5049" t="s">
        <v>16721</v>
      </c>
      <c r="E5049" t="s">
        <v>16723</v>
      </c>
      <c r="F5049" s="220">
        <v>26767</v>
      </c>
      <c r="G5049" s="220">
        <v>26767</v>
      </c>
      <c r="H5049" s="220">
        <v>28176</v>
      </c>
      <c r="I5049" s="220">
        <v>25428.552993103447</v>
      </c>
      <c r="J5049" s="161">
        <f>VLOOKUP(D5049,GST!A:D,4,FALSE)</f>
        <v>0.18</v>
      </c>
      <c r="K5049" s="64" t="str">
        <f>VLOOKUP(B5049,'ABC successor'!A:J,10,FALSE)</f>
        <v>4740</v>
      </c>
    </row>
    <row r="5050" spans="1:11" x14ac:dyDescent="0.2">
      <c r="A5050">
        <v>5049</v>
      </c>
      <c r="B5050" t="s">
        <v>20769</v>
      </c>
      <c r="C5050" t="s">
        <v>20770</v>
      </c>
      <c r="D5050" t="s">
        <v>20769</v>
      </c>
      <c r="E5050" t="s">
        <v>20771</v>
      </c>
      <c r="F5050" s="220">
        <v>7465</v>
      </c>
      <c r="G5050" s="220">
        <v>7465</v>
      </c>
      <c r="H5050" s="220">
        <v>7858</v>
      </c>
      <c r="I5050" s="220">
        <v>7091.844006896551</v>
      </c>
      <c r="J5050" s="161" t="e">
        <f>VLOOKUP(D5050,GST!A:D,4,FALSE)</f>
        <v>#N/A</v>
      </c>
      <c r="K5050" s="64" t="str">
        <f>VLOOKUP(B5050,'ABC successor'!A:J,10,FALSE)</f>
        <v>4760</v>
      </c>
    </row>
    <row r="5051" spans="1:11" x14ac:dyDescent="0.2">
      <c r="A5051">
        <v>5050</v>
      </c>
      <c r="B5051" t="s">
        <v>15914</v>
      </c>
      <c r="C5051" t="s">
        <v>15915</v>
      </c>
      <c r="D5051" t="s">
        <v>15914</v>
      </c>
      <c r="E5051" t="s">
        <v>25317</v>
      </c>
      <c r="F5051" s="220">
        <v>29740</v>
      </c>
      <c r="G5051" s="220">
        <v>29740</v>
      </c>
      <c r="H5051" s="220">
        <v>31305</v>
      </c>
      <c r="I5051" s="220">
        <v>28253.303291379307</v>
      </c>
      <c r="J5051" s="161" t="e">
        <f>VLOOKUP(D5051,GST!A:D,4,FALSE)</f>
        <v>#N/A</v>
      </c>
      <c r="K5051" s="64" t="str">
        <f>VLOOKUP(B5051,'ABC successor'!A:J,10,FALSE)</f>
        <v>4760</v>
      </c>
    </row>
    <row r="5052" spans="1:11" x14ac:dyDescent="0.2">
      <c r="A5052">
        <v>5051</v>
      </c>
      <c r="B5052" t="s">
        <v>16724</v>
      </c>
      <c r="C5052" t="s">
        <v>16725</v>
      </c>
      <c r="D5052" t="s">
        <v>16724</v>
      </c>
      <c r="E5052" t="s">
        <v>16726</v>
      </c>
      <c r="F5052" s="220">
        <v>30194</v>
      </c>
      <c r="G5052" s="220">
        <v>30194</v>
      </c>
      <c r="H5052" s="220">
        <v>31783</v>
      </c>
      <c r="I5052" s="220">
        <v>28684.459565517238</v>
      </c>
      <c r="J5052" s="161">
        <f>VLOOKUP(D5052,GST!A:D,4,FALSE)</f>
        <v>0.12</v>
      </c>
      <c r="K5052" s="64" t="str">
        <f>VLOOKUP(B5052,'ABC successor'!A:J,10,FALSE)</f>
        <v>4760</v>
      </c>
    </row>
    <row r="5053" spans="1:11" x14ac:dyDescent="0.2">
      <c r="A5053">
        <v>5052</v>
      </c>
      <c r="B5053" t="s">
        <v>9477</v>
      </c>
      <c r="C5053" t="s">
        <v>9476</v>
      </c>
      <c r="D5053" t="s">
        <v>9477</v>
      </c>
      <c r="E5053" t="s">
        <v>9478</v>
      </c>
      <c r="F5053" s="220">
        <v>35689</v>
      </c>
      <c r="G5053" s="220">
        <v>35689</v>
      </c>
      <c r="H5053" s="220">
        <v>37567</v>
      </c>
      <c r="I5053" s="220">
        <v>33904.737324137932</v>
      </c>
      <c r="J5053" s="161" t="e">
        <f>VLOOKUP(D5053,GST!A:D,4,FALSE)</f>
        <v>#N/A</v>
      </c>
      <c r="K5053" s="64" t="str">
        <f>VLOOKUP(B5053,'ABC successor'!A:J,10,FALSE)</f>
        <v>4755</v>
      </c>
    </row>
    <row r="5054" spans="1:11" x14ac:dyDescent="0.2">
      <c r="A5054">
        <v>5053</v>
      </c>
      <c r="B5054" t="s">
        <v>9480</v>
      </c>
      <c r="C5054" t="s">
        <v>9479</v>
      </c>
      <c r="D5054" t="s">
        <v>9480</v>
      </c>
      <c r="E5054" t="s">
        <v>25318</v>
      </c>
      <c r="F5054" s="220">
        <v>89221</v>
      </c>
      <c r="G5054" s="220">
        <v>89221</v>
      </c>
      <c r="H5054" s="220">
        <v>93917</v>
      </c>
      <c r="I5054" s="220">
        <v>84759.909874137928</v>
      </c>
      <c r="J5054" s="161">
        <f>VLOOKUP(D5054,GST!A:D,4,FALSE)</f>
        <v>0.18</v>
      </c>
      <c r="K5054" s="64" t="str">
        <f>VLOOKUP(B5054,'ABC successor'!A:J,10,FALSE)</f>
        <v>4755</v>
      </c>
    </row>
    <row r="5055" spans="1:11" x14ac:dyDescent="0.2">
      <c r="A5055">
        <v>5054</v>
      </c>
      <c r="B5055" t="s">
        <v>1444</v>
      </c>
      <c r="C5055" t="s">
        <v>1445</v>
      </c>
      <c r="D5055" t="s">
        <v>1444</v>
      </c>
      <c r="E5055" t="s">
        <v>1446</v>
      </c>
      <c r="F5055" s="220">
        <v>646531</v>
      </c>
      <c r="G5055" s="220">
        <v>646531</v>
      </c>
      <c r="H5055" s="220">
        <v>680559</v>
      </c>
      <c r="I5055" s="220">
        <v>614204.34702586196</v>
      </c>
      <c r="J5055" s="161" t="e">
        <f>VLOOKUP(D5055,GST!A:D,4,FALSE)</f>
        <v>#N/A</v>
      </c>
      <c r="K5055" s="64" t="str">
        <f>VLOOKUP(B5055,'ABC successor'!A:J,10,FALSE)</f>
        <v>4780</v>
      </c>
    </row>
    <row r="5056" spans="1:11" x14ac:dyDescent="0.2">
      <c r="A5056">
        <v>5055</v>
      </c>
      <c r="B5056" t="s">
        <v>19336</v>
      </c>
      <c r="C5056" t="s">
        <v>19337</v>
      </c>
      <c r="D5056" t="s">
        <v>19336</v>
      </c>
      <c r="E5056" t="s">
        <v>9483</v>
      </c>
      <c r="F5056" s="220">
        <v>646789</v>
      </c>
      <c r="G5056" s="220">
        <v>646789</v>
      </c>
      <c r="H5056" s="220">
        <v>680831</v>
      </c>
      <c r="I5056" s="220">
        <v>614449.89342413784</v>
      </c>
      <c r="J5056" s="161">
        <f>VLOOKUP(D5056,GST!A:D,4,FALSE)</f>
        <v>0.12</v>
      </c>
      <c r="K5056" s="64" t="str">
        <f>VLOOKUP(B5056,'ABC successor'!A:J,10,FALSE)</f>
        <v>4755</v>
      </c>
    </row>
    <row r="5057" spans="1:11" x14ac:dyDescent="0.2">
      <c r="A5057">
        <v>5056</v>
      </c>
      <c r="B5057" t="s">
        <v>22746</v>
      </c>
      <c r="C5057" t="s">
        <v>22747</v>
      </c>
      <c r="D5057" t="s">
        <v>22746</v>
      </c>
      <c r="E5057" t="s">
        <v>22748</v>
      </c>
      <c r="F5057" s="220">
        <v>31993</v>
      </c>
      <c r="G5057" s="220">
        <v>31993</v>
      </c>
      <c r="H5057" s="220">
        <v>33677</v>
      </c>
      <c r="I5057" s="220">
        <v>30393.617172413789</v>
      </c>
      <c r="J5057" s="161" t="e">
        <f>VLOOKUP(D5057,GST!A:D,4,FALSE)</f>
        <v>#N/A</v>
      </c>
      <c r="K5057" s="64" t="str">
        <f>VLOOKUP(B5057,'ABC successor'!A:J,10,FALSE)</f>
        <v>4754</v>
      </c>
    </row>
    <row r="5058" spans="1:11" x14ac:dyDescent="0.2">
      <c r="A5058">
        <v>5057</v>
      </c>
      <c r="B5058" t="s">
        <v>15916</v>
      </c>
      <c r="C5058" t="s">
        <v>15917</v>
      </c>
      <c r="D5058" t="s">
        <v>15916</v>
      </c>
      <c r="E5058" t="s">
        <v>15918</v>
      </c>
      <c r="F5058" s="220">
        <v>40085</v>
      </c>
      <c r="G5058" s="220">
        <v>40085</v>
      </c>
      <c r="H5058" s="220">
        <v>42195</v>
      </c>
      <c r="I5058" s="220">
        <v>38080.959531034481</v>
      </c>
      <c r="J5058" s="161" t="e">
        <f>VLOOKUP(D5058,GST!A:D,4,FALSE)</f>
        <v>#N/A</v>
      </c>
      <c r="K5058" s="64" t="str">
        <f>VLOOKUP(B5058,'ABC successor'!A:J,10,FALSE)</f>
        <v>4754</v>
      </c>
    </row>
    <row r="5059" spans="1:11" x14ac:dyDescent="0.2">
      <c r="A5059">
        <v>5058</v>
      </c>
      <c r="B5059" t="s">
        <v>1447</v>
      </c>
      <c r="C5059" t="s">
        <v>1448</v>
      </c>
      <c r="D5059" t="s">
        <v>1447</v>
      </c>
      <c r="E5059" t="s">
        <v>1449</v>
      </c>
      <c r="F5059" s="220">
        <v>620670</v>
      </c>
      <c r="G5059" s="220">
        <v>620670</v>
      </c>
      <c r="H5059" s="220">
        <v>653337</v>
      </c>
      <c r="I5059" s="220">
        <v>589636.17314482748</v>
      </c>
      <c r="J5059" s="161" t="e">
        <f>VLOOKUP(D5059,GST!A:D,4,FALSE)</f>
        <v>#N/A</v>
      </c>
      <c r="K5059" s="64" t="str">
        <f>VLOOKUP(B5059,'ABC successor'!A:J,10,FALSE)</f>
        <v>4755</v>
      </c>
    </row>
    <row r="5060" spans="1:11" x14ac:dyDescent="0.2">
      <c r="A5060">
        <v>5059</v>
      </c>
      <c r="B5060" t="s">
        <v>9485</v>
      </c>
      <c r="C5060" t="s">
        <v>9484</v>
      </c>
      <c r="D5060" t="s">
        <v>9485</v>
      </c>
      <c r="E5060" t="s">
        <v>9486</v>
      </c>
      <c r="F5060" s="220">
        <v>52046</v>
      </c>
      <c r="G5060" s="220">
        <v>52046</v>
      </c>
      <c r="H5060" s="220">
        <v>54785</v>
      </c>
      <c r="I5060" s="220">
        <v>49443.764118965504</v>
      </c>
      <c r="J5060" s="161" t="e">
        <f>VLOOKUP(D5060,GST!A:D,4,FALSE)</f>
        <v>#N/A</v>
      </c>
      <c r="K5060" s="64" t="str">
        <f>VLOOKUP(B5060,'ABC successor'!A:J,10,FALSE)</f>
        <v>4755</v>
      </c>
    </row>
    <row r="5061" spans="1:11" x14ac:dyDescent="0.2">
      <c r="A5061">
        <v>5060</v>
      </c>
      <c r="B5061" t="s">
        <v>19338</v>
      </c>
      <c r="C5061" t="s">
        <v>19339</v>
      </c>
      <c r="D5061" t="s">
        <v>19338</v>
      </c>
      <c r="E5061" t="s">
        <v>19340</v>
      </c>
      <c r="F5061" s="220">
        <v>297405</v>
      </c>
      <c r="G5061" s="220">
        <v>297405</v>
      </c>
      <c r="H5061" s="220">
        <v>313058</v>
      </c>
      <c r="I5061" s="220">
        <v>282534.96634999994</v>
      </c>
      <c r="J5061" s="161">
        <f>VLOOKUP(D5061,GST!A:D,4,FALSE)</f>
        <v>0.12</v>
      </c>
      <c r="K5061" s="64" t="str">
        <f>VLOOKUP(B5061,'ABC successor'!A:J,10,FALSE)</f>
        <v>4754</v>
      </c>
    </row>
    <row r="5062" spans="1:11" x14ac:dyDescent="0.2">
      <c r="A5062">
        <v>5061</v>
      </c>
      <c r="B5062" t="s">
        <v>9488</v>
      </c>
      <c r="C5062" t="s">
        <v>9487</v>
      </c>
      <c r="D5062" t="s">
        <v>9488</v>
      </c>
      <c r="E5062" t="s">
        <v>9489</v>
      </c>
      <c r="F5062" s="220">
        <v>59481</v>
      </c>
      <c r="G5062" s="220">
        <v>59481</v>
      </c>
      <c r="H5062" s="220">
        <v>62612</v>
      </c>
      <c r="I5062" s="220">
        <v>56506.606582758614</v>
      </c>
      <c r="J5062" s="161" t="e">
        <f>VLOOKUP(D5062,GST!A:D,4,FALSE)</f>
        <v>#N/A</v>
      </c>
      <c r="K5062" s="64" t="str">
        <f>VLOOKUP(B5062,'ABC successor'!A:J,10,FALSE)</f>
        <v>4740</v>
      </c>
    </row>
    <row r="5063" spans="1:11" x14ac:dyDescent="0.2">
      <c r="A5063">
        <v>5062</v>
      </c>
      <c r="B5063" t="s">
        <v>9491</v>
      </c>
      <c r="C5063" t="s">
        <v>9490</v>
      </c>
      <c r="D5063" t="s">
        <v>9491</v>
      </c>
      <c r="E5063" t="s">
        <v>9489</v>
      </c>
      <c r="F5063" s="220">
        <v>59481</v>
      </c>
      <c r="G5063" s="220">
        <v>59481</v>
      </c>
      <c r="H5063" s="220">
        <v>62612</v>
      </c>
      <c r="I5063" s="220">
        <v>56506.606582758614</v>
      </c>
      <c r="J5063" s="161">
        <f>VLOOKUP(D5063,GST!A:D,4,FALSE)</f>
        <v>0.18</v>
      </c>
      <c r="K5063" s="64" t="str">
        <f>VLOOKUP(B5063,'ABC successor'!A:J,10,FALSE)</f>
        <v>4740</v>
      </c>
    </row>
    <row r="5064" spans="1:11" x14ac:dyDescent="0.2">
      <c r="A5064">
        <v>5063</v>
      </c>
      <c r="B5064" t="s">
        <v>18077</v>
      </c>
      <c r="C5064" t="s">
        <v>18078</v>
      </c>
      <c r="D5064" t="s">
        <v>18077</v>
      </c>
      <c r="E5064" t="s">
        <v>18079</v>
      </c>
      <c r="F5064" s="220">
        <v>59481</v>
      </c>
      <c r="G5064" s="220">
        <v>59481</v>
      </c>
      <c r="H5064" s="220">
        <v>62612</v>
      </c>
      <c r="I5064" s="220">
        <v>56506.606582758614</v>
      </c>
      <c r="J5064" s="161">
        <f>VLOOKUP(D5064,GST!A:D,4,FALSE)</f>
        <v>0.18</v>
      </c>
      <c r="K5064" s="64" t="str">
        <f>VLOOKUP(B5064,'ABC successor'!A:J,10,FALSE)</f>
        <v>4740</v>
      </c>
    </row>
    <row r="5065" spans="1:11" x14ac:dyDescent="0.2">
      <c r="A5065">
        <v>5064</v>
      </c>
      <c r="B5065" t="s">
        <v>21708</v>
      </c>
      <c r="C5065" t="s">
        <v>21709</v>
      </c>
      <c r="D5065" t="s">
        <v>21708</v>
      </c>
      <c r="E5065" t="s">
        <v>21710</v>
      </c>
      <c r="F5065" s="220">
        <v>2</v>
      </c>
      <c r="G5065" s="220">
        <v>2</v>
      </c>
      <c r="H5065" s="220">
        <v>2</v>
      </c>
      <c r="I5065" s="220">
        <v>1.9334362068965516</v>
      </c>
      <c r="J5065" s="161" t="e">
        <f>VLOOKUP(D5065,GST!A:D,4,FALSE)</f>
        <v>#N/A</v>
      </c>
      <c r="K5065" s="64" t="str">
        <f>VLOOKUP(B5065,'ABC successor'!A:J,10,FALSE)</f>
        <v>4740</v>
      </c>
    </row>
    <row r="5066" spans="1:11" x14ac:dyDescent="0.2">
      <c r="A5066">
        <v>5065</v>
      </c>
      <c r="B5066" t="s">
        <v>15919</v>
      </c>
      <c r="C5066" t="s">
        <v>15920</v>
      </c>
      <c r="D5066" t="s">
        <v>15919</v>
      </c>
      <c r="E5066" t="s">
        <v>19341</v>
      </c>
      <c r="F5066" s="220">
        <v>112495</v>
      </c>
      <c r="G5066" s="220">
        <v>112495</v>
      </c>
      <c r="H5066" s="220">
        <v>118416</v>
      </c>
      <c r="I5066" s="220">
        <v>106870.68633620688</v>
      </c>
      <c r="J5066" s="161" t="e">
        <f>VLOOKUP(D5066,GST!A:D,4,FALSE)</f>
        <v>#N/A</v>
      </c>
      <c r="K5066" s="64" t="str">
        <f>VLOOKUP(B5066,'ABC successor'!A:J,10,FALSE)</f>
        <v>4740</v>
      </c>
    </row>
    <row r="5067" spans="1:11" x14ac:dyDescent="0.2">
      <c r="A5067">
        <v>5066</v>
      </c>
      <c r="B5067" t="s">
        <v>19342</v>
      </c>
      <c r="C5067" t="s">
        <v>19343</v>
      </c>
      <c r="D5067" t="s">
        <v>19342</v>
      </c>
      <c r="E5067" t="s">
        <v>19344</v>
      </c>
      <c r="F5067" s="220">
        <v>99979</v>
      </c>
      <c r="G5067" s="220">
        <v>99979</v>
      </c>
      <c r="H5067" s="220">
        <v>105241</v>
      </c>
      <c r="I5067" s="220">
        <v>94980.053663793093</v>
      </c>
      <c r="J5067" s="161" t="e">
        <f>VLOOKUP(D5067,GST!A:D,4,FALSE)</f>
        <v>#N/A</v>
      </c>
      <c r="K5067" s="64" t="str">
        <f>VLOOKUP(B5067,'ABC successor'!A:J,10,FALSE)</f>
        <v>4754</v>
      </c>
    </row>
    <row r="5068" spans="1:11" x14ac:dyDescent="0.2">
      <c r="A5068">
        <v>5067</v>
      </c>
      <c r="B5068" t="s">
        <v>1211</v>
      </c>
      <c r="C5068" t="s">
        <v>1212</v>
      </c>
      <c r="D5068" t="s">
        <v>1211</v>
      </c>
      <c r="E5068" t="s">
        <v>1213</v>
      </c>
      <c r="F5068" s="220">
        <v>6466</v>
      </c>
      <c r="G5068" s="220">
        <v>6466</v>
      </c>
      <c r="H5068" s="220">
        <v>6806</v>
      </c>
      <c r="I5068" s="220">
        <v>6142.5268293103436</v>
      </c>
      <c r="J5068" s="161" t="e">
        <f>VLOOKUP(D5068,GST!A:D,4,FALSE)</f>
        <v>#N/A</v>
      </c>
      <c r="K5068" s="64" t="str">
        <f>VLOOKUP(B5068,'ABC successor'!A:J,10,FALSE)</f>
        <v>4760</v>
      </c>
    </row>
    <row r="5069" spans="1:11" x14ac:dyDescent="0.2">
      <c r="A5069">
        <v>5068</v>
      </c>
      <c r="B5069" t="s">
        <v>20772</v>
      </c>
      <c r="C5069" t="s">
        <v>20773</v>
      </c>
      <c r="D5069" t="s">
        <v>20772</v>
      </c>
      <c r="E5069" t="s">
        <v>20774</v>
      </c>
      <c r="F5069" s="220">
        <v>0</v>
      </c>
      <c r="G5069" s="220">
        <v>0</v>
      </c>
      <c r="H5069" s="220">
        <v>0</v>
      </c>
      <c r="I5069" s="220">
        <v>0</v>
      </c>
      <c r="J5069" s="161" t="e">
        <f>VLOOKUP(D5069,GST!A:D,4,FALSE)</f>
        <v>#N/A</v>
      </c>
      <c r="K5069" s="64" t="str">
        <f>VLOOKUP(B5069,'ABC successor'!A:J,10,FALSE)</f>
        <v>4740</v>
      </c>
    </row>
    <row r="5070" spans="1:11" x14ac:dyDescent="0.2">
      <c r="A5070">
        <v>5069</v>
      </c>
      <c r="B5070" t="s">
        <v>9493</v>
      </c>
      <c r="C5070" t="s">
        <v>9492</v>
      </c>
      <c r="D5070" t="s">
        <v>9493</v>
      </c>
      <c r="E5070" t="s">
        <v>9418</v>
      </c>
      <c r="F5070" s="220">
        <v>3879</v>
      </c>
      <c r="G5070" s="220">
        <v>3879</v>
      </c>
      <c r="H5070" s="220">
        <v>4083</v>
      </c>
      <c r="I5070" s="220">
        <v>3685.1294103448263</v>
      </c>
      <c r="J5070" s="161" t="e">
        <f>VLOOKUP(D5070,GST!A:D,4,FALSE)</f>
        <v>#N/A</v>
      </c>
      <c r="K5070" s="64" t="str">
        <f>VLOOKUP(B5070,'ABC successor'!A:J,10,FALSE)</f>
        <v>4754</v>
      </c>
    </row>
    <row r="5071" spans="1:11" x14ac:dyDescent="0.2">
      <c r="A5071">
        <v>5070</v>
      </c>
      <c r="B5071" t="s">
        <v>14078</v>
      </c>
      <c r="C5071" t="s">
        <v>14079</v>
      </c>
      <c r="D5071" t="s">
        <v>14078</v>
      </c>
      <c r="E5071" t="s">
        <v>19345</v>
      </c>
      <c r="F5071" s="220">
        <v>140213</v>
      </c>
      <c r="G5071" s="220">
        <v>140213</v>
      </c>
      <c r="H5071" s="220">
        <v>147593</v>
      </c>
      <c r="I5071" s="220">
        <v>133202.15403793103</v>
      </c>
      <c r="J5071" s="161" t="e">
        <f>VLOOKUP(D5071,GST!A:D,4,FALSE)</f>
        <v>#N/A</v>
      </c>
      <c r="K5071" s="64" t="str">
        <f>VLOOKUP(B5071,'ABC successor'!A:J,10,FALSE)</f>
        <v>4755</v>
      </c>
    </row>
    <row r="5072" spans="1:11" x14ac:dyDescent="0.2">
      <c r="A5072">
        <v>5071</v>
      </c>
      <c r="B5072" t="s">
        <v>9495</v>
      </c>
      <c r="C5072" t="s">
        <v>9494</v>
      </c>
      <c r="D5072" t="s">
        <v>9495</v>
      </c>
      <c r="E5072" t="s">
        <v>26654</v>
      </c>
      <c r="F5072" s="220">
        <v>141267</v>
      </c>
      <c r="G5072" s="220">
        <v>141267</v>
      </c>
      <c r="H5072" s="220">
        <v>148702</v>
      </c>
      <c r="I5072" s="220">
        <v>134203.67399310341</v>
      </c>
      <c r="J5072" s="161" t="e">
        <f>VLOOKUP(D5072,GST!A:D,4,FALSE)</f>
        <v>#N/A</v>
      </c>
      <c r="K5072" s="64" t="str">
        <f>VLOOKUP(B5072,'ABC successor'!A:J,10,FALSE)</f>
        <v>4755</v>
      </c>
    </row>
    <row r="5073" spans="1:11" x14ac:dyDescent="0.2">
      <c r="A5073">
        <v>5072</v>
      </c>
      <c r="B5073" t="s">
        <v>19346</v>
      </c>
      <c r="C5073" t="s">
        <v>19347</v>
      </c>
      <c r="D5073" t="s">
        <v>19346</v>
      </c>
      <c r="E5073" t="s">
        <v>19348</v>
      </c>
      <c r="F5073" s="220">
        <v>166632</v>
      </c>
      <c r="G5073" s="220">
        <v>166632</v>
      </c>
      <c r="H5073" s="220">
        <v>175402</v>
      </c>
      <c r="I5073" s="220">
        <v>158300.08943965513</v>
      </c>
      <c r="J5073" s="161" t="e">
        <f>VLOOKUP(D5073,GST!A:D,4,FALSE)</f>
        <v>#N/A</v>
      </c>
      <c r="K5073" s="64" t="str">
        <f>VLOOKUP(B5073,'ABC successor'!A:J,10,FALSE)</f>
        <v>4754</v>
      </c>
    </row>
    <row r="5074" spans="1:11" x14ac:dyDescent="0.2">
      <c r="A5074">
        <v>5073</v>
      </c>
      <c r="B5074" t="s">
        <v>15921</v>
      </c>
      <c r="C5074" t="s">
        <v>15922</v>
      </c>
      <c r="D5074" t="s">
        <v>15921</v>
      </c>
      <c r="E5074" t="s">
        <v>26655</v>
      </c>
      <c r="F5074" s="220">
        <v>219822</v>
      </c>
      <c r="G5074" s="220">
        <v>219822</v>
      </c>
      <c r="H5074" s="220">
        <v>231392</v>
      </c>
      <c r="I5074" s="220">
        <v>208830.44470689649</v>
      </c>
      <c r="J5074" s="161">
        <f>VLOOKUP(D5074,GST!A:D,4,FALSE)</f>
        <v>0.18</v>
      </c>
      <c r="K5074" s="64" t="str">
        <f>VLOOKUP(B5074,'ABC successor'!A:J,10,FALSE)</f>
        <v>4740</v>
      </c>
    </row>
    <row r="5075" spans="1:11" x14ac:dyDescent="0.2">
      <c r="A5075">
        <v>5074</v>
      </c>
      <c r="B5075" t="s">
        <v>14080</v>
      </c>
      <c r="C5075" t="s">
        <v>14081</v>
      </c>
      <c r="D5075" t="s">
        <v>14080</v>
      </c>
      <c r="E5075" t="s">
        <v>19349</v>
      </c>
      <c r="F5075" s="220">
        <v>133961</v>
      </c>
      <c r="G5075" s="220">
        <v>133961</v>
      </c>
      <c r="H5075" s="220">
        <v>141012</v>
      </c>
      <c r="I5075" s="220">
        <v>127262.63801034485</v>
      </c>
      <c r="J5075" s="161" t="e">
        <f>VLOOKUP(D5075,GST!A:D,4,FALSE)</f>
        <v>#N/A</v>
      </c>
      <c r="K5075" s="64" t="str">
        <f>VLOOKUP(B5075,'ABC successor'!A:J,10,FALSE)</f>
        <v>4755</v>
      </c>
    </row>
    <row r="5076" spans="1:11" x14ac:dyDescent="0.2">
      <c r="A5076">
        <v>5075</v>
      </c>
      <c r="B5076" t="s">
        <v>18731</v>
      </c>
      <c r="C5076" t="s">
        <v>18732</v>
      </c>
      <c r="D5076" t="s">
        <v>18731</v>
      </c>
      <c r="E5076" t="s">
        <v>19350</v>
      </c>
      <c r="F5076" s="220">
        <v>148702</v>
      </c>
      <c r="G5076" s="220">
        <v>148702</v>
      </c>
      <c r="H5076" s="220">
        <v>156528</v>
      </c>
      <c r="I5076" s="220">
        <v>141266.51645689653</v>
      </c>
      <c r="J5076" s="161" t="e">
        <f>VLOOKUP(D5076,GST!A:D,4,FALSE)</f>
        <v>#N/A</v>
      </c>
      <c r="K5076" s="64" t="str">
        <f>VLOOKUP(B5076,'ABC successor'!A:J,10,FALSE)</f>
        <v>4755</v>
      </c>
    </row>
    <row r="5077" spans="1:11" x14ac:dyDescent="0.2">
      <c r="A5077">
        <v>5076</v>
      </c>
      <c r="B5077" t="s">
        <v>1450</v>
      </c>
      <c r="C5077" t="s">
        <v>1451</v>
      </c>
      <c r="D5077" t="s">
        <v>1450</v>
      </c>
      <c r="E5077" t="s">
        <v>6126</v>
      </c>
      <c r="F5077" s="220">
        <v>1292</v>
      </c>
      <c r="G5077" s="220">
        <v>1292</v>
      </c>
      <c r="H5077" s="220">
        <v>1360</v>
      </c>
      <c r="I5077" s="220">
        <v>1227.7319913793103</v>
      </c>
      <c r="J5077" s="161" t="e">
        <f>VLOOKUP(D5077,GST!A:D,4,FALSE)</f>
        <v>#N/A</v>
      </c>
      <c r="K5077" s="64" t="str">
        <f>VLOOKUP(B5077,'ABC successor'!A:J,10,FALSE)</f>
        <v>4755</v>
      </c>
    </row>
    <row r="5078" spans="1:11" x14ac:dyDescent="0.2">
      <c r="A5078">
        <v>5077</v>
      </c>
      <c r="B5078" t="s">
        <v>9497</v>
      </c>
      <c r="C5078" t="s">
        <v>9496</v>
      </c>
      <c r="D5078" t="s">
        <v>9497</v>
      </c>
      <c r="E5078" t="s">
        <v>9498</v>
      </c>
      <c r="F5078" s="220">
        <v>272061</v>
      </c>
      <c r="G5078" s="220">
        <v>272061</v>
      </c>
      <c r="H5078" s="220">
        <v>286380</v>
      </c>
      <c r="I5078" s="220">
        <v>258457.88526551719</v>
      </c>
      <c r="J5078" s="161" t="e">
        <f>VLOOKUP(D5078,GST!A:D,4,FALSE)</f>
        <v>#N/A</v>
      </c>
      <c r="K5078" s="64" t="str">
        <f>VLOOKUP(B5078,'ABC successor'!A:J,10,FALSE)</f>
        <v>4754</v>
      </c>
    </row>
    <row r="5079" spans="1:11" x14ac:dyDescent="0.2">
      <c r="A5079">
        <v>5078</v>
      </c>
      <c r="B5079" t="s">
        <v>18080</v>
      </c>
      <c r="C5079" t="s">
        <v>18081</v>
      </c>
      <c r="D5079" t="s">
        <v>18080</v>
      </c>
      <c r="E5079" t="s">
        <v>18082</v>
      </c>
      <c r="F5079" s="220">
        <v>32327</v>
      </c>
      <c r="G5079" s="220">
        <v>32327</v>
      </c>
      <c r="H5079" s="220">
        <v>34028</v>
      </c>
      <c r="I5079" s="220">
        <v>30710.700710344823</v>
      </c>
      <c r="J5079" s="161" t="e">
        <f>VLOOKUP(D5079,GST!A:D,4,FALSE)</f>
        <v>#N/A</v>
      </c>
      <c r="K5079" s="64" t="str">
        <f>VLOOKUP(B5079,'ABC successor'!A:J,10,FALSE)</f>
        <v>4755</v>
      </c>
    </row>
    <row r="5080" spans="1:11" x14ac:dyDescent="0.2">
      <c r="A5080">
        <v>5079</v>
      </c>
      <c r="B5080" t="s">
        <v>9500</v>
      </c>
      <c r="C5080" t="s">
        <v>9499</v>
      </c>
      <c r="D5080" t="s">
        <v>9500</v>
      </c>
      <c r="E5080" t="s">
        <v>26035</v>
      </c>
      <c r="F5080" s="220">
        <v>1040915</v>
      </c>
      <c r="G5080" s="220">
        <v>1040915</v>
      </c>
      <c r="H5080" s="220">
        <v>1095700</v>
      </c>
      <c r="I5080" s="220">
        <v>988869.48207068944</v>
      </c>
      <c r="J5080" s="161">
        <f>VLOOKUP(D5080,GST!A:D,4,FALSE)</f>
        <v>0.12</v>
      </c>
      <c r="K5080" s="64" t="str">
        <f>VLOOKUP(B5080,'ABC successor'!A:J,10,FALSE)</f>
        <v>4765</v>
      </c>
    </row>
    <row r="5081" spans="1:11" x14ac:dyDescent="0.2">
      <c r="A5081">
        <v>5080</v>
      </c>
      <c r="B5081" t="s">
        <v>2977</v>
      </c>
      <c r="C5081" t="s">
        <v>2978</v>
      </c>
      <c r="D5081" t="s">
        <v>2977</v>
      </c>
      <c r="E5081" t="s">
        <v>18733</v>
      </c>
      <c r="F5081" s="220">
        <v>1631845</v>
      </c>
      <c r="G5081" s="220">
        <v>1631845</v>
      </c>
      <c r="H5081" s="220">
        <v>1717732</v>
      </c>
      <c r="I5081" s="220">
        <v>1550252.3519241377</v>
      </c>
      <c r="J5081" s="161" t="e">
        <f>VLOOKUP(D5081,GST!A:D,4,FALSE)</f>
        <v>#N/A</v>
      </c>
      <c r="K5081" s="64" t="str">
        <f>VLOOKUP(B5081,'ABC successor'!A:J,10,FALSE)</f>
        <v>4780</v>
      </c>
    </row>
    <row r="5082" spans="1:11" x14ac:dyDescent="0.2">
      <c r="A5082">
        <v>5081</v>
      </c>
      <c r="B5082" t="s">
        <v>1214</v>
      </c>
      <c r="C5082" t="s">
        <v>1215</v>
      </c>
      <c r="D5082" t="s">
        <v>1214</v>
      </c>
      <c r="E5082" t="s">
        <v>26036</v>
      </c>
      <c r="F5082" s="220">
        <v>1390041</v>
      </c>
      <c r="G5082" s="220">
        <v>1390041</v>
      </c>
      <c r="H5082" s="220">
        <v>1463201</v>
      </c>
      <c r="I5082" s="220">
        <v>1320538.8627465516</v>
      </c>
      <c r="J5082" s="161">
        <f>VLOOKUP(D5082,GST!A:D,4,FALSE)</f>
        <v>0.12</v>
      </c>
      <c r="K5082" s="64" t="str">
        <f>VLOOKUP(B5082,'ABC successor'!A:J,10,FALSE)</f>
        <v>4765</v>
      </c>
    </row>
    <row r="5083" spans="1:11" x14ac:dyDescent="0.2">
      <c r="A5083">
        <v>5082</v>
      </c>
      <c r="B5083" t="s">
        <v>9503</v>
      </c>
      <c r="C5083" t="s">
        <v>9502</v>
      </c>
      <c r="D5083" t="s">
        <v>9503</v>
      </c>
      <c r="E5083" t="s">
        <v>26037</v>
      </c>
      <c r="F5083" s="220">
        <v>646531</v>
      </c>
      <c r="G5083" s="220">
        <v>646531</v>
      </c>
      <c r="H5083" s="220">
        <v>680559</v>
      </c>
      <c r="I5083" s="220">
        <v>614204.34702586196</v>
      </c>
      <c r="J5083" s="161">
        <f>VLOOKUP(D5083,GST!A:D,4,FALSE)</f>
        <v>0.12</v>
      </c>
      <c r="K5083" s="64" t="str">
        <f>VLOOKUP(B5083,'ABC successor'!A:J,10,FALSE)</f>
        <v>4755</v>
      </c>
    </row>
    <row r="5084" spans="1:11" x14ac:dyDescent="0.2">
      <c r="A5084">
        <v>5083</v>
      </c>
      <c r="B5084" t="s">
        <v>9505</v>
      </c>
      <c r="C5084" t="s">
        <v>9504</v>
      </c>
      <c r="D5084" t="s">
        <v>9505</v>
      </c>
      <c r="E5084" t="s">
        <v>26038</v>
      </c>
      <c r="F5084" s="220">
        <v>905143</v>
      </c>
      <c r="G5084" s="220">
        <v>905143</v>
      </c>
      <c r="H5084" s="220">
        <v>952782</v>
      </c>
      <c r="I5084" s="220">
        <v>859886.0858362068</v>
      </c>
      <c r="J5084" s="161" t="e">
        <f>VLOOKUP(D5084,GST!A:D,4,FALSE)</f>
        <v>#N/A</v>
      </c>
      <c r="K5084" s="64" t="str">
        <f>VLOOKUP(B5084,'ABC successor'!A:J,10,FALSE)</f>
        <v>4765</v>
      </c>
    </row>
    <row r="5085" spans="1:11" x14ac:dyDescent="0.2">
      <c r="A5085">
        <v>5084</v>
      </c>
      <c r="B5085" t="s">
        <v>4263</v>
      </c>
      <c r="C5085" t="s">
        <v>4264</v>
      </c>
      <c r="D5085" t="s">
        <v>4263</v>
      </c>
      <c r="E5085" t="s">
        <v>26039</v>
      </c>
      <c r="F5085" s="220">
        <v>909022</v>
      </c>
      <c r="G5085" s="220">
        <v>909022</v>
      </c>
      <c r="H5085" s="220">
        <v>956865</v>
      </c>
      <c r="I5085" s="220">
        <v>863571.21524655167</v>
      </c>
      <c r="J5085" s="161" t="e">
        <f>VLOOKUP(D5085,GST!A:D,4,FALSE)</f>
        <v>#N/A</v>
      </c>
      <c r="K5085" s="64" t="str">
        <f>VLOOKUP(B5085,'ABC successor'!A:J,10,FALSE)</f>
        <v>4755</v>
      </c>
    </row>
    <row r="5086" spans="1:11" x14ac:dyDescent="0.2">
      <c r="A5086">
        <v>5085</v>
      </c>
      <c r="B5086" t="s">
        <v>2979</v>
      </c>
      <c r="C5086" t="s">
        <v>2980</v>
      </c>
      <c r="D5086" t="s">
        <v>2979</v>
      </c>
      <c r="E5086" t="s">
        <v>2981</v>
      </c>
      <c r="F5086" s="220">
        <v>1780546</v>
      </c>
      <c r="G5086" s="220">
        <v>1780546</v>
      </c>
      <c r="H5086" s="220">
        <v>1874259</v>
      </c>
      <c r="I5086" s="220">
        <v>1691518.8683810346</v>
      </c>
      <c r="J5086" s="161" t="e">
        <f>VLOOKUP(D5086,GST!A:D,4,FALSE)</f>
        <v>#N/A</v>
      </c>
      <c r="K5086" s="64" t="str">
        <f>VLOOKUP(B5086,'ABC successor'!A:J,10,FALSE)</f>
        <v>4780</v>
      </c>
    </row>
    <row r="5087" spans="1:11" x14ac:dyDescent="0.2">
      <c r="A5087">
        <v>5086</v>
      </c>
      <c r="B5087" t="s">
        <v>1452</v>
      </c>
      <c r="C5087" t="s">
        <v>1453</v>
      </c>
      <c r="D5087" t="s">
        <v>1452</v>
      </c>
      <c r="E5087" t="s">
        <v>26040</v>
      </c>
      <c r="F5087" s="220">
        <v>1706842</v>
      </c>
      <c r="G5087" s="220">
        <v>1706842</v>
      </c>
      <c r="H5087" s="220">
        <v>1796676</v>
      </c>
      <c r="I5087" s="220">
        <v>1621499.4761482757</v>
      </c>
      <c r="J5087" s="161">
        <f>VLOOKUP(D5087,GST!A:D,4,FALSE)</f>
        <v>0.12</v>
      </c>
      <c r="K5087" s="64" t="str">
        <f>VLOOKUP(B5087,'ABC successor'!A:J,10,FALSE)</f>
        <v>4765</v>
      </c>
    </row>
    <row r="5088" spans="1:11" x14ac:dyDescent="0.2">
      <c r="A5088">
        <v>5087</v>
      </c>
      <c r="B5088" t="s">
        <v>2982</v>
      </c>
      <c r="C5088" t="s">
        <v>2983</v>
      </c>
      <c r="D5088" t="s">
        <v>2982</v>
      </c>
      <c r="E5088" t="s">
        <v>2984</v>
      </c>
      <c r="F5088" s="220">
        <v>2032693</v>
      </c>
      <c r="G5088" s="220">
        <v>2032693</v>
      </c>
      <c r="H5088" s="220">
        <v>2139677</v>
      </c>
      <c r="I5088" s="220">
        <v>1931058.0803620687</v>
      </c>
      <c r="J5088" s="161" t="e">
        <f>VLOOKUP(D5088,GST!A:D,4,FALSE)</f>
        <v>#N/A</v>
      </c>
      <c r="K5088" s="64" t="str">
        <f>VLOOKUP(B5088,'ABC successor'!A:J,10,FALSE)</f>
        <v>4780</v>
      </c>
    </row>
    <row r="5089" spans="1:11" x14ac:dyDescent="0.2">
      <c r="A5089">
        <v>5088</v>
      </c>
      <c r="B5089" t="s">
        <v>16727</v>
      </c>
      <c r="C5089" t="s">
        <v>16728</v>
      </c>
      <c r="D5089" t="s">
        <v>16727</v>
      </c>
      <c r="E5089" t="s">
        <v>18736</v>
      </c>
      <c r="F5089" s="220">
        <v>1922782</v>
      </c>
      <c r="G5089" s="220">
        <v>1922782</v>
      </c>
      <c r="H5089" s="220">
        <v>2023981</v>
      </c>
      <c r="I5089" s="220">
        <v>1826642.8580086206</v>
      </c>
      <c r="J5089" s="161" t="e">
        <f>VLOOKUP(D5089,GST!A:D,4,FALSE)</f>
        <v>#N/A</v>
      </c>
      <c r="K5089" s="64" t="str">
        <f>VLOOKUP(B5089,'ABC successor'!A:J,10,FALSE)</f>
        <v>4780</v>
      </c>
    </row>
    <row r="5090" spans="1:11" x14ac:dyDescent="0.2">
      <c r="A5090">
        <v>5089</v>
      </c>
      <c r="B5090" t="s">
        <v>15924</v>
      </c>
      <c r="C5090" t="s">
        <v>15925</v>
      </c>
      <c r="D5090" t="s">
        <v>15924</v>
      </c>
      <c r="E5090" t="s">
        <v>15926</v>
      </c>
      <c r="F5090" s="220">
        <v>239217</v>
      </c>
      <c r="G5090" s="220">
        <v>239217</v>
      </c>
      <c r="H5090" s="220">
        <v>251807</v>
      </c>
      <c r="I5090" s="220">
        <v>227256.09175862069</v>
      </c>
      <c r="J5090" s="161" t="e">
        <f>VLOOKUP(D5090,GST!A:D,4,FALSE)</f>
        <v>#N/A</v>
      </c>
      <c r="K5090" s="64" t="str">
        <f>VLOOKUP(B5090,'ABC successor'!A:J,10,FALSE)</f>
        <v>4754</v>
      </c>
    </row>
    <row r="5091" spans="1:11" x14ac:dyDescent="0.2">
      <c r="A5091">
        <v>5090</v>
      </c>
      <c r="B5091" t="s">
        <v>15927</v>
      </c>
      <c r="C5091" t="s">
        <v>15928</v>
      </c>
      <c r="D5091" t="s">
        <v>15927</v>
      </c>
      <c r="E5091" t="s">
        <v>15929</v>
      </c>
      <c r="F5091" s="220">
        <v>239217</v>
      </c>
      <c r="G5091" s="220">
        <v>239217</v>
      </c>
      <c r="H5091" s="220">
        <v>251807</v>
      </c>
      <c r="I5091" s="220">
        <v>227256.09175862069</v>
      </c>
      <c r="J5091" s="161" t="e">
        <f>VLOOKUP(D5091,GST!A:D,4,FALSE)</f>
        <v>#N/A</v>
      </c>
      <c r="K5091" s="64" t="str">
        <f>VLOOKUP(B5091,'ABC successor'!A:J,10,FALSE)</f>
        <v>4754</v>
      </c>
    </row>
    <row r="5092" spans="1:11" x14ac:dyDescent="0.2">
      <c r="A5092">
        <v>5091</v>
      </c>
      <c r="B5092" t="s">
        <v>15930</v>
      </c>
      <c r="C5092" t="s">
        <v>15931</v>
      </c>
      <c r="D5092" t="s">
        <v>15930</v>
      </c>
      <c r="E5092" t="s">
        <v>15932</v>
      </c>
      <c r="F5092" s="220">
        <v>329730</v>
      </c>
      <c r="G5092" s="220">
        <v>329730</v>
      </c>
      <c r="H5092" s="220">
        <v>347084</v>
      </c>
      <c r="I5092" s="220">
        <v>313243.73362413794</v>
      </c>
      <c r="J5092" s="161" t="e">
        <f>VLOOKUP(D5092,GST!A:D,4,FALSE)</f>
        <v>#N/A</v>
      </c>
      <c r="K5092" s="64" t="str">
        <f>VLOOKUP(B5092,'ABC successor'!A:J,10,FALSE)</f>
        <v>4754</v>
      </c>
    </row>
    <row r="5093" spans="1:11" x14ac:dyDescent="0.2">
      <c r="A5093">
        <v>5092</v>
      </c>
      <c r="B5093" t="s">
        <v>13583</v>
      </c>
      <c r="C5093" t="s">
        <v>13584</v>
      </c>
      <c r="D5093" t="s">
        <v>13583</v>
      </c>
      <c r="E5093" t="s">
        <v>13585</v>
      </c>
      <c r="F5093" s="220">
        <v>278008</v>
      </c>
      <c r="G5093" s="220">
        <v>278008</v>
      </c>
      <c r="H5093" s="220">
        <v>292640</v>
      </c>
      <c r="I5093" s="220">
        <v>264107.38586206891</v>
      </c>
      <c r="J5093" s="161" t="e">
        <f>VLOOKUP(D5093,GST!A:D,4,FALSE)</f>
        <v>#N/A</v>
      </c>
      <c r="K5093" s="64" t="str">
        <f>VLOOKUP(B5093,'ABC successor'!A:J,10,FALSE)</f>
        <v>4760</v>
      </c>
    </row>
    <row r="5094" spans="1:11" x14ac:dyDescent="0.2">
      <c r="A5094">
        <v>5093</v>
      </c>
      <c r="B5094" t="s">
        <v>14224</v>
      </c>
      <c r="C5094" t="s">
        <v>14225</v>
      </c>
      <c r="D5094" t="s">
        <v>14224</v>
      </c>
      <c r="E5094" t="s">
        <v>2989</v>
      </c>
      <c r="F5094" s="220">
        <v>334562</v>
      </c>
      <c r="G5094" s="220">
        <v>334562</v>
      </c>
      <c r="H5094" s="220">
        <v>352171</v>
      </c>
      <c r="I5094" s="220">
        <v>317833.7111793104</v>
      </c>
      <c r="J5094" s="161" t="e">
        <f>VLOOKUP(D5094,GST!A:D,4,FALSE)</f>
        <v>#N/A</v>
      </c>
      <c r="K5094" s="64" t="str">
        <f>VLOOKUP(B5094,'ABC successor'!A:J,10,FALSE)</f>
        <v>4755</v>
      </c>
    </row>
    <row r="5095" spans="1:11" x14ac:dyDescent="0.2">
      <c r="A5095">
        <v>5094</v>
      </c>
      <c r="B5095" t="s">
        <v>13586</v>
      </c>
      <c r="C5095" t="s">
        <v>13587</v>
      </c>
      <c r="D5095" t="s">
        <v>13586</v>
      </c>
      <c r="E5095" t="s">
        <v>13588</v>
      </c>
      <c r="F5095" s="220">
        <v>384039</v>
      </c>
      <c r="G5095" s="220">
        <v>384039</v>
      </c>
      <c r="H5095" s="220">
        <v>404252</v>
      </c>
      <c r="I5095" s="220">
        <v>364837.47880517237</v>
      </c>
      <c r="J5095" s="161" t="e">
        <f>VLOOKUP(D5095,GST!A:D,4,FALSE)</f>
        <v>#N/A</v>
      </c>
      <c r="K5095" s="64" t="str">
        <f>VLOOKUP(B5095,'ABC successor'!A:J,10,FALSE)</f>
        <v>4755</v>
      </c>
    </row>
    <row r="5096" spans="1:11" x14ac:dyDescent="0.2">
      <c r="A5096">
        <v>5095</v>
      </c>
      <c r="B5096" t="s">
        <v>13589</v>
      </c>
      <c r="C5096" t="s">
        <v>13590</v>
      </c>
      <c r="D5096" t="s">
        <v>13589</v>
      </c>
      <c r="E5096" t="s">
        <v>13591</v>
      </c>
      <c r="F5096" s="220">
        <v>319709</v>
      </c>
      <c r="G5096" s="220">
        <v>319709</v>
      </c>
      <c r="H5096" s="220">
        <v>336536</v>
      </c>
      <c r="I5096" s="220">
        <v>303723.49374137929</v>
      </c>
      <c r="J5096" s="161" t="e">
        <f>VLOOKUP(D5096,GST!A:D,4,FALSE)</f>
        <v>#N/A</v>
      </c>
      <c r="K5096" s="64" t="str">
        <f>VLOOKUP(B5096,'ABC successor'!A:J,10,FALSE)</f>
        <v>4755</v>
      </c>
    </row>
    <row r="5097" spans="1:11" x14ac:dyDescent="0.2">
      <c r="A5097">
        <v>5096</v>
      </c>
      <c r="B5097" t="s">
        <v>1454</v>
      </c>
      <c r="C5097" t="s">
        <v>1455</v>
      </c>
      <c r="D5097" t="s">
        <v>1454</v>
      </c>
      <c r="E5097" t="s">
        <v>25319</v>
      </c>
      <c r="F5097" s="220">
        <v>326661</v>
      </c>
      <c r="G5097" s="220">
        <v>326661</v>
      </c>
      <c r="H5097" s="220">
        <v>343854</v>
      </c>
      <c r="I5097" s="220">
        <v>310328.11182413792</v>
      </c>
      <c r="J5097" s="161" t="e">
        <f>VLOOKUP(D5097,GST!A:D,4,FALSE)</f>
        <v>#N/A</v>
      </c>
      <c r="K5097" s="64" t="str">
        <f>VLOOKUP(B5097,'ABC successor'!A:J,10,FALSE)</f>
        <v>4755</v>
      </c>
    </row>
    <row r="5098" spans="1:11" x14ac:dyDescent="0.2">
      <c r="A5098">
        <v>5097</v>
      </c>
      <c r="B5098" t="s">
        <v>15933</v>
      </c>
      <c r="C5098" t="s">
        <v>15934</v>
      </c>
      <c r="D5098" t="s">
        <v>15933</v>
      </c>
      <c r="E5098" t="s">
        <v>15935</v>
      </c>
      <c r="F5098" s="220">
        <v>775837</v>
      </c>
      <c r="G5098" s="220">
        <v>775837</v>
      </c>
      <c r="H5098" s="220">
        <v>816671</v>
      </c>
      <c r="I5098" s="220">
        <v>737045.21643103438</v>
      </c>
      <c r="J5098" s="161" t="e">
        <f>VLOOKUP(D5098,GST!A:D,4,FALSE)</f>
        <v>#N/A</v>
      </c>
      <c r="K5098" s="64" t="str">
        <f>VLOOKUP(B5098,'ABC successor'!A:J,10,FALSE)</f>
        <v>4754</v>
      </c>
    </row>
    <row r="5099" spans="1:11" x14ac:dyDescent="0.2">
      <c r="A5099">
        <v>5098</v>
      </c>
      <c r="B5099" t="s">
        <v>9507</v>
      </c>
      <c r="C5099" t="s">
        <v>9506</v>
      </c>
      <c r="D5099" t="s">
        <v>9507</v>
      </c>
      <c r="E5099" t="s">
        <v>9508</v>
      </c>
      <c r="F5099" s="220">
        <v>1263969</v>
      </c>
      <c r="G5099" s="220">
        <v>1263969</v>
      </c>
      <c r="H5099" s="220">
        <v>1330494</v>
      </c>
      <c r="I5099" s="220">
        <v>1200770.223474138</v>
      </c>
      <c r="J5099" s="161" t="e">
        <f>VLOOKUP(D5099,GST!A:D,4,FALSE)</f>
        <v>#N/A</v>
      </c>
      <c r="K5099" s="64" t="str">
        <f>VLOOKUP(B5099,'ABC successor'!A:J,10,FALSE)</f>
        <v>4740</v>
      </c>
    </row>
    <row r="5100" spans="1:11" x14ac:dyDescent="0.2">
      <c r="A5100">
        <v>5099</v>
      </c>
      <c r="B5100" t="s">
        <v>9510</v>
      </c>
      <c r="C5100" t="s">
        <v>9509</v>
      </c>
      <c r="D5100" t="s">
        <v>9510</v>
      </c>
      <c r="E5100" t="s">
        <v>9511</v>
      </c>
      <c r="F5100" s="220">
        <v>639420</v>
      </c>
      <c r="G5100" s="220">
        <v>639420</v>
      </c>
      <c r="H5100" s="220">
        <v>673074</v>
      </c>
      <c r="I5100" s="220">
        <v>607448.92091896548</v>
      </c>
      <c r="J5100" s="161" t="e">
        <f>VLOOKUP(D5100,GST!A:D,4,FALSE)</f>
        <v>#N/A</v>
      </c>
      <c r="K5100" s="64" t="str">
        <f>VLOOKUP(B5100,'ABC successor'!A:J,10,FALSE)</f>
        <v>4760</v>
      </c>
    </row>
    <row r="5101" spans="1:11" x14ac:dyDescent="0.2">
      <c r="A5101">
        <v>5100</v>
      </c>
      <c r="B5101" t="s">
        <v>9513</v>
      </c>
      <c r="C5101" t="s">
        <v>9512</v>
      </c>
      <c r="D5101" t="s">
        <v>9513</v>
      </c>
      <c r="E5101" t="s">
        <v>8553</v>
      </c>
      <c r="F5101" s="220">
        <v>877345</v>
      </c>
      <c r="G5101" s="220">
        <v>877345</v>
      </c>
      <c r="H5101" s="220">
        <v>923521</v>
      </c>
      <c r="I5101" s="220">
        <v>833477.28068620665</v>
      </c>
      <c r="J5101" s="161" t="e">
        <f>VLOOKUP(D5101,GST!A:D,4,FALSE)</f>
        <v>#N/A</v>
      </c>
      <c r="K5101" s="64" t="str">
        <f>VLOOKUP(B5101,'ABC successor'!A:J,10,FALSE)</f>
        <v>4740</v>
      </c>
    </row>
    <row r="5102" spans="1:11" x14ac:dyDescent="0.2">
      <c r="A5102">
        <v>5101</v>
      </c>
      <c r="B5102" t="s">
        <v>8555</v>
      </c>
      <c r="C5102" t="s">
        <v>8554</v>
      </c>
      <c r="D5102" t="s">
        <v>8555</v>
      </c>
      <c r="E5102" t="s">
        <v>8556</v>
      </c>
      <c r="F5102" s="220">
        <v>1826061</v>
      </c>
      <c r="G5102" s="220">
        <v>1826061</v>
      </c>
      <c r="H5102" s="220">
        <v>1922169</v>
      </c>
      <c r="I5102" s="220">
        <v>1734758.2357120686</v>
      </c>
      <c r="J5102" s="161" t="e">
        <f>VLOOKUP(D5102,GST!A:D,4,FALSE)</f>
        <v>#N/A</v>
      </c>
      <c r="K5102" s="64" t="str">
        <f>VLOOKUP(B5102,'ABC successor'!A:J,10,FALSE)</f>
        <v>4740</v>
      </c>
    </row>
    <row r="5103" spans="1:11" x14ac:dyDescent="0.2">
      <c r="A5103">
        <v>5102</v>
      </c>
      <c r="B5103" t="s">
        <v>18083</v>
      </c>
      <c r="C5103" t="s">
        <v>18084</v>
      </c>
      <c r="D5103" t="s">
        <v>18083</v>
      </c>
      <c r="E5103" t="s">
        <v>15938</v>
      </c>
      <c r="F5103" s="220">
        <v>250380</v>
      </c>
      <c r="G5103" s="220">
        <v>250380</v>
      </c>
      <c r="H5103" s="220">
        <v>263558</v>
      </c>
      <c r="I5103" s="220">
        <v>237860.98935344827</v>
      </c>
      <c r="J5103" s="161" t="e">
        <f>VLOOKUP(D5103,GST!A:D,4,FALSE)</f>
        <v>#N/A</v>
      </c>
      <c r="K5103" s="64" t="str">
        <f>VLOOKUP(B5103,'ABC successor'!A:J,10,FALSE)</f>
        <v>4754</v>
      </c>
    </row>
    <row r="5104" spans="1:11" x14ac:dyDescent="0.2">
      <c r="A5104">
        <v>5103</v>
      </c>
      <c r="B5104" t="s">
        <v>15936</v>
      </c>
      <c r="C5104" t="s">
        <v>15937</v>
      </c>
      <c r="D5104" t="s">
        <v>15936</v>
      </c>
      <c r="E5104" t="s">
        <v>15938</v>
      </c>
      <c r="F5104" s="220">
        <v>499895</v>
      </c>
      <c r="G5104" s="220">
        <v>499895</v>
      </c>
      <c r="H5104" s="220">
        <v>526205</v>
      </c>
      <c r="I5104" s="220">
        <v>474900.26831896539</v>
      </c>
      <c r="J5104" s="161" t="e">
        <f>VLOOKUP(D5104,GST!A:D,4,FALSE)</f>
        <v>#N/A</v>
      </c>
      <c r="K5104" s="64" t="str">
        <f>VLOOKUP(B5104,'ABC successor'!A:J,10,FALSE)</f>
        <v>4754</v>
      </c>
    </row>
    <row r="5105" spans="1:11" x14ac:dyDescent="0.2">
      <c r="A5105">
        <v>5104</v>
      </c>
      <c r="B5105" t="s">
        <v>12265</v>
      </c>
      <c r="C5105" t="s">
        <v>12266</v>
      </c>
      <c r="D5105" t="s">
        <v>12265</v>
      </c>
      <c r="E5105" t="s">
        <v>14083</v>
      </c>
      <c r="F5105" s="220">
        <v>451362</v>
      </c>
      <c r="G5105" s="220">
        <v>451362</v>
      </c>
      <c r="H5105" s="220">
        <v>475118</v>
      </c>
      <c r="I5105" s="220">
        <v>428793.61509310344</v>
      </c>
      <c r="J5105" s="161" t="e">
        <f>VLOOKUP(D5105,GST!A:D,4,FALSE)</f>
        <v>#N/A</v>
      </c>
      <c r="K5105" s="64" t="str">
        <f>VLOOKUP(B5105,'ABC successor'!A:J,10,FALSE)</f>
        <v>4740</v>
      </c>
    </row>
    <row r="5106" spans="1:11" x14ac:dyDescent="0.2">
      <c r="A5106">
        <v>5105</v>
      </c>
      <c r="B5106" t="s">
        <v>2990</v>
      </c>
      <c r="C5106" t="s">
        <v>2991</v>
      </c>
      <c r="D5106" t="s">
        <v>2990</v>
      </c>
      <c r="E5106" t="s">
        <v>2992</v>
      </c>
      <c r="F5106" s="220">
        <v>614204</v>
      </c>
      <c r="G5106" s="220">
        <v>614204</v>
      </c>
      <c r="H5106" s="220">
        <v>646531</v>
      </c>
      <c r="I5106" s="220">
        <v>583493.64631551714</v>
      </c>
      <c r="J5106" s="161" t="e">
        <f>VLOOKUP(D5106,GST!A:D,4,FALSE)</f>
        <v>#N/A</v>
      </c>
      <c r="K5106" s="64" t="str">
        <f>VLOOKUP(B5106,'ABC successor'!A:J,10,FALSE)</f>
        <v>4760</v>
      </c>
    </row>
    <row r="5107" spans="1:11" x14ac:dyDescent="0.2">
      <c r="A5107">
        <v>5106</v>
      </c>
      <c r="B5107" t="s">
        <v>25320</v>
      </c>
      <c r="C5107" t="s">
        <v>25321</v>
      </c>
      <c r="D5107" t="s">
        <v>25320</v>
      </c>
      <c r="E5107" t="s">
        <v>2992</v>
      </c>
      <c r="F5107" s="220">
        <v>614204</v>
      </c>
      <c r="G5107" s="220">
        <v>614204</v>
      </c>
      <c r="H5107" s="220">
        <v>646531</v>
      </c>
      <c r="I5107" s="220">
        <v>583493.64631551714</v>
      </c>
      <c r="J5107" s="161" t="e">
        <f>VLOOKUP(D5107,GST!A:D,4,FALSE)</f>
        <v>#N/A</v>
      </c>
      <c r="K5107" s="64" t="str">
        <f>VLOOKUP(B5107,'ABC successor'!A:J,10,FALSE)</f>
        <v>4760</v>
      </c>
    </row>
    <row r="5108" spans="1:11" x14ac:dyDescent="0.2">
      <c r="A5108">
        <v>5107</v>
      </c>
      <c r="B5108" t="s">
        <v>8558</v>
      </c>
      <c r="C5108" t="s">
        <v>8557</v>
      </c>
      <c r="D5108" t="s">
        <v>8558</v>
      </c>
      <c r="E5108" t="s">
        <v>8559</v>
      </c>
      <c r="F5108" s="220">
        <v>459482</v>
      </c>
      <c r="G5108" s="220">
        <v>459482</v>
      </c>
      <c r="H5108" s="220">
        <v>483665</v>
      </c>
      <c r="I5108" s="220">
        <v>436508.02555862052</v>
      </c>
      <c r="J5108" s="161">
        <f>VLOOKUP(D5108,GST!A:D,4,FALSE)</f>
        <v>0.18</v>
      </c>
      <c r="K5108" s="64" t="str">
        <f>VLOOKUP(B5108,'ABC successor'!A:J,10,FALSE)</f>
        <v>4740</v>
      </c>
    </row>
    <row r="5109" spans="1:11" x14ac:dyDescent="0.2">
      <c r="A5109">
        <v>5108</v>
      </c>
      <c r="B5109" t="s">
        <v>25322</v>
      </c>
      <c r="C5109" t="s">
        <v>25323</v>
      </c>
      <c r="D5109" t="s">
        <v>25322</v>
      </c>
      <c r="E5109" t="s">
        <v>8559</v>
      </c>
      <c r="F5109" s="220">
        <v>452573</v>
      </c>
      <c r="G5109" s="220">
        <v>452573</v>
      </c>
      <c r="H5109" s="220">
        <v>476393</v>
      </c>
      <c r="I5109" s="220">
        <v>429944.0096362069</v>
      </c>
      <c r="J5109" s="161" t="e">
        <f>VLOOKUP(D5109,GST!A:D,4,FALSE)</f>
        <v>#N/A</v>
      </c>
      <c r="K5109" s="64" t="str">
        <f>VLOOKUP(B5109,'ABC successor'!A:J,10,FALSE)</f>
        <v>4740</v>
      </c>
    </row>
    <row r="5110" spans="1:11" x14ac:dyDescent="0.2">
      <c r="A5110">
        <v>5109</v>
      </c>
      <c r="B5110" t="s">
        <v>19351</v>
      </c>
      <c r="C5110" t="s">
        <v>19352</v>
      </c>
      <c r="D5110" t="s">
        <v>19351</v>
      </c>
      <c r="E5110" t="s">
        <v>8559</v>
      </c>
      <c r="F5110" s="220">
        <v>452573</v>
      </c>
      <c r="G5110" s="220">
        <v>452573</v>
      </c>
      <c r="H5110" s="220">
        <v>476393</v>
      </c>
      <c r="I5110" s="220">
        <v>429944.0096362069</v>
      </c>
      <c r="J5110" s="161">
        <f>VLOOKUP(D5110,GST!A:D,4,FALSE)</f>
        <v>0.18</v>
      </c>
      <c r="K5110" s="64" t="str">
        <f>VLOOKUP(B5110,'ABC successor'!A:J,10,FALSE)</f>
        <v>4740</v>
      </c>
    </row>
    <row r="5111" spans="1:11" x14ac:dyDescent="0.2">
      <c r="A5111">
        <v>5110</v>
      </c>
      <c r="B5111" t="s">
        <v>16729</v>
      </c>
      <c r="C5111" t="s">
        <v>16730</v>
      </c>
      <c r="D5111" t="s">
        <v>16729</v>
      </c>
      <c r="E5111" t="s">
        <v>16731</v>
      </c>
      <c r="F5111" s="220">
        <v>109911</v>
      </c>
      <c r="G5111" s="220">
        <v>109911</v>
      </c>
      <c r="H5111" s="220">
        <v>115696</v>
      </c>
      <c r="I5111" s="220">
        <v>104415.22235344825</v>
      </c>
      <c r="J5111" s="161" t="e">
        <f>VLOOKUP(D5111,GST!A:D,4,FALSE)</f>
        <v>#N/A</v>
      </c>
      <c r="K5111" s="64" t="str">
        <f>VLOOKUP(B5111,'ABC successor'!A:J,10,FALSE)</f>
        <v>4760</v>
      </c>
    </row>
    <row r="5112" spans="1:11" x14ac:dyDescent="0.2">
      <c r="A5112">
        <v>5111</v>
      </c>
      <c r="B5112" t="s">
        <v>14086</v>
      </c>
      <c r="C5112" t="s">
        <v>14087</v>
      </c>
      <c r="D5112" t="s">
        <v>14086</v>
      </c>
      <c r="E5112" t="s">
        <v>19353</v>
      </c>
      <c r="F5112" s="220">
        <v>419556</v>
      </c>
      <c r="G5112" s="220">
        <v>419556</v>
      </c>
      <c r="H5112" s="220">
        <v>441638</v>
      </c>
      <c r="I5112" s="220">
        <v>398577.87405172404</v>
      </c>
      <c r="J5112" s="161" t="e">
        <f>VLOOKUP(D5112,GST!A:D,4,FALSE)</f>
        <v>#N/A</v>
      </c>
      <c r="K5112" s="64" t="str">
        <f>VLOOKUP(B5112,'ABC successor'!A:J,10,FALSE)</f>
        <v>4740</v>
      </c>
    </row>
    <row r="5113" spans="1:11" x14ac:dyDescent="0.2">
      <c r="A5113">
        <v>5112</v>
      </c>
      <c r="B5113" t="s">
        <v>14092</v>
      </c>
      <c r="C5113" t="s">
        <v>14093</v>
      </c>
      <c r="D5113" t="s">
        <v>14092</v>
      </c>
      <c r="E5113" t="s">
        <v>19354</v>
      </c>
      <c r="F5113" s="220">
        <v>419556</v>
      </c>
      <c r="G5113" s="220">
        <v>419556</v>
      </c>
      <c r="H5113" s="220">
        <v>441638</v>
      </c>
      <c r="I5113" s="220">
        <v>398577.87405172404</v>
      </c>
      <c r="J5113" s="161" t="e">
        <f>VLOOKUP(D5113,GST!A:D,4,FALSE)</f>
        <v>#N/A</v>
      </c>
      <c r="K5113" s="64" t="str">
        <f>VLOOKUP(B5113,'ABC successor'!A:J,10,FALSE)</f>
        <v>4740</v>
      </c>
    </row>
    <row r="5114" spans="1:11" x14ac:dyDescent="0.2">
      <c r="A5114">
        <v>5113</v>
      </c>
      <c r="B5114" t="s">
        <v>8561</v>
      </c>
      <c r="C5114" t="s">
        <v>8560</v>
      </c>
      <c r="D5114" t="s">
        <v>8561</v>
      </c>
      <c r="E5114" t="s">
        <v>8562</v>
      </c>
      <c r="F5114" s="220">
        <v>39259</v>
      </c>
      <c r="G5114" s="220">
        <v>39259</v>
      </c>
      <c r="H5114" s="220">
        <v>41325</v>
      </c>
      <c r="I5114" s="220">
        <v>37295.984431034478</v>
      </c>
      <c r="J5114" s="161" t="e">
        <f>VLOOKUP(D5114,GST!A:D,4,FALSE)</f>
        <v>#N/A</v>
      </c>
      <c r="K5114" s="64" t="str">
        <f>VLOOKUP(B5114,'ABC successor'!A:J,10,FALSE)</f>
        <v>4755</v>
      </c>
    </row>
    <row r="5115" spans="1:11" x14ac:dyDescent="0.2">
      <c r="A5115">
        <v>5114</v>
      </c>
      <c r="B5115" t="s">
        <v>21713</v>
      </c>
      <c r="C5115" t="s">
        <v>21714</v>
      </c>
      <c r="D5115" t="s">
        <v>21713</v>
      </c>
      <c r="E5115" t="s">
        <v>21715</v>
      </c>
      <c r="F5115" s="220">
        <v>2</v>
      </c>
      <c r="G5115" s="220">
        <v>2</v>
      </c>
      <c r="H5115" s="220">
        <v>2</v>
      </c>
      <c r="I5115" s="220">
        <v>1.9334362068965516</v>
      </c>
      <c r="J5115" s="161" t="e">
        <f>VLOOKUP(D5115,GST!A:D,4,FALSE)</f>
        <v>#N/A</v>
      </c>
      <c r="K5115" s="64" t="str">
        <f>VLOOKUP(B5115,'ABC successor'!A:J,10,FALSE)</f>
        <v>4754</v>
      </c>
    </row>
    <row r="5116" spans="1:11" x14ac:dyDescent="0.2">
      <c r="A5116">
        <v>5115</v>
      </c>
      <c r="B5116" t="s">
        <v>21716</v>
      </c>
      <c r="C5116" t="s">
        <v>21717</v>
      </c>
      <c r="D5116" t="s">
        <v>21716</v>
      </c>
      <c r="E5116" t="s">
        <v>21718</v>
      </c>
      <c r="F5116" s="220">
        <v>2</v>
      </c>
      <c r="G5116" s="220">
        <v>2</v>
      </c>
      <c r="H5116" s="220">
        <v>2</v>
      </c>
      <c r="I5116" s="220">
        <v>1.9334362068965516</v>
      </c>
      <c r="J5116" s="161" t="e">
        <f>VLOOKUP(D5116,GST!A:D,4,FALSE)</f>
        <v>#N/A</v>
      </c>
      <c r="K5116" s="64" t="str">
        <f>VLOOKUP(B5116,'ABC successor'!A:J,10,FALSE)</f>
        <v>4754</v>
      </c>
    </row>
    <row r="5117" spans="1:11" x14ac:dyDescent="0.2">
      <c r="A5117">
        <v>5116</v>
      </c>
      <c r="B5117" t="s">
        <v>21719</v>
      </c>
      <c r="C5117" t="s">
        <v>21720</v>
      </c>
      <c r="D5117" t="s">
        <v>21719</v>
      </c>
      <c r="E5117" t="s">
        <v>21721</v>
      </c>
      <c r="F5117" s="220">
        <v>31993</v>
      </c>
      <c r="G5117" s="220">
        <v>31993</v>
      </c>
      <c r="H5117" s="220">
        <v>33677</v>
      </c>
      <c r="I5117" s="220">
        <v>30393.617172413789</v>
      </c>
      <c r="J5117" s="161" t="e">
        <f>VLOOKUP(D5117,GST!A:D,4,FALSE)</f>
        <v>#N/A</v>
      </c>
      <c r="K5117" s="64" t="str">
        <f>VLOOKUP(B5117,'ABC successor'!A:J,10,FALSE)</f>
        <v>4754</v>
      </c>
    </row>
    <row r="5118" spans="1:11" x14ac:dyDescent="0.2">
      <c r="A5118">
        <v>5117</v>
      </c>
      <c r="B5118" t="s">
        <v>19355</v>
      </c>
      <c r="C5118" t="s">
        <v>19356</v>
      </c>
      <c r="D5118" t="s">
        <v>19355</v>
      </c>
      <c r="E5118" t="s">
        <v>19357</v>
      </c>
      <c r="F5118" s="220">
        <v>17330</v>
      </c>
      <c r="G5118" s="220">
        <v>17330</v>
      </c>
      <c r="H5118" s="220">
        <v>18242</v>
      </c>
      <c r="I5118" s="220">
        <v>16463.209301724142</v>
      </c>
      <c r="J5118" s="161" t="e">
        <f>VLOOKUP(D5118,GST!A:D,4,FALSE)</f>
        <v>#N/A</v>
      </c>
      <c r="K5118" s="64" t="str">
        <f>VLOOKUP(B5118,'ABC successor'!A:J,10,FALSE)</f>
        <v>4754</v>
      </c>
    </row>
    <row r="5119" spans="1:11" x14ac:dyDescent="0.2">
      <c r="A5119">
        <v>5118</v>
      </c>
      <c r="B5119" t="s">
        <v>22749</v>
      </c>
      <c r="C5119" t="s">
        <v>22750</v>
      </c>
      <c r="D5119" t="s">
        <v>22749</v>
      </c>
      <c r="E5119" t="s">
        <v>22751</v>
      </c>
      <c r="F5119" s="220">
        <v>93314</v>
      </c>
      <c r="G5119" s="220">
        <v>93314</v>
      </c>
      <c r="H5119" s="220">
        <v>98225</v>
      </c>
      <c r="I5119" s="220">
        <v>88648.050086206887</v>
      </c>
      <c r="J5119" s="161" t="e">
        <f>VLOOKUP(D5119,GST!A:D,4,FALSE)</f>
        <v>#N/A</v>
      </c>
      <c r="K5119" s="64" t="str">
        <f>VLOOKUP(B5119,'ABC successor'!A:J,10,FALSE)</f>
        <v>4754</v>
      </c>
    </row>
    <row r="5120" spans="1:11" x14ac:dyDescent="0.2">
      <c r="A5120">
        <v>5119</v>
      </c>
      <c r="B5120" t="s">
        <v>8564</v>
      </c>
      <c r="C5120" t="s">
        <v>8563</v>
      </c>
      <c r="D5120" t="s">
        <v>8564</v>
      </c>
      <c r="E5120" t="s">
        <v>8565</v>
      </c>
      <c r="F5120" s="220">
        <v>62067</v>
      </c>
      <c r="G5120" s="220">
        <v>62067</v>
      </c>
      <c r="H5120" s="220">
        <v>65334</v>
      </c>
      <c r="I5120" s="220">
        <v>58964.004001724134</v>
      </c>
      <c r="J5120" s="161" t="e">
        <f>VLOOKUP(D5120,GST!A:D,4,FALSE)</f>
        <v>#N/A</v>
      </c>
      <c r="K5120" s="64" t="str">
        <f>VLOOKUP(B5120,'ABC successor'!A:J,10,FALSE)</f>
        <v>4754</v>
      </c>
    </row>
    <row r="5121" spans="1:11" x14ac:dyDescent="0.2">
      <c r="A5121">
        <v>5120</v>
      </c>
      <c r="B5121" t="s">
        <v>8567</v>
      </c>
      <c r="C5121" t="s">
        <v>8566</v>
      </c>
      <c r="D5121" t="s">
        <v>8567</v>
      </c>
      <c r="E5121" t="s">
        <v>8568</v>
      </c>
      <c r="F5121" s="220">
        <v>32327</v>
      </c>
      <c r="G5121" s="220">
        <v>32327</v>
      </c>
      <c r="H5121" s="220">
        <v>34028</v>
      </c>
      <c r="I5121" s="220">
        <v>30710.700710344823</v>
      </c>
      <c r="J5121" s="161" t="e">
        <f>VLOOKUP(D5121,GST!A:D,4,FALSE)</f>
        <v>#N/A</v>
      </c>
      <c r="K5121" s="64" t="str">
        <f>VLOOKUP(B5121,'ABC successor'!A:J,10,FALSE)</f>
        <v>4754</v>
      </c>
    </row>
    <row r="5122" spans="1:11" x14ac:dyDescent="0.2">
      <c r="A5122">
        <v>5121</v>
      </c>
      <c r="B5122" t="s">
        <v>8570</v>
      </c>
      <c r="C5122" t="s">
        <v>8569</v>
      </c>
      <c r="D5122" t="s">
        <v>8570</v>
      </c>
      <c r="E5122" t="s">
        <v>1376</v>
      </c>
      <c r="F5122" s="220">
        <v>20690</v>
      </c>
      <c r="G5122" s="220">
        <v>20690</v>
      </c>
      <c r="H5122" s="220">
        <v>21779</v>
      </c>
      <c r="I5122" s="220">
        <v>19655.312479310345</v>
      </c>
      <c r="J5122" s="161" t="e">
        <f>VLOOKUP(D5122,GST!A:D,4,FALSE)</f>
        <v>#N/A</v>
      </c>
      <c r="K5122" s="64" t="str">
        <f>VLOOKUP(B5122,'ABC successor'!A:J,10,FALSE)</f>
        <v>4754</v>
      </c>
    </row>
    <row r="5123" spans="1:11" x14ac:dyDescent="0.2">
      <c r="A5123">
        <v>5122</v>
      </c>
      <c r="B5123" t="s">
        <v>15939</v>
      </c>
      <c r="C5123" t="s">
        <v>15940</v>
      </c>
      <c r="D5123" t="s">
        <v>15939</v>
      </c>
      <c r="E5123" t="s">
        <v>4988</v>
      </c>
      <c r="F5123" s="220">
        <v>44611</v>
      </c>
      <c r="G5123" s="220">
        <v>44611</v>
      </c>
      <c r="H5123" s="220">
        <v>46959</v>
      </c>
      <c r="I5123" s="220">
        <v>42380.921655172409</v>
      </c>
      <c r="J5123" s="161" t="e">
        <f>VLOOKUP(D5123,GST!A:D,4,FALSE)</f>
        <v>#N/A</v>
      </c>
      <c r="K5123" s="64" t="str">
        <f>VLOOKUP(B5123,'ABC successor'!A:J,10,FALSE)</f>
        <v>4754</v>
      </c>
    </row>
    <row r="5124" spans="1:11" x14ac:dyDescent="0.2">
      <c r="A5124">
        <v>5123</v>
      </c>
      <c r="B5124" t="s">
        <v>15941</v>
      </c>
      <c r="C5124" t="s">
        <v>15942</v>
      </c>
      <c r="D5124" t="s">
        <v>15941</v>
      </c>
      <c r="E5124" t="s">
        <v>15943</v>
      </c>
      <c r="F5124" s="220">
        <v>16357</v>
      </c>
      <c r="G5124" s="220">
        <v>16357</v>
      </c>
      <c r="H5124" s="220">
        <v>17218</v>
      </c>
      <c r="I5124" s="220">
        <v>15539.026794827587</v>
      </c>
      <c r="J5124" s="161" t="e">
        <f>VLOOKUP(D5124,GST!A:D,4,FALSE)</f>
        <v>#N/A</v>
      </c>
      <c r="K5124" s="64" t="str">
        <f>VLOOKUP(B5124,'ABC successor'!A:J,10,FALSE)</f>
        <v>4754</v>
      </c>
    </row>
    <row r="5125" spans="1:11" x14ac:dyDescent="0.2">
      <c r="A5125">
        <v>5124</v>
      </c>
      <c r="B5125" t="s">
        <v>16732</v>
      </c>
      <c r="C5125" t="s">
        <v>16733</v>
      </c>
      <c r="D5125" t="s">
        <v>16732</v>
      </c>
      <c r="E5125" t="s">
        <v>16734</v>
      </c>
      <c r="F5125" s="220">
        <v>23275</v>
      </c>
      <c r="G5125" s="220">
        <v>23275</v>
      </c>
      <c r="H5125" s="220">
        <v>24500</v>
      </c>
      <c r="I5125" s="220">
        <v>22110.776462068967</v>
      </c>
      <c r="J5125" s="161" t="e">
        <f>VLOOKUP(D5125,GST!A:D,4,FALSE)</f>
        <v>#N/A</v>
      </c>
      <c r="K5125" s="64" t="str">
        <f>VLOOKUP(B5125,'ABC successor'!A:J,10,FALSE)</f>
        <v>4754</v>
      </c>
    </row>
    <row r="5126" spans="1:11" x14ac:dyDescent="0.2">
      <c r="A5126">
        <v>5125</v>
      </c>
      <c r="B5126" t="s">
        <v>21722</v>
      </c>
      <c r="C5126" t="s">
        <v>21723</v>
      </c>
      <c r="D5126" t="s">
        <v>21722</v>
      </c>
      <c r="E5126" t="s">
        <v>21724</v>
      </c>
      <c r="F5126" s="220">
        <v>2</v>
      </c>
      <c r="G5126" s="220">
        <v>2</v>
      </c>
      <c r="H5126" s="220">
        <v>2</v>
      </c>
      <c r="I5126" s="220">
        <v>1.9334362068965516</v>
      </c>
      <c r="J5126" s="161" t="e">
        <f>VLOOKUP(D5126,GST!A:D,4,FALSE)</f>
        <v>#N/A</v>
      </c>
      <c r="K5126" s="64" t="str">
        <f>VLOOKUP(B5126,'ABC successor'!A:J,10,FALSE)</f>
        <v>4754</v>
      </c>
    </row>
    <row r="5127" spans="1:11" x14ac:dyDescent="0.2">
      <c r="A5127">
        <v>5126</v>
      </c>
      <c r="B5127" t="s">
        <v>8572</v>
      </c>
      <c r="C5127" t="s">
        <v>8571</v>
      </c>
      <c r="D5127" t="s">
        <v>8572</v>
      </c>
      <c r="E5127" t="s">
        <v>1748</v>
      </c>
      <c r="F5127" s="220">
        <v>11637</v>
      </c>
      <c r="G5127" s="220">
        <v>11637</v>
      </c>
      <c r="H5127" s="220">
        <v>12249</v>
      </c>
      <c r="I5127" s="220">
        <v>11055.388231034483</v>
      </c>
      <c r="J5127" s="161" t="e">
        <f>VLOOKUP(D5127,GST!A:D,4,FALSE)</f>
        <v>#N/A</v>
      </c>
      <c r="K5127" s="64" t="str">
        <f>VLOOKUP(B5127,'ABC successor'!A:J,10,FALSE)</f>
        <v>4754</v>
      </c>
    </row>
    <row r="5128" spans="1:11" x14ac:dyDescent="0.2">
      <c r="A5128">
        <v>5127</v>
      </c>
      <c r="B5128" t="s">
        <v>8574</v>
      </c>
      <c r="C5128" t="s">
        <v>8573</v>
      </c>
      <c r="D5128" t="s">
        <v>8574</v>
      </c>
      <c r="E5128" t="s">
        <v>8575</v>
      </c>
      <c r="F5128" s="220">
        <v>9051</v>
      </c>
      <c r="G5128" s="220">
        <v>9051</v>
      </c>
      <c r="H5128" s="220">
        <v>9527</v>
      </c>
      <c r="I5128" s="220">
        <v>8597.9908120689652</v>
      </c>
      <c r="J5128" s="161" t="e">
        <f>VLOOKUP(D5128,GST!A:D,4,FALSE)</f>
        <v>#N/A</v>
      </c>
      <c r="K5128" s="64" t="str">
        <f>VLOOKUP(B5128,'ABC successor'!A:J,10,FALSE)</f>
        <v>4754</v>
      </c>
    </row>
    <row r="5129" spans="1:11" x14ac:dyDescent="0.2">
      <c r="A5129">
        <v>5128</v>
      </c>
      <c r="B5129" t="s">
        <v>8723</v>
      </c>
      <c r="C5129" t="s">
        <v>8724</v>
      </c>
      <c r="D5129" t="s">
        <v>8723</v>
      </c>
      <c r="E5129" t="s">
        <v>8725</v>
      </c>
      <c r="F5129" s="220">
        <v>5171</v>
      </c>
      <c r="G5129" s="220">
        <v>5171</v>
      </c>
      <c r="H5129" s="220">
        <v>5443</v>
      </c>
      <c r="I5129" s="220">
        <v>4912.8614017241371</v>
      </c>
      <c r="J5129" s="161" t="e">
        <f>VLOOKUP(D5129,GST!A:D,4,FALSE)</f>
        <v>#N/A</v>
      </c>
      <c r="K5129" s="64" t="str">
        <f>VLOOKUP(B5129,'ABC successor'!A:J,10,FALSE)</f>
        <v>4760</v>
      </c>
    </row>
    <row r="5130" spans="1:11" x14ac:dyDescent="0.2">
      <c r="A5130">
        <v>5129</v>
      </c>
      <c r="B5130" t="s">
        <v>21725</v>
      </c>
      <c r="C5130" t="s">
        <v>21726</v>
      </c>
      <c r="D5130" t="s">
        <v>21725</v>
      </c>
      <c r="E5130" t="s">
        <v>19360</v>
      </c>
      <c r="F5130" s="220">
        <v>2</v>
      </c>
      <c r="G5130" s="220">
        <v>2</v>
      </c>
      <c r="H5130" s="220">
        <v>2</v>
      </c>
      <c r="I5130" s="220">
        <v>1.9334362068965516</v>
      </c>
      <c r="J5130" s="161" t="e">
        <f>VLOOKUP(D5130,GST!A:D,4,FALSE)</f>
        <v>#N/A</v>
      </c>
      <c r="K5130" s="64" t="str">
        <f>VLOOKUP(B5130,'ABC successor'!A:J,10,FALSE)</f>
        <v>4754</v>
      </c>
    </row>
    <row r="5131" spans="1:11" x14ac:dyDescent="0.2">
      <c r="A5131">
        <v>5130</v>
      </c>
      <c r="B5131" t="s">
        <v>8577</v>
      </c>
      <c r="C5131" t="s">
        <v>8576</v>
      </c>
      <c r="D5131" t="s">
        <v>8577</v>
      </c>
      <c r="E5131" t="s">
        <v>8578</v>
      </c>
      <c r="F5131" s="220">
        <v>654289</v>
      </c>
      <c r="G5131" s="220">
        <v>654289</v>
      </c>
      <c r="H5131" s="220">
        <v>688725</v>
      </c>
      <c r="I5131" s="220">
        <v>621574.6058465516</v>
      </c>
      <c r="J5131" s="161">
        <f>VLOOKUP(D5131,GST!A:D,4,FALSE)</f>
        <v>0.28000000000000003</v>
      </c>
      <c r="K5131" s="64" t="str">
        <f>VLOOKUP(B5131,'ABC successor'!A:J,10,FALSE)</f>
        <v>4740</v>
      </c>
    </row>
    <row r="5132" spans="1:11" x14ac:dyDescent="0.2">
      <c r="A5132">
        <v>5131</v>
      </c>
      <c r="B5132" t="s">
        <v>8580</v>
      </c>
      <c r="C5132" t="s">
        <v>8579</v>
      </c>
      <c r="D5132" t="s">
        <v>8580</v>
      </c>
      <c r="E5132" t="s">
        <v>8581</v>
      </c>
      <c r="F5132" s="220">
        <v>133832</v>
      </c>
      <c r="G5132" s="220">
        <v>133832</v>
      </c>
      <c r="H5132" s="220">
        <v>140876</v>
      </c>
      <c r="I5132" s="220">
        <v>127140.83152931034</v>
      </c>
      <c r="J5132" s="161" t="e">
        <f>VLOOKUP(D5132,GST!A:D,4,FALSE)</f>
        <v>#N/A</v>
      </c>
      <c r="K5132" s="64" t="str">
        <f>VLOOKUP(B5132,'ABC successor'!A:J,10,FALSE)</f>
        <v>4740</v>
      </c>
    </row>
    <row r="5133" spans="1:11" x14ac:dyDescent="0.2">
      <c r="A5133">
        <v>5132</v>
      </c>
      <c r="B5133" t="s">
        <v>19358</v>
      </c>
      <c r="C5133" t="s">
        <v>19359</v>
      </c>
      <c r="D5133" t="s">
        <v>19358</v>
      </c>
      <c r="E5133" t="s">
        <v>19360</v>
      </c>
      <c r="F5133" s="220">
        <v>26661</v>
      </c>
      <c r="G5133" s="220">
        <v>26661</v>
      </c>
      <c r="H5133" s="220">
        <v>28064</v>
      </c>
      <c r="I5133" s="220">
        <v>25328.014310344824</v>
      </c>
      <c r="J5133" s="161" t="e">
        <f>VLOOKUP(D5133,GST!A:D,4,FALSE)</f>
        <v>#N/A</v>
      </c>
      <c r="K5133" s="64" t="str">
        <f>VLOOKUP(B5133,'ABC successor'!A:J,10,FALSE)</f>
        <v>4754</v>
      </c>
    </row>
    <row r="5134" spans="1:11" x14ac:dyDescent="0.2">
      <c r="A5134">
        <v>5133</v>
      </c>
      <c r="B5134" t="s">
        <v>1456</v>
      </c>
      <c r="C5134" t="s">
        <v>1457</v>
      </c>
      <c r="D5134" t="s">
        <v>1456</v>
      </c>
      <c r="E5134" t="s">
        <v>1458</v>
      </c>
      <c r="F5134" s="220">
        <v>122840</v>
      </c>
      <c r="G5134" s="220">
        <v>122840</v>
      </c>
      <c r="H5134" s="220">
        <v>129305</v>
      </c>
      <c r="I5134" s="220">
        <v>116698.34257586206</v>
      </c>
      <c r="J5134" s="161" t="e">
        <f>VLOOKUP(D5134,GST!A:D,4,FALSE)</f>
        <v>#N/A</v>
      </c>
      <c r="K5134" s="64" t="str">
        <f>VLOOKUP(B5134,'ABC successor'!A:J,10,FALSE)</f>
        <v>4760</v>
      </c>
    </row>
    <row r="5135" spans="1:11" x14ac:dyDescent="0.2">
      <c r="A5135">
        <v>5134</v>
      </c>
      <c r="B5135" t="s">
        <v>15944</v>
      </c>
      <c r="C5135" t="s">
        <v>15945</v>
      </c>
      <c r="D5135" t="s">
        <v>15944</v>
      </c>
      <c r="E5135" t="s">
        <v>15946</v>
      </c>
      <c r="F5135" s="220">
        <v>63360</v>
      </c>
      <c r="G5135" s="220">
        <v>63360</v>
      </c>
      <c r="H5135" s="220">
        <v>66695</v>
      </c>
      <c r="I5135" s="220">
        <v>60191.735993103437</v>
      </c>
      <c r="J5135" s="161" t="e">
        <f>VLOOKUP(D5135,GST!A:D,4,FALSE)</f>
        <v>#N/A</v>
      </c>
      <c r="K5135" s="64" t="str">
        <f>VLOOKUP(B5135,'ABC successor'!A:J,10,FALSE)</f>
        <v>4754</v>
      </c>
    </row>
    <row r="5136" spans="1:11" x14ac:dyDescent="0.2">
      <c r="A5136">
        <v>5135</v>
      </c>
      <c r="B5136" t="s">
        <v>8583</v>
      </c>
      <c r="C5136" t="s">
        <v>8582</v>
      </c>
      <c r="D5136" t="s">
        <v>8583</v>
      </c>
      <c r="E5136" t="s">
        <v>8584</v>
      </c>
      <c r="F5136" s="220">
        <v>37498</v>
      </c>
      <c r="G5136" s="220">
        <v>37498</v>
      </c>
      <c r="H5136" s="220">
        <v>39472</v>
      </c>
      <c r="I5136" s="220">
        <v>35623.562112068961</v>
      </c>
      <c r="J5136" s="161" t="e">
        <f>VLOOKUP(D5136,GST!A:D,4,FALSE)</f>
        <v>#N/A</v>
      </c>
      <c r="K5136" s="64" t="str">
        <f>VLOOKUP(B5136,'ABC successor'!A:J,10,FALSE)</f>
        <v>4754</v>
      </c>
    </row>
    <row r="5137" spans="1:11" x14ac:dyDescent="0.2">
      <c r="A5137">
        <v>5136</v>
      </c>
      <c r="B5137" t="s">
        <v>8586</v>
      </c>
      <c r="C5137" t="s">
        <v>8585</v>
      </c>
      <c r="D5137" t="s">
        <v>8586</v>
      </c>
      <c r="E5137" t="s">
        <v>8587</v>
      </c>
      <c r="F5137" s="220">
        <v>58188</v>
      </c>
      <c r="G5137" s="220">
        <v>58188</v>
      </c>
      <c r="H5137" s="220">
        <v>61251</v>
      </c>
      <c r="I5137" s="220">
        <v>55278.874591379303</v>
      </c>
      <c r="J5137" s="161" t="e">
        <f>VLOOKUP(D5137,GST!A:D,4,FALSE)</f>
        <v>#N/A</v>
      </c>
      <c r="K5137" s="64" t="str">
        <f>VLOOKUP(B5137,'ABC successor'!A:J,10,FALSE)</f>
        <v>4754</v>
      </c>
    </row>
    <row r="5138" spans="1:11" x14ac:dyDescent="0.2">
      <c r="A5138">
        <v>5137</v>
      </c>
      <c r="B5138" t="s">
        <v>14098</v>
      </c>
      <c r="C5138" t="s">
        <v>14100</v>
      </c>
      <c r="D5138" t="s">
        <v>14098</v>
      </c>
      <c r="E5138" t="s">
        <v>14099</v>
      </c>
      <c r="F5138" s="220">
        <v>14224</v>
      </c>
      <c r="G5138" s="220">
        <v>14224</v>
      </c>
      <c r="H5138" s="220">
        <v>14973</v>
      </c>
      <c r="I5138" s="220">
        <v>13512.785649999996</v>
      </c>
      <c r="J5138" s="161" t="e">
        <f>VLOOKUP(D5138,GST!A:D,4,FALSE)</f>
        <v>#N/A</v>
      </c>
      <c r="K5138" s="64" t="str">
        <f>VLOOKUP(B5138,'ABC successor'!A:J,10,FALSE)</f>
        <v>4760</v>
      </c>
    </row>
    <row r="5139" spans="1:11" x14ac:dyDescent="0.2">
      <c r="A5139">
        <v>5138</v>
      </c>
      <c r="B5139" t="s">
        <v>8589</v>
      </c>
      <c r="C5139" t="s">
        <v>8588</v>
      </c>
      <c r="D5139" t="s">
        <v>8589</v>
      </c>
      <c r="E5139" t="s">
        <v>8590</v>
      </c>
      <c r="F5139" s="220">
        <v>26895</v>
      </c>
      <c r="G5139" s="220">
        <v>26895</v>
      </c>
      <c r="H5139" s="220">
        <v>28311</v>
      </c>
      <c r="I5139" s="220">
        <v>25550.359474137927</v>
      </c>
      <c r="J5139" s="161" t="e">
        <f>VLOOKUP(D5139,GST!A:D,4,FALSE)</f>
        <v>#N/A</v>
      </c>
      <c r="K5139" s="64" t="str">
        <f>VLOOKUP(B5139,'ABC successor'!A:J,10,FALSE)</f>
        <v>4755</v>
      </c>
    </row>
    <row r="5140" spans="1:11" x14ac:dyDescent="0.2">
      <c r="A5140">
        <v>5139</v>
      </c>
      <c r="B5140" t="s">
        <v>8592</v>
      </c>
      <c r="C5140" t="s">
        <v>8591</v>
      </c>
      <c r="D5140" t="s">
        <v>8592</v>
      </c>
      <c r="E5140" t="s">
        <v>18737</v>
      </c>
      <c r="F5140" s="220">
        <v>55019</v>
      </c>
      <c r="G5140" s="220">
        <v>55019</v>
      </c>
      <c r="H5140" s="220">
        <v>57915</v>
      </c>
      <c r="I5140" s="220">
        <v>52268.514417241371</v>
      </c>
      <c r="J5140" s="161" t="e">
        <f>VLOOKUP(D5140,GST!A:D,4,FALSE)</f>
        <v>#N/A</v>
      </c>
      <c r="K5140" s="64" t="str">
        <f>VLOOKUP(B5140,'ABC successor'!A:J,10,FALSE)</f>
        <v>4755</v>
      </c>
    </row>
    <row r="5141" spans="1:11" x14ac:dyDescent="0.2">
      <c r="A5141">
        <v>5140</v>
      </c>
      <c r="B5141" t="s">
        <v>8594</v>
      </c>
      <c r="C5141" t="s">
        <v>8593</v>
      </c>
      <c r="D5141" t="s">
        <v>8594</v>
      </c>
      <c r="E5141" t="s">
        <v>18738</v>
      </c>
      <c r="F5141" s="220">
        <v>55019</v>
      </c>
      <c r="G5141" s="220">
        <v>55019</v>
      </c>
      <c r="H5141" s="220">
        <v>57915</v>
      </c>
      <c r="I5141" s="220">
        <v>52268.514417241371</v>
      </c>
      <c r="J5141" s="161" t="e">
        <f>VLOOKUP(D5141,GST!A:D,4,FALSE)</f>
        <v>#N/A</v>
      </c>
      <c r="K5141" s="64" t="str">
        <f>VLOOKUP(B5141,'ABC successor'!A:J,10,FALSE)</f>
        <v>4755</v>
      </c>
    </row>
    <row r="5142" spans="1:11" x14ac:dyDescent="0.2">
      <c r="A5142">
        <v>5141</v>
      </c>
      <c r="B5142" t="s">
        <v>13592</v>
      </c>
      <c r="C5142" t="s">
        <v>13593</v>
      </c>
      <c r="D5142" t="s">
        <v>13592</v>
      </c>
      <c r="E5142" t="s">
        <v>25324</v>
      </c>
      <c r="F5142" s="220">
        <v>646531</v>
      </c>
      <c r="G5142" s="220">
        <v>646531</v>
      </c>
      <c r="H5142" s="220">
        <v>680559</v>
      </c>
      <c r="I5142" s="220">
        <v>614204.34702586196</v>
      </c>
      <c r="J5142" s="161" t="e">
        <f>VLOOKUP(D5142,GST!A:D,4,FALSE)</f>
        <v>#N/A</v>
      </c>
      <c r="K5142" s="64" t="str">
        <f>VLOOKUP(B5142,'ABC successor'!A:J,10,FALSE)</f>
        <v>4760</v>
      </c>
    </row>
    <row r="5143" spans="1:11" x14ac:dyDescent="0.2">
      <c r="A5143">
        <v>5142</v>
      </c>
      <c r="B5143" t="s">
        <v>19361</v>
      </c>
      <c r="C5143" t="s">
        <v>19362</v>
      </c>
      <c r="D5143" t="s">
        <v>19361</v>
      </c>
      <c r="E5143" t="s">
        <v>25325</v>
      </c>
      <c r="F5143" s="220">
        <v>256026</v>
      </c>
      <c r="G5143" s="220">
        <v>256026</v>
      </c>
      <c r="H5143" s="220">
        <v>269501</v>
      </c>
      <c r="I5143" s="220">
        <v>243224.3413913793</v>
      </c>
      <c r="J5143" s="161" t="e">
        <f>VLOOKUP(D5143,GST!A:D,4,FALSE)</f>
        <v>#N/A</v>
      </c>
      <c r="K5143" s="64" t="str">
        <f>VLOOKUP(B5143,'ABC successor'!A:J,10,FALSE)</f>
        <v>4760</v>
      </c>
    </row>
    <row r="5144" spans="1:11" x14ac:dyDescent="0.2">
      <c r="A5144">
        <v>5143</v>
      </c>
      <c r="B5144" t="s">
        <v>19363</v>
      </c>
      <c r="C5144" t="s">
        <v>19364</v>
      </c>
      <c r="D5144" t="s">
        <v>19363</v>
      </c>
      <c r="E5144" t="s">
        <v>25326</v>
      </c>
      <c r="F5144" s="220">
        <v>349128</v>
      </c>
      <c r="G5144" s="220">
        <v>349128</v>
      </c>
      <c r="H5144" s="220">
        <v>367503</v>
      </c>
      <c r="I5144" s="220">
        <v>331671.31411206891</v>
      </c>
      <c r="J5144" s="161">
        <f>VLOOKUP(D5144,GST!A:D,4,FALSE)</f>
        <v>0.12</v>
      </c>
      <c r="K5144" s="64" t="str">
        <f>VLOOKUP(B5144,'ABC successor'!A:J,10,FALSE)</f>
        <v>4760</v>
      </c>
    </row>
    <row r="5145" spans="1:11" x14ac:dyDescent="0.2">
      <c r="A5145">
        <v>5144</v>
      </c>
      <c r="B5145" t="s">
        <v>19365</v>
      </c>
      <c r="C5145" t="s">
        <v>19366</v>
      </c>
      <c r="D5145" t="s">
        <v>19365</v>
      </c>
      <c r="E5145" t="s">
        <v>19367</v>
      </c>
      <c r="F5145" s="220">
        <v>66653</v>
      </c>
      <c r="G5145" s="220">
        <v>66653</v>
      </c>
      <c r="H5145" s="220">
        <v>70161</v>
      </c>
      <c r="I5145" s="220">
        <v>63320.035775862052</v>
      </c>
      <c r="J5145" s="161" t="e">
        <f>VLOOKUP(D5145,GST!A:D,4,FALSE)</f>
        <v>#N/A</v>
      </c>
      <c r="K5145" s="64" t="str">
        <f>VLOOKUP(B5145,'ABC successor'!A:J,10,FALSE)</f>
        <v>4754</v>
      </c>
    </row>
    <row r="5146" spans="1:11" x14ac:dyDescent="0.2">
      <c r="A5146">
        <v>5145</v>
      </c>
      <c r="B5146" t="s">
        <v>2995</v>
      </c>
      <c r="C5146" t="s">
        <v>2996</v>
      </c>
      <c r="D5146" t="s">
        <v>2995</v>
      </c>
      <c r="E5146" t="s">
        <v>2997</v>
      </c>
      <c r="F5146" s="220">
        <v>17069</v>
      </c>
      <c r="G5146" s="220">
        <v>17069</v>
      </c>
      <c r="H5146" s="220">
        <v>17967</v>
      </c>
      <c r="I5146" s="220">
        <v>16215.729467241379</v>
      </c>
      <c r="J5146" s="161" t="e">
        <f>VLOOKUP(D5146,GST!A:D,4,FALSE)</f>
        <v>#N/A</v>
      </c>
      <c r="K5146" s="64" t="str">
        <f>VLOOKUP(B5146,'ABC successor'!A:J,10,FALSE)</f>
        <v>4760</v>
      </c>
    </row>
    <row r="5147" spans="1:11" x14ac:dyDescent="0.2">
      <c r="A5147">
        <v>5146</v>
      </c>
      <c r="B5147" t="s">
        <v>14101</v>
      </c>
      <c r="C5147" t="s">
        <v>14102</v>
      </c>
      <c r="D5147" t="s">
        <v>14101</v>
      </c>
      <c r="E5147" t="s">
        <v>25327</v>
      </c>
      <c r="F5147" s="220">
        <v>245683</v>
      </c>
      <c r="G5147" s="220">
        <v>245683</v>
      </c>
      <c r="H5147" s="220">
        <v>258614</v>
      </c>
      <c r="I5147" s="220">
        <v>233398.61858793104</v>
      </c>
      <c r="J5147" s="161" t="e">
        <f>VLOOKUP(D5147,GST!A:D,4,FALSE)</f>
        <v>#N/A</v>
      </c>
      <c r="K5147" s="64" t="str">
        <f>VLOOKUP(B5147,'ABC successor'!A:J,10,FALSE)</f>
        <v>4760</v>
      </c>
    </row>
    <row r="5148" spans="1:11" x14ac:dyDescent="0.2">
      <c r="A5148">
        <v>5147</v>
      </c>
      <c r="B5148" t="s">
        <v>18085</v>
      </c>
      <c r="C5148" t="s">
        <v>18086</v>
      </c>
      <c r="D5148" t="s">
        <v>18085</v>
      </c>
      <c r="E5148" t="s">
        <v>18087</v>
      </c>
      <c r="F5148" s="220">
        <v>44611</v>
      </c>
      <c r="G5148" s="220">
        <v>44611</v>
      </c>
      <c r="H5148" s="220">
        <v>46959</v>
      </c>
      <c r="I5148" s="220">
        <v>42380.921655172409</v>
      </c>
      <c r="J5148" s="161" t="e">
        <f>VLOOKUP(D5148,GST!A:D,4,FALSE)</f>
        <v>#N/A</v>
      </c>
      <c r="K5148" s="64" t="str">
        <f>VLOOKUP(B5148,'ABC successor'!A:J,10,FALSE)</f>
        <v>4740</v>
      </c>
    </row>
    <row r="5149" spans="1:11" x14ac:dyDescent="0.2">
      <c r="A5149">
        <v>5148</v>
      </c>
      <c r="B5149" t="s">
        <v>13596</v>
      </c>
      <c r="C5149" t="s">
        <v>13597</v>
      </c>
      <c r="D5149" t="s">
        <v>13596</v>
      </c>
      <c r="E5149" t="s">
        <v>22752</v>
      </c>
      <c r="F5149" s="220">
        <v>590762</v>
      </c>
      <c r="G5149" s="220">
        <v>590762</v>
      </c>
      <c r="H5149" s="220">
        <v>621855</v>
      </c>
      <c r="I5149" s="220">
        <v>561224.32808448269</v>
      </c>
      <c r="J5149" s="161" t="e">
        <f>VLOOKUP(D5149,GST!A:D,4,FALSE)</f>
        <v>#N/A</v>
      </c>
      <c r="K5149" s="64" t="str">
        <f>VLOOKUP(B5149,'ABC successor'!A:J,10,FALSE)</f>
        <v>4760</v>
      </c>
    </row>
    <row r="5150" spans="1:11" x14ac:dyDescent="0.2">
      <c r="A5150">
        <v>5149</v>
      </c>
      <c r="B5150" t="s">
        <v>23676</v>
      </c>
      <c r="C5150" t="s">
        <v>23677</v>
      </c>
      <c r="D5150" t="s">
        <v>23676</v>
      </c>
      <c r="E5150" t="s">
        <v>23678</v>
      </c>
      <c r="F5150" s="220">
        <v>730839</v>
      </c>
      <c r="G5150" s="220">
        <v>730839</v>
      </c>
      <c r="H5150" s="220">
        <v>769304</v>
      </c>
      <c r="I5150" s="220">
        <v>694296.94189655164</v>
      </c>
      <c r="J5150" s="161" t="e">
        <f>VLOOKUP(D5150,GST!A:D,4,FALSE)</f>
        <v>#N/A</v>
      </c>
      <c r="K5150" s="64" t="str">
        <f>VLOOKUP(B5150,'ABC successor'!A:J,10,FALSE)</f>
        <v>4760</v>
      </c>
    </row>
    <row r="5151" spans="1:11" x14ac:dyDescent="0.2">
      <c r="A5151">
        <v>5150</v>
      </c>
      <c r="B5151" t="s">
        <v>23679</v>
      </c>
      <c r="C5151" t="s">
        <v>23680</v>
      </c>
      <c r="D5151" t="s">
        <v>23679</v>
      </c>
      <c r="E5151" t="s">
        <v>23681</v>
      </c>
      <c r="F5151" s="220">
        <v>730839</v>
      </c>
      <c r="G5151" s="220">
        <v>730839</v>
      </c>
      <c r="H5151" s="220">
        <v>769304</v>
      </c>
      <c r="I5151" s="220">
        <v>694296.94189655164</v>
      </c>
      <c r="J5151" s="161" t="e">
        <f>VLOOKUP(D5151,GST!A:D,4,FALSE)</f>
        <v>#N/A</v>
      </c>
      <c r="K5151" s="64" t="str">
        <f>VLOOKUP(B5151,'ABC successor'!A:J,10,FALSE)</f>
        <v>4760</v>
      </c>
    </row>
    <row r="5152" spans="1:11" x14ac:dyDescent="0.2">
      <c r="A5152">
        <v>5151</v>
      </c>
      <c r="B5152" t="s">
        <v>23682</v>
      </c>
      <c r="C5152" t="s">
        <v>23683</v>
      </c>
      <c r="D5152" t="s">
        <v>23682</v>
      </c>
      <c r="E5152" t="s">
        <v>23684</v>
      </c>
      <c r="F5152" s="220">
        <v>719849</v>
      </c>
      <c r="G5152" s="220">
        <v>719849</v>
      </c>
      <c r="H5152" s="220">
        <v>757736</v>
      </c>
      <c r="I5152" s="220">
        <v>683856.38637931028</v>
      </c>
      <c r="J5152" s="161" t="e">
        <f>VLOOKUP(D5152,GST!A:D,4,FALSE)</f>
        <v>#N/A</v>
      </c>
      <c r="K5152" s="64" t="str">
        <f>VLOOKUP(B5152,'ABC successor'!A:J,10,FALSE)</f>
        <v>4760</v>
      </c>
    </row>
    <row r="5153" spans="1:11" x14ac:dyDescent="0.2">
      <c r="A5153">
        <v>5152</v>
      </c>
      <c r="B5153" t="s">
        <v>23685</v>
      </c>
      <c r="C5153" t="s">
        <v>23686</v>
      </c>
      <c r="D5153" t="s">
        <v>23685</v>
      </c>
      <c r="E5153" t="s">
        <v>23678</v>
      </c>
      <c r="F5153" s="220">
        <v>719849</v>
      </c>
      <c r="G5153" s="220">
        <v>719849</v>
      </c>
      <c r="H5153" s="220">
        <v>757736</v>
      </c>
      <c r="I5153" s="220">
        <v>683856.38637931028</v>
      </c>
      <c r="J5153" s="161" t="e">
        <f>VLOOKUP(D5153,GST!A:D,4,FALSE)</f>
        <v>#N/A</v>
      </c>
      <c r="K5153" s="64" t="str">
        <f>VLOOKUP(B5153,'ABC successor'!A:J,10,FALSE)</f>
        <v>4760</v>
      </c>
    </row>
    <row r="5154" spans="1:11" x14ac:dyDescent="0.2">
      <c r="A5154">
        <v>5153</v>
      </c>
      <c r="B5154" t="s">
        <v>23687</v>
      </c>
      <c r="C5154" t="s">
        <v>23688</v>
      </c>
      <c r="D5154" t="s">
        <v>23687</v>
      </c>
      <c r="E5154" t="s">
        <v>23681</v>
      </c>
      <c r="F5154" s="220">
        <v>719849</v>
      </c>
      <c r="G5154" s="220">
        <v>719849</v>
      </c>
      <c r="H5154" s="220">
        <v>757736</v>
      </c>
      <c r="I5154" s="220">
        <v>683856.38637931028</v>
      </c>
      <c r="J5154" s="161" t="e">
        <f>VLOOKUP(D5154,GST!A:D,4,FALSE)</f>
        <v>#N/A</v>
      </c>
      <c r="K5154" s="64" t="str">
        <f>VLOOKUP(B5154,'ABC successor'!A:J,10,FALSE)</f>
        <v>4760</v>
      </c>
    </row>
    <row r="5155" spans="1:11" x14ac:dyDescent="0.2">
      <c r="A5155">
        <v>5154</v>
      </c>
      <c r="B5155" t="s">
        <v>23689</v>
      </c>
      <c r="C5155" t="s">
        <v>23690</v>
      </c>
      <c r="D5155" t="s">
        <v>23689</v>
      </c>
      <c r="E5155" t="s">
        <v>23691</v>
      </c>
      <c r="F5155" s="220">
        <v>666527</v>
      </c>
      <c r="G5155" s="220">
        <v>666527</v>
      </c>
      <c r="H5155" s="220">
        <v>701607</v>
      </c>
      <c r="I5155" s="220">
        <v>633200.35775862052</v>
      </c>
      <c r="J5155" s="161" t="e">
        <f>VLOOKUP(D5155,GST!A:D,4,FALSE)</f>
        <v>#N/A</v>
      </c>
      <c r="K5155" s="64" t="str">
        <f>VLOOKUP(B5155,'ABC successor'!A:J,10,FALSE)</f>
        <v>4760</v>
      </c>
    </row>
    <row r="5156" spans="1:11" x14ac:dyDescent="0.2">
      <c r="A5156">
        <v>5155</v>
      </c>
      <c r="B5156" t="s">
        <v>23692</v>
      </c>
      <c r="C5156" t="s">
        <v>23693</v>
      </c>
      <c r="D5156" t="s">
        <v>23692</v>
      </c>
      <c r="E5156" t="s">
        <v>23694</v>
      </c>
      <c r="F5156" s="220">
        <v>666527</v>
      </c>
      <c r="G5156" s="220">
        <v>666527</v>
      </c>
      <c r="H5156" s="220">
        <v>701607</v>
      </c>
      <c r="I5156" s="220">
        <v>633200.35775862052</v>
      </c>
      <c r="J5156" s="161" t="e">
        <f>VLOOKUP(D5156,GST!A:D,4,FALSE)</f>
        <v>#N/A</v>
      </c>
      <c r="K5156" s="64" t="str">
        <f>VLOOKUP(B5156,'ABC successor'!A:J,10,FALSE)</f>
        <v>4760</v>
      </c>
    </row>
    <row r="5157" spans="1:11" x14ac:dyDescent="0.2">
      <c r="A5157">
        <v>5156</v>
      </c>
      <c r="B5157" t="s">
        <v>23695</v>
      </c>
      <c r="C5157" t="s">
        <v>23696</v>
      </c>
      <c r="D5157" t="s">
        <v>23695</v>
      </c>
      <c r="E5157" t="s">
        <v>23697</v>
      </c>
      <c r="F5157" s="220">
        <v>666527</v>
      </c>
      <c r="G5157" s="220">
        <v>666527</v>
      </c>
      <c r="H5157" s="220">
        <v>701607</v>
      </c>
      <c r="I5157" s="220">
        <v>633200.35775862052</v>
      </c>
      <c r="J5157" s="161" t="e">
        <f>VLOOKUP(D5157,GST!A:D,4,FALSE)</f>
        <v>#N/A</v>
      </c>
      <c r="K5157" s="64" t="str">
        <f>VLOOKUP(B5157,'ABC successor'!A:J,10,FALSE)</f>
        <v>4760</v>
      </c>
    </row>
    <row r="5158" spans="1:11" x14ac:dyDescent="0.2">
      <c r="A5158">
        <v>5157</v>
      </c>
      <c r="B5158" t="s">
        <v>20775</v>
      </c>
      <c r="C5158" t="s">
        <v>20776</v>
      </c>
      <c r="D5158" t="s">
        <v>20775</v>
      </c>
      <c r="E5158" t="s">
        <v>20777</v>
      </c>
      <c r="F5158" s="220">
        <v>666527</v>
      </c>
      <c r="G5158" s="220">
        <v>666527</v>
      </c>
      <c r="H5158" s="220">
        <v>701607</v>
      </c>
      <c r="I5158" s="220">
        <v>633200.35775862052</v>
      </c>
      <c r="J5158" s="161" t="e">
        <f>VLOOKUP(D5158,GST!A:D,4,FALSE)</f>
        <v>#N/A</v>
      </c>
      <c r="K5158" s="64" t="str">
        <f>VLOOKUP(B5158,'ABC successor'!A:J,10,FALSE)</f>
        <v>4760</v>
      </c>
    </row>
    <row r="5159" spans="1:11" x14ac:dyDescent="0.2">
      <c r="A5159">
        <v>5158</v>
      </c>
      <c r="B5159" t="s">
        <v>1459</v>
      </c>
      <c r="C5159" t="s">
        <v>1460</v>
      </c>
      <c r="D5159" t="s">
        <v>1459</v>
      </c>
      <c r="E5159" t="s">
        <v>1461</v>
      </c>
      <c r="F5159" s="220">
        <v>85342</v>
      </c>
      <c r="G5159" s="220">
        <v>85342</v>
      </c>
      <c r="H5159" s="220">
        <v>89834</v>
      </c>
      <c r="I5159" s="220">
        <v>81074.780463793082</v>
      </c>
      <c r="J5159" s="161" t="e">
        <f>VLOOKUP(D5159,GST!A:D,4,FALSE)</f>
        <v>#N/A</v>
      </c>
      <c r="K5159" s="64" t="str">
        <f>VLOOKUP(B5159,'ABC successor'!A:J,10,FALSE)</f>
        <v>4760</v>
      </c>
    </row>
    <row r="5160" spans="1:11" x14ac:dyDescent="0.2">
      <c r="A5160">
        <v>5159</v>
      </c>
      <c r="B5160" t="s">
        <v>13598</v>
      </c>
      <c r="C5160" t="s">
        <v>13599</v>
      </c>
      <c r="D5160" t="s">
        <v>13598</v>
      </c>
      <c r="E5160" t="s">
        <v>19368</v>
      </c>
      <c r="F5160" s="220">
        <v>124135</v>
      </c>
      <c r="G5160" s="220">
        <v>124135</v>
      </c>
      <c r="H5160" s="220">
        <v>130668</v>
      </c>
      <c r="I5160" s="220">
        <v>117928.00800344827</v>
      </c>
      <c r="J5160" s="161" t="e">
        <f>VLOOKUP(D5160,GST!A:D,4,FALSE)</f>
        <v>#N/A</v>
      </c>
      <c r="K5160" s="64" t="str">
        <f>VLOOKUP(B5160,'ABC successor'!A:J,10,FALSE)</f>
        <v>4754</v>
      </c>
    </row>
    <row r="5161" spans="1:11" x14ac:dyDescent="0.2">
      <c r="A5161">
        <v>5160</v>
      </c>
      <c r="B5161" t="s">
        <v>13600</v>
      </c>
      <c r="C5161" t="s">
        <v>13601</v>
      </c>
      <c r="D5161" t="s">
        <v>13600</v>
      </c>
      <c r="E5161" t="s">
        <v>13602</v>
      </c>
      <c r="F5161" s="220">
        <v>362057</v>
      </c>
      <c r="G5161" s="220">
        <v>362057</v>
      </c>
      <c r="H5161" s="220">
        <v>381113</v>
      </c>
      <c r="I5161" s="220">
        <v>343954.43433448271</v>
      </c>
      <c r="J5161" s="161" t="e">
        <f>VLOOKUP(D5161,GST!A:D,4,FALSE)</f>
        <v>#N/A</v>
      </c>
      <c r="K5161" s="64" t="str">
        <f>VLOOKUP(B5161,'ABC successor'!A:J,10,FALSE)</f>
        <v>4760</v>
      </c>
    </row>
    <row r="5162" spans="1:11" x14ac:dyDescent="0.2">
      <c r="A5162">
        <v>5161</v>
      </c>
      <c r="B5162" t="s">
        <v>25328</v>
      </c>
      <c r="C5162" t="s">
        <v>25329</v>
      </c>
      <c r="D5162" t="s">
        <v>25328</v>
      </c>
      <c r="E5162" t="s">
        <v>25330</v>
      </c>
      <c r="F5162" s="220">
        <v>573213</v>
      </c>
      <c r="G5162" s="220">
        <v>573213</v>
      </c>
      <c r="H5162" s="220">
        <v>603382</v>
      </c>
      <c r="I5162" s="220">
        <v>544552.30767241365</v>
      </c>
      <c r="J5162" s="161" t="e">
        <f>VLOOKUP(D5162,GST!A:D,4,FALSE)</f>
        <v>#N/A</v>
      </c>
      <c r="K5162" s="64" t="str">
        <f>VLOOKUP(B5162,'ABC successor'!A:J,10,FALSE)</f>
        <v>4760</v>
      </c>
    </row>
    <row r="5163" spans="1:11" x14ac:dyDescent="0.2">
      <c r="A5163">
        <v>5162</v>
      </c>
      <c r="B5163" t="s">
        <v>25331</v>
      </c>
      <c r="C5163" t="s">
        <v>25332</v>
      </c>
      <c r="D5163" t="s">
        <v>25331</v>
      </c>
      <c r="E5163" t="s">
        <v>25333</v>
      </c>
      <c r="F5163" s="220">
        <v>573213</v>
      </c>
      <c r="G5163" s="220">
        <v>573213</v>
      </c>
      <c r="H5163" s="220">
        <v>603382</v>
      </c>
      <c r="I5163" s="220">
        <v>544552.30767241365</v>
      </c>
      <c r="J5163" s="161" t="e">
        <f>VLOOKUP(D5163,GST!A:D,4,FALSE)</f>
        <v>#N/A</v>
      </c>
      <c r="K5163" s="64" t="str">
        <f>VLOOKUP(B5163,'ABC successor'!A:J,10,FALSE)</f>
        <v>4760</v>
      </c>
    </row>
    <row r="5164" spans="1:11" x14ac:dyDescent="0.2">
      <c r="A5164">
        <v>5163</v>
      </c>
      <c r="B5164" t="s">
        <v>1462</v>
      </c>
      <c r="C5164" t="s">
        <v>1463</v>
      </c>
      <c r="D5164" t="s">
        <v>1462</v>
      </c>
      <c r="E5164" t="s">
        <v>1464</v>
      </c>
      <c r="F5164" s="220">
        <v>38793</v>
      </c>
      <c r="G5164" s="220">
        <v>38793</v>
      </c>
      <c r="H5164" s="220">
        <v>40835</v>
      </c>
      <c r="I5164" s="220">
        <v>36853.22753965517</v>
      </c>
      <c r="J5164" s="161" t="e">
        <f>VLOOKUP(D5164,GST!A:D,4,FALSE)</f>
        <v>#N/A</v>
      </c>
      <c r="K5164" s="64" t="str">
        <f>VLOOKUP(B5164,'ABC successor'!A:J,10,FALSE)</f>
        <v>4760</v>
      </c>
    </row>
    <row r="5165" spans="1:11" x14ac:dyDescent="0.2">
      <c r="A5165">
        <v>5164</v>
      </c>
      <c r="B5165" t="s">
        <v>20778</v>
      </c>
      <c r="C5165" t="s">
        <v>20779</v>
      </c>
      <c r="D5165" t="s">
        <v>20778</v>
      </c>
      <c r="E5165" t="s">
        <v>20780</v>
      </c>
      <c r="F5165" s="220">
        <v>359924</v>
      </c>
      <c r="G5165" s="220">
        <v>359924</v>
      </c>
      <c r="H5165" s="220">
        <v>378867</v>
      </c>
      <c r="I5165" s="220">
        <v>341928.19318965514</v>
      </c>
      <c r="J5165" s="161" t="e">
        <f>VLOOKUP(D5165,GST!A:D,4,FALSE)</f>
        <v>#N/A</v>
      </c>
      <c r="K5165" s="64" t="str">
        <f>VLOOKUP(B5165,'ABC successor'!A:J,10,FALSE)</f>
        <v>4760</v>
      </c>
    </row>
    <row r="5166" spans="1:11" x14ac:dyDescent="0.2">
      <c r="A5166">
        <v>5165</v>
      </c>
      <c r="B5166" t="s">
        <v>1465</v>
      </c>
      <c r="C5166" t="s">
        <v>1466</v>
      </c>
      <c r="D5166" t="s">
        <v>1465</v>
      </c>
      <c r="E5166" t="s">
        <v>1467</v>
      </c>
      <c r="F5166" s="220">
        <v>77584</v>
      </c>
      <c r="G5166" s="220">
        <v>77584</v>
      </c>
      <c r="H5166" s="220">
        <v>81667</v>
      </c>
      <c r="I5166" s="220">
        <v>73704.521643103435</v>
      </c>
      <c r="J5166" s="161" t="e">
        <f>VLOOKUP(D5166,GST!A:D,4,FALSE)</f>
        <v>#N/A</v>
      </c>
      <c r="K5166" s="64" t="str">
        <f>VLOOKUP(B5166,'ABC successor'!A:J,10,FALSE)</f>
        <v>4760</v>
      </c>
    </row>
    <row r="5167" spans="1:11" x14ac:dyDescent="0.2">
      <c r="A5167">
        <v>5166</v>
      </c>
      <c r="B5167" t="s">
        <v>1468</v>
      </c>
      <c r="C5167" t="s">
        <v>1469</v>
      </c>
      <c r="D5167" t="s">
        <v>1468</v>
      </c>
      <c r="E5167" t="s">
        <v>1470</v>
      </c>
      <c r="F5167" s="220">
        <v>77584</v>
      </c>
      <c r="G5167" s="220">
        <v>77584</v>
      </c>
      <c r="H5167" s="220">
        <v>81667</v>
      </c>
      <c r="I5167" s="220">
        <v>73704.521643103435</v>
      </c>
      <c r="J5167" s="161">
        <f>VLOOKUP(D5167,GST!A:D,4,FALSE)</f>
        <v>0.18</v>
      </c>
      <c r="K5167" s="64" t="str">
        <f>VLOOKUP(B5167,'ABC successor'!A:J,10,FALSE)</f>
        <v>4760</v>
      </c>
    </row>
    <row r="5168" spans="1:11" x14ac:dyDescent="0.2">
      <c r="A5168">
        <v>5167</v>
      </c>
      <c r="B5168" t="s">
        <v>16735</v>
      </c>
      <c r="C5168" t="s">
        <v>16736</v>
      </c>
      <c r="D5168" t="s">
        <v>16735</v>
      </c>
      <c r="E5168" t="s">
        <v>16737</v>
      </c>
      <c r="F5168" s="220">
        <v>254733</v>
      </c>
      <c r="G5168" s="220">
        <v>254733</v>
      </c>
      <c r="H5168" s="220">
        <v>268140</v>
      </c>
      <c r="I5168" s="220">
        <v>241996.60939999999</v>
      </c>
      <c r="J5168" s="161" t="e">
        <f>VLOOKUP(D5168,GST!A:D,4,FALSE)</f>
        <v>#N/A</v>
      </c>
      <c r="K5168" s="64" t="str">
        <f>VLOOKUP(B5168,'ABC successor'!A:J,10,FALSE)</f>
        <v>4760</v>
      </c>
    </row>
    <row r="5169" spans="1:11" x14ac:dyDescent="0.2">
      <c r="A5169">
        <v>5168</v>
      </c>
      <c r="B5169" t="s">
        <v>16738</v>
      </c>
      <c r="C5169" t="s">
        <v>16739</v>
      </c>
      <c r="D5169" t="s">
        <v>16738</v>
      </c>
      <c r="E5169" t="s">
        <v>16740</v>
      </c>
      <c r="F5169" s="220">
        <v>109911</v>
      </c>
      <c r="G5169" s="220">
        <v>109911</v>
      </c>
      <c r="H5169" s="220">
        <v>115696</v>
      </c>
      <c r="I5169" s="220">
        <v>104415.22235344825</v>
      </c>
      <c r="J5169" s="161" t="e">
        <f>VLOOKUP(D5169,GST!A:D,4,FALSE)</f>
        <v>#N/A</v>
      </c>
      <c r="K5169" s="64" t="str">
        <f>VLOOKUP(B5169,'ABC successor'!A:J,10,FALSE)</f>
        <v>4760</v>
      </c>
    </row>
    <row r="5170" spans="1:11" x14ac:dyDescent="0.2">
      <c r="A5170">
        <v>5169</v>
      </c>
      <c r="B5170" t="s">
        <v>16741</v>
      </c>
      <c r="C5170" t="s">
        <v>16742</v>
      </c>
      <c r="D5170" t="s">
        <v>16741</v>
      </c>
      <c r="E5170" t="s">
        <v>16743</v>
      </c>
      <c r="F5170" s="220">
        <v>121548</v>
      </c>
      <c r="G5170" s="220">
        <v>121548</v>
      </c>
      <c r="H5170" s="220">
        <v>127945</v>
      </c>
      <c r="I5170" s="220">
        <v>115470.61058448274</v>
      </c>
      <c r="J5170" s="161" t="e">
        <f>VLOOKUP(D5170,GST!A:D,4,FALSE)</f>
        <v>#N/A</v>
      </c>
      <c r="K5170" s="64" t="str">
        <f>VLOOKUP(B5170,'ABC successor'!A:J,10,FALSE)</f>
        <v>4760</v>
      </c>
    </row>
    <row r="5171" spans="1:11" x14ac:dyDescent="0.2">
      <c r="A5171">
        <v>5170</v>
      </c>
      <c r="B5171" t="s">
        <v>16744</v>
      </c>
      <c r="C5171" t="s">
        <v>16745</v>
      </c>
      <c r="D5171" t="s">
        <v>16744</v>
      </c>
      <c r="E5171" t="s">
        <v>16746</v>
      </c>
      <c r="F5171" s="220">
        <v>122840</v>
      </c>
      <c r="G5171" s="220">
        <v>122840</v>
      </c>
      <c r="H5171" s="220">
        <v>129305</v>
      </c>
      <c r="I5171" s="220">
        <v>116698.34257586206</v>
      </c>
      <c r="J5171" s="161" t="e">
        <f>VLOOKUP(D5171,GST!A:D,4,FALSE)</f>
        <v>#N/A</v>
      </c>
      <c r="K5171" s="64" t="str">
        <f>VLOOKUP(B5171,'ABC successor'!A:J,10,FALSE)</f>
        <v>4760</v>
      </c>
    </row>
    <row r="5172" spans="1:11" x14ac:dyDescent="0.2">
      <c r="A5172">
        <v>5171</v>
      </c>
      <c r="B5172" t="s">
        <v>16747</v>
      </c>
      <c r="C5172" t="s">
        <v>16748</v>
      </c>
      <c r="D5172" t="s">
        <v>16747</v>
      </c>
      <c r="E5172" t="s">
        <v>16749</v>
      </c>
      <c r="F5172" s="220">
        <v>122840</v>
      </c>
      <c r="G5172" s="220">
        <v>122840</v>
      </c>
      <c r="H5172" s="220">
        <v>129305</v>
      </c>
      <c r="I5172" s="220">
        <v>116698.34257586206</v>
      </c>
      <c r="J5172" s="161" t="e">
        <f>VLOOKUP(D5172,GST!A:D,4,FALSE)</f>
        <v>#N/A</v>
      </c>
      <c r="K5172" s="64" t="str">
        <f>VLOOKUP(B5172,'ABC successor'!A:J,10,FALSE)</f>
        <v>4760</v>
      </c>
    </row>
    <row r="5173" spans="1:11" x14ac:dyDescent="0.2">
      <c r="A5173">
        <v>5172</v>
      </c>
      <c r="B5173" t="s">
        <v>16750</v>
      </c>
      <c r="C5173" t="s">
        <v>16751</v>
      </c>
      <c r="D5173" t="s">
        <v>16750</v>
      </c>
      <c r="E5173" t="s">
        <v>16752</v>
      </c>
      <c r="F5173" s="220">
        <v>147409</v>
      </c>
      <c r="G5173" s="220">
        <v>147409</v>
      </c>
      <c r="H5173" s="220">
        <v>155167</v>
      </c>
      <c r="I5173" s="220">
        <v>140038.78446551721</v>
      </c>
      <c r="J5173" s="161" t="e">
        <f>VLOOKUP(D5173,GST!A:D,4,FALSE)</f>
        <v>#N/A</v>
      </c>
      <c r="K5173" s="64" t="str">
        <f>VLOOKUP(B5173,'ABC successor'!A:J,10,FALSE)</f>
        <v>4760</v>
      </c>
    </row>
    <row r="5174" spans="1:11" x14ac:dyDescent="0.2">
      <c r="A5174">
        <v>5173</v>
      </c>
      <c r="B5174" t="s">
        <v>16753</v>
      </c>
      <c r="C5174" t="s">
        <v>16754</v>
      </c>
      <c r="D5174" t="s">
        <v>16753</v>
      </c>
      <c r="E5174" t="s">
        <v>16755</v>
      </c>
      <c r="F5174" s="220">
        <v>323266</v>
      </c>
      <c r="G5174" s="220">
        <v>323266</v>
      </c>
      <c r="H5174" s="220">
        <v>340280</v>
      </c>
      <c r="I5174" s="220">
        <v>307103.14023103449</v>
      </c>
      <c r="J5174" s="161" t="e">
        <f>VLOOKUP(D5174,GST!A:D,4,FALSE)</f>
        <v>#N/A</v>
      </c>
      <c r="K5174" s="64" t="str">
        <f>VLOOKUP(B5174,'ABC successor'!A:J,10,FALSE)</f>
        <v>4760</v>
      </c>
    </row>
    <row r="5175" spans="1:11" x14ac:dyDescent="0.2">
      <c r="A5175">
        <v>5174</v>
      </c>
      <c r="B5175" t="s">
        <v>22753</v>
      </c>
      <c r="C5175" t="s">
        <v>22754</v>
      </c>
      <c r="D5175" t="s">
        <v>22753</v>
      </c>
      <c r="E5175" t="s">
        <v>22755</v>
      </c>
      <c r="F5175" s="220">
        <v>106644</v>
      </c>
      <c r="G5175" s="220">
        <v>106644</v>
      </c>
      <c r="H5175" s="220">
        <v>112257</v>
      </c>
      <c r="I5175" s="220">
        <v>101312.0572413793</v>
      </c>
      <c r="J5175" s="161" t="e">
        <f>VLOOKUP(D5175,GST!A:D,4,FALSE)</f>
        <v>#N/A</v>
      </c>
      <c r="K5175" s="64" t="str">
        <f>VLOOKUP(B5175,'ABC successor'!A:J,10,FALSE)</f>
        <v>4760</v>
      </c>
    </row>
    <row r="5176" spans="1:11" x14ac:dyDescent="0.2">
      <c r="A5176">
        <v>5175</v>
      </c>
      <c r="B5176" t="s">
        <v>16756</v>
      </c>
      <c r="C5176" t="s">
        <v>16757</v>
      </c>
      <c r="D5176" t="s">
        <v>16756</v>
      </c>
      <c r="E5176" t="s">
        <v>16758</v>
      </c>
      <c r="F5176" s="220">
        <v>12932</v>
      </c>
      <c r="G5176" s="220">
        <v>12932</v>
      </c>
      <c r="H5176" s="220">
        <v>13613</v>
      </c>
      <c r="I5176" s="220">
        <v>12285.053658620687</v>
      </c>
      <c r="J5176" s="161" t="e">
        <f>VLOOKUP(D5176,GST!A:D,4,FALSE)</f>
        <v>#N/A</v>
      </c>
      <c r="K5176" s="64" t="str">
        <f>VLOOKUP(B5176,'ABC successor'!A:J,10,FALSE)</f>
        <v>4755</v>
      </c>
    </row>
    <row r="5177" spans="1:11" x14ac:dyDescent="0.2">
      <c r="A5177">
        <v>5176</v>
      </c>
      <c r="B5177" t="s">
        <v>13603</v>
      </c>
      <c r="C5177" t="s">
        <v>13604</v>
      </c>
      <c r="D5177" t="s">
        <v>13603</v>
      </c>
      <c r="E5177" t="s">
        <v>13605</v>
      </c>
      <c r="F5177" s="220">
        <v>293272</v>
      </c>
      <c r="G5177" s="220">
        <v>293272</v>
      </c>
      <c r="H5177" s="220">
        <v>308707</v>
      </c>
      <c r="I5177" s="220">
        <v>278608.15741379303</v>
      </c>
      <c r="J5177" s="161" t="e">
        <f>VLOOKUP(D5177,GST!A:D,4,FALSE)</f>
        <v>#N/A</v>
      </c>
      <c r="K5177" s="64" t="str">
        <f>VLOOKUP(B5177,'ABC successor'!A:J,10,FALSE)</f>
        <v>4760</v>
      </c>
    </row>
    <row r="5178" spans="1:11" x14ac:dyDescent="0.2">
      <c r="A5178">
        <v>5177</v>
      </c>
      <c r="B5178" t="s">
        <v>13606</v>
      </c>
      <c r="C5178" t="s">
        <v>13607</v>
      </c>
      <c r="D5178" t="s">
        <v>13606</v>
      </c>
      <c r="E5178" t="s">
        <v>26041</v>
      </c>
      <c r="F5178" s="220">
        <v>306602</v>
      </c>
      <c r="G5178" s="220">
        <v>306602</v>
      </c>
      <c r="H5178" s="220">
        <v>322739</v>
      </c>
      <c r="I5178" s="220">
        <v>291272.1645689655</v>
      </c>
      <c r="J5178" s="161" t="e">
        <f>VLOOKUP(D5178,GST!A:D,4,FALSE)</f>
        <v>#N/A</v>
      </c>
      <c r="K5178" s="64" t="str">
        <f>VLOOKUP(B5178,'ABC successor'!A:J,10,FALSE)</f>
        <v>4760</v>
      </c>
    </row>
    <row r="5179" spans="1:11" x14ac:dyDescent="0.2">
      <c r="A5179">
        <v>5178</v>
      </c>
      <c r="B5179" t="s">
        <v>13608</v>
      </c>
      <c r="C5179" t="s">
        <v>13609</v>
      </c>
      <c r="D5179" t="s">
        <v>13608</v>
      </c>
      <c r="E5179" t="s">
        <v>13610</v>
      </c>
      <c r="F5179" s="220">
        <v>310335</v>
      </c>
      <c r="G5179" s="220">
        <v>310335</v>
      </c>
      <c r="H5179" s="220">
        <v>326668</v>
      </c>
      <c r="I5179" s="220">
        <v>294818.08657241374</v>
      </c>
      <c r="J5179" s="161" t="e">
        <f>VLOOKUP(D5179,GST!A:D,4,FALSE)</f>
        <v>#N/A</v>
      </c>
      <c r="K5179" s="64" t="str">
        <f>VLOOKUP(B5179,'ABC successor'!A:J,10,FALSE)</f>
        <v>4760</v>
      </c>
    </row>
    <row r="5180" spans="1:11" x14ac:dyDescent="0.2">
      <c r="A5180">
        <v>5179</v>
      </c>
      <c r="B5180" t="s">
        <v>13611</v>
      </c>
      <c r="C5180" t="s">
        <v>13612</v>
      </c>
      <c r="D5180" t="s">
        <v>13611</v>
      </c>
      <c r="E5180" t="s">
        <v>26042</v>
      </c>
      <c r="F5180" s="220">
        <v>310335</v>
      </c>
      <c r="G5180" s="220">
        <v>310335</v>
      </c>
      <c r="H5180" s="220">
        <v>326668</v>
      </c>
      <c r="I5180" s="220">
        <v>294818.08657241374</v>
      </c>
      <c r="J5180" s="161">
        <f>VLOOKUP(D5180,GST!A:D,4,FALSE)</f>
        <v>0.12</v>
      </c>
      <c r="K5180" s="64" t="str">
        <f>VLOOKUP(B5180,'ABC successor'!A:J,10,FALSE)</f>
        <v>4760</v>
      </c>
    </row>
    <row r="5181" spans="1:11" x14ac:dyDescent="0.2">
      <c r="A5181">
        <v>5180</v>
      </c>
      <c r="B5181" t="s">
        <v>13614</v>
      </c>
      <c r="C5181" t="s">
        <v>13615</v>
      </c>
      <c r="D5181" t="s">
        <v>13614</v>
      </c>
      <c r="E5181" t="s">
        <v>13616</v>
      </c>
      <c r="F5181" s="220">
        <v>118961</v>
      </c>
      <c r="G5181" s="220">
        <v>118961</v>
      </c>
      <c r="H5181" s="220">
        <v>125222</v>
      </c>
      <c r="I5181" s="220">
        <v>113013.21316551723</v>
      </c>
      <c r="J5181" s="161" t="e">
        <f>VLOOKUP(D5181,GST!A:D,4,FALSE)</f>
        <v>#N/A</v>
      </c>
      <c r="K5181" s="64" t="str">
        <f>VLOOKUP(B5181,'ABC successor'!A:J,10,FALSE)</f>
        <v>4760</v>
      </c>
    </row>
    <row r="5182" spans="1:11" x14ac:dyDescent="0.2">
      <c r="A5182">
        <v>5181</v>
      </c>
      <c r="B5182" t="s">
        <v>1471</v>
      </c>
      <c r="C5182" t="s">
        <v>1472</v>
      </c>
      <c r="D5182" t="s">
        <v>1471</v>
      </c>
      <c r="E5182" t="s">
        <v>25334</v>
      </c>
      <c r="F5182" s="220">
        <v>258612</v>
      </c>
      <c r="G5182" s="220">
        <v>258612</v>
      </c>
      <c r="H5182" s="220">
        <v>272223</v>
      </c>
      <c r="I5182" s="220">
        <v>245681.7388103448</v>
      </c>
      <c r="J5182" s="161" t="e">
        <f>VLOOKUP(D5182,GST!A:D,4,FALSE)</f>
        <v>#N/A</v>
      </c>
      <c r="K5182" s="64" t="str">
        <f>VLOOKUP(B5182,'ABC successor'!A:J,10,FALSE)</f>
        <v>4760</v>
      </c>
    </row>
    <row r="5183" spans="1:11" x14ac:dyDescent="0.2">
      <c r="A5183">
        <v>5182</v>
      </c>
      <c r="B5183" t="s">
        <v>19369</v>
      </c>
      <c r="C5183" t="s">
        <v>19370</v>
      </c>
      <c r="D5183" t="s">
        <v>19369</v>
      </c>
      <c r="E5183" t="s">
        <v>19371</v>
      </c>
      <c r="F5183" s="220">
        <v>259905</v>
      </c>
      <c r="G5183" s="220">
        <v>259905</v>
      </c>
      <c r="H5183" s="220">
        <v>273584</v>
      </c>
      <c r="I5183" s="220">
        <v>246909.47080172409</v>
      </c>
      <c r="J5183" s="161" t="e">
        <f>VLOOKUP(D5183,GST!A:D,4,FALSE)</f>
        <v>#N/A</v>
      </c>
      <c r="K5183" s="64" t="str">
        <f>VLOOKUP(B5183,'ABC successor'!A:J,10,FALSE)</f>
        <v>4740</v>
      </c>
    </row>
    <row r="5184" spans="1:11" x14ac:dyDescent="0.2">
      <c r="A5184">
        <v>5183</v>
      </c>
      <c r="B5184" t="s">
        <v>13617</v>
      </c>
      <c r="C5184" t="s">
        <v>13618</v>
      </c>
      <c r="D5184" t="s">
        <v>13617</v>
      </c>
      <c r="E5184" t="s">
        <v>25335</v>
      </c>
      <c r="F5184" s="220">
        <v>21982</v>
      </c>
      <c r="G5184" s="220">
        <v>21982</v>
      </c>
      <c r="H5184" s="220">
        <v>23139</v>
      </c>
      <c r="I5184" s="220">
        <v>20883.044470689652</v>
      </c>
      <c r="J5184" s="161" t="e">
        <f>VLOOKUP(D5184,GST!A:D,4,FALSE)</f>
        <v>#N/A</v>
      </c>
      <c r="K5184" s="64" t="str">
        <f>VLOOKUP(B5184,'ABC successor'!A:J,10,FALSE)</f>
        <v>4760</v>
      </c>
    </row>
    <row r="5185" spans="1:11" x14ac:dyDescent="0.2">
      <c r="A5185">
        <v>5184</v>
      </c>
      <c r="B5185" t="s">
        <v>20781</v>
      </c>
      <c r="C5185" t="s">
        <v>20782</v>
      </c>
      <c r="D5185" t="s">
        <v>20781</v>
      </c>
      <c r="E5185" t="s">
        <v>20783</v>
      </c>
      <c r="F5185" s="220">
        <v>199958</v>
      </c>
      <c r="G5185" s="220">
        <v>199958</v>
      </c>
      <c r="H5185" s="220">
        <v>210482</v>
      </c>
      <c r="I5185" s="220">
        <v>189960.10732758619</v>
      </c>
      <c r="J5185" s="161" t="e">
        <f>VLOOKUP(D5185,GST!A:D,4,FALSE)</f>
        <v>#N/A</v>
      </c>
      <c r="K5185" s="64" t="str">
        <f>VLOOKUP(B5185,'ABC successor'!A:J,10,FALSE)</f>
        <v>4760</v>
      </c>
    </row>
    <row r="5186" spans="1:11" x14ac:dyDescent="0.2">
      <c r="A5186">
        <v>5185</v>
      </c>
      <c r="B5186" t="s">
        <v>15947</v>
      </c>
      <c r="C5186" t="s">
        <v>15948</v>
      </c>
      <c r="D5186" t="s">
        <v>15947</v>
      </c>
      <c r="E5186" t="s">
        <v>15949</v>
      </c>
      <c r="F5186" s="220">
        <v>99773</v>
      </c>
      <c r="G5186" s="220">
        <v>99773</v>
      </c>
      <c r="H5186" s="220">
        <v>105024</v>
      </c>
      <c r="I5186" s="220">
        <v>94784.776606896543</v>
      </c>
      <c r="J5186" s="161" t="e">
        <f>VLOOKUP(D5186,GST!A:D,4,FALSE)</f>
        <v>#N/A</v>
      </c>
      <c r="K5186" s="64" t="str">
        <f>VLOOKUP(B5186,'ABC successor'!A:J,10,FALSE)</f>
        <v>4760</v>
      </c>
    </row>
    <row r="5187" spans="1:11" x14ac:dyDescent="0.2">
      <c r="A5187">
        <v>5186</v>
      </c>
      <c r="B5187" t="s">
        <v>16759</v>
      </c>
      <c r="C5187" t="s">
        <v>16760</v>
      </c>
      <c r="D5187" t="s">
        <v>16759</v>
      </c>
      <c r="E5187" t="s">
        <v>16761</v>
      </c>
      <c r="F5187" s="220">
        <v>147035</v>
      </c>
      <c r="G5187" s="220">
        <v>147035</v>
      </c>
      <c r="H5187" s="220">
        <v>154774</v>
      </c>
      <c r="I5187" s="220">
        <v>139683.03220344827</v>
      </c>
      <c r="J5187" s="161" t="e">
        <f>VLOOKUP(D5187,GST!A:D,4,FALSE)</f>
        <v>#N/A</v>
      </c>
      <c r="K5187" s="64" t="str">
        <f>VLOOKUP(B5187,'ABC successor'!A:J,10,FALSE)</f>
        <v>4760</v>
      </c>
    </row>
    <row r="5188" spans="1:11" x14ac:dyDescent="0.2">
      <c r="A5188">
        <v>5187</v>
      </c>
      <c r="B5188" t="s">
        <v>16762</v>
      </c>
      <c r="C5188" t="s">
        <v>16763</v>
      </c>
      <c r="D5188" t="s">
        <v>16762</v>
      </c>
      <c r="E5188" t="s">
        <v>16764</v>
      </c>
      <c r="F5188" s="220">
        <v>284474</v>
      </c>
      <c r="G5188" s="220">
        <v>284474</v>
      </c>
      <c r="H5188" s="220">
        <v>299446</v>
      </c>
      <c r="I5188" s="220">
        <v>270249.91269137926</v>
      </c>
      <c r="J5188" s="161">
        <f>VLOOKUP(D5188,GST!A:D,4,FALSE)</f>
        <v>0.18</v>
      </c>
      <c r="K5188" s="64" t="str">
        <f>VLOOKUP(B5188,'ABC successor'!A:J,10,FALSE)</f>
        <v>4760</v>
      </c>
    </row>
    <row r="5189" spans="1:11" x14ac:dyDescent="0.2">
      <c r="A5189">
        <v>5188</v>
      </c>
      <c r="B5189" t="s">
        <v>15950</v>
      </c>
      <c r="C5189" t="s">
        <v>15951</v>
      </c>
      <c r="D5189" t="s">
        <v>15950</v>
      </c>
      <c r="E5189" t="s">
        <v>15952</v>
      </c>
      <c r="F5189" s="220">
        <v>7758</v>
      </c>
      <c r="G5189" s="220">
        <v>7758</v>
      </c>
      <c r="H5189" s="220">
        <v>8166</v>
      </c>
      <c r="I5189" s="220">
        <v>7370.2588206896526</v>
      </c>
      <c r="J5189" s="161" t="e">
        <f>VLOOKUP(D5189,GST!A:D,4,FALSE)</f>
        <v>#N/A</v>
      </c>
      <c r="K5189" s="64" t="str">
        <f>VLOOKUP(B5189,'ABC successor'!A:J,10,FALSE)</f>
        <v>4760</v>
      </c>
    </row>
    <row r="5190" spans="1:11" x14ac:dyDescent="0.2">
      <c r="A5190">
        <v>5189</v>
      </c>
      <c r="B5190" t="s">
        <v>15953</v>
      </c>
      <c r="C5190" t="s">
        <v>15954</v>
      </c>
      <c r="D5190" t="s">
        <v>15953</v>
      </c>
      <c r="E5190" t="s">
        <v>15955</v>
      </c>
      <c r="F5190" s="220">
        <v>142238</v>
      </c>
      <c r="G5190" s="220">
        <v>142238</v>
      </c>
      <c r="H5190" s="220">
        <v>149724</v>
      </c>
      <c r="I5190" s="220">
        <v>135125.92306379307</v>
      </c>
      <c r="J5190" s="161" t="e">
        <f>VLOOKUP(D5190,GST!A:D,4,FALSE)</f>
        <v>#N/A</v>
      </c>
      <c r="K5190" s="64" t="str">
        <f>VLOOKUP(B5190,'ABC successor'!A:J,10,FALSE)</f>
        <v>4760</v>
      </c>
    </row>
    <row r="5191" spans="1:11" x14ac:dyDescent="0.2">
      <c r="A5191">
        <v>5190</v>
      </c>
      <c r="B5191" t="s">
        <v>15956</v>
      </c>
      <c r="C5191" t="s">
        <v>15957</v>
      </c>
      <c r="D5191" t="s">
        <v>15956</v>
      </c>
      <c r="E5191" t="s">
        <v>15958</v>
      </c>
      <c r="F5191" s="220">
        <v>21982</v>
      </c>
      <c r="G5191" s="220">
        <v>21982</v>
      </c>
      <c r="H5191" s="220">
        <v>23139</v>
      </c>
      <c r="I5191" s="220">
        <v>20883.044470689652</v>
      </c>
      <c r="J5191" s="161" t="e">
        <f>VLOOKUP(D5191,GST!A:D,4,FALSE)</f>
        <v>#N/A</v>
      </c>
      <c r="K5191" s="64" t="str">
        <f>VLOOKUP(B5191,'ABC successor'!A:J,10,FALSE)</f>
        <v>4760</v>
      </c>
    </row>
    <row r="5192" spans="1:11" x14ac:dyDescent="0.2">
      <c r="A5192">
        <v>5191</v>
      </c>
      <c r="B5192" t="s">
        <v>15959</v>
      </c>
      <c r="C5192" t="s">
        <v>15960</v>
      </c>
      <c r="D5192" t="s">
        <v>15959</v>
      </c>
      <c r="E5192" t="s">
        <v>15961</v>
      </c>
      <c r="F5192" s="220">
        <v>37498</v>
      </c>
      <c r="G5192" s="220">
        <v>37498</v>
      </c>
      <c r="H5192" s="220">
        <v>39472</v>
      </c>
      <c r="I5192" s="220">
        <v>35623.562112068961</v>
      </c>
      <c r="J5192" s="161" t="e">
        <f>VLOOKUP(D5192,GST!A:D,4,FALSE)</f>
        <v>#N/A</v>
      </c>
      <c r="K5192" s="64" t="str">
        <f>VLOOKUP(B5192,'ABC successor'!A:J,10,FALSE)</f>
        <v>4760</v>
      </c>
    </row>
    <row r="5193" spans="1:11" x14ac:dyDescent="0.2">
      <c r="A5193">
        <v>5192</v>
      </c>
      <c r="B5193" t="s">
        <v>15962</v>
      </c>
      <c r="C5193" t="s">
        <v>15963</v>
      </c>
      <c r="D5193" t="s">
        <v>15962</v>
      </c>
      <c r="E5193" t="s">
        <v>15964</v>
      </c>
      <c r="F5193" s="220">
        <v>21982</v>
      </c>
      <c r="G5193" s="220">
        <v>21982</v>
      </c>
      <c r="H5193" s="220">
        <v>23139</v>
      </c>
      <c r="I5193" s="220">
        <v>20883.044470689652</v>
      </c>
      <c r="J5193" s="161" t="e">
        <f>VLOOKUP(D5193,GST!A:D,4,FALSE)</f>
        <v>#N/A</v>
      </c>
      <c r="K5193" s="64" t="str">
        <f>VLOOKUP(B5193,'ABC successor'!A:J,10,FALSE)</f>
        <v>4760</v>
      </c>
    </row>
    <row r="5194" spans="1:11" x14ac:dyDescent="0.2">
      <c r="A5194">
        <v>5193</v>
      </c>
      <c r="B5194" t="s">
        <v>2998</v>
      </c>
      <c r="C5194" t="s">
        <v>2999</v>
      </c>
      <c r="D5194" t="s">
        <v>2998</v>
      </c>
      <c r="E5194" t="s">
        <v>3000</v>
      </c>
      <c r="F5194" s="220">
        <v>135772</v>
      </c>
      <c r="G5194" s="220">
        <v>135772</v>
      </c>
      <c r="H5194" s="220">
        <v>142918</v>
      </c>
      <c r="I5194" s="220">
        <v>128983.39623448276</v>
      </c>
      <c r="J5194" s="161" t="e">
        <f>VLOOKUP(D5194,GST!A:D,4,FALSE)</f>
        <v>#N/A</v>
      </c>
      <c r="K5194" s="64" t="str">
        <f>VLOOKUP(B5194,'ABC successor'!A:J,10,FALSE)</f>
        <v>4760</v>
      </c>
    </row>
    <row r="5195" spans="1:11" x14ac:dyDescent="0.2">
      <c r="A5195">
        <v>5194</v>
      </c>
      <c r="B5195" t="s">
        <v>15965</v>
      </c>
      <c r="C5195" t="s">
        <v>15966</v>
      </c>
      <c r="D5195" t="s">
        <v>15965</v>
      </c>
      <c r="E5195" t="s">
        <v>15967</v>
      </c>
      <c r="F5195" s="220">
        <v>319011</v>
      </c>
      <c r="G5195" s="220">
        <v>319011</v>
      </c>
      <c r="H5195" s="220">
        <v>335801</v>
      </c>
      <c r="I5195" s="220">
        <v>303060.32512241369</v>
      </c>
      <c r="J5195" s="161" t="e">
        <f>VLOOKUP(D5195,GST!A:D,4,FALSE)</f>
        <v>#N/A</v>
      </c>
      <c r="K5195" s="64" t="str">
        <f>VLOOKUP(B5195,'ABC successor'!A:J,10,FALSE)</f>
        <v>4760</v>
      </c>
    </row>
    <row r="5196" spans="1:11" x14ac:dyDescent="0.2">
      <c r="A5196">
        <v>5195</v>
      </c>
      <c r="B5196" t="s">
        <v>16765</v>
      </c>
      <c r="C5196" t="s">
        <v>16766</v>
      </c>
      <c r="D5196" t="s">
        <v>16765</v>
      </c>
      <c r="E5196" t="s">
        <v>16767</v>
      </c>
      <c r="F5196" s="220">
        <v>65946</v>
      </c>
      <c r="G5196" s="220">
        <v>65946</v>
      </c>
      <c r="H5196" s="220">
        <v>69417</v>
      </c>
      <c r="I5196" s="220">
        <v>62649.133412068943</v>
      </c>
      <c r="J5196" s="161" t="e">
        <f>VLOOKUP(D5196,GST!A:D,4,FALSE)</f>
        <v>#N/A</v>
      </c>
      <c r="K5196" s="64" t="str">
        <f>VLOOKUP(B5196,'ABC successor'!A:J,10,FALSE)</f>
        <v>4760</v>
      </c>
    </row>
    <row r="5197" spans="1:11" x14ac:dyDescent="0.2">
      <c r="A5197">
        <v>5196</v>
      </c>
      <c r="B5197" t="s">
        <v>15968</v>
      </c>
      <c r="C5197" t="s">
        <v>15969</v>
      </c>
      <c r="D5197" t="s">
        <v>15968</v>
      </c>
      <c r="E5197" t="s">
        <v>18088</v>
      </c>
      <c r="F5197" s="220">
        <v>6466</v>
      </c>
      <c r="G5197" s="220">
        <v>6466</v>
      </c>
      <c r="H5197" s="220">
        <v>6806</v>
      </c>
      <c r="I5197" s="220">
        <v>6142.5268293103436</v>
      </c>
      <c r="J5197" s="161" t="e">
        <f>VLOOKUP(D5197,GST!A:D,4,FALSE)</f>
        <v>#N/A</v>
      </c>
      <c r="K5197" s="64" t="str">
        <f>VLOOKUP(B5197,'ABC successor'!A:J,10,FALSE)</f>
        <v>4760</v>
      </c>
    </row>
    <row r="5198" spans="1:11" x14ac:dyDescent="0.2">
      <c r="A5198">
        <v>5197</v>
      </c>
      <c r="B5198" t="s">
        <v>15970</v>
      </c>
      <c r="C5198" t="s">
        <v>15971</v>
      </c>
      <c r="D5198" t="s">
        <v>15970</v>
      </c>
      <c r="E5198" t="s">
        <v>25336</v>
      </c>
      <c r="F5198" s="220">
        <v>258612</v>
      </c>
      <c r="G5198" s="220">
        <v>258612</v>
      </c>
      <c r="H5198" s="220">
        <v>272223</v>
      </c>
      <c r="I5198" s="220">
        <v>245681.7388103448</v>
      </c>
      <c r="J5198" s="161">
        <f>VLOOKUP(D5198,GST!A:D,4,FALSE)</f>
        <v>0.18</v>
      </c>
      <c r="K5198" s="64" t="str">
        <f>VLOOKUP(B5198,'ABC successor'!A:J,10,FALSE)</f>
        <v>4760</v>
      </c>
    </row>
    <row r="5199" spans="1:11" x14ac:dyDescent="0.2">
      <c r="A5199">
        <v>5198</v>
      </c>
      <c r="B5199" t="s">
        <v>15972</v>
      </c>
      <c r="C5199" t="s">
        <v>15973</v>
      </c>
      <c r="D5199" t="s">
        <v>15972</v>
      </c>
      <c r="E5199" t="s">
        <v>15974</v>
      </c>
      <c r="F5199" s="220">
        <v>80170</v>
      </c>
      <c r="G5199" s="220">
        <v>80170</v>
      </c>
      <c r="H5199" s="220">
        <v>84389</v>
      </c>
      <c r="I5199" s="220">
        <v>76161.919062068962</v>
      </c>
      <c r="J5199" s="161" t="e">
        <f>VLOOKUP(D5199,GST!A:D,4,FALSE)</f>
        <v>#N/A</v>
      </c>
      <c r="K5199" s="64" t="str">
        <f>VLOOKUP(B5199,'ABC successor'!A:J,10,FALSE)</f>
        <v>4760</v>
      </c>
    </row>
    <row r="5200" spans="1:11" x14ac:dyDescent="0.2">
      <c r="A5200">
        <v>5199</v>
      </c>
      <c r="B5200" t="s">
        <v>16768</v>
      </c>
      <c r="C5200" t="s">
        <v>16769</v>
      </c>
      <c r="D5200" t="s">
        <v>16768</v>
      </c>
      <c r="E5200" t="s">
        <v>16770</v>
      </c>
      <c r="F5200" s="220">
        <v>40085</v>
      </c>
      <c r="G5200" s="220">
        <v>40085</v>
      </c>
      <c r="H5200" s="220">
        <v>42195</v>
      </c>
      <c r="I5200" s="220">
        <v>38080.959531034481</v>
      </c>
      <c r="J5200" s="161">
        <f>VLOOKUP(D5200,GST!A:D,4,FALSE)</f>
        <v>0.18</v>
      </c>
      <c r="K5200" s="64" t="str">
        <f>VLOOKUP(B5200,'ABC successor'!A:J,10,FALSE)</f>
        <v>4760</v>
      </c>
    </row>
    <row r="5201" spans="1:11" x14ac:dyDescent="0.2">
      <c r="A5201">
        <v>5200</v>
      </c>
      <c r="B5201" t="s">
        <v>18089</v>
      </c>
      <c r="C5201" t="s">
        <v>18090</v>
      </c>
      <c r="D5201" t="s">
        <v>18089</v>
      </c>
      <c r="E5201" t="s">
        <v>6260</v>
      </c>
      <c r="F5201" s="220">
        <v>36206</v>
      </c>
      <c r="G5201" s="220">
        <v>36206</v>
      </c>
      <c r="H5201" s="220">
        <v>38112</v>
      </c>
      <c r="I5201" s="220">
        <v>34395.83012068965</v>
      </c>
      <c r="J5201" s="161" t="e">
        <f>VLOOKUP(D5201,GST!A:D,4,FALSE)</f>
        <v>#N/A</v>
      </c>
      <c r="K5201" s="64" t="str">
        <f>VLOOKUP(B5201,'ABC successor'!A:J,10,FALSE)</f>
        <v>4760</v>
      </c>
    </row>
    <row r="5202" spans="1:11" x14ac:dyDescent="0.2">
      <c r="A5202">
        <v>5201</v>
      </c>
      <c r="B5202" t="s">
        <v>19372</v>
      </c>
      <c r="C5202" t="s">
        <v>19373</v>
      </c>
      <c r="D5202" t="s">
        <v>19372</v>
      </c>
      <c r="E5202" t="s">
        <v>15977</v>
      </c>
      <c r="F5202" s="220">
        <v>186200</v>
      </c>
      <c r="G5202" s="220">
        <v>186200</v>
      </c>
      <c r="H5202" s="220">
        <v>196000</v>
      </c>
      <c r="I5202" s="220">
        <v>176890.07856896549</v>
      </c>
      <c r="J5202" s="161">
        <f>VLOOKUP(D5202,GST!A:D,4,FALSE)</f>
        <v>0.18</v>
      </c>
      <c r="K5202" s="64" t="str">
        <f>VLOOKUP(B5202,'ABC successor'!A:J,10,FALSE)</f>
        <v>4760</v>
      </c>
    </row>
    <row r="5203" spans="1:11" x14ac:dyDescent="0.2">
      <c r="A5203">
        <v>5202</v>
      </c>
      <c r="B5203" t="s">
        <v>20784</v>
      </c>
      <c r="C5203" t="s">
        <v>20785</v>
      </c>
      <c r="D5203" t="s">
        <v>20784</v>
      </c>
      <c r="E5203" t="s">
        <v>20786</v>
      </c>
      <c r="F5203" s="220">
        <v>98274</v>
      </c>
      <c r="G5203" s="220">
        <v>98274</v>
      </c>
      <c r="H5203" s="220">
        <v>103446</v>
      </c>
      <c r="I5203" s="220">
        <v>93359.834122413784</v>
      </c>
      <c r="J5203" s="161">
        <f>VLOOKUP(D5203,GST!A:D,4,FALSE)</f>
        <v>0.12</v>
      </c>
      <c r="K5203" s="64" t="str">
        <f>VLOOKUP(B5203,'ABC successor'!A:J,10,FALSE)</f>
        <v>4760</v>
      </c>
    </row>
    <row r="5204" spans="1:11" x14ac:dyDescent="0.2">
      <c r="A5204">
        <v>5203</v>
      </c>
      <c r="B5204" t="s">
        <v>20787</v>
      </c>
      <c r="C5204" t="s">
        <v>20788</v>
      </c>
      <c r="D5204" t="s">
        <v>20787</v>
      </c>
      <c r="E5204" t="s">
        <v>20789</v>
      </c>
      <c r="F5204" s="220">
        <v>144823</v>
      </c>
      <c r="G5204" s="220">
        <v>144823</v>
      </c>
      <c r="H5204" s="220">
        <v>152445</v>
      </c>
      <c r="I5204" s="220">
        <v>137581.38704655171</v>
      </c>
      <c r="J5204" s="161">
        <f>VLOOKUP(D5204,GST!A:D,4,FALSE)</f>
        <v>0.12</v>
      </c>
      <c r="K5204" s="64" t="str">
        <f>VLOOKUP(B5204,'ABC successor'!A:J,10,FALSE)</f>
        <v>4760</v>
      </c>
    </row>
    <row r="5205" spans="1:11" x14ac:dyDescent="0.2">
      <c r="A5205">
        <v>5204</v>
      </c>
      <c r="B5205" t="s">
        <v>21727</v>
      </c>
      <c r="C5205" t="s">
        <v>21728</v>
      </c>
      <c r="D5205" t="s">
        <v>21727</v>
      </c>
      <c r="E5205" t="s">
        <v>21729</v>
      </c>
      <c r="F5205" s="220">
        <v>49323</v>
      </c>
      <c r="G5205" s="220">
        <v>49323</v>
      </c>
      <c r="H5205" s="220">
        <v>51919</v>
      </c>
      <c r="I5205" s="220">
        <v>46856.826474137917</v>
      </c>
      <c r="J5205" s="161" t="e">
        <f>VLOOKUP(D5205,GST!A:D,4,FALSE)</f>
        <v>#N/A</v>
      </c>
      <c r="K5205" s="64" t="str">
        <f>VLOOKUP(B5205,'ABC successor'!A:J,10,FALSE)</f>
        <v>4755</v>
      </c>
    </row>
    <row r="5206" spans="1:11" x14ac:dyDescent="0.2">
      <c r="A5206">
        <v>5205</v>
      </c>
      <c r="B5206" t="s">
        <v>19374</v>
      </c>
      <c r="C5206" t="s">
        <v>19375</v>
      </c>
      <c r="D5206" t="s">
        <v>19374</v>
      </c>
      <c r="E5206" t="s">
        <v>19376</v>
      </c>
      <c r="F5206" s="220">
        <v>209023</v>
      </c>
      <c r="G5206" s="220">
        <v>209023</v>
      </c>
      <c r="H5206" s="220">
        <v>220024</v>
      </c>
      <c r="I5206" s="220">
        <v>198571.63219310343</v>
      </c>
      <c r="J5206" s="161" t="e">
        <f>VLOOKUP(D5206,GST!A:D,4,FALSE)</f>
        <v>#N/A</v>
      </c>
      <c r="K5206" s="64" t="str">
        <f>VLOOKUP(B5206,'ABC successor'!A:J,10,FALSE)</f>
        <v>4754</v>
      </c>
    </row>
    <row r="5207" spans="1:11" x14ac:dyDescent="0.2">
      <c r="A5207">
        <v>5206</v>
      </c>
      <c r="B5207" t="s">
        <v>19377</v>
      </c>
      <c r="C5207" t="s">
        <v>19378</v>
      </c>
      <c r="D5207" t="s">
        <v>19377</v>
      </c>
      <c r="E5207" t="s">
        <v>19379</v>
      </c>
      <c r="F5207" s="220">
        <v>643275</v>
      </c>
      <c r="G5207" s="220">
        <v>643275</v>
      </c>
      <c r="H5207" s="220">
        <v>677132</v>
      </c>
      <c r="I5207" s="220">
        <v>611110.84909482754</v>
      </c>
      <c r="J5207" s="161" t="e">
        <f>VLOOKUP(D5207,GST!A:D,4,FALSE)</f>
        <v>#N/A</v>
      </c>
      <c r="K5207" s="64" t="str">
        <f>VLOOKUP(B5207,'ABC successor'!A:J,10,FALSE)</f>
        <v>4754</v>
      </c>
    </row>
    <row r="5208" spans="1:11" x14ac:dyDescent="0.2">
      <c r="A5208">
        <v>5207</v>
      </c>
      <c r="B5208" t="s">
        <v>19380</v>
      </c>
      <c r="C5208" t="s">
        <v>19381</v>
      </c>
      <c r="D5208" t="s">
        <v>19380</v>
      </c>
      <c r="E5208" t="s">
        <v>19382</v>
      </c>
      <c r="F5208" s="220">
        <v>685324</v>
      </c>
      <c r="G5208" s="220">
        <v>685324</v>
      </c>
      <c r="H5208" s="220">
        <v>721394</v>
      </c>
      <c r="I5208" s="220">
        <v>651057.57456551713</v>
      </c>
      <c r="J5208" s="161" t="e">
        <f>VLOOKUP(D5208,GST!A:D,4,FALSE)</f>
        <v>#N/A</v>
      </c>
      <c r="K5208" s="64" t="str">
        <f>VLOOKUP(B5208,'ABC successor'!A:J,10,FALSE)</f>
        <v>4754</v>
      </c>
    </row>
    <row r="5209" spans="1:11" x14ac:dyDescent="0.2">
      <c r="A5209">
        <v>5208</v>
      </c>
      <c r="B5209" t="s">
        <v>18091</v>
      </c>
      <c r="C5209" t="s">
        <v>18092</v>
      </c>
      <c r="D5209" t="s">
        <v>18091</v>
      </c>
      <c r="E5209" t="s">
        <v>19383</v>
      </c>
      <c r="F5209" s="220">
        <v>921954</v>
      </c>
      <c r="G5209" s="220">
        <v>921954</v>
      </c>
      <c r="H5209" s="220">
        <v>970478</v>
      </c>
      <c r="I5209" s="220">
        <v>875856.26890517236</v>
      </c>
      <c r="J5209" s="161" t="e">
        <f>VLOOKUP(D5209,GST!A:D,4,FALSE)</f>
        <v>#N/A</v>
      </c>
      <c r="K5209" s="64" t="str">
        <f>VLOOKUP(B5209,'ABC successor'!A:J,10,FALSE)</f>
        <v>4780</v>
      </c>
    </row>
    <row r="5210" spans="1:11" x14ac:dyDescent="0.2">
      <c r="A5210">
        <v>5209</v>
      </c>
      <c r="B5210" t="s">
        <v>21730</v>
      </c>
      <c r="C5210" t="s">
        <v>21731</v>
      </c>
      <c r="D5210" t="s">
        <v>21730</v>
      </c>
      <c r="E5210" t="s">
        <v>21732</v>
      </c>
      <c r="F5210" s="220">
        <v>2</v>
      </c>
      <c r="G5210" s="220">
        <v>2</v>
      </c>
      <c r="H5210" s="220">
        <v>2</v>
      </c>
      <c r="I5210" s="220">
        <v>1.9334362068965516</v>
      </c>
      <c r="J5210" s="161" t="e">
        <f>VLOOKUP(D5210,GST!A:D,4,FALSE)</f>
        <v>#N/A</v>
      </c>
      <c r="K5210" s="64" t="str">
        <f>VLOOKUP(B5210,'ABC successor'!A:J,10,FALSE)</f>
        <v>4780</v>
      </c>
    </row>
    <row r="5211" spans="1:11" x14ac:dyDescent="0.2">
      <c r="A5211">
        <v>5210</v>
      </c>
      <c r="B5211" t="s">
        <v>21733</v>
      </c>
      <c r="C5211" t="s">
        <v>21734</v>
      </c>
      <c r="D5211" t="s">
        <v>21733</v>
      </c>
      <c r="E5211" t="s">
        <v>21735</v>
      </c>
      <c r="F5211" s="220">
        <v>2</v>
      </c>
      <c r="G5211" s="220">
        <v>2</v>
      </c>
      <c r="H5211" s="220">
        <v>2</v>
      </c>
      <c r="I5211" s="220">
        <v>1.9334362068965516</v>
      </c>
      <c r="J5211" s="161" t="e">
        <f>VLOOKUP(D5211,GST!A:D,4,FALSE)</f>
        <v>#N/A</v>
      </c>
      <c r="K5211" s="64" t="str">
        <f>VLOOKUP(B5211,'ABC successor'!A:J,10,FALSE)</f>
        <v>4780</v>
      </c>
    </row>
    <row r="5212" spans="1:11" x14ac:dyDescent="0.2">
      <c r="A5212">
        <v>5211</v>
      </c>
      <c r="B5212" t="s">
        <v>21736</v>
      </c>
      <c r="C5212" t="s">
        <v>21737</v>
      </c>
      <c r="D5212" t="s">
        <v>21736</v>
      </c>
      <c r="E5212" t="s">
        <v>21738</v>
      </c>
      <c r="F5212" s="220">
        <v>2</v>
      </c>
      <c r="G5212" s="220">
        <v>2</v>
      </c>
      <c r="H5212" s="220">
        <v>2</v>
      </c>
      <c r="I5212" s="220">
        <v>1.9334362068965516</v>
      </c>
      <c r="J5212" s="161" t="e">
        <f>VLOOKUP(D5212,GST!A:D,4,FALSE)</f>
        <v>#N/A</v>
      </c>
      <c r="K5212" s="64" t="str">
        <f>VLOOKUP(B5212,'ABC successor'!A:J,10,FALSE)</f>
        <v>4780</v>
      </c>
    </row>
    <row r="5213" spans="1:11" x14ac:dyDescent="0.2">
      <c r="A5213">
        <v>5212</v>
      </c>
      <c r="B5213" t="s">
        <v>21739</v>
      </c>
      <c r="C5213" t="s">
        <v>21740</v>
      </c>
      <c r="D5213" t="s">
        <v>21739</v>
      </c>
      <c r="E5213" t="s">
        <v>21741</v>
      </c>
      <c r="F5213" s="220">
        <v>2</v>
      </c>
      <c r="G5213" s="220">
        <v>2</v>
      </c>
      <c r="H5213" s="220">
        <v>2</v>
      </c>
      <c r="I5213" s="220">
        <v>1.9334362068965516</v>
      </c>
      <c r="J5213" s="161" t="e">
        <f>VLOOKUP(D5213,GST!A:D,4,FALSE)</f>
        <v>#N/A</v>
      </c>
      <c r="K5213" s="64" t="str">
        <f>VLOOKUP(B5213,'ABC successor'!A:J,10,FALSE)</f>
        <v>4780</v>
      </c>
    </row>
    <row r="5214" spans="1:11" x14ac:dyDescent="0.2">
      <c r="A5214">
        <v>5213</v>
      </c>
      <c r="B5214" t="s">
        <v>18093</v>
      </c>
      <c r="C5214" t="s">
        <v>18094</v>
      </c>
      <c r="D5214" t="s">
        <v>18093</v>
      </c>
      <c r="E5214" t="s">
        <v>19384</v>
      </c>
      <c r="F5214" s="220">
        <v>951694</v>
      </c>
      <c r="G5214" s="220">
        <v>951694</v>
      </c>
      <c r="H5214" s="220">
        <v>1001783</v>
      </c>
      <c r="I5214" s="220">
        <v>904109.5721965516</v>
      </c>
      <c r="J5214" s="161" t="e">
        <f>VLOOKUP(D5214,GST!A:D,4,FALSE)</f>
        <v>#N/A</v>
      </c>
      <c r="K5214" s="64" t="str">
        <f>VLOOKUP(B5214,'ABC successor'!A:J,10,FALSE)</f>
        <v>4780</v>
      </c>
    </row>
    <row r="5215" spans="1:11" x14ac:dyDescent="0.2">
      <c r="A5215">
        <v>5214</v>
      </c>
      <c r="B5215" t="s">
        <v>13619</v>
      </c>
      <c r="C5215" t="s">
        <v>13620</v>
      </c>
      <c r="D5215" t="s">
        <v>13619</v>
      </c>
      <c r="E5215" t="s">
        <v>24363</v>
      </c>
      <c r="F5215" s="220">
        <v>892214</v>
      </c>
      <c r="G5215" s="220">
        <v>892214</v>
      </c>
      <c r="H5215" s="220">
        <v>939173</v>
      </c>
      <c r="I5215" s="220">
        <v>847602.96561379312</v>
      </c>
      <c r="J5215" s="161">
        <f>VLOOKUP(D5215,GST!A:D,4,FALSE)</f>
        <v>0.18</v>
      </c>
      <c r="K5215" s="64" t="str">
        <f>VLOOKUP(B5215,'ABC successor'!A:J,10,FALSE)</f>
        <v>4740</v>
      </c>
    </row>
    <row r="5216" spans="1:11" x14ac:dyDescent="0.2">
      <c r="A5216">
        <v>5215</v>
      </c>
      <c r="B5216" t="s">
        <v>18095</v>
      </c>
      <c r="C5216" t="s">
        <v>18096</v>
      </c>
      <c r="D5216" t="s">
        <v>18095</v>
      </c>
      <c r="E5216" t="s">
        <v>19385</v>
      </c>
      <c r="F5216" s="220">
        <v>659463</v>
      </c>
      <c r="G5216" s="220">
        <v>659463</v>
      </c>
      <c r="H5216" s="220">
        <v>694172</v>
      </c>
      <c r="I5216" s="220">
        <v>626489.40068448265</v>
      </c>
      <c r="J5216" s="161" t="e">
        <f>VLOOKUP(D5216,GST!A:D,4,FALSE)</f>
        <v>#N/A</v>
      </c>
      <c r="K5216" s="64" t="str">
        <f>VLOOKUP(B5216,'ABC successor'!A:J,10,FALSE)</f>
        <v>4754</v>
      </c>
    </row>
    <row r="5217" spans="1:11" x14ac:dyDescent="0.2">
      <c r="A5217">
        <v>5216</v>
      </c>
      <c r="B5217" t="s">
        <v>19386</v>
      </c>
      <c r="C5217" t="s">
        <v>19387</v>
      </c>
      <c r="D5217" t="s">
        <v>19386</v>
      </c>
      <c r="E5217" t="s">
        <v>8728</v>
      </c>
      <c r="F5217" s="220">
        <v>788250</v>
      </c>
      <c r="G5217" s="220">
        <v>788250</v>
      </c>
      <c r="H5217" s="220">
        <v>829737</v>
      </c>
      <c r="I5217" s="220">
        <v>748837.24385689641</v>
      </c>
      <c r="J5217" s="161" t="e">
        <f>VLOOKUP(D5217,GST!A:D,4,FALSE)</f>
        <v>#N/A</v>
      </c>
      <c r="K5217" s="64" t="str">
        <f>VLOOKUP(B5217,'ABC successor'!A:J,10,FALSE)</f>
        <v>4755</v>
      </c>
    </row>
    <row r="5218" spans="1:11" x14ac:dyDescent="0.2">
      <c r="A5218">
        <v>5217</v>
      </c>
      <c r="B5218" t="s">
        <v>18739</v>
      </c>
      <c r="C5218" t="s">
        <v>18740</v>
      </c>
      <c r="D5218" t="s">
        <v>18739</v>
      </c>
      <c r="E5218" t="s">
        <v>19388</v>
      </c>
      <c r="F5218" s="220">
        <v>905143</v>
      </c>
      <c r="G5218" s="220">
        <v>905143</v>
      </c>
      <c r="H5218" s="220">
        <v>952782</v>
      </c>
      <c r="I5218" s="220">
        <v>859886.0858362068</v>
      </c>
      <c r="J5218" s="161" t="e">
        <f>VLOOKUP(D5218,GST!A:D,4,FALSE)</f>
        <v>#N/A</v>
      </c>
      <c r="K5218" s="64" t="str">
        <f>VLOOKUP(B5218,'ABC successor'!A:J,10,FALSE)</f>
        <v>4760</v>
      </c>
    </row>
    <row r="5219" spans="1:11" x14ac:dyDescent="0.2">
      <c r="A5219">
        <v>5218</v>
      </c>
      <c r="B5219" t="s">
        <v>23853</v>
      </c>
      <c r="C5219" t="s">
        <v>23854</v>
      </c>
      <c r="D5219" t="s">
        <v>23853</v>
      </c>
      <c r="E5219" t="s">
        <v>24364</v>
      </c>
      <c r="F5219" s="220">
        <v>70652</v>
      </c>
      <c r="G5219" s="220">
        <v>70652</v>
      </c>
      <c r="H5219" s="220">
        <v>74371</v>
      </c>
      <c r="I5219" s="220">
        <v>67119.237922413784</v>
      </c>
      <c r="J5219" s="161" t="e">
        <f>VLOOKUP(D5219,GST!A:D,4,FALSE)</f>
        <v>#N/A</v>
      </c>
      <c r="K5219" s="64" t="str">
        <f>VLOOKUP(B5219,'ABC successor'!A:J,10,FALSE)</f>
        <v>4740</v>
      </c>
    </row>
    <row r="5220" spans="1:11" x14ac:dyDescent="0.2">
      <c r="A5220">
        <v>5219</v>
      </c>
      <c r="B5220" t="s">
        <v>23855</v>
      </c>
      <c r="C5220" t="s">
        <v>23856</v>
      </c>
      <c r="D5220" t="s">
        <v>23855</v>
      </c>
      <c r="E5220" t="s">
        <v>19344</v>
      </c>
      <c r="F5220" s="220">
        <v>66653</v>
      </c>
      <c r="G5220" s="220">
        <v>66653</v>
      </c>
      <c r="H5220" s="220">
        <v>70161</v>
      </c>
      <c r="I5220" s="220">
        <v>63320.035775862052</v>
      </c>
      <c r="J5220" s="161" t="e">
        <f>VLOOKUP(D5220,GST!A:D,4,FALSE)</f>
        <v>#N/A</v>
      </c>
      <c r="K5220" s="64" t="str">
        <f>VLOOKUP(B5220,'ABC successor'!A:J,10,FALSE)</f>
        <v>4754</v>
      </c>
    </row>
    <row r="5221" spans="1:11" x14ac:dyDescent="0.2">
      <c r="A5221">
        <v>5220</v>
      </c>
      <c r="B5221" t="s">
        <v>26043</v>
      </c>
      <c r="C5221" t="s">
        <v>26044</v>
      </c>
      <c r="D5221" t="s">
        <v>26043</v>
      </c>
      <c r="E5221" t="s">
        <v>26045</v>
      </c>
      <c r="F5221" s="220">
        <v>95980</v>
      </c>
      <c r="G5221" s="220">
        <v>95980</v>
      </c>
      <c r="H5221" s="220">
        <v>101032</v>
      </c>
      <c r="I5221" s="220">
        <v>91180.851517241375</v>
      </c>
      <c r="J5221" s="161" t="e">
        <f>VLOOKUP(D5221,GST!A:D,4,FALSE)</f>
        <v>#N/A</v>
      </c>
      <c r="K5221" s="64" t="str">
        <f>VLOOKUP(B5221,'ABC successor'!A:J,10,FALSE)</f>
        <v>4760</v>
      </c>
    </row>
    <row r="5222" spans="1:11" x14ac:dyDescent="0.2">
      <c r="A5222">
        <v>5221</v>
      </c>
      <c r="B5222" t="s">
        <v>25687</v>
      </c>
      <c r="C5222" t="s">
        <v>25688</v>
      </c>
      <c r="D5222" t="s">
        <v>25687</v>
      </c>
      <c r="E5222" t="s">
        <v>22135</v>
      </c>
      <c r="F5222" s="220">
        <v>99979</v>
      </c>
      <c r="G5222" s="220">
        <v>99979</v>
      </c>
      <c r="H5222" s="220">
        <v>105241</v>
      </c>
      <c r="I5222" s="220">
        <v>94980.053663793093</v>
      </c>
      <c r="J5222" s="161" t="e">
        <f>VLOOKUP(D5222,GST!A:D,4,FALSE)</f>
        <v>#N/A</v>
      </c>
      <c r="K5222" s="64" t="str">
        <f>VLOOKUP(B5222,'ABC successor'!A:J,10,FALSE)</f>
        <v>4760</v>
      </c>
    </row>
    <row r="5223" spans="1:11" x14ac:dyDescent="0.2">
      <c r="A5223">
        <v>5222</v>
      </c>
      <c r="B5223" t="s">
        <v>1473</v>
      </c>
      <c r="C5223" t="s">
        <v>1474</v>
      </c>
      <c r="D5223" t="s">
        <v>1473</v>
      </c>
      <c r="E5223" t="s">
        <v>1475</v>
      </c>
      <c r="F5223" s="220">
        <v>349128</v>
      </c>
      <c r="G5223" s="220">
        <v>349128</v>
      </c>
      <c r="H5223" s="220">
        <v>367503</v>
      </c>
      <c r="I5223" s="220">
        <v>331671.31411206891</v>
      </c>
      <c r="J5223" s="161" t="e">
        <f>VLOOKUP(D5223,GST!A:D,4,FALSE)</f>
        <v>#N/A</v>
      </c>
      <c r="K5223" s="64" t="str">
        <f>VLOOKUP(B5223,'ABC successor'!A:J,10,FALSE)</f>
        <v>4760</v>
      </c>
    </row>
    <row r="5224" spans="1:11" x14ac:dyDescent="0.2">
      <c r="A5224">
        <v>5223</v>
      </c>
      <c r="B5224" t="s">
        <v>16771</v>
      </c>
      <c r="C5224" t="s">
        <v>16772</v>
      </c>
      <c r="D5224" t="s">
        <v>16771</v>
      </c>
      <c r="E5224" t="s">
        <v>16773</v>
      </c>
      <c r="F5224" s="220">
        <v>73705</v>
      </c>
      <c r="G5224" s="220">
        <v>73705</v>
      </c>
      <c r="H5224" s="220">
        <v>77584</v>
      </c>
      <c r="I5224" s="220">
        <v>70019.392232758604</v>
      </c>
      <c r="J5224" s="161" t="e">
        <f>VLOOKUP(D5224,GST!A:D,4,FALSE)</f>
        <v>#N/A</v>
      </c>
      <c r="K5224" s="64" t="str">
        <f>VLOOKUP(B5224,'ABC successor'!A:J,10,FALSE)</f>
        <v>4760</v>
      </c>
    </row>
    <row r="5225" spans="1:11" x14ac:dyDescent="0.2">
      <c r="A5225">
        <v>5224</v>
      </c>
      <c r="B5225" t="s">
        <v>23698</v>
      </c>
      <c r="C5225" t="s">
        <v>23699</v>
      </c>
      <c r="D5225" t="s">
        <v>23698</v>
      </c>
      <c r="E5225" t="s">
        <v>23700</v>
      </c>
      <c r="F5225" s="220">
        <v>39992</v>
      </c>
      <c r="G5225" s="220">
        <v>39992</v>
      </c>
      <c r="H5225" s="220">
        <v>42097</v>
      </c>
      <c r="I5225" s="220">
        <v>37992.021465517239</v>
      </c>
      <c r="J5225" s="161" t="e">
        <f>VLOOKUP(D5225,GST!A:D,4,FALSE)</f>
        <v>#N/A</v>
      </c>
      <c r="K5225" s="64" t="str">
        <f>VLOOKUP(B5225,'ABC successor'!A:J,10,FALSE)</f>
        <v>4760</v>
      </c>
    </row>
    <row r="5226" spans="1:11" x14ac:dyDescent="0.2">
      <c r="A5226">
        <v>5225</v>
      </c>
      <c r="B5226" t="s">
        <v>16774</v>
      </c>
      <c r="C5226" t="s">
        <v>16775</v>
      </c>
      <c r="D5226" t="s">
        <v>16774</v>
      </c>
      <c r="E5226" t="s">
        <v>14949</v>
      </c>
      <c r="F5226" s="220">
        <v>64654</v>
      </c>
      <c r="G5226" s="220">
        <v>64654</v>
      </c>
      <c r="H5226" s="220">
        <v>68057</v>
      </c>
      <c r="I5226" s="220">
        <v>61421.401420689646</v>
      </c>
      <c r="J5226" s="161" t="e">
        <f>VLOOKUP(D5226,GST!A:D,4,FALSE)</f>
        <v>#N/A</v>
      </c>
      <c r="K5226" s="64" t="str">
        <f>VLOOKUP(B5226,'ABC successor'!A:J,10,FALSE)</f>
        <v>4760</v>
      </c>
    </row>
    <row r="5227" spans="1:11" x14ac:dyDescent="0.2">
      <c r="A5227">
        <v>5226</v>
      </c>
      <c r="B5227" t="s">
        <v>16776</v>
      </c>
      <c r="C5227" t="s">
        <v>16777</v>
      </c>
      <c r="D5227" t="s">
        <v>16776</v>
      </c>
      <c r="E5227" t="s">
        <v>16778</v>
      </c>
      <c r="F5227" s="220">
        <v>98274</v>
      </c>
      <c r="G5227" s="220">
        <v>98274</v>
      </c>
      <c r="H5227" s="220">
        <v>103446</v>
      </c>
      <c r="I5227" s="220">
        <v>93359.834122413784</v>
      </c>
      <c r="J5227" s="161" t="e">
        <f>VLOOKUP(D5227,GST!A:D,4,FALSE)</f>
        <v>#N/A</v>
      </c>
      <c r="K5227" s="64" t="str">
        <f>VLOOKUP(B5227,'ABC successor'!A:J,10,FALSE)</f>
        <v>4760</v>
      </c>
    </row>
    <row r="5228" spans="1:11" x14ac:dyDescent="0.2">
      <c r="A5228">
        <v>5227</v>
      </c>
      <c r="B5228" t="s">
        <v>16779</v>
      </c>
      <c r="C5228" t="s">
        <v>16780</v>
      </c>
      <c r="D5228" t="s">
        <v>16779</v>
      </c>
      <c r="E5228" t="s">
        <v>16781</v>
      </c>
      <c r="F5228" s="220">
        <v>102859</v>
      </c>
      <c r="G5228" s="220">
        <v>102859</v>
      </c>
      <c r="H5228" s="220">
        <v>108273</v>
      </c>
      <c r="I5228" s="220">
        <v>97715.86589655171</v>
      </c>
      <c r="J5228" s="161" t="e">
        <f>VLOOKUP(D5228,GST!A:D,4,FALSE)</f>
        <v>#N/A</v>
      </c>
      <c r="K5228" s="64" t="str">
        <f>VLOOKUP(B5228,'ABC successor'!A:J,10,FALSE)</f>
        <v>4760</v>
      </c>
    </row>
    <row r="5229" spans="1:11" x14ac:dyDescent="0.2">
      <c r="A5229">
        <v>5228</v>
      </c>
      <c r="B5229" t="s">
        <v>22756</v>
      </c>
      <c r="C5229" t="s">
        <v>22757</v>
      </c>
      <c r="D5229" t="s">
        <v>22756</v>
      </c>
      <c r="E5229" t="s">
        <v>22758</v>
      </c>
      <c r="F5229" s="220">
        <v>709184</v>
      </c>
      <c r="G5229" s="220">
        <v>709184</v>
      </c>
      <c r="H5229" s="220">
        <v>746509</v>
      </c>
      <c r="I5229" s="220">
        <v>673725.18065517233</v>
      </c>
      <c r="J5229" s="161" t="e">
        <f>VLOOKUP(D5229,GST!A:D,4,FALSE)</f>
        <v>#N/A</v>
      </c>
      <c r="K5229" s="64" t="str">
        <f>VLOOKUP(B5229,'ABC successor'!A:J,10,FALSE)</f>
        <v>4760</v>
      </c>
    </row>
    <row r="5230" spans="1:11" x14ac:dyDescent="0.2">
      <c r="A5230">
        <v>5229</v>
      </c>
      <c r="B5230" t="s">
        <v>13621</v>
      </c>
      <c r="C5230" t="s">
        <v>13622</v>
      </c>
      <c r="D5230" t="s">
        <v>13621</v>
      </c>
      <c r="E5230" t="s">
        <v>13623</v>
      </c>
      <c r="F5230" s="220">
        <v>68533</v>
      </c>
      <c r="G5230" s="220">
        <v>68533</v>
      </c>
      <c r="H5230" s="220">
        <v>72140</v>
      </c>
      <c r="I5230" s="220">
        <v>65106.53083103447</v>
      </c>
      <c r="J5230" s="161" t="e">
        <f>VLOOKUP(D5230,GST!A:D,4,FALSE)</f>
        <v>#N/A</v>
      </c>
      <c r="K5230" s="64" t="str">
        <f>VLOOKUP(B5230,'ABC successor'!A:J,10,FALSE)</f>
        <v>4760</v>
      </c>
    </row>
    <row r="5231" spans="1:11" x14ac:dyDescent="0.2">
      <c r="A5231">
        <v>5230</v>
      </c>
      <c r="B5231" t="s">
        <v>16782</v>
      </c>
      <c r="C5231" t="s">
        <v>16783</v>
      </c>
      <c r="D5231" t="s">
        <v>16782</v>
      </c>
      <c r="E5231" t="s">
        <v>16784</v>
      </c>
      <c r="F5231" s="220">
        <v>50430</v>
      </c>
      <c r="G5231" s="220">
        <v>50430</v>
      </c>
      <c r="H5231" s="220">
        <v>53084</v>
      </c>
      <c r="I5231" s="220">
        <v>47908.615770689656</v>
      </c>
      <c r="J5231" s="161" t="e">
        <f>VLOOKUP(D5231,GST!A:D,4,FALSE)</f>
        <v>#N/A</v>
      </c>
      <c r="K5231" s="64" t="str">
        <f>VLOOKUP(B5231,'ABC successor'!A:J,10,FALSE)</f>
        <v>4760</v>
      </c>
    </row>
    <row r="5232" spans="1:11" x14ac:dyDescent="0.2">
      <c r="A5232">
        <v>5231</v>
      </c>
      <c r="B5232" t="s">
        <v>26046</v>
      </c>
      <c r="C5232" t="s">
        <v>26047</v>
      </c>
      <c r="D5232" t="s">
        <v>26046</v>
      </c>
      <c r="E5232" t="s">
        <v>26048</v>
      </c>
      <c r="F5232" s="220">
        <v>326598</v>
      </c>
      <c r="G5232" s="220">
        <v>326598</v>
      </c>
      <c r="H5232" s="220">
        <v>343787</v>
      </c>
      <c r="I5232" s="220">
        <v>310268.17530172406</v>
      </c>
      <c r="J5232" s="161" t="e">
        <f>VLOOKUP(D5232,GST!A:D,4,FALSE)</f>
        <v>#N/A</v>
      </c>
      <c r="K5232" s="64" t="str">
        <f>VLOOKUP(B5232,'ABC successor'!A:J,10,FALSE)</f>
        <v>4760</v>
      </c>
    </row>
    <row r="5233" spans="1:11" x14ac:dyDescent="0.2">
      <c r="A5233">
        <v>5232</v>
      </c>
      <c r="B5233" t="s">
        <v>18097</v>
      </c>
      <c r="C5233" t="s">
        <v>18098</v>
      </c>
      <c r="D5233" t="s">
        <v>18097</v>
      </c>
      <c r="E5233" t="s">
        <v>18099</v>
      </c>
      <c r="F5233" s="220">
        <v>195253</v>
      </c>
      <c r="G5233" s="220">
        <v>195253</v>
      </c>
      <c r="H5233" s="220">
        <v>205529</v>
      </c>
      <c r="I5233" s="220">
        <v>185490.00281724136</v>
      </c>
      <c r="J5233" s="161" t="e">
        <f>VLOOKUP(D5233,GST!A:D,4,FALSE)</f>
        <v>#N/A</v>
      </c>
      <c r="K5233" s="64" t="str">
        <f>VLOOKUP(B5233,'ABC successor'!A:J,10,FALSE)</f>
        <v>4755</v>
      </c>
    </row>
    <row r="5234" spans="1:11" x14ac:dyDescent="0.2">
      <c r="A5234">
        <v>5233</v>
      </c>
      <c r="B5234" t="s">
        <v>26049</v>
      </c>
      <c r="C5234" t="s">
        <v>26050</v>
      </c>
      <c r="D5234" t="s">
        <v>26049</v>
      </c>
      <c r="E5234" t="s">
        <v>18206</v>
      </c>
      <c r="F5234" s="220">
        <v>133305</v>
      </c>
      <c r="G5234" s="220">
        <v>133305</v>
      </c>
      <c r="H5234" s="220">
        <v>140321</v>
      </c>
      <c r="I5234" s="220">
        <v>126640.0715517241</v>
      </c>
      <c r="J5234" s="161" t="e">
        <f>VLOOKUP(D5234,GST!A:D,4,FALSE)</f>
        <v>#N/A</v>
      </c>
      <c r="K5234" s="64" t="str">
        <f>VLOOKUP(B5234,'ABC successor'!A:J,10,FALSE)</f>
        <v>4755</v>
      </c>
    </row>
    <row r="5235" spans="1:11" x14ac:dyDescent="0.2">
      <c r="A5235">
        <v>5234</v>
      </c>
      <c r="B5235" t="s">
        <v>18100</v>
      </c>
      <c r="C5235" t="s">
        <v>18101</v>
      </c>
      <c r="D5235" t="s">
        <v>18100</v>
      </c>
      <c r="E5235" t="s">
        <v>18102</v>
      </c>
      <c r="F5235" s="220">
        <v>39568</v>
      </c>
      <c r="G5235" s="220">
        <v>39568</v>
      </c>
      <c r="H5235" s="220">
        <v>41651</v>
      </c>
      <c r="I5235" s="220">
        <v>37589.866734482748</v>
      </c>
      <c r="J5235" s="161" t="e">
        <f>VLOOKUP(D5235,GST!A:D,4,FALSE)</f>
        <v>#N/A</v>
      </c>
      <c r="K5235" s="64" t="str">
        <f>VLOOKUP(B5235,'ABC successor'!A:J,10,FALSE)</f>
        <v>4755</v>
      </c>
    </row>
    <row r="5236" spans="1:11" x14ac:dyDescent="0.2">
      <c r="A5236">
        <v>5235</v>
      </c>
      <c r="B5236" t="s">
        <v>18741</v>
      </c>
      <c r="C5236" t="s">
        <v>18742</v>
      </c>
      <c r="D5236" t="s">
        <v>18741</v>
      </c>
      <c r="E5236" t="s">
        <v>18743</v>
      </c>
      <c r="F5236" s="220">
        <v>310335</v>
      </c>
      <c r="G5236" s="220">
        <v>310335</v>
      </c>
      <c r="H5236" s="220">
        <v>326668</v>
      </c>
      <c r="I5236" s="220">
        <v>294818.08657241374</v>
      </c>
      <c r="J5236" s="161" t="e">
        <f>VLOOKUP(D5236,GST!A:D,4,FALSE)</f>
        <v>#N/A</v>
      </c>
      <c r="K5236" s="64" t="str">
        <f>VLOOKUP(B5236,'ABC successor'!A:J,10,FALSE)</f>
        <v>4760</v>
      </c>
    </row>
    <row r="5237" spans="1:11" x14ac:dyDescent="0.2">
      <c r="A5237">
        <v>5236</v>
      </c>
      <c r="B5237" t="s">
        <v>22759</v>
      </c>
      <c r="C5237" t="s">
        <v>22760</v>
      </c>
      <c r="D5237" t="s">
        <v>22759</v>
      </c>
      <c r="E5237" t="s">
        <v>22761</v>
      </c>
      <c r="F5237" s="220">
        <v>1599664</v>
      </c>
      <c r="G5237" s="220">
        <v>1599664</v>
      </c>
      <c r="H5237" s="220">
        <v>1683857</v>
      </c>
      <c r="I5237" s="220">
        <v>1519680.8586206895</v>
      </c>
      <c r="J5237" s="161" t="e">
        <f>VLOOKUP(D5237,GST!A:D,4,FALSE)</f>
        <v>#N/A</v>
      </c>
      <c r="K5237" s="64" t="str">
        <f>VLOOKUP(B5237,'ABC successor'!A:J,10,FALSE)</f>
        <v>4755</v>
      </c>
    </row>
    <row r="5238" spans="1:11" x14ac:dyDescent="0.2">
      <c r="A5238">
        <v>5237</v>
      </c>
      <c r="B5238" t="s">
        <v>26656</v>
      </c>
      <c r="C5238" t="s">
        <v>26657</v>
      </c>
      <c r="D5238" t="s">
        <v>26656</v>
      </c>
      <c r="E5238" t="s">
        <v>26658</v>
      </c>
      <c r="F5238" s="220">
        <v>33581</v>
      </c>
      <c r="G5238" s="220">
        <v>33581</v>
      </c>
      <c r="H5238" s="220">
        <v>35348</v>
      </c>
      <c r="I5238" s="220">
        <v>31901.697413793096</v>
      </c>
      <c r="J5238" s="161" t="e">
        <f>VLOOKUP(D5238,GST!A:D,4,FALSE)</f>
        <v>#N/A</v>
      </c>
      <c r="K5238" s="64" t="str">
        <f>VLOOKUP(B5238,'ABC successor'!A:J,10,FALSE)</f>
        <v>4755</v>
      </c>
    </row>
    <row r="5239" spans="1:11" x14ac:dyDescent="0.2">
      <c r="A5239">
        <v>5238</v>
      </c>
      <c r="B5239" t="s">
        <v>18103</v>
      </c>
      <c r="C5239" t="s">
        <v>18104</v>
      </c>
      <c r="D5239" t="s">
        <v>18103</v>
      </c>
      <c r="E5239" t="s">
        <v>4207</v>
      </c>
      <c r="F5239" s="220">
        <v>78876</v>
      </c>
      <c r="G5239" s="220">
        <v>78876</v>
      </c>
      <c r="H5239" s="220">
        <v>83027</v>
      </c>
      <c r="I5239" s="220">
        <v>74932.253634482753</v>
      </c>
      <c r="J5239" s="161" t="e">
        <f>VLOOKUP(D5239,GST!A:D,4,FALSE)</f>
        <v>#N/A</v>
      </c>
      <c r="K5239" s="64" t="str">
        <f>VLOOKUP(B5239,'ABC successor'!A:J,10,FALSE)</f>
        <v>4755</v>
      </c>
    </row>
    <row r="5240" spans="1:11" x14ac:dyDescent="0.2">
      <c r="A5240">
        <v>5239</v>
      </c>
      <c r="B5240" t="s">
        <v>26051</v>
      </c>
      <c r="C5240" t="s">
        <v>26052</v>
      </c>
      <c r="D5240" t="s">
        <v>26051</v>
      </c>
      <c r="E5240" t="s">
        <v>26053</v>
      </c>
      <c r="F5240" s="220">
        <v>74918</v>
      </c>
      <c r="G5240" s="220">
        <v>74918</v>
      </c>
      <c r="H5240" s="220">
        <v>78861</v>
      </c>
      <c r="I5240" s="220">
        <v>71171.720212068962</v>
      </c>
      <c r="J5240" s="161" t="e">
        <f>VLOOKUP(D5240,GST!A:D,4,FALSE)</f>
        <v>#N/A</v>
      </c>
      <c r="K5240" s="64" t="str">
        <f>VLOOKUP(B5240,'ABC successor'!A:J,10,FALSE)</f>
        <v>4755</v>
      </c>
    </row>
    <row r="5241" spans="1:11" x14ac:dyDescent="0.2">
      <c r="A5241">
        <v>5240</v>
      </c>
      <c r="B5241" t="s">
        <v>18105</v>
      </c>
      <c r="C5241" t="s">
        <v>18106</v>
      </c>
      <c r="D5241" t="s">
        <v>18105</v>
      </c>
      <c r="E5241" t="s">
        <v>18107</v>
      </c>
      <c r="F5241" s="220">
        <v>25861</v>
      </c>
      <c r="G5241" s="220">
        <v>25861</v>
      </c>
      <c r="H5241" s="220">
        <v>27222</v>
      </c>
      <c r="I5241" s="220">
        <v>24568.173881034476</v>
      </c>
      <c r="J5241" s="161" t="e">
        <f>VLOOKUP(D5241,GST!A:D,4,FALSE)</f>
        <v>#N/A</v>
      </c>
      <c r="K5241" s="64" t="str">
        <f>VLOOKUP(B5241,'ABC successor'!A:J,10,FALSE)</f>
        <v>4755</v>
      </c>
    </row>
    <row r="5242" spans="1:11" x14ac:dyDescent="0.2">
      <c r="A5242">
        <v>5241</v>
      </c>
      <c r="B5242" t="s">
        <v>16785</v>
      </c>
      <c r="C5242" t="s">
        <v>16786</v>
      </c>
      <c r="D5242" t="s">
        <v>16785</v>
      </c>
      <c r="E5242" t="s">
        <v>25337</v>
      </c>
      <c r="F5242" s="220">
        <v>387919</v>
      </c>
      <c r="G5242" s="220">
        <v>387919</v>
      </c>
      <c r="H5242" s="220">
        <v>408336</v>
      </c>
      <c r="I5242" s="220">
        <v>368522.60821551719</v>
      </c>
      <c r="J5242" s="161" t="e">
        <f>VLOOKUP(D5242,GST!A:D,4,FALSE)</f>
        <v>#N/A</v>
      </c>
      <c r="K5242" s="64" t="str">
        <f>VLOOKUP(B5242,'ABC successor'!A:J,10,FALSE)</f>
        <v>4755</v>
      </c>
    </row>
    <row r="5243" spans="1:11" x14ac:dyDescent="0.2">
      <c r="A5243">
        <v>5242</v>
      </c>
      <c r="B5243" t="s">
        <v>18108</v>
      </c>
      <c r="C5243" t="s">
        <v>18109</v>
      </c>
      <c r="D5243" t="s">
        <v>18108</v>
      </c>
      <c r="E5243" t="s">
        <v>8596</v>
      </c>
      <c r="F5243" s="220">
        <v>226285</v>
      </c>
      <c r="G5243" s="220">
        <v>226285</v>
      </c>
      <c r="H5243" s="220">
        <v>238195</v>
      </c>
      <c r="I5243" s="220">
        <v>214971.03809999998</v>
      </c>
      <c r="J5243" s="161" t="e">
        <f>VLOOKUP(D5243,GST!A:D,4,FALSE)</f>
        <v>#N/A</v>
      </c>
      <c r="K5243" s="64" t="str">
        <f>VLOOKUP(B5243,'ABC successor'!A:J,10,FALSE)</f>
        <v>4755</v>
      </c>
    </row>
    <row r="5244" spans="1:11" x14ac:dyDescent="0.2">
      <c r="A5244">
        <v>5243</v>
      </c>
      <c r="B5244" t="s">
        <v>13624</v>
      </c>
      <c r="C5244" t="s">
        <v>13625</v>
      </c>
      <c r="D5244" t="s">
        <v>13624</v>
      </c>
      <c r="E5244" t="s">
        <v>13626</v>
      </c>
      <c r="F5244" s="220">
        <v>82755</v>
      </c>
      <c r="G5244" s="220">
        <v>82755</v>
      </c>
      <c r="H5244" s="220">
        <v>87111</v>
      </c>
      <c r="I5244" s="220">
        <v>78617.383044827569</v>
      </c>
      <c r="J5244" s="161" t="e">
        <f>VLOOKUP(D5244,GST!A:D,4,FALSE)</f>
        <v>#N/A</v>
      </c>
      <c r="K5244" s="64" t="str">
        <f>VLOOKUP(B5244,'ABC successor'!A:J,10,FALSE)</f>
        <v>4760</v>
      </c>
    </row>
    <row r="5245" spans="1:11" x14ac:dyDescent="0.2">
      <c r="A5245">
        <v>5244</v>
      </c>
      <c r="B5245" t="s">
        <v>18110</v>
      </c>
      <c r="C5245" t="s">
        <v>18111</v>
      </c>
      <c r="D5245" t="s">
        <v>18110</v>
      </c>
      <c r="E5245" t="s">
        <v>1376</v>
      </c>
      <c r="F5245" s="220">
        <v>21329</v>
      </c>
      <c r="G5245" s="220">
        <v>21329</v>
      </c>
      <c r="H5245" s="220">
        <v>22452</v>
      </c>
      <c r="I5245" s="220">
        <v>20262.411448275856</v>
      </c>
      <c r="J5245" s="161" t="e">
        <f>VLOOKUP(D5245,GST!A:D,4,FALSE)</f>
        <v>#N/A</v>
      </c>
      <c r="K5245" s="64" t="str">
        <f>VLOOKUP(B5245,'ABC successor'!A:J,10,FALSE)</f>
        <v>4760</v>
      </c>
    </row>
    <row r="5246" spans="1:11" x14ac:dyDescent="0.2">
      <c r="A5246">
        <v>5245</v>
      </c>
      <c r="B5246" t="s">
        <v>25338</v>
      </c>
      <c r="C5246" t="s">
        <v>25339</v>
      </c>
      <c r="D5246" t="s">
        <v>25338</v>
      </c>
      <c r="E5246" t="s">
        <v>25340</v>
      </c>
      <c r="F5246" s="220">
        <v>87982</v>
      </c>
      <c r="G5246" s="220">
        <v>87982</v>
      </c>
      <c r="H5246" s="220">
        <v>92613</v>
      </c>
      <c r="I5246" s="220">
        <v>83582.447224137926</v>
      </c>
      <c r="J5246" s="161" t="e">
        <f>VLOOKUP(D5246,GST!A:D,4,FALSE)</f>
        <v>#N/A</v>
      </c>
      <c r="K5246" s="64" t="str">
        <f>VLOOKUP(B5246,'ABC successor'!A:J,10,FALSE)</f>
        <v>4760</v>
      </c>
    </row>
    <row r="5247" spans="1:11" x14ac:dyDescent="0.2">
      <c r="A5247">
        <v>5246</v>
      </c>
      <c r="B5247" t="s">
        <v>25341</v>
      </c>
      <c r="C5247" t="s">
        <v>25342</v>
      </c>
      <c r="D5247" t="s">
        <v>25341</v>
      </c>
      <c r="E5247" t="s">
        <v>25343</v>
      </c>
      <c r="F5247" s="220">
        <v>119975</v>
      </c>
      <c r="G5247" s="220">
        <v>119975</v>
      </c>
      <c r="H5247" s="220">
        <v>126289</v>
      </c>
      <c r="I5247" s="220">
        <v>113976.06439655171</v>
      </c>
      <c r="J5247" s="161" t="e">
        <f>VLOOKUP(D5247,GST!A:D,4,FALSE)</f>
        <v>#N/A</v>
      </c>
      <c r="K5247" s="64" t="str">
        <f>VLOOKUP(B5247,'ABC successor'!A:J,10,FALSE)</f>
        <v>4760</v>
      </c>
    </row>
    <row r="5248" spans="1:11" x14ac:dyDescent="0.2">
      <c r="A5248">
        <v>5247</v>
      </c>
      <c r="B5248" t="s">
        <v>15978</v>
      </c>
      <c r="C5248" t="s">
        <v>15979</v>
      </c>
      <c r="D5248" t="s">
        <v>15978</v>
      </c>
      <c r="E5248" t="s">
        <v>15980</v>
      </c>
      <c r="F5248" s="220">
        <v>45257</v>
      </c>
      <c r="G5248" s="220">
        <v>45257</v>
      </c>
      <c r="H5248" s="220">
        <v>47639</v>
      </c>
      <c r="I5248" s="220">
        <v>42993.820932758623</v>
      </c>
      <c r="J5248" s="161" t="e">
        <f>VLOOKUP(D5248,GST!A:D,4,FALSE)</f>
        <v>#N/A</v>
      </c>
      <c r="K5248" s="64" t="str">
        <f>VLOOKUP(B5248,'ABC successor'!A:J,10,FALSE)</f>
        <v>4760</v>
      </c>
    </row>
    <row r="5249" spans="1:11" x14ac:dyDescent="0.2">
      <c r="A5249">
        <v>5248</v>
      </c>
      <c r="B5249" t="s">
        <v>18112</v>
      </c>
      <c r="C5249" t="s">
        <v>18113</v>
      </c>
      <c r="D5249" t="s">
        <v>18112</v>
      </c>
      <c r="E5249" t="s">
        <v>18114</v>
      </c>
      <c r="F5249" s="220">
        <v>31033</v>
      </c>
      <c r="G5249" s="220">
        <v>31033</v>
      </c>
      <c r="H5249" s="220">
        <v>32666</v>
      </c>
      <c r="I5249" s="220">
        <v>29481.03528275861</v>
      </c>
      <c r="J5249" s="161" t="e">
        <f>VLOOKUP(D5249,GST!A:D,4,FALSE)</f>
        <v>#N/A</v>
      </c>
      <c r="K5249" s="64" t="str">
        <f>VLOOKUP(B5249,'ABC successor'!A:J,10,FALSE)</f>
        <v>4740</v>
      </c>
    </row>
    <row r="5250" spans="1:11" x14ac:dyDescent="0.2">
      <c r="A5250">
        <v>5249</v>
      </c>
      <c r="B5250" t="s">
        <v>19389</v>
      </c>
      <c r="C5250" t="s">
        <v>19390</v>
      </c>
      <c r="D5250" t="s">
        <v>19389</v>
      </c>
      <c r="E5250" t="s">
        <v>19391</v>
      </c>
      <c r="F5250" s="220">
        <v>26661</v>
      </c>
      <c r="G5250" s="220">
        <v>26661</v>
      </c>
      <c r="H5250" s="220">
        <v>28064</v>
      </c>
      <c r="I5250" s="220">
        <v>25328.014310344824</v>
      </c>
      <c r="J5250" s="161" t="e">
        <f>VLOOKUP(D5250,GST!A:D,4,FALSE)</f>
        <v>#N/A</v>
      </c>
      <c r="K5250" s="64" t="str">
        <f>VLOOKUP(B5250,'ABC successor'!A:J,10,FALSE)</f>
        <v>4754</v>
      </c>
    </row>
    <row r="5251" spans="1:11" x14ac:dyDescent="0.2">
      <c r="A5251">
        <v>5250</v>
      </c>
      <c r="B5251" t="s">
        <v>19392</v>
      </c>
      <c r="C5251" t="s">
        <v>19393</v>
      </c>
      <c r="D5251" t="s">
        <v>19392</v>
      </c>
      <c r="E5251" t="s">
        <v>19394</v>
      </c>
      <c r="F5251" s="220">
        <v>26661</v>
      </c>
      <c r="G5251" s="220">
        <v>26661</v>
      </c>
      <c r="H5251" s="220">
        <v>28064</v>
      </c>
      <c r="I5251" s="220">
        <v>25328.014310344824</v>
      </c>
      <c r="J5251" s="161" t="e">
        <f>VLOOKUP(D5251,GST!A:D,4,FALSE)</f>
        <v>#N/A</v>
      </c>
      <c r="K5251" s="64" t="str">
        <f>VLOOKUP(B5251,'ABC successor'!A:J,10,FALSE)</f>
        <v>4754</v>
      </c>
    </row>
    <row r="5252" spans="1:11" x14ac:dyDescent="0.2">
      <c r="A5252">
        <v>5251</v>
      </c>
      <c r="B5252" t="s">
        <v>16787</v>
      </c>
      <c r="C5252" t="s">
        <v>16788</v>
      </c>
      <c r="D5252" t="s">
        <v>16787</v>
      </c>
      <c r="E5252" t="s">
        <v>16789</v>
      </c>
      <c r="F5252" s="220">
        <v>7758</v>
      </c>
      <c r="G5252" s="220">
        <v>7758</v>
      </c>
      <c r="H5252" s="220">
        <v>8166</v>
      </c>
      <c r="I5252" s="220">
        <v>7370.2588206896526</v>
      </c>
      <c r="J5252" s="161" t="e">
        <f>VLOOKUP(D5252,GST!A:D,4,FALSE)</f>
        <v>#N/A</v>
      </c>
      <c r="K5252" s="64" t="str">
        <f>VLOOKUP(B5252,'ABC successor'!A:J,10,FALSE)</f>
        <v>4760</v>
      </c>
    </row>
    <row r="5253" spans="1:11" x14ac:dyDescent="0.2">
      <c r="A5253">
        <v>5252</v>
      </c>
      <c r="B5253" t="s">
        <v>13629</v>
      </c>
      <c r="C5253" t="s">
        <v>13630</v>
      </c>
      <c r="D5253" t="s">
        <v>13629</v>
      </c>
      <c r="E5253" t="s">
        <v>13631</v>
      </c>
      <c r="F5253" s="220">
        <v>9569</v>
      </c>
      <c r="G5253" s="220">
        <v>9569</v>
      </c>
      <c r="H5253" s="220">
        <v>10073</v>
      </c>
      <c r="I5253" s="220">
        <v>9091.0170448275858</v>
      </c>
      <c r="J5253" s="161" t="e">
        <f>VLOOKUP(D5253,GST!A:D,4,FALSE)</f>
        <v>#N/A</v>
      </c>
      <c r="K5253" s="64" t="str">
        <f>VLOOKUP(B5253,'ABC successor'!A:J,10,FALSE)</f>
        <v>4760</v>
      </c>
    </row>
    <row r="5254" spans="1:11" x14ac:dyDescent="0.2">
      <c r="A5254">
        <v>5253</v>
      </c>
      <c r="B5254" t="s">
        <v>13632</v>
      </c>
      <c r="C5254" t="s">
        <v>13633</v>
      </c>
      <c r="D5254" t="s">
        <v>13632</v>
      </c>
      <c r="E5254" t="s">
        <v>13634</v>
      </c>
      <c r="F5254" s="220">
        <v>9569</v>
      </c>
      <c r="G5254" s="220">
        <v>9569</v>
      </c>
      <c r="H5254" s="220">
        <v>10073</v>
      </c>
      <c r="I5254" s="220">
        <v>9091.0170448275858</v>
      </c>
      <c r="J5254" s="161" t="e">
        <f>VLOOKUP(D5254,GST!A:D,4,FALSE)</f>
        <v>#N/A</v>
      </c>
      <c r="K5254" s="64" t="str">
        <f>VLOOKUP(B5254,'ABC successor'!A:J,10,FALSE)</f>
        <v>4760</v>
      </c>
    </row>
    <row r="5255" spans="1:11" x14ac:dyDescent="0.2">
      <c r="A5255">
        <v>5254</v>
      </c>
      <c r="B5255" t="s">
        <v>18115</v>
      </c>
      <c r="C5255" t="s">
        <v>18116</v>
      </c>
      <c r="D5255" t="s">
        <v>18115</v>
      </c>
      <c r="E5255" t="s">
        <v>18117</v>
      </c>
      <c r="F5255" s="220">
        <v>12932</v>
      </c>
      <c r="G5255" s="220">
        <v>12932</v>
      </c>
      <c r="H5255" s="220">
        <v>13613</v>
      </c>
      <c r="I5255" s="220">
        <v>12285.053658620687</v>
      </c>
      <c r="J5255" s="161" t="e">
        <f>VLOOKUP(D5255,GST!A:D,4,FALSE)</f>
        <v>#N/A</v>
      </c>
      <c r="K5255" s="64" t="str">
        <f>VLOOKUP(B5255,'ABC successor'!A:J,10,FALSE)</f>
        <v>4760</v>
      </c>
    </row>
    <row r="5256" spans="1:11" x14ac:dyDescent="0.2">
      <c r="A5256">
        <v>5255</v>
      </c>
      <c r="B5256" t="s">
        <v>15981</v>
      </c>
      <c r="C5256" t="s">
        <v>15982</v>
      </c>
      <c r="D5256" t="s">
        <v>15981</v>
      </c>
      <c r="E5256" t="s">
        <v>15983</v>
      </c>
      <c r="F5256" s="220">
        <v>11637</v>
      </c>
      <c r="G5256" s="220">
        <v>11637</v>
      </c>
      <c r="H5256" s="220">
        <v>12249</v>
      </c>
      <c r="I5256" s="220">
        <v>11055.388231034483</v>
      </c>
      <c r="J5256" s="161" t="e">
        <f>VLOOKUP(D5256,GST!A:D,4,FALSE)</f>
        <v>#N/A</v>
      </c>
      <c r="K5256" s="64" t="str">
        <f>VLOOKUP(B5256,'ABC successor'!A:J,10,FALSE)</f>
        <v>4760</v>
      </c>
    </row>
    <row r="5257" spans="1:11" x14ac:dyDescent="0.2">
      <c r="A5257">
        <v>5256</v>
      </c>
      <c r="B5257" t="s">
        <v>15984</v>
      </c>
      <c r="C5257" t="s">
        <v>15985</v>
      </c>
      <c r="D5257" t="s">
        <v>15984</v>
      </c>
      <c r="E5257" t="s">
        <v>15986</v>
      </c>
      <c r="F5257" s="220">
        <v>10345</v>
      </c>
      <c r="G5257" s="220">
        <v>10345</v>
      </c>
      <c r="H5257" s="220">
        <v>10889</v>
      </c>
      <c r="I5257" s="220">
        <v>9827.6562396551726</v>
      </c>
      <c r="J5257" s="161" t="e">
        <f>VLOOKUP(D5257,GST!A:D,4,FALSE)</f>
        <v>#N/A</v>
      </c>
      <c r="K5257" s="64" t="str">
        <f>VLOOKUP(B5257,'ABC successor'!A:J,10,FALSE)</f>
        <v>4760</v>
      </c>
    </row>
    <row r="5258" spans="1:11" x14ac:dyDescent="0.2">
      <c r="A5258">
        <v>5257</v>
      </c>
      <c r="B5258" t="s">
        <v>15987</v>
      </c>
      <c r="C5258" t="s">
        <v>15988</v>
      </c>
      <c r="D5258" t="s">
        <v>15987</v>
      </c>
      <c r="E5258" t="s">
        <v>15989</v>
      </c>
      <c r="F5258" s="220">
        <v>11637</v>
      </c>
      <c r="G5258" s="220">
        <v>11637</v>
      </c>
      <c r="H5258" s="220">
        <v>12249</v>
      </c>
      <c r="I5258" s="220">
        <v>11055.388231034483</v>
      </c>
      <c r="J5258" s="161" t="e">
        <f>VLOOKUP(D5258,GST!A:D,4,FALSE)</f>
        <v>#N/A</v>
      </c>
      <c r="K5258" s="64" t="str">
        <f>VLOOKUP(B5258,'ABC successor'!A:J,10,FALSE)</f>
        <v>4760</v>
      </c>
    </row>
    <row r="5259" spans="1:11" x14ac:dyDescent="0.2">
      <c r="A5259">
        <v>5258</v>
      </c>
      <c r="B5259" t="s">
        <v>15990</v>
      </c>
      <c r="C5259" t="s">
        <v>15991</v>
      </c>
      <c r="D5259" t="s">
        <v>15990</v>
      </c>
      <c r="E5259" t="s">
        <v>15992</v>
      </c>
      <c r="F5259" s="220">
        <v>12932</v>
      </c>
      <c r="G5259" s="220">
        <v>12932</v>
      </c>
      <c r="H5259" s="220">
        <v>13613</v>
      </c>
      <c r="I5259" s="220">
        <v>12285.053658620687</v>
      </c>
      <c r="J5259" s="161" t="e">
        <f>VLOOKUP(D5259,GST!A:D,4,FALSE)</f>
        <v>#N/A</v>
      </c>
      <c r="K5259" s="64" t="str">
        <f>VLOOKUP(B5259,'ABC successor'!A:J,10,FALSE)</f>
        <v>4760</v>
      </c>
    </row>
    <row r="5260" spans="1:11" x14ac:dyDescent="0.2">
      <c r="A5260">
        <v>5259</v>
      </c>
      <c r="B5260" t="s">
        <v>15993</v>
      </c>
      <c r="C5260" t="s">
        <v>15994</v>
      </c>
      <c r="D5260" t="s">
        <v>15993</v>
      </c>
      <c r="E5260" t="s">
        <v>15995</v>
      </c>
      <c r="F5260" s="220">
        <v>9051</v>
      </c>
      <c r="G5260" s="220">
        <v>9051</v>
      </c>
      <c r="H5260" s="220">
        <v>9527</v>
      </c>
      <c r="I5260" s="220">
        <v>8597.9908120689652</v>
      </c>
      <c r="J5260" s="161" t="e">
        <f>VLOOKUP(D5260,GST!A:D,4,FALSE)</f>
        <v>#N/A</v>
      </c>
      <c r="K5260" s="64" t="str">
        <f>VLOOKUP(B5260,'ABC successor'!A:J,10,FALSE)</f>
        <v>4760</v>
      </c>
    </row>
    <row r="5261" spans="1:11" x14ac:dyDescent="0.2">
      <c r="A5261">
        <v>5260</v>
      </c>
      <c r="B5261" t="s">
        <v>15996</v>
      </c>
      <c r="C5261" t="s">
        <v>15997</v>
      </c>
      <c r="D5261" t="s">
        <v>15996</v>
      </c>
      <c r="E5261" t="s">
        <v>15998</v>
      </c>
      <c r="F5261" s="220">
        <v>10345</v>
      </c>
      <c r="G5261" s="220">
        <v>10345</v>
      </c>
      <c r="H5261" s="220">
        <v>10889</v>
      </c>
      <c r="I5261" s="220">
        <v>9827.6562396551726</v>
      </c>
      <c r="J5261" s="161" t="e">
        <f>VLOOKUP(D5261,GST!A:D,4,FALSE)</f>
        <v>#N/A</v>
      </c>
      <c r="K5261" s="64" t="str">
        <f>VLOOKUP(B5261,'ABC successor'!A:J,10,FALSE)</f>
        <v>4760</v>
      </c>
    </row>
    <row r="5262" spans="1:11" x14ac:dyDescent="0.2">
      <c r="A5262">
        <v>5261</v>
      </c>
      <c r="B5262" t="s">
        <v>19395</v>
      </c>
      <c r="C5262" t="s">
        <v>19396</v>
      </c>
      <c r="D5262" t="s">
        <v>19395</v>
      </c>
      <c r="E5262" t="s">
        <v>19397</v>
      </c>
      <c r="F5262" s="220">
        <v>26661</v>
      </c>
      <c r="G5262" s="220">
        <v>26661</v>
      </c>
      <c r="H5262" s="220">
        <v>28064</v>
      </c>
      <c r="I5262" s="220">
        <v>25328.014310344824</v>
      </c>
      <c r="J5262" s="161" t="e">
        <f>VLOOKUP(D5262,GST!A:D,4,FALSE)</f>
        <v>#N/A</v>
      </c>
      <c r="K5262" s="64" t="str">
        <f>VLOOKUP(B5262,'ABC successor'!A:J,10,FALSE)</f>
        <v>4754</v>
      </c>
    </row>
    <row r="5263" spans="1:11" x14ac:dyDescent="0.2">
      <c r="A5263">
        <v>5262</v>
      </c>
      <c r="B5263" t="s">
        <v>19398</v>
      </c>
      <c r="C5263" t="s">
        <v>19399</v>
      </c>
      <c r="D5263" t="s">
        <v>19398</v>
      </c>
      <c r="E5263" t="s">
        <v>19400</v>
      </c>
      <c r="F5263" s="220">
        <v>26661</v>
      </c>
      <c r="G5263" s="220">
        <v>26661</v>
      </c>
      <c r="H5263" s="220">
        <v>28064</v>
      </c>
      <c r="I5263" s="220">
        <v>25328.014310344824</v>
      </c>
      <c r="J5263" s="161" t="e">
        <f>VLOOKUP(D5263,GST!A:D,4,FALSE)</f>
        <v>#N/A</v>
      </c>
      <c r="K5263" s="64" t="str">
        <f>VLOOKUP(B5263,'ABC successor'!A:J,10,FALSE)</f>
        <v>4754</v>
      </c>
    </row>
    <row r="5264" spans="1:11" x14ac:dyDescent="0.2">
      <c r="A5264">
        <v>5263</v>
      </c>
      <c r="B5264" t="s">
        <v>13635</v>
      </c>
      <c r="C5264" t="s">
        <v>13636</v>
      </c>
      <c r="D5264" t="s">
        <v>13635</v>
      </c>
      <c r="E5264" t="s">
        <v>1062</v>
      </c>
      <c r="F5264" s="220">
        <v>6466</v>
      </c>
      <c r="G5264" s="220">
        <v>6466</v>
      </c>
      <c r="H5264" s="220">
        <v>6806</v>
      </c>
      <c r="I5264" s="220">
        <v>6142.5268293103436</v>
      </c>
      <c r="J5264" s="161" t="e">
        <f>VLOOKUP(D5264,GST!A:D,4,FALSE)</f>
        <v>#N/A</v>
      </c>
      <c r="K5264" s="64" t="str">
        <f>VLOOKUP(B5264,'ABC successor'!A:J,10,FALSE)</f>
        <v>4755</v>
      </c>
    </row>
    <row r="5265" spans="1:11" x14ac:dyDescent="0.2">
      <c r="A5265">
        <v>5264</v>
      </c>
      <c r="B5265" t="s">
        <v>18118</v>
      </c>
      <c r="C5265" t="s">
        <v>18119</v>
      </c>
      <c r="D5265" t="s">
        <v>18118</v>
      </c>
      <c r="E5265" t="s">
        <v>2122</v>
      </c>
      <c r="F5265" s="220">
        <v>14224</v>
      </c>
      <c r="G5265" s="220">
        <v>14224</v>
      </c>
      <c r="H5265" s="220">
        <v>14973</v>
      </c>
      <c r="I5265" s="220">
        <v>13512.785649999996</v>
      </c>
      <c r="J5265" s="161" t="e">
        <f>VLOOKUP(D5265,GST!A:D,4,FALSE)</f>
        <v>#N/A</v>
      </c>
      <c r="K5265" s="64" t="str">
        <f>VLOOKUP(B5265,'ABC successor'!A:J,10,FALSE)</f>
        <v>4755</v>
      </c>
    </row>
    <row r="5266" spans="1:11" x14ac:dyDescent="0.2">
      <c r="A5266">
        <v>5265</v>
      </c>
      <c r="B5266" t="s">
        <v>18120</v>
      </c>
      <c r="C5266" t="s">
        <v>18121</v>
      </c>
      <c r="D5266" t="s">
        <v>18120</v>
      </c>
      <c r="E5266" t="s">
        <v>18122</v>
      </c>
      <c r="F5266" s="220">
        <v>9051</v>
      </c>
      <c r="G5266" s="220">
        <v>9051</v>
      </c>
      <c r="H5266" s="220">
        <v>9527</v>
      </c>
      <c r="I5266" s="220">
        <v>8597.9908120689652</v>
      </c>
      <c r="J5266" s="161" t="e">
        <f>VLOOKUP(D5266,GST!A:D,4,FALSE)</f>
        <v>#N/A</v>
      </c>
      <c r="K5266" s="64" t="str">
        <f>VLOOKUP(B5266,'ABC successor'!A:J,10,FALSE)</f>
        <v>4755</v>
      </c>
    </row>
    <row r="5267" spans="1:11" x14ac:dyDescent="0.2">
      <c r="A5267">
        <v>5266</v>
      </c>
      <c r="B5267" t="s">
        <v>18123</v>
      </c>
      <c r="C5267" t="s">
        <v>18124</v>
      </c>
      <c r="D5267" t="s">
        <v>18123</v>
      </c>
      <c r="E5267" t="s">
        <v>18125</v>
      </c>
      <c r="F5267" s="220">
        <v>10345</v>
      </c>
      <c r="G5267" s="220">
        <v>10345</v>
      </c>
      <c r="H5267" s="220">
        <v>10889</v>
      </c>
      <c r="I5267" s="220">
        <v>9827.6562396551726</v>
      </c>
      <c r="J5267" s="161" t="e">
        <f>VLOOKUP(D5267,GST!A:D,4,FALSE)</f>
        <v>#N/A</v>
      </c>
      <c r="K5267" s="64" t="str">
        <f>VLOOKUP(B5267,'ABC successor'!A:J,10,FALSE)</f>
        <v>4755</v>
      </c>
    </row>
    <row r="5268" spans="1:11" x14ac:dyDescent="0.2">
      <c r="A5268">
        <v>5267</v>
      </c>
      <c r="B5268" t="s">
        <v>18126</v>
      </c>
      <c r="C5268" t="s">
        <v>18127</v>
      </c>
      <c r="D5268" t="s">
        <v>18126</v>
      </c>
      <c r="E5268" t="s">
        <v>18128</v>
      </c>
      <c r="F5268" s="220">
        <v>20690</v>
      </c>
      <c r="G5268" s="220">
        <v>20690</v>
      </c>
      <c r="H5268" s="220">
        <v>21779</v>
      </c>
      <c r="I5268" s="220">
        <v>19655.312479310345</v>
      </c>
      <c r="J5268" s="161" t="e">
        <f>VLOOKUP(D5268,GST!A:D,4,FALSE)</f>
        <v>#N/A</v>
      </c>
      <c r="K5268" s="64" t="str">
        <f>VLOOKUP(B5268,'ABC successor'!A:J,10,FALSE)</f>
        <v>4755</v>
      </c>
    </row>
    <row r="5269" spans="1:11" x14ac:dyDescent="0.2">
      <c r="A5269">
        <v>5268</v>
      </c>
      <c r="B5269" t="s">
        <v>18129</v>
      </c>
      <c r="C5269" t="s">
        <v>18130</v>
      </c>
      <c r="D5269" t="s">
        <v>18129</v>
      </c>
      <c r="E5269" t="s">
        <v>6162</v>
      </c>
      <c r="F5269" s="220">
        <v>19395</v>
      </c>
      <c r="G5269" s="220">
        <v>19395</v>
      </c>
      <c r="H5269" s="220">
        <v>20416</v>
      </c>
      <c r="I5269" s="220">
        <v>18425.647051724132</v>
      </c>
      <c r="J5269" s="161" t="e">
        <f>VLOOKUP(D5269,GST!A:D,4,FALSE)</f>
        <v>#N/A</v>
      </c>
      <c r="K5269" s="64" t="str">
        <f>VLOOKUP(B5269,'ABC successor'!A:J,10,FALSE)</f>
        <v>4740</v>
      </c>
    </row>
    <row r="5270" spans="1:11" x14ac:dyDescent="0.2">
      <c r="A5270">
        <v>5269</v>
      </c>
      <c r="B5270" t="s">
        <v>19401</v>
      </c>
      <c r="C5270" t="s">
        <v>19402</v>
      </c>
      <c r="D5270" t="s">
        <v>19401</v>
      </c>
      <c r="E5270" t="s">
        <v>19403</v>
      </c>
      <c r="F5270" s="220">
        <v>7665</v>
      </c>
      <c r="G5270" s="220">
        <v>7665</v>
      </c>
      <c r="H5270" s="220">
        <v>8068</v>
      </c>
      <c r="I5270" s="220">
        <v>7281.3207551724117</v>
      </c>
      <c r="J5270" s="161" t="e">
        <f>VLOOKUP(D5270,GST!A:D,4,FALSE)</f>
        <v>#N/A</v>
      </c>
      <c r="K5270" s="64" t="str">
        <f>VLOOKUP(B5270,'ABC successor'!A:J,10,FALSE)</f>
        <v>4755</v>
      </c>
    </row>
    <row r="5271" spans="1:11" x14ac:dyDescent="0.2">
      <c r="A5271">
        <v>5270</v>
      </c>
      <c r="B5271" t="s">
        <v>19404</v>
      </c>
      <c r="C5271" t="s">
        <v>19405</v>
      </c>
      <c r="D5271" t="s">
        <v>19404</v>
      </c>
      <c r="E5271" t="s">
        <v>19406</v>
      </c>
      <c r="F5271" s="220">
        <v>13331</v>
      </c>
      <c r="G5271" s="220">
        <v>13331</v>
      </c>
      <c r="H5271" s="220">
        <v>14033</v>
      </c>
      <c r="I5271" s="220">
        <v>12664.007155172412</v>
      </c>
      <c r="J5271" s="161" t="e">
        <f>VLOOKUP(D5271,GST!A:D,4,FALSE)</f>
        <v>#N/A</v>
      </c>
      <c r="K5271" s="64" t="str">
        <f>VLOOKUP(B5271,'ABC successor'!A:J,10,FALSE)</f>
        <v>4755</v>
      </c>
    </row>
    <row r="5272" spans="1:11" x14ac:dyDescent="0.2">
      <c r="A5272">
        <v>5271</v>
      </c>
      <c r="B5272" t="s">
        <v>18744</v>
      </c>
      <c r="C5272" t="s">
        <v>18745</v>
      </c>
      <c r="D5272" t="s">
        <v>18744</v>
      </c>
      <c r="E5272" t="s">
        <v>18746</v>
      </c>
      <c r="F5272" s="220">
        <v>29740</v>
      </c>
      <c r="G5272" s="220">
        <v>29740</v>
      </c>
      <c r="H5272" s="220">
        <v>31305</v>
      </c>
      <c r="I5272" s="220">
        <v>28253.303291379307</v>
      </c>
      <c r="J5272" s="161" t="e">
        <f>VLOOKUP(D5272,GST!A:D,4,FALSE)</f>
        <v>#N/A</v>
      </c>
      <c r="K5272" s="64" t="str">
        <f>VLOOKUP(B5272,'ABC successor'!A:J,10,FALSE)</f>
        <v>4740</v>
      </c>
    </row>
    <row r="5273" spans="1:11" x14ac:dyDescent="0.2">
      <c r="A5273">
        <v>5272</v>
      </c>
      <c r="B5273" t="s">
        <v>19407</v>
      </c>
      <c r="C5273" t="s">
        <v>19408</v>
      </c>
      <c r="D5273" t="s">
        <v>19407</v>
      </c>
      <c r="E5273" t="s">
        <v>19409</v>
      </c>
      <c r="F5273" s="220">
        <v>34912</v>
      </c>
      <c r="G5273" s="220">
        <v>34912</v>
      </c>
      <c r="H5273" s="220">
        <v>36749</v>
      </c>
      <c r="I5273" s="220">
        <v>33166.164693103441</v>
      </c>
      <c r="J5273" s="161" t="e">
        <f>VLOOKUP(D5273,GST!A:D,4,FALSE)</f>
        <v>#N/A</v>
      </c>
      <c r="K5273" s="64" t="str">
        <f>VLOOKUP(B5273,'ABC successor'!A:J,10,FALSE)</f>
        <v>4740</v>
      </c>
    </row>
    <row r="5274" spans="1:11" x14ac:dyDescent="0.2">
      <c r="A5274">
        <v>5273</v>
      </c>
      <c r="B5274" t="s">
        <v>18747</v>
      </c>
      <c r="C5274" t="s">
        <v>18748</v>
      </c>
      <c r="D5274" t="s">
        <v>18747</v>
      </c>
      <c r="E5274" t="s">
        <v>18749</v>
      </c>
      <c r="F5274" s="220">
        <v>45257</v>
      </c>
      <c r="G5274" s="220">
        <v>45257</v>
      </c>
      <c r="H5274" s="220">
        <v>47639</v>
      </c>
      <c r="I5274" s="220">
        <v>42993.820932758623</v>
      </c>
      <c r="J5274" s="161" t="e">
        <f>VLOOKUP(D5274,GST!A:D,4,FALSE)</f>
        <v>#N/A</v>
      </c>
      <c r="K5274" s="64" t="str">
        <f>VLOOKUP(B5274,'ABC successor'!A:J,10,FALSE)</f>
        <v>4740</v>
      </c>
    </row>
    <row r="5275" spans="1:11" x14ac:dyDescent="0.2">
      <c r="A5275">
        <v>5274</v>
      </c>
      <c r="B5275" t="s">
        <v>18750</v>
      </c>
      <c r="C5275" t="s">
        <v>18751</v>
      </c>
      <c r="D5275" t="s">
        <v>18750</v>
      </c>
      <c r="E5275" t="s">
        <v>18752</v>
      </c>
      <c r="F5275" s="220">
        <v>16811</v>
      </c>
      <c r="G5275" s="220">
        <v>16811</v>
      </c>
      <c r="H5275" s="220">
        <v>17696</v>
      </c>
      <c r="I5275" s="220">
        <v>15970.183068965514</v>
      </c>
      <c r="J5275" s="161" t="e">
        <f>VLOOKUP(D5275,GST!A:D,4,FALSE)</f>
        <v>#N/A</v>
      </c>
      <c r="K5275" s="64" t="str">
        <f>VLOOKUP(B5275,'ABC successor'!A:J,10,FALSE)</f>
        <v>4740</v>
      </c>
    </row>
    <row r="5276" spans="1:11" x14ac:dyDescent="0.2">
      <c r="A5276">
        <v>5275</v>
      </c>
      <c r="B5276" t="s">
        <v>21742</v>
      </c>
      <c r="C5276" t="s">
        <v>21743</v>
      </c>
      <c r="D5276" t="s">
        <v>21742</v>
      </c>
      <c r="E5276" t="s">
        <v>18128</v>
      </c>
      <c r="F5276" s="220">
        <v>13331</v>
      </c>
      <c r="G5276" s="220">
        <v>13331</v>
      </c>
      <c r="H5276" s="220">
        <v>14033</v>
      </c>
      <c r="I5276" s="220">
        <v>12664.007155172412</v>
      </c>
      <c r="J5276" s="161" t="e">
        <f>VLOOKUP(D5276,GST!A:D,4,FALSE)</f>
        <v>#N/A</v>
      </c>
      <c r="K5276" s="64" t="str">
        <f>VLOOKUP(B5276,'ABC successor'!A:J,10,FALSE)</f>
        <v>4755</v>
      </c>
    </row>
    <row r="5277" spans="1:11" x14ac:dyDescent="0.2">
      <c r="A5277">
        <v>5276</v>
      </c>
      <c r="B5277" t="s">
        <v>21744</v>
      </c>
      <c r="C5277" t="s">
        <v>21745</v>
      </c>
      <c r="D5277" t="s">
        <v>21744</v>
      </c>
      <c r="E5277" t="s">
        <v>21746</v>
      </c>
      <c r="F5277" s="220">
        <v>39992</v>
      </c>
      <c r="G5277" s="220">
        <v>39992</v>
      </c>
      <c r="H5277" s="220">
        <v>42097</v>
      </c>
      <c r="I5277" s="220">
        <v>37992.021465517239</v>
      </c>
      <c r="J5277" s="161" t="e">
        <f>VLOOKUP(D5277,GST!A:D,4,FALSE)</f>
        <v>#N/A</v>
      </c>
      <c r="K5277" s="64" t="str">
        <f>VLOOKUP(B5277,'ABC successor'!A:J,10,FALSE)</f>
        <v>4740</v>
      </c>
    </row>
    <row r="5278" spans="1:11" x14ac:dyDescent="0.2">
      <c r="A5278">
        <v>5277</v>
      </c>
      <c r="B5278" t="s">
        <v>20790</v>
      </c>
      <c r="C5278" t="s">
        <v>20791</v>
      </c>
      <c r="D5278" t="s">
        <v>20790</v>
      </c>
      <c r="E5278" t="s">
        <v>20792</v>
      </c>
      <c r="F5278" s="220">
        <v>126640</v>
      </c>
      <c r="G5278" s="220">
        <v>126640</v>
      </c>
      <c r="H5278" s="220">
        <v>133305</v>
      </c>
      <c r="I5278" s="220">
        <v>120308.06797413793</v>
      </c>
      <c r="J5278" s="161" t="e">
        <f>VLOOKUP(D5278,GST!A:D,4,FALSE)</f>
        <v>#N/A</v>
      </c>
      <c r="K5278" s="64" t="str">
        <f>VLOOKUP(B5278,'ABC successor'!A:J,10,FALSE)</f>
        <v>4755</v>
      </c>
    </row>
    <row r="5279" spans="1:11" x14ac:dyDescent="0.2">
      <c r="A5279">
        <v>5278</v>
      </c>
      <c r="B5279" t="s">
        <v>25344</v>
      </c>
      <c r="C5279" t="s">
        <v>25345</v>
      </c>
      <c r="D5279" t="s">
        <v>25344</v>
      </c>
      <c r="E5279" t="s">
        <v>25346</v>
      </c>
      <c r="F5279" s="220">
        <v>31993</v>
      </c>
      <c r="G5279" s="220">
        <v>31993</v>
      </c>
      <c r="H5279" s="220">
        <v>33677</v>
      </c>
      <c r="I5279" s="220">
        <v>30393.617172413789</v>
      </c>
      <c r="J5279" s="161" t="e">
        <f>VLOOKUP(D5279,GST!A:D,4,FALSE)</f>
        <v>#N/A</v>
      </c>
      <c r="K5279" s="64" t="str">
        <f>VLOOKUP(B5279,'ABC successor'!A:J,10,FALSE)</f>
        <v>4755</v>
      </c>
    </row>
    <row r="5280" spans="1:11" x14ac:dyDescent="0.2">
      <c r="A5280">
        <v>5279</v>
      </c>
      <c r="B5280" t="s">
        <v>26054</v>
      </c>
      <c r="C5280" t="s">
        <v>26055</v>
      </c>
      <c r="D5280" t="s">
        <v>26054</v>
      </c>
      <c r="E5280" t="s">
        <v>7708</v>
      </c>
      <c r="F5280" s="220">
        <v>119975</v>
      </c>
      <c r="G5280" s="220">
        <v>119975</v>
      </c>
      <c r="H5280" s="220">
        <v>126289</v>
      </c>
      <c r="I5280" s="220">
        <v>113976.06439655171</v>
      </c>
      <c r="J5280" s="161" t="e">
        <f>VLOOKUP(D5280,GST!A:D,4,FALSE)</f>
        <v>#N/A</v>
      </c>
      <c r="K5280" s="64" t="str">
        <f>VLOOKUP(B5280,'ABC successor'!A:J,10,FALSE)</f>
        <v>4755</v>
      </c>
    </row>
    <row r="5281" spans="1:11" x14ac:dyDescent="0.2">
      <c r="A5281">
        <v>5280</v>
      </c>
      <c r="B5281" t="s">
        <v>26056</v>
      </c>
      <c r="C5281" t="s">
        <v>26057</v>
      </c>
      <c r="D5281" t="s">
        <v>26056</v>
      </c>
      <c r="E5281" t="s">
        <v>26058</v>
      </c>
      <c r="F5281" s="220">
        <v>245683</v>
      </c>
      <c r="G5281" s="220">
        <v>245683</v>
      </c>
      <c r="H5281" s="220">
        <v>258614</v>
      </c>
      <c r="I5281" s="220">
        <v>233398.61858793104</v>
      </c>
      <c r="J5281" s="161" t="e">
        <f>VLOOKUP(D5281,GST!A:D,4,FALSE)</f>
        <v>#N/A</v>
      </c>
      <c r="K5281" s="64" t="str">
        <f>VLOOKUP(B5281,'ABC successor'!A:J,10,FALSE)</f>
        <v>4760</v>
      </c>
    </row>
    <row r="5282" spans="1:11" x14ac:dyDescent="0.2">
      <c r="A5282">
        <v>5281</v>
      </c>
      <c r="B5282" t="s">
        <v>24754</v>
      </c>
      <c r="C5282" t="s">
        <v>24755</v>
      </c>
      <c r="D5282" t="s">
        <v>24754</v>
      </c>
      <c r="E5282" t="s">
        <v>26059</v>
      </c>
      <c r="F5282" s="220">
        <v>75184</v>
      </c>
      <c r="G5282" s="220">
        <v>75184</v>
      </c>
      <c r="H5282" s="220">
        <v>79141</v>
      </c>
      <c r="I5282" s="220">
        <v>71425.000355172393</v>
      </c>
      <c r="J5282" s="161">
        <f>VLOOKUP(D5282,GST!A:D,4,FALSE)</f>
        <v>0.12</v>
      </c>
      <c r="K5282" s="64" t="str">
        <f>VLOOKUP(B5282,'ABC successor'!A:J,10,FALSE)</f>
        <v>4740</v>
      </c>
    </row>
    <row r="5283" spans="1:11" x14ac:dyDescent="0.2">
      <c r="A5283">
        <v>5282</v>
      </c>
      <c r="B5283" t="s">
        <v>26060</v>
      </c>
      <c r="C5283" t="s">
        <v>26061</v>
      </c>
      <c r="D5283" t="s">
        <v>26060</v>
      </c>
      <c r="E5283" t="s">
        <v>26062</v>
      </c>
      <c r="F5283" s="220">
        <v>262612</v>
      </c>
      <c r="G5283" s="220">
        <v>262612</v>
      </c>
      <c r="H5283" s="220">
        <v>276434</v>
      </c>
      <c r="I5283" s="220">
        <v>249480.94095689652</v>
      </c>
      <c r="J5283" s="161" t="e">
        <f>VLOOKUP(D5283,GST!A:D,4,FALSE)</f>
        <v>#N/A</v>
      </c>
      <c r="K5283" s="64" t="str">
        <f>VLOOKUP(B5283,'ABC successor'!A:J,10,FALSE)</f>
        <v>4760</v>
      </c>
    </row>
    <row r="5284" spans="1:11" x14ac:dyDescent="0.2">
      <c r="A5284">
        <v>5283</v>
      </c>
      <c r="B5284" t="s">
        <v>24365</v>
      </c>
      <c r="C5284" t="s">
        <v>24366</v>
      </c>
      <c r="D5284" t="s">
        <v>24365</v>
      </c>
      <c r="E5284" t="s">
        <v>2122</v>
      </c>
      <c r="F5284" s="220">
        <v>19996</v>
      </c>
      <c r="G5284" s="220">
        <v>19996</v>
      </c>
      <c r="H5284" s="220">
        <v>21048</v>
      </c>
      <c r="I5284" s="220">
        <v>18996.010732758619</v>
      </c>
      <c r="J5284" s="161" t="e">
        <f>VLOOKUP(D5284,GST!A:D,4,FALSE)</f>
        <v>#N/A</v>
      </c>
      <c r="K5284" s="64" t="str">
        <f>VLOOKUP(B5284,'ABC successor'!A:J,10,FALSE)</f>
        <v>4755</v>
      </c>
    </row>
    <row r="5285" spans="1:11" x14ac:dyDescent="0.2">
      <c r="A5285">
        <v>5284</v>
      </c>
      <c r="B5285" t="s">
        <v>25347</v>
      </c>
      <c r="C5285" t="s">
        <v>25348</v>
      </c>
      <c r="D5285" t="s">
        <v>25347</v>
      </c>
      <c r="E5285" t="s">
        <v>25349</v>
      </c>
      <c r="F5285" s="220">
        <v>26767</v>
      </c>
      <c r="G5285" s="220">
        <v>26767</v>
      </c>
      <c r="H5285" s="220">
        <v>28176</v>
      </c>
      <c r="I5285" s="220">
        <v>25428.552993103447</v>
      </c>
      <c r="J5285" s="161" t="e">
        <f>VLOOKUP(D5285,GST!A:D,4,FALSE)</f>
        <v>#N/A</v>
      </c>
      <c r="K5285" s="64" t="str">
        <f>VLOOKUP(B5285,'ABC successor'!A:J,10,FALSE)</f>
        <v>4740</v>
      </c>
    </row>
    <row r="5286" spans="1:11" x14ac:dyDescent="0.2">
      <c r="A5286">
        <v>5285</v>
      </c>
      <c r="B5286" t="s">
        <v>26063</v>
      </c>
      <c r="C5286" t="s">
        <v>26064</v>
      </c>
      <c r="D5286" t="s">
        <v>26063</v>
      </c>
      <c r="E5286" t="s">
        <v>6465</v>
      </c>
      <c r="F5286" s="220">
        <v>33326</v>
      </c>
      <c r="G5286" s="220">
        <v>33326</v>
      </c>
      <c r="H5286" s="220">
        <v>35080</v>
      </c>
      <c r="I5286" s="220">
        <v>31660.017887931026</v>
      </c>
      <c r="J5286" s="161" t="e">
        <f>VLOOKUP(D5286,GST!A:D,4,FALSE)</f>
        <v>#N/A</v>
      </c>
      <c r="K5286" s="64" t="str">
        <f>VLOOKUP(B5286,'ABC successor'!A:J,10,FALSE)</f>
        <v>4755</v>
      </c>
    </row>
    <row r="5287" spans="1:11" x14ac:dyDescent="0.2">
      <c r="A5287">
        <v>5286</v>
      </c>
      <c r="B5287" t="s">
        <v>9114</v>
      </c>
      <c r="C5287" t="s">
        <v>8595</v>
      </c>
      <c r="D5287" t="s">
        <v>9114</v>
      </c>
      <c r="E5287" t="s">
        <v>25350</v>
      </c>
      <c r="F5287" s="220">
        <v>132518</v>
      </c>
      <c r="G5287" s="220">
        <v>132518</v>
      </c>
      <c r="H5287" s="220">
        <v>139493</v>
      </c>
      <c r="I5287" s="220">
        <v>125891.83173965516</v>
      </c>
      <c r="J5287" s="161">
        <f>VLOOKUP(D5287,GST!A:D,4,FALSE)</f>
        <v>0.18</v>
      </c>
      <c r="K5287" s="64" t="str">
        <f>VLOOKUP(B5287,'ABC successor'!A:J,10,FALSE)</f>
        <v>4755</v>
      </c>
    </row>
    <row r="5288" spans="1:11" x14ac:dyDescent="0.2">
      <c r="A5288">
        <v>5287</v>
      </c>
      <c r="B5288" t="s">
        <v>15999</v>
      </c>
      <c r="C5288" t="s">
        <v>16000</v>
      </c>
      <c r="D5288" t="s">
        <v>15999</v>
      </c>
      <c r="E5288" t="s">
        <v>16001</v>
      </c>
      <c r="F5288" s="220">
        <v>113014</v>
      </c>
      <c r="G5288" s="220">
        <v>113014</v>
      </c>
      <c r="H5288" s="220">
        <v>118962</v>
      </c>
      <c r="I5288" s="220">
        <v>107363.71256896549</v>
      </c>
      <c r="J5288" s="161">
        <f>VLOOKUP(D5288,GST!A:D,4,FALSE)</f>
        <v>0.12</v>
      </c>
      <c r="K5288" s="64" t="str">
        <f>VLOOKUP(B5288,'ABC successor'!A:J,10,FALSE)</f>
        <v>4755</v>
      </c>
    </row>
    <row r="5289" spans="1:11" x14ac:dyDescent="0.2">
      <c r="A5289">
        <v>5288</v>
      </c>
      <c r="B5289" t="s">
        <v>24367</v>
      </c>
      <c r="C5289" t="s">
        <v>24368</v>
      </c>
      <c r="D5289" t="s">
        <v>24367</v>
      </c>
      <c r="E5289" t="s">
        <v>24369</v>
      </c>
      <c r="F5289" s="220">
        <v>140770</v>
      </c>
      <c r="G5289" s="220">
        <v>140770</v>
      </c>
      <c r="H5289" s="220">
        <v>148179</v>
      </c>
      <c r="I5289" s="220">
        <v>133731.91555862065</v>
      </c>
      <c r="J5289" s="161" t="e">
        <f>VLOOKUP(D5289,GST!A:D,4,FALSE)</f>
        <v>#N/A</v>
      </c>
      <c r="K5289" s="64" t="str">
        <f>VLOOKUP(B5289,'ABC successor'!A:J,10,FALSE)</f>
        <v>4760</v>
      </c>
    </row>
    <row r="5290" spans="1:11" x14ac:dyDescent="0.2">
      <c r="A5290">
        <v>5289</v>
      </c>
      <c r="B5290" t="s">
        <v>24370</v>
      </c>
      <c r="C5290" t="s">
        <v>24371</v>
      </c>
      <c r="D5290" t="s">
        <v>24370</v>
      </c>
      <c r="E5290" t="s">
        <v>25351</v>
      </c>
      <c r="F5290" s="220">
        <v>127973</v>
      </c>
      <c r="G5290" s="220">
        <v>127973</v>
      </c>
      <c r="H5290" s="220">
        <v>134708</v>
      </c>
      <c r="I5290" s="220">
        <v>121574.46868965516</v>
      </c>
      <c r="J5290" s="161" t="e">
        <f>VLOOKUP(D5290,GST!A:D,4,FALSE)</f>
        <v>#N/A</v>
      </c>
      <c r="K5290" s="64" t="str">
        <f>VLOOKUP(B5290,'ABC successor'!A:J,10,FALSE)</f>
        <v>4740</v>
      </c>
    </row>
    <row r="5291" spans="1:11" x14ac:dyDescent="0.2">
      <c r="A5291">
        <v>5290</v>
      </c>
      <c r="B5291" t="s">
        <v>25352</v>
      </c>
      <c r="C5291" t="s">
        <v>25353</v>
      </c>
      <c r="D5291" t="s">
        <v>25352</v>
      </c>
      <c r="E5291" t="s">
        <v>25354</v>
      </c>
      <c r="F5291" s="220">
        <v>127973</v>
      </c>
      <c r="G5291" s="220">
        <v>127973</v>
      </c>
      <c r="H5291" s="220">
        <v>134708</v>
      </c>
      <c r="I5291" s="220">
        <v>121574.46868965516</v>
      </c>
      <c r="J5291" s="161" t="e">
        <f>VLOOKUP(D5291,GST!A:D,4,FALSE)</f>
        <v>#N/A</v>
      </c>
      <c r="K5291" s="64" t="str">
        <f>VLOOKUP(B5291,'ABC successor'!A:J,10,FALSE)</f>
        <v>4755</v>
      </c>
    </row>
    <row r="5292" spans="1:11" x14ac:dyDescent="0.2">
      <c r="A5292">
        <v>5291</v>
      </c>
      <c r="B5292" t="s">
        <v>25355</v>
      </c>
      <c r="C5292" t="s">
        <v>25356</v>
      </c>
      <c r="D5292" t="s">
        <v>25355</v>
      </c>
      <c r="E5292" t="s">
        <v>24369</v>
      </c>
      <c r="F5292" s="220">
        <v>140770</v>
      </c>
      <c r="G5292" s="220">
        <v>140770</v>
      </c>
      <c r="H5292" s="220">
        <v>148179</v>
      </c>
      <c r="I5292" s="220">
        <v>133731.91555862065</v>
      </c>
      <c r="J5292" s="161" t="e">
        <f>VLOOKUP(D5292,GST!A:D,4,FALSE)</f>
        <v>#N/A</v>
      </c>
      <c r="K5292" s="64" t="str">
        <f>VLOOKUP(B5292,'ABC successor'!A:J,10,FALSE)</f>
        <v>4760</v>
      </c>
    </row>
    <row r="5293" spans="1:11" x14ac:dyDescent="0.2">
      <c r="A5293">
        <v>5292</v>
      </c>
      <c r="B5293" t="s">
        <v>9116</v>
      </c>
      <c r="C5293" t="s">
        <v>9115</v>
      </c>
      <c r="D5293" t="s">
        <v>9116</v>
      </c>
      <c r="E5293" t="s">
        <v>9117</v>
      </c>
      <c r="F5293" s="220">
        <v>55019</v>
      </c>
      <c r="G5293" s="220">
        <v>55019</v>
      </c>
      <c r="H5293" s="220">
        <v>57915</v>
      </c>
      <c r="I5293" s="220">
        <v>52268.514417241371</v>
      </c>
      <c r="J5293" s="161">
        <f>VLOOKUP(D5293,GST!A:D,4,FALSE)</f>
        <v>0.12</v>
      </c>
      <c r="K5293" s="64" t="str">
        <f>VLOOKUP(B5293,'ABC successor'!A:J,10,FALSE)</f>
        <v>4740</v>
      </c>
    </row>
    <row r="5294" spans="1:11" x14ac:dyDescent="0.2">
      <c r="A5294">
        <v>5293</v>
      </c>
      <c r="B5294" t="s">
        <v>9119</v>
      </c>
      <c r="C5294" t="s">
        <v>9118</v>
      </c>
      <c r="D5294" t="s">
        <v>9119</v>
      </c>
      <c r="E5294" t="s">
        <v>19894</v>
      </c>
      <c r="F5294" s="220">
        <v>122057</v>
      </c>
      <c r="G5294" s="220">
        <v>122057</v>
      </c>
      <c r="H5294" s="220">
        <v>128481</v>
      </c>
      <c r="I5294" s="220">
        <v>115953.96963620689</v>
      </c>
      <c r="J5294" s="161">
        <f>VLOOKUP(D5294,GST!A:D,4,FALSE)</f>
        <v>0.18</v>
      </c>
      <c r="K5294" s="64" t="str">
        <f>VLOOKUP(B5294,'ABC successor'!A:J,10,FALSE)</f>
        <v>4740</v>
      </c>
    </row>
    <row r="5295" spans="1:11" x14ac:dyDescent="0.2">
      <c r="A5295">
        <v>5294</v>
      </c>
      <c r="B5295" t="s">
        <v>16002</v>
      </c>
      <c r="C5295" t="s">
        <v>16003</v>
      </c>
      <c r="D5295" t="s">
        <v>16002</v>
      </c>
      <c r="E5295" t="s">
        <v>16004</v>
      </c>
      <c r="F5295" s="220">
        <v>108950</v>
      </c>
      <c r="G5295" s="220">
        <v>108950</v>
      </c>
      <c r="H5295" s="220">
        <v>114684</v>
      </c>
      <c r="I5295" s="220">
        <v>103502.64046379311</v>
      </c>
      <c r="J5295" s="161" t="e">
        <f>VLOOKUP(D5295,GST!A:D,4,FALSE)</f>
        <v>#N/A</v>
      </c>
      <c r="K5295" s="64" t="str">
        <f>VLOOKUP(B5295,'ABC successor'!A:J,10,FALSE)</f>
        <v>4740</v>
      </c>
    </row>
    <row r="5296" spans="1:11" x14ac:dyDescent="0.2">
      <c r="A5296">
        <v>5295</v>
      </c>
      <c r="B5296" t="s">
        <v>16005</v>
      </c>
      <c r="C5296" t="s">
        <v>16006</v>
      </c>
      <c r="D5296" t="s">
        <v>16005</v>
      </c>
      <c r="E5296" t="s">
        <v>16007</v>
      </c>
      <c r="F5296" s="220">
        <v>105682</v>
      </c>
      <c r="G5296" s="220">
        <v>105682</v>
      </c>
      <c r="H5296" s="220">
        <v>111244</v>
      </c>
      <c r="I5296" s="220">
        <v>100397.54191551724</v>
      </c>
      <c r="J5296" s="161" t="e">
        <f>VLOOKUP(D5296,GST!A:D,4,FALSE)</f>
        <v>#N/A</v>
      </c>
      <c r="K5296" s="64" t="str">
        <f>VLOOKUP(B5296,'ABC successor'!A:J,10,FALSE)</f>
        <v>4740</v>
      </c>
    </row>
    <row r="5297" spans="1:11" x14ac:dyDescent="0.2">
      <c r="A5297">
        <v>5296</v>
      </c>
      <c r="B5297" t="s">
        <v>19410</v>
      </c>
      <c r="C5297" t="s">
        <v>19411</v>
      </c>
      <c r="D5297" t="s">
        <v>19410</v>
      </c>
      <c r="E5297" t="s">
        <v>19412</v>
      </c>
      <c r="F5297" s="220">
        <v>104092</v>
      </c>
      <c r="G5297" s="220">
        <v>104092</v>
      </c>
      <c r="H5297" s="220">
        <v>109571</v>
      </c>
      <c r="I5297" s="220">
        <v>98887.528237931008</v>
      </c>
      <c r="J5297" s="161">
        <f>VLOOKUP(D5297,GST!A:D,4,FALSE)</f>
        <v>0.12</v>
      </c>
      <c r="K5297" s="64" t="str">
        <f>VLOOKUP(B5297,'ABC successor'!A:J,10,FALSE)</f>
        <v>4740</v>
      </c>
    </row>
    <row r="5298" spans="1:11" x14ac:dyDescent="0.2">
      <c r="A5298">
        <v>5297</v>
      </c>
      <c r="B5298" t="s">
        <v>4265</v>
      </c>
      <c r="C5298" t="s">
        <v>4266</v>
      </c>
      <c r="D5298" t="s">
        <v>4265</v>
      </c>
      <c r="E5298" t="s">
        <v>4267</v>
      </c>
      <c r="F5298" s="220">
        <v>182903</v>
      </c>
      <c r="G5298" s="220">
        <v>182903</v>
      </c>
      <c r="H5298" s="220">
        <v>192529</v>
      </c>
      <c r="I5298" s="220">
        <v>173757.9119137931</v>
      </c>
      <c r="J5298" s="161" t="e">
        <f>VLOOKUP(D5298,GST!A:D,4,FALSE)</f>
        <v>#N/A</v>
      </c>
      <c r="K5298" s="64" t="str">
        <f>VLOOKUP(B5298,'ABC successor'!A:J,10,FALSE)</f>
        <v>4780</v>
      </c>
    </row>
    <row r="5299" spans="1:11" x14ac:dyDescent="0.2">
      <c r="A5299">
        <v>5298</v>
      </c>
      <c r="B5299" t="s">
        <v>4268</v>
      </c>
      <c r="C5299" t="s">
        <v>4269</v>
      </c>
      <c r="D5299" t="s">
        <v>4268</v>
      </c>
      <c r="E5299" t="s">
        <v>21747</v>
      </c>
      <c r="F5299" s="220">
        <v>37177</v>
      </c>
      <c r="G5299" s="220">
        <v>37177</v>
      </c>
      <c r="H5299" s="220">
        <v>39134</v>
      </c>
      <c r="I5299" s="220">
        <v>35318.079191379307</v>
      </c>
      <c r="J5299" s="161" t="e">
        <f>VLOOKUP(D5299,GST!A:D,4,FALSE)</f>
        <v>#N/A</v>
      </c>
      <c r="K5299" s="64" t="str">
        <f>VLOOKUP(B5299,'ABC successor'!A:J,10,FALSE)</f>
        <v>4760</v>
      </c>
    </row>
    <row r="5300" spans="1:11" x14ac:dyDescent="0.2">
      <c r="A5300">
        <v>5299</v>
      </c>
      <c r="B5300" t="s">
        <v>21748</v>
      </c>
      <c r="C5300" t="s">
        <v>21749</v>
      </c>
      <c r="D5300" t="s">
        <v>21748</v>
      </c>
      <c r="E5300" t="s">
        <v>21750</v>
      </c>
      <c r="F5300" s="220">
        <v>37177</v>
      </c>
      <c r="G5300" s="220">
        <v>37177</v>
      </c>
      <c r="H5300" s="220">
        <v>39134</v>
      </c>
      <c r="I5300" s="220">
        <v>35318.079191379307</v>
      </c>
      <c r="J5300" s="161" t="e">
        <f>VLOOKUP(D5300,GST!A:D,4,FALSE)</f>
        <v>#N/A</v>
      </c>
      <c r="K5300" s="64" t="str">
        <f>VLOOKUP(B5300,'ABC successor'!A:J,10,FALSE)</f>
        <v>4780</v>
      </c>
    </row>
    <row r="5301" spans="1:11" x14ac:dyDescent="0.2">
      <c r="A5301">
        <v>5300</v>
      </c>
      <c r="B5301" t="s">
        <v>9121</v>
      </c>
      <c r="C5301" t="s">
        <v>9120</v>
      </c>
      <c r="D5301" t="s">
        <v>9121</v>
      </c>
      <c r="E5301" t="s">
        <v>9122</v>
      </c>
      <c r="F5301" s="220">
        <v>162085</v>
      </c>
      <c r="G5301" s="220">
        <v>162085</v>
      </c>
      <c r="H5301" s="220">
        <v>170616</v>
      </c>
      <c r="I5301" s="220">
        <v>153980.79295344828</v>
      </c>
      <c r="J5301" s="161" t="e">
        <f>VLOOKUP(D5301,GST!A:D,4,FALSE)</f>
        <v>#N/A</v>
      </c>
      <c r="K5301" s="64" t="str">
        <f>VLOOKUP(B5301,'ABC successor'!A:J,10,FALSE)</f>
        <v>4740</v>
      </c>
    </row>
    <row r="5302" spans="1:11" x14ac:dyDescent="0.2">
      <c r="A5302">
        <v>5301</v>
      </c>
      <c r="B5302" t="s">
        <v>9124</v>
      </c>
      <c r="C5302" t="s">
        <v>9123</v>
      </c>
      <c r="D5302" t="s">
        <v>9124</v>
      </c>
      <c r="E5302" t="s">
        <v>9125</v>
      </c>
      <c r="F5302" s="220">
        <v>162085</v>
      </c>
      <c r="G5302" s="220">
        <v>162085</v>
      </c>
      <c r="H5302" s="220">
        <v>170616</v>
      </c>
      <c r="I5302" s="220">
        <v>153980.79295344828</v>
      </c>
      <c r="J5302" s="161">
        <f>VLOOKUP(D5302,GST!A:D,4,FALSE)</f>
        <v>0.18</v>
      </c>
      <c r="K5302" s="64" t="str">
        <f>VLOOKUP(B5302,'ABC successor'!A:J,10,FALSE)</f>
        <v>4740</v>
      </c>
    </row>
    <row r="5303" spans="1:11" x14ac:dyDescent="0.2">
      <c r="A5303">
        <v>5302</v>
      </c>
      <c r="B5303" t="s">
        <v>1216</v>
      </c>
      <c r="C5303" t="s">
        <v>1217</v>
      </c>
      <c r="D5303" t="s">
        <v>1216</v>
      </c>
      <c r="E5303" t="s">
        <v>18131</v>
      </c>
      <c r="F5303" s="220">
        <v>169650</v>
      </c>
      <c r="G5303" s="220">
        <v>169650</v>
      </c>
      <c r="H5303" s="220">
        <v>178579</v>
      </c>
      <c r="I5303" s="220">
        <v>161167.37533448273</v>
      </c>
      <c r="J5303" s="161" t="e">
        <f>VLOOKUP(D5303,GST!A:D,4,FALSE)</f>
        <v>#N/A</v>
      </c>
      <c r="K5303" s="64" t="str">
        <f>VLOOKUP(B5303,'ABC successor'!A:J,10,FALSE)</f>
        <v>4760</v>
      </c>
    </row>
    <row r="5304" spans="1:11" x14ac:dyDescent="0.2">
      <c r="A5304">
        <v>5303</v>
      </c>
      <c r="B5304" t="s">
        <v>16790</v>
      </c>
      <c r="C5304" t="s">
        <v>16791</v>
      </c>
      <c r="D5304" t="s">
        <v>16790</v>
      </c>
      <c r="E5304" t="s">
        <v>16792</v>
      </c>
      <c r="F5304" s="220">
        <v>162085</v>
      </c>
      <c r="G5304" s="220">
        <v>162085</v>
      </c>
      <c r="H5304" s="220">
        <v>170616</v>
      </c>
      <c r="I5304" s="220">
        <v>153980.79295344828</v>
      </c>
      <c r="J5304" s="161" t="e">
        <f>VLOOKUP(D5304,GST!A:D,4,FALSE)</f>
        <v>#N/A</v>
      </c>
      <c r="K5304" s="64" t="str">
        <f>VLOOKUP(B5304,'ABC successor'!A:J,10,FALSE)</f>
        <v>4760</v>
      </c>
    </row>
    <row r="5305" spans="1:11" x14ac:dyDescent="0.2">
      <c r="A5305">
        <v>5304</v>
      </c>
      <c r="B5305" t="s">
        <v>4270</v>
      </c>
      <c r="C5305" t="s">
        <v>4271</v>
      </c>
      <c r="D5305" t="s">
        <v>4270</v>
      </c>
      <c r="E5305" t="s">
        <v>4272</v>
      </c>
      <c r="F5305" s="220">
        <v>213356</v>
      </c>
      <c r="G5305" s="220">
        <v>213356</v>
      </c>
      <c r="H5305" s="220">
        <v>224585</v>
      </c>
      <c r="I5305" s="220">
        <v>202687.91787758618</v>
      </c>
      <c r="J5305" s="161" t="e">
        <f>VLOOKUP(D5305,GST!A:D,4,FALSE)</f>
        <v>#N/A</v>
      </c>
      <c r="K5305" s="64" t="str">
        <f>VLOOKUP(B5305,'ABC successor'!A:J,10,FALSE)</f>
        <v>4780</v>
      </c>
    </row>
    <row r="5306" spans="1:11" x14ac:dyDescent="0.2">
      <c r="A5306">
        <v>5305</v>
      </c>
      <c r="B5306" t="s">
        <v>9127</v>
      </c>
      <c r="C5306" t="s">
        <v>9126</v>
      </c>
      <c r="D5306" t="s">
        <v>9127</v>
      </c>
      <c r="E5306" t="s">
        <v>27442</v>
      </c>
      <c r="F5306" s="220">
        <v>261549</v>
      </c>
      <c r="G5306" s="220">
        <v>261549</v>
      </c>
      <c r="H5306" s="220">
        <v>275315</v>
      </c>
      <c r="I5306" s="220">
        <v>248471.68725689655</v>
      </c>
      <c r="J5306" s="161" t="e">
        <f>VLOOKUP(D5306,GST!A:D,4,FALSE)</f>
        <v>#N/A</v>
      </c>
      <c r="K5306" s="64" t="str">
        <f>VLOOKUP(B5306,'ABC successor'!A:J,10,FALSE)</f>
        <v>4755</v>
      </c>
    </row>
    <row r="5307" spans="1:11" x14ac:dyDescent="0.2">
      <c r="A5307">
        <v>5306</v>
      </c>
      <c r="B5307" t="s">
        <v>16008</v>
      </c>
      <c r="C5307" t="s">
        <v>16009</v>
      </c>
      <c r="D5307" t="s">
        <v>16008</v>
      </c>
      <c r="E5307" t="s">
        <v>16010</v>
      </c>
      <c r="F5307" s="220">
        <v>261549</v>
      </c>
      <c r="G5307" s="220">
        <v>261549</v>
      </c>
      <c r="H5307" s="220">
        <v>275315</v>
      </c>
      <c r="I5307" s="220">
        <v>248471.68725689655</v>
      </c>
      <c r="J5307" s="161" t="e">
        <f>VLOOKUP(D5307,GST!A:D,4,FALSE)</f>
        <v>#N/A</v>
      </c>
      <c r="K5307" s="64" t="str">
        <f>VLOOKUP(B5307,'ABC successor'!A:J,10,FALSE)</f>
        <v>4755</v>
      </c>
    </row>
    <row r="5308" spans="1:11" x14ac:dyDescent="0.2">
      <c r="A5308">
        <v>5307</v>
      </c>
      <c r="B5308" t="s">
        <v>16011</v>
      </c>
      <c r="C5308" t="s">
        <v>16012</v>
      </c>
      <c r="D5308" t="s">
        <v>16011</v>
      </c>
      <c r="E5308" t="s">
        <v>16013</v>
      </c>
      <c r="F5308" s="220">
        <v>223055</v>
      </c>
      <c r="G5308" s="220">
        <v>223055</v>
      </c>
      <c r="H5308" s="220">
        <v>234795</v>
      </c>
      <c r="I5308" s="220">
        <v>211902.67483965514</v>
      </c>
      <c r="J5308" s="161">
        <f>VLOOKUP(D5308,GST!A:D,4,FALSE)</f>
        <v>0.12</v>
      </c>
      <c r="K5308" s="64" t="str">
        <f>VLOOKUP(B5308,'ABC successor'!A:J,10,FALSE)</f>
        <v>4755</v>
      </c>
    </row>
    <row r="5309" spans="1:11" x14ac:dyDescent="0.2">
      <c r="A5309">
        <v>5308</v>
      </c>
      <c r="B5309" t="s">
        <v>26065</v>
      </c>
      <c r="C5309" t="s">
        <v>26066</v>
      </c>
      <c r="D5309" t="s">
        <v>26065</v>
      </c>
      <c r="E5309" t="s">
        <v>25989</v>
      </c>
      <c r="F5309" s="220">
        <v>223055</v>
      </c>
      <c r="G5309" s="220">
        <v>223055</v>
      </c>
      <c r="H5309" s="220">
        <v>234795</v>
      </c>
      <c r="I5309" s="220">
        <v>211902.67483965514</v>
      </c>
      <c r="J5309" s="161" t="e">
        <f>VLOOKUP(D5309,GST!A:D,4,FALSE)</f>
        <v>#N/A</v>
      </c>
      <c r="K5309" s="64" t="str">
        <f>VLOOKUP(B5309,'ABC successor'!A:J,10,FALSE)</f>
        <v>4755</v>
      </c>
    </row>
    <row r="5310" spans="1:11" x14ac:dyDescent="0.2">
      <c r="A5310">
        <v>5309</v>
      </c>
      <c r="B5310" t="s">
        <v>16016</v>
      </c>
      <c r="C5310" t="s">
        <v>16017</v>
      </c>
      <c r="D5310" t="s">
        <v>16016</v>
      </c>
      <c r="E5310" t="s">
        <v>16018</v>
      </c>
      <c r="F5310" s="220">
        <v>223055</v>
      </c>
      <c r="G5310" s="220">
        <v>223055</v>
      </c>
      <c r="H5310" s="220">
        <v>234795</v>
      </c>
      <c r="I5310" s="220">
        <v>211902.67483965514</v>
      </c>
      <c r="J5310" s="161">
        <f>VLOOKUP(D5310,GST!A:D,4,FALSE)</f>
        <v>0.12</v>
      </c>
      <c r="K5310" s="64" t="str">
        <f>VLOOKUP(B5310,'ABC successor'!A:J,10,FALSE)</f>
        <v>4760</v>
      </c>
    </row>
    <row r="5311" spans="1:11" x14ac:dyDescent="0.2">
      <c r="A5311">
        <v>5310</v>
      </c>
      <c r="B5311" t="s">
        <v>26067</v>
      </c>
      <c r="C5311" t="s">
        <v>26068</v>
      </c>
      <c r="D5311" t="s">
        <v>26067</v>
      </c>
      <c r="E5311" t="s">
        <v>25990</v>
      </c>
      <c r="F5311" s="220">
        <v>223055</v>
      </c>
      <c r="G5311" s="220">
        <v>223055</v>
      </c>
      <c r="H5311" s="220">
        <v>234795</v>
      </c>
      <c r="I5311" s="220">
        <v>211902.67483965514</v>
      </c>
      <c r="J5311" s="161" t="e">
        <f>VLOOKUP(D5311,GST!A:D,4,FALSE)</f>
        <v>#N/A</v>
      </c>
      <c r="K5311" s="64" t="str">
        <f>VLOOKUP(B5311,'ABC successor'!A:J,10,FALSE)</f>
        <v>4760</v>
      </c>
    </row>
    <row r="5312" spans="1:11" x14ac:dyDescent="0.2">
      <c r="A5312">
        <v>5311</v>
      </c>
      <c r="B5312" t="s">
        <v>4273</v>
      </c>
      <c r="C5312" t="s">
        <v>4274</v>
      </c>
      <c r="D5312" t="s">
        <v>4273</v>
      </c>
      <c r="E5312" t="s">
        <v>4275</v>
      </c>
      <c r="F5312" s="220">
        <v>275419</v>
      </c>
      <c r="G5312" s="220">
        <v>275419</v>
      </c>
      <c r="H5312" s="220">
        <v>289915</v>
      </c>
      <c r="I5312" s="220">
        <v>261648.05500689647</v>
      </c>
      <c r="J5312" s="161" t="e">
        <f>VLOOKUP(D5312,GST!A:D,4,FALSE)</f>
        <v>#N/A</v>
      </c>
      <c r="K5312" s="64" t="str">
        <f>VLOOKUP(B5312,'ABC successor'!A:J,10,FALSE)</f>
        <v>4780</v>
      </c>
    </row>
    <row r="5313" spans="1:11" x14ac:dyDescent="0.2">
      <c r="A5313">
        <v>5312</v>
      </c>
      <c r="B5313" t="s">
        <v>16019</v>
      </c>
      <c r="C5313" t="s">
        <v>16020</v>
      </c>
      <c r="D5313" t="s">
        <v>16019</v>
      </c>
      <c r="E5313" t="s">
        <v>16021</v>
      </c>
      <c r="F5313" s="220">
        <v>308552</v>
      </c>
      <c r="G5313" s="220">
        <v>308552</v>
      </c>
      <c r="H5313" s="220">
        <v>324792</v>
      </c>
      <c r="I5313" s="220">
        <v>293124.39645517239</v>
      </c>
      <c r="J5313" s="161" t="e">
        <f>VLOOKUP(D5313,GST!A:D,4,FALSE)</f>
        <v>#N/A</v>
      </c>
      <c r="K5313" s="64" t="str">
        <f>VLOOKUP(B5313,'ABC successor'!A:J,10,FALSE)</f>
        <v>4780</v>
      </c>
    </row>
    <row r="5314" spans="1:11" x14ac:dyDescent="0.2">
      <c r="A5314">
        <v>5313</v>
      </c>
      <c r="B5314" t="s">
        <v>16022</v>
      </c>
      <c r="C5314" t="s">
        <v>16023</v>
      </c>
      <c r="D5314" t="s">
        <v>16022</v>
      </c>
      <c r="E5314" t="s">
        <v>16024</v>
      </c>
      <c r="F5314" s="220">
        <v>263139</v>
      </c>
      <c r="G5314" s="220">
        <v>263139</v>
      </c>
      <c r="H5314" s="220">
        <v>276988</v>
      </c>
      <c r="I5314" s="220">
        <v>249981.70093448277</v>
      </c>
      <c r="J5314" s="161" t="e">
        <f>VLOOKUP(D5314,GST!A:D,4,FALSE)</f>
        <v>#N/A</v>
      </c>
      <c r="K5314" s="64" t="str">
        <f>VLOOKUP(B5314,'ABC successor'!A:J,10,FALSE)</f>
        <v>4780</v>
      </c>
    </row>
    <row r="5315" spans="1:11" x14ac:dyDescent="0.2">
      <c r="A5315">
        <v>5314</v>
      </c>
      <c r="B5315" t="s">
        <v>26069</v>
      </c>
      <c r="C5315" t="s">
        <v>26070</v>
      </c>
      <c r="D5315" t="s">
        <v>26069</v>
      </c>
      <c r="E5315" t="s">
        <v>25991</v>
      </c>
      <c r="F5315" s="220">
        <v>263139</v>
      </c>
      <c r="G5315" s="220">
        <v>263139</v>
      </c>
      <c r="H5315" s="220">
        <v>276988</v>
      </c>
      <c r="I5315" s="220">
        <v>249981.70093448277</v>
      </c>
      <c r="J5315" s="161" t="e">
        <f>VLOOKUP(D5315,GST!A:D,4,FALSE)</f>
        <v>#N/A</v>
      </c>
      <c r="K5315" s="64" t="str">
        <f>VLOOKUP(B5315,'ABC successor'!A:J,10,FALSE)</f>
        <v>4780</v>
      </c>
    </row>
    <row r="5316" spans="1:11" x14ac:dyDescent="0.2">
      <c r="A5316">
        <v>5315</v>
      </c>
      <c r="B5316" t="s">
        <v>13637</v>
      </c>
      <c r="C5316" t="s">
        <v>13638</v>
      </c>
      <c r="D5316" t="s">
        <v>13637</v>
      </c>
      <c r="E5316" t="s">
        <v>13639</v>
      </c>
      <c r="F5316" s="220">
        <v>21982</v>
      </c>
      <c r="G5316" s="220">
        <v>21982</v>
      </c>
      <c r="H5316" s="220">
        <v>23139</v>
      </c>
      <c r="I5316" s="220">
        <v>20883.044470689652</v>
      </c>
      <c r="J5316" s="161" t="e">
        <f>VLOOKUP(D5316,GST!A:D,4,FALSE)</f>
        <v>#N/A</v>
      </c>
      <c r="K5316" s="64" t="str">
        <f>VLOOKUP(B5316,'ABC successor'!A:J,10,FALSE)</f>
        <v>4740</v>
      </c>
    </row>
    <row r="5317" spans="1:11" x14ac:dyDescent="0.2">
      <c r="A5317">
        <v>5316</v>
      </c>
      <c r="B5317" t="s">
        <v>9130</v>
      </c>
      <c r="C5317" t="s">
        <v>9129</v>
      </c>
      <c r="D5317" t="s">
        <v>9130</v>
      </c>
      <c r="E5317" t="s">
        <v>9131</v>
      </c>
      <c r="F5317" s="220">
        <v>47585</v>
      </c>
      <c r="G5317" s="220">
        <v>47585</v>
      </c>
      <c r="H5317" s="220">
        <v>50089</v>
      </c>
      <c r="I5317" s="220">
        <v>45205.671953448269</v>
      </c>
      <c r="J5317" s="161">
        <f>VLOOKUP(D5317,GST!A:D,4,FALSE)</f>
        <v>0.12</v>
      </c>
      <c r="K5317" s="64" t="str">
        <f>VLOOKUP(B5317,'ABC successor'!A:J,10,FALSE)</f>
        <v>4740</v>
      </c>
    </row>
    <row r="5318" spans="1:11" x14ac:dyDescent="0.2">
      <c r="A5318">
        <v>5317</v>
      </c>
      <c r="B5318" t="s">
        <v>1218</v>
      </c>
      <c r="C5318" t="s">
        <v>1219</v>
      </c>
      <c r="D5318" t="s">
        <v>1218</v>
      </c>
      <c r="E5318" t="s">
        <v>1220</v>
      </c>
      <c r="F5318" s="220">
        <v>58188</v>
      </c>
      <c r="G5318" s="220">
        <v>58188</v>
      </c>
      <c r="H5318" s="220">
        <v>61251</v>
      </c>
      <c r="I5318" s="220">
        <v>55278.874591379303</v>
      </c>
      <c r="J5318" s="161">
        <f>VLOOKUP(D5318,GST!A:D,4,FALSE)</f>
        <v>0.12</v>
      </c>
      <c r="K5318" s="64" t="str">
        <f>VLOOKUP(B5318,'ABC successor'!A:J,10,FALSE)</f>
        <v>4760</v>
      </c>
    </row>
    <row r="5319" spans="1:11" x14ac:dyDescent="0.2">
      <c r="A5319">
        <v>5318</v>
      </c>
      <c r="B5319" t="s">
        <v>9133</v>
      </c>
      <c r="C5319" t="s">
        <v>9132</v>
      </c>
      <c r="D5319" t="s">
        <v>9133</v>
      </c>
      <c r="E5319" t="s">
        <v>9134</v>
      </c>
      <c r="F5319" s="220">
        <v>44481</v>
      </c>
      <c r="G5319" s="220">
        <v>44481</v>
      </c>
      <c r="H5319" s="220">
        <v>46822</v>
      </c>
      <c r="I5319" s="220">
        <v>42257.181737931023</v>
      </c>
      <c r="J5319" s="161" t="e">
        <f>VLOOKUP(D5319,GST!A:D,4,FALSE)</f>
        <v>#N/A</v>
      </c>
      <c r="K5319" s="64" t="str">
        <f>VLOOKUP(B5319,'ABC successor'!A:J,10,FALSE)</f>
        <v>4755</v>
      </c>
    </row>
    <row r="5320" spans="1:11" x14ac:dyDescent="0.2">
      <c r="A5320">
        <v>5319</v>
      </c>
      <c r="B5320" t="s">
        <v>9136</v>
      </c>
      <c r="C5320" t="s">
        <v>9135</v>
      </c>
      <c r="D5320" t="s">
        <v>9136</v>
      </c>
      <c r="E5320" t="s">
        <v>9137</v>
      </c>
      <c r="F5320" s="220">
        <v>37177</v>
      </c>
      <c r="G5320" s="220">
        <v>37177</v>
      </c>
      <c r="H5320" s="220">
        <v>39134</v>
      </c>
      <c r="I5320" s="220">
        <v>35318.079191379307</v>
      </c>
      <c r="J5320" s="161">
        <f>VLOOKUP(D5320,GST!A:D,4,FALSE)</f>
        <v>0.12</v>
      </c>
      <c r="K5320" s="64" t="str">
        <f>VLOOKUP(B5320,'ABC successor'!A:J,10,FALSE)</f>
        <v>4740</v>
      </c>
    </row>
    <row r="5321" spans="1:11" x14ac:dyDescent="0.2">
      <c r="A5321">
        <v>5320</v>
      </c>
      <c r="B5321" t="s">
        <v>9139</v>
      </c>
      <c r="C5321" t="s">
        <v>9138</v>
      </c>
      <c r="D5321" t="s">
        <v>9139</v>
      </c>
      <c r="E5321" t="s">
        <v>9140</v>
      </c>
      <c r="F5321" s="220">
        <v>25344</v>
      </c>
      <c r="G5321" s="220">
        <v>25344</v>
      </c>
      <c r="H5321" s="220">
        <v>26678</v>
      </c>
      <c r="I5321" s="220">
        <v>24077.08108448275</v>
      </c>
      <c r="J5321" s="161" t="e">
        <f>VLOOKUP(D5321,GST!A:D,4,FALSE)</f>
        <v>#N/A</v>
      </c>
      <c r="K5321" s="64" t="str">
        <f>VLOOKUP(B5321,'ABC successor'!A:J,10,FALSE)</f>
        <v>4755</v>
      </c>
    </row>
    <row r="5322" spans="1:11" x14ac:dyDescent="0.2">
      <c r="A5322">
        <v>5321</v>
      </c>
      <c r="B5322" t="s">
        <v>18132</v>
      </c>
      <c r="C5322" t="s">
        <v>18133</v>
      </c>
      <c r="D5322" t="s">
        <v>18132</v>
      </c>
      <c r="E5322" t="s">
        <v>18134</v>
      </c>
      <c r="F5322" s="220">
        <v>27154</v>
      </c>
      <c r="G5322" s="220">
        <v>27154</v>
      </c>
      <c r="H5322" s="220">
        <v>28583</v>
      </c>
      <c r="I5322" s="220">
        <v>25795.90587241379</v>
      </c>
      <c r="J5322" s="161" t="e">
        <f>VLOOKUP(D5322,GST!A:D,4,FALSE)</f>
        <v>#N/A</v>
      </c>
      <c r="K5322" s="64" t="str">
        <f>VLOOKUP(B5322,'ABC successor'!A:J,10,FALSE)</f>
        <v>4755</v>
      </c>
    </row>
    <row r="5323" spans="1:11" x14ac:dyDescent="0.2">
      <c r="A5323">
        <v>5322</v>
      </c>
      <c r="B5323" t="s">
        <v>9142</v>
      </c>
      <c r="C5323" t="s">
        <v>9141</v>
      </c>
      <c r="D5323" t="s">
        <v>9142</v>
      </c>
      <c r="E5323" t="s">
        <v>9143</v>
      </c>
      <c r="F5323" s="220">
        <v>58188</v>
      </c>
      <c r="G5323" s="220">
        <v>58188</v>
      </c>
      <c r="H5323" s="220">
        <v>61251</v>
      </c>
      <c r="I5323" s="220">
        <v>55278.874591379303</v>
      </c>
      <c r="J5323" s="161" t="e">
        <f>VLOOKUP(D5323,GST!A:D,4,FALSE)</f>
        <v>#N/A</v>
      </c>
      <c r="K5323" s="64" t="str">
        <f>VLOOKUP(B5323,'ABC successor'!A:J,10,FALSE)</f>
        <v>4754</v>
      </c>
    </row>
    <row r="5324" spans="1:11" x14ac:dyDescent="0.2">
      <c r="A5324">
        <v>5323</v>
      </c>
      <c r="B5324" t="s">
        <v>9145</v>
      </c>
      <c r="C5324" t="s">
        <v>9144</v>
      </c>
      <c r="D5324" t="s">
        <v>9145</v>
      </c>
      <c r="E5324" t="s">
        <v>9146</v>
      </c>
      <c r="F5324" s="220">
        <v>4528</v>
      </c>
      <c r="G5324" s="220">
        <v>4528</v>
      </c>
      <c r="H5324" s="220">
        <v>4766</v>
      </c>
      <c r="I5324" s="220">
        <v>4301.8955603448267</v>
      </c>
      <c r="J5324" s="161" t="e">
        <f>VLOOKUP(D5324,GST!A:D,4,FALSE)</f>
        <v>#N/A</v>
      </c>
      <c r="K5324" s="64" t="str">
        <f>VLOOKUP(B5324,'ABC successor'!A:J,10,FALSE)</f>
        <v>4755</v>
      </c>
    </row>
    <row r="5325" spans="1:11" x14ac:dyDescent="0.2">
      <c r="A5325">
        <v>5324</v>
      </c>
      <c r="B5325" t="s">
        <v>19413</v>
      </c>
      <c r="C5325" t="s">
        <v>19414</v>
      </c>
      <c r="D5325" t="s">
        <v>19413</v>
      </c>
      <c r="E5325" t="s">
        <v>9146</v>
      </c>
      <c r="F5325" s="220">
        <v>6665</v>
      </c>
      <c r="G5325" s="220">
        <v>6665</v>
      </c>
      <c r="H5325" s="220">
        <v>7016</v>
      </c>
      <c r="I5325" s="220">
        <v>6332.0035775862061</v>
      </c>
      <c r="J5325" s="161" t="e">
        <f>VLOOKUP(D5325,GST!A:D,4,FALSE)</f>
        <v>#N/A</v>
      </c>
      <c r="K5325" s="64" t="str">
        <f>VLOOKUP(B5325,'ABC successor'!A:J,10,FALSE)</f>
        <v>4755</v>
      </c>
    </row>
    <row r="5326" spans="1:11" x14ac:dyDescent="0.2">
      <c r="A5326">
        <v>5325</v>
      </c>
      <c r="B5326" t="s">
        <v>9148</v>
      </c>
      <c r="C5326" t="s">
        <v>9147</v>
      </c>
      <c r="D5326" t="s">
        <v>9148</v>
      </c>
      <c r="E5326" t="s">
        <v>23701</v>
      </c>
      <c r="F5326" s="220">
        <v>273889</v>
      </c>
      <c r="G5326" s="220">
        <v>273889</v>
      </c>
      <c r="H5326" s="220">
        <v>288304</v>
      </c>
      <c r="I5326" s="220">
        <v>260194.11097931032</v>
      </c>
      <c r="J5326" s="161" t="e">
        <f>VLOOKUP(D5326,GST!A:D,4,FALSE)</f>
        <v>#N/A</v>
      </c>
      <c r="K5326" s="64" t="str">
        <f>VLOOKUP(B5326,'ABC successor'!A:J,10,FALSE)</f>
        <v>4755</v>
      </c>
    </row>
    <row r="5327" spans="1:11" x14ac:dyDescent="0.2">
      <c r="A5327">
        <v>5326</v>
      </c>
      <c r="B5327" t="s">
        <v>19415</v>
      </c>
      <c r="C5327" t="s">
        <v>19416</v>
      </c>
      <c r="D5327" t="s">
        <v>19415</v>
      </c>
      <c r="E5327" t="s">
        <v>22762</v>
      </c>
      <c r="F5327" s="220">
        <v>265670</v>
      </c>
      <c r="G5327" s="220">
        <v>265670</v>
      </c>
      <c r="H5327" s="220">
        <v>279653</v>
      </c>
      <c r="I5327" s="220">
        <v>252386.89557586209</v>
      </c>
      <c r="J5327" s="161" t="e">
        <f>VLOOKUP(D5327,GST!A:D,4,FALSE)</f>
        <v>#N/A</v>
      </c>
      <c r="K5327" s="64" t="str">
        <f>VLOOKUP(B5327,'ABC successor'!A:J,10,FALSE)</f>
        <v>4755</v>
      </c>
    </row>
    <row r="5328" spans="1:11" x14ac:dyDescent="0.2">
      <c r="A5328">
        <v>5327</v>
      </c>
      <c r="B5328" t="s">
        <v>20793</v>
      </c>
      <c r="C5328" t="s">
        <v>20794</v>
      </c>
      <c r="D5328" t="s">
        <v>20793</v>
      </c>
      <c r="E5328" t="s">
        <v>21751</v>
      </c>
      <c r="F5328" s="220">
        <v>265670</v>
      </c>
      <c r="G5328" s="220">
        <v>265670</v>
      </c>
      <c r="H5328" s="220">
        <v>279653</v>
      </c>
      <c r="I5328" s="220">
        <v>252386.89557586209</v>
      </c>
      <c r="J5328" s="161" t="e">
        <f>VLOOKUP(D5328,GST!A:D,4,FALSE)</f>
        <v>#N/A</v>
      </c>
      <c r="K5328" s="64" t="str">
        <f>VLOOKUP(B5328,'ABC successor'!A:J,10,FALSE)</f>
        <v>4755</v>
      </c>
    </row>
    <row r="5329" spans="1:11" x14ac:dyDescent="0.2">
      <c r="A5329">
        <v>5328</v>
      </c>
      <c r="B5329" t="s">
        <v>22763</v>
      </c>
      <c r="C5329" t="s">
        <v>22764</v>
      </c>
      <c r="D5329" t="s">
        <v>22763</v>
      </c>
      <c r="E5329" t="s">
        <v>22765</v>
      </c>
      <c r="F5329" s="220">
        <v>261675</v>
      </c>
      <c r="G5329" s="220">
        <v>261675</v>
      </c>
      <c r="H5329" s="220">
        <v>275447</v>
      </c>
      <c r="I5329" s="220">
        <v>248591.56030172415</v>
      </c>
      <c r="J5329" s="161" t="e">
        <f>VLOOKUP(D5329,GST!A:D,4,FALSE)</f>
        <v>#N/A</v>
      </c>
      <c r="K5329" s="64" t="str">
        <f>VLOOKUP(B5329,'ABC successor'!A:J,10,FALSE)</f>
        <v>4755</v>
      </c>
    </row>
    <row r="5330" spans="1:11" x14ac:dyDescent="0.2">
      <c r="A5330">
        <v>5329</v>
      </c>
      <c r="B5330" t="s">
        <v>25357</v>
      </c>
      <c r="C5330" t="s">
        <v>25358</v>
      </c>
      <c r="D5330" t="s">
        <v>25357</v>
      </c>
      <c r="E5330" t="s">
        <v>25359</v>
      </c>
      <c r="F5330" s="220">
        <v>261675</v>
      </c>
      <c r="G5330" s="220">
        <v>261675</v>
      </c>
      <c r="H5330" s="220">
        <v>275447</v>
      </c>
      <c r="I5330" s="220">
        <v>248591.56030172415</v>
      </c>
      <c r="J5330" s="161" t="e">
        <f>VLOOKUP(D5330,GST!A:D,4,FALSE)</f>
        <v>#N/A</v>
      </c>
      <c r="K5330" s="64" t="str">
        <f>VLOOKUP(B5330,'ABC successor'!A:J,10,FALSE)</f>
        <v>4755</v>
      </c>
    </row>
    <row r="5331" spans="1:11" x14ac:dyDescent="0.2">
      <c r="A5331">
        <v>5330</v>
      </c>
      <c r="B5331" t="s">
        <v>9150</v>
      </c>
      <c r="C5331" t="s">
        <v>9149</v>
      </c>
      <c r="D5331" t="s">
        <v>9150</v>
      </c>
      <c r="E5331" t="s">
        <v>6162</v>
      </c>
      <c r="F5331" s="220">
        <v>22412</v>
      </c>
      <c r="G5331" s="220">
        <v>22412</v>
      </c>
      <c r="H5331" s="220">
        <v>23592</v>
      </c>
      <c r="I5331" s="220">
        <v>21290.999510344824</v>
      </c>
      <c r="J5331" s="161" t="e">
        <f>VLOOKUP(D5331,GST!A:D,4,FALSE)</f>
        <v>#N/A</v>
      </c>
      <c r="K5331" s="64" t="str">
        <f>VLOOKUP(B5331,'ABC successor'!A:J,10,FALSE)</f>
        <v>4740</v>
      </c>
    </row>
    <row r="5332" spans="1:11" x14ac:dyDescent="0.2">
      <c r="A5332">
        <v>5331</v>
      </c>
      <c r="B5332" t="s">
        <v>9152</v>
      </c>
      <c r="C5332" t="s">
        <v>9151</v>
      </c>
      <c r="D5332" t="s">
        <v>9152</v>
      </c>
      <c r="E5332" t="s">
        <v>9153</v>
      </c>
      <c r="F5332" s="220">
        <v>22241</v>
      </c>
      <c r="G5332" s="220">
        <v>22241</v>
      </c>
      <c r="H5332" s="220">
        <v>23412</v>
      </c>
      <c r="I5332" s="220">
        <v>21128.590868965512</v>
      </c>
      <c r="J5332" s="161" t="e">
        <f>VLOOKUP(D5332,GST!A:D,4,FALSE)</f>
        <v>#N/A</v>
      </c>
      <c r="K5332" s="64" t="str">
        <f>VLOOKUP(B5332,'ABC successor'!A:J,10,FALSE)</f>
        <v>4755</v>
      </c>
    </row>
    <row r="5333" spans="1:11" x14ac:dyDescent="0.2">
      <c r="A5333">
        <v>5332</v>
      </c>
      <c r="B5333" t="s">
        <v>9155</v>
      </c>
      <c r="C5333" t="s">
        <v>9154</v>
      </c>
      <c r="D5333" t="s">
        <v>9155</v>
      </c>
      <c r="E5333" t="s">
        <v>9156</v>
      </c>
      <c r="F5333" s="220">
        <v>8924</v>
      </c>
      <c r="G5333" s="220">
        <v>8924</v>
      </c>
      <c r="H5333" s="220">
        <v>9394</v>
      </c>
      <c r="I5333" s="220">
        <v>8478.1177672413778</v>
      </c>
      <c r="J5333" s="161" t="e">
        <f>VLOOKUP(D5333,GST!A:D,4,FALSE)</f>
        <v>#N/A</v>
      </c>
      <c r="K5333" s="64" t="str">
        <f>VLOOKUP(B5333,'ABC successor'!A:J,10,FALSE)</f>
        <v>4740</v>
      </c>
    </row>
    <row r="5334" spans="1:11" x14ac:dyDescent="0.2">
      <c r="A5334">
        <v>5333</v>
      </c>
      <c r="B5334" t="s">
        <v>9158</v>
      </c>
      <c r="C5334" t="s">
        <v>9157</v>
      </c>
      <c r="D5334" t="s">
        <v>9158</v>
      </c>
      <c r="E5334" t="s">
        <v>9159</v>
      </c>
      <c r="F5334" s="220">
        <v>35689</v>
      </c>
      <c r="G5334" s="220">
        <v>35689</v>
      </c>
      <c r="H5334" s="220">
        <v>37567</v>
      </c>
      <c r="I5334" s="220">
        <v>33904.737324137932</v>
      </c>
      <c r="J5334" s="161" t="e">
        <f>VLOOKUP(D5334,GST!A:D,4,FALSE)</f>
        <v>#N/A</v>
      </c>
      <c r="K5334" s="64" t="str">
        <f>VLOOKUP(B5334,'ABC successor'!A:J,10,FALSE)</f>
        <v>4755</v>
      </c>
    </row>
    <row r="5335" spans="1:11" x14ac:dyDescent="0.2">
      <c r="A5335">
        <v>5334</v>
      </c>
      <c r="B5335" t="s">
        <v>4276</v>
      </c>
      <c r="C5335" t="s">
        <v>4277</v>
      </c>
      <c r="D5335" t="s">
        <v>4276</v>
      </c>
      <c r="E5335" t="s">
        <v>4278</v>
      </c>
      <c r="F5335" s="220">
        <v>36233</v>
      </c>
      <c r="G5335" s="220">
        <v>36233</v>
      </c>
      <c r="H5335" s="220">
        <v>38140</v>
      </c>
      <c r="I5335" s="220">
        <v>34420.964791379301</v>
      </c>
      <c r="J5335" s="161" t="e">
        <f>VLOOKUP(D5335,GST!A:D,4,FALSE)</f>
        <v>#N/A</v>
      </c>
      <c r="K5335" s="64" t="str">
        <f>VLOOKUP(B5335,'ABC successor'!A:J,10,FALSE)</f>
        <v>4755</v>
      </c>
    </row>
    <row r="5336" spans="1:11" x14ac:dyDescent="0.2">
      <c r="A5336">
        <v>5335</v>
      </c>
      <c r="B5336" t="s">
        <v>18135</v>
      </c>
      <c r="C5336" t="s">
        <v>18136</v>
      </c>
      <c r="D5336" t="s">
        <v>18135</v>
      </c>
      <c r="E5336" t="s">
        <v>18137</v>
      </c>
      <c r="F5336" s="220">
        <v>8924</v>
      </c>
      <c r="G5336" s="220">
        <v>8924</v>
      </c>
      <c r="H5336" s="220">
        <v>9394</v>
      </c>
      <c r="I5336" s="220">
        <v>8478.1177672413778</v>
      </c>
      <c r="J5336" s="161" t="e">
        <f>VLOOKUP(D5336,GST!A:D,4,FALSE)</f>
        <v>#N/A</v>
      </c>
      <c r="K5336" s="64" t="str">
        <f>VLOOKUP(B5336,'ABC successor'!A:J,10,FALSE)</f>
        <v>4755</v>
      </c>
    </row>
    <row r="5337" spans="1:11" x14ac:dyDescent="0.2">
      <c r="A5337">
        <v>5336</v>
      </c>
      <c r="B5337" t="s">
        <v>9161</v>
      </c>
      <c r="C5337" t="s">
        <v>9160</v>
      </c>
      <c r="D5337" t="s">
        <v>9161</v>
      </c>
      <c r="E5337" t="s">
        <v>9162</v>
      </c>
      <c r="F5337" s="220">
        <v>36206</v>
      </c>
      <c r="G5337" s="220">
        <v>36206</v>
      </c>
      <c r="H5337" s="220">
        <v>38112</v>
      </c>
      <c r="I5337" s="220">
        <v>34395.83012068965</v>
      </c>
      <c r="J5337" s="161" t="e">
        <f>VLOOKUP(D5337,GST!A:D,4,FALSE)</f>
        <v>#N/A</v>
      </c>
      <c r="K5337" s="64" t="str">
        <f>VLOOKUP(B5337,'ABC successor'!A:J,10,FALSE)</f>
        <v>4754</v>
      </c>
    </row>
    <row r="5338" spans="1:11" x14ac:dyDescent="0.2">
      <c r="A5338">
        <v>5337</v>
      </c>
      <c r="B5338" t="s">
        <v>9164</v>
      </c>
      <c r="C5338" t="s">
        <v>9163</v>
      </c>
      <c r="D5338" t="s">
        <v>9164</v>
      </c>
      <c r="E5338" t="s">
        <v>9165</v>
      </c>
      <c r="F5338" s="220">
        <v>26767</v>
      </c>
      <c r="G5338" s="220">
        <v>26767</v>
      </c>
      <c r="H5338" s="220">
        <v>28176</v>
      </c>
      <c r="I5338" s="220">
        <v>25428.552993103447</v>
      </c>
      <c r="J5338" s="161">
        <f>VLOOKUP(D5338,GST!A:D,4,FALSE)</f>
        <v>0.12</v>
      </c>
      <c r="K5338" s="64" t="str">
        <f>VLOOKUP(B5338,'ABC successor'!A:J,10,FALSE)</f>
        <v>4740</v>
      </c>
    </row>
    <row r="5339" spans="1:11" x14ac:dyDescent="0.2">
      <c r="A5339">
        <v>5338</v>
      </c>
      <c r="B5339" t="s">
        <v>4279</v>
      </c>
      <c r="C5339" t="s">
        <v>4280</v>
      </c>
      <c r="D5339" t="s">
        <v>4279</v>
      </c>
      <c r="E5339" t="s">
        <v>602</v>
      </c>
      <c r="F5339" s="220">
        <v>64654</v>
      </c>
      <c r="G5339" s="220">
        <v>64654</v>
      </c>
      <c r="H5339" s="220">
        <v>68057</v>
      </c>
      <c r="I5339" s="220">
        <v>61421.401420689646</v>
      </c>
      <c r="J5339" s="161" t="e">
        <f>VLOOKUP(D5339,GST!A:D,4,FALSE)</f>
        <v>#N/A</v>
      </c>
      <c r="K5339" s="64" t="str">
        <f>VLOOKUP(B5339,'ABC successor'!A:J,10,FALSE)</f>
        <v>4780</v>
      </c>
    </row>
    <row r="5340" spans="1:11" x14ac:dyDescent="0.2">
      <c r="A5340">
        <v>5339</v>
      </c>
      <c r="B5340" t="s">
        <v>9167</v>
      </c>
      <c r="C5340" t="s">
        <v>9166</v>
      </c>
      <c r="D5340" t="s">
        <v>9167</v>
      </c>
      <c r="E5340" t="s">
        <v>9168</v>
      </c>
      <c r="F5340" s="220">
        <v>13383</v>
      </c>
      <c r="G5340" s="220">
        <v>13383</v>
      </c>
      <c r="H5340" s="220">
        <v>14087</v>
      </c>
      <c r="I5340" s="220">
        <v>12714.276496551724</v>
      </c>
      <c r="J5340" s="161" t="e">
        <f>VLOOKUP(D5340,GST!A:D,4,FALSE)</f>
        <v>#N/A</v>
      </c>
      <c r="K5340" s="64" t="str">
        <f>VLOOKUP(B5340,'ABC successor'!A:J,10,FALSE)</f>
        <v>4740</v>
      </c>
    </row>
    <row r="5341" spans="1:11" x14ac:dyDescent="0.2">
      <c r="A5341">
        <v>5340</v>
      </c>
      <c r="B5341" t="s">
        <v>16025</v>
      </c>
      <c r="C5341" t="s">
        <v>16026</v>
      </c>
      <c r="D5341" t="s">
        <v>16025</v>
      </c>
      <c r="E5341" t="s">
        <v>16027</v>
      </c>
      <c r="F5341" s="220">
        <v>16811</v>
      </c>
      <c r="G5341" s="220">
        <v>16811</v>
      </c>
      <c r="H5341" s="220">
        <v>17696</v>
      </c>
      <c r="I5341" s="220">
        <v>15970.183068965514</v>
      </c>
      <c r="J5341" s="161" t="e">
        <f>VLOOKUP(D5341,GST!A:D,4,FALSE)</f>
        <v>#N/A</v>
      </c>
      <c r="K5341" s="64" t="str">
        <f>VLOOKUP(B5341,'ABC successor'!A:J,10,FALSE)</f>
        <v>4754</v>
      </c>
    </row>
    <row r="5342" spans="1:11" x14ac:dyDescent="0.2">
      <c r="A5342">
        <v>5341</v>
      </c>
      <c r="B5342" t="s">
        <v>9170</v>
      </c>
      <c r="C5342" t="s">
        <v>9169</v>
      </c>
      <c r="D5342" t="s">
        <v>9170</v>
      </c>
      <c r="E5342" t="s">
        <v>16028</v>
      </c>
      <c r="F5342" s="220">
        <v>19332</v>
      </c>
      <c r="G5342" s="220">
        <v>19332</v>
      </c>
      <c r="H5342" s="220">
        <v>20349</v>
      </c>
      <c r="I5342" s="220">
        <v>18365.710529310345</v>
      </c>
      <c r="J5342" s="161">
        <f>VLOOKUP(D5342,GST!A:D,4,FALSE)</f>
        <v>0.12</v>
      </c>
      <c r="K5342" s="64" t="str">
        <f>VLOOKUP(B5342,'ABC successor'!A:J,10,FALSE)</f>
        <v>4755</v>
      </c>
    </row>
    <row r="5343" spans="1:11" x14ac:dyDescent="0.2">
      <c r="A5343">
        <v>5342</v>
      </c>
      <c r="B5343" t="s">
        <v>9172</v>
      </c>
      <c r="C5343" t="s">
        <v>9171</v>
      </c>
      <c r="D5343" t="s">
        <v>9172</v>
      </c>
      <c r="E5343" t="s">
        <v>9173</v>
      </c>
      <c r="F5343" s="220">
        <v>16357</v>
      </c>
      <c r="G5343" s="220">
        <v>16357</v>
      </c>
      <c r="H5343" s="220">
        <v>17218</v>
      </c>
      <c r="I5343" s="220">
        <v>15539.026794827587</v>
      </c>
      <c r="J5343" s="161" t="e">
        <f>VLOOKUP(D5343,GST!A:D,4,FALSE)</f>
        <v>#N/A</v>
      </c>
      <c r="K5343" s="64" t="str">
        <f>VLOOKUP(B5343,'ABC successor'!A:J,10,FALSE)</f>
        <v>4740</v>
      </c>
    </row>
    <row r="5344" spans="1:11" x14ac:dyDescent="0.2">
      <c r="A5344">
        <v>5343</v>
      </c>
      <c r="B5344" t="s">
        <v>9175</v>
      </c>
      <c r="C5344" t="s">
        <v>9174</v>
      </c>
      <c r="D5344" t="s">
        <v>9175</v>
      </c>
      <c r="E5344" t="s">
        <v>9176</v>
      </c>
      <c r="F5344" s="220">
        <v>92196</v>
      </c>
      <c r="G5344" s="220">
        <v>92196</v>
      </c>
      <c r="H5344" s="220">
        <v>97048</v>
      </c>
      <c r="I5344" s="220">
        <v>87586.593608620678</v>
      </c>
      <c r="J5344" s="161">
        <f>VLOOKUP(D5344,GST!A:D,4,FALSE)</f>
        <v>0.12</v>
      </c>
      <c r="K5344" s="64" t="str">
        <f>VLOOKUP(B5344,'ABC successor'!A:J,10,FALSE)</f>
        <v>4740</v>
      </c>
    </row>
    <row r="5345" spans="1:11" x14ac:dyDescent="0.2">
      <c r="A5345">
        <v>5344</v>
      </c>
      <c r="B5345" t="s">
        <v>18138</v>
      </c>
      <c r="C5345" t="s">
        <v>18139</v>
      </c>
      <c r="D5345" t="s">
        <v>18138</v>
      </c>
      <c r="E5345" t="s">
        <v>22766</v>
      </c>
      <c r="F5345" s="220">
        <v>234007</v>
      </c>
      <c r="G5345" s="220">
        <v>234007</v>
      </c>
      <c r="H5345" s="220">
        <v>246323</v>
      </c>
      <c r="I5345" s="220">
        <v>222306.49506896548</v>
      </c>
      <c r="J5345" s="161">
        <f>VLOOKUP(D5345,GST!A:D,4,FALSE)</f>
        <v>0.12</v>
      </c>
      <c r="K5345" s="64" t="str">
        <f>VLOOKUP(B5345,'ABC successor'!A:J,10,FALSE)</f>
        <v>4740</v>
      </c>
    </row>
    <row r="5346" spans="1:11" x14ac:dyDescent="0.2">
      <c r="A5346">
        <v>5345</v>
      </c>
      <c r="B5346" t="s">
        <v>21752</v>
      </c>
      <c r="C5346" t="s">
        <v>21753</v>
      </c>
      <c r="D5346" t="s">
        <v>21752</v>
      </c>
      <c r="E5346" t="s">
        <v>21754</v>
      </c>
      <c r="F5346" s="220">
        <v>230488</v>
      </c>
      <c r="G5346" s="220">
        <v>230488</v>
      </c>
      <c r="H5346" s="220">
        <v>242619</v>
      </c>
      <c r="I5346" s="220">
        <v>218963.58386724137</v>
      </c>
      <c r="J5346" s="161">
        <f>VLOOKUP(D5346,GST!A:D,4,FALSE)</f>
        <v>0.12</v>
      </c>
      <c r="K5346" s="64" t="str">
        <f>VLOOKUP(B5346,'ABC successor'!A:J,10,FALSE)</f>
        <v>4740</v>
      </c>
    </row>
    <row r="5347" spans="1:11" x14ac:dyDescent="0.2">
      <c r="A5347">
        <v>5346</v>
      </c>
      <c r="B5347" t="s">
        <v>26071</v>
      </c>
      <c r="C5347" t="s">
        <v>26072</v>
      </c>
      <c r="D5347" t="s">
        <v>26071</v>
      </c>
      <c r="E5347" t="s">
        <v>26073</v>
      </c>
      <c r="F5347" s="220">
        <v>230488</v>
      </c>
      <c r="G5347" s="220">
        <v>230488</v>
      </c>
      <c r="H5347" s="220">
        <v>242619</v>
      </c>
      <c r="I5347" s="220">
        <v>218963.58386724137</v>
      </c>
      <c r="J5347" s="161">
        <f>VLOOKUP(D5347,GST!A:D,4,FALSE)</f>
        <v>0.12</v>
      </c>
      <c r="K5347" s="64" t="str">
        <f>VLOOKUP(B5347,'ABC successor'!A:J,10,FALSE)</f>
        <v>4740</v>
      </c>
    </row>
    <row r="5348" spans="1:11" x14ac:dyDescent="0.2">
      <c r="A5348">
        <v>5347</v>
      </c>
      <c r="B5348" t="s">
        <v>9179</v>
      </c>
      <c r="C5348" t="s">
        <v>9178</v>
      </c>
      <c r="D5348" t="s">
        <v>9179</v>
      </c>
      <c r="E5348" t="s">
        <v>9180</v>
      </c>
      <c r="F5348" s="220">
        <v>37177</v>
      </c>
      <c r="G5348" s="220">
        <v>37177</v>
      </c>
      <c r="H5348" s="220">
        <v>39134</v>
      </c>
      <c r="I5348" s="220">
        <v>35318.079191379307</v>
      </c>
      <c r="J5348" s="161" t="e">
        <f>VLOOKUP(D5348,GST!A:D,4,FALSE)</f>
        <v>#N/A</v>
      </c>
      <c r="K5348" s="64" t="str">
        <f>VLOOKUP(B5348,'ABC successor'!A:J,10,FALSE)</f>
        <v>4755</v>
      </c>
    </row>
    <row r="5349" spans="1:11" x14ac:dyDescent="0.2">
      <c r="A5349">
        <v>5348</v>
      </c>
      <c r="B5349" t="s">
        <v>1476</v>
      </c>
      <c r="C5349" t="s">
        <v>1477</v>
      </c>
      <c r="D5349" t="s">
        <v>1476</v>
      </c>
      <c r="E5349" t="s">
        <v>1478</v>
      </c>
      <c r="F5349" s="220">
        <v>32327</v>
      </c>
      <c r="G5349" s="220">
        <v>32327</v>
      </c>
      <c r="H5349" s="220">
        <v>34028</v>
      </c>
      <c r="I5349" s="220">
        <v>30710.700710344823</v>
      </c>
      <c r="J5349" s="161" t="e">
        <f>VLOOKUP(D5349,GST!A:D,4,FALSE)</f>
        <v>#N/A</v>
      </c>
      <c r="K5349" s="64" t="str">
        <f>VLOOKUP(B5349,'ABC successor'!A:J,10,FALSE)</f>
        <v>4760</v>
      </c>
    </row>
    <row r="5350" spans="1:11" x14ac:dyDescent="0.2">
      <c r="A5350">
        <v>5349</v>
      </c>
      <c r="B5350" t="s">
        <v>1479</v>
      </c>
      <c r="C5350" t="s">
        <v>1480</v>
      </c>
      <c r="D5350" t="s">
        <v>1479</v>
      </c>
      <c r="E5350" t="s">
        <v>1481</v>
      </c>
      <c r="F5350" s="220">
        <v>12932</v>
      </c>
      <c r="G5350" s="220">
        <v>12932</v>
      </c>
      <c r="H5350" s="220">
        <v>13613</v>
      </c>
      <c r="I5350" s="220">
        <v>12285.053658620687</v>
      </c>
      <c r="J5350" s="161" t="e">
        <f>VLOOKUP(D5350,GST!A:D,4,FALSE)</f>
        <v>#N/A</v>
      </c>
      <c r="K5350" s="64" t="str">
        <f>VLOOKUP(B5350,'ABC successor'!A:J,10,FALSE)</f>
        <v>4760</v>
      </c>
    </row>
    <row r="5351" spans="1:11" x14ac:dyDescent="0.2">
      <c r="A5351">
        <v>5350</v>
      </c>
      <c r="B5351" t="s">
        <v>23702</v>
      </c>
      <c r="C5351" t="s">
        <v>23703</v>
      </c>
      <c r="D5351" t="s">
        <v>23702</v>
      </c>
      <c r="E5351" t="s">
        <v>23704</v>
      </c>
      <c r="F5351" s="220">
        <v>25328</v>
      </c>
      <c r="G5351" s="220">
        <v>25328</v>
      </c>
      <c r="H5351" s="220">
        <v>26661</v>
      </c>
      <c r="I5351" s="220">
        <v>24061.613594827584</v>
      </c>
      <c r="J5351" s="161" t="e">
        <f>VLOOKUP(D5351,GST!A:D,4,FALSE)</f>
        <v>#N/A</v>
      </c>
      <c r="K5351" s="64" t="str">
        <f>VLOOKUP(B5351,'ABC successor'!A:J,10,FALSE)</f>
        <v>4740</v>
      </c>
    </row>
    <row r="5352" spans="1:11" x14ac:dyDescent="0.2">
      <c r="A5352">
        <v>5351</v>
      </c>
      <c r="B5352" t="s">
        <v>18141</v>
      </c>
      <c r="C5352" t="s">
        <v>18142</v>
      </c>
      <c r="D5352" t="s">
        <v>18141</v>
      </c>
      <c r="E5352" t="s">
        <v>24372</v>
      </c>
      <c r="F5352" s="220">
        <v>42672</v>
      </c>
      <c r="G5352" s="220">
        <v>42672</v>
      </c>
      <c r="H5352" s="220">
        <v>44918</v>
      </c>
      <c r="I5352" s="220">
        <v>40538.356949999994</v>
      </c>
      <c r="J5352" s="161">
        <f>VLOOKUP(D5352,GST!A:D,4,FALSE)</f>
        <v>0.18</v>
      </c>
      <c r="K5352" s="64" t="str">
        <f>VLOOKUP(B5352,'ABC successor'!A:J,10,FALSE)</f>
        <v>4760</v>
      </c>
    </row>
    <row r="5353" spans="1:11" x14ac:dyDescent="0.2">
      <c r="A5353">
        <v>5352</v>
      </c>
      <c r="B5353" t="s">
        <v>9182</v>
      </c>
      <c r="C5353" t="s">
        <v>9181</v>
      </c>
      <c r="D5353" t="s">
        <v>9182</v>
      </c>
      <c r="E5353" t="s">
        <v>9183</v>
      </c>
      <c r="F5353" s="220">
        <v>27176</v>
      </c>
      <c r="G5353" s="220">
        <v>27176</v>
      </c>
      <c r="H5353" s="220">
        <v>28606</v>
      </c>
      <c r="I5353" s="220">
        <v>25817.173670689652</v>
      </c>
      <c r="J5353" s="161">
        <f>VLOOKUP(D5353,GST!A:D,4,FALSE)</f>
        <v>0.12</v>
      </c>
      <c r="K5353" s="64" t="str">
        <f>VLOOKUP(B5353,'ABC successor'!A:J,10,FALSE)</f>
        <v>4740</v>
      </c>
    </row>
    <row r="5354" spans="1:11" x14ac:dyDescent="0.2">
      <c r="A5354">
        <v>5353</v>
      </c>
      <c r="B5354" t="s">
        <v>23705</v>
      </c>
      <c r="C5354" t="s">
        <v>23706</v>
      </c>
      <c r="D5354" t="s">
        <v>23705</v>
      </c>
      <c r="E5354" t="s">
        <v>22113</v>
      </c>
      <c r="F5354" s="220">
        <v>26767</v>
      </c>
      <c r="G5354" s="220">
        <v>26767</v>
      </c>
      <c r="H5354" s="220">
        <v>28176</v>
      </c>
      <c r="I5354" s="220">
        <v>25428.552993103447</v>
      </c>
      <c r="J5354" s="161" t="e">
        <f>VLOOKUP(D5354,GST!A:D,4,FALSE)</f>
        <v>#N/A</v>
      </c>
      <c r="K5354" s="64" t="str">
        <f>VLOOKUP(B5354,'ABC successor'!A:J,10,FALSE)</f>
        <v>4740</v>
      </c>
    </row>
    <row r="5355" spans="1:11" x14ac:dyDescent="0.2">
      <c r="A5355">
        <v>5354</v>
      </c>
      <c r="B5355" t="s">
        <v>9185</v>
      </c>
      <c r="C5355" t="s">
        <v>9184</v>
      </c>
      <c r="D5355" t="s">
        <v>9185</v>
      </c>
      <c r="E5355" t="s">
        <v>9186</v>
      </c>
      <c r="F5355" s="220">
        <v>66917</v>
      </c>
      <c r="G5355" s="220">
        <v>66917</v>
      </c>
      <c r="H5355" s="220">
        <v>70439</v>
      </c>
      <c r="I5355" s="220">
        <v>63571.382482758614</v>
      </c>
      <c r="J5355" s="161">
        <f>VLOOKUP(D5355,GST!A:D,4,FALSE)</f>
        <v>0.12</v>
      </c>
      <c r="K5355" s="64" t="str">
        <f>VLOOKUP(B5355,'ABC successor'!A:J,10,FALSE)</f>
        <v>4740</v>
      </c>
    </row>
    <row r="5356" spans="1:11" x14ac:dyDescent="0.2">
      <c r="A5356">
        <v>5355</v>
      </c>
      <c r="B5356" t="s">
        <v>9188</v>
      </c>
      <c r="C5356" t="s">
        <v>9187</v>
      </c>
      <c r="D5356" t="s">
        <v>9188</v>
      </c>
      <c r="E5356" t="s">
        <v>9189</v>
      </c>
      <c r="F5356" s="220">
        <v>37177</v>
      </c>
      <c r="G5356" s="220">
        <v>37177</v>
      </c>
      <c r="H5356" s="220">
        <v>39134</v>
      </c>
      <c r="I5356" s="220">
        <v>35318.079191379307</v>
      </c>
      <c r="J5356" s="161">
        <f>VLOOKUP(D5356,GST!A:D,4,FALSE)</f>
        <v>0.12</v>
      </c>
      <c r="K5356" s="64" t="str">
        <f>VLOOKUP(B5356,'ABC successor'!A:J,10,FALSE)</f>
        <v>4740</v>
      </c>
    </row>
    <row r="5357" spans="1:11" x14ac:dyDescent="0.2">
      <c r="A5357">
        <v>5356</v>
      </c>
      <c r="B5357" t="s">
        <v>18144</v>
      </c>
      <c r="C5357" t="s">
        <v>18145</v>
      </c>
      <c r="D5357" t="s">
        <v>18144</v>
      </c>
      <c r="E5357" t="s">
        <v>4318</v>
      </c>
      <c r="F5357" s="220">
        <v>1421</v>
      </c>
      <c r="G5357" s="220">
        <v>1421</v>
      </c>
      <c r="H5357" s="220">
        <v>1496</v>
      </c>
      <c r="I5357" s="220">
        <v>1349.538472413793</v>
      </c>
      <c r="J5357" s="161" t="e">
        <f>VLOOKUP(D5357,GST!A:D,4,FALSE)</f>
        <v>#N/A</v>
      </c>
      <c r="K5357" s="64" t="str">
        <f>VLOOKUP(B5357,'ABC successor'!A:J,10,FALSE)</f>
        <v>4760</v>
      </c>
    </row>
    <row r="5358" spans="1:11" x14ac:dyDescent="0.2">
      <c r="A5358">
        <v>5357</v>
      </c>
      <c r="B5358" t="s">
        <v>8729</v>
      </c>
      <c r="C5358" t="s">
        <v>8730</v>
      </c>
      <c r="D5358" t="s">
        <v>8729</v>
      </c>
      <c r="E5358" t="s">
        <v>8731</v>
      </c>
      <c r="F5358" s="220">
        <v>6466</v>
      </c>
      <c r="G5358" s="220">
        <v>6466</v>
      </c>
      <c r="H5358" s="220">
        <v>6806</v>
      </c>
      <c r="I5358" s="220">
        <v>6142.5268293103436</v>
      </c>
      <c r="J5358" s="161" t="e">
        <f>VLOOKUP(D5358,GST!A:D,4,FALSE)</f>
        <v>#N/A</v>
      </c>
      <c r="K5358" s="64" t="str">
        <f>VLOOKUP(B5358,'ABC successor'!A:J,10,FALSE)</f>
        <v>4755</v>
      </c>
    </row>
    <row r="5359" spans="1:11" x14ac:dyDescent="0.2">
      <c r="A5359">
        <v>5358</v>
      </c>
      <c r="B5359" t="s">
        <v>9191</v>
      </c>
      <c r="C5359" t="s">
        <v>9190</v>
      </c>
      <c r="D5359" t="s">
        <v>9191</v>
      </c>
      <c r="E5359" t="s">
        <v>9192</v>
      </c>
      <c r="F5359" s="220">
        <v>7437</v>
      </c>
      <c r="G5359" s="220">
        <v>7437</v>
      </c>
      <c r="H5359" s="220">
        <v>7828</v>
      </c>
      <c r="I5359" s="220">
        <v>7064.7758999999987</v>
      </c>
      <c r="J5359" s="161" t="e">
        <f>VLOOKUP(D5359,GST!A:D,4,FALSE)</f>
        <v>#N/A</v>
      </c>
      <c r="K5359" s="64" t="str">
        <f>VLOOKUP(B5359,'ABC successor'!A:J,10,FALSE)</f>
        <v>4755</v>
      </c>
    </row>
    <row r="5360" spans="1:11" x14ac:dyDescent="0.2">
      <c r="A5360">
        <v>5359</v>
      </c>
      <c r="B5360" t="s">
        <v>603</v>
      </c>
      <c r="C5360" t="s">
        <v>604</v>
      </c>
      <c r="D5360" t="s">
        <v>603</v>
      </c>
      <c r="E5360" t="s">
        <v>605</v>
      </c>
      <c r="F5360" s="220">
        <v>29740</v>
      </c>
      <c r="G5360" s="220">
        <v>29740</v>
      </c>
      <c r="H5360" s="220">
        <v>31305</v>
      </c>
      <c r="I5360" s="220">
        <v>28253.303291379307</v>
      </c>
      <c r="J5360" s="161" t="e">
        <f>VLOOKUP(D5360,GST!A:D,4,FALSE)</f>
        <v>#N/A</v>
      </c>
      <c r="K5360" s="64" t="str">
        <f>VLOOKUP(B5360,'ABC successor'!A:J,10,FALSE)</f>
        <v>4780</v>
      </c>
    </row>
    <row r="5361" spans="1:11" x14ac:dyDescent="0.2">
      <c r="A5361">
        <v>5360</v>
      </c>
      <c r="B5361" t="s">
        <v>9194</v>
      </c>
      <c r="C5361" t="s">
        <v>9193</v>
      </c>
      <c r="D5361" t="s">
        <v>9194</v>
      </c>
      <c r="E5361" t="s">
        <v>9195</v>
      </c>
      <c r="F5361" s="220">
        <v>37177</v>
      </c>
      <c r="G5361" s="220">
        <v>37177</v>
      </c>
      <c r="H5361" s="220">
        <v>39134</v>
      </c>
      <c r="I5361" s="220">
        <v>35318.079191379307</v>
      </c>
      <c r="J5361" s="161" t="e">
        <f>VLOOKUP(D5361,GST!A:D,4,FALSE)</f>
        <v>#N/A</v>
      </c>
      <c r="K5361" s="64" t="str">
        <f>VLOOKUP(B5361,'ABC successor'!A:J,10,FALSE)</f>
        <v>4754</v>
      </c>
    </row>
    <row r="5362" spans="1:11" x14ac:dyDescent="0.2">
      <c r="A5362">
        <v>5361</v>
      </c>
      <c r="B5362" t="s">
        <v>9197</v>
      </c>
      <c r="C5362" t="s">
        <v>9196</v>
      </c>
      <c r="D5362" t="s">
        <v>9197</v>
      </c>
      <c r="E5362" t="s">
        <v>9198</v>
      </c>
      <c r="F5362" s="220">
        <v>10408</v>
      </c>
      <c r="G5362" s="220">
        <v>10408</v>
      </c>
      <c r="H5362" s="220">
        <v>10956</v>
      </c>
      <c r="I5362" s="220">
        <v>9887.5927620689636</v>
      </c>
      <c r="J5362" s="161" t="e">
        <f>VLOOKUP(D5362,GST!A:D,4,FALSE)</f>
        <v>#N/A</v>
      </c>
      <c r="K5362" s="64" t="str">
        <f>VLOOKUP(B5362,'ABC successor'!A:J,10,FALSE)</f>
        <v>4755</v>
      </c>
    </row>
    <row r="5363" spans="1:11" x14ac:dyDescent="0.2">
      <c r="A5363">
        <v>5362</v>
      </c>
      <c r="B5363" t="s">
        <v>9398</v>
      </c>
      <c r="C5363" t="s">
        <v>9397</v>
      </c>
      <c r="D5363" t="s">
        <v>9398</v>
      </c>
      <c r="E5363" t="s">
        <v>9399</v>
      </c>
      <c r="F5363" s="220">
        <v>13383</v>
      </c>
      <c r="G5363" s="220">
        <v>13383</v>
      </c>
      <c r="H5363" s="220">
        <v>14087</v>
      </c>
      <c r="I5363" s="220">
        <v>12714.276496551724</v>
      </c>
      <c r="J5363" s="161" t="e">
        <f>VLOOKUP(D5363,GST!A:D,4,FALSE)</f>
        <v>#N/A</v>
      </c>
      <c r="K5363" s="64" t="str">
        <f>VLOOKUP(B5363,'ABC successor'!A:J,10,FALSE)</f>
        <v>4755</v>
      </c>
    </row>
    <row r="5364" spans="1:11" x14ac:dyDescent="0.2">
      <c r="A5364">
        <v>5363</v>
      </c>
      <c r="B5364" t="s">
        <v>9401</v>
      </c>
      <c r="C5364" t="s">
        <v>9400</v>
      </c>
      <c r="D5364" t="s">
        <v>9401</v>
      </c>
      <c r="E5364" t="s">
        <v>1221</v>
      </c>
      <c r="F5364" s="220">
        <v>22304</v>
      </c>
      <c r="G5364" s="220">
        <v>22304</v>
      </c>
      <c r="H5364" s="220">
        <v>23478</v>
      </c>
      <c r="I5364" s="220">
        <v>21188.527391379306</v>
      </c>
      <c r="J5364" s="161" t="e">
        <f>VLOOKUP(D5364,GST!A:D,4,FALSE)</f>
        <v>#N/A</v>
      </c>
      <c r="K5364" s="64" t="str">
        <f>VLOOKUP(B5364,'ABC successor'!A:J,10,FALSE)</f>
        <v>4740</v>
      </c>
    </row>
    <row r="5365" spans="1:11" x14ac:dyDescent="0.2">
      <c r="A5365">
        <v>5364</v>
      </c>
      <c r="B5365" t="s">
        <v>9403</v>
      </c>
      <c r="C5365" t="s">
        <v>9402</v>
      </c>
      <c r="D5365" t="s">
        <v>9403</v>
      </c>
      <c r="E5365" t="s">
        <v>9404</v>
      </c>
      <c r="F5365" s="220">
        <v>10345</v>
      </c>
      <c r="G5365" s="220">
        <v>10345</v>
      </c>
      <c r="H5365" s="220">
        <v>10889</v>
      </c>
      <c r="I5365" s="220">
        <v>9827.6562396551726</v>
      </c>
      <c r="J5365" s="161" t="e">
        <f>VLOOKUP(D5365,GST!A:D,4,FALSE)</f>
        <v>#N/A</v>
      </c>
      <c r="K5365" s="64" t="str">
        <f>VLOOKUP(B5365,'ABC successor'!A:J,10,FALSE)</f>
        <v>4755</v>
      </c>
    </row>
    <row r="5366" spans="1:11" x14ac:dyDescent="0.2">
      <c r="A5366">
        <v>5365</v>
      </c>
      <c r="B5366" t="s">
        <v>9406</v>
      </c>
      <c r="C5366" t="s">
        <v>9405</v>
      </c>
      <c r="D5366" t="s">
        <v>9406</v>
      </c>
      <c r="E5366" t="s">
        <v>9162</v>
      </c>
      <c r="F5366" s="220">
        <v>111720</v>
      </c>
      <c r="G5366" s="220">
        <v>111720</v>
      </c>
      <c r="H5366" s="220">
        <v>117600</v>
      </c>
      <c r="I5366" s="220">
        <v>106134.04714137931</v>
      </c>
      <c r="J5366" s="161" t="e">
        <f>VLOOKUP(D5366,GST!A:D,4,FALSE)</f>
        <v>#N/A</v>
      </c>
      <c r="K5366" s="64" t="str">
        <f>VLOOKUP(B5366,'ABC successor'!A:J,10,FALSE)</f>
        <v>4754</v>
      </c>
    </row>
    <row r="5367" spans="1:11" x14ac:dyDescent="0.2">
      <c r="A5367">
        <v>5366</v>
      </c>
      <c r="B5367" t="s">
        <v>7107</v>
      </c>
      <c r="C5367" t="s">
        <v>9407</v>
      </c>
      <c r="D5367" t="s">
        <v>7107</v>
      </c>
      <c r="E5367" t="s">
        <v>7108</v>
      </c>
      <c r="F5367" s="220">
        <v>34912</v>
      </c>
      <c r="G5367" s="220">
        <v>34912</v>
      </c>
      <c r="H5367" s="220">
        <v>36749</v>
      </c>
      <c r="I5367" s="220">
        <v>33166.164693103441</v>
      </c>
      <c r="J5367" s="161" t="e">
        <f>VLOOKUP(D5367,GST!A:D,4,FALSE)</f>
        <v>#N/A</v>
      </c>
      <c r="K5367" s="64" t="str">
        <f>VLOOKUP(B5367,'ABC successor'!A:J,10,FALSE)</f>
        <v>4754</v>
      </c>
    </row>
    <row r="5368" spans="1:11" x14ac:dyDescent="0.2">
      <c r="A5368">
        <v>5367</v>
      </c>
      <c r="B5368" t="s">
        <v>606</v>
      </c>
      <c r="C5368" t="s">
        <v>607</v>
      </c>
      <c r="D5368" t="s">
        <v>606</v>
      </c>
      <c r="E5368" t="s">
        <v>608</v>
      </c>
      <c r="F5368" s="220">
        <v>200748</v>
      </c>
      <c r="G5368" s="220">
        <v>200748</v>
      </c>
      <c r="H5368" s="220">
        <v>211314</v>
      </c>
      <c r="I5368" s="220">
        <v>190710.28057586204</v>
      </c>
      <c r="J5368" s="161" t="e">
        <f>VLOOKUP(D5368,GST!A:D,4,FALSE)</f>
        <v>#N/A</v>
      </c>
      <c r="K5368" s="64" t="str">
        <f>VLOOKUP(B5368,'ABC successor'!A:J,10,FALSE)</f>
        <v>4780</v>
      </c>
    </row>
    <row r="5369" spans="1:11" x14ac:dyDescent="0.2">
      <c r="A5369">
        <v>5368</v>
      </c>
      <c r="B5369" t="s">
        <v>10162</v>
      </c>
      <c r="C5369" t="s">
        <v>7109</v>
      </c>
      <c r="D5369" t="s">
        <v>10162</v>
      </c>
      <c r="E5369" t="s">
        <v>10163</v>
      </c>
      <c r="F5369" s="220">
        <v>71376</v>
      </c>
      <c r="G5369" s="220">
        <v>71376</v>
      </c>
      <c r="H5369" s="220">
        <v>75133</v>
      </c>
      <c r="I5369" s="220">
        <v>67807.541212068958</v>
      </c>
      <c r="J5369" s="161">
        <f>VLOOKUP(D5369,GST!A:D,4,FALSE)</f>
        <v>0.12</v>
      </c>
      <c r="K5369" s="64" t="str">
        <f>VLOOKUP(B5369,'ABC successor'!A:J,10,FALSE)</f>
        <v>4740</v>
      </c>
    </row>
    <row r="5370" spans="1:11" x14ac:dyDescent="0.2">
      <c r="A5370">
        <v>5369</v>
      </c>
      <c r="B5370" t="s">
        <v>16029</v>
      </c>
      <c r="C5370" t="s">
        <v>16030</v>
      </c>
      <c r="D5370" t="s">
        <v>16029</v>
      </c>
      <c r="E5370" t="s">
        <v>3003</v>
      </c>
      <c r="F5370" s="220">
        <v>163805</v>
      </c>
      <c r="G5370" s="220">
        <v>163805</v>
      </c>
      <c r="H5370" s="220">
        <v>172426</v>
      </c>
      <c r="I5370" s="220">
        <v>155614.54654827583</v>
      </c>
      <c r="J5370" s="161">
        <f>VLOOKUP(D5370,GST!A:D,4,FALSE)</f>
        <v>0.18</v>
      </c>
      <c r="K5370" s="64" t="str">
        <f>VLOOKUP(B5370,'ABC successor'!A:J,10,FALSE)</f>
        <v>4755</v>
      </c>
    </row>
    <row r="5371" spans="1:11" x14ac:dyDescent="0.2">
      <c r="A5371">
        <v>5370</v>
      </c>
      <c r="B5371" t="s">
        <v>20795</v>
      </c>
      <c r="C5371" t="s">
        <v>20796</v>
      </c>
      <c r="D5371" t="s">
        <v>20795</v>
      </c>
      <c r="E5371" t="s">
        <v>20797</v>
      </c>
      <c r="F5371" s="220">
        <v>164073</v>
      </c>
      <c r="G5371" s="220">
        <v>164073</v>
      </c>
      <c r="H5371" s="220">
        <v>172708</v>
      </c>
      <c r="I5371" s="220">
        <v>155869.76012758617</v>
      </c>
      <c r="J5371" s="161">
        <f>VLOOKUP(D5371,GST!A:D,4,FALSE)</f>
        <v>0.18</v>
      </c>
      <c r="K5371" s="64" t="str">
        <f>VLOOKUP(B5371,'ABC successor'!A:J,10,FALSE)</f>
        <v>4755</v>
      </c>
    </row>
    <row r="5372" spans="1:11" x14ac:dyDescent="0.2">
      <c r="A5372">
        <v>5371</v>
      </c>
      <c r="B5372" t="s">
        <v>22767</v>
      </c>
      <c r="C5372" t="s">
        <v>22768</v>
      </c>
      <c r="D5372" t="s">
        <v>22767</v>
      </c>
      <c r="E5372" t="s">
        <v>22769</v>
      </c>
      <c r="F5372" s="220">
        <v>161342</v>
      </c>
      <c r="G5372" s="220">
        <v>161342</v>
      </c>
      <c r="H5372" s="220">
        <v>169834</v>
      </c>
      <c r="I5372" s="220">
        <v>153275.08873793102</v>
      </c>
      <c r="J5372" s="161" t="e">
        <f>VLOOKUP(D5372,GST!A:D,4,FALSE)</f>
        <v>#N/A</v>
      </c>
      <c r="K5372" s="64" t="str">
        <f>VLOOKUP(B5372,'ABC successor'!A:J,10,FALSE)</f>
        <v>4755</v>
      </c>
    </row>
    <row r="5373" spans="1:11" x14ac:dyDescent="0.2">
      <c r="A5373">
        <v>5372</v>
      </c>
      <c r="B5373" t="s">
        <v>24373</v>
      </c>
      <c r="C5373" t="s">
        <v>24374</v>
      </c>
      <c r="D5373" t="s">
        <v>24373</v>
      </c>
      <c r="E5373" t="s">
        <v>3003</v>
      </c>
      <c r="F5373" s="220">
        <v>161342</v>
      </c>
      <c r="G5373" s="220">
        <v>161342</v>
      </c>
      <c r="H5373" s="220">
        <v>169834</v>
      </c>
      <c r="I5373" s="220">
        <v>153275.08873793102</v>
      </c>
      <c r="J5373" s="161" t="e">
        <f>VLOOKUP(D5373,GST!A:D,4,FALSE)</f>
        <v>#N/A</v>
      </c>
      <c r="K5373" s="64" t="str">
        <f>VLOOKUP(B5373,'ABC successor'!A:J,10,FALSE)</f>
        <v>4755</v>
      </c>
    </row>
    <row r="5374" spans="1:11" x14ac:dyDescent="0.2">
      <c r="A5374">
        <v>5373</v>
      </c>
      <c r="B5374" t="s">
        <v>26074</v>
      </c>
      <c r="C5374" t="s">
        <v>26075</v>
      </c>
      <c r="D5374" t="s">
        <v>26074</v>
      </c>
      <c r="E5374" t="s">
        <v>26076</v>
      </c>
      <c r="F5374" s="220">
        <v>161342</v>
      </c>
      <c r="G5374" s="220">
        <v>161342</v>
      </c>
      <c r="H5374" s="220">
        <v>169834</v>
      </c>
      <c r="I5374" s="220">
        <v>153275.08873793102</v>
      </c>
      <c r="J5374" s="161" t="e">
        <f>VLOOKUP(D5374,GST!A:D,4,FALSE)</f>
        <v>#N/A</v>
      </c>
      <c r="K5374" s="64" t="str">
        <f>VLOOKUP(B5374,'ABC successor'!A:J,10,FALSE)</f>
        <v>4755</v>
      </c>
    </row>
    <row r="5375" spans="1:11" x14ac:dyDescent="0.2">
      <c r="A5375">
        <v>5374</v>
      </c>
      <c r="B5375" t="s">
        <v>26659</v>
      </c>
      <c r="C5375" t="s">
        <v>26660</v>
      </c>
      <c r="D5375" t="s">
        <v>26659</v>
      </c>
      <c r="E5375" t="s">
        <v>26661</v>
      </c>
      <c r="F5375" s="220">
        <v>161342</v>
      </c>
      <c r="G5375" s="220">
        <v>161342</v>
      </c>
      <c r="H5375" s="220">
        <v>169834</v>
      </c>
      <c r="I5375" s="220">
        <v>153275.08873793102</v>
      </c>
      <c r="J5375" s="161" t="e">
        <f>VLOOKUP(D5375,GST!A:D,4,FALSE)</f>
        <v>#N/A</v>
      </c>
      <c r="K5375" s="64" t="str">
        <f>VLOOKUP(B5375,'ABC successor'!A:J,10,FALSE)</f>
        <v>4755</v>
      </c>
    </row>
    <row r="5376" spans="1:11" x14ac:dyDescent="0.2">
      <c r="A5376">
        <v>5375</v>
      </c>
      <c r="B5376" t="s">
        <v>12389</v>
      </c>
      <c r="C5376" t="s">
        <v>12390</v>
      </c>
      <c r="D5376" t="s">
        <v>12389</v>
      </c>
      <c r="E5376" t="s">
        <v>14103</v>
      </c>
      <c r="F5376" s="220">
        <v>324465</v>
      </c>
      <c r="G5376" s="220">
        <v>324465</v>
      </c>
      <c r="H5376" s="220">
        <v>341542</v>
      </c>
      <c r="I5376" s="220">
        <v>308241.93415689649</v>
      </c>
      <c r="J5376" s="161" t="e">
        <f>VLOOKUP(D5376,GST!A:D,4,FALSE)</f>
        <v>#N/A</v>
      </c>
      <c r="K5376" s="64" t="str">
        <f>VLOOKUP(B5376,'ABC successor'!A:J,10,FALSE)</f>
        <v>4755</v>
      </c>
    </row>
    <row r="5377" spans="1:11" x14ac:dyDescent="0.2">
      <c r="A5377">
        <v>5376</v>
      </c>
      <c r="B5377" t="s">
        <v>16031</v>
      </c>
      <c r="C5377" t="s">
        <v>16032</v>
      </c>
      <c r="D5377" t="s">
        <v>16031</v>
      </c>
      <c r="E5377" t="s">
        <v>609</v>
      </c>
      <c r="F5377" s="220">
        <v>256805</v>
      </c>
      <c r="G5377" s="220">
        <v>256805</v>
      </c>
      <c r="H5377" s="220">
        <v>270321</v>
      </c>
      <c r="I5377" s="220">
        <v>243964.84745862064</v>
      </c>
      <c r="J5377" s="161">
        <f>VLOOKUP(D5377,GST!A:D,4,FALSE)</f>
        <v>0.18</v>
      </c>
      <c r="K5377" s="64" t="str">
        <f>VLOOKUP(B5377,'ABC successor'!A:J,10,FALSE)</f>
        <v>4755</v>
      </c>
    </row>
    <row r="5378" spans="1:11" x14ac:dyDescent="0.2">
      <c r="A5378">
        <v>5377</v>
      </c>
      <c r="B5378" t="s">
        <v>22770</v>
      </c>
      <c r="C5378" t="s">
        <v>22771</v>
      </c>
      <c r="D5378" t="s">
        <v>22770</v>
      </c>
      <c r="E5378" t="s">
        <v>22772</v>
      </c>
      <c r="F5378" s="220">
        <v>252944</v>
      </c>
      <c r="G5378" s="220">
        <v>252944</v>
      </c>
      <c r="H5378" s="220">
        <v>266257</v>
      </c>
      <c r="I5378" s="220">
        <v>240297.11897413788</v>
      </c>
      <c r="J5378" s="161">
        <f>VLOOKUP(D5378,GST!A:D,4,FALSE)</f>
        <v>0.18</v>
      </c>
      <c r="K5378" s="64" t="str">
        <f>VLOOKUP(B5378,'ABC successor'!A:J,10,FALSE)</f>
        <v>4755</v>
      </c>
    </row>
    <row r="5379" spans="1:11" x14ac:dyDescent="0.2">
      <c r="A5379">
        <v>5378</v>
      </c>
      <c r="B5379" t="s">
        <v>25360</v>
      </c>
      <c r="C5379" t="s">
        <v>25361</v>
      </c>
      <c r="D5379" t="s">
        <v>25360</v>
      </c>
      <c r="E5379" t="s">
        <v>25362</v>
      </c>
      <c r="F5379" s="220">
        <v>252944</v>
      </c>
      <c r="G5379" s="220">
        <v>252944</v>
      </c>
      <c r="H5379" s="220">
        <v>266257</v>
      </c>
      <c r="I5379" s="220">
        <v>240297.11897413788</v>
      </c>
      <c r="J5379" s="161" t="e">
        <f>VLOOKUP(D5379,GST!A:D,4,FALSE)</f>
        <v>#N/A</v>
      </c>
      <c r="K5379" s="64" t="str">
        <f>VLOOKUP(B5379,'ABC successor'!A:J,10,FALSE)</f>
        <v>4755</v>
      </c>
    </row>
    <row r="5380" spans="1:11" x14ac:dyDescent="0.2">
      <c r="A5380">
        <v>5379</v>
      </c>
      <c r="B5380" t="s">
        <v>24375</v>
      </c>
      <c r="C5380" t="s">
        <v>24376</v>
      </c>
      <c r="D5380" t="s">
        <v>24375</v>
      </c>
      <c r="E5380" t="s">
        <v>609</v>
      </c>
      <c r="F5380" s="220">
        <v>252944</v>
      </c>
      <c r="G5380" s="220">
        <v>252944</v>
      </c>
      <c r="H5380" s="220">
        <v>266257</v>
      </c>
      <c r="I5380" s="220">
        <v>240297.11897413788</v>
      </c>
      <c r="J5380" s="161" t="e">
        <f>VLOOKUP(D5380,GST!A:D,4,FALSE)</f>
        <v>#N/A</v>
      </c>
      <c r="K5380" s="64" t="str">
        <f>VLOOKUP(B5380,'ABC successor'!A:J,10,FALSE)</f>
        <v>4755</v>
      </c>
    </row>
    <row r="5381" spans="1:11" x14ac:dyDescent="0.2">
      <c r="A5381">
        <v>5380</v>
      </c>
      <c r="B5381" t="s">
        <v>26077</v>
      </c>
      <c r="C5381" t="s">
        <v>26078</v>
      </c>
      <c r="D5381" t="s">
        <v>26077</v>
      </c>
      <c r="E5381" t="s">
        <v>26079</v>
      </c>
      <c r="F5381" s="220">
        <v>252944</v>
      </c>
      <c r="G5381" s="220">
        <v>252944</v>
      </c>
      <c r="H5381" s="220">
        <v>266257</v>
      </c>
      <c r="I5381" s="220">
        <v>240297.11897413788</v>
      </c>
      <c r="J5381" s="161">
        <f>VLOOKUP(D5381,GST!A:D,4,FALSE)</f>
        <v>0.18</v>
      </c>
      <c r="K5381" s="64" t="str">
        <f>VLOOKUP(B5381,'ABC successor'!A:J,10,FALSE)</f>
        <v>4755</v>
      </c>
    </row>
    <row r="5382" spans="1:11" x14ac:dyDescent="0.2">
      <c r="A5382">
        <v>5381</v>
      </c>
      <c r="B5382" t="s">
        <v>26662</v>
      </c>
      <c r="C5382" t="s">
        <v>26663</v>
      </c>
      <c r="D5382" t="s">
        <v>26662</v>
      </c>
      <c r="E5382" t="s">
        <v>26664</v>
      </c>
      <c r="F5382" s="220">
        <v>252944</v>
      </c>
      <c r="G5382" s="220">
        <v>252944</v>
      </c>
      <c r="H5382" s="220">
        <v>266257</v>
      </c>
      <c r="I5382" s="220">
        <v>240297.11897413788</v>
      </c>
      <c r="J5382" s="161" t="e">
        <f>VLOOKUP(D5382,GST!A:D,4,FALSE)</f>
        <v>#N/A</v>
      </c>
      <c r="K5382" s="64" t="str">
        <f>VLOOKUP(B5382,'ABC successor'!A:J,10,FALSE)</f>
        <v>4755</v>
      </c>
    </row>
    <row r="5383" spans="1:11" x14ac:dyDescent="0.2">
      <c r="A5383">
        <v>5382</v>
      </c>
      <c r="B5383" t="s">
        <v>12391</v>
      </c>
      <c r="C5383" t="s">
        <v>12392</v>
      </c>
      <c r="D5383" t="s">
        <v>12391</v>
      </c>
      <c r="E5383" t="s">
        <v>10164</v>
      </c>
      <c r="F5383" s="220">
        <v>316455</v>
      </c>
      <c r="G5383" s="220">
        <v>316455</v>
      </c>
      <c r="H5383" s="220">
        <v>333111</v>
      </c>
      <c r="I5383" s="220">
        <v>300631.92924655165</v>
      </c>
      <c r="J5383" s="161" t="e">
        <f>VLOOKUP(D5383,GST!A:D,4,FALSE)</f>
        <v>#N/A</v>
      </c>
      <c r="K5383" s="64" t="str">
        <f>VLOOKUP(B5383,'ABC successor'!A:J,10,FALSE)</f>
        <v>4755</v>
      </c>
    </row>
    <row r="5384" spans="1:11" x14ac:dyDescent="0.2">
      <c r="A5384">
        <v>5383</v>
      </c>
      <c r="B5384" t="s">
        <v>16033</v>
      </c>
      <c r="C5384" t="s">
        <v>16034</v>
      </c>
      <c r="D5384" t="s">
        <v>16033</v>
      </c>
      <c r="E5384" t="s">
        <v>10164</v>
      </c>
      <c r="F5384" s="220">
        <v>250463</v>
      </c>
      <c r="G5384" s="220">
        <v>250463</v>
      </c>
      <c r="H5384" s="220">
        <v>263645</v>
      </c>
      <c r="I5384" s="220">
        <v>237940.26023793104</v>
      </c>
      <c r="J5384" s="161">
        <f>VLOOKUP(D5384,GST!A:D,4,FALSE)</f>
        <v>0.18</v>
      </c>
      <c r="K5384" s="64" t="str">
        <f>VLOOKUP(B5384,'ABC successor'!A:J,10,FALSE)</f>
        <v>4755</v>
      </c>
    </row>
    <row r="5385" spans="1:11" x14ac:dyDescent="0.2">
      <c r="A5385">
        <v>5384</v>
      </c>
      <c r="B5385" t="s">
        <v>22773</v>
      </c>
      <c r="C5385" t="s">
        <v>22774</v>
      </c>
      <c r="D5385" t="s">
        <v>22773</v>
      </c>
      <c r="E5385" t="s">
        <v>22775</v>
      </c>
      <c r="F5385" s="220">
        <v>246698</v>
      </c>
      <c r="G5385" s="220">
        <v>246698</v>
      </c>
      <c r="H5385" s="220">
        <v>259682</v>
      </c>
      <c r="I5385" s="220">
        <v>234363.40325517242</v>
      </c>
      <c r="J5385" s="161">
        <f>VLOOKUP(D5385,GST!A:D,4,FALSE)</f>
        <v>0.18</v>
      </c>
      <c r="K5385" s="64" t="str">
        <f>VLOOKUP(B5385,'ABC successor'!A:J,10,FALSE)</f>
        <v>4755</v>
      </c>
    </row>
    <row r="5386" spans="1:11" x14ac:dyDescent="0.2">
      <c r="A5386">
        <v>5385</v>
      </c>
      <c r="B5386" t="s">
        <v>25363</v>
      </c>
      <c r="C5386" t="s">
        <v>25364</v>
      </c>
      <c r="D5386" t="s">
        <v>25363</v>
      </c>
      <c r="E5386" t="s">
        <v>25365</v>
      </c>
      <c r="F5386" s="220">
        <v>246698</v>
      </c>
      <c r="G5386" s="220">
        <v>246698</v>
      </c>
      <c r="H5386" s="220">
        <v>259682</v>
      </c>
      <c r="I5386" s="220">
        <v>234363.40325517242</v>
      </c>
      <c r="J5386" s="161" t="e">
        <f>VLOOKUP(D5386,GST!A:D,4,FALSE)</f>
        <v>#N/A</v>
      </c>
      <c r="K5386" s="64" t="str">
        <f>VLOOKUP(B5386,'ABC successor'!A:J,10,FALSE)</f>
        <v>4755</v>
      </c>
    </row>
    <row r="5387" spans="1:11" x14ac:dyDescent="0.2">
      <c r="A5387">
        <v>5386</v>
      </c>
      <c r="B5387" t="s">
        <v>24377</v>
      </c>
      <c r="C5387" t="s">
        <v>24378</v>
      </c>
      <c r="D5387" t="s">
        <v>24377</v>
      </c>
      <c r="E5387" t="s">
        <v>10164</v>
      </c>
      <c r="F5387" s="220">
        <v>246698</v>
      </c>
      <c r="G5387" s="220">
        <v>246698</v>
      </c>
      <c r="H5387" s="220">
        <v>259682</v>
      </c>
      <c r="I5387" s="220">
        <v>234363.40325517242</v>
      </c>
      <c r="J5387" s="161" t="e">
        <f>VLOOKUP(D5387,GST!A:D,4,FALSE)</f>
        <v>#N/A</v>
      </c>
      <c r="K5387" s="64" t="str">
        <f>VLOOKUP(B5387,'ABC successor'!A:J,10,FALSE)</f>
        <v>4755</v>
      </c>
    </row>
    <row r="5388" spans="1:11" x14ac:dyDescent="0.2">
      <c r="A5388">
        <v>5387</v>
      </c>
      <c r="B5388" t="s">
        <v>26080</v>
      </c>
      <c r="C5388" t="s">
        <v>26081</v>
      </c>
      <c r="D5388" t="s">
        <v>26080</v>
      </c>
      <c r="E5388" t="s">
        <v>26082</v>
      </c>
      <c r="F5388" s="220">
        <v>246698</v>
      </c>
      <c r="G5388" s="220">
        <v>246698</v>
      </c>
      <c r="H5388" s="220">
        <v>259682</v>
      </c>
      <c r="I5388" s="220">
        <v>234363.40325517242</v>
      </c>
      <c r="J5388" s="161">
        <f>VLOOKUP(D5388,GST!A:D,4,FALSE)</f>
        <v>0.18</v>
      </c>
      <c r="K5388" s="64" t="str">
        <f>VLOOKUP(B5388,'ABC successor'!A:J,10,FALSE)</f>
        <v>4755</v>
      </c>
    </row>
    <row r="5389" spans="1:11" x14ac:dyDescent="0.2">
      <c r="A5389">
        <v>5388</v>
      </c>
      <c r="B5389" t="s">
        <v>26665</v>
      </c>
      <c r="C5389" t="s">
        <v>26666</v>
      </c>
      <c r="D5389" t="s">
        <v>26665</v>
      </c>
      <c r="E5389" t="s">
        <v>26667</v>
      </c>
      <c r="F5389" s="220">
        <v>246698</v>
      </c>
      <c r="G5389" s="220">
        <v>246698</v>
      </c>
      <c r="H5389" s="220">
        <v>259682</v>
      </c>
      <c r="I5389" s="220">
        <v>234363.40325517242</v>
      </c>
      <c r="J5389" s="161" t="e">
        <f>VLOOKUP(D5389,GST!A:D,4,FALSE)</f>
        <v>#N/A</v>
      </c>
      <c r="K5389" s="64" t="str">
        <f>VLOOKUP(B5389,'ABC successor'!A:J,10,FALSE)</f>
        <v>4755</v>
      </c>
    </row>
    <row r="5390" spans="1:11" x14ac:dyDescent="0.2">
      <c r="A5390">
        <v>5389</v>
      </c>
      <c r="B5390" t="s">
        <v>22776</v>
      </c>
      <c r="C5390" t="s">
        <v>22777</v>
      </c>
      <c r="D5390" t="s">
        <v>22776</v>
      </c>
      <c r="E5390" t="s">
        <v>20803</v>
      </c>
      <c r="F5390" s="220">
        <v>178442</v>
      </c>
      <c r="G5390" s="220">
        <v>178442</v>
      </c>
      <c r="H5390" s="220">
        <v>187834</v>
      </c>
      <c r="I5390" s="220">
        <v>169519.81974827586</v>
      </c>
      <c r="J5390" s="161">
        <f>VLOOKUP(D5390,GST!A:D,4,FALSE)</f>
        <v>0.12</v>
      </c>
      <c r="K5390" s="64" t="str">
        <f>VLOOKUP(B5390,'ABC successor'!A:J,10,FALSE)</f>
        <v>4755</v>
      </c>
    </row>
    <row r="5391" spans="1:11" x14ac:dyDescent="0.2">
      <c r="A5391">
        <v>5390</v>
      </c>
      <c r="B5391" t="s">
        <v>25366</v>
      </c>
      <c r="C5391" t="s">
        <v>25367</v>
      </c>
      <c r="D5391" t="s">
        <v>25366</v>
      </c>
      <c r="E5391" t="s">
        <v>25368</v>
      </c>
      <c r="F5391" s="220">
        <v>178442</v>
      </c>
      <c r="G5391" s="220">
        <v>178442</v>
      </c>
      <c r="H5391" s="220">
        <v>187834</v>
      </c>
      <c r="I5391" s="220">
        <v>169519.81974827586</v>
      </c>
      <c r="J5391" s="161" t="e">
        <f>VLOOKUP(D5391,GST!A:D,4,FALSE)</f>
        <v>#N/A</v>
      </c>
      <c r="K5391" s="64" t="str">
        <f>VLOOKUP(B5391,'ABC successor'!A:J,10,FALSE)</f>
        <v>4755</v>
      </c>
    </row>
    <row r="5392" spans="1:11" x14ac:dyDescent="0.2">
      <c r="A5392">
        <v>5391</v>
      </c>
      <c r="B5392" t="s">
        <v>20798</v>
      </c>
      <c r="C5392" t="s">
        <v>20799</v>
      </c>
      <c r="D5392" t="s">
        <v>20798</v>
      </c>
      <c r="E5392" t="s">
        <v>20800</v>
      </c>
      <c r="F5392" s="220">
        <v>181167</v>
      </c>
      <c r="G5392" s="220">
        <v>181167</v>
      </c>
      <c r="H5392" s="220">
        <v>190702</v>
      </c>
      <c r="I5392" s="220">
        <v>172108.69082931033</v>
      </c>
      <c r="J5392" s="161">
        <f>VLOOKUP(D5392,GST!A:D,4,FALSE)</f>
        <v>0.12</v>
      </c>
      <c r="K5392" s="64" t="str">
        <f>VLOOKUP(B5392,'ABC successor'!A:J,10,FALSE)</f>
        <v>4755</v>
      </c>
    </row>
    <row r="5393" spans="1:11" x14ac:dyDescent="0.2">
      <c r="A5393">
        <v>5392</v>
      </c>
      <c r="B5393" t="s">
        <v>20801</v>
      </c>
      <c r="C5393" t="s">
        <v>20802</v>
      </c>
      <c r="D5393" t="s">
        <v>20801</v>
      </c>
      <c r="E5393" t="s">
        <v>22778</v>
      </c>
      <c r="F5393" s="220">
        <v>181167</v>
      </c>
      <c r="G5393" s="220">
        <v>181167</v>
      </c>
      <c r="H5393" s="220">
        <v>190702</v>
      </c>
      <c r="I5393" s="220">
        <v>172108.69082931033</v>
      </c>
      <c r="J5393" s="161">
        <f>VLOOKUP(D5393,GST!A:D,4,FALSE)</f>
        <v>0.12</v>
      </c>
      <c r="K5393" s="64" t="str">
        <f>VLOOKUP(B5393,'ABC successor'!A:J,10,FALSE)</f>
        <v>4755</v>
      </c>
    </row>
    <row r="5394" spans="1:11" x14ac:dyDescent="0.2">
      <c r="A5394">
        <v>5393</v>
      </c>
      <c r="B5394" t="s">
        <v>16035</v>
      </c>
      <c r="C5394" t="s">
        <v>16036</v>
      </c>
      <c r="D5394" t="s">
        <v>16035</v>
      </c>
      <c r="E5394" t="s">
        <v>16037</v>
      </c>
      <c r="F5394" s="220">
        <v>29740</v>
      </c>
      <c r="G5394" s="220">
        <v>29740</v>
      </c>
      <c r="H5394" s="220">
        <v>31305</v>
      </c>
      <c r="I5394" s="220">
        <v>28253.303291379307</v>
      </c>
      <c r="J5394" s="161" t="e">
        <f>VLOOKUP(D5394,GST!A:D,4,FALSE)</f>
        <v>#N/A</v>
      </c>
      <c r="K5394" s="64" t="str">
        <f>VLOOKUP(B5394,'ABC successor'!A:J,10,FALSE)</f>
        <v>4754</v>
      </c>
    </row>
    <row r="5395" spans="1:11" x14ac:dyDescent="0.2">
      <c r="A5395">
        <v>5394</v>
      </c>
      <c r="B5395" t="s">
        <v>10166</v>
      </c>
      <c r="C5395" t="s">
        <v>10165</v>
      </c>
      <c r="D5395" t="s">
        <v>10166</v>
      </c>
      <c r="E5395" t="s">
        <v>10167</v>
      </c>
      <c r="F5395" s="220">
        <v>7437</v>
      </c>
      <c r="G5395" s="220">
        <v>7437</v>
      </c>
      <c r="H5395" s="220">
        <v>7828</v>
      </c>
      <c r="I5395" s="220">
        <v>7064.7758999999987</v>
      </c>
      <c r="J5395" s="161" t="e">
        <f>VLOOKUP(D5395,GST!A:D,4,FALSE)</f>
        <v>#N/A</v>
      </c>
      <c r="K5395" s="64" t="str">
        <f>VLOOKUP(B5395,'ABC successor'!A:J,10,FALSE)</f>
        <v>4740</v>
      </c>
    </row>
    <row r="5396" spans="1:11" x14ac:dyDescent="0.2">
      <c r="A5396">
        <v>5395</v>
      </c>
      <c r="B5396" t="s">
        <v>16038</v>
      </c>
      <c r="C5396" t="s">
        <v>16039</v>
      </c>
      <c r="D5396" t="s">
        <v>16038</v>
      </c>
      <c r="E5396" t="s">
        <v>16040</v>
      </c>
      <c r="F5396" s="220">
        <v>133185</v>
      </c>
      <c r="G5396" s="220">
        <v>133185</v>
      </c>
      <c r="H5396" s="220">
        <v>140195</v>
      </c>
      <c r="I5396" s="220">
        <v>126525.99881551722</v>
      </c>
      <c r="J5396" s="161" t="e">
        <f>VLOOKUP(D5396,GST!A:D,4,FALSE)</f>
        <v>#N/A</v>
      </c>
      <c r="K5396" s="64" t="str">
        <f>VLOOKUP(B5396,'ABC successor'!A:J,10,FALSE)</f>
        <v>4754</v>
      </c>
    </row>
    <row r="5397" spans="1:11" x14ac:dyDescent="0.2">
      <c r="A5397">
        <v>5396</v>
      </c>
      <c r="B5397" t="s">
        <v>10169</v>
      </c>
      <c r="C5397" t="s">
        <v>10168</v>
      </c>
      <c r="D5397" t="s">
        <v>10169</v>
      </c>
      <c r="E5397" t="s">
        <v>10170</v>
      </c>
      <c r="F5397" s="220">
        <v>51981</v>
      </c>
      <c r="G5397" s="220">
        <v>51981</v>
      </c>
      <c r="H5397" s="220">
        <v>54717</v>
      </c>
      <c r="I5397" s="220">
        <v>49381.894160344826</v>
      </c>
      <c r="J5397" s="161">
        <f>VLOOKUP(D5397,GST!A:D,4,FALSE)</f>
        <v>0.12</v>
      </c>
      <c r="K5397" s="64" t="str">
        <f>VLOOKUP(B5397,'ABC successor'!A:J,10,FALSE)</f>
        <v>4755</v>
      </c>
    </row>
    <row r="5398" spans="1:11" x14ac:dyDescent="0.2">
      <c r="A5398">
        <v>5397</v>
      </c>
      <c r="B5398" t="s">
        <v>10172</v>
      </c>
      <c r="C5398" t="s">
        <v>10171</v>
      </c>
      <c r="D5398" t="s">
        <v>10172</v>
      </c>
      <c r="E5398" t="s">
        <v>10173</v>
      </c>
      <c r="F5398" s="220">
        <v>5949</v>
      </c>
      <c r="G5398" s="220">
        <v>5949</v>
      </c>
      <c r="H5398" s="220">
        <v>6262</v>
      </c>
      <c r="I5398" s="220">
        <v>5651.4340327586197</v>
      </c>
      <c r="J5398" s="161" t="e">
        <f>VLOOKUP(D5398,GST!A:D,4,FALSE)</f>
        <v>#N/A</v>
      </c>
      <c r="K5398" s="64" t="str">
        <f>VLOOKUP(B5398,'ABC successor'!A:J,10,FALSE)</f>
        <v>4755</v>
      </c>
    </row>
    <row r="5399" spans="1:11" x14ac:dyDescent="0.2">
      <c r="A5399">
        <v>5398</v>
      </c>
      <c r="B5399" t="s">
        <v>10175</v>
      </c>
      <c r="C5399" t="s">
        <v>10174</v>
      </c>
      <c r="D5399" t="s">
        <v>10175</v>
      </c>
      <c r="E5399" t="s">
        <v>10176</v>
      </c>
      <c r="F5399" s="220">
        <v>228418</v>
      </c>
      <c r="G5399" s="220">
        <v>228418</v>
      </c>
      <c r="H5399" s="220">
        <v>240440</v>
      </c>
      <c r="I5399" s="220">
        <v>216997.27924482754</v>
      </c>
      <c r="J5399" s="161" t="e">
        <f>VLOOKUP(D5399,GST!A:D,4,FALSE)</f>
        <v>#N/A</v>
      </c>
      <c r="K5399" s="64" t="str">
        <f>VLOOKUP(B5399,'ABC successor'!A:J,10,FALSE)</f>
        <v>4755</v>
      </c>
    </row>
    <row r="5400" spans="1:11" x14ac:dyDescent="0.2">
      <c r="A5400">
        <v>5399</v>
      </c>
      <c r="B5400" t="s">
        <v>18149</v>
      </c>
      <c r="C5400" t="s">
        <v>18150</v>
      </c>
      <c r="D5400" t="s">
        <v>18149</v>
      </c>
      <c r="E5400" t="s">
        <v>25369</v>
      </c>
      <c r="F5400" s="220">
        <v>194799</v>
      </c>
      <c r="G5400" s="220">
        <v>194799</v>
      </c>
      <c r="H5400" s="220">
        <v>205052</v>
      </c>
      <c r="I5400" s="220">
        <v>185058.84654310343</v>
      </c>
      <c r="J5400" s="161">
        <f>VLOOKUP(D5400,GST!A:D,4,FALSE)</f>
        <v>0.18</v>
      </c>
      <c r="K5400" s="64" t="str">
        <f>VLOOKUP(B5400,'ABC successor'!A:J,10,FALSE)</f>
        <v>4755</v>
      </c>
    </row>
    <row r="5401" spans="1:11" x14ac:dyDescent="0.2">
      <c r="A5401">
        <v>5400</v>
      </c>
      <c r="B5401" t="s">
        <v>25370</v>
      </c>
      <c r="C5401" t="s">
        <v>25371</v>
      </c>
      <c r="D5401" t="s">
        <v>25370</v>
      </c>
      <c r="E5401" t="s">
        <v>25372</v>
      </c>
      <c r="F5401" s="220">
        <v>194799</v>
      </c>
      <c r="G5401" s="220">
        <v>194799</v>
      </c>
      <c r="H5401" s="220">
        <v>205052</v>
      </c>
      <c r="I5401" s="220">
        <v>185058.84654310343</v>
      </c>
      <c r="J5401" s="161" t="e">
        <f>VLOOKUP(D5401,GST!A:D,4,FALSE)</f>
        <v>#N/A</v>
      </c>
      <c r="K5401" s="64" t="str">
        <f>VLOOKUP(B5401,'ABC successor'!A:J,10,FALSE)</f>
        <v>4755</v>
      </c>
    </row>
    <row r="5402" spans="1:11" x14ac:dyDescent="0.2">
      <c r="A5402">
        <v>5401</v>
      </c>
      <c r="B5402" t="s">
        <v>13640</v>
      </c>
      <c r="C5402" t="s">
        <v>13641</v>
      </c>
      <c r="D5402" t="s">
        <v>13640</v>
      </c>
      <c r="E5402" t="s">
        <v>10179</v>
      </c>
      <c r="F5402" s="220">
        <v>81786</v>
      </c>
      <c r="G5402" s="220">
        <v>81786</v>
      </c>
      <c r="H5402" s="220">
        <v>86091</v>
      </c>
      <c r="I5402" s="220">
        <v>77697.06741034484</v>
      </c>
      <c r="J5402" s="161">
        <f>VLOOKUP(D5402,GST!A:D,4,FALSE)</f>
        <v>0.18</v>
      </c>
      <c r="K5402" s="64" t="str">
        <f>VLOOKUP(B5402,'ABC successor'!A:J,10,FALSE)</f>
        <v>4755</v>
      </c>
    </row>
    <row r="5403" spans="1:11" x14ac:dyDescent="0.2">
      <c r="A5403">
        <v>5402</v>
      </c>
      <c r="B5403" t="s">
        <v>26083</v>
      </c>
      <c r="C5403" t="s">
        <v>26084</v>
      </c>
      <c r="D5403" t="s">
        <v>26083</v>
      </c>
      <c r="E5403" t="s">
        <v>26085</v>
      </c>
      <c r="F5403" s="220">
        <v>81786</v>
      </c>
      <c r="G5403" s="220">
        <v>81786</v>
      </c>
      <c r="H5403" s="220">
        <v>86091</v>
      </c>
      <c r="I5403" s="220">
        <v>77697.06741034484</v>
      </c>
      <c r="J5403" s="161" t="e">
        <f>VLOOKUP(D5403,GST!A:D,4,FALSE)</f>
        <v>#N/A</v>
      </c>
      <c r="K5403" s="64" t="str">
        <f>VLOOKUP(B5403,'ABC successor'!A:J,10,FALSE)</f>
        <v>4755</v>
      </c>
    </row>
    <row r="5404" spans="1:11" x14ac:dyDescent="0.2">
      <c r="A5404">
        <v>5403</v>
      </c>
      <c r="B5404" t="s">
        <v>27443</v>
      </c>
      <c r="C5404" t="s">
        <v>27444</v>
      </c>
      <c r="D5404" t="s">
        <v>27443</v>
      </c>
      <c r="E5404" t="s">
        <v>27445</v>
      </c>
      <c r="F5404" s="220">
        <v>81786</v>
      </c>
      <c r="G5404" s="220">
        <v>81786</v>
      </c>
      <c r="H5404" s="220">
        <v>86091</v>
      </c>
      <c r="I5404" s="220">
        <v>77697.06741034484</v>
      </c>
      <c r="J5404" s="161" t="e">
        <f>VLOOKUP(D5404,GST!A:D,4,FALSE)</f>
        <v>#N/A</v>
      </c>
      <c r="K5404" s="64" t="str">
        <f>VLOOKUP(B5404,'ABC successor'!A:J,10,FALSE)</f>
        <v>4755</v>
      </c>
    </row>
    <row r="5405" spans="1:11" x14ac:dyDescent="0.2">
      <c r="A5405">
        <v>5404</v>
      </c>
      <c r="B5405" t="s">
        <v>26086</v>
      </c>
      <c r="C5405" t="s">
        <v>26087</v>
      </c>
      <c r="D5405" t="s">
        <v>26086</v>
      </c>
      <c r="E5405" t="s">
        <v>26093</v>
      </c>
      <c r="F5405" s="220">
        <v>116377</v>
      </c>
      <c r="G5405" s="220">
        <v>116377</v>
      </c>
      <c r="H5405" s="220">
        <v>122502</v>
      </c>
      <c r="I5405" s="220">
        <v>110557.74918275861</v>
      </c>
      <c r="J5405" s="161">
        <f>VLOOKUP(D5405,GST!A:D,4,FALSE)</f>
        <v>0.12</v>
      </c>
      <c r="K5405" s="64" t="str">
        <f>VLOOKUP(B5405,'ABC successor'!A:J,10,FALSE)</f>
        <v>4755</v>
      </c>
    </row>
    <row r="5406" spans="1:11" x14ac:dyDescent="0.2">
      <c r="A5406">
        <v>5405</v>
      </c>
      <c r="B5406" t="s">
        <v>27446</v>
      </c>
      <c r="C5406" t="s">
        <v>27447</v>
      </c>
      <c r="D5406" t="s">
        <v>27446</v>
      </c>
      <c r="E5406" t="s">
        <v>27448</v>
      </c>
      <c r="F5406" s="220">
        <v>116377</v>
      </c>
      <c r="G5406" s="220">
        <v>116377</v>
      </c>
      <c r="H5406" s="220">
        <v>122502</v>
      </c>
      <c r="I5406" s="220">
        <v>110557.74918275861</v>
      </c>
      <c r="J5406" s="161" t="e">
        <f>VLOOKUP(D5406,GST!A:D,4,FALSE)</f>
        <v>#N/A</v>
      </c>
      <c r="K5406" s="64" t="str">
        <f>VLOOKUP(B5406,'ABC successor'!A:J,10,FALSE)</f>
        <v>4755</v>
      </c>
    </row>
    <row r="5407" spans="1:11" x14ac:dyDescent="0.2">
      <c r="A5407">
        <v>5406</v>
      </c>
      <c r="B5407" t="s">
        <v>19419</v>
      </c>
      <c r="C5407" t="s">
        <v>19420</v>
      </c>
      <c r="D5407" t="s">
        <v>19419</v>
      </c>
      <c r="E5407" t="s">
        <v>19421</v>
      </c>
      <c r="F5407" s="220">
        <v>116377</v>
      </c>
      <c r="G5407" s="220">
        <v>116377</v>
      </c>
      <c r="H5407" s="220">
        <v>122502</v>
      </c>
      <c r="I5407" s="220">
        <v>110557.74918275861</v>
      </c>
      <c r="J5407" s="161" t="e">
        <f>VLOOKUP(D5407,GST!A:D,4,FALSE)</f>
        <v>#N/A</v>
      </c>
      <c r="K5407" s="64" t="str">
        <f>VLOOKUP(B5407,'ABC successor'!A:J,10,FALSE)</f>
        <v>4755</v>
      </c>
    </row>
    <row r="5408" spans="1:11" x14ac:dyDescent="0.2">
      <c r="A5408">
        <v>5407</v>
      </c>
      <c r="B5408" t="s">
        <v>26089</v>
      </c>
      <c r="C5408" t="s">
        <v>26090</v>
      </c>
      <c r="D5408" t="s">
        <v>26089</v>
      </c>
      <c r="E5408" t="s">
        <v>26085</v>
      </c>
      <c r="F5408" s="220">
        <v>81786</v>
      </c>
      <c r="G5408" s="220">
        <v>81786</v>
      </c>
      <c r="H5408" s="220">
        <v>86091</v>
      </c>
      <c r="I5408" s="220">
        <v>77697.06741034484</v>
      </c>
      <c r="J5408" s="161" t="e">
        <f>VLOOKUP(D5408,GST!A:D,4,FALSE)</f>
        <v>#N/A</v>
      </c>
      <c r="K5408" s="64" t="str">
        <f>VLOOKUP(B5408,'ABC successor'!A:J,10,FALSE)</f>
        <v>4755</v>
      </c>
    </row>
    <row r="5409" spans="1:11" x14ac:dyDescent="0.2">
      <c r="A5409">
        <v>5408</v>
      </c>
      <c r="B5409" t="s">
        <v>27449</v>
      </c>
      <c r="C5409" t="s">
        <v>27450</v>
      </c>
      <c r="D5409" t="s">
        <v>27449</v>
      </c>
      <c r="E5409" t="s">
        <v>27451</v>
      </c>
      <c r="F5409" s="220">
        <v>81786</v>
      </c>
      <c r="G5409" s="220">
        <v>81786</v>
      </c>
      <c r="H5409" s="220">
        <v>86091</v>
      </c>
      <c r="I5409" s="220">
        <v>77697.06741034484</v>
      </c>
      <c r="J5409" s="161" t="e">
        <f>VLOOKUP(D5409,GST!A:D,4,FALSE)</f>
        <v>#N/A</v>
      </c>
      <c r="K5409" s="64" t="str">
        <f>VLOOKUP(B5409,'ABC successor'!A:J,10,FALSE)</f>
        <v>4755</v>
      </c>
    </row>
    <row r="5410" spans="1:11" x14ac:dyDescent="0.2">
      <c r="A5410">
        <v>5409</v>
      </c>
      <c r="B5410" t="s">
        <v>26091</v>
      </c>
      <c r="C5410" t="s">
        <v>26092</v>
      </c>
      <c r="D5410" t="s">
        <v>26091</v>
      </c>
      <c r="E5410" t="s">
        <v>26093</v>
      </c>
      <c r="F5410" s="220">
        <v>116377</v>
      </c>
      <c r="G5410" s="220">
        <v>116377</v>
      </c>
      <c r="H5410" s="220">
        <v>122502</v>
      </c>
      <c r="I5410" s="220">
        <v>110557.74918275861</v>
      </c>
      <c r="J5410" s="161" t="e">
        <f>VLOOKUP(D5410,GST!A:D,4,FALSE)</f>
        <v>#N/A</v>
      </c>
      <c r="K5410" s="64" t="str">
        <f>VLOOKUP(B5410,'ABC successor'!A:J,10,FALSE)</f>
        <v>4755</v>
      </c>
    </row>
    <row r="5411" spans="1:11" x14ac:dyDescent="0.2">
      <c r="A5411">
        <v>5410</v>
      </c>
      <c r="B5411" t="s">
        <v>27452</v>
      </c>
      <c r="C5411" t="s">
        <v>27453</v>
      </c>
      <c r="D5411" t="s">
        <v>27452</v>
      </c>
      <c r="E5411" t="s">
        <v>27454</v>
      </c>
      <c r="F5411" s="220">
        <v>116377</v>
      </c>
      <c r="G5411" s="220">
        <v>116377</v>
      </c>
      <c r="H5411" s="220">
        <v>122502</v>
      </c>
      <c r="I5411" s="220">
        <v>110557.74918275861</v>
      </c>
      <c r="J5411" s="161" t="e">
        <f>VLOOKUP(D5411,GST!A:D,4,FALSE)</f>
        <v>#N/A</v>
      </c>
      <c r="K5411" s="64" t="str">
        <f>VLOOKUP(B5411,'ABC successor'!A:J,10,FALSE)</f>
        <v>4755</v>
      </c>
    </row>
    <row r="5412" spans="1:11" x14ac:dyDescent="0.2">
      <c r="A5412">
        <v>5411</v>
      </c>
      <c r="B5412" t="s">
        <v>10181</v>
      </c>
      <c r="C5412" t="s">
        <v>10180</v>
      </c>
      <c r="D5412" t="s">
        <v>10181</v>
      </c>
      <c r="E5412" t="s">
        <v>10182</v>
      </c>
      <c r="F5412" s="220">
        <v>16811</v>
      </c>
      <c r="G5412" s="220">
        <v>16811</v>
      </c>
      <c r="H5412" s="220">
        <v>17696</v>
      </c>
      <c r="I5412" s="220">
        <v>15970.183068965514</v>
      </c>
      <c r="J5412" s="161" t="e">
        <f>VLOOKUP(D5412,GST!A:D,4,FALSE)</f>
        <v>#N/A</v>
      </c>
      <c r="K5412" s="64" t="str">
        <f>VLOOKUP(B5412,'ABC successor'!A:J,10,FALSE)</f>
        <v>4754</v>
      </c>
    </row>
    <row r="5413" spans="1:11" x14ac:dyDescent="0.2">
      <c r="A5413">
        <v>5412</v>
      </c>
      <c r="B5413" t="s">
        <v>16041</v>
      </c>
      <c r="C5413" t="s">
        <v>16042</v>
      </c>
      <c r="D5413" t="s">
        <v>16041</v>
      </c>
      <c r="E5413" t="s">
        <v>16043</v>
      </c>
      <c r="F5413" s="220">
        <v>171007</v>
      </c>
      <c r="G5413" s="220">
        <v>171007</v>
      </c>
      <c r="H5413" s="220">
        <v>180007</v>
      </c>
      <c r="I5413" s="220">
        <v>162456.97728448274</v>
      </c>
      <c r="J5413" s="161" t="e">
        <f>VLOOKUP(D5413,GST!A:D,4,FALSE)</f>
        <v>#N/A</v>
      </c>
      <c r="K5413" s="64" t="str">
        <f>VLOOKUP(B5413,'ABC successor'!A:J,10,FALSE)</f>
        <v>4754</v>
      </c>
    </row>
    <row r="5414" spans="1:11" x14ac:dyDescent="0.2">
      <c r="A5414">
        <v>5413</v>
      </c>
      <c r="B5414" t="s">
        <v>10184</v>
      </c>
      <c r="C5414" t="s">
        <v>10183</v>
      </c>
      <c r="D5414" t="s">
        <v>10184</v>
      </c>
      <c r="E5414" t="s">
        <v>10185</v>
      </c>
      <c r="F5414" s="220">
        <v>16864</v>
      </c>
      <c r="G5414" s="220">
        <v>16864</v>
      </c>
      <c r="H5414" s="220">
        <v>17752</v>
      </c>
      <c r="I5414" s="220">
        <v>16020.452410344824</v>
      </c>
      <c r="J5414" s="161" t="e">
        <f>VLOOKUP(D5414,GST!A:D,4,FALSE)</f>
        <v>#N/A</v>
      </c>
      <c r="K5414" s="64" t="str">
        <f>VLOOKUP(B5414,'ABC successor'!A:J,10,FALSE)</f>
        <v>4755</v>
      </c>
    </row>
    <row r="5415" spans="1:11" x14ac:dyDescent="0.2">
      <c r="A5415">
        <v>5414</v>
      </c>
      <c r="B5415" t="s">
        <v>610</v>
      </c>
      <c r="C5415" t="s">
        <v>611</v>
      </c>
      <c r="D5415" t="s">
        <v>610</v>
      </c>
      <c r="E5415" t="s">
        <v>612</v>
      </c>
      <c r="F5415" s="220">
        <v>37177</v>
      </c>
      <c r="G5415" s="220">
        <v>37177</v>
      </c>
      <c r="H5415" s="220">
        <v>39134</v>
      </c>
      <c r="I5415" s="220">
        <v>35318.079191379307</v>
      </c>
      <c r="J5415" s="161">
        <f>VLOOKUP(D5415,GST!A:D,4,FALSE)</f>
        <v>0.12</v>
      </c>
      <c r="K5415" s="64" t="str">
        <f>VLOOKUP(B5415,'ABC successor'!A:J,10,FALSE)</f>
        <v>4755</v>
      </c>
    </row>
    <row r="5416" spans="1:11" x14ac:dyDescent="0.2">
      <c r="A5416">
        <v>5415</v>
      </c>
      <c r="B5416" t="s">
        <v>1484</v>
      </c>
      <c r="C5416" t="s">
        <v>1485</v>
      </c>
      <c r="D5416" t="s">
        <v>1484</v>
      </c>
      <c r="E5416" t="s">
        <v>1486</v>
      </c>
      <c r="F5416" s="220">
        <v>13654</v>
      </c>
      <c r="G5416" s="220">
        <v>13654</v>
      </c>
      <c r="H5416" s="220">
        <v>14373</v>
      </c>
      <c r="I5416" s="220">
        <v>12971.423512068966</v>
      </c>
      <c r="J5416" s="161">
        <f>VLOOKUP(D5416,GST!A:D,4,FALSE)</f>
        <v>0.12</v>
      </c>
      <c r="K5416" s="64" t="str">
        <f>VLOOKUP(B5416,'ABC successor'!A:J,10,FALSE)</f>
        <v>4760</v>
      </c>
    </row>
    <row r="5417" spans="1:11" x14ac:dyDescent="0.2">
      <c r="A5417">
        <v>5416</v>
      </c>
      <c r="B5417" t="s">
        <v>22779</v>
      </c>
      <c r="C5417" t="s">
        <v>22780</v>
      </c>
      <c r="D5417" t="s">
        <v>22779</v>
      </c>
      <c r="E5417" t="s">
        <v>22781</v>
      </c>
      <c r="F5417" s="220">
        <v>13449</v>
      </c>
      <c r="G5417" s="220">
        <v>13449</v>
      </c>
      <c r="H5417" s="220">
        <v>14157</v>
      </c>
      <c r="I5417" s="220">
        <v>12776.146455172413</v>
      </c>
      <c r="J5417" s="161" t="e">
        <f>VLOOKUP(D5417,GST!A:D,4,FALSE)</f>
        <v>#N/A</v>
      </c>
      <c r="K5417" s="64" t="str">
        <f>VLOOKUP(B5417,'ABC successor'!A:J,10,FALSE)</f>
        <v>4760</v>
      </c>
    </row>
    <row r="5418" spans="1:11" x14ac:dyDescent="0.2">
      <c r="A5418">
        <v>5417</v>
      </c>
      <c r="B5418" t="s">
        <v>613</v>
      </c>
      <c r="C5418" t="s">
        <v>614</v>
      </c>
      <c r="D5418" t="s">
        <v>613</v>
      </c>
      <c r="E5418" t="s">
        <v>615</v>
      </c>
      <c r="F5418" s="220">
        <v>6466</v>
      </c>
      <c r="G5418" s="220">
        <v>6466</v>
      </c>
      <c r="H5418" s="220">
        <v>6806</v>
      </c>
      <c r="I5418" s="220">
        <v>6142.5268293103436</v>
      </c>
      <c r="J5418" s="161" t="e">
        <f>VLOOKUP(D5418,GST!A:D,4,FALSE)</f>
        <v>#N/A</v>
      </c>
      <c r="K5418" s="64" t="str">
        <f>VLOOKUP(B5418,'ABC successor'!A:J,10,FALSE)</f>
        <v>4755</v>
      </c>
    </row>
    <row r="5419" spans="1:11" x14ac:dyDescent="0.2">
      <c r="A5419">
        <v>5418</v>
      </c>
      <c r="B5419" t="s">
        <v>21755</v>
      </c>
      <c r="C5419" t="s">
        <v>21756</v>
      </c>
      <c r="D5419" t="s">
        <v>21755</v>
      </c>
      <c r="E5419" t="s">
        <v>21757</v>
      </c>
      <c r="F5419" s="220">
        <v>2</v>
      </c>
      <c r="G5419" s="220">
        <v>2</v>
      </c>
      <c r="H5419" s="220">
        <v>2</v>
      </c>
      <c r="I5419" s="220">
        <v>1.9334362068965516</v>
      </c>
      <c r="J5419" s="161" t="e">
        <f>VLOOKUP(D5419,GST!A:D,4,FALSE)</f>
        <v>#N/A</v>
      </c>
      <c r="K5419" s="64" t="str">
        <f>VLOOKUP(B5419,'ABC successor'!A:J,10,FALSE)</f>
        <v>4754</v>
      </c>
    </row>
    <row r="5420" spans="1:11" x14ac:dyDescent="0.2">
      <c r="A5420">
        <v>5419</v>
      </c>
      <c r="B5420" t="s">
        <v>18753</v>
      </c>
      <c r="C5420" t="s">
        <v>18754</v>
      </c>
      <c r="D5420" t="s">
        <v>18753</v>
      </c>
      <c r="E5420" t="s">
        <v>18755</v>
      </c>
      <c r="F5420" s="220">
        <v>32327</v>
      </c>
      <c r="G5420" s="220">
        <v>32327</v>
      </c>
      <c r="H5420" s="220">
        <v>34028</v>
      </c>
      <c r="I5420" s="220">
        <v>30710.700710344823</v>
      </c>
      <c r="J5420" s="161" t="e">
        <f>VLOOKUP(D5420,GST!A:D,4,FALSE)</f>
        <v>#N/A</v>
      </c>
      <c r="K5420" s="64" t="str">
        <f>VLOOKUP(B5420,'ABC successor'!A:J,10,FALSE)</f>
        <v>4740</v>
      </c>
    </row>
    <row r="5421" spans="1:11" x14ac:dyDescent="0.2">
      <c r="A5421">
        <v>5420</v>
      </c>
      <c r="B5421" t="s">
        <v>1222</v>
      </c>
      <c r="C5421" t="s">
        <v>1223</v>
      </c>
      <c r="D5421" t="s">
        <v>1222</v>
      </c>
      <c r="E5421" t="s">
        <v>1224</v>
      </c>
      <c r="F5421" s="220">
        <v>29223</v>
      </c>
      <c r="G5421" s="220">
        <v>29223</v>
      </c>
      <c r="H5421" s="220">
        <v>30761</v>
      </c>
      <c r="I5421" s="220">
        <v>27762.210494827581</v>
      </c>
      <c r="J5421" s="161" t="e">
        <f>VLOOKUP(D5421,GST!A:D,4,FALSE)</f>
        <v>#N/A</v>
      </c>
      <c r="K5421" s="64" t="str">
        <f>VLOOKUP(B5421,'ABC successor'!A:J,10,FALSE)</f>
        <v>4760</v>
      </c>
    </row>
    <row r="5422" spans="1:11" x14ac:dyDescent="0.2">
      <c r="A5422">
        <v>5421</v>
      </c>
      <c r="B5422" t="s">
        <v>1487</v>
      </c>
      <c r="C5422" t="s">
        <v>1488</v>
      </c>
      <c r="D5422" t="s">
        <v>1487</v>
      </c>
      <c r="E5422" t="s">
        <v>1489</v>
      </c>
      <c r="F5422" s="220">
        <v>14224</v>
      </c>
      <c r="G5422" s="220">
        <v>14224</v>
      </c>
      <c r="H5422" s="220">
        <v>14973</v>
      </c>
      <c r="I5422" s="220">
        <v>13512.785649999996</v>
      </c>
      <c r="J5422" s="161">
        <f>VLOOKUP(D5422,GST!A:D,4,FALSE)</f>
        <v>0.12</v>
      </c>
      <c r="K5422" s="64" t="str">
        <f>VLOOKUP(B5422,'ABC successor'!A:J,10,FALSE)</f>
        <v>4760</v>
      </c>
    </row>
    <row r="5423" spans="1:11" x14ac:dyDescent="0.2">
      <c r="A5423">
        <v>5422</v>
      </c>
      <c r="B5423" t="s">
        <v>18154</v>
      </c>
      <c r="C5423" t="s">
        <v>18155</v>
      </c>
      <c r="D5423" t="s">
        <v>18154</v>
      </c>
      <c r="E5423" t="s">
        <v>18156</v>
      </c>
      <c r="F5423" s="220">
        <v>68267</v>
      </c>
      <c r="G5423" s="220">
        <v>68267</v>
      </c>
      <c r="H5423" s="220">
        <v>71860</v>
      </c>
      <c r="I5423" s="220">
        <v>64853.250687931024</v>
      </c>
      <c r="J5423" s="161">
        <f>VLOOKUP(D5423,GST!A:D,4,FALSE)</f>
        <v>0.12</v>
      </c>
      <c r="K5423" s="64" t="str">
        <f>VLOOKUP(B5423,'ABC successor'!A:J,10,FALSE)</f>
        <v>4760</v>
      </c>
    </row>
    <row r="5424" spans="1:11" x14ac:dyDescent="0.2">
      <c r="A5424">
        <v>5423</v>
      </c>
      <c r="B5424" t="s">
        <v>23707</v>
      </c>
      <c r="C5424" t="s">
        <v>23708</v>
      </c>
      <c r="D5424" t="s">
        <v>23707</v>
      </c>
      <c r="E5424" t="s">
        <v>23709</v>
      </c>
      <c r="F5424" s="220">
        <v>67239</v>
      </c>
      <c r="G5424" s="220">
        <v>67239</v>
      </c>
      <c r="H5424" s="220">
        <v>70778</v>
      </c>
      <c r="I5424" s="220">
        <v>63876.865403448261</v>
      </c>
      <c r="J5424" s="161" t="e">
        <f>VLOOKUP(D5424,GST!A:D,4,FALSE)</f>
        <v>#N/A</v>
      </c>
      <c r="K5424" s="64" t="str">
        <f>VLOOKUP(B5424,'ABC successor'!A:J,10,FALSE)</f>
        <v>4760</v>
      </c>
    </row>
    <row r="5425" spans="1:11" x14ac:dyDescent="0.2">
      <c r="A5425">
        <v>5424</v>
      </c>
      <c r="B5425" t="s">
        <v>16800</v>
      </c>
      <c r="C5425" t="s">
        <v>16801</v>
      </c>
      <c r="D5425" t="s">
        <v>16800</v>
      </c>
      <c r="E5425" t="s">
        <v>16802</v>
      </c>
      <c r="F5425" s="220">
        <v>108616</v>
      </c>
      <c r="G5425" s="220">
        <v>108616</v>
      </c>
      <c r="H5425" s="220">
        <v>114333</v>
      </c>
      <c r="I5425" s="220">
        <v>103185.55692586208</v>
      </c>
      <c r="J5425" s="161">
        <f>VLOOKUP(D5425,GST!A:D,4,FALSE)</f>
        <v>0.18</v>
      </c>
      <c r="K5425" s="64" t="str">
        <f>VLOOKUP(B5425,'ABC successor'!A:J,10,FALSE)</f>
        <v>4760</v>
      </c>
    </row>
    <row r="5426" spans="1:11" x14ac:dyDescent="0.2">
      <c r="A5426">
        <v>5425</v>
      </c>
      <c r="B5426" t="s">
        <v>25373</v>
      </c>
      <c r="C5426" t="s">
        <v>25374</v>
      </c>
      <c r="D5426" t="s">
        <v>25373</v>
      </c>
      <c r="E5426" t="s">
        <v>25375</v>
      </c>
      <c r="F5426" s="220">
        <v>125413</v>
      </c>
      <c r="G5426" s="220">
        <v>125413</v>
      </c>
      <c r="H5426" s="220">
        <v>132014</v>
      </c>
      <c r="I5426" s="220">
        <v>119142.20594137929</v>
      </c>
      <c r="J5426" s="161" t="e">
        <f>VLOOKUP(D5426,GST!A:D,4,FALSE)</f>
        <v>#N/A</v>
      </c>
      <c r="K5426" s="64" t="str">
        <f>VLOOKUP(B5426,'ABC successor'!A:J,10,FALSE)</f>
        <v>4760</v>
      </c>
    </row>
    <row r="5427" spans="1:11" x14ac:dyDescent="0.2">
      <c r="A5427">
        <v>5426</v>
      </c>
      <c r="B5427" t="s">
        <v>16044</v>
      </c>
      <c r="C5427" t="s">
        <v>16045</v>
      </c>
      <c r="D5427" t="s">
        <v>16044</v>
      </c>
      <c r="E5427" t="s">
        <v>16046</v>
      </c>
      <c r="F5427" s="220">
        <v>20690</v>
      </c>
      <c r="G5427" s="220">
        <v>20690</v>
      </c>
      <c r="H5427" s="220">
        <v>21779</v>
      </c>
      <c r="I5427" s="220">
        <v>19655.312479310345</v>
      </c>
      <c r="J5427" s="161" t="e">
        <f>VLOOKUP(D5427,GST!A:D,4,FALSE)</f>
        <v>#N/A</v>
      </c>
      <c r="K5427" s="64" t="str">
        <f>VLOOKUP(B5427,'ABC successor'!A:J,10,FALSE)</f>
        <v>4760</v>
      </c>
    </row>
    <row r="5428" spans="1:11" x14ac:dyDescent="0.2">
      <c r="A5428">
        <v>5427</v>
      </c>
      <c r="B5428" t="s">
        <v>18756</v>
      </c>
      <c r="C5428" t="s">
        <v>18757</v>
      </c>
      <c r="D5428" t="s">
        <v>18756</v>
      </c>
      <c r="E5428" t="s">
        <v>18758</v>
      </c>
      <c r="F5428" s="220">
        <v>18103</v>
      </c>
      <c r="G5428" s="220">
        <v>18103</v>
      </c>
      <c r="H5428" s="220">
        <v>19056</v>
      </c>
      <c r="I5428" s="220">
        <v>17197.915060344825</v>
      </c>
      <c r="J5428" s="161" t="e">
        <f>VLOOKUP(D5428,GST!A:D,4,FALSE)</f>
        <v>#N/A</v>
      </c>
      <c r="K5428" s="64" t="str">
        <f>VLOOKUP(B5428,'ABC successor'!A:J,10,FALSE)</f>
        <v>4740</v>
      </c>
    </row>
    <row r="5429" spans="1:11" x14ac:dyDescent="0.2">
      <c r="A5429">
        <v>5428</v>
      </c>
      <c r="B5429" t="s">
        <v>25376</v>
      </c>
      <c r="C5429" t="s">
        <v>25377</v>
      </c>
      <c r="D5429" t="s">
        <v>25376</v>
      </c>
      <c r="E5429" t="s">
        <v>25378</v>
      </c>
      <c r="F5429" s="220">
        <v>93100</v>
      </c>
      <c r="G5429" s="220">
        <v>93100</v>
      </c>
      <c r="H5429" s="220">
        <v>98000</v>
      </c>
      <c r="I5429" s="220">
        <v>88445.039284482744</v>
      </c>
      <c r="J5429" s="161" t="e">
        <f>VLOOKUP(D5429,GST!A:D,4,FALSE)</f>
        <v>#N/A</v>
      </c>
      <c r="K5429" s="64" t="str">
        <f>VLOOKUP(B5429,'ABC successor'!A:J,10,FALSE)</f>
        <v>4760</v>
      </c>
    </row>
    <row r="5430" spans="1:11" x14ac:dyDescent="0.2">
      <c r="A5430">
        <v>5429</v>
      </c>
      <c r="B5430" t="s">
        <v>19422</v>
      </c>
      <c r="C5430" t="s">
        <v>19423</v>
      </c>
      <c r="D5430" t="s">
        <v>19422</v>
      </c>
      <c r="E5430" t="s">
        <v>16803</v>
      </c>
      <c r="F5430" s="220">
        <v>93100</v>
      </c>
      <c r="G5430" s="220">
        <v>93100</v>
      </c>
      <c r="H5430" s="220">
        <v>98000</v>
      </c>
      <c r="I5430" s="220">
        <v>88445.039284482744</v>
      </c>
      <c r="J5430" s="161">
        <f>VLOOKUP(D5430,GST!A:D,4,FALSE)</f>
        <v>0.18</v>
      </c>
      <c r="K5430" s="64" t="str">
        <f>VLOOKUP(B5430,'ABC successor'!A:J,10,FALSE)</f>
        <v>4760</v>
      </c>
    </row>
    <row r="5431" spans="1:11" x14ac:dyDescent="0.2">
      <c r="A5431">
        <v>5430</v>
      </c>
      <c r="B5431" t="s">
        <v>16049</v>
      </c>
      <c r="C5431" t="s">
        <v>16050</v>
      </c>
      <c r="D5431" t="s">
        <v>16049</v>
      </c>
      <c r="E5431" t="s">
        <v>16804</v>
      </c>
      <c r="F5431" s="220">
        <v>90515</v>
      </c>
      <c r="G5431" s="220">
        <v>90515</v>
      </c>
      <c r="H5431" s="220">
        <v>95279</v>
      </c>
      <c r="I5431" s="220">
        <v>85989.575301724122</v>
      </c>
      <c r="J5431" s="161">
        <f>VLOOKUP(D5431,GST!A:D,4,FALSE)</f>
        <v>0.12</v>
      </c>
      <c r="K5431" s="64" t="str">
        <f>VLOOKUP(B5431,'ABC successor'!A:J,10,FALSE)</f>
        <v>4760</v>
      </c>
    </row>
    <row r="5432" spans="1:11" x14ac:dyDescent="0.2">
      <c r="A5432">
        <v>5431</v>
      </c>
      <c r="B5432" t="s">
        <v>25379</v>
      </c>
      <c r="C5432" t="s">
        <v>25380</v>
      </c>
      <c r="D5432" t="s">
        <v>25379</v>
      </c>
      <c r="E5432" t="s">
        <v>25381</v>
      </c>
      <c r="F5432" s="220">
        <v>90515</v>
      </c>
      <c r="G5432" s="220">
        <v>90515</v>
      </c>
      <c r="H5432" s="220">
        <v>95279</v>
      </c>
      <c r="I5432" s="220">
        <v>85989.575301724122</v>
      </c>
      <c r="J5432" s="161" t="e">
        <f>VLOOKUP(D5432,GST!A:D,4,FALSE)</f>
        <v>#N/A</v>
      </c>
      <c r="K5432" s="64" t="str">
        <f>VLOOKUP(B5432,'ABC successor'!A:J,10,FALSE)</f>
        <v>4760</v>
      </c>
    </row>
    <row r="5433" spans="1:11" x14ac:dyDescent="0.2">
      <c r="A5433">
        <v>5432</v>
      </c>
      <c r="B5433" t="s">
        <v>18157</v>
      </c>
      <c r="C5433" t="s">
        <v>18158</v>
      </c>
      <c r="D5433" t="s">
        <v>18157</v>
      </c>
      <c r="E5433" t="s">
        <v>18159</v>
      </c>
      <c r="F5433" s="220">
        <v>33102</v>
      </c>
      <c r="G5433" s="220">
        <v>33102</v>
      </c>
      <c r="H5433" s="220">
        <v>34844</v>
      </c>
      <c r="I5433" s="220">
        <v>31447.339905172412</v>
      </c>
      <c r="J5433" s="161" t="e">
        <f>VLOOKUP(D5433,GST!A:D,4,FALSE)</f>
        <v>#N/A</v>
      </c>
      <c r="K5433" s="64" t="str">
        <f>VLOOKUP(B5433,'ABC successor'!A:J,10,FALSE)</f>
        <v>4755</v>
      </c>
    </row>
    <row r="5434" spans="1:11" x14ac:dyDescent="0.2">
      <c r="A5434">
        <v>5433</v>
      </c>
      <c r="B5434" t="s">
        <v>26094</v>
      </c>
      <c r="C5434" t="s">
        <v>26095</v>
      </c>
      <c r="D5434" t="s">
        <v>26094</v>
      </c>
      <c r="E5434" t="s">
        <v>26096</v>
      </c>
      <c r="F5434" s="220">
        <v>46657</v>
      </c>
      <c r="G5434" s="220">
        <v>46657</v>
      </c>
      <c r="H5434" s="220">
        <v>49113</v>
      </c>
      <c r="I5434" s="220">
        <v>44324.025043103444</v>
      </c>
      <c r="J5434" s="161" t="e">
        <f>VLOOKUP(D5434,GST!A:D,4,FALSE)</f>
        <v>#N/A</v>
      </c>
      <c r="K5434" s="64" t="str">
        <f>VLOOKUP(B5434,'ABC successor'!A:J,10,FALSE)</f>
        <v>4754</v>
      </c>
    </row>
    <row r="5435" spans="1:11" x14ac:dyDescent="0.2">
      <c r="A5435">
        <v>5434</v>
      </c>
      <c r="B5435" t="s">
        <v>25382</v>
      </c>
      <c r="C5435" t="s">
        <v>25383</v>
      </c>
      <c r="D5435" t="s">
        <v>25382</v>
      </c>
      <c r="E5435" t="s">
        <v>25384</v>
      </c>
      <c r="F5435" s="220">
        <v>25595</v>
      </c>
      <c r="G5435" s="220">
        <v>25595</v>
      </c>
      <c r="H5435" s="220">
        <v>26942</v>
      </c>
      <c r="I5435" s="220">
        <v>24314.89373793103</v>
      </c>
      <c r="J5435" s="161" t="e">
        <f>VLOOKUP(D5435,GST!A:D,4,FALSE)</f>
        <v>#N/A</v>
      </c>
      <c r="K5435" s="64" t="str">
        <f>VLOOKUP(B5435,'ABC successor'!A:J,10,FALSE)</f>
        <v>4755</v>
      </c>
    </row>
    <row r="5436" spans="1:11" x14ac:dyDescent="0.2">
      <c r="A5436">
        <v>5435</v>
      </c>
      <c r="B5436" t="s">
        <v>10187</v>
      </c>
      <c r="C5436" t="s">
        <v>10186</v>
      </c>
      <c r="D5436" t="s">
        <v>10187</v>
      </c>
      <c r="E5436" t="s">
        <v>8562</v>
      </c>
      <c r="F5436" s="220">
        <v>20171</v>
      </c>
      <c r="G5436" s="220">
        <v>20171</v>
      </c>
      <c r="H5436" s="220">
        <v>21233</v>
      </c>
      <c r="I5436" s="220">
        <v>19162.286246551725</v>
      </c>
      <c r="J5436" s="161" t="e">
        <f>VLOOKUP(D5436,GST!A:D,4,FALSE)</f>
        <v>#N/A</v>
      </c>
      <c r="K5436" s="64" t="str">
        <f>VLOOKUP(B5436,'ABC successor'!A:J,10,FALSE)</f>
        <v>4754</v>
      </c>
    </row>
    <row r="5437" spans="1:11" x14ac:dyDescent="0.2">
      <c r="A5437">
        <v>5436</v>
      </c>
      <c r="B5437" t="s">
        <v>10189</v>
      </c>
      <c r="C5437" t="s">
        <v>10188</v>
      </c>
      <c r="D5437" t="s">
        <v>10189</v>
      </c>
      <c r="E5437" t="s">
        <v>10190</v>
      </c>
      <c r="F5437" s="220">
        <v>60773</v>
      </c>
      <c r="G5437" s="220">
        <v>60773</v>
      </c>
      <c r="H5437" s="220">
        <v>63972</v>
      </c>
      <c r="I5437" s="220">
        <v>57734.338574137924</v>
      </c>
      <c r="J5437" s="161" t="e">
        <f>VLOOKUP(D5437,GST!A:D,4,FALSE)</f>
        <v>#N/A</v>
      </c>
      <c r="K5437" s="64" t="str">
        <f>VLOOKUP(B5437,'ABC successor'!A:J,10,FALSE)</f>
        <v>4754</v>
      </c>
    </row>
    <row r="5438" spans="1:11" x14ac:dyDescent="0.2">
      <c r="A5438">
        <v>5437</v>
      </c>
      <c r="B5438" t="s">
        <v>10192</v>
      </c>
      <c r="C5438" t="s">
        <v>10191</v>
      </c>
      <c r="D5438" t="s">
        <v>10192</v>
      </c>
      <c r="E5438" t="s">
        <v>10193</v>
      </c>
      <c r="F5438" s="220">
        <v>60773</v>
      </c>
      <c r="G5438" s="220">
        <v>60773</v>
      </c>
      <c r="H5438" s="220">
        <v>63972</v>
      </c>
      <c r="I5438" s="220">
        <v>57734.338574137924</v>
      </c>
      <c r="J5438" s="161" t="e">
        <f>VLOOKUP(D5438,GST!A:D,4,FALSE)</f>
        <v>#N/A</v>
      </c>
      <c r="K5438" s="64" t="str">
        <f>VLOOKUP(B5438,'ABC successor'!A:J,10,FALSE)</f>
        <v>4754</v>
      </c>
    </row>
    <row r="5439" spans="1:11" x14ac:dyDescent="0.2">
      <c r="A5439">
        <v>5438</v>
      </c>
      <c r="B5439" t="s">
        <v>19424</v>
      </c>
      <c r="C5439" t="s">
        <v>19425</v>
      </c>
      <c r="D5439" t="s">
        <v>19424</v>
      </c>
      <c r="E5439" t="s">
        <v>19426</v>
      </c>
      <c r="F5439" s="220">
        <v>54655</v>
      </c>
      <c r="G5439" s="220">
        <v>54655</v>
      </c>
      <c r="H5439" s="220">
        <v>57532</v>
      </c>
      <c r="I5439" s="220">
        <v>51922.429336206893</v>
      </c>
      <c r="J5439" s="161" t="e">
        <f>VLOOKUP(D5439,GST!A:D,4,FALSE)</f>
        <v>#N/A</v>
      </c>
      <c r="K5439" s="64" t="str">
        <f>VLOOKUP(B5439,'ABC successor'!A:J,10,FALSE)</f>
        <v>4754</v>
      </c>
    </row>
    <row r="5440" spans="1:11" x14ac:dyDescent="0.2">
      <c r="A5440">
        <v>5439</v>
      </c>
      <c r="B5440" t="s">
        <v>10195</v>
      </c>
      <c r="C5440" t="s">
        <v>10194</v>
      </c>
      <c r="D5440" t="s">
        <v>10195</v>
      </c>
      <c r="E5440" t="s">
        <v>10196</v>
      </c>
      <c r="F5440" s="220">
        <v>53015</v>
      </c>
      <c r="G5440" s="220">
        <v>53015</v>
      </c>
      <c r="H5440" s="220">
        <v>55805</v>
      </c>
      <c r="I5440" s="220">
        <v>50364.07975344827</v>
      </c>
      <c r="J5440" s="161" t="e">
        <f>VLOOKUP(D5440,GST!A:D,4,FALSE)</f>
        <v>#N/A</v>
      </c>
      <c r="K5440" s="64" t="str">
        <f>VLOOKUP(B5440,'ABC successor'!A:J,10,FALSE)</f>
        <v>4754</v>
      </c>
    </row>
    <row r="5441" spans="1:11" x14ac:dyDescent="0.2">
      <c r="A5441">
        <v>5440</v>
      </c>
      <c r="B5441" t="s">
        <v>10198</v>
      </c>
      <c r="C5441" t="s">
        <v>10197</v>
      </c>
      <c r="D5441" t="s">
        <v>10198</v>
      </c>
      <c r="E5441" t="s">
        <v>10199</v>
      </c>
      <c r="F5441" s="220">
        <v>47843</v>
      </c>
      <c r="G5441" s="220">
        <v>47843</v>
      </c>
      <c r="H5441" s="220">
        <v>50361</v>
      </c>
      <c r="I5441" s="220">
        <v>45451.218351724143</v>
      </c>
      <c r="J5441" s="161" t="e">
        <f>VLOOKUP(D5441,GST!A:D,4,FALSE)</f>
        <v>#N/A</v>
      </c>
      <c r="K5441" s="64" t="str">
        <f>VLOOKUP(B5441,'ABC successor'!A:J,10,FALSE)</f>
        <v>4754</v>
      </c>
    </row>
    <row r="5442" spans="1:11" x14ac:dyDescent="0.2">
      <c r="A5442">
        <v>5441</v>
      </c>
      <c r="B5442" t="s">
        <v>18160</v>
      </c>
      <c r="C5442" t="s">
        <v>18161</v>
      </c>
      <c r="D5442" t="s">
        <v>18160</v>
      </c>
      <c r="E5442" t="s">
        <v>18162</v>
      </c>
      <c r="F5442" s="220">
        <v>347892</v>
      </c>
      <c r="G5442" s="220">
        <v>347892</v>
      </c>
      <c r="H5442" s="220">
        <v>366202</v>
      </c>
      <c r="I5442" s="220">
        <v>330497.71833448275</v>
      </c>
      <c r="J5442" s="161" t="e">
        <f>VLOOKUP(D5442,GST!A:D,4,FALSE)</f>
        <v>#N/A</v>
      </c>
      <c r="K5442" s="64" t="str">
        <f>VLOOKUP(B5442,'ABC successor'!A:J,10,FALSE)</f>
        <v>4754</v>
      </c>
    </row>
    <row r="5443" spans="1:11" x14ac:dyDescent="0.2">
      <c r="A5443">
        <v>5442</v>
      </c>
      <c r="B5443" t="s">
        <v>23710</v>
      </c>
      <c r="C5443" t="s">
        <v>23711</v>
      </c>
      <c r="D5443" t="s">
        <v>23710</v>
      </c>
      <c r="E5443" t="s">
        <v>18243</v>
      </c>
      <c r="F5443" s="220">
        <v>342662</v>
      </c>
      <c r="G5443" s="220">
        <v>342662</v>
      </c>
      <c r="H5443" s="220">
        <v>360697</v>
      </c>
      <c r="I5443" s="220">
        <v>325528.78728275857</v>
      </c>
      <c r="J5443" s="161" t="e">
        <f>VLOOKUP(D5443,GST!A:D,4,FALSE)</f>
        <v>#N/A</v>
      </c>
      <c r="K5443" s="64" t="str">
        <f>VLOOKUP(B5443,'ABC successor'!A:J,10,FALSE)</f>
        <v>4754</v>
      </c>
    </row>
    <row r="5444" spans="1:11" x14ac:dyDescent="0.2">
      <c r="A5444">
        <v>5443</v>
      </c>
      <c r="B5444" t="s">
        <v>10201</v>
      </c>
      <c r="C5444" t="s">
        <v>10200</v>
      </c>
      <c r="D5444" t="s">
        <v>10201</v>
      </c>
      <c r="E5444" t="s">
        <v>10202</v>
      </c>
      <c r="F5444" s="220">
        <v>12932</v>
      </c>
      <c r="G5444" s="220">
        <v>12932</v>
      </c>
      <c r="H5444" s="220">
        <v>13613</v>
      </c>
      <c r="I5444" s="220">
        <v>12285.053658620687</v>
      </c>
      <c r="J5444" s="161" t="e">
        <f>VLOOKUP(D5444,GST!A:D,4,FALSE)</f>
        <v>#N/A</v>
      </c>
      <c r="K5444" s="64" t="str">
        <f>VLOOKUP(B5444,'ABC successor'!A:J,10,FALSE)</f>
        <v>4754</v>
      </c>
    </row>
    <row r="5445" spans="1:11" x14ac:dyDescent="0.2">
      <c r="A5445">
        <v>5444</v>
      </c>
      <c r="B5445" t="s">
        <v>10204</v>
      </c>
      <c r="C5445" t="s">
        <v>10203</v>
      </c>
      <c r="D5445" t="s">
        <v>10204</v>
      </c>
      <c r="E5445" t="s">
        <v>10205</v>
      </c>
      <c r="F5445" s="220">
        <v>188787</v>
      </c>
      <c r="G5445" s="220">
        <v>188787</v>
      </c>
      <c r="H5445" s="220">
        <v>198723</v>
      </c>
      <c r="I5445" s="220">
        <v>179347.47598793101</v>
      </c>
      <c r="J5445" s="161" t="e">
        <f>VLOOKUP(D5445,GST!A:D,4,FALSE)</f>
        <v>#N/A</v>
      </c>
      <c r="K5445" s="64" t="str">
        <f>VLOOKUP(B5445,'ABC successor'!A:J,10,FALSE)</f>
        <v>4754</v>
      </c>
    </row>
    <row r="5446" spans="1:11" x14ac:dyDescent="0.2">
      <c r="A5446">
        <v>5445</v>
      </c>
      <c r="B5446" t="s">
        <v>12397</v>
      </c>
      <c r="C5446" t="s">
        <v>12399</v>
      </c>
      <c r="D5446" t="s">
        <v>12397</v>
      </c>
      <c r="E5446" t="s">
        <v>12398</v>
      </c>
      <c r="F5446" s="220">
        <v>17594</v>
      </c>
      <c r="G5446" s="220">
        <v>17594</v>
      </c>
      <c r="H5446" s="220">
        <v>18520</v>
      </c>
      <c r="I5446" s="220">
        <v>16714.556008620686</v>
      </c>
      <c r="J5446" s="161" t="e">
        <f>VLOOKUP(D5446,GST!A:D,4,FALSE)</f>
        <v>#N/A</v>
      </c>
      <c r="K5446" s="64" t="str">
        <f>VLOOKUP(B5446,'ABC successor'!A:J,10,FALSE)</f>
        <v>4754</v>
      </c>
    </row>
    <row r="5447" spans="1:11" x14ac:dyDescent="0.2">
      <c r="A5447">
        <v>5446</v>
      </c>
      <c r="B5447" t="s">
        <v>10207</v>
      </c>
      <c r="C5447" t="s">
        <v>10206</v>
      </c>
      <c r="D5447" t="s">
        <v>10207</v>
      </c>
      <c r="E5447" t="s">
        <v>10208</v>
      </c>
      <c r="F5447" s="220">
        <v>16811</v>
      </c>
      <c r="G5447" s="220">
        <v>16811</v>
      </c>
      <c r="H5447" s="220">
        <v>17696</v>
      </c>
      <c r="I5447" s="220">
        <v>15970.183068965514</v>
      </c>
      <c r="J5447" s="161" t="e">
        <f>VLOOKUP(D5447,GST!A:D,4,FALSE)</f>
        <v>#N/A</v>
      </c>
      <c r="K5447" s="64" t="str">
        <f>VLOOKUP(B5447,'ABC successor'!A:J,10,FALSE)</f>
        <v>4754</v>
      </c>
    </row>
    <row r="5448" spans="1:11" x14ac:dyDescent="0.2">
      <c r="A5448">
        <v>5447</v>
      </c>
      <c r="B5448" t="s">
        <v>10210</v>
      </c>
      <c r="C5448" t="s">
        <v>10209</v>
      </c>
      <c r="D5448" t="s">
        <v>10210</v>
      </c>
      <c r="E5448" t="s">
        <v>10211</v>
      </c>
      <c r="F5448" s="220">
        <v>12932</v>
      </c>
      <c r="G5448" s="220">
        <v>12932</v>
      </c>
      <c r="H5448" s="220">
        <v>13613</v>
      </c>
      <c r="I5448" s="220">
        <v>12285.053658620687</v>
      </c>
      <c r="J5448" s="161" t="e">
        <f>VLOOKUP(D5448,GST!A:D,4,FALSE)</f>
        <v>#N/A</v>
      </c>
      <c r="K5448" s="64" t="str">
        <f>VLOOKUP(B5448,'ABC successor'!A:J,10,FALSE)</f>
        <v>4754</v>
      </c>
    </row>
    <row r="5449" spans="1:11" x14ac:dyDescent="0.2">
      <c r="A5449">
        <v>5448</v>
      </c>
      <c r="B5449" t="s">
        <v>10213</v>
      </c>
      <c r="C5449" t="s">
        <v>10212</v>
      </c>
      <c r="D5449" t="s">
        <v>10213</v>
      </c>
      <c r="E5449" t="s">
        <v>10214</v>
      </c>
      <c r="F5449" s="220">
        <v>12932</v>
      </c>
      <c r="G5449" s="220">
        <v>12932</v>
      </c>
      <c r="H5449" s="220">
        <v>13613</v>
      </c>
      <c r="I5449" s="220">
        <v>12285.053658620687</v>
      </c>
      <c r="J5449" s="161" t="e">
        <f>VLOOKUP(D5449,GST!A:D,4,FALSE)</f>
        <v>#N/A</v>
      </c>
      <c r="K5449" s="64" t="str">
        <f>VLOOKUP(B5449,'ABC successor'!A:J,10,FALSE)</f>
        <v>4754</v>
      </c>
    </row>
    <row r="5450" spans="1:11" x14ac:dyDescent="0.2">
      <c r="A5450">
        <v>5449</v>
      </c>
      <c r="B5450" t="s">
        <v>10216</v>
      </c>
      <c r="C5450" t="s">
        <v>10215</v>
      </c>
      <c r="D5450" t="s">
        <v>10216</v>
      </c>
      <c r="E5450" t="s">
        <v>10217</v>
      </c>
      <c r="F5450" s="220">
        <v>11637</v>
      </c>
      <c r="G5450" s="220">
        <v>11637</v>
      </c>
      <c r="H5450" s="220">
        <v>12249</v>
      </c>
      <c r="I5450" s="220">
        <v>11055.388231034483</v>
      </c>
      <c r="J5450" s="161" t="e">
        <f>VLOOKUP(D5450,GST!A:D,4,FALSE)</f>
        <v>#N/A</v>
      </c>
      <c r="K5450" s="64" t="str">
        <f>VLOOKUP(B5450,'ABC successor'!A:J,10,FALSE)</f>
        <v>4754</v>
      </c>
    </row>
    <row r="5451" spans="1:11" x14ac:dyDescent="0.2">
      <c r="A5451">
        <v>5450</v>
      </c>
      <c r="B5451" t="s">
        <v>10219</v>
      </c>
      <c r="C5451" t="s">
        <v>10218</v>
      </c>
      <c r="D5451" t="s">
        <v>10219</v>
      </c>
      <c r="E5451" t="s">
        <v>10220</v>
      </c>
      <c r="F5451" s="220">
        <v>20690</v>
      </c>
      <c r="G5451" s="220">
        <v>20690</v>
      </c>
      <c r="H5451" s="220">
        <v>21779</v>
      </c>
      <c r="I5451" s="220">
        <v>19655.312479310345</v>
      </c>
      <c r="J5451" s="161" t="e">
        <f>VLOOKUP(D5451,GST!A:D,4,FALSE)</f>
        <v>#N/A</v>
      </c>
      <c r="K5451" s="64" t="str">
        <f>VLOOKUP(B5451,'ABC successor'!A:J,10,FALSE)</f>
        <v>4754</v>
      </c>
    </row>
    <row r="5452" spans="1:11" x14ac:dyDescent="0.2">
      <c r="A5452">
        <v>5451</v>
      </c>
      <c r="B5452" t="s">
        <v>10222</v>
      </c>
      <c r="C5452" t="s">
        <v>10221</v>
      </c>
      <c r="D5452" t="s">
        <v>10222</v>
      </c>
      <c r="E5452" t="s">
        <v>10223</v>
      </c>
      <c r="F5452" s="220">
        <v>20690</v>
      </c>
      <c r="G5452" s="220">
        <v>20690</v>
      </c>
      <c r="H5452" s="220">
        <v>21779</v>
      </c>
      <c r="I5452" s="220">
        <v>19655.312479310345</v>
      </c>
      <c r="J5452" s="161" t="e">
        <f>VLOOKUP(D5452,GST!A:D,4,FALSE)</f>
        <v>#N/A</v>
      </c>
      <c r="K5452" s="64" t="str">
        <f>VLOOKUP(B5452,'ABC successor'!A:J,10,FALSE)</f>
        <v>4754</v>
      </c>
    </row>
    <row r="5453" spans="1:11" x14ac:dyDescent="0.2">
      <c r="A5453">
        <v>5452</v>
      </c>
      <c r="B5453" t="s">
        <v>10225</v>
      </c>
      <c r="C5453" t="s">
        <v>10224</v>
      </c>
      <c r="D5453" t="s">
        <v>10225</v>
      </c>
      <c r="E5453" t="s">
        <v>10226</v>
      </c>
      <c r="F5453" s="220">
        <v>9051</v>
      </c>
      <c r="G5453" s="220">
        <v>9051</v>
      </c>
      <c r="H5453" s="220">
        <v>9527</v>
      </c>
      <c r="I5453" s="220">
        <v>8597.9908120689652</v>
      </c>
      <c r="J5453" s="161" t="e">
        <f>VLOOKUP(D5453,GST!A:D,4,FALSE)</f>
        <v>#N/A</v>
      </c>
      <c r="K5453" s="64" t="str">
        <f>VLOOKUP(B5453,'ABC successor'!A:J,10,FALSE)</f>
        <v>4754</v>
      </c>
    </row>
    <row r="5454" spans="1:11" x14ac:dyDescent="0.2">
      <c r="A5454">
        <v>5453</v>
      </c>
      <c r="B5454" t="s">
        <v>10228</v>
      </c>
      <c r="C5454" t="s">
        <v>10227</v>
      </c>
      <c r="D5454" t="s">
        <v>10228</v>
      </c>
      <c r="E5454" t="s">
        <v>10229</v>
      </c>
      <c r="F5454" s="220">
        <v>6466</v>
      </c>
      <c r="G5454" s="220">
        <v>6466</v>
      </c>
      <c r="H5454" s="220">
        <v>6806</v>
      </c>
      <c r="I5454" s="220">
        <v>6142.5268293103436</v>
      </c>
      <c r="J5454" s="161" t="e">
        <f>VLOOKUP(D5454,GST!A:D,4,FALSE)</f>
        <v>#N/A</v>
      </c>
      <c r="K5454" s="64" t="str">
        <f>VLOOKUP(B5454,'ABC successor'!A:J,10,FALSE)</f>
        <v>4754</v>
      </c>
    </row>
    <row r="5455" spans="1:11" x14ac:dyDescent="0.2">
      <c r="A5455">
        <v>5454</v>
      </c>
      <c r="B5455" t="s">
        <v>10231</v>
      </c>
      <c r="C5455" t="s">
        <v>10230</v>
      </c>
      <c r="D5455" t="s">
        <v>10231</v>
      </c>
      <c r="E5455" t="s">
        <v>10232</v>
      </c>
      <c r="F5455" s="220">
        <v>3879</v>
      </c>
      <c r="G5455" s="220">
        <v>3879</v>
      </c>
      <c r="H5455" s="220">
        <v>4083</v>
      </c>
      <c r="I5455" s="220">
        <v>3685.1294103448263</v>
      </c>
      <c r="J5455" s="161" t="e">
        <f>VLOOKUP(D5455,GST!A:D,4,FALSE)</f>
        <v>#N/A</v>
      </c>
      <c r="K5455" s="64" t="str">
        <f>VLOOKUP(B5455,'ABC successor'!A:J,10,FALSE)</f>
        <v>4754</v>
      </c>
    </row>
    <row r="5456" spans="1:11" x14ac:dyDescent="0.2">
      <c r="A5456">
        <v>5455</v>
      </c>
      <c r="B5456" t="s">
        <v>10234</v>
      </c>
      <c r="C5456" t="s">
        <v>10233</v>
      </c>
      <c r="D5456" t="s">
        <v>10234</v>
      </c>
      <c r="E5456" t="s">
        <v>10235</v>
      </c>
      <c r="F5456" s="220">
        <v>27154</v>
      </c>
      <c r="G5456" s="220">
        <v>27154</v>
      </c>
      <c r="H5456" s="220">
        <v>28583</v>
      </c>
      <c r="I5456" s="220">
        <v>25795.90587241379</v>
      </c>
      <c r="J5456" s="161" t="e">
        <f>VLOOKUP(D5456,GST!A:D,4,FALSE)</f>
        <v>#N/A</v>
      </c>
      <c r="K5456" s="64" t="str">
        <f>VLOOKUP(B5456,'ABC successor'!A:J,10,FALSE)</f>
        <v>4754</v>
      </c>
    </row>
    <row r="5457" spans="1:11" x14ac:dyDescent="0.2">
      <c r="A5457">
        <v>5456</v>
      </c>
      <c r="B5457" t="s">
        <v>10237</v>
      </c>
      <c r="C5457" t="s">
        <v>10236</v>
      </c>
      <c r="D5457" t="s">
        <v>10237</v>
      </c>
      <c r="E5457" t="s">
        <v>10238</v>
      </c>
      <c r="F5457" s="220">
        <v>3879</v>
      </c>
      <c r="G5457" s="220">
        <v>3879</v>
      </c>
      <c r="H5457" s="220">
        <v>4083</v>
      </c>
      <c r="I5457" s="220">
        <v>3685.1294103448263</v>
      </c>
      <c r="J5457" s="161" t="e">
        <f>VLOOKUP(D5457,GST!A:D,4,FALSE)</f>
        <v>#N/A</v>
      </c>
      <c r="K5457" s="64" t="str">
        <f>VLOOKUP(B5457,'ABC successor'!A:J,10,FALSE)</f>
        <v>4754</v>
      </c>
    </row>
    <row r="5458" spans="1:11" x14ac:dyDescent="0.2">
      <c r="A5458">
        <v>5457</v>
      </c>
      <c r="B5458" t="s">
        <v>10240</v>
      </c>
      <c r="C5458" t="s">
        <v>10239</v>
      </c>
      <c r="D5458" t="s">
        <v>10240</v>
      </c>
      <c r="E5458" t="s">
        <v>10241</v>
      </c>
      <c r="F5458" s="220">
        <v>3879</v>
      </c>
      <c r="G5458" s="220">
        <v>3879</v>
      </c>
      <c r="H5458" s="220">
        <v>4083</v>
      </c>
      <c r="I5458" s="220">
        <v>3685.1294103448263</v>
      </c>
      <c r="J5458" s="161" t="e">
        <f>VLOOKUP(D5458,GST!A:D,4,FALSE)</f>
        <v>#N/A</v>
      </c>
      <c r="K5458" s="64" t="str">
        <f>VLOOKUP(B5458,'ABC successor'!A:J,10,FALSE)</f>
        <v>4754</v>
      </c>
    </row>
    <row r="5459" spans="1:11" x14ac:dyDescent="0.2">
      <c r="A5459">
        <v>5458</v>
      </c>
      <c r="B5459" t="s">
        <v>10243</v>
      </c>
      <c r="C5459" t="s">
        <v>10242</v>
      </c>
      <c r="D5459" t="s">
        <v>10243</v>
      </c>
      <c r="E5459" t="s">
        <v>10244</v>
      </c>
      <c r="F5459" s="220">
        <v>9051</v>
      </c>
      <c r="G5459" s="220">
        <v>9051</v>
      </c>
      <c r="H5459" s="220">
        <v>9527</v>
      </c>
      <c r="I5459" s="220">
        <v>8597.9908120689652</v>
      </c>
      <c r="J5459" s="161" t="e">
        <f>VLOOKUP(D5459,GST!A:D,4,FALSE)</f>
        <v>#N/A</v>
      </c>
      <c r="K5459" s="64" t="str">
        <f>VLOOKUP(B5459,'ABC successor'!A:J,10,FALSE)</f>
        <v>4754</v>
      </c>
    </row>
    <row r="5460" spans="1:11" x14ac:dyDescent="0.2">
      <c r="A5460">
        <v>5459</v>
      </c>
      <c r="B5460" t="s">
        <v>10246</v>
      </c>
      <c r="C5460" t="s">
        <v>10245</v>
      </c>
      <c r="D5460" t="s">
        <v>10246</v>
      </c>
      <c r="E5460" t="s">
        <v>10247</v>
      </c>
      <c r="F5460" s="220">
        <v>6466</v>
      </c>
      <c r="G5460" s="220">
        <v>6466</v>
      </c>
      <c r="H5460" s="220">
        <v>6806</v>
      </c>
      <c r="I5460" s="220">
        <v>6142.5268293103436</v>
      </c>
      <c r="J5460" s="161" t="e">
        <f>VLOOKUP(D5460,GST!A:D,4,FALSE)</f>
        <v>#N/A</v>
      </c>
      <c r="K5460" s="64" t="str">
        <f>VLOOKUP(B5460,'ABC successor'!A:J,10,FALSE)</f>
        <v>4754</v>
      </c>
    </row>
    <row r="5461" spans="1:11" x14ac:dyDescent="0.2">
      <c r="A5461">
        <v>5460</v>
      </c>
      <c r="B5461" t="s">
        <v>10249</v>
      </c>
      <c r="C5461" t="s">
        <v>10248</v>
      </c>
      <c r="D5461" t="s">
        <v>10249</v>
      </c>
      <c r="E5461" t="s">
        <v>10250</v>
      </c>
      <c r="F5461" s="220">
        <v>3879</v>
      </c>
      <c r="G5461" s="220">
        <v>3879</v>
      </c>
      <c r="H5461" s="220">
        <v>4083</v>
      </c>
      <c r="I5461" s="220">
        <v>3685.1294103448263</v>
      </c>
      <c r="J5461" s="161" t="e">
        <f>VLOOKUP(D5461,GST!A:D,4,FALSE)</f>
        <v>#N/A</v>
      </c>
      <c r="K5461" s="64" t="str">
        <f>VLOOKUP(B5461,'ABC successor'!A:J,10,FALSE)</f>
        <v>4754</v>
      </c>
    </row>
    <row r="5462" spans="1:11" x14ac:dyDescent="0.2">
      <c r="A5462">
        <v>5461</v>
      </c>
      <c r="B5462" t="s">
        <v>10252</v>
      </c>
      <c r="C5462" t="s">
        <v>10251</v>
      </c>
      <c r="D5462" t="s">
        <v>10252</v>
      </c>
      <c r="E5462" t="s">
        <v>10253</v>
      </c>
      <c r="F5462" s="220">
        <v>3879</v>
      </c>
      <c r="G5462" s="220">
        <v>3879</v>
      </c>
      <c r="H5462" s="220">
        <v>4083</v>
      </c>
      <c r="I5462" s="220">
        <v>3685.1294103448263</v>
      </c>
      <c r="J5462" s="161" t="e">
        <f>VLOOKUP(D5462,GST!A:D,4,FALSE)</f>
        <v>#N/A</v>
      </c>
      <c r="K5462" s="64" t="str">
        <f>VLOOKUP(B5462,'ABC successor'!A:J,10,FALSE)</f>
        <v>4754</v>
      </c>
    </row>
    <row r="5463" spans="1:11" x14ac:dyDescent="0.2">
      <c r="A5463">
        <v>5462</v>
      </c>
      <c r="B5463" t="s">
        <v>10255</v>
      </c>
      <c r="C5463" t="s">
        <v>10254</v>
      </c>
      <c r="D5463" t="s">
        <v>10255</v>
      </c>
      <c r="E5463" t="s">
        <v>10256</v>
      </c>
      <c r="F5463" s="220">
        <v>27154</v>
      </c>
      <c r="G5463" s="220">
        <v>27154</v>
      </c>
      <c r="H5463" s="220">
        <v>28583</v>
      </c>
      <c r="I5463" s="220">
        <v>25795.90587241379</v>
      </c>
      <c r="J5463" s="161" t="e">
        <f>VLOOKUP(D5463,GST!A:D,4,FALSE)</f>
        <v>#N/A</v>
      </c>
      <c r="K5463" s="64" t="str">
        <f>VLOOKUP(B5463,'ABC successor'!A:J,10,FALSE)</f>
        <v>4754</v>
      </c>
    </row>
    <row r="5464" spans="1:11" x14ac:dyDescent="0.2">
      <c r="A5464">
        <v>5463</v>
      </c>
      <c r="B5464" t="s">
        <v>10258</v>
      </c>
      <c r="C5464" t="s">
        <v>10257</v>
      </c>
      <c r="D5464" t="s">
        <v>10258</v>
      </c>
      <c r="E5464" t="s">
        <v>10259</v>
      </c>
      <c r="F5464" s="220">
        <v>27154</v>
      </c>
      <c r="G5464" s="220">
        <v>27154</v>
      </c>
      <c r="H5464" s="220">
        <v>28583</v>
      </c>
      <c r="I5464" s="220">
        <v>25795.90587241379</v>
      </c>
      <c r="J5464" s="161" t="e">
        <f>VLOOKUP(D5464,GST!A:D,4,FALSE)</f>
        <v>#N/A</v>
      </c>
      <c r="K5464" s="64" t="str">
        <f>VLOOKUP(B5464,'ABC successor'!A:J,10,FALSE)</f>
        <v>4754</v>
      </c>
    </row>
    <row r="5465" spans="1:11" x14ac:dyDescent="0.2">
      <c r="A5465">
        <v>5464</v>
      </c>
      <c r="B5465" t="s">
        <v>10261</v>
      </c>
      <c r="C5465" t="s">
        <v>10260</v>
      </c>
      <c r="D5465" t="s">
        <v>10261</v>
      </c>
      <c r="E5465" t="s">
        <v>10202</v>
      </c>
      <c r="F5465" s="220">
        <v>20690</v>
      </c>
      <c r="G5465" s="220">
        <v>20690</v>
      </c>
      <c r="H5465" s="220">
        <v>21779</v>
      </c>
      <c r="I5465" s="220">
        <v>19655.312479310345</v>
      </c>
      <c r="J5465" s="161" t="e">
        <f>VLOOKUP(D5465,GST!A:D,4,FALSE)</f>
        <v>#N/A</v>
      </c>
      <c r="K5465" s="64" t="str">
        <f>VLOOKUP(B5465,'ABC successor'!A:J,10,FALSE)</f>
        <v>4754</v>
      </c>
    </row>
    <row r="5466" spans="1:11" x14ac:dyDescent="0.2">
      <c r="A5466">
        <v>5465</v>
      </c>
      <c r="B5466" t="s">
        <v>10263</v>
      </c>
      <c r="C5466" t="s">
        <v>10262</v>
      </c>
      <c r="D5466" t="s">
        <v>10263</v>
      </c>
      <c r="E5466" t="s">
        <v>10253</v>
      </c>
      <c r="F5466" s="220">
        <v>3879</v>
      </c>
      <c r="G5466" s="220">
        <v>3879</v>
      </c>
      <c r="H5466" s="220">
        <v>4083</v>
      </c>
      <c r="I5466" s="220">
        <v>3685.1294103448263</v>
      </c>
      <c r="J5466" s="161" t="e">
        <f>VLOOKUP(D5466,GST!A:D,4,FALSE)</f>
        <v>#N/A</v>
      </c>
      <c r="K5466" s="64" t="str">
        <f>VLOOKUP(B5466,'ABC successor'!A:J,10,FALSE)</f>
        <v>4754</v>
      </c>
    </row>
    <row r="5467" spans="1:11" x14ac:dyDescent="0.2">
      <c r="A5467">
        <v>5466</v>
      </c>
      <c r="B5467" t="s">
        <v>10265</v>
      </c>
      <c r="C5467" t="s">
        <v>10264</v>
      </c>
      <c r="D5467" t="s">
        <v>10265</v>
      </c>
      <c r="E5467" t="s">
        <v>10266</v>
      </c>
      <c r="F5467" s="220">
        <v>3879</v>
      </c>
      <c r="G5467" s="220">
        <v>3879</v>
      </c>
      <c r="H5467" s="220">
        <v>4083</v>
      </c>
      <c r="I5467" s="220">
        <v>3685.1294103448263</v>
      </c>
      <c r="J5467" s="161" t="e">
        <f>VLOOKUP(D5467,GST!A:D,4,FALSE)</f>
        <v>#N/A</v>
      </c>
      <c r="K5467" s="64" t="str">
        <f>VLOOKUP(B5467,'ABC successor'!A:J,10,FALSE)</f>
        <v>4754</v>
      </c>
    </row>
    <row r="5468" spans="1:11" x14ac:dyDescent="0.2">
      <c r="A5468">
        <v>5467</v>
      </c>
      <c r="B5468" t="s">
        <v>10268</v>
      </c>
      <c r="C5468" t="s">
        <v>10267</v>
      </c>
      <c r="D5468" t="s">
        <v>10268</v>
      </c>
      <c r="E5468" t="s">
        <v>10269</v>
      </c>
      <c r="F5468" s="220">
        <v>6466</v>
      </c>
      <c r="G5468" s="220">
        <v>6466</v>
      </c>
      <c r="H5468" s="220">
        <v>6806</v>
      </c>
      <c r="I5468" s="220">
        <v>6142.5268293103436</v>
      </c>
      <c r="J5468" s="161" t="e">
        <f>VLOOKUP(D5468,GST!A:D,4,FALSE)</f>
        <v>#N/A</v>
      </c>
      <c r="K5468" s="64" t="str">
        <f>VLOOKUP(B5468,'ABC successor'!A:J,10,FALSE)</f>
        <v>4754</v>
      </c>
    </row>
    <row r="5469" spans="1:11" x14ac:dyDescent="0.2">
      <c r="A5469">
        <v>5468</v>
      </c>
      <c r="B5469" t="s">
        <v>10271</v>
      </c>
      <c r="C5469" t="s">
        <v>10270</v>
      </c>
      <c r="D5469" t="s">
        <v>10271</v>
      </c>
      <c r="E5469" t="s">
        <v>10272</v>
      </c>
      <c r="F5469" s="220">
        <v>3879</v>
      </c>
      <c r="G5469" s="220">
        <v>3879</v>
      </c>
      <c r="H5469" s="220">
        <v>4083</v>
      </c>
      <c r="I5469" s="220">
        <v>3685.1294103448263</v>
      </c>
      <c r="J5469" s="161" t="e">
        <f>VLOOKUP(D5469,GST!A:D,4,FALSE)</f>
        <v>#N/A</v>
      </c>
      <c r="K5469" s="64" t="str">
        <f>VLOOKUP(B5469,'ABC successor'!A:J,10,FALSE)</f>
        <v>4754</v>
      </c>
    </row>
    <row r="5470" spans="1:11" x14ac:dyDescent="0.2">
      <c r="A5470">
        <v>5469</v>
      </c>
      <c r="B5470" t="s">
        <v>10274</v>
      </c>
      <c r="C5470" t="s">
        <v>10273</v>
      </c>
      <c r="D5470" t="s">
        <v>10274</v>
      </c>
      <c r="E5470" t="s">
        <v>10275</v>
      </c>
      <c r="F5470" s="220">
        <v>2587</v>
      </c>
      <c r="G5470" s="220">
        <v>2587</v>
      </c>
      <c r="H5470" s="220">
        <v>2723</v>
      </c>
      <c r="I5470" s="220">
        <v>2457.3974189655173</v>
      </c>
      <c r="J5470" s="161" t="e">
        <f>VLOOKUP(D5470,GST!A:D,4,FALSE)</f>
        <v>#N/A</v>
      </c>
      <c r="K5470" s="64" t="str">
        <f>VLOOKUP(B5470,'ABC successor'!A:J,10,FALSE)</f>
        <v>4754</v>
      </c>
    </row>
    <row r="5471" spans="1:11" x14ac:dyDescent="0.2">
      <c r="A5471">
        <v>5470</v>
      </c>
      <c r="B5471" t="s">
        <v>10277</v>
      </c>
      <c r="C5471" t="s">
        <v>10276</v>
      </c>
      <c r="D5471" t="s">
        <v>10277</v>
      </c>
      <c r="E5471" t="s">
        <v>9514</v>
      </c>
      <c r="F5471" s="220">
        <v>10345</v>
      </c>
      <c r="G5471" s="220">
        <v>10345</v>
      </c>
      <c r="H5471" s="220">
        <v>10889</v>
      </c>
      <c r="I5471" s="220">
        <v>9827.6562396551726</v>
      </c>
      <c r="J5471" s="161" t="e">
        <f>VLOOKUP(D5471,GST!A:D,4,FALSE)</f>
        <v>#N/A</v>
      </c>
      <c r="K5471" s="64" t="str">
        <f>VLOOKUP(B5471,'ABC successor'!A:J,10,FALSE)</f>
        <v>4754</v>
      </c>
    </row>
    <row r="5472" spans="1:11" x14ac:dyDescent="0.2">
      <c r="A5472">
        <v>5471</v>
      </c>
      <c r="B5472" t="s">
        <v>9516</v>
      </c>
      <c r="C5472" t="s">
        <v>9515</v>
      </c>
      <c r="D5472" t="s">
        <v>9516</v>
      </c>
      <c r="E5472" t="s">
        <v>9517</v>
      </c>
      <c r="F5472" s="220">
        <v>34136</v>
      </c>
      <c r="G5472" s="220">
        <v>34136</v>
      </c>
      <c r="H5472" s="220">
        <v>35933</v>
      </c>
      <c r="I5472" s="220">
        <v>32429.525498275852</v>
      </c>
      <c r="J5472" s="161" t="e">
        <f>VLOOKUP(D5472,GST!A:D,4,FALSE)</f>
        <v>#N/A</v>
      </c>
      <c r="K5472" s="64" t="str">
        <f>VLOOKUP(B5472,'ABC successor'!A:J,10,FALSE)</f>
        <v>4754</v>
      </c>
    </row>
    <row r="5473" spans="1:11" x14ac:dyDescent="0.2">
      <c r="A5473">
        <v>5472</v>
      </c>
      <c r="B5473" t="s">
        <v>9519</v>
      </c>
      <c r="C5473" t="s">
        <v>9518</v>
      </c>
      <c r="D5473" t="s">
        <v>9519</v>
      </c>
      <c r="E5473" t="s">
        <v>9520</v>
      </c>
      <c r="F5473" s="220">
        <v>27154</v>
      </c>
      <c r="G5473" s="220">
        <v>27154</v>
      </c>
      <c r="H5473" s="220">
        <v>28583</v>
      </c>
      <c r="I5473" s="220">
        <v>25795.90587241379</v>
      </c>
      <c r="J5473" s="161" t="e">
        <f>VLOOKUP(D5473,GST!A:D,4,FALSE)</f>
        <v>#N/A</v>
      </c>
      <c r="K5473" s="64" t="str">
        <f>VLOOKUP(B5473,'ABC successor'!A:J,10,FALSE)</f>
        <v>4754</v>
      </c>
    </row>
    <row r="5474" spans="1:11" x14ac:dyDescent="0.2">
      <c r="A5474">
        <v>5473</v>
      </c>
      <c r="B5474" t="s">
        <v>24379</v>
      </c>
      <c r="C5474" t="s">
        <v>24380</v>
      </c>
      <c r="D5474" t="s">
        <v>24379</v>
      </c>
      <c r="E5474" t="s">
        <v>24381</v>
      </c>
      <c r="F5474" s="220">
        <v>27154</v>
      </c>
      <c r="G5474" s="220">
        <v>27154</v>
      </c>
      <c r="H5474" s="220">
        <v>28583</v>
      </c>
      <c r="I5474" s="220">
        <v>25795.90587241379</v>
      </c>
      <c r="J5474" s="161" t="e">
        <f>VLOOKUP(D5474,GST!A:D,4,FALSE)</f>
        <v>#N/A</v>
      </c>
      <c r="K5474" s="64" t="str">
        <f>VLOOKUP(B5474,'ABC successor'!A:J,10,FALSE)</f>
        <v>4754</v>
      </c>
    </row>
    <row r="5475" spans="1:11" x14ac:dyDescent="0.2">
      <c r="A5475">
        <v>5474</v>
      </c>
      <c r="B5475" t="s">
        <v>9522</v>
      </c>
      <c r="C5475" t="s">
        <v>9521</v>
      </c>
      <c r="D5475" t="s">
        <v>9522</v>
      </c>
      <c r="E5475" t="s">
        <v>9523</v>
      </c>
      <c r="F5475" s="220">
        <v>38793</v>
      </c>
      <c r="G5475" s="220">
        <v>38793</v>
      </c>
      <c r="H5475" s="220">
        <v>40835</v>
      </c>
      <c r="I5475" s="220">
        <v>36853.22753965517</v>
      </c>
      <c r="J5475" s="161" t="e">
        <f>VLOOKUP(D5475,GST!A:D,4,FALSE)</f>
        <v>#N/A</v>
      </c>
      <c r="K5475" s="64" t="str">
        <f>VLOOKUP(B5475,'ABC successor'!A:J,10,FALSE)</f>
        <v>4754</v>
      </c>
    </row>
    <row r="5476" spans="1:11" x14ac:dyDescent="0.2">
      <c r="A5476">
        <v>5475</v>
      </c>
      <c r="B5476" t="s">
        <v>9525</v>
      </c>
      <c r="C5476" t="s">
        <v>9524</v>
      </c>
      <c r="D5476" t="s">
        <v>9525</v>
      </c>
      <c r="E5476" t="s">
        <v>9526</v>
      </c>
      <c r="F5476" s="220">
        <v>27154</v>
      </c>
      <c r="G5476" s="220">
        <v>27154</v>
      </c>
      <c r="H5476" s="220">
        <v>28583</v>
      </c>
      <c r="I5476" s="220">
        <v>25795.90587241379</v>
      </c>
      <c r="J5476" s="161" t="e">
        <f>VLOOKUP(D5476,GST!A:D,4,FALSE)</f>
        <v>#N/A</v>
      </c>
      <c r="K5476" s="64" t="str">
        <f>VLOOKUP(B5476,'ABC successor'!A:J,10,FALSE)</f>
        <v>4754</v>
      </c>
    </row>
    <row r="5477" spans="1:11" x14ac:dyDescent="0.2">
      <c r="A5477">
        <v>5476</v>
      </c>
      <c r="B5477" t="s">
        <v>9528</v>
      </c>
      <c r="C5477" t="s">
        <v>9527</v>
      </c>
      <c r="D5477" t="s">
        <v>9528</v>
      </c>
      <c r="E5477" t="s">
        <v>9529</v>
      </c>
      <c r="F5477" s="220">
        <v>64654</v>
      </c>
      <c r="G5477" s="220">
        <v>64654</v>
      </c>
      <c r="H5477" s="220">
        <v>68057</v>
      </c>
      <c r="I5477" s="220">
        <v>61421.401420689646</v>
      </c>
      <c r="J5477" s="161" t="e">
        <f>VLOOKUP(D5477,GST!A:D,4,FALSE)</f>
        <v>#N/A</v>
      </c>
      <c r="K5477" s="64" t="str">
        <f>VLOOKUP(B5477,'ABC successor'!A:J,10,FALSE)</f>
        <v>4754</v>
      </c>
    </row>
    <row r="5478" spans="1:11" x14ac:dyDescent="0.2">
      <c r="A5478">
        <v>5477</v>
      </c>
      <c r="B5478" t="s">
        <v>9531</v>
      </c>
      <c r="C5478" t="s">
        <v>9530</v>
      </c>
      <c r="D5478" t="s">
        <v>9531</v>
      </c>
      <c r="E5478" t="s">
        <v>9532</v>
      </c>
      <c r="F5478" s="220">
        <v>15516</v>
      </c>
      <c r="G5478" s="220">
        <v>15516</v>
      </c>
      <c r="H5478" s="220">
        <v>16333</v>
      </c>
      <c r="I5478" s="220">
        <v>14740.517641379305</v>
      </c>
      <c r="J5478" s="161" t="e">
        <f>VLOOKUP(D5478,GST!A:D,4,FALSE)</f>
        <v>#N/A</v>
      </c>
      <c r="K5478" s="64" t="str">
        <f>VLOOKUP(B5478,'ABC successor'!A:J,10,FALSE)</f>
        <v>4754</v>
      </c>
    </row>
    <row r="5479" spans="1:11" x14ac:dyDescent="0.2">
      <c r="A5479">
        <v>5478</v>
      </c>
      <c r="B5479" t="s">
        <v>9534</v>
      </c>
      <c r="C5479" t="s">
        <v>9533</v>
      </c>
      <c r="D5479" t="s">
        <v>9534</v>
      </c>
      <c r="E5479" t="s">
        <v>9535</v>
      </c>
      <c r="F5479" s="220">
        <v>24569</v>
      </c>
      <c r="G5479" s="220">
        <v>24569</v>
      </c>
      <c r="H5479" s="220">
        <v>25862</v>
      </c>
      <c r="I5479" s="220">
        <v>23340.441889655172</v>
      </c>
      <c r="J5479" s="161" t="e">
        <f>VLOOKUP(D5479,GST!A:D,4,FALSE)</f>
        <v>#N/A</v>
      </c>
      <c r="K5479" s="64" t="str">
        <f>VLOOKUP(B5479,'ABC successor'!A:J,10,FALSE)</f>
        <v>4754</v>
      </c>
    </row>
    <row r="5480" spans="1:11" x14ac:dyDescent="0.2">
      <c r="A5480">
        <v>5479</v>
      </c>
      <c r="B5480" t="s">
        <v>9537</v>
      </c>
      <c r="C5480" t="s">
        <v>9536</v>
      </c>
      <c r="D5480" t="s">
        <v>9537</v>
      </c>
      <c r="E5480" t="s">
        <v>9532</v>
      </c>
      <c r="F5480" s="220">
        <v>20690</v>
      </c>
      <c r="G5480" s="220">
        <v>20690</v>
      </c>
      <c r="H5480" s="220">
        <v>21779</v>
      </c>
      <c r="I5480" s="220">
        <v>19655.312479310345</v>
      </c>
      <c r="J5480" s="161" t="e">
        <f>VLOOKUP(D5480,GST!A:D,4,FALSE)</f>
        <v>#N/A</v>
      </c>
      <c r="K5480" s="64" t="str">
        <f>VLOOKUP(B5480,'ABC successor'!A:J,10,FALSE)</f>
        <v>4754</v>
      </c>
    </row>
    <row r="5481" spans="1:11" x14ac:dyDescent="0.2">
      <c r="A5481">
        <v>5480</v>
      </c>
      <c r="B5481" t="s">
        <v>9539</v>
      </c>
      <c r="C5481" t="s">
        <v>9538</v>
      </c>
      <c r="D5481" t="s">
        <v>9539</v>
      </c>
      <c r="E5481" t="s">
        <v>9540</v>
      </c>
      <c r="F5481" s="220">
        <v>58188</v>
      </c>
      <c r="G5481" s="220">
        <v>58188</v>
      </c>
      <c r="H5481" s="220">
        <v>61251</v>
      </c>
      <c r="I5481" s="220">
        <v>55278.874591379303</v>
      </c>
      <c r="J5481" s="161" t="e">
        <f>VLOOKUP(D5481,GST!A:D,4,FALSE)</f>
        <v>#N/A</v>
      </c>
      <c r="K5481" s="64" t="str">
        <f>VLOOKUP(B5481,'ABC successor'!A:J,10,FALSE)</f>
        <v>4754</v>
      </c>
    </row>
    <row r="5482" spans="1:11" x14ac:dyDescent="0.2">
      <c r="A5482">
        <v>5481</v>
      </c>
      <c r="B5482" t="s">
        <v>9542</v>
      </c>
      <c r="C5482" t="s">
        <v>9541</v>
      </c>
      <c r="D5482" t="s">
        <v>9542</v>
      </c>
      <c r="E5482" t="s">
        <v>10202</v>
      </c>
      <c r="F5482" s="220">
        <v>12932</v>
      </c>
      <c r="G5482" s="220">
        <v>12932</v>
      </c>
      <c r="H5482" s="220">
        <v>13613</v>
      </c>
      <c r="I5482" s="220">
        <v>12285.053658620687</v>
      </c>
      <c r="J5482" s="161" t="e">
        <f>VLOOKUP(D5482,GST!A:D,4,FALSE)</f>
        <v>#N/A</v>
      </c>
      <c r="K5482" s="64" t="str">
        <f>VLOOKUP(B5482,'ABC successor'!A:J,10,FALSE)</f>
        <v>4754</v>
      </c>
    </row>
    <row r="5483" spans="1:11" x14ac:dyDescent="0.2">
      <c r="A5483">
        <v>5482</v>
      </c>
      <c r="B5483" t="s">
        <v>9544</v>
      </c>
      <c r="C5483" t="s">
        <v>9543</v>
      </c>
      <c r="D5483" t="s">
        <v>9544</v>
      </c>
      <c r="E5483" t="s">
        <v>10256</v>
      </c>
      <c r="F5483" s="220">
        <v>33619</v>
      </c>
      <c r="G5483" s="220">
        <v>33619</v>
      </c>
      <c r="H5483" s="220">
        <v>35388</v>
      </c>
      <c r="I5483" s="220">
        <v>31938.43270172413</v>
      </c>
      <c r="J5483" s="161" t="e">
        <f>VLOOKUP(D5483,GST!A:D,4,FALSE)</f>
        <v>#N/A</v>
      </c>
      <c r="K5483" s="64" t="str">
        <f>VLOOKUP(B5483,'ABC successor'!A:J,10,FALSE)</f>
        <v>4754</v>
      </c>
    </row>
    <row r="5484" spans="1:11" x14ac:dyDescent="0.2">
      <c r="A5484">
        <v>5483</v>
      </c>
      <c r="B5484" t="s">
        <v>9546</v>
      </c>
      <c r="C5484" t="s">
        <v>9545</v>
      </c>
      <c r="D5484" t="s">
        <v>9546</v>
      </c>
      <c r="E5484" t="s">
        <v>10259</v>
      </c>
      <c r="F5484" s="220">
        <v>33619</v>
      </c>
      <c r="G5484" s="220">
        <v>33619</v>
      </c>
      <c r="H5484" s="220">
        <v>35388</v>
      </c>
      <c r="I5484" s="220">
        <v>31938.43270172413</v>
      </c>
      <c r="J5484" s="161" t="e">
        <f>VLOOKUP(D5484,GST!A:D,4,FALSE)</f>
        <v>#N/A</v>
      </c>
      <c r="K5484" s="64" t="str">
        <f>VLOOKUP(B5484,'ABC successor'!A:J,10,FALSE)</f>
        <v>4754</v>
      </c>
    </row>
    <row r="5485" spans="1:11" x14ac:dyDescent="0.2">
      <c r="A5485">
        <v>5484</v>
      </c>
      <c r="B5485" t="s">
        <v>9548</v>
      </c>
      <c r="C5485" t="s">
        <v>9547</v>
      </c>
      <c r="D5485" t="s">
        <v>9548</v>
      </c>
      <c r="E5485" t="s">
        <v>9520</v>
      </c>
      <c r="F5485" s="220">
        <v>33619</v>
      </c>
      <c r="G5485" s="220">
        <v>33619</v>
      </c>
      <c r="H5485" s="220">
        <v>35388</v>
      </c>
      <c r="I5485" s="220">
        <v>31938.43270172413</v>
      </c>
      <c r="J5485" s="161" t="e">
        <f>VLOOKUP(D5485,GST!A:D,4,FALSE)</f>
        <v>#N/A</v>
      </c>
      <c r="K5485" s="64" t="str">
        <f>VLOOKUP(B5485,'ABC successor'!A:J,10,FALSE)</f>
        <v>4754</v>
      </c>
    </row>
    <row r="5486" spans="1:11" x14ac:dyDescent="0.2">
      <c r="A5486">
        <v>5485</v>
      </c>
      <c r="B5486" t="s">
        <v>24382</v>
      </c>
      <c r="C5486" t="s">
        <v>24383</v>
      </c>
      <c r="D5486" t="s">
        <v>24382</v>
      </c>
      <c r="E5486" t="s">
        <v>24384</v>
      </c>
      <c r="F5486" s="220">
        <v>33619</v>
      </c>
      <c r="G5486" s="220">
        <v>33619</v>
      </c>
      <c r="H5486" s="220">
        <v>35388</v>
      </c>
      <c r="I5486" s="220">
        <v>31938.43270172413</v>
      </c>
      <c r="J5486" s="161" t="e">
        <f>VLOOKUP(D5486,GST!A:D,4,FALSE)</f>
        <v>#N/A</v>
      </c>
      <c r="K5486" s="64" t="str">
        <f>VLOOKUP(B5486,'ABC successor'!A:J,10,FALSE)</f>
        <v>4754</v>
      </c>
    </row>
    <row r="5487" spans="1:11" x14ac:dyDescent="0.2">
      <c r="A5487">
        <v>5486</v>
      </c>
      <c r="B5487" t="s">
        <v>9550</v>
      </c>
      <c r="C5487" t="s">
        <v>9549</v>
      </c>
      <c r="D5487" t="s">
        <v>9550</v>
      </c>
      <c r="E5487" t="s">
        <v>9551</v>
      </c>
      <c r="F5487" s="220">
        <v>64654</v>
      </c>
      <c r="G5487" s="220">
        <v>64654</v>
      </c>
      <c r="H5487" s="220">
        <v>68057</v>
      </c>
      <c r="I5487" s="220">
        <v>61421.401420689646</v>
      </c>
      <c r="J5487" s="161" t="e">
        <f>VLOOKUP(D5487,GST!A:D,4,FALSE)</f>
        <v>#N/A</v>
      </c>
      <c r="K5487" s="64" t="str">
        <f>VLOOKUP(B5487,'ABC successor'!A:J,10,FALSE)</f>
        <v>4754</v>
      </c>
    </row>
    <row r="5488" spans="1:11" x14ac:dyDescent="0.2">
      <c r="A5488">
        <v>5487</v>
      </c>
      <c r="B5488" t="s">
        <v>9553</v>
      </c>
      <c r="C5488" t="s">
        <v>9552</v>
      </c>
      <c r="D5488" t="s">
        <v>9553</v>
      </c>
      <c r="E5488" t="s">
        <v>9554</v>
      </c>
      <c r="F5488" s="220">
        <v>3879</v>
      </c>
      <c r="G5488" s="220">
        <v>3879</v>
      </c>
      <c r="H5488" s="220">
        <v>4083</v>
      </c>
      <c r="I5488" s="220">
        <v>3685.1294103448263</v>
      </c>
      <c r="J5488" s="161" t="e">
        <f>VLOOKUP(D5488,GST!A:D,4,FALSE)</f>
        <v>#N/A</v>
      </c>
      <c r="K5488" s="64" t="str">
        <f>VLOOKUP(B5488,'ABC successor'!A:J,10,FALSE)</f>
        <v>4754</v>
      </c>
    </row>
    <row r="5489" spans="1:11" x14ac:dyDescent="0.2">
      <c r="A5489">
        <v>5488</v>
      </c>
      <c r="B5489" t="s">
        <v>18759</v>
      </c>
      <c r="C5489" t="s">
        <v>18760</v>
      </c>
      <c r="D5489" t="s">
        <v>18759</v>
      </c>
      <c r="E5489" t="s">
        <v>18761</v>
      </c>
      <c r="F5489" s="220">
        <v>33619</v>
      </c>
      <c r="G5489" s="220">
        <v>33619</v>
      </c>
      <c r="H5489" s="220">
        <v>35388</v>
      </c>
      <c r="I5489" s="220">
        <v>31938.43270172413</v>
      </c>
      <c r="J5489" s="161" t="e">
        <f>VLOOKUP(D5489,GST!A:D,4,FALSE)</f>
        <v>#N/A</v>
      </c>
      <c r="K5489" s="64" t="str">
        <f>VLOOKUP(B5489,'ABC successor'!A:J,10,FALSE)</f>
        <v>4754</v>
      </c>
    </row>
    <row r="5490" spans="1:11" x14ac:dyDescent="0.2">
      <c r="A5490">
        <v>5489</v>
      </c>
      <c r="B5490" t="s">
        <v>21758</v>
      </c>
      <c r="C5490" t="s">
        <v>21759</v>
      </c>
      <c r="D5490" t="s">
        <v>21758</v>
      </c>
      <c r="E5490" t="s">
        <v>21760</v>
      </c>
      <c r="F5490" s="220">
        <v>33619</v>
      </c>
      <c r="G5490" s="220">
        <v>33619</v>
      </c>
      <c r="H5490" s="220">
        <v>35388</v>
      </c>
      <c r="I5490" s="220">
        <v>31938.43270172413</v>
      </c>
      <c r="J5490" s="161" t="e">
        <f>VLOOKUP(D5490,GST!A:D,4,FALSE)</f>
        <v>#N/A</v>
      </c>
      <c r="K5490" s="64" t="str">
        <f>VLOOKUP(B5490,'ABC successor'!A:J,10,FALSE)</f>
        <v>4755</v>
      </c>
    </row>
    <row r="5491" spans="1:11" x14ac:dyDescent="0.2">
      <c r="A5491">
        <v>5490</v>
      </c>
      <c r="B5491" t="s">
        <v>9556</v>
      </c>
      <c r="C5491" t="s">
        <v>9555</v>
      </c>
      <c r="D5491" t="s">
        <v>9556</v>
      </c>
      <c r="E5491" t="s">
        <v>9557</v>
      </c>
      <c r="F5491" s="220">
        <v>50430</v>
      </c>
      <c r="G5491" s="220">
        <v>50430</v>
      </c>
      <c r="H5491" s="220">
        <v>53084</v>
      </c>
      <c r="I5491" s="220">
        <v>47908.615770689656</v>
      </c>
      <c r="J5491" s="161" t="e">
        <f>VLOOKUP(D5491,GST!A:D,4,FALSE)</f>
        <v>#N/A</v>
      </c>
      <c r="K5491" s="64" t="str">
        <f>VLOOKUP(B5491,'ABC successor'!A:J,10,FALSE)</f>
        <v>4754</v>
      </c>
    </row>
    <row r="5492" spans="1:11" x14ac:dyDescent="0.2">
      <c r="A5492">
        <v>5491</v>
      </c>
      <c r="B5492" t="s">
        <v>9559</v>
      </c>
      <c r="C5492" t="s">
        <v>9558</v>
      </c>
      <c r="D5492" t="s">
        <v>9559</v>
      </c>
      <c r="E5492" t="s">
        <v>9560</v>
      </c>
      <c r="F5492" s="220">
        <v>50430</v>
      </c>
      <c r="G5492" s="220">
        <v>50430</v>
      </c>
      <c r="H5492" s="220">
        <v>53084</v>
      </c>
      <c r="I5492" s="220">
        <v>47908.615770689656</v>
      </c>
      <c r="J5492" s="161" t="e">
        <f>VLOOKUP(D5492,GST!A:D,4,FALSE)</f>
        <v>#N/A</v>
      </c>
      <c r="K5492" s="64" t="str">
        <f>VLOOKUP(B5492,'ABC successor'!A:J,10,FALSE)</f>
        <v>4754</v>
      </c>
    </row>
    <row r="5493" spans="1:11" x14ac:dyDescent="0.2">
      <c r="A5493">
        <v>5492</v>
      </c>
      <c r="B5493" t="s">
        <v>16051</v>
      </c>
      <c r="C5493" t="s">
        <v>16052</v>
      </c>
      <c r="D5493" t="s">
        <v>16051</v>
      </c>
      <c r="E5493" t="s">
        <v>16053</v>
      </c>
      <c r="F5493" s="220">
        <v>44611</v>
      </c>
      <c r="G5493" s="220">
        <v>44611</v>
      </c>
      <c r="H5493" s="220">
        <v>46959</v>
      </c>
      <c r="I5493" s="220">
        <v>42380.921655172409</v>
      </c>
      <c r="J5493" s="161" t="e">
        <f>VLOOKUP(D5493,GST!A:D,4,FALSE)</f>
        <v>#N/A</v>
      </c>
      <c r="K5493" s="64" t="str">
        <f>VLOOKUP(B5493,'ABC successor'!A:J,10,FALSE)</f>
        <v>4754</v>
      </c>
    </row>
    <row r="5494" spans="1:11" x14ac:dyDescent="0.2">
      <c r="A5494">
        <v>5493</v>
      </c>
      <c r="B5494" t="s">
        <v>9562</v>
      </c>
      <c r="C5494" t="s">
        <v>9561</v>
      </c>
      <c r="D5494" t="s">
        <v>9562</v>
      </c>
      <c r="E5494" t="s">
        <v>4213</v>
      </c>
      <c r="F5494" s="220">
        <v>6466</v>
      </c>
      <c r="G5494" s="220">
        <v>6466</v>
      </c>
      <c r="H5494" s="220">
        <v>6806</v>
      </c>
      <c r="I5494" s="220">
        <v>6142.5268293103436</v>
      </c>
      <c r="J5494" s="161" t="e">
        <f>VLOOKUP(D5494,GST!A:D,4,FALSE)</f>
        <v>#N/A</v>
      </c>
      <c r="K5494" s="64" t="str">
        <f>VLOOKUP(B5494,'ABC successor'!A:J,10,FALSE)</f>
        <v>4754</v>
      </c>
    </row>
    <row r="5495" spans="1:11" x14ac:dyDescent="0.2">
      <c r="A5495">
        <v>5494</v>
      </c>
      <c r="B5495" t="s">
        <v>9564</v>
      </c>
      <c r="C5495" t="s">
        <v>9563</v>
      </c>
      <c r="D5495" t="s">
        <v>9564</v>
      </c>
      <c r="E5495" t="s">
        <v>9565</v>
      </c>
      <c r="F5495" s="220">
        <v>28189</v>
      </c>
      <c r="G5495" s="220">
        <v>28189</v>
      </c>
      <c r="H5495" s="220">
        <v>29673</v>
      </c>
      <c r="I5495" s="220">
        <v>26780.024901724137</v>
      </c>
      <c r="J5495" s="161">
        <f>VLOOKUP(D5495,GST!A:D,4,FALSE)</f>
        <v>0.18</v>
      </c>
      <c r="K5495" s="64" t="str">
        <f>VLOOKUP(B5495,'ABC successor'!A:J,10,FALSE)</f>
        <v>4755</v>
      </c>
    </row>
    <row r="5496" spans="1:11" x14ac:dyDescent="0.2">
      <c r="A5496">
        <v>5495</v>
      </c>
      <c r="B5496" t="s">
        <v>13642</v>
      </c>
      <c r="C5496" t="s">
        <v>13643</v>
      </c>
      <c r="D5496" t="s">
        <v>13642</v>
      </c>
      <c r="E5496" t="s">
        <v>13644</v>
      </c>
      <c r="F5496" s="220">
        <v>28253</v>
      </c>
      <c r="G5496" s="220">
        <v>28253</v>
      </c>
      <c r="H5496" s="220">
        <v>29740</v>
      </c>
      <c r="I5496" s="220">
        <v>26839.961424137924</v>
      </c>
      <c r="J5496" s="161" t="e">
        <f>VLOOKUP(D5496,GST!A:D,4,FALSE)</f>
        <v>#N/A</v>
      </c>
      <c r="K5496" s="64" t="str">
        <f>VLOOKUP(B5496,'ABC successor'!A:J,10,FALSE)</f>
        <v>4755</v>
      </c>
    </row>
    <row r="5497" spans="1:11" x14ac:dyDescent="0.2">
      <c r="A5497">
        <v>5496</v>
      </c>
      <c r="B5497" t="s">
        <v>9567</v>
      </c>
      <c r="C5497" t="s">
        <v>9566</v>
      </c>
      <c r="D5497" t="s">
        <v>9567</v>
      </c>
      <c r="E5497" t="s">
        <v>8596</v>
      </c>
      <c r="F5497" s="220">
        <v>141267</v>
      </c>
      <c r="G5497" s="220">
        <v>141267</v>
      </c>
      <c r="H5497" s="220">
        <v>148702</v>
      </c>
      <c r="I5497" s="220">
        <v>134203.67399310341</v>
      </c>
      <c r="J5497" s="161" t="e">
        <f>VLOOKUP(D5497,GST!A:D,4,FALSE)</f>
        <v>#N/A</v>
      </c>
      <c r="K5497" s="64" t="str">
        <f>VLOOKUP(B5497,'ABC successor'!A:J,10,FALSE)</f>
        <v>4755</v>
      </c>
    </row>
    <row r="5498" spans="1:11" x14ac:dyDescent="0.2">
      <c r="A5498">
        <v>5497</v>
      </c>
      <c r="B5498" t="s">
        <v>8598</v>
      </c>
      <c r="C5498" t="s">
        <v>8597</v>
      </c>
      <c r="D5498" t="s">
        <v>8598</v>
      </c>
      <c r="E5498" t="s">
        <v>8599</v>
      </c>
      <c r="F5498" s="220">
        <v>26767</v>
      </c>
      <c r="G5498" s="220">
        <v>26767</v>
      </c>
      <c r="H5498" s="220">
        <v>28176</v>
      </c>
      <c r="I5498" s="220">
        <v>25428.552993103447</v>
      </c>
      <c r="J5498" s="161">
        <f>VLOOKUP(D5498,GST!A:D,4,FALSE)</f>
        <v>0.18</v>
      </c>
      <c r="K5498" s="64" t="str">
        <f>VLOOKUP(B5498,'ABC successor'!A:J,10,FALSE)</f>
        <v>4755</v>
      </c>
    </row>
    <row r="5499" spans="1:11" x14ac:dyDescent="0.2">
      <c r="A5499">
        <v>5498</v>
      </c>
      <c r="B5499" t="s">
        <v>8601</v>
      </c>
      <c r="C5499" t="s">
        <v>8600</v>
      </c>
      <c r="D5499" t="s">
        <v>8601</v>
      </c>
      <c r="E5499" t="s">
        <v>8602</v>
      </c>
      <c r="F5499" s="220">
        <v>44611</v>
      </c>
      <c r="G5499" s="220">
        <v>44611</v>
      </c>
      <c r="H5499" s="220">
        <v>46959</v>
      </c>
      <c r="I5499" s="220">
        <v>42380.921655172409</v>
      </c>
      <c r="J5499" s="161">
        <f>VLOOKUP(D5499,GST!A:D,4,FALSE)</f>
        <v>0.18</v>
      </c>
      <c r="K5499" s="64" t="str">
        <f>VLOOKUP(B5499,'ABC successor'!A:J,10,FALSE)</f>
        <v>4755</v>
      </c>
    </row>
    <row r="5500" spans="1:11" x14ac:dyDescent="0.2">
      <c r="A5500">
        <v>5499</v>
      </c>
      <c r="B5500" t="s">
        <v>8604</v>
      </c>
      <c r="C5500" t="s">
        <v>8603</v>
      </c>
      <c r="D5500" t="s">
        <v>8604</v>
      </c>
      <c r="E5500" t="s">
        <v>8605</v>
      </c>
      <c r="F5500" s="220">
        <v>46032</v>
      </c>
      <c r="G5500" s="220">
        <v>46032</v>
      </c>
      <c r="H5500" s="220">
        <v>48455</v>
      </c>
      <c r="I5500" s="220">
        <v>43730.460127586201</v>
      </c>
      <c r="J5500" s="161" t="e">
        <f>VLOOKUP(D5500,GST!A:D,4,FALSE)</f>
        <v>#N/A</v>
      </c>
      <c r="K5500" s="64" t="str">
        <f>VLOOKUP(B5500,'ABC successor'!A:J,10,FALSE)</f>
        <v>4755</v>
      </c>
    </row>
    <row r="5501" spans="1:11" x14ac:dyDescent="0.2">
      <c r="A5501">
        <v>5500</v>
      </c>
      <c r="B5501" t="s">
        <v>616</v>
      </c>
      <c r="C5501" t="s">
        <v>617</v>
      </c>
      <c r="D5501" t="s">
        <v>616</v>
      </c>
      <c r="E5501" t="s">
        <v>618</v>
      </c>
      <c r="F5501" s="220">
        <v>46097</v>
      </c>
      <c r="G5501" s="220">
        <v>46097</v>
      </c>
      <c r="H5501" s="220">
        <v>48523</v>
      </c>
      <c r="I5501" s="220">
        <v>43792.330086206886</v>
      </c>
      <c r="J5501" s="161">
        <f>VLOOKUP(D5501,GST!A:D,4,FALSE)</f>
        <v>0.18</v>
      </c>
      <c r="K5501" s="64" t="str">
        <f>VLOOKUP(B5501,'ABC successor'!A:J,10,FALSE)</f>
        <v>4755</v>
      </c>
    </row>
    <row r="5502" spans="1:11" x14ac:dyDescent="0.2">
      <c r="A5502">
        <v>5501</v>
      </c>
      <c r="B5502" t="s">
        <v>13645</v>
      </c>
      <c r="C5502" t="s">
        <v>13646</v>
      </c>
      <c r="D5502" t="s">
        <v>13645</v>
      </c>
      <c r="E5502" t="s">
        <v>8608</v>
      </c>
      <c r="F5502" s="220">
        <v>96658</v>
      </c>
      <c r="G5502" s="220">
        <v>96658</v>
      </c>
      <c r="H5502" s="220">
        <v>101745</v>
      </c>
      <c r="I5502" s="220">
        <v>91824.685774137906</v>
      </c>
      <c r="J5502" s="161" t="e">
        <f>VLOOKUP(D5502,GST!A:D,4,FALSE)</f>
        <v>#N/A</v>
      </c>
      <c r="K5502" s="64" t="str">
        <f>VLOOKUP(B5502,'ABC successor'!A:J,10,FALSE)</f>
        <v>4755</v>
      </c>
    </row>
    <row r="5503" spans="1:11" x14ac:dyDescent="0.2">
      <c r="A5503">
        <v>5502</v>
      </c>
      <c r="B5503" t="s">
        <v>19427</v>
      </c>
      <c r="C5503" t="s">
        <v>19428</v>
      </c>
      <c r="D5503" t="s">
        <v>19427</v>
      </c>
      <c r="E5503" t="s">
        <v>19429</v>
      </c>
      <c r="F5503" s="220">
        <v>96592</v>
      </c>
      <c r="G5503" s="220">
        <v>96592</v>
      </c>
      <c r="H5503" s="220">
        <v>101676</v>
      </c>
      <c r="I5503" s="220">
        <v>91762.815815517228</v>
      </c>
      <c r="J5503" s="161" t="e">
        <f>VLOOKUP(D5503,GST!A:D,4,FALSE)</f>
        <v>#N/A</v>
      </c>
      <c r="K5503" s="64" t="str">
        <f>VLOOKUP(B5503,'ABC successor'!A:J,10,FALSE)</f>
        <v>4755</v>
      </c>
    </row>
    <row r="5504" spans="1:11" x14ac:dyDescent="0.2">
      <c r="A5504">
        <v>5503</v>
      </c>
      <c r="B5504" t="s">
        <v>8610</v>
      </c>
      <c r="C5504" t="s">
        <v>8609</v>
      </c>
      <c r="D5504" t="s">
        <v>8610</v>
      </c>
      <c r="E5504" t="s">
        <v>8611</v>
      </c>
      <c r="F5504" s="220">
        <v>13449</v>
      </c>
      <c r="G5504" s="220">
        <v>13449</v>
      </c>
      <c r="H5504" s="220">
        <v>14157</v>
      </c>
      <c r="I5504" s="220">
        <v>12776.146455172413</v>
      </c>
      <c r="J5504" s="161" t="e">
        <f>VLOOKUP(D5504,GST!A:D,4,FALSE)</f>
        <v>#N/A</v>
      </c>
      <c r="K5504" s="64" t="str">
        <f>VLOOKUP(B5504,'ABC successor'!A:J,10,FALSE)</f>
        <v>4755</v>
      </c>
    </row>
    <row r="5505" spans="1:11" x14ac:dyDescent="0.2">
      <c r="A5505">
        <v>5504</v>
      </c>
      <c r="B5505" t="s">
        <v>26097</v>
      </c>
      <c r="C5505" t="s">
        <v>26098</v>
      </c>
      <c r="D5505" t="s">
        <v>26097</v>
      </c>
      <c r="E5505" t="s">
        <v>26099</v>
      </c>
      <c r="F5505" s="220">
        <v>13449</v>
      </c>
      <c r="G5505" s="220">
        <v>13449</v>
      </c>
      <c r="H5505" s="220">
        <v>14157</v>
      </c>
      <c r="I5505" s="220">
        <v>12776.146455172413</v>
      </c>
      <c r="J5505" s="161" t="e">
        <f>VLOOKUP(D5505,GST!A:D,4,FALSE)</f>
        <v>#N/A</v>
      </c>
      <c r="K5505" s="64" t="str">
        <f>VLOOKUP(B5505,'ABC successor'!A:J,10,FALSE)</f>
        <v>4755</v>
      </c>
    </row>
    <row r="5506" spans="1:11" x14ac:dyDescent="0.2">
      <c r="A5506">
        <v>5505</v>
      </c>
      <c r="B5506" t="s">
        <v>8613</v>
      </c>
      <c r="C5506" t="s">
        <v>8612</v>
      </c>
      <c r="D5506" t="s">
        <v>8613</v>
      </c>
      <c r="E5506" t="s">
        <v>8614</v>
      </c>
      <c r="F5506" s="220">
        <v>7500</v>
      </c>
      <c r="G5506" s="220">
        <v>7500</v>
      </c>
      <c r="H5506" s="220">
        <v>7895</v>
      </c>
      <c r="I5506" s="220">
        <v>7124.7124224137924</v>
      </c>
      <c r="J5506" s="161" t="e">
        <f>VLOOKUP(D5506,GST!A:D,4,FALSE)</f>
        <v>#N/A</v>
      </c>
      <c r="K5506" s="64" t="str">
        <f>VLOOKUP(B5506,'ABC successor'!A:J,10,FALSE)</f>
        <v>4755</v>
      </c>
    </row>
    <row r="5507" spans="1:11" x14ac:dyDescent="0.2">
      <c r="A5507">
        <v>5506</v>
      </c>
      <c r="B5507" t="s">
        <v>13647</v>
      </c>
      <c r="C5507" t="s">
        <v>13648</v>
      </c>
      <c r="D5507" t="s">
        <v>13647</v>
      </c>
      <c r="E5507" t="s">
        <v>8617</v>
      </c>
      <c r="F5507" s="220">
        <v>76930</v>
      </c>
      <c r="G5507" s="220">
        <v>76930</v>
      </c>
      <c r="H5507" s="220">
        <v>80979</v>
      </c>
      <c r="I5507" s="220">
        <v>73083.888620689657</v>
      </c>
      <c r="J5507" s="161">
        <f>VLOOKUP(D5507,GST!A:D,4,FALSE)</f>
        <v>0.12</v>
      </c>
      <c r="K5507" s="64" t="str">
        <f>VLOOKUP(B5507,'ABC successor'!A:J,10,FALSE)</f>
        <v>4755</v>
      </c>
    </row>
    <row r="5508" spans="1:11" x14ac:dyDescent="0.2">
      <c r="A5508">
        <v>5507</v>
      </c>
      <c r="B5508" t="s">
        <v>19430</v>
      </c>
      <c r="C5508" t="s">
        <v>19431</v>
      </c>
      <c r="D5508" t="s">
        <v>19430</v>
      </c>
      <c r="E5508" t="s">
        <v>8617</v>
      </c>
      <c r="F5508" s="220">
        <v>75774</v>
      </c>
      <c r="G5508" s="220">
        <v>75774</v>
      </c>
      <c r="H5508" s="220">
        <v>79762</v>
      </c>
      <c r="I5508" s="220">
        <v>71985.696855172399</v>
      </c>
      <c r="J5508" s="161">
        <f>VLOOKUP(D5508,GST!A:D,4,FALSE)</f>
        <v>0.12</v>
      </c>
      <c r="K5508" s="64" t="str">
        <f>VLOOKUP(B5508,'ABC successor'!A:J,10,FALSE)</f>
        <v>4755</v>
      </c>
    </row>
    <row r="5509" spans="1:11" x14ac:dyDescent="0.2">
      <c r="A5509">
        <v>5508</v>
      </c>
      <c r="B5509" t="s">
        <v>8619</v>
      </c>
      <c r="C5509" t="s">
        <v>8618</v>
      </c>
      <c r="D5509" t="s">
        <v>8619</v>
      </c>
      <c r="E5509" t="s">
        <v>1062</v>
      </c>
      <c r="F5509" s="220">
        <v>10345</v>
      </c>
      <c r="G5509" s="220">
        <v>10345</v>
      </c>
      <c r="H5509" s="220">
        <v>10889</v>
      </c>
      <c r="I5509" s="220">
        <v>9827.6562396551726</v>
      </c>
      <c r="J5509" s="161" t="e">
        <f>VLOOKUP(D5509,GST!A:D,4,FALSE)</f>
        <v>#N/A</v>
      </c>
      <c r="K5509" s="64" t="str">
        <f>VLOOKUP(B5509,'ABC successor'!A:J,10,FALSE)</f>
        <v>4755</v>
      </c>
    </row>
    <row r="5510" spans="1:11" x14ac:dyDescent="0.2">
      <c r="A5510">
        <v>5509</v>
      </c>
      <c r="B5510" t="s">
        <v>8621</v>
      </c>
      <c r="C5510" t="s">
        <v>8620</v>
      </c>
      <c r="D5510" t="s">
        <v>8621</v>
      </c>
      <c r="E5510" t="s">
        <v>8622</v>
      </c>
      <c r="F5510" s="220">
        <v>7437</v>
      </c>
      <c r="G5510" s="220">
        <v>7437</v>
      </c>
      <c r="H5510" s="220">
        <v>7828</v>
      </c>
      <c r="I5510" s="220">
        <v>7064.7758999999987</v>
      </c>
      <c r="J5510" s="161" t="e">
        <f>VLOOKUP(D5510,GST!A:D,4,FALSE)</f>
        <v>#N/A</v>
      </c>
      <c r="K5510" s="64" t="str">
        <f>VLOOKUP(B5510,'ABC successor'!A:J,10,FALSE)</f>
        <v>4755</v>
      </c>
    </row>
    <row r="5511" spans="1:11" x14ac:dyDescent="0.2">
      <c r="A5511">
        <v>5510</v>
      </c>
      <c r="B5511" t="s">
        <v>8624</v>
      </c>
      <c r="C5511" t="s">
        <v>8623</v>
      </c>
      <c r="D5511" t="s">
        <v>8624</v>
      </c>
      <c r="E5511" t="s">
        <v>8625</v>
      </c>
      <c r="F5511" s="220">
        <v>7437</v>
      </c>
      <c r="G5511" s="220">
        <v>7437</v>
      </c>
      <c r="H5511" s="220">
        <v>7828</v>
      </c>
      <c r="I5511" s="220">
        <v>7064.7758999999987</v>
      </c>
      <c r="J5511" s="161" t="e">
        <f>VLOOKUP(D5511,GST!A:D,4,FALSE)</f>
        <v>#N/A</v>
      </c>
      <c r="K5511" s="64" t="str">
        <f>VLOOKUP(B5511,'ABC successor'!A:J,10,FALSE)</f>
        <v>4755</v>
      </c>
    </row>
    <row r="5512" spans="1:11" x14ac:dyDescent="0.2">
      <c r="A5512">
        <v>5511</v>
      </c>
      <c r="B5512" t="s">
        <v>8627</v>
      </c>
      <c r="C5512" t="s">
        <v>8626</v>
      </c>
      <c r="D5512" t="s">
        <v>8627</v>
      </c>
      <c r="E5512" t="s">
        <v>8628</v>
      </c>
      <c r="F5512" s="220">
        <v>51981</v>
      </c>
      <c r="G5512" s="220">
        <v>51981</v>
      </c>
      <c r="H5512" s="220">
        <v>54717</v>
      </c>
      <c r="I5512" s="220">
        <v>49381.894160344826</v>
      </c>
      <c r="J5512" s="161">
        <f>VLOOKUP(D5512,GST!A:D,4,FALSE)</f>
        <v>0.12</v>
      </c>
      <c r="K5512" s="64" t="str">
        <f>VLOOKUP(B5512,'ABC successor'!A:J,10,FALSE)</f>
        <v>4755</v>
      </c>
    </row>
    <row r="5513" spans="1:11" x14ac:dyDescent="0.2">
      <c r="A5513">
        <v>5512</v>
      </c>
      <c r="B5513" t="s">
        <v>8630</v>
      </c>
      <c r="C5513" t="s">
        <v>8629</v>
      </c>
      <c r="D5513" t="s">
        <v>8630</v>
      </c>
      <c r="E5513" t="s">
        <v>8631</v>
      </c>
      <c r="F5513" s="220">
        <v>7437</v>
      </c>
      <c r="G5513" s="220">
        <v>7437</v>
      </c>
      <c r="H5513" s="220">
        <v>7828</v>
      </c>
      <c r="I5513" s="220">
        <v>7064.7758999999987</v>
      </c>
      <c r="J5513" s="161" t="e">
        <f>VLOOKUP(D5513,GST!A:D,4,FALSE)</f>
        <v>#N/A</v>
      </c>
      <c r="K5513" s="64" t="str">
        <f>VLOOKUP(B5513,'ABC successor'!A:J,10,FALSE)</f>
        <v>4755</v>
      </c>
    </row>
    <row r="5514" spans="1:11" x14ac:dyDescent="0.2">
      <c r="A5514">
        <v>5513</v>
      </c>
      <c r="B5514" t="s">
        <v>8633</v>
      </c>
      <c r="C5514" t="s">
        <v>8632</v>
      </c>
      <c r="D5514" t="s">
        <v>8633</v>
      </c>
      <c r="E5514" t="s">
        <v>8634</v>
      </c>
      <c r="F5514" s="220">
        <v>10408</v>
      </c>
      <c r="G5514" s="220">
        <v>10408</v>
      </c>
      <c r="H5514" s="220">
        <v>10956</v>
      </c>
      <c r="I5514" s="220">
        <v>9887.5927620689636</v>
      </c>
      <c r="J5514" s="161" t="e">
        <f>VLOOKUP(D5514,GST!A:D,4,FALSE)</f>
        <v>#N/A</v>
      </c>
      <c r="K5514" s="64" t="str">
        <f>VLOOKUP(B5514,'ABC successor'!A:J,10,FALSE)</f>
        <v>4755</v>
      </c>
    </row>
    <row r="5515" spans="1:11" x14ac:dyDescent="0.2">
      <c r="A5515">
        <v>5514</v>
      </c>
      <c r="B5515" t="s">
        <v>8636</v>
      </c>
      <c r="C5515" t="s">
        <v>8635</v>
      </c>
      <c r="D5515" t="s">
        <v>8636</v>
      </c>
      <c r="E5515" t="s">
        <v>8637</v>
      </c>
      <c r="F5515" s="220">
        <v>10408</v>
      </c>
      <c r="G5515" s="220">
        <v>10408</v>
      </c>
      <c r="H5515" s="220">
        <v>10956</v>
      </c>
      <c r="I5515" s="220">
        <v>9887.5927620689636</v>
      </c>
      <c r="J5515" s="161" t="e">
        <f>VLOOKUP(D5515,GST!A:D,4,FALSE)</f>
        <v>#N/A</v>
      </c>
      <c r="K5515" s="64" t="str">
        <f>VLOOKUP(B5515,'ABC successor'!A:J,10,FALSE)</f>
        <v>4755</v>
      </c>
    </row>
    <row r="5516" spans="1:11" x14ac:dyDescent="0.2">
      <c r="A5516">
        <v>5515</v>
      </c>
      <c r="B5516" t="s">
        <v>7774</v>
      </c>
      <c r="C5516" t="s">
        <v>7773</v>
      </c>
      <c r="D5516" t="s">
        <v>7774</v>
      </c>
      <c r="E5516" t="s">
        <v>7775</v>
      </c>
      <c r="F5516" s="220">
        <v>38793</v>
      </c>
      <c r="G5516" s="220">
        <v>38793</v>
      </c>
      <c r="H5516" s="220">
        <v>40835</v>
      </c>
      <c r="I5516" s="220">
        <v>36853.22753965517</v>
      </c>
      <c r="J5516" s="161" t="e">
        <f>VLOOKUP(D5516,GST!A:D,4,FALSE)</f>
        <v>#N/A</v>
      </c>
      <c r="K5516" s="64" t="str">
        <f>VLOOKUP(B5516,'ABC successor'!A:J,10,FALSE)</f>
        <v>4755</v>
      </c>
    </row>
    <row r="5517" spans="1:11" x14ac:dyDescent="0.2">
      <c r="A5517">
        <v>5516</v>
      </c>
      <c r="B5517" t="s">
        <v>27455</v>
      </c>
      <c r="C5517" t="s">
        <v>27456</v>
      </c>
      <c r="D5517" t="s">
        <v>27455</v>
      </c>
      <c r="E5517" t="s">
        <v>7775</v>
      </c>
      <c r="F5517" s="220">
        <v>41325</v>
      </c>
      <c r="G5517" s="220">
        <v>41325</v>
      </c>
      <c r="H5517" s="220">
        <v>43500</v>
      </c>
      <c r="I5517" s="220">
        <v>39258.422181034475</v>
      </c>
      <c r="J5517" s="161" t="e">
        <f>VLOOKUP(D5517,GST!A:D,4,FALSE)</f>
        <v>#N/A</v>
      </c>
      <c r="K5517" s="64" t="str">
        <f>VLOOKUP(B5517,'ABC successor'!A:J,10,FALSE)</f>
        <v>4755</v>
      </c>
    </row>
    <row r="5518" spans="1:11" x14ac:dyDescent="0.2">
      <c r="A5518">
        <v>5517</v>
      </c>
      <c r="B5518" t="s">
        <v>7777</v>
      </c>
      <c r="C5518" t="s">
        <v>7776</v>
      </c>
      <c r="D5518" t="s">
        <v>7777</v>
      </c>
      <c r="E5518" t="s">
        <v>7778</v>
      </c>
      <c r="F5518" s="220">
        <v>8924</v>
      </c>
      <c r="G5518" s="220">
        <v>8924</v>
      </c>
      <c r="H5518" s="220">
        <v>9394</v>
      </c>
      <c r="I5518" s="220">
        <v>8478.1177672413778</v>
      </c>
      <c r="J5518" s="161" t="e">
        <f>VLOOKUP(D5518,GST!A:D,4,FALSE)</f>
        <v>#N/A</v>
      </c>
      <c r="K5518" s="64" t="str">
        <f>VLOOKUP(B5518,'ABC successor'!A:J,10,FALSE)</f>
        <v>4755</v>
      </c>
    </row>
    <row r="5519" spans="1:11" x14ac:dyDescent="0.2">
      <c r="A5519">
        <v>5518</v>
      </c>
      <c r="B5519" t="s">
        <v>7780</v>
      </c>
      <c r="C5519" t="s">
        <v>7779</v>
      </c>
      <c r="D5519" t="s">
        <v>7780</v>
      </c>
      <c r="E5519" t="s">
        <v>7781</v>
      </c>
      <c r="F5519" s="220">
        <v>7850</v>
      </c>
      <c r="G5519" s="220">
        <v>7850</v>
      </c>
      <c r="H5519" s="220">
        <v>8263</v>
      </c>
      <c r="I5519" s="220">
        <v>7457.2634499999986</v>
      </c>
      <c r="J5519" s="161">
        <f>VLOOKUP(D5519,GST!A:D,4,FALSE)</f>
        <v>0.18</v>
      </c>
      <c r="K5519" s="64" t="str">
        <f>VLOOKUP(B5519,'ABC successor'!A:J,10,FALSE)</f>
        <v>4755</v>
      </c>
    </row>
    <row r="5520" spans="1:11" x14ac:dyDescent="0.2">
      <c r="A5520">
        <v>5519</v>
      </c>
      <c r="B5520" t="s">
        <v>13649</v>
      </c>
      <c r="C5520" t="s">
        <v>13650</v>
      </c>
      <c r="D5520" t="s">
        <v>13649</v>
      </c>
      <c r="E5520" t="s">
        <v>7781</v>
      </c>
      <c r="F5520" s="220">
        <v>7500</v>
      </c>
      <c r="G5520" s="220">
        <v>7500</v>
      </c>
      <c r="H5520" s="220">
        <v>7895</v>
      </c>
      <c r="I5520" s="220">
        <v>7124.7124224137924</v>
      </c>
      <c r="J5520" s="161" t="e">
        <f>VLOOKUP(D5520,GST!A:D,4,FALSE)</f>
        <v>#N/A</v>
      </c>
      <c r="K5520" s="64" t="str">
        <f>VLOOKUP(B5520,'ABC successor'!A:J,10,FALSE)</f>
        <v>4755</v>
      </c>
    </row>
    <row r="5521" spans="1:11" x14ac:dyDescent="0.2">
      <c r="A5521">
        <v>5520</v>
      </c>
      <c r="B5521" t="s">
        <v>7783</v>
      </c>
      <c r="C5521" t="s">
        <v>7782</v>
      </c>
      <c r="D5521" t="s">
        <v>7783</v>
      </c>
      <c r="E5521" t="s">
        <v>1490</v>
      </c>
      <c r="F5521" s="220">
        <v>7850</v>
      </c>
      <c r="G5521" s="220">
        <v>7850</v>
      </c>
      <c r="H5521" s="220">
        <v>8263</v>
      </c>
      <c r="I5521" s="220">
        <v>7457.2634499999986</v>
      </c>
      <c r="J5521" s="161" t="e">
        <f>VLOOKUP(D5521,GST!A:D,4,FALSE)</f>
        <v>#N/A</v>
      </c>
      <c r="K5521" s="64" t="str">
        <f>VLOOKUP(B5521,'ABC successor'!A:J,10,FALSE)</f>
        <v>4755</v>
      </c>
    </row>
    <row r="5522" spans="1:11" x14ac:dyDescent="0.2">
      <c r="A5522">
        <v>5521</v>
      </c>
      <c r="B5522" t="s">
        <v>13651</v>
      </c>
      <c r="C5522" t="s">
        <v>13652</v>
      </c>
      <c r="D5522" t="s">
        <v>13651</v>
      </c>
      <c r="E5522" t="s">
        <v>1490</v>
      </c>
      <c r="F5522" s="220">
        <v>7500</v>
      </c>
      <c r="G5522" s="220">
        <v>7500</v>
      </c>
      <c r="H5522" s="220">
        <v>7895</v>
      </c>
      <c r="I5522" s="220">
        <v>7124.7124224137924</v>
      </c>
      <c r="J5522" s="161" t="e">
        <f>VLOOKUP(D5522,GST!A:D,4,FALSE)</f>
        <v>#N/A</v>
      </c>
      <c r="K5522" s="64" t="str">
        <f>VLOOKUP(B5522,'ABC successor'!A:J,10,FALSE)</f>
        <v>4755</v>
      </c>
    </row>
    <row r="5523" spans="1:11" x14ac:dyDescent="0.2">
      <c r="A5523">
        <v>5522</v>
      </c>
      <c r="B5523" t="s">
        <v>7785</v>
      </c>
      <c r="C5523" t="s">
        <v>7784</v>
      </c>
      <c r="D5523" t="s">
        <v>7785</v>
      </c>
      <c r="E5523" t="s">
        <v>1761</v>
      </c>
      <c r="F5523" s="220">
        <v>7500</v>
      </c>
      <c r="G5523" s="220">
        <v>7500</v>
      </c>
      <c r="H5523" s="220">
        <v>7895</v>
      </c>
      <c r="I5523" s="220">
        <v>7124.7124224137924</v>
      </c>
      <c r="J5523" s="161" t="e">
        <f>VLOOKUP(D5523,GST!A:D,4,FALSE)</f>
        <v>#N/A</v>
      </c>
      <c r="K5523" s="64" t="str">
        <f>VLOOKUP(B5523,'ABC successor'!A:J,10,FALSE)</f>
        <v>4755</v>
      </c>
    </row>
    <row r="5524" spans="1:11" x14ac:dyDescent="0.2">
      <c r="A5524">
        <v>5523</v>
      </c>
      <c r="B5524" t="s">
        <v>7787</v>
      </c>
      <c r="C5524" t="s">
        <v>7786</v>
      </c>
      <c r="D5524" t="s">
        <v>7787</v>
      </c>
      <c r="E5524" t="s">
        <v>7788</v>
      </c>
      <c r="F5524" s="220">
        <v>51981</v>
      </c>
      <c r="G5524" s="220">
        <v>51981</v>
      </c>
      <c r="H5524" s="220">
        <v>54717</v>
      </c>
      <c r="I5524" s="220">
        <v>49381.894160344826</v>
      </c>
      <c r="J5524" s="161" t="e">
        <f>VLOOKUP(D5524,GST!A:D,4,FALSE)</f>
        <v>#N/A</v>
      </c>
      <c r="K5524" s="64" t="str">
        <f>VLOOKUP(B5524,'ABC successor'!A:J,10,FALSE)</f>
        <v>4755</v>
      </c>
    </row>
    <row r="5525" spans="1:11" x14ac:dyDescent="0.2">
      <c r="A5525">
        <v>5524</v>
      </c>
      <c r="B5525" t="s">
        <v>7790</v>
      </c>
      <c r="C5525" t="s">
        <v>7789</v>
      </c>
      <c r="D5525" t="s">
        <v>7790</v>
      </c>
      <c r="E5525" t="s">
        <v>7791</v>
      </c>
      <c r="F5525" s="220">
        <v>7437</v>
      </c>
      <c r="G5525" s="220">
        <v>7437</v>
      </c>
      <c r="H5525" s="220">
        <v>7828</v>
      </c>
      <c r="I5525" s="220">
        <v>7064.7758999999987</v>
      </c>
      <c r="J5525" s="161" t="e">
        <f>VLOOKUP(D5525,GST!A:D,4,FALSE)</f>
        <v>#N/A</v>
      </c>
      <c r="K5525" s="64" t="str">
        <f>VLOOKUP(B5525,'ABC successor'!A:J,10,FALSE)</f>
        <v>4740</v>
      </c>
    </row>
    <row r="5526" spans="1:11" x14ac:dyDescent="0.2">
      <c r="A5526">
        <v>5525</v>
      </c>
      <c r="B5526" t="s">
        <v>5054</v>
      </c>
      <c r="C5526" t="s">
        <v>7792</v>
      </c>
      <c r="D5526" t="s">
        <v>5054</v>
      </c>
      <c r="E5526" t="s">
        <v>5055</v>
      </c>
      <c r="F5526" s="220">
        <v>7437</v>
      </c>
      <c r="G5526" s="220">
        <v>7437</v>
      </c>
      <c r="H5526" s="220">
        <v>7828</v>
      </c>
      <c r="I5526" s="220">
        <v>7064.7758999999987</v>
      </c>
      <c r="J5526" s="161" t="e">
        <f>VLOOKUP(D5526,GST!A:D,4,FALSE)</f>
        <v>#N/A</v>
      </c>
      <c r="K5526" s="64" t="str">
        <f>VLOOKUP(B5526,'ABC successor'!A:J,10,FALSE)</f>
        <v>4740</v>
      </c>
    </row>
    <row r="5527" spans="1:11" x14ac:dyDescent="0.2">
      <c r="A5527">
        <v>5526</v>
      </c>
      <c r="B5527" t="s">
        <v>5057</v>
      </c>
      <c r="C5527" t="s">
        <v>5056</v>
      </c>
      <c r="D5527" t="s">
        <v>5057</v>
      </c>
      <c r="E5527" t="s">
        <v>5058</v>
      </c>
      <c r="F5527" s="220">
        <v>7437</v>
      </c>
      <c r="G5527" s="220">
        <v>7437</v>
      </c>
      <c r="H5527" s="220">
        <v>7828</v>
      </c>
      <c r="I5527" s="220">
        <v>7064.7758999999987</v>
      </c>
      <c r="J5527" s="161" t="e">
        <f>VLOOKUP(D5527,GST!A:D,4,FALSE)</f>
        <v>#N/A</v>
      </c>
      <c r="K5527" s="64" t="str">
        <f>VLOOKUP(B5527,'ABC successor'!A:J,10,FALSE)</f>
        <v>4740</v>
      </c>
    </row>
    <row r="5528" spans="1:11" x14ac:dyDescent="0.2">
      <c r="A5528">
        <v>5527</v>
      </c>
      <c r="B5528" t="s">
        <v>5060</v>
      </c>
      <c r="C5528" t="s">
        <v>5059</v>
      </c>
      <c r="D5528" t="s">
        <v>5060</v>
      </c>
      <c r="E5528" t="s">
        <v>5061</v>
      </c>
      <c r="F5528" s="220">
        <v>7437</v>
      </c>
      <c r="G5528" s="220">
        <v>7437</v>
      </c>
      <c r="H5528" s="220">
        <v>7828</v>
      </c>
      <c r="I5528" s="220">
        <v>7064.7758999999987</v>
      </c>
      <c r="J5528" s="161" t="e">
        <f>VLOOKUP(D5528,GST!A:D,4,FALSE)</f>
        <v>#N/A</v>
      </c>
      <c r="K5528" s="64" t="str">
        <f>VLOOKUP(B5528,'ABC successor'!A:J,10,FALSE)</f>
        <v>4740</v>
      </c>
    </row>
    <row r="5529" spans="1:11" x14ac:dyDescent="0.2">
      <c r="A5529">
        <v>5528</v>
      </c>
      <c r="B5529" t="s">
        <v>18163</v>
      </c>
      <c r="C5529" t="s">
        <v>18164</v>
      </c>
      <c r="D5529" t="s">
        <v>18163</v>
      </c>
      <c r="E5529" t="s">
        <v>18165</v>
      </c>
      <c r="F5529" s="220">
        <v>31033</v>
      </c>
      <c r="G5529" s="220">
        <v>31033</v>
      </c>
      <c r="H5529" s="220">
        <v>32666</v>
      </c>
      <c r="I5529" s="220">
        <v>29481.03528275861</v>
      </c>
      <c r="J5529" s="161" t="e">
        <f>VLOOKUP(D5529,GST!A:D,4,FALSE)</f>
        <v>#N/A</v>
      </c>
      <c r="K5529" s="64" t="str">
        <f>VLOOKUP(B5529,'ABC successor'!A:J,10,FALSE)</f>
        <v>4740</v>
      </c>
    </row>
    <row r="5530" spans="1:11" x14ac:dyDescent="0.2">
      <c r="A5530">
        <v>5529</v>
      </c>
      <c r="B5530" t="s">
        <v>19432</v>
      </c>
      <c r="C5530" t="s">
        <v>19433</v>
      </c>
      <c r="D5530" t="s">
        <v>19432</v>
      </c>
      <c r="E5530" t="s">
        <v>5064</v>
      </c>
      <c r="F5530" s="220">
        <v>193313</v>
      </c>
      <c r="G5530" s="220">
        <v>193313</v>
      </c>
      <c r="H5530" s="220">
        <v>203487</v>
      </c>
      <c r="I5530" s="220">
        <v>183647.43811206895</v>
      </c>
      <c r="J5530" s="161" t="e">
        <f>VLOOKUP(D5530,GST!A:D,4,FALSE)</f>
        <v>#N/A</v>
      </c>
      <c r="K5530" s="64" t="str">
        <f>VLOOKUP(B5530,'ABC successor'!A:J,10,FALSE)</f>
        <v>4740</v>
      </c>
    </row>
    <row r="5531" spans="1:11" x14ac:dyDescent="0.2">
      <c r="A5531">
        <v>5530</v>
      </c>
      <c r="B5531" t="s">
        <v>27457</v>
      </c>
      <c r="C5531" t="s">
        <v>27458</v>
      </c>
      <c r="D5531" t="s">
        <v>27457</v>
      </c>
      <c r="E5531" t="s">
        <v>27459</v>
      </c>
      <c r="F5531" s="220">
        <v>29327</v>
      </c>
      <c r="G5531" s="220">
        <v>29327</v>
      </c>
      <c r="H5531" s="220">
        <v>30871</v>
      </c>
      <c r="I5531" s="220">
        <v>27860.815741379305</v>
      </c>
      <c r="J5531" s="161" t="e">
        <f>VLOOKUP(D5531,GST!A:D,4,FALSE)</f>
        <v>#N/A</v>
      </c>
      <c r="K5531" s="64" t="str">
        <f>VLOOKUP(B5531,'ABC successor'!A:J,10,FALSE)</f>
        <v>4740</v>
      </c>
    </row>
    <row r="5532" spans="1:11" x14ac:dyDescent="0.2">
      <c r="A5532">
        <v>5531</v>
      </c>
      <c r="B5532" t="s">
        <v>5066</v>
      </c>
      <c r="C5532" t="s">
        <v>5065</v>
      </c>
      <c r="D5532" t="s">
        <v>5066</v>
      </c>
      <c r="E5532" t="s">
        <v>5067</v>
      </c>
      <c r="F5532" s="220">
        <v>98274</v>
      </c>
      <c r="G5532" s="220">
        <v>98274</v>
      </c>
      <c r="H5532" s="220">
        <v>103446</v>
      </c>
      <c r="I5532" s="220">
        <v>93359.834122413784</v>
      </c>
      <c r="J5532" s="161" t="e">
        <f>VLOOKUP(D5532,GST!A:D,4,FALSE)</f>
        <v>#N/A</v>
      </c>
      <c r="K5532" s="64" t="str">
        <f>VLOOKUP(B5532,'ABC successor'!A:J,10,FALSE)</f>
        <v>4755</v>
      </c>
    </row>
    <row r="5533" spans="1:11" x14ac:dyDescent="0.2">
      <c r="A5533">
        <v>5532</v>
      </c>
      <c r="B5533" t="s">
        <v>5069</v>
      </c>
      <c r="C5533" t="s">
        <v>5068</v>
      </c>
      <c r="D5533" t="s">
        <v>5069</v>
      </c>
      <c r="E5533" t="s">
        <v>5070</v>
      </c>
      <c r="F5533" s="220">
        <v>129306</v>
      </c>
      <c r="G5533" s="220">
        <v>129306</v>
      </c>
      <c r="H5533" s="220">
        <v>136112</v>
      </c>
      <c r="I5533" s="220">
        <v>122840.8694051724</v>
      </c>
      <c r="J5533" s="161" t="e">
        <f>VLOOKUP(D5533,GST!A:D,4,FALSE)</f>
        <v>#N/A</v>
      </c>
      <c r="K5533" s="64" t="str">
        <f>VLOOKUP(B5533,'ABC successor'!A:J,10,FALSE)</f>
        <v>4755</v>
      </c>
    </row>
    <row r="5534" spans="1:11" x14ac:dyDescent="0.2">
      <c r="A5534">
        <v>5533</v>
      </c>
      <c r="B5534" t="s">
        <v>16054</v>
      </c>
      <c r="C5534" t="s">
        <v>16055</v>
      </c>
      <c r="D5534" t="s">
        <v>16054</v>
      </c>
      <c r="E5534" t="s">
        <v>5070</v>
      </c>
      <c r="F5534" s="220">
        <v>129306</v>
      </c>
      <c r="G5534" s="220">
        <v>129306</v>
      </c>
      <c r="H5534" s="220">
        <v>136112</v>
      </c>
      <c r="I5534" s="220">
        <v>122840.8694051724</v>
      </c>
      <c r="J5534" s="161">
        <f>VLOOKUP(D5534,GST!A:D,4,FALSE)</f>
        <v>0.12</v>
      </c>
      <c r="K5534" s="64" t="str">
        <f>VLOOKUP(B5534,'ABC successor'!A:J,10,FALSE)</f>
        <v>4755</v>
      </c>
    </row>
    <row r="5535" spans="1:11" x14ac:dyDescent="0.2">
      <c r="A5535">
        <v>5534</v>
      </c>
      <c r="B5535" t="s">
        <v>5072</v>
      </c>
      <c r="C5535" t="s">
        <v>5071</v>
      </c>
      <c r="D5535" t="s">
        <v>5072</v>
      </c>
      <c r="E5535" t="s">
        <v>5073</v>
      </c>
      <c r="F5535" s="220">
        <v>62456</v>
      </c>
      <c r="G5535" s="220">
        <v>62456</v>
      </c>
      <c r="H5535" s="220">
        <v>65743</v>
      </c>
      <c r="I5535" s="220">
        <v>59333.290317241364</v>
      </c>
      <c r="J5535" s="161">
        <f>VLOOKUP(D5535,GST!A:D,4,FALSE)</f>
        <v>0.12</v>
      </c>
      <c r="K5535" s="64" t="str">
        <f>VLOOKUP(B5535,'ABC successor'!A:J,10,FALSE)</f>
        <v>4755</v>
      </c>
    </row>
    <row r="5536" spans="1:11" x14ac:dyDescent="0.2">
      <c r="A5536">
        <v>5535</v>
      </c>
      <c r="B5536" t="s">
        <v>3004</v>
      </c>
      <c r="C5536" t="s">
        <v>3005</v>
      </c>
      <c r="D5536" t="s">
        <v>3004</v>
      </c>
      <c r="E5536" t="s">
        <v>3006</v>
      </c>
      <c r="F5536" s="220">
        <v>20690</v>
      </c>
      <c r="G5536" s="220">
        <v>20690</v>
      </c>
      <c r="H5536" s="220">
        <v>21779</v>
      </c>
      <c r="I5536" s="220">
        <v>19655.312479310345</v>
      </c>
      <c r="J5536" s="161">
        <f>VLOOKUP(D5536,GST!A:D,4,FALSE)</f>
        <v>0.12</v>
      </c>
      <c r="K5536" s="64" t="str">
        <f>VLOOKUP(B5536,'ABC successor'!A:J,10,FALSE)</f>
        <v>4755</v>
      </c>
    </row>
    <row r="5537" spans="1:11" x14ac:dyDescent="0.2">
      <c r="A5537">
        <v>5536</v>
      </c>
      <c r="B5537" t="s">
        <v>22963</v>
      </c>
      <c r="C5537" t="s">
        <v>22964</v>
      </c>
      <c r="D5537" t="s">
        <v>22963</v>
      </c>
      <c r="E5537" t="s">
        <v>5076</v>
      </c>
      <c r="F5537" s="220">
        <v>75774</v>
      </c>
      <c r="G5537" s="220">
        <v>75774</v>
      </c>
      <c r="H5537" s="220">
        <v>79762</v>
      </c>
      <c r="I5537" s="220">
        <v>71985.696855172399</v>
      </c>
      <c r="J5537" s="161">
        <f>VLOOKUP(D5537,GST!A:D,4,FALSE)</f>
        <v>0.12</v>
      </c>
      <c r="K5537" s="64" t="str">
        <f>VLOOKUP(B5537,'ABC successor'!A:J,10,FALSE)</f>
        <v>4755</v>
      </c>
    </row>
    <row r="5538" spans="1:11" x14ac:dyDescent="0.2">
      <c r="A5538">
        <v>5537</v>
      </c>
      <c r="B5538" t="s">
        <v>19434</v>
      </c>
      <c r="C5538" t="s">
        <v>19435</v>
      </c>
      <c r="D5538" t="s">
        <v>19434</v>
      </c>
      <c r="E5538" t="s">
        <v>5076</v>
      </c>
      <c r="F5538" s="220">
        <v>76930</v>
      </c>
      <c r="G5538" s="220">
        <v>76930</v>
      </c>
      <c r="H5538" s="220">
        <v>80979</v>
      </c>
      <c r="I5538" s="220">
        <v>73083.888620689657</v>
      </c>
      <c r="J5538" s="161" t="e">
        <f>VLOOKUP(D5538,GST!A:D,4,FALSE)</f>
        <v>#N/A</v>
      </c>
      <c r="K5538" s="64" t="str">
        <f>VLOOKUP(B5538,'ABC successor'!A:J,10,FALSE)</f>
        <v>4755</v>
      </c>
    </row>
    <row r="5539" spans="1:11" x14ac:dyDescent="0.2">
      <c r="A5539">
        <v>5538</v>
      </c>
      <c r="B5539" t="s">
        <v>25385</v>
      </c>
      <c r="C5539" t="s">
        <v>25386</v>
      </c>
      <c r="D5539" t="s">
        <v>25385</v>
      </c>
      <c r="E5539" t="s">
        <v>5077</v>
      </c>
      <c r="F5539" s="220">
        <v>29504</v>
      </c>
      <c r="G5539" s="220">
        <v>29504</v>
      </c>
      <c r="H5539" s="220">
        <v>31057</v>
      </c>
      <c r="I5539" s="220">
        <v>28029.024691379309</v>
      </c>
      <c r="J5539" s="161" t="e">
        <f>VLOOKUP(D5539,GST!A:D,4,FALSE)</f>
        <v>#N/A</v>
      </c>
      <c r="K5539" s="64" t="str">
        <f>VLOOKUP(B5539,'ABC successor'!A:J,10,FALSE)</f>
        <v>4755</v>
      </c>
    </row>
    <row r="5540" spans="1:11" x14ac:dyDescent="0.2">
      <c r="A5540">
        <v>5539</v>
      </c>
      <c r="B5540" t="s">
        <v>3007</v>
      </c>
      <c r="C5540" t="s">
        <v>3008</v>
      </c>
      <c r="D5540" t="s">
        <v>3007</v>
      </c>
      <c r="E5540" t="s">
        <v>5077</v>
      </c>
      <c r="F5540" s="220">
        <v>28253</v>
      </c>
      <c r="G5540" s="220">
        <v>28253</v>
      </c>
      <c r="H5540" s="220">
        <v>29740</v>
      </c>
      <c r="I5540" s="220">
        <v>26839.961424137924</v>
      </c>
      <c r="J5540" s="161">
        <f>VLOOKUP(D5540,GST!A:D,4,FALSE)</f>
        <v>0.18</v>
      </c>
      <c r="K5540" s="64" t="str">
        <f>VLOOKUP(B5540,'ABC successor'!A:J,10,FALSE)</f>
        <v>4755</v>
      </c>
    </row>
    <row r="5541" spans="1:11" x14ac:dyDescent="0.2">
      <c r="A5541">
        <v>5540</v>
      </c>
      <c r="B5541" t="s">
        <v>5079</v>
      </c>
      <c r="C5541" t="s">
        <v>5078</v>
      </c>
      <c r="D5541" t="s">
        <v>5079</v>
      </c>
      <c r="E5541" t="s">
        <v>5080</v>
      </c>
      <c r="F5541" s="220">
        <v>52046</v>
      </c>
      <c r="G5541" s="220">
        <v>52046</v>
      </c>
      <c r="H5541" s="220">
        <v>54785</v>
      </c>
      <c r="I5541" s="220">
        <v>49443.764118965504</v>
      </c>
      <c r="J5541" s="161">
        <f>VLOOKUP(D5541,GST!A:D,4,FALSE)</f>
        <v>0.18</v>
      </c>
      <c r="K5541" s="64" t="str">
        <f>VLOOKUP(B5541,'ABC successor'!A:J,10,FALSE)</f>
        <v>4755</v>
      </c>
    </row>
    <row r="5542" spans="1:11" x14ac:dyDescent="0.2">
      <c r="A5542">
        <v>5541</v>
      </c>
      <c r="B5542" t="s">
        <v>16805</v>
      </c>
      <c r="C5542" t="s">
        <v>16806</v>
      </c>
      <c r="D5542" t="s">
        <v>16805</v>
      </c>
      <c r="E5542" t="s">
        <v>16807</v>
      </c>
      <c r="F5542" s="220">
        <v>52046</v>
      </c>
      <c r="G5542" s="220">
        <v>52046</v>
      </c>
      <c r="H5542" s="220">
        <v>54785</v>
      </c>
      <c r="I5542" s="220">
        <v>49443.764118965504</v>
      </c>
      <c r="J5542" s="161">
        <f>VLOOKUP(D5542,GST!A:D,4,FALSE)</f>
        <v>0.18</v>
      </c>
      <c r="K5542" s="64" t="str">
        <f>VLOOKUP(B5542,'ABC successor'!A:J,10,FALSE)</f>
        <v>4755</v>
      </c>
    </row>
    <row r="5543" spans="1:11" x14ac:dyDescent="0.2">
      <c r="A5543">
        <v>5542</v>
      </c>
      <c r="B5543" t="s">
        <v>5082</v>
      </c>
      <c r="C5543" t="s">
        <v>5081</v>
      </c>
      <c r="D5543" t="s">
        <v>5082</v>
      </c>
      <c r="E5543" t="s">
        <v>5083</v>
      </c>
      <c r="F5543" s="220">
        <v>52046</v>
      </c>
      <c r="G5543" s="220">
        <v>52046</v>
      </c>
      <c r="H5543" s="220">
        <v>54785</v>
      </c>
      <c r="I5543" s="220">
        <v>49443.764118965504</v>
      </c>
      <c r="J5543" s="161">
        <f>VLOOKUP(D5543,GST!A:D,4,FALSE)</f>
        <v>0.18</v>
      </c>
      <c r="K5543" s="64" t="str">
        <f>VLOOKUP(B5543,'ABC successor'!A:J,10,FALSE)</f>
        <v>4755</v>
      </c>
    </row>
    <row r="5544" spans="1:11" x14ac:dyDescent="0.2">
      <c r="A5544">
        <v>5543</v>
      </c>
      <c r="B5544" t="s">
        <v>5085</v>
      </c>
      <c r="C5544" t="s">
        <v>5084</v>
      </c>
      <c r="D5544" t="s">
        <v>5085</v>
      </c>
      <c r="E5544" t="s">
        <v>5086</v>
      </c>
      <c r="F5544" s="220">
        <v>131280</v>
      </c>
      <c r="G5544" s="220">
        <v>131280</v>
      </c>
      <c r="H5544" s="220">
        <v>138189</v>
      </c>
      <c r="I5544" s="220">
        <v>124716.30252586203</v>
      </c>
      <c r="J5544" s="161">
        <f>VLOOKUP(D5544,GST!A:D,4,FALSE)</f>
        <v>0.18</v>
      </c>
      <c r="K5544" s="64" t="str">
        <f>VLOOKUP(B5544,'ABC successor'!A:J,10,FALSE)</f>
        <v>4755</v>
      </c>
    </row>
    <row r="5545" spans="1:11" x14ac:dyDescent="0.2">
      <c r="A5545">
        <v>5544</v>
      </c>
      <c r="B5545" t="s">
        <v>18166</v>
      </c>
      <c r="C5545" t="s">
        <v>18167</v>
      </c>
      <c r="D5545" t="s">
        <v>18166</v>
      </c>
      <c r="E5545" t="s">
        <v>18168</v>
      </c>
      <c r="F5545" s="220">
        <v>142238</v>
      </c>
      <c r="G5545" s="220">
        <v>142238</v>
      </c>
      <c r="H5545" s="220">
        <v>149724</v>
      </c>
      <c r="I5545" s="220">
        <v>135125.92306379307</v>
      </c>
      <c r="J5545" s="161" t="e">
        <f>VLOOKUP(D5545,GST!A:D,4,FALSE)</f>
        <v>#N/A</v>
      </c>
      <c r="K5545" s="64" t="str">
        <f>VLOOKUP(B5545,'ABC successor'!A:J,10,FALSE)</f>
        <v>4755</v>
      </c>
    </row>
    <row r="5546" spans="1:11" x14ac:dyDescent="0.2">
      <c r="A5546">
        <v>5545</v>
      </c>
      <c r="B5546" t="s">
        <v>22782</v>
      </c>
      <c r="C5546" t="s">
        <v>22783</v>
      </c>
      <c r="D5546" t="s">
        <v>22782</v>
      </c>
      <c r="E5546" t="s">
        <v>22784</v>
      </c>
      <c r="F5546" s="220">
        <v>146636</v>
      </c>
      <c r="G5546" s="220">
        <v>146636</v>
      </c>
      <c r="H5546" s="220">
        <v>154354</v>
      </c>
      <c r="I5546" s="220">
        <v>139304.07870689651</v>
      </c>
      <c r="J5546" s="161" t="e">
        <f>VLOOKUP(D5546,GST!A:D,4,FALSE)</f>
        <v>#N/A</v>
      </c>
      <c r="K5546" s="64" t="str">
        <f>VLOOKUP(B5546,'ABC successor'!A:J,10,FALSE)</f>
        <v>4755</v>
      </c>
    </row>
    <row r="5547" spans="1:11" x14ac:dyDescent="0.2">
      <c r="A5547">
        <v>5546</v>
      </c>
      <c r="B5547" t="s">
        <v>26100</v>
      </c>
      <c r="C5547" t="s">
        <v>26101</v>
      </c>
      <c r="D5547" t="s">
        <v>26100</v>
      </c>
      <c r="E5547" t="s">
        <v>22784</v>
      </c>
      <c r="F5547" s="220">
        <v>146636</v>
      </c>
      <c r="G5547" s="220">
        <v>146636</v>
      </c>
      <c r="H5547" s="220">
        <v>154354</v>
      </c>
      <c r="I5547" s="220">
        <v>139304.07870689651</v>
      </c>
      <c r="J5547" s="161" t="e">
        <f>VLOOKUP(D5547,GST!A:D,4,FALSE)</f>
        <v>#N/A</v>
      </c>
      <c r="K5547" s="64" t="str">
        <f>VLOOKUP(B5547,'ABC successor'!A:J,10,FALSE)</f>
        <v>4755</v>
      </c>
    </row>
    <row r="5548" spans="1:11" x14ac:dyDescent="0.2">
      <c r="A5548">
        <v>5547</v>
      </c>
      <c r="B5548" t="s">
        <v>3009</v>
      </c>
      <c r="C5548" t="s">
        <v>3010</v>
      </c>
      <c r="D5548" t="s">
        <v>3009</v>
      </c>
      <c r="E5548" t="s">
        <v>3011</v>
      </c>
      <c r="F5548" s="220">
        <v>215619</v>
      </c>
      <c r="G5548" s="220">
        <v>215619</v>
      </c>
      <c r="H5548" s="220">
        <v>226967</v>
      </c>
      <c r="I5548" s="220">
        <v>204837.89893965513</v>
      </c>
      <c r="J5548" s="161" t="e">
        <f>VLOOKUP(D5548,GST!A:D,4,FALSE)</f>
        <v>#N/A</v>
      </c>
      <c r="K5548" s="64" t="str">
        <f>VLOOKUP(B5548,'ABC successor'!A:J,10,FALSE)</f>
        <v>4755</v>
      </c>
    </row>
    <row r="5549" spans="1:11" x14ac:dyDescent="0.2">
      <c r="A5549">
        <v>5548</v>
      </c>
      <c r="B5549" t="s">
        <v>5088</v>
      </c>
      <c r="C5549" t="s">
        <v>5087</v>
      </c>
      <c r="D5549" t="s">
        <v>5088</v>
      </c>
      <c r="E5549" t="s">
        <v>5089</v>
      </c>
      <c r="F5549" s="220">
        <v>28189</v>
      </c>
      <c r="G5549" s="220">
        <v>28189</v>
      </c>
      <c r="H5549" s="220">
        <v>29673</v>
      </c>
      <c r="I5549" s="220">
        <v>26780.024901724137</v>
      </c>
      <c r="J5549" s="161" t="e">
        <f>VLOOKUP(D5549,GST!A:D,4,FALSE)</f>
        <v>#N/A</v>
      </c>
      <c r="K5549" s="64" t="str">
        <f>VLOOKUP(B5549,'ABC successor'!A:J,10,FALSE)</f>
        <v>4755</v>
      </c>
    </row>
    <row r="5550" spans="1:11" x14ac:dyDescent="0.2">
      <c r="A5550">
        <v>5549</v>
      </c>
      <c r="B5550" t="s">
        <v>5091</v>
      </c>
      <c r="C5550" t="s">
        <v>5090</v>
      </c>
      <c r="D5550" t="s">
        <v>5091</v>
      </c>
      <c r="E5550" t="s">
        <v>5092</v>
      </c>
      <c r="F5550" s="220">
        <v>31291</v>
      </c>
      <c r="G5550" s="220">
        <v>31291</v>
      </c>
      <c r="H5550" s="220">
        <v>32938</v>
      </c>
      <c r="I5550" s="220">
        <v>29726.58168103448</v>
      </c>
      <c r="J5550" s="161">
        <f>VLOOKUP(D5550,GST!A:D,4,FALSE)</f>
        <v>0.18</v>
      </c>
      <c r="K5550" s="64" t="str">
        <f>VLOOKUP(B5550,'ABC successor'!A:J,10,FALSE)</f>
        <v>4755</v>
      </c>
    </row>
    <row r="5551" spans="1:11" x14ac:dyDescent="0.2">
      <c r="A5551">
        <v>5550</v>
      </c>
      <c r="B5551" t="s">
        <v>5094</v>
      </c>
      <c r="C5551" t="s">
        <v>5093</v>
      </c>
      <c r="D5551" t="s">
        <v>5094</v>
      </c>
      <c r="E5551" t="s">
        <v>5095</v>
      </c>
      <c r="F5551" s="220">
        <v>35689</v>
      </c>
      <c r="G5551" s="220">
        <v>35689</v>
      </c>
      <c r="H5551" s="220">
        <v>37567</v>
      </c>
      <c r="I5551" s="220">
        <v>33904.737324137932</v>
      </c>
      <c r="J5551" s="161" t="e">
        <f>VLOOKUP(D5551,GST!A:D,4,FALSE)</f>
        <v>#N/A</v>
      </c>
      <c r="K5551" s="64" t="str">
        <f>VLOOKUP(B5551,'ABC successor'!A:J,10,FALSE)</f>
        <v>4740</v>
      </c>
    </row>
    <row r="5552" spans="1:11" x14ac:dyDescent="0.2">
      <c r="A5552">
        <v>5551</v>
      </c>
      <c r="B5552" t="s">
        <v>5097</v>
      </c>
      <c r="C5552" t="s">
        <v>5096</v>
      </c>
      <c r="D5552" t="s">
        <v>5097</v>
      </c>
      <c r="E5552" t="s">
        <v>5098</v>
      </c>
      <c r="F5552" s="220">
        <v>35689</v>
      </c>
      <c r="G5552" s="220">
        <v>35689</v>
      </c>
      <c r="H5552" s="220">
        <v>37567</v>
      </c>
      <c r="I5552" s="220">
        <v>33904.737324137932</v>
      </c>
      <c r="J5552" s="161" t="e">
        <f>VLOOKUP(D5552,GST!A:D,4,FALSE)</f>
        <v>#N/A</v>
      </c>
      <c r="K5552" s="64" t="str">
        <f>VLOOKUP(B5552,'ABC successor'!A:J,10,FALSE)</f>
        <v>4740</v>
      </c>
    </row>
    <row r="5553" spans="1:11" x14ac:dyDescent="0.2">
      <c r="A5553">
        <v>5552</v>
      </c>
      <c r="B5553" t="s">
        <v>5100</v>
      </c>
      <c r="C5553" t="s">
        <v>5099</v>
      </c>
      <c r="D5553" t="s">
        <v>5100</v>
      </c>
      <c r="E5553" t="s">
        <v>5101</v>
      </c>
      <c r="F5553" s="220">
        <v>230488</v>
      </c>
      <c r="G5553" s="220">
        <v>230488</v>
      </c>
      <c r="H5553" s="220">
        <v>242619</v>
      </c>
      <c r="I5553" s="220">
        <v>218963.58386724137</v>
      </c>
      <c r="J5553" s="161" t="e">
        <f>VLOOKUP(D5553,GST!A:D,4,FALSE)</f>
        <v>#N/A</v>
      </c>
      <c r="K5553" s="64" t="str">
        <f>VLOOKUP(B5553,'ABC successor'!A:J,10,FALSE)</f>
        <v>4740</v>
      </c>
    </row>
    <row r="5554" spans="1:11" x14ac:dyDescent="0.2">
      <c r="A5554">
        <v>5553</v>
      </c>
      <c r="B5554" t="s">
        <v>5103</v>
      </c>
      <c r="C5554" t="s">
        <v>5102</v>
      </c>
      <c r="D5554" t="s">
        <v>5103</v>
      </c>
      <c r="E5554" t="s">
        <v>16808</v>
      </c>
      <c r="F5554" s="220">
        <v>11896</v>
      </c>
      <c r="G5554" s="220">
        <v>11896</v>
      </c>
      <c r="H5554" s="220">
        <v>12522</v>
      </c>
      <c r="I5554" s="220">
        <v>11300.934629310343</v>
      </c>
      <c r="J5554" s="161">
        <f>VLOOKUP(D5554,GST!A:D,4,FALSE)</f>
        <v>0.18</v>
      </c>
      <c r="K5554" s="64" t="str">
        <f>VLOOKUP(B5554,'ABC successor'!A:J,10,FALSE)</f>
        <v>4755</v>
      </c>
    </row>
    <row r="5555" spans="1:11" x14ac:dyDescent="0.2">
      <c r="A5555">
        <v>5554</v>
      </c>
      <c r="B5555" t="s">
        <v>5105</v>
      </c>
      <c r="C5555" t="s">
        <v>5104</v>
      </c>
      <c r="D5555" t="s">
        <v>5105</v>
      </c>
      <c r="E5555" t="s">
        <v>5106</v>
      </c>
      <c r="F5555" s="220">
        <v>408016</v>
      </c>
      <c r="G5555" s="220">
        <v>408016</v>
      </c>
      <c r="H5555" s="220">
        <v>429491</v>
      </c>
      <c r="I5555" s="220">
        <v>387615.29075862066</v>
      </c>
      <c r="J5555" s="161">
        <f>VLOOKUP(D5555,GST!A:D,4,FALSE)</f>
        <v>0.12</v>
      </c>
      <c r="K5555" s="64" t="str">
        <f>VLOOKUP(B5555,'ABC successor'!A:J,10,FALSE)</f>
        <v>4740</v>
      </c>
    </row>
    <row r="5556" spans="1:11" x14ac:dyDescent="0.2">
      <c r="A5556">
        <v>5555</v>
      </c>
      <c r="B5556" t="s">
        <v>5108</v>
      </c>
      <c r="C5556" t="s">
        <v>5107</v>
      </c>
      <c r="D5556" t="s">
        <v>5108</v>
      </c>
      <c r="E5556" t="s">
        <v>5109</v>
      </c>
      <c r="F5556" s="220">
        <v>37240</v>
      </c>
      <c r="G5556" s="220">
        <v>37240</v>
      </c>
      <c r="H5556" s="220">
        <v>39200</v>
      </c>
      <c r="I5556" s="220">
        <v>35378.015713793095</v>
      </c>
      <c r="J5556" s="161" t="e">
        <f>VLOOKUP(D5556,GST!A:D,4,FALSE)</f>
        <v>#N/A</v>
      </c>
      <c r="K5556" s="64" t="str">
        <f>VLOOKUP(B5556,'ABC successor'!A:J,10,FALSE)</f>
        <v>4755</v>
      </c>
    </row>
    <row r="5557" spans="1:11" x14ac:dyDescent="0.2">
      <c r="A5557">
        <v>5556</v>
      </c>
      <c r="B5557" t="s">
        <v>16056</v>
      </c>
      <c r="C5557" t="s">
        <v>16057</v>
      </c>
      <c r="D5557" t="s">
        <v>16056</v>
      </c>
      <c r="E5557" t="s">
        <v>16058</v>
      </c>
      <c r="F5557" s="220">
        <v>7549</v>
      </c>
      <c r="G5557" s="220">
        <v>7549</v>
      </c>
      <c r="H5557" s="220">
        <v>7946</v>
      </c>
      <c r="I5557" s="220">
        <v>7171.1148913793095</v>
      </c>
      <c r="J5557" s="161" t="e">
        <f>VLOOKUP(D5557,GST!A:D,4,FALSE)</f>
        <v>#N/A</v>
      </c>
      <c r="K5557" s="64" t="str">
        <f>VLOOKUP(B5557,'ABC successor'!A:J,10,FALSE)</f>
        <v>4754</v>
      </c>
    </row>
    <row r="5558" spans="1:11" x14ac:dyDescent="0.2">
      <c r="A5558">
        <v>5557</v>
      </c>
      <c r="B5558" t="s">
        <v>6304</v>
      </c>
      <c r="C5558" t="s">
        <v>6303</v>
      </c>
      <c r="D5558" t="s">
        <v>6304</v>
      </c>
      <c r="E5558" t="s">
        <v>6305</v>
      </c>
      <c r="F5558" s="220">
        <v>51981</v>
      </c>
      <c r="G5558" s="220">
        <v>51981</v>
      </c>
      <c r="H5558" s="220">
        <v>54717</v>
      </c>
      <c r="I5558" s="220">
        <v>49381.894160344826</v>
      </c>
      <c r="J5558" s="161">
        <f>VLOOKUP(D5558,GST!A:D,4,FALSE)</f>
        <v>0.12</v>
      </c>
      <c r="K5558" s="64" t="str">
        <f>VLOOKUP(B5558,'ABC successor'!A:J,10,FALSE)</f>
        <v>4755</v>
      </c>
    </row>
    <row r="5559" spans="1:11" x14ac:dyDescent="0.2">
      <c r="A5559">
        <v>5558</v>
      </c>
      <c r="B5559" t="s">
        <v>6307</v>
      </c>
      <c r="C5559" t="s">
        <v>6306</v>
      </c>
      <c r="D5559" t="s">
        <v>6307</v>
      </c>
      <c r="E5559" t="s">
        <v>6308</v>
      </c>
      <c r="F5559" s="220">
        <v>51981</v>
      </c>
      <c r="G5559" s="220">
        <v>51981</v>
      </c>
      <c r="H5559" s="220">
        <v>54717</v>
      </c>
      <c r="I5559" s="220">
        <v>49381.894160344826</v>
      </c>
      <c r="J5559" s="161">
        <f>VLOOKUP(D5559,GST!A:D,4,FALSE)</f>
        <v>0.18</v>
      </c>
      <c r="K5559" s="64" t="str">
        <f>VLOOKUP(B5559,'ABC successor'!A:J,10,FALSE)</f>
        <v>4755</v>
      </c>
    </row>
    <row r="5560" spans="1:11" x14ac:dyDescent="0.2">
      <c r="A5560">
        <v>5559</v>
      </c>
      <c r="B5560" t="s">
        <v>6310</v>
      </c>
      <c r="C5560" t="s">
        <v>6309</v>
      </c>
      <c r="D5560" t="s">
        <v>6310</v>
      </c>
      <c r="E5560" t="s">
        <v>6311</v>
      </c>
      <c r="F5560" s="220">
        <v>49136</v>
      </c>
      <c r="G5560" s="220">
        <v>49136</v>
      </c>
      <c r="H5560" s="220">
        <v>51722</v>
      </c>
      <c r="I5560" s="220">
        <v>46678.950343103446</v>
      </c>
      <c r="J5560" s="161" t="e">
        <f>VLOOKUP(D5560,GST!A:D,4,FALSE)</f>
        <v>#N/A</v>
      </c>
      <c r="K5560" s="64" t="str">
        <f>VLOOKUP(B5560,'ABC successor'!A:J,10,FALSE)</f>
        <v>4755</v>
      </c>
    </row>
    <row r="5561" spans="1:11" x14ac:dyDescent="0.2">
      <c r="A5561">
        <v>5560</v>
      </c>
      <c r="B5561" t="s">
        <v>6313</v>
      </c>
      <c r="C5561" t="s">
        <v>6312</v>
      </c>
      <c r="D5561" t="s">
        <v>6313</v>
      </c>
      <c r="E5561" t="s">
        <v>9554</v>
      </c>
      <c r="F5561" s="220">
        <v>59481</v>
      </c>
      <c r="G5561" s="220">
        <v>59481</v>
      </c>
      <c r="H5561" s="220">
        <v>62612</v>
      </c>
      <c r="I5561" s="220">
        <v>56506.606582758614</v>
      </c>
      <c r="J5561" s="161" t="e">
        <f>VLOOKUP(D5561,GST!A:D,4,FALSE)</f>
        <v>#N/A</v>
      </c>
      <c r="K5561" s="64" t="str">
        <f>VLOOKUP(B5561,'ABC successor'!A:J,10,FALSE)</f>
        <v>4755</v>
      </c>
    </row>
    <row r="5562" spans="1:11" x14ac:dyDescent="0.2">
      <c r="A5562">
        <v>5561</v>
      </c>
      <c r="B5562" t="s">
        <v>23712</v>
      </c>
      <c r="C5562" t="s">
        <v>23713</v>
      </c>
      <c r="D5562" t="s">
        <v>23712</v>
      </c>
      <c r="E5562" t="s">
        <v>23714</v>
      </c>
      <c r="F5562" s="220">
        <v>62654</v>
      </c>
      <c r="G5562" s="220">
        <v>62654</v>
      </c>
      <c r="H5562" s="220">
        <v>65952</v>
      </c>
      <c r="I5562" s="220">
        <v>59520.833629310342</v>
      </c>
      <c r="J5562" s="161" t="e">
        <f>VLOOKUP(D5562,GST!A:D,4,FALSE)</f>
        <v>#N/A</v>
      </c>
      <c r="K5562" s="64" t="str">
        <f>VLOOKUP(B5562,'ABC successor'!A:J,10,FALSE)</f>
        <v>4755</v>
      </c>
    </row>
    <row r="5563" spans="1:11" x14ac:dyDescent="0.2">
      <c r="A5563">
        <v>5562</v>
      </c>
      <c r="B5563" t="s">
        <v>21761</v>
      </c>
      <c r="C5563" t="s">
        <v>21762</v>
      </c>
      <c r="D5563" t="s">
        <v>21761</v>
      </c>
      <c r="E5563" t="s">
        <v>1227</v>
      </c>
      <c r="F5563" s="220">
        <v>2</v>
      </c>
      <c r="G5563" s="220">
        <v>2</v>
      </c>
      <c r="H5563" s="220">
        <v>2</v>
      </c>
      <c r="I5563" s="220">
        <v>1.9334362068965516</v>
      </c>
      <c r="J5563" s="161" t="e">
        <f>VLOOKUP(D5563,GST!A:D,4,FALSE)</f>
        <v>#N/A</v>
      </c>
      <c r="K5563" s="64" t="str">
        <f>VLOOKUP(B5563,'ABC successor'!A:J,10,FALSE)</f>
        <v>4755</v>
      </c>
    </row>
    <row r="5564" spans="1:11" x14ac:dyDescent="0.2">
      <c r="A5564">
        <v>5563</v>
      </c>
      <c r="B5564" t="s">
        <v>1225</v>
      </c>
      <c r="C5564" t="s">
        <v>1226</v>
      </c>
      <c r="D5564" t="s">
        <v>1225</v>
      </c>
      <c r="E5564" t="s">
        <v>1227</v>
      </c>
      <c r="F5564" s="220">
        <v>102859</v>
      </c>
      <c r="G5564" s="220">
        <v>102859</v>
      </c>
      <c r="H5564" s="220">
        <v>108273</v>
      </c>
      <c r="I5564" s="220">
        <v>97715.86589655171</v>
      </c>
      <c r="J5564" s="161" t="e">
        <f>VLOOKUP(D5564,GST!A:D,4,FALSE)</f>
        <v>#N/A</v>
      </c>
      <c r="K5564" s="64" t="str">
        <f>VLOOKUP(B5564,'ABC successor'!A:J,10,FALSE)</f>
        <v>4755</v>
      </c>
    </row>
    <row r="5565" spans="1:11" x14ac:dyDescent="0.2">
      <c r="A5565">
        <v>5564</v>
      </c>
      <c r="B5565" t="s">
        <v>619</v>
      </c>
      <c r="C5565" t="s">
        <v>620</v>
      </c>
      <c r="D5565" t="s">
        <v>619</v>
      </c>
      <c r="E5565" t="s">
        <v>18169</v>
      </c>
      <c r="F5565" s="220">
        <v>98274</v>
      </c>
      <c r="G5565" s="220">
        <v>98274</v>
      </c>
      <c r="H5565" s="220">
        <v>103446</v>
      </c>
      <c r="I5565" s="220">
        <v>93359.834122413784</v>
      </c>
      <c r="J5565" s="161">
        <f>VLOOKUP(D5565,GST!A:D,4,FALSE)</f>
        <v>0.18</v>
      </c>
      <c r="K5565" s="64" t="str">
        <f>VLOOKUP(B5565,'ABC successor'!A:J,10,FALSE)</f>
        <v>4755</v>
      </c>
    </row>
    <row r="5566" spans="1:11" x14ac:dyDescent="0.2">
      <c r="A5566">
        <v>5565</v>
      </c>
      <c r="B5566" t="s">
        <v>18762</v>
      </c>
      <c r="C5566" t="s">
        <v>18763</v>
      </c>
      <c r="D5566" t="s">
        <v>18762</v>
      </c>
      <c r="E5566" t="s">
        <v>18764</v>
      </c>
      <c r="F5566" s="220">
        <v>98274</v>
      </c>
      <c r="G5566" s="220">
        <v>98274</v>
      </c>
      <c r="H5566" s="220">
        <v>103446</v>
      </c>
      <c r="I5566" s="220">
        <v>93359.834122413784</v>
      </c>
      <c r="J5566" s="161" t="e">
        <f>VLOOKUP(D5566,GST!A:D,4,FALSE)</f>
        <v>#N/A</v>
      </c>
      <c r="K5566" s="64" t="str">
        <f>VLOOKUP(B5566,'ABC successor'!A:J,10,FALSE)</f>
        <v>4755</v>
      </c>
    </row>
    <row r="5567" spans="1:11" x14ac:dyDescent="0.2">
      <c r="A5567">
        <v>5566</v>
      </c>
      <c r="B5567" t="s">
        <v>6315</v>
      </c>
      <c r="C5567" t="s">
        <v>6314</v>
      </c>
      <c r="D5567" t="s">
        <v>6315</v>
      </c>
      <c r="E5567" t="s">
        <v>18765</v>
      </c>
      <c r="F5567" s="220">
        <v>52046</v>
      </c>
      <c r="G5567" s="220">
        <v>52046</v>
      </c>
      <c r="H5567" s="220">
        <v>54785</v>
      </c>
      <c r="I5567" s="220">
        <v>49443.764118965504</v>
      </c>
      <c r="J5567" s="161">
        <f>VLOOKUP(D5567,GST!A:D,4,FALSE)</f>
        <v>0.18</v>
      </c>
      <c r="K5567" s="64" t="str">
        <f>VLOOKUP(B5567,'ABC successor'!A:J,10,FALSE)</f>
        <v>4740</v>
      </c>
    </row>
    <row r="5568" spans="1:11" x14ac:dyDescent="0.2">
      <c r="A5568">
        <v>5567</v>
      </c>
      <c r="B5568" t="s">
        <v>16059</v>
      </c>
      <c r="C5568" t="s">
        <v>16060</v>
      </c>
      <c r="D5568" t="s">
        <v>16059</v>
      </c>
      <c r="E5568" t="s">
        <v>5699</v>
      </c>
      <c r="F5568" s="220">
        <v>11637</v>
      </c>
      <c r="G5568" s="220">
        <v>11637</v>
      </c>
      <c r="H5568" s="220">
        <v>12249</v>
      </c>
      <c r="I5568" s="220">
        <v>11055.388231034483</v>
      </c>
      <c r="J5568" s="161" t="e">
        <f>VLOOKUP(D5568,GST!A:D,4,FALSE)</f>
        <v>#N/A</v>
      </c>
      <c r="K5568" s="64" t="str">
        <f>VLOOKUP(B5568,'ABC successor'!A:J,10,FALSE)</f>
        <v>4755</v>
      </c>
    </row>
    <row r="5569" spans="1:11" x14ac:dyDescent="0.2">
      <c r="A5569">
        <v>5568</v>
      </c>
      <c r="B5569" t="s">
        <v>6317</v>
      </c>
      <c r="C5569" t="s">
        <v>6316</v>
      </c>
      <c r="D5569" t="s">
        <v>6317</v>
      </c>
      <c r="E5569" t="s">
        <v>18766</v>
      </c>
      <c r="F5569" s="220">
        <v>51722</v>
      </c>
      <c r="G5569" s="220">
        <v>51722</v>
      </c>
      <c r="H5569" s="220">
        <v>54444</v>
      </c>
      <c r="I5569" s="220">
        <v>49136.347762068952</v>
      </c>
      <c r="J5569" s="161">
        <f>VLOOKUP(D5569,GST!A:D,4,FALSE)</f>
        <v>0.18</v>
      </c>
      <c r="K5569" s="64" t="str">
        <f>VLOOKUP(B5569,'ABC successor'!A:J,10,FALSE)</f>
        <v>4755</v>
      </c>
    </row>
    <row r="5570" spans="1:11" x14ac:dyDescent="0.2">
      <c r="A5570">
        <v>5569</v>
      </c>
      <c r="B5570" t="s">
        <v>19436</v>
      </c>
      <c r="C5570" t="s">
        <v>19437</v>
      </c>
      <c r="D5570" t="s">
        <v>19436</v>
      </c>
      <c r="E5570" t="s">
        <v>5092</v>
      </c>
      <c r="F5570" s="220">
        <v>31993</v>
      </c>
      <c r="G5570" s="220">
        <v>31993</v>
      </c>
      <c r="H5570" s="220">
        <v>33677</v>
      </c>
      <c r="I5570" s="220">
        <v>30393.617172413789</v>
      </c>
      <c r="J5570" s="161" t="e">
        <f>VLOOKUP(D5570,GST!A:D,4,FALSE)</f>
        <v>#N/A</v>
      </c>
      <c r="K5570" s="64" t="str">
        <f>VLOOKUP(B5570,'ABC successor'!A:J,10,FALSE)</f>
        <v>4754</v>
      </c>
    </row>
    <row r="5571" spans="1:11" x14ac:dyDescent="0.2">
      <c r="A5571">
        <v>5570</v>
      </c>
      <c r="B5571" t="s">
        <v>6319</v>
      </c>
      <c r="C5571" t="s">
        <v>6318</v>
      </c>
      <c r="D5571" t="s">
        <v>6319</v>
      </c>
      <c r="E5571" t="s">
        <v>6320</v>
      </c>
      <c r="F5571" s="220">
        <v>31751</v>
      </c>
      <c r="G5571" s="220">
        <v>31751</v>
      </c>
      <c r="H5571" s="220">
        <v>33422</v>
      </c>
      <c r="I5571" s="220">
        <v>30163.538263793096</v>
      </c>
      <c r="J5571" s="161" t="e">
        <f>VLOOKUP(D5571,GST!A:D,4,FALSE)</f>
        <v>#N/A</v>
      </c>
      <c r="K5571" s="64" t="str">
        <f>VLOOKUP(B5571,'ABC successor'!A:J,10,FALSE)</f>
        <v>4740</v>
      </c>
    </row>
    <row r="5572" spans="1:11" x14ac:dyDescent="0.2">
      <c r="A5572">
        <v>5571</v>
      </c>
      <c r="B5572" t="s">
        <v>18170</v>
      </c>
      <c r="C5572" t="s">
        <v>18171</v>
      </c>
      <c r="D5572" t="s">
        <v>18170</v>
      </c>
      <c r="E5572" t="s">
        <v>6320</v>
      </c>
      <c r="F5572" s="220">
        <v>30335</v>
      </c>
      <c r="G5572" s="220">
        <v>30335</v>
      </c>
      <c r="H5572" s="220">
        <v>31932</v>
      </c>
      <c r="I5572" s="220">
        <v>28817.866663793102</v>
      </c>
      <c r="J5572" s="161" t="e">
        <f>VLOOKUP(D5572,GST!A:D,4,FALSE)</f>
        <v>#N/A</v>
      </c>
      <c r="K5572" s="64" t="str">
        <f>VLOOKUP(B5572,'ABC successor'!A:J,10,FALSE)</f>
        <v>4740</v>
      </c>
    </row>
    <row r="5573" spans="1:11" x14ac:dyDescent="0.2">
      <c r="A5573">
        <v>5572</v>
      </c>
      <c r="B5573" t="s">
        <v>6322</v>
      </c>
      <c r="C5573" t="s">
        <v>6321</v>
      </c>
      <c r="D5573" t="s">
        <v>6322</v>
      </c>
      <c r="E5573" t="s">
        <v>6320</v>
      </c>
      <c r="F5573" s="220">
        <v>37498</v>
      </c>
      <c r="G5573" s="220">
        <v>37498</v>
      </c>
      <c r="H5573" s="220">
        <v>39472</v>
      </c>
      <c r="I5573" s="220">
        <v>35623.562112068961</v>
      </c>
      <c r="J5573" s="161" t="e">
        <f>VLOOKUP(D5573,GST!A:D,4,FALSE)</f>
        <v>#N/A</v>
      </c>
      <c r="K5573" s="64" t="str">
        <f>VLOOKUP(B5573,'ABC successor'!A:J,10,FALSE)</f>
        <v>4754</v>
      </c>
    </row>
    <row r="5574" spans="1:11" x14ac:dyDescent="0.2">
      <c r="A5574">
        <v>5573</v>
      </c>
      <c r="B5574" t="s">
        <v>6324</v>
      </c>
      <c r="C5574" t="s">
        <v>6323</v>
      </c>
      <c r="D5574" t="s">
        <v>6324</v>
      </c>
      <c r="E5574" t="s">
        <v>6325</v>
      </c>
      <c r="F5574" s="220">
        <v>38978</v>
      </c>
      <c r="G5574" s="220">
        <v>38978</v>
      </c>
      <c r="H5574" s="220">
        <v>41029</v>
      </c>
      <c r="I5574" s="220">
        <v>37029.17023448275</v>
      </c>
      <c r="J5574" s="161" t="e">
        <f>VLOOKUP(D5574,GST!A:D,4,FALSE)</f>
        <v>#N/A</v>
      </c>
      <c r="K5574" s="64" t="str">
        <f>VLOOKUP(B5574,'ABC successor'!A:J,10,FALSE)</f>
        <v>4755</v>
      </c>
    </row>
    <row r="5575" spans="1:11" x14ac:dyDescent="0.2">
      <c r="A5575">
        <v>5574</v>
      </c>
      <c r="B5575" t="s">
        <v>18172</v>
      </c>
      <c r="C5575" t="s">
        <v>18173</v>
      </c>
      <c r="D5575" t="s">
        <v>18172</v>
      </c>
      <c r="E5575" t="s">
        <v>18174</v>
      </c>
      <c r="F5575" s="220">
        <v>32327</v>
      </c>
      <c r="G5575" s="220">
        <v>32327</v>
      </c>
      <c r="H5575" s="220">
        <v>34028</v>
      </c>
      <c r="I5575" s="220">
        <v>30710.700710344823</v>
      </c>
      <c r="J5575" s="161">
        <f>VLOOKUP(D5575,GST!A:D,4,FALSE)</f>
        <v>0.18</v>
      </c>
      <c r="K5575" s="64" t="str">
        <f>VLOOKUP(B5575,'ABC successor'!A:J,10,FALSE)</f>
        <v>4755</v>
      </c>
    </row>
    <row r="5576" spans="1:11" x14ac:dyDescent="0.2">
      <c r="A5576">
        <v>5575</v>
      </c>
      <c r="B5576" t="s">
        <v>6327</v>
      </c>
      <c r="C5576" t="s">
        <v>6326</v>
      </c>
      <c r="D5576" t="s">
        <v>6327</v>
      </c>
      <c r="E5576" t="s">
        <v>16061</v>
      </c>
      <c r="F5576" s="220">
        <v>289903</v>
      </c>
      <c r="G5576" s="220">
        <v>289903</v>
      </c>
      <c r="H5576" s="220">
        <v>305161</v>
      </c>
      <c r="I5576" s="220">
        <v>275408.3204913793</v>
      </c>
      <c r="J5576" s="161" t="e">
        <f>VLOOKUP(D5576,GST!A:D,4,FALSE)</f>
        <v>#N/A</v>
      </c>
      <c r="K5576" s="64" t="str">
        <f>VLOOKUP(B5576,'ABC successor'!A:J,10,FALSE)</f>
        <v>4755</v>
      </c>
    </row>
    <row r="5577" spans="1:11" x14ac:dyDescent="0.2">
      <c r="A5577">
        <v>5576</v>
      </c>
      <c r="B5577" t="s">
        <v>6329</v>
      </c>
      <c r="C5577" t="s">
        <v>6328</v>
      </c>
      <c r="D5577" t="s">
        <v>6329</v>
      </c>
      <c r="E5577" t="s">
        <v>16062</v>
      </c>
      <c r="F5577" s="220">
        <v>289903</v>
      </c>
      <c r="G5577" s="220">
        <v>289903</v>
      </c>
      <c r="H5577" s="220">
        <v>305161</v>
      </c>
      <c r="I5577" s="220">
        <v>275408.3204913793</v>
      </c>
      <c r="J5577" s="161" t="e">
        <f>VLOOKUP(D5577,GST!A:D,4,FALSE)</f>
        <v>#N/A</v>
      </c>
      <c r="K5577" s="64" t="str">
        <f>VLOOKUP(B5577,'ABC successor'!A:J,10,FALSE)</f>
        <v>4755</v>
      </c>
    </row>
    <row r="5578" spans="1:11" x14ac:dyDescent="0.2">
      <c r="A5578">
        <v>5577</v>
      </c>
      <c r="B5578" t="s">
        <v>19438</v>
      </c>
      <c r="C5578" t="s">
        <v>19439</v>
      </c>
      <c r="D5578" t="s">
        <v>19438</v>
      </c>
      <c r="E5578" t="s">
        <v>19440</v>
      </c>
      <c r="F5578" s="220">
        <v>27154</v>
      </c>
      <c r="G5578" s="220">
        <v>27154</v>
      </c>
      <c r="H5578" s="220">
        <v>28583</v>
      </c>
      <c r="I5578" s="220">
        <v>25795.90587241379</v>
      </c>
      <c r="J5578" s="161">
        <f>VLOOKUP(D5578,GST!A:D,4,FALSE)</f>
        <v>0.12</v>
      </c>
      <c r="K5578" s="64" t="str">
        <f>VLOOKUP(B5578,'ABC successor'!A:J,10,FALSE)</f>
        <v>4760</v>
      </c>
    </row>
    <row r="5579" spans="1:11" x14ac:dyDescent="0.2">
      <c r="A5579">
        <v>5578</v>
      </c>
      <c r="B5579" t="s">
        <v>13653</v>
      </c>
      <c r="C5579" t="s">
        <v>13654</v>
      </c>
      <c r="D5579" t="s">
        <v>13653</v>
      </c>
      <c r="E5579" t="s">
        <v>13655</v>
      </c>
      <c r="F5579" s="220">
        <v>27569</v>
      </c>
      <c r="G5579" s="220">
        <v>27569</v>
      </c>
      <c r="H5579" s="220">
        <v>29020</v>
      </c>
      <c r="I5579" s="220">
        <v>26190.326858620687</v>
      </c>
      <c r="J5579" s="161">
        <f>VLOOKUP(D5579,GST!A:D,4,FALSE)</f>
        <v>0.12</v>
      </c>
      <c r="K5579" s="64" t="str">
        <f>VLOOKUP(B5579,'ABC successor'!A:J,10,FALSE)</f>
        <v>4760</v>
      </c>
    </row>
    <row r="5580" spans="1:11" x14ac:dyDescent="0.2">
      <c r="A5580">
        <v>5579</v>
      </c>
      <c r="B5580" t="s">
        <v>19441</v>
      </c>
      <c r="C5580" t="s">
        <v>19442</v>
      </c>
      <c r="D5580" t="s">
        <v>19441</v>
      </c>
      <c r="E5580" t="s">
        <v>19443</v>
      </c>
      <c r="F5580" s="220">
        <v>27671</v>
      </c>
      <c r="G5580" s="220">
        <v>27671</v>
      </c>
      <c r="H5580" s="220">
        <v>29127</v>
      </c>
      <c r="I5580" s="220">
        <v>26286.998668965516</v>
      </c>
      <c r="J5580" s="161">
        <f>VLOOKUP(D5580,GST!A:D,4,FALSE)</f>
        <v>0.12</v>
      </c>
      <c r="K5580" s="64" t="str">
        <f>VLOOKUP(B5580,'ABC successor'!A:J,10,FALSE)</f>
        <v>4760</v>
      </c>
    </row>
    <row r="5581" spans="1:11" x14ac:dyDescent="0.2">
      <c r="A5581">
        <v>5580</v>
      </c>
      <c r="B5581" t="s">
        <v>13656</v>
      </c>
      <c r="C5581" t="s">
        <v>13657</v>
      </c>
      <c r="D5581" t="s">
        <v>13656</v>
      </c>
      <c r="E5581" t="s">
        <v>13658</v>
      </c>
      <c r="F5581" s="220">
        <v>28094</v>
      </c>
      <c r="G5581" s="220">
        <v>28094</v>
      </c>
      <c r="H5581" s="220">
        <v>29573</v>
      </c>
      <c r="I5581" s="220">
        <v>26689.153399999996</v>
      </c>
      <c r="J5581" s="161">
        <f>VLOOKUP(D5581,GST!A:D,4,FALSE)</f>
        <v>0.12</v>
      </c>
      <c r="K5581" s="64" t="str">
        <f>VLOOKUP(B5581,'ABC successor'!A:J,10,FALSE)</f>
        <v>4760</v>
      </c>
    </row>
    <row r="5582" spans="1:11" x14ac:dyDescent="0.2">
      <c r="A5582">
        <v>5581</v>
      </c>
      <c r="B5582" t="s">
        <v>19444</v>
      </c>
      <c r="C5582" t="s">
        <v>19445</v>
      </c>
      <c r="D5582" t="s">
        <v>19444</v>
      </c>
      <c r="E5582" t="s">
        <v>19446</v>
      </c>
      <c r="F5582" s="220">
        <v>21982</v>
      </c>
      <c r="G5582" s="220">
        <v>21982</v>
      </c>
      <c r="H5582" s="220">
        <v>23139</v>
      </c>
      <c r="I5582" s="220">
        <v>20883.044470689652</v>
      </c>
      <c r="J5582" s="161">
        <f>VLOOKUP(D5582,GST!A:D,4,FALSE)</f>
        <v>0.12</v>
      </c>
      <c r="K5582" s="64" t="str">
        <f>VLOOKUP(B5582,'ABC successor'!A:J,10,FALSE)</f>
        <v>4760</v>
      </c>
    </row>
    <row r="5583" spans="1:11" x14ac:dyDescent="0.2">
      <c r="A5583">
        <v>5582</v>
      </c>
      <c r="B5583" t="s">
        <v>13659</v>
      </c>
      <c r="C5583" t="s">
        <v>13660</v>
      </c>
      <c r="D5583" t="s">
        <v>13659</v>
      </c>
      <c r="E5583" t="s">
        <v>13661</v>
      </c>
      <c r="F5583" s="220">
        <v>22318</v>
      </c>
      <c r="G5583" s="220">
        <v>22318</v>
      </c>
      <c r="H5583" s="220">
        <v>23493</v>
      </c>
      <c r="I5583" s="220">
        <v>21202.061444827581</v>
      </c>
      <c r="J5583" s="161">
        <f>VLOOKUP(D5583,GST!A:D,4,FALSE)</f>
        <v>0.12</v>
      </c>
      <c r="K5583" s="64" t="str">
        <f>VLOOKUP(B5583,'ABC successor'!A:J,10,FALSE)</f>
        <v>4760</v>
      </c>
    </row>
    <row r="5584" spans="1:11" x14ac:dyDescent="0.2">
      <c r="A5584">
        <v>5583</v>
      </c>
      <c r="B5584" t="s">
        <v>16809</v>
      </c>
      <c r="C5584" t="s">
        <v>16810</v>
      </c>
      <c r="D5584" t="s">
        <v>16809</v>
      </c>
      <c r="E5584" t="s">
        <v>25387</v>
      </c>
      <c r="F5584" s="220">
        <v>418951</v>
      </c>
      <c r="G5584" s="220">
        <v>418951</v>
      </c>
      <c r="H5584" s="220">
        <v>441001</v>
      </c>
      <c r="I5584" s="220">
        <v>398003.64349827584</v>
      </c>
      <c r="J5584" s="161">
        <f>VLOOKUP(D5584,GST!A:D,4,FALSE)</f>
        <v>0.18</v>
      </c>
      <c r="K5584" s="64" t="str">
        <f>VLOOKUP(B5584,'ABC successor'!A:J,10,FALSE)</f>
        <v>4755</v>
      </c>
    </row>
    <row r="5585" spans="1:11" x14ac:dyDescent="0.2">
      <c r="A5585">
        <v>5584</v>
      </c>
      <c r="B5585" t="s">
        <v>621</v>
      </c>
      <c r="C5585" t="s">
        <v>622</v>
      </c>
      <c r="D5585" t="s">
        <v>621</v>
      </c>
      <c r="E5585" t="s">
        <v>19447</v>
      </c>
      <c r="F5585" s="220">
        <v>8792</v>
      </c>
      <c r="G5585" s="220">
        <v>8792</v>
      </c>
      <c r="H5585" s="220">
        <v>9255</v>
      </c>
      <c r="I5585" s="220">
        <v>8352.4444137931023</v>
      </c>
      <c r="J5585" s="161" t="e">
        <f>VLOOKUP(D5585,GST!A:D,4,FALSE)</f>
        <v>#N/A</v>
      </c>
      <c r="K5585" s="64" t="str">
        <f>VLOOKUP(B5585,'ABC successor'!A:J,10,FALSE)</f>
        <v>4755</v>
      </c>
    </row>
    <row r="5586" spans="1:11" x14ac:dyDescent="0.2">
      <c r="A5586">
        <v>5585</v>
      </c>
      <c r="B5586" t="s">
        <v>6331</v>
      </c>
      <c r="C5586" t="s">
        <v>6330</v>
      </c>
      <c r="D5586" t="s">
        <v>6331</v>
      </c>
      <c r="E5586" t="s">
        <v>6332</v>
      </c>
      <c r="F5586" s="220">
        <v>32327</v>
      </c>
      <c r="G5586" s="220">
        <v>32327</v>
      </c>
      <c r="H5586" s="220">
        <v>34028</v>
      </c>
      <c r="I5586" s="220">
        <v>30710.700710344823</v>
      </c>
      <c r="J5586" s="161" t="e">
        <f>VLOOKUP(D5586,GST!A:D,4,FALSE)</f>
        <v>#N/A</v>
      </c>
      <c r="K5586" s="64" t="str">
        <f>VLOOKUP(B5586,'ABC successor'!A:J,10,FALSE)</f>
        <v>4755</v>
      </c>
    </row>
    <row r="5587" spans="1:11" x14ac:dyDescent="0.2">
      <c r="A5587">
        <v>5586</v>
      </c>
      <c r="B5587" t="s">
        <v>13662</v>
      </c>
      <c r="C5587" t="s">
        <v>13663</v>
      </c>
      <c r="D5587" t="s">
        <v>13662</v>
      </c>
      <c r="E5587" t="s">
        <v>13664</v>
      </c>
      <c r="F5587" s="220">
        <v>32327</v>
      </c>
      <c r="G5587" s="220">
        <v>32327</v>
      </c>
      <c r="H5587" s="220">
        <v>34028</v>
      </c>
      <c r="I5587" s="220">
        <v>30710.700710344823</v>
      </c>
      <c r="J5587" s="161" t="e">
        <f>VLOOKUP(D5587,GST!A:D,4,FALSE)</f>
        <v>#N/A</v>
      </c>
      <c r="K5587" s="64" t="str">
        <f>VLOOKUP(B5587,'ABC successor'!A:J,10,FALSE)</f>
        <v>4755</v>
      </c>
    </row>
    <row r="5588" spans="1:11" x14ac:dyDescent="0.2">
      <c r="A5588">
        <v>5587</v>
      </c>
      <c r="B5588" t="s">
        <v>13665</v>
      </c>
      <c r="C5588" t="s">
        <v>13666</v>
      </c>
      <c r="D5588" t="s">
        <v>13665</v>
      </c>
      <c r="E5588" t="s">
        <v>13667</v>
      </c>
      <c r="F5588" s="220">
        <v>32327</v>
      </c>
      <c r="G5588" s="220">
        <v>32327</v>
      </c>
      <c r="H5588" s="220">
        <v>34028</v>
      </c>
      <c r="I5588" s="220">
        <v>30710.700710344823</v>
      </c>
      <c r="J5588" s="161" t="e">
        <f>VLOOKUP(D5588,GST!A:D,4,FALSE)</f>
        <v>#N/A</v>
      </c>
      <c r="K5588" s="64" t="str">
        <f>VLOOKUP(B5588,'ABC successor'!A:J,10,FALSE)</f>
        <v>4755</v>
      </c>
    </row>
    <row r="5589" spans="1:11" x14ac:dyDescent="0.2">
      <c r="A5589">
        <v>5588</v>
      </c>
      <c r="B5589" t="s">
        <v>20804</v>
      </c>
      <c r="C5589" t="s">
        <v>20805</v>
      </c>
      <c r="D5589" t="s">
        <v>20804</v>
      </c>
      <c r="E5589" t="s">
        <v>20806</v>
      </c>
      <c r="F5589" s="220">
        <v>32327</v>
      </c>
      <c r="G5589" s="220">
        <v>32327</v>
      </c>
      <c r="H5589" s="220">
        <v>34028</v>
      </c>
      <c r="I5589" s="220">
        <v>30710.700710344823</v>
      </c>
      <c r="J5589" s="161" t="e">
        <f>VLOOKUP(D5589,GST!A:D,4,FALSE)</f>
        <v>#N/A</v>
      </c>
      <c r="K5589" s="64" t="str">
        <f>VLOOKUP(B5589,'ABC successor'!A:J,10,FALSE)</f>
        <v>4755</v>
      </c>
    </row>
    <row r="5590" spans="1:11" x14ac:dyDescent="0.2">
      <c r="A5590">
        <v>5589</v>
      </c>
      <c r="B5590" t="s">
        <v>19448</v>
      </c>
      <c r="C5590" t="s">
        <v>19449</v>
      </c>
      <c r="D5590" t="s">
        <v>19448</v>
      </c>
      <c r="E5590" t="s">
        <v>19450</v>
      </c>
      <c r="F5590" s="220">
        <v>6466</v>
      </c>
      <c r="G5590" s="220">
        <v>6466</v>
      </c>
      <c r="H5590" s="220">
        <v>6806</v>
      </c>
      <c r="I5590" s="220">
        <v>6142.5268293103436</v>
      </c>
      <c r="J5590" s="161" t="e">
        <f>VLOOKUP(D5590,GST!A:D,4,FALSE)</f>
        <v>#N/A</v>
      </c>
      <c r="K5590" s="64" t="str">
        <f>VLOOKUP(B5590,'ABC successor'!A:J,10,FALSE)</f>
        <v>4755</v>
      </c>
    </row>
    <row r="5591" spans="1:11" x14ac:dyDescent="0.2">
      <c r="A5591">
        <v>5590</v>
      </c>
      <c r="B5591" t="s">
        <v>18175</v>
      </c>
      <c r="C5591" t="s">
        <v>18176</v>
      </c>
      <c r="D5591" t="s">
        <v>18175</v>
      </c>
      <c r="E5591" t="s">
        <v>18177</v>
      </c>
      <c r="F5591" s="220">
        <v>65430</v>
      </c>
      <c r="G5591" s="220">
        <v>65430</v>
      </c>
      <c r="H5591" s="220">
        <v>68874</v>
      </c>
      <c r="I5591" s="220">
        <v>62158.040615517231</v>
      </c>
      <c r="J5591" s="161" t="e">
        <f>VLOOKUP(D5591,GST!A:D,4,FALSE)</f>
        <v>#N/A</v>
      </c>
      <c r="K5591" s="64" t="str">
        <f>VLOOKUP(B5591,'ABC successor'!A:J,10,FALSE)</f>
        <v>4740</v>
      </c>
    </row>
    <row r="5592" spans="1:11" x14ac:dyDescent="0.2">
      <c r="A5592">
        <v>5591</v>
      </c>
      <c r="B5592" t="s">
        <v>6334</v>
      </c>
      <c r="C5592" t="s">
        <v>6333</v>
      </c>
      <c r="D5592" t="s">
        <v>6334</v>
      </c>
      <c r="E5592" t="s">
        <v>6335</v>
      </c>
      <c r="F5592" s="220">
        <v>103445</v>
      </c>
      <c r="G5592" s="220">
        <v>103445</v>
      </c>
      <c r="H5592" s="220">
        <v>108889</v>
      </c>
      <c r="I5592" s="220">
        <v>98272.695524137904</v>
      </c>
      <c r="J5592" s="161" t="e">
        <f>VLOOKUP(D5592,GST!A:D,4,FALSE)</f>
        <v>#N/A</v>
      </c>
      <c r="K5592" s="64" t="str">
        <f>VLOOKUP(B5592,'ABC successor'!A:J,10,FALSE)</f>
        <v>4740</v>
      </c>
    </row>
    <row r="5593" spans="1:11" x14ac:dyDescent="0.2">
      <c r="A5593">
        <v>5592</v>
      </c>
      <c r="B5593" t="s">
        <v>18767</v>
      </c>
      <c r="C5593" t="s">
        <v>18768</v>
      </c>
      <c r="D5593" t="s">
        <v>18767</v>
      </c>
      <c r="E5593" t="s">
        <v>1493</v>
      </c>
      <c r="F5593" s="220">
        <v>65641</v>
      </c>
      <c r="G5593" s="220">
        <v>65641</v>
      </c>
      <c r="H5593" s="220">
        <v>69096</v>
      </c>
      <c r="I5593" s="220">
        <v>62359.117981034462</v>
      </c>
      <c r="J5593" s="161" t="e">
        <f>VLOOKUP(D5593,GST!A:D,4,FALSE)</f>
        <v>#N/A</v>
      </c>
      <c r="K5593" s="64" t="str">
        <f>VLOOKUP(B5593,'ABC successor'!A:J,10,FALSE)</f>
        <v>4755</v>
      </c>
    </row>
    <row r="5594" spans="1:11" x14ac:dyDescent="0.2">
      <c r="A5594">
        <v>5593</v>
      </c>
      <c r="B5594" t="s">
        <v>19451</v>
      </c>
      <c r="C5594" t="s">
        <v>19452</v>
      </c>
      <c r="D5594" t="s">
        <v>19451</v>
      </c>
      <c r="E5594" t="s">
        <v>19453</v>
      </c>
      <c r="F5594" s="220">
        <v>64654</v>
      </c>
      <c r="G5594" s="220">
        <v>64654</v>
      </c>
      <c r="H5594" s="220">
        <v>68057</v>
      </c>
      <c r="I5594" s="220">
        <v>61421.401420689646</v>
      </c>
      <c r="J5594" s="161">
        <f>VLOOKUP(D5594,GST!A:D,4,FALSE)</f>
        <v>0.12</v>
      </c>
      <c r="K5594" s="64" t="str">
        <f>VLOOKUP(B5594,'ABC successor'!A:J,10,FALSE)</f>
        <v>4755</v>
      </c>
    </row>
    <row r="5595" spans="1:11" x14ac:dyDescent="0.2">
      <c r="A5595">
        <v>5594</v>
      </c>
      <c r="B5595" t="s">
        <v>16063</v>
      </c>
      <c r="C5595" t="s">
        <v>16064</v>
      </c>
      <c r="D5595" t="s">
        <v>16063</v>
      </c>
      <c r="E5595" t="s">
        <v>16065</v>
      </c>
      <c r="F5595" s="220">
        <v>6466</v>
      </c>
      <c r="G5595" s="220">
        <v>6466</v>
      </c>
      <c r="H5595" s="220">
        <v>6806</v>
      </c>
      <c r="I5595" s="220">
        <v>6142.5268293103436</v>
      </c>
      <c r="J5595" s="161" t="e">
        <f>VLOOKUP(D5595,GST!A:D,4,FALSE)</f>
        <v>#N/A</v>
      </c>
      <c r="K5595" s="64" t="str">
        <f>VLOOKUP(B5595,'ABC successor'!A:J,10,FALSE)</f>
        <v>4755</v>
      </c>
    </row>
    <row r="5596" spans="1:11" x14ac:dyDescent="0.2">
      <c r="A5596">
        <v>5595</v>
      </c>
      <c r="B5596" t="s">
        <v>3012</v>
      </c>
      <c r="C5596" t="s">
        <v>3013</v>
      </c>
      <c r="D5596" t="s">
        <v>3012</v>
      </c>
      <c r="E5596" t="s">
        <v>3014</v>
      </c>
      <c r="F5596" s="220">
        <v>1680980</v>
      </c>
      <c r="G5596" s="220">
        <v>1680980</v>
      </c>
      <c r="H5596" s="220">
        <v>1769453</v>
      </c>
      <c r="I5596" s="220">
        <v>1596931.3022672411</v>
      </c>
      <c r="J5596" s="161" t="e">
        <f>VLOOKUP(D5596,GST!A:D,4,FALSE)</f>
        <v>#N/A</v>
      </c>
      <c r="K5596" s="64" t="str">
        <f>VLOOKUP(B5596,'ABC successor'!A:J,10,FALSE)</f>
        <v>4780</v>
      </c>
    </row>
    <row r="5597" spans="1:11" x14ac:dyDescent="0.2">
      <c r="A5597">
        <v>5596</v>
      </c>
      <c r="B5597" t="s">
        <v>793</v>
      </c>
      <c r="C5597" t="s">
        <v>794</v>
      </c>
      <c r="D5597" t="s">
        <v>793</v>
      </c>
      <c r="E5597" t="s">
        <v>795</v>
      </c>
      <c r="F5597" s="220">
        <v>646531</v>
      </c>
      <c r="G5597" s="220">
        <v>646531</v>
      </c>
      <c r="H5597" s="220">
        <v>680559</v>
      </c>
      <c r="I5597" s="220">
        <v>614204.34702586196</v>
      </c>
      <c r="J5597" s="161" t="e">
        <f>VLOOKUP(D5597,GST!A:D,4,FALSE)</f>
        <v>#N/A</v>
      </c>
      <c r="K5597" s="64" t="str">
        <f>VLOOKUP(B5597,'ABC successor'!A:J,10,FALSE)</f>
        <v>4780</v>
      </c>
    </row>
    <row r="5598" spans="1:11" x14ac:dyDescent="0.2">
      <c r="A5598">
        <v>5597</v>
      </c>
      <c r="B5598" t="s">
        <v>796</v>
      </c>
      <c r="C5598" t="s">
        <v>797</v>
      </c>
      <c r="D5598" t="s">
        <v>796</v>
      </c>
      <c r="E5598" t="s">
        <v>798</v>
      </c>
      <c r="F5598" s="220">
        <v>336196</v>
      </c>
      <c r="G5598" s="220">
        <v>336196</v>
      </c>
      <c r="H5598" s="220">
        <v>353891</v>
      </c>
      <c r="I5598" s="220">
        <v>319386.26045344822</v>
      </c>
      <c r="J5598" s="161" t="e">
        <f>VLOOKUP(D5598,GST!A:D,4,FALSE)</f>
        <v>#N/A</v>
      </c>
      <c r="K5598" s="64" t="str">
        <f>VLOOKUP(B5598,'ABC successor'!A:J,10,FALSE)</f>
        <v>4780</v>
      </c>
    </row>
    <row r="5599" spans="1:11" x14ac:dyDescent="0.2">
      <c r="A5599">
        <v>5598</v>
      </c>
      <c r="B5599" t="s">
        <v>14104</v>
      </c>
      <c r="C5599" t="s">
        <v>14106</v>
      </c>
      <c r="D5599" t="s">
        <v>14104</v>
      </c>
      <c r="E5599" t="s">
        <v>14105</v>
      </c>
      <c r="F5599" s="220">
        <v>9051</v>
      </c>
      <c r="G5599" s="220">
        <v>9051</v>
      </c>
      <c r="H5599" s="220">
        <v>9527</v>
      </c>
      <c r="I5599" s="220">
        <v>8597.9908120689652</v>
      </c>
      <c r="J5599" s="161" t="e">
        <f>VLOOKUP(D5599,GST!A:D,4,FALSE)</f>
        <v>#N/A</v>
      </c>
      <c r="K5599" s="64" t="str">
        <f>VLOOKUP(B5599,'ABC successor'!A:J,10,FALSE)</f>
        <v>4760</v>
      </c>
    </row>
    <row r="5600" spans="1:11" x14ac:dyDescent="0.2">
      <c r="A5600">
        <v>5599</v>
      </c>
      <c r="B5600" t="s">
        <v>13668</v>
      </c>
      <c r="C5600" t="s">
        <v>13669</v>
      </c>
      <c r="D5600" t="s">
        <v>13668</v>
      </c>
      <c r="E5600" t="s">
        <v>16066</v>
      </c>
      <c r="F5600" s="220">
        <v>38793</v>
      </c>
      <c r="G5600" s="220">
        <v>38793</v>
      </c>
      <c r="H5600" s="220">
        <v>40835</v>
      </c>
      <c r="I5600" s="220">
        <v>36853.22753965517</v>
      </c>
      <c r="J5600" s="161" t="e">
        <f>VLOOKUP(D5600,GST!A:D,4,FALSE)</f>
        <v>#N/A</v>
      </c>
      <c r="K5600" s="64" t="str">
        <f>VLOOKUP(B5600,'ABC successor'!A:J,10,FALSE)</f>
        <v>4760</v>
      </c>
    </row>
    <row r="5601" spans="1:11" x14ac:dyDescent="0.2">
      <c r="A5601">
        <v>5600</v>
      </c>
      <c r="B5601" t="s">
        <v>8734</v>
      </c>
      <c r="C5601" t="s">
        <v>8735</v>
      </c>
      <c r="D5601" t="s">
        <v>8734</v>
      </c>
      <c r="E5601" t="s">
        <v>8736</v>
      </c>
      <c r="F5601" s="220">
        <v>775837</v>
      </c>
      <c r="G5601" s="220">
        <v>775837</v>
      </c>
      <c r="H5601" s="220">
        <v>816671</v>
      </c>
      <c r="I5601" s="220">
        <v>737045.21643103438</v>
      </c>
      <c r="J5601" s="161" t="e">
        <f>VLOOKUP(D5601,GST!A:D,4,FALSE)</f>
        <v>#N/A</v>
      </c>
      <c r="K5601" s="64" t="str">
        <f>VLOOKUP(B5601,'ABC successor'!A:J,10,FALSE)</f>
        <v>4760</v>
      </c>
    </row>
    <row r="5602" spans="1:11" x14ac:dyDescent="0.2">
      <c r="A5602">
        <v>5601</v>
      </c>
      <c r="B5602" t="s">
        <v>1494</v>
      </c>
      <c r="C5602" t="s">
        <v>1495</v>
      </c>
      <c r="D5602" t="s">
        <v>1494</v>
      </c>
      <c r="E5602" t="s">
        <v>1496</v>
      </c>
      <c r="F5602" s="220">
        <v>775837</v>
      </c>
      <c r="G5602" s="220">
        <v>775837</v>
      </c>
      <c r="H5602" s="220">
        <v>816671</v>
      </c>
      <c r="I5602" s="220">
        <v>737045.21643103438</v>
      </c>
      <c r="J5602" s="161" t="e">
        <f>VLOOKUP(D5602,GST!A:D,4,FALSE)</f>
        <v>#N/A</v>
      </c>
      <c r="K5602" s="64" t="str">
        <f>VLOOKUP(B5602,'ABC successor'!A:J,10,FALSE)</f>
        <v>4760</v>
      </c>
    </row>
    <row r="5603" spans="1:11" x14ac:dyDescent="0.2">
      <c r="A5603">
        <v>5602</v>
      </c>
      <c r="B5603" t="s">
        <v>16811</v>
      </c>
      <c r="C5603" t="s">
        <v>16812</v>
      </c>
      <c r="D5603" t="s">
        <v>16811</v>
      </c>
      <c r="E5603" t="s">
        <v>16813</v>
      </c>
      <c r="F5603" s="220">
        <v>6466</v>
      </c>
      <c r="G5603" s="220">
        <v>6466</v>
      </c>
      <c r="H5603" s="220">
        <v>6806</v>
      </c>
      <c r="I5603" s="220">
        <v>6142.5268293103436</v>
      </c>
      <c r="J5603" s="161">
        <f>VLOOKUP(D5603,GST!A:D,4,FALSE)</f>
        <v>0.18</v>
      </c>
      <c r="K5603" s="64" t="str">
        <f>VLOOKUP(B5603,'ABC successor'!A:J,10,FALSE)</f>
        <v>4754</v>
      </c>
    </row>
    <row r="5604" spans="1:11" x14ac:dyDescent="0.2">
      <c r="A5604">
        <v>5603</v>
      </c>
      <c r="B5604" t="s">
        <v>18178</v>
      </c>
      <c r="C5604" t="s">
        <v>18179</v>
      </c>
      <c r="D5604" t="s">
        <v>18178</v>
      </c>
      <c r="E5604" t="s">
        <v>18180</v>
      </c>
      <c r="F5604" s="220">
        <v>20690</v>
      </c>
      <c r="G5604" s="220">
        <v>20690</v>
      </c>
      <c r="H5604" s="220">
        <v>21779</v>
      </c>
      <c r="I5604" s="220">
        <v>19655.312479310345</v>
      </c>
      <c r="J5604" s="161" t="e">
        <f>VLOOKUP(D5604,GST!A:D,4,FALSE)</f>
        <v>#N/A</v>
      </c>
      <c r="K5604" s="64" t="str">
        <f>VLOOKUP(B5604,'ABC successor'!A:J,10,FALSE)</f>
        <v>4754</v>
      </c>
    </row>
    <row r="5605" spans="1:11" x14ac:dyDescent="0.2">
      <c r="A5605">
        <v>5604</v>
      </c>
      <c r="B5605" t="s">
        <v>19454</v>
      </c>
      <c r="C5605" t="s">
        <v>19455</v>
      </c>
      <c r="D5605" t="s">
        <v>19454</v>
      </c>
      <c r="E5605" t="s">
        <v>13672</v>
      </c>
      <c r="F5605" s="220">
        <v>7758</v>
      </c>
      <c r="G5605" s="220">
        <v>7758</v>
      </c>
      <c r="H5605" s="220">
        <v>8166</v>
      </c>
      <c r="I5605" s="220">
        <v>7370.2588206896526</v>
      </c>
      <c r="J5605" s="161" t="e">
        <f>VLOOKUP(D5605,GST!A:D,4,FALSE)</f>
        <v>#N/A</v>
      </c>
      <c r="K5605" s="64" t="str">
        <f>VLOOKUP(B5605,'ABC successor'!A:J,10,FALSE)</f>
        <v>4760</v>
      </c>
    </row>
    <row r="5606" spans="1:11" x14ac:dyDescent="0.2">
      <c r="A5606">
        <v>5605</v>
      </c>
      <c r="B5606" t="s">
        <v>19456</v>
      </c>
      <c r="C5606" t="s">
        <v>19457</v>
      </c>
      <c r="D5606" t="s">
        <v>19456</v>
      </c>
      <c r="E5606" t="s">
        <v>13672</v>
      </c>
      <c r="F5606" s="220">
        <v>7876</v>
      </c>
      <c r="G5606" s="220">
        <v>7876</v>
      </c>
      <c r="H5606" s="220">
        <v>8291</v>
      </c>
      <c r="I5606" s="220">
        <v>7482.3981206896551</v>
      </c>
      <c r="J5606" s="161" t="e">
        <f>VLOOKUP(D5606,GST!A:D,4,FALSE)</f>
        <v>#N/A</v>
      </c>
      <c r="K5606" s="64" t="str">
        <f>VLOOKUP(B5606,'ABC successor'!A:J,10,FALSE)</f>
        <v>4760</v>
      </c>
    </row>
    <row r="5607" spans="1:11" x14ac:dyDescent="0.2">
      <c r="A5607">
        <v>5606</v>
      </c>
      <c r="B5607" t="s">
        <v>13673</v>
      </c>
      <c r="C5607" t="s">
        <v>13674</v>
      </c>
      <c r="D5607" t="s">
        <v>13673</v>
      </c>
      <c r="E5607" t="s">
        <v>13675</v>
      </c>
      <c r="F5607" s="220">
        <v>15516</v>
      </c>
      <c r="G5607" s="220">
        <v>15516</v>
      </c>
      <c r="H5607" s="220">
        <v>16333</v>
      </c>
      <c r="I5607" s="220">
        <v>14740.517641379305</v>
      </c>
      <c r="J5607" s="161" t="e">
        <f>VLOOKUP(D5607,GST!A:D,4,FALSE)</f>
        <v>#N/A</v>
      </c>
      <c r="K5607" s="64" t="str">
        <f>VLOOKUP(B5607,'ABC successor'!A:J,10,FALSE)</f>
        <v>4754</v>
      </c>
    </row>
    <row r="5608" spans="1:11" x14ac:dyDescent="0.2">
      <c r="A5608">
        <v>5607</v>
      </c>
      <c r="B5608" t="s">
        <v>24385</v>
      </c>
      <c r="C5608" t="s">
        <v>24386</v>
      </c>
      <c r="D5608" t="s">
        <v>24385</v>
      </c>
      <c r="E5608" t="s">
        <v>24387</v>
      </c>
      <c r="F5608" s="220">
        <v>53322</v>
      </c>
      <c r="G5608" s="220">
        <v>53322</v>
      </c>
      <c r="H5608" s="220">
        <v>56128</v>
      </c>
      <c r="I5608" s="220">
        <v>50656.028620689649</v>
      </c>
      <c r="J5608" s="161" t="e">
        <f>VLOOKUP(D5608,GST!A:D,4,FALSE)</f>
        <v>#N/A</v>
      </c>
      <c r="K5608" s="64" t="str">
        <f>VLOOKUP(B5608,'ABC successor'!A:J,10,FALSE)</f>
        <v>4760</v>
      </c>
    </row>
    <row r="5609" spans="1:11" x14ac:dyDescent="0.2">
      <c r="A5609">
        <v>5608</v>
      </c>
      <c r="B5609" t="s">
        <v>26668</v>
      </c>
      <c r="C5609" t="s">
        <v>26669</v>
      </c>
      <c r="D5609" t="s">
        <v>26668</v>
      </c>
      <c r="E5609" t="s">
        <v>26670</v>
      </c>
      <c r="F5609" s="220">
        <v>53322</v>
      </c>
      <c r="G5609" s="220">
        <v>53322</v>
      </c>
      <c r="H5609" s="220">
        <v>56128</v>
      </c>
      <c r="I5609" s="220">
        <v>50656.028620689649</v>
      </c>
      <c r="J5609" s="161" t="e">
        <f>VLOOKUP(D5609,GST!A:D,4,FALSE)</f>
        <v>#N/A</v>
      </c>
      <c r="K5609" s="64" t="str">
        <f>VLOOKUP(B5609,'ABC successor'!A:J,10,FALSE)</f>
        <v>4760</v>
      </c>
    </row>
    <row r="5610" spans="1:11" x14ac:dyDescent="0.2">
      <c r="A5610">
        <v>5609</v>
      </c>
      <c r="B5610" t="s">
        <v>799</v>
      </c>
      <c r="C5610" t="s">
        <v>800</v>
      </c>
      <c r="D5610" t="s">
        <v>799</v>
      </c>
      <c r="E5610" t="s">
        <v>801</v>
      </c>
      <c r="F5610" s="220">
        <v>103445</v>
      </c>
      <c r="G5610" s="220">
        <v>103445</v>
      </c>
      <c r="H5610" s="220">
        <v>108889</v>
      </c>
      <c r="I5610" s="220">
        <v>98272.695524137904</v>
      </c>
      <c r="J5610" s="161" t="e">
        <f>VLOOKUP(D5610,GST!A:D,4,FALSE)</f>
        <v>#N/A</v>
      </c>
      <c r="K5610" s="64" t="str">
        <f>VLOOKUP(B5610,'ABC successor'!A:J,10,FALSE)</f>
        <v>4755</v>
      </c>
    </row>
    <row r="5611" spans="1:11" x14ac:dyDescent="0.2">
      <c r="A5611">
        <v>5610</v>
      </c>
      <c r="B5611" t="s">
        <v>802</v>
      </c>
      <c r="C5611" t="s">
        <v>803</v>
      </c>
      <c r="D5611" t="s">
        <v>802</v>
      </c>
      <c r="E5611" t="s">
        <v>804</v>
      </c>
      <c r="F5611" s="220">
        <v>275423</v>
      </c>
      <c r="G5611" s="220">
        <v>275423</v>
      </c>
      <c r="H5611" s="220">
        <v>289919</v>
      </c>
      <c r="I5611" s="220">
        <v>261651.92187931034</v>
      </c>
      <c r="J5611" s="161" t="e">
        <f>VLOOKUP(D5611,GST!A:D,4,FALSE)</f>
        <v>#N/A</v>
      </c>
      <c r="K5611" s="64" t="str">
        <f>VLOOKUP(B5611,'ABC successor'!A:J,10,FALSE)</f>
        <v>4755</v>
      </c>
    </row>
    <row r="5612" spans="1:11" x14ac:dyDescent="0.2">
      <c r="A5612">
        <v>5611</v>
      </c>
      <c r="B5612" t="s">
        <v>805</v>
      </c>
      <c r="C5612" t="s">
        <v>806</v>
      </c>
      <c r="D5612" t="s">
        <v>805</v>
      </c>
      <c r="E5612" t="s">
        <v>807</v>
      </c>
      <c r="F5612" s="220">
        <v>239217</v>
      </c>
      <c r="G5612" s="220">
        <v>239217</v>
      </c>
      <c r="H5612" s="220">
        <v>251807</v>
      </c>
      <c r="I5612" s="220">
        <v>227256.09175862069</v>
      </c>
      <c r="J5612" s="161" t="e">
        <f>VLOOKUP(D5612,GST!A:D,4,FALSE)</f>
        <v>#N/A</v>
      </c>
      <c r="K5612" s="64" t="str">
        <f>VLOOKUP(B5612,'ABC successor'!A:J,10,FALSE)</f>
        <v>4755</v>
      </c>
    </row>
    <row r="5613" spans="1:11" x14ac:dyDescent="0.2">
      <c r="A5613">
        <v>5612</v>
      </c>
      <c r="B5613" t="s">
        <v>18181</v>
      </c>
      <c r="C5613" t="s">
        <v>18182</v>
      </c>
      <c r="D5613" t="s">
        <v>18181</v>
      </c>
      <c r="E5613" t="s">
        <v>18183</v>
      </c>
      <c r="F5613" s="220">
        <v>252147</v>
      </c>
      <c r="G5613" s="220">
        <v>252147</v>
      </c>
      <c r="H5613" s="220">
        <v>265418</v>
      </c>
      <c r="I5613" s="220">
        <v>239539.21198103452</v>
      </c>
      <c r="J5613" s="161" t="e">
        <f>VLOOKUP(D5613,GST!A:D,4,FALSE)</f>
        <v>#N/A</v>
      </c>
      <c r="K5613" s="64" t="str">
        <f>VLOOKUP(B5613,'ABC successor'!A:J,10,FALSE)</f>
        <v>4755</v>
      </c>
    </row>
    <row r="5614" spans="1:11" x14ac:dyDescent="0.2">
      <c r="A5614">
        <v>5613</v>
      </c>
      <c r="B5614" t="s">
        <v>25388</v>
      </c>
      <c r="C5614" t="s">
        <v>25389</v>
      </c>
      <c r="D5614" t="s">
        <v>25388</v>
      </c>
      <c r="E5614" t="s">
        <v>25390</v>
      </c>
      <c r="F5614" s="220">
        <v>32482</v>
      </c>
      <c r="G5614" s="220">
        <v>32482</v>
      </c>
      <c r="H5614" s="220">
        <v>34192</v>
      </c>
      <c r="I5614" s="220">
        <v>30857.641862068962</v>
      </c>
      <c r="J5614" s="161" t="e">
        <f>VLOOKUP(D5614,GST!A:D,4,FALSE)</f>
        <v>#N/A</v>
      </c>
      <c r="K5614" s="64" t="str">
        <f>VLOOKUP(B5614,'ABC successor'!A:J,10,FALSE)</f>
        <v>4755</v>
      </c>
    </row>
    <row r="5615" spans="1:11" x14ac:dyDescent="0.2">
      <c r="A5615">
        <v>5614</v>
      </c>
      <c r="B5615" t="s">
        <v>21763</v>
      </c>
      <c r="C5615" t="s">
        <v>21764</v>
      </c>
      <c r="D5615" t="s">
        <v>21763</v>
      </c>
      <c r="E5615" t="s">
        <v>21765</v>
      </c>
      <c r="F5615" s="220">
        <v>52783</v>
      </c>
      <c r="G5615" s="220">
        <v>52783</v>
      </c>
      <c r="H5615" s="220">
        <v>55561</v>
      </c>
      <c r="I5615" s="220">
        <v>50143.668025862069</v>
      </c>
      <c r="J5615" s="161" t="e">
        <f>VLOOKUP(D5615,GST!A:D,4,FALSE)</f>
        <v>#N/A</v>
      </c>
      <c r="K5615" s="64" t="str">
        <f>VLOOKUP(B5615,'ABC successor'!A:J,10,FALSE)</f>
        <v>4755</v>
      </c>
    </row>
    <row r="5616" spans="1:11" x14ac:dyDescent="0.2">
      <c r="A5616">
        <v>5615</v>
      </c>
      <c r="B5616" t="s">
        <v>808</v>
      </c>
      <c r="C5616" t="s">
        <v>809</v>
      </c>
      <c r="D5616" t="s">
        <v>808</v>
      </c>
      <c r="E5616" t="s">
        <v>810</v>
      </c>
      <c r="F5616" s="220">
        <v>15516</v>
      </c>
      <c r="G5616" s="220">
        <v>15516</v>
      </c>
      <c r="H5616" s="220">
        <v>16333</v>
      </c>
      <c r="I5616" s="220">
        <v>14740.517641379305</v>
      </c>
      <c r="J5616" s="161" t="e">
        <f>VLOOKUP(D5616,GST!A:D,4,FALSE)</f>
        <v>#N/A</v>
      </c>
      <c r="K5616" s="64" t="str">
        <f>VLOOKUP(B5616,'ABC successor'!A:J,10,FALSE)</f>
        <v>4755</v>
      </c>
    </row>
    <row r="5617" spans="1:11" x14ac:dyDescent="0.2">
      <c r="A5617">
        <v>5616</v>
      </c>
      <c r="B5617" t="s">
        <v>811</v>
      </c>
      <c r="C5617" t="s">
        <v>812</v>
      </c>
      <c r="D5617" t="s">
        <v>811</v>
      </c>
      <c r="E5617" t="s">
        <v>813</v>
      </c>
      <c r="F5617" s="220">
        <v>5171</v>
      </c>
      <c r="G5617" s="220">
        <v>5171</v>
      </c>
      <c r="H5617" s="220">
        <v>5443</v>
      </c>
      <c r="I5617" s="220">
        <v>4912.8614017241371</v>
      </c>
      <c r="J5617" s="161" t="e">
        <f>VLOOKUP(D5617,GST!A:D,4,FALSE)</f>
        <v>#N/A</v>
      </c>
      <c r="K5617" s="64" t="str">
        <f>VLOOKUP(B5617,'ABC successor'!A:J,10,FALSE)</f>
        <v>4755</v>
      </c>
    </row>
    <row r="5618" spans="1:11" x14ac:dyDescent="0.2">
      <c r="A5618">
        <v>5617</v>
      </c>
      <c r="B5618" t="s">
        <v>6337</v>
      </c>
      <c r="C5618" t="s">
        <v>6336</v>
      </c>
      <c r="D5618" t="s">
        <v>6337</v>
      </c>
      <c r="E5618" t="s">
        <v>8719</v>
      </c>
      <c r="F5618" s="220">
        <v>15516</v>
      </c>
      <c r="G5618" s="220">
        <v>15516</v>
      </c>
      <c r="H5618" s="220">
        <v>16333</v>
      </c>
      <c r="I5618" s="220">
        <v>14740.517641379305</v>
      </c>
      <c r="J5618" s="161" t="e">
        <f>VLOOKUP(D5618,GST!A:D,4,FALSE)</f>
        <v>#N/A</v>
      </c>
      <c r="K5618" s="64" t="str">
        <f>VLOOKUP(B5618,'ABC successor'!A:J,10,FALSE)</f>
        <v>4755</v>
      </c>
    </row>
    <row r="5619" spans="1:11" x14ac:dyDescent="0.2">
      <c r="A5619">
        <v>5618</v>
      </c>
      <c r="B5619" t="s">
        <v>814</v>
      </c>
      <c r="C5619" t="s">
        <v>815</v>
      </c>
      <c r="D5619" t="s">
        <v>814</v>
      </c>
      <c r="E5619" t="s">
        <v>816</v>
      </c>
      <c r="F5619" s="220">
        <v>12932</v>
      </c>
      <c r="G5619" s="220">
        <v>12932</v>
      </c>
      <c r="H5619" s="220">
        <v>13613</v>
      </c>
      <c r="I5619" s="220">
        <v>12285.053658620687</v>
      </c>
      <c r="J5619" s="161" t="e">
        <f>VLOOKUP(D5619,GST!A:D,4,FALSE)</f>
        <v>#N/A</v>
      </c>
      <c r="K5619" s="64" t="str">
        <f>VLOOKUP(B5619,'ABC successor'!A:J,10,FALSE)</f>
        <v>4755</v>
      </c>
    </row>
    <row r="5620" spans="1:11" x14ac:dyDescent="0.2">
      <c r="A5620">
        <v>5619</v>
      </c>
      <c r="B5620" t="s">
        <v>817</v>
      </c>
      <c r="C5620" t="s">
        <v>818</v>
      </c>
      <c r="D5620" t="s">
        <v>817</v>
      </c>
      <c r="E5620" t="s">
        <v>819</v>
      </c>
      <c r="F5620" s="220">
        <v>15516</v>
      </c>
      <c r="G5620" s="220">
        <v>15516</v>
      </c>
      <c r="H5620" s="220">
        <v>16333</v>
      </c>
      <c r="I5620" s="220">
        <v>14740.517641379305</v>
      </c>
      <c r="J5620" s="161" t="e">
        <f>VLOOKUP(D5620,GST!A:D,4,FALSE)</f>
        <v>#N/A</v>
      </c>
      <c r="K5620" s="64" t="str">
        <f>VLOOKUP(B5620,'ABC successor'!A:J,10,FALSE)</f>
        <v>4755</v>
      </c>
    </row>
    <row r="5621" spans="1:11" x14ac:dyDescent="0.2">
      <c r="A5621">
        <v>5620</v>
      </c>
      <c r="B5621" t="s">
        <v>16067</v>
      </c>
      <c r="C5621" t="s">
        <v>16068</v>
      </c>
      <c r="D5621" t="s">
        <v>16067</v>
      </c>
      <c r="E5621" t="s">
        <v>8614</v>
      </c>
      <c r="F5621" s="220">
        <v>7549</v>
      </c>
      <c r="G5621" s="220">
        <v>7549</v>
      </c>
      <c r="H5621" s="220">
        <v>7946</v>
      </c>
      <c r="I5621" s="220">
        <v>7171.1148913793095</v>
      </c>
      <c r="J5621" s="161" t="e">
        <f>VLOOKUP(D5621,GST!A:D,4,FALSE)</f>
        <v>#N/A</v>
      </c>
      <c r="K5621" s="64" t="str">
        <f>VLOOKUP(B5621,'ABC successor'!A:J,10,FALSE)</f>
        <v>4755</v>
      </c>
    </row>
    <row r="5622" spans="1:11" x14ac:dyDescent="0.2">
      <c r="A5622">
        <v>5621</v>
      </c>
      <c r="B5622" t="s">
        <v>20807</v>
      </c>
      <c r="C5622" t="s">
        <v>20808</v>
      </c>
      <c r="D5622" t="s">
        <v>20807</v>
      </c>
      <c r="E5622" t="s">
        <v>20809</v>
      </c>
      <c r="F5622" s="220">
        <v>7437</v>
      </c>
      <c r="G5622" s="220">
        <v>7437</v>
      </c>
      <c r="H5622" s="220">
        <v>7828</v>
      </c>
      <c r="I5622" s="220">
        <v>7064.7758999999987</v>
      </c>
      <c r="J5622" s="161" t="e">
        <f>VLOOKUP(D5622,GST!A:D,4,FALSE)</f>
        <v>#N/A</v>
      </c>
      <c r="K5622" s="64" t="str">
        <f>VLOOKUP(B5622,'ABC successor'!A:J,10,FALSE)</f>
        <v>4755</v>
      </c>
    </row>
    <row r="5623" spans="1:11" x14ac:dyDescent="0.2">
      <c r="A5623">
        <v>5622</v>
      </c>
      <c r="B5623" t="s">
        <v>1497</v>
      </c>
      <c r="C5623" t="s">
        <v>1498</v>
      </c>
      <c r="D5623" t="s">
        <v>1497</v>
      </c>
      <c r="E5623" t="s">
        <v>20810</v>
      </c>
      <c r="F5623" s="220">
        <v>34376</v>
      </c>
      <c r="G5623" s="220">
        <v>34376</v>
      </c>
      <c r="H5623" s="220">
        <v>36185</v>
      </c>
      <c r="I5623" s="220">
        <v>32657.670970689647</v>
      </c>
      <c r="J5623" s="161" t="e">
        <f>VLOOKUP(D5623,GST!A:D,4,FALSE)</f>
        <v>#N/A</v>
      </c>
      <c r="K5623" s="64" t="str">
        <f>VLOOKUP(B5623,'ABC successor'!A:J,10,FALSE)</f>
        <v>4755</v>
      </c>
    </row>
    <row r="5624" spans="1:11" x14ac:dyDescent="0.2">
      <c r="A5624">
        <v>5623</v>
      </c>
      <c r="B5624" t="s">
        <v>3015</v>
      </c>
      <c r="C5624" t="s">
        <v>3016</v>
      </c>
      <c r="D5624" t="s">
        <v>3015</v>
      </c>
      <c r="E5624" t="s">
        <v>3017</v>
      </c>
      <c r="F5624" s="220">
        <v>6466</v>
      </c>
      <c r="G5624" s="220">
        <v>6466</v>
      </c>
      <c r="H5624" s="220">
        <v>6806</v>
      </c>
      <c r="I5624" s="220">
        <v>6142.5268293103436</v>
      </c>
      <c r="J5624" s="161">
        <f>VLOOKUP(D5624,GST!A:D,4,FALSE)</f>
        <v>0.18</v>
      </c>
      <c r="K5624" s="64" t="str">
        <f>VLOOKUP(B5624,'ABC successor'!A:J,10,FALSE)</f>
        <v>4755</v>
      </c>
    </row>
    <row r="5625" spans="1:11" x14ac:dyDescent="0.2">
      <c r="A5625">
        <v>5624</v>
      </c>
      <c r="B5625" t="s">
        <v>3018</v>
      </c>
      <c r="C5625" t="s">
        <v>3019</v>
      </c>
      <c r="D5625" t="s">
        <v>3018</v>
      </c>
      <c r="E5625" t="s">
        <v>3020</v>
      </c>
      <c r="F5625" s="220">
        <v>64654</v>
      </c>
      <c r="G5625" s="220">
        <v>64654</v>
      </c>
      <c r="H5625" s="220">
        <v>68057</v>
      </c>
      <c r="I5625" s="220">
        <v>61421.401420689646</v>
      </c>
      <c r="J5625" s="161" t="e">
        <f>VLOOKUP(D5625,GST!A:D,4,FALSE)</f>
        <v>#N/A</v>
      </c>
      <c r="K5625" s="64" t="str">
        <f>VLOOKUP(B5625,'ABC successor'!A:J,10,FALSE)</f>
        <v>4755</v>
      </c>
    </row>
    <row r="5626" spans="1:11" x14ac:dyDescent="0.2">
      <c r="A5626">
        <v>5625</v>
      </c>
      <c r="B5626" t="s">
        <v>1499</v>
      </c>
      <c r="C5626" t="s">
        <v>1500</v>
      </c>
      <c r="D5626" t="s">
        <v>1499</v>
      </c>
      <c r="E5626" t="s">
        <v>16069</v>
      </c>
      <c r="F5626" s="220">
        <v>71118</v>
      </c>
      <c r="G5626" s="220">
        <v>71118</v>
      </c>
      <c r="H5626" s="220">
        <v>74861</v>
      </c>
      <c r="I5626" s="220">
        <v>67561.994813793091</v>
      </c>
      <c r="J5626" s="161" t="e">
        <f>VLOOKUP(D5626,GST!A:D,4,FALSE)</f>
        <v>#N/A</v>
      </c>
      <c r="K5626" s="64" t="str">
        <f>VLOOKUP(B5626,'ABC successor'!A:J,10,FALSE)</f>
        <v>4755</v>
      </c>
    </row>
    <row r="5627" spans="1:11" x14ac:dyDescent="0.2">
      <c r="A5627">
        <v>5626</v>
      </c>
      <c r="B5627" t="s">
        <v>3021</v>
      </c>
      <c r="C5627" t="s">
        <v>3022</v>
      </c>
      <c r="D5627" t="s">
        <v>3021</v>
      </c>
      <c r="E5627" t="s">
        <v>3023</v>
      </c>
      <c r="F5627" s="220">
        <v>25861</v>
      </c>
      <c r="G5627" s="220">
        <v>25861</v>
      </c>
      <c r="H5627" s="220">
        <v>27222</v>
      </c>
      <c r="I5627" s="220">
        <v>24568.173881034476</v>
      </c>
      <c r="J5627" s="161" t="e">
        <f>VLOOKUP(D5627,GST!A:D,4,FALSE)</f>
        <v>#N/A</v>
      </c>
      <c r="K5627" s="64" t="str">
        <f>VLOOKUP(B5627,'ABC successor'!A:J,10,FALSE)</f>
        <v>4755</v>
      </c>
    </row>
    <row r="5628" spans="1:11" x14ac:dyDescent="0.2">
      <c r="A5628">
        <v>5627</v>
      </c>
      <c r="B5628" t="s">
        <v>18184</v>
      </c>
      <c r="C5628" t="s">
        <v>18185</v>
      </c>
      <c r="D5628" t="s">
        <v>18184</v>
      </c>
      <c r="E5628" t="s">
        <v>18186</v>
      </c>
      <c r="F5628" s="220">
        <v>18136</v>
      </c>
      <c r="G5628" s="220">
        <v>18136</v>
      </c>
      <c r="H5628" s="220">
        <v>19091</v>
      </c>
      <c r="I5628" s="220">
        <v>17228.850039655172</v>
      </c>
      <c r="J5628" s="161" t="e">
        <f>VLOOKUP(D5628,GST!A:D,4,FALSE)</f>
        <v>#N/A</v>
      </c>
      <c r="K5628" s="64" t="str">
        <f>VLOOKUP(B5628,'ABC successor'!A:J,10,FALSE)</f>
        <v>4755</v>
      </c>
    </row>
    <row r="5629" spans="1:11" x14ac:dyDescent="0.2">
      <c r="A5629">
        <v>5628</v>
      </c>
      <c r="B5629" t="s">
        <v>16070</v>
      </c>
      <c r="C5629" t="s">
        <v>16071</v>
      </c>
      <c r="D5629" t="s">
        <v>16070</v>
      </c>
      <c r="E5629" t="s">
        <v>16072</v>
      </c>
      <c r="F5629" s="220">
        <v>90515</v>
      </c>
      <c r="G5629" s="220">
        <v>90515</v>
      </c>
      <c r="H5629" s="220">
        <v>95279</v>
      </c>
      <c r="I5629" s="220">
        <v>85989.575301724122</v>
      </c>
      <c r="J5629" s="161" t="e">
        <f>VLOOKUP(D5629,GST!A:D,4,FALSE)</f>
        <v>#N/A</v>
      </c>
      <c r="K5629" s="64" t="str">
        <f>VLOOKUP(B5629,'ABC successor'!A:J,10,FALSE)</f>
        <v>4755</v>
      </c>
    </row>
    <row r="5630" spans="1:11" x14ac:dyDescent="0.2">
      <c r="A5630">
        <v>5629</v>
      </c>
      <c r="B5630" t="s">
        <v>23715</v>
      </c>
      <c r="C5630" t="s">
        <v>23716</v>
      </c>
      <c r="D5630" t="s">
        <v>23715</v>
      </c>
      <c r="E5630" t="s">
        <v>23717</v>
      </c>
      <c r="F5630" s="220">
        <v>62654</v>
      </c>
      <c r="G5630" s="220">
        <v>62654</v>
      </c>
      <c r="H5630" s="220">
        <v>65952</v>
      </c>
      <c r="I5630" s="220">
        <v>59520.833629310342</v>
      </c>
      <c r="J5630" s="161" t="e">
        <f>VLOOKUP(D5630,GST!A:D,4,FALSE)</f>
        <v>#N/A</v>
      </c>
      <c r="K5630" s="64" t="str">
        <f>VLOOKUP(B5630,'ABC successor'!A:J,10,FALSE)</f>
        <v>4755</v>
      </c>
    </row>
    <row r="5631" spans="1:11" x14ac:dyDescent="0.2">
      <c r="A5631">
        <v>5630</v>
      </c>
      <c r="B5631" t="s">
        <v>16073</v>
      </c>
      <c r="C5631" t="s">
        <v>16074</v>
      </c>
      <c r="D5631" t="s">
        <v>16073</v>
      </c>
      <c r="E5631" t="s">
        <v>16075</v>
      </c>
      <c r="F5631" s="220">
        <v>24569</v>
      </c>
      <c r="G5631" s="220">
        <v>24569</v>
      </c>
      <c r="H5631" s="220">
        <v>25862</v>
      </c>
      <c r="I5631" s="220">
        <v>23340.441889655172</v>
      </c>
      <c r="J5631" s="161">
        <f>VLOOKUP(D5631,GST!A:D,4,FALSE)</f>
        <v>0.18</v>
      </c>
      <c r="K5631" s="64" t="str">
        <f>VLOOKUP(B5631,'ABC successor'!A:J,10,FALSE)</f>
        <v>4755</v>
      </c>
    </row>
    <row r="5632" spans="1:11" x14ac:dyDescent="0.2">
      <c r="A5632">
        <v>5631</v>
      </c>
      <c r="B5632" t="s">
        <v>16076</v>
      </c>
      <c r="C5632" t="s">
        <v>16077</v>
      </c>
      <c r="D5632" t="s">
        <v>16076</v>
      </c>
      <c r="E5632" t="s">
        <v>16078</v>
      </c>
      <c r="F5632" s="220">
        <v>13449</v>
      </c>
      <c r="G5632" s="220">
        <v>13449</v>
      </c>
      <c r="H5632" s="220">
        <v>14157</v>
      </c>
      <c r="I5632" s="220">
        <v>12776.146455172413</v>
      </c>
      <c r="J5632" s="161">
        <f>VLOOKUP(D5632,GST!A:D,4,FALSE)</f>
        <v>0.18</v>
      </c>
      <c r="K5632" s="64" t="str">
        <f>VLOOKUP(B5632,'ABC successor'!A:J,10,FALSE)</f>
        <v>4755</v>
      </c>
    </row>
    <row r="5633" spans="1:11" x14ac:dyDescent="0.2">
      <c r="A5633">
        <v>5632</v>
      </c>
      <c r="B5633" t="s">
        <v>1505</v>
      </c>
      <c r="C5633" t="s">
        <v>1506</v>
      </c>
      <c r="D5633" t="s">
        <v>1505</v>
      </c>
      <c r="E5633" t="s">
        <v>1507</v>
      </c>
      <c r="F5633" s="220">
        <v>20690</v>
      </c>
      <c r="G5633" s="220">
        <v>20690</v>
      </c>
      <c r="H5633" s="220">
        <v>21779</v>
      </c>
      <c r="I5633" s="220">
        <v>19655.312479310345</v>
      </c>
      <c r="J5633" s="161">
        <f>VLOOKUP(D5633,GST!A:D,4,FALSE)</f>
        <v>0.18</v>
      </c>
      <c r="K5633" s="64" t="str">
        <f>VLOOKUP(B5633,'ABC successor'!A:J,10,FALSE)</f>
        <v>4755</v>
      </c>
    </row>
    <row r="5634" spans="1:11" x14ac:dyDescent="0.2">
      <c r="A5634">
        <v>5633</v>
      </c>
      <c r="B5634" t="s">
        <v>19458</v>
      </c>
      <c r="C5634" t="s">
        <v>19459</v>
      </c>
      <c r="D5634" t="s">
        <v>19458</v>
      </c>
      <c r="E5634" t="s">
        <v>19460</v>
      </c>
      <c r="F5634" s="220">
        <v>199958</v>
      </c>
      <c r="G5634" s="220">
        <v>199958</v>
      </c>
      <c r="H5634" s="220">
        <v>210482</v>
      </c>
      <c r="I5634" s="220">
        <v>189960.10732758619</v>
      </c>
      <c r="J5634" s="161" t="e">
        <f>VLOOKUP(D5634,GST!A:D,4,FALSE)</f>
        <v>#N/A</v>
      </c>
      <c r="K5634" s="64" t="str">
        <f>VLOOKUP(B5634,'ABC successor'!A:J,10,FALSE)</f>
        <v>4755</v>
      </c>
    </row>
    <row r="5635" spans="1:11" x14ac:dyDescent="0.2">
      <c r="A5635">
        <v>5634</v>
      </c>
      <c r="B5635" t="s">
        <v>16814</v>
      </c>
      <c r="C5635" t="s">
        <v>16815</v>
      </c>
      <c r="D5635" t="s">
        <v>16814</v>
      </c>
      <c r="E5635" t="s">
        <v>16816</v>
      </c>
      <c r="F5635" s="220">
        <v>8120</v>
      </c>
      <c r="G5635" s="220">
        <v>8120</v>
      </c>
      <c r="H5635" s="220">
        <v>8547</v>
      </c>
      <c r="I5635" s="220">
        <v>7714.4104655172405</v>
      </c>
      <c r="J5635" s="161" t="e">
        <f>VLOOKUP(D5635,GST!A:D,4,FALSE)</f>
        <v>#N/A</v>
      </c>
      <c r="K5635" s="64" t="str">
        <f>VLOOKUP(B5635,'ABC successor'!A:J,10,FALSE)</f>
        <v>4755</v>
      </c>
    </row>
    <row r="5636" spans="1:11" x14ac:dyDescent="0.2">
      <c r="A5636">
        <v>5635</v>
      </c>
      <c r="B5636" t="s">
        <v>14324</v>
      </c>
      <c r="C5636" t="s">
        <v>14325</v>
      </c>
      <c r="D5636" t="s">
        <v>14324</v>
      </c>
      <c r="E5636" t="s">
        <v>18769</v>
      </c>
      <c r="F5636" s="220">
        <v>62257</v>
      </c>
      <c r="G5636" s="220">
        <v>62257</v>
      </c>
      <c r="H5636" s="220">
        <v>65534</v>
      </c>
      <c r="I5636" s="220">
        <v>59143.813568965503</v>
      </c>
      <c r="J5636" s="161">
        <f>VLOOKUP(D5636,GST!A:D,4,FALSE)</f>
        <v>0.18</v>
      </c>
      <c r="K5636" s="64" t="str">
        <f>VLOOKUP(B5636,'ABC successor'!A:J,10,FALSE)</f>
        <v>4755</v>
      </c>
    </row>
    <row r="5637" spans="1:11" x14ac:dyDescent="0.2">
      <c r="A5637">
        <v>5636</v>
      </c>
      <c r="B5637" t="s">
        <v>13676</v>
      </c>
      <c r="C5637" t="s">
        <v>13677</v>
      </c>
      <c r="D5637" t="s">
        <v>13676</v>
      </c>
      <c r="E5637" t="s">
        <v>16817</v>
      </c>
      <c r="F5637" s="220">
        <v>60388</v>
      </c>
      <c r="G5637" s="220">
        <v>60388</v>
      </c>
      <c r="H5637" s="220">
        <v>63566</v>
      </c>
      <c r="I5637" s="220">
        <v>57368.919131034476</v>
      </c>
      <c r="J5637" s="161" t="e">
        <f>VLOOKUP(D5637,GST!A:D,4,FALSE)</f>
        <v>#N/A</v>
      </c>
      <c r="K5637" s="64" t="str">
        <f>VLOOKUP(B5637,'ABC successor'!A:J,10,FALSE)</f>
        <v>4755</v>
      </c>
    </row>
    <row r="5638" spans="1:11" x14ac:dyDescent="0.2">
      <c r="A5638">
        <v>5637</v>
      </c>
      <c r="B5638" t="s">
        <v>13678</v>
      </c>
      <c r="C5638" t="s">
        <v>13679</v>
      </c>
      <c r="D5638" t="s">
        <v>13678</v>
      </c>
      <c r="E5638" t="s">
        <v>13680</v>
      </c>
      <c r="F5638" s="220">
        <v>59481</v>
      </c>
      <c r="G5638" s="220">
        <v>59481</v>
      </c>
      <c r="H5638" s="220">
        <v>62612</v>
      </c>
      <c r="I5638" s="220">
        <v>56506.606582758614</v>
      </c>
      <c r="J5638" s="161" t="e">
        <f>VLOOKUP(D5638,GST!A:D,4,FALSE)</f>
        <v>#N/A</v>
      </c>
      <c r="K5638" s="64" t="str">
        <f>VLOOKUP(B5638,'ABC successor'!A:J,10,FALSE)</f>
        <v>4755</v>
      </c>
    </row>
    <row r="5639" spans="1:11" x14ac:dyDescent="0.2">
      <c r="A5639">
        <v>5638</v>
      </c>
      <c r="B5639" t="s">
        <v>25391</v>
      </c>
      <c r="C5639" t="s">
        <v>25392</v>
      </c>
      <c r="D5639" t="s">
        <v>25391</v>
      </c>
      <c r="E5639" t="s">
        <v>25393</v>
      </c>
      <c r="F5639" s="220">
        <v>75477</v>
      </c>
      <c r="G5639" s="220">
        <v>75477</v>
      </c>
      <c r="H5639" s="220">
        <v>79449</v>
      </c>
      <c r="I5639" s="220">
        <v>71703.415168965497</v>
      </c>
      <c r="J5639" s="161" t="e">
        <f>VLOOKUP(D5639,GST!A:D,4,FALSE)</f>
        <v>#N/A</v>
      </c>
      <c r="K5639" s="64" t="str">
        <f>VLOOKUP(B5639,'ABC successor'!A:J,10,FALSE)</f>
        <v>4755</v>
      </c>
    </row>
    <row r="5640" spans="1:11" x14ac:dyDescent="0.2">
      <c r="A5640">
        <v>5639</v>
      </c>
      <c r="B5640" t="s">
        <v>25394</v>
      </c>
      <c r="C5640" t="s">
        <v>25395</v>
      </c>
      <c r="D5640" t="s">
        <v>25394</v>
      </c>
      <c r="E5640" t="s">
        <v>25396</v>
      </c>
      <c r="F5640" s="220">
        <v>75477</v>
      </c>
      <c r="G5640" s="220">
        <v>75477</v>
      </c>
      <c r="H5640" s="220">
        <v>79449</v>
      </c>
      <c r="I5640" s="220">
        <v>71703.415168965497</v>
      </c>
      <c r="J5640" s="161" t="e">
        <f>VLOOKUP(D5640,GST!A:D,4,FALSE)</f>
        <v>#N/A</v>
      </c>
      <c r="K5640" s="64" t="str">
        <f>VLOOKUP(B5640,'ABC successor'!A:J,10,FALSE)</f>
        <v>4755</v>
      </c>
    </row>
    <row r="5641" spans="1:11" x14ac:dyDescent="0.2">
      <c r="A5641">
        <v>5640</v>
      </c>
      <c r="B5641" t="s">
        <v>20811</v>
      </c>
      <c r="C5641" t="s">
        <v>20812</v>
      </c>
      <c r="D5641" t="s">
        <v>20811</v>
      </c>
      <c r="E5641" t="s">
        <v>20813</v>
      </c>
      <c r="F5641" s="220">
        <v>59481</v>
      </c>
      <c r="G5641" s="220">
        <v>59481</v>
      </c>
      <c r="H5641" s="220">
        <v>62612</v>
      </c>
      <c r="I5641" s="220">
        <v>56506.606582758614</v>
      </c>
      <c r="J5641" s="161" t="e">
        <f>VLOOKUP(D5641,GST!A:D,4,FALSE)</f>
        <v>#N/A</v>
      </c>
      <c r="K5641" s="64" t="str">
        <f>VLOOKUP(B5641,'ABC successor'!A:J,10,FALSE)</f>
        <v>4755</v>
      </c>
    </row>
    <row r="5642" spans="1:11" x14ac:dyDescent="0.2">
      <c r="A5642">
        <v>5641</v>
      </c>
      <c r="B5642" t="s">
        <v>18770</v>
      </c>
      <c r="C5642" t="s">
        <v>18771</v>
      </c>
      <c r="D5642" t="s">
        <v>18770</v>
      </c>
      <c r="E5642" t="s">
        <v>26102</v>
      </c>
      <c r="F5642" s="220">
        <v>59481</v>
      </c>
      <c r="G5642" s="220">
        <v>59481</v>
      </c>
      <c r="H5642" s="220">
        <v>62612</v>
      </c>
      <c r="I5642" s="220">
        <v>56506.606582758614</v>
      </c>
      <c r="J5642" s="161">
        <f>VLOOKUP(D5642,GST!A:D,4,FALSE)</f>
        <v>0.18</v>
      </c>
      <c r="K5642" s="64" t="str">
        <f>VLOOKUP(B5642,'ABC successor'!A:J,10,FALSE)</f>
        <v>4755</v>
      </c>
    </row>
    <row r="5643" spans="1:11" x14ac:dyDescent="0.2">
      <c r="A5643">
        <v>5642</v>
      </c>
      <c r="B5643" t="s">
        <v>25397</v>
      </c>
      <c r="C5643" t="s">
        <v>25398</v>
      </c>
      <c r="D5643" t="s">
        <v>25397</v>
      </c>
      <c r="E5643" t="s">
        <v>26103</v>
      </c>
      <c r="F5643" s="220">
        <v>75477</v>
      </c>
      <c r="G5643" s="220">
        <v>75477</v>
      </c>
      <c r="H5643" s="220">
        <v>79449</v>
      </c>
      <c r="I5643" s="220">
        <v>71703.415168965497</v>
      </c>
      <c r="J5643" s="161" t="e">
        <f>VLOOKUP(D5643,GST!A:D,4,FALSE)</f>
        <v>#N/A</v>
      </c>
      <c r="K5643" s="64" t="str">
        <f>VLOOKUP(B5643,'ABC successor'!A:J,10,FALSE)</f>
        <v>4755</v>
      </c>
    </row>
    <row r="5644" spans="1:11" x14ac:dyDescent="0.2">
      <c r="A5644">
        <v>5643</v>
      </c>
      <c r="B5644" t="s">
        <v>23718</v>
      </c>
      <c r="C5644" t="s">
        <v>23719</v>
      </c>
      <c r="D5644" t="s">
        <v>23718</v>
      </c>
      <c r="E5644" t="s">
        <v>23720</v>
      </c>
      <c r="F5644" s="220">
        <v>59481</v>
      </c>
      <c r="G5644" s="220">
        <v>59481</v>
      </c>
      <c r="H5644" s="220">
        <v>62612</v>
      </c>
      <c r="I5644" s="220">
        <v>56506.606582758614</v>
      </c>
      <c r="J5644" s="161" t="e">
        <f>VLOOKUP(D5644,GST!A:D,4,FALSE)</f>
        <v>#N/A</v>
      </c>
      <c r="K5644" s="64" t="str">
        <f>VLOOKUP(B5644,'ABC successor'!A:J,10,FALSE)</f>
        <v>4755</v>
      </c>
    </row>
    <row r="5645" spans="1:11" x14ac:dyDescent="0.2">
      <c r="A5645">
        <v>5644</v>
      </c>
      <c r="B5645" t="s">
        <v>25399</v>
      </c>
      <c r="C5645" t="s">
        <v>25400</v>
      </c>
      <c r="D5645" t="s">
        <v>25399</v>
      </c>
      <c r="E5645" t="s">
        <v>25401</v>
      </c>
      <c r="F5645" s="220">
        <v>75477</v>
      </c>
      <c r="G5645" s="220">
        <v>75477</v>
      </c>
      <c r="H5645" s="220">
        <v>79449</v>
      </c>
      <c r="I5645" s="220">
        <v>71703.415168965497</v>
      </c>
      <c r="J5645" s="161" t="e">
        <f>VLOOKUP(D5645,GST!A:D,4,FALSE)</f>
        <v>#N/A</v>
      </c>
      <c r="K5645" s="64" t="str">
        <f>VLOOKUP(B5645,'ABC successor'!A:J,10,FALSE)</f>
        <v>4755</v>
      </c>
    </row>
    <row r="5646" spans="1:11" x14ac:dyDescent="0.2">
      <c r="A5646">
        <v>5645</v>
      </c>
      <c r="B5646" t="s">
        <v>18772</v>
      </c>
      <c r="C5646" t="s">
        <v>18773</v>
      </c>
      <c r="D5646" t="s">
        <v>18772</v>
      </c>
      <c r="E5646" t="s">
        <v>18774</v>
      </c>
      <c r="F5646" s="220">
        <v>59481</v>
      </c>
      <c r="G5646" s="220">
        <v>59481</v>
      </c>
      <c r="H5646" s="220">
        <v>62612</v>
      </c>
      <c r="I5646" s="220">
        <v>56506.606582758614</v>
      </c>
      <c r="J5646" s="161" t="e">
        <f>VLOOKUP(D5646,GST!A:D,4,FALSE)</f>
        <v>#N/A</v>
      </c>
      <c r="K5646" s="64" t="str">
        <f>VLOOKUP(B5646,'ABC successor'!A:J,10,FALSE)</f>
        <v>4755</v>
      </c>
    </row>
    <row r="5647" spans="1:11" x14ac:dyDescent="0.2">
      <c r="A5647">
        <v>5646</v>
      </c>
      <c r="B5647" t="s">
        <v>25402</v>
      </c>
      <c r="C5647" t="s">
        <v>25403</v>
      </c>
      <c r="D5647" t="s">
        <v>25402</v>
      </c>
      <c r="E5647" t="s">
        <v>25404</v>
      </c>
      <c r="F5647" s="220">
        <v>75477</v>
      </c>
      <c r="G5647" s="220">
        <v>75477</v>
      </c>
      <c r="H5647" s="220">
        <v>79449</v>
      </c>
      <c r="I5647" s="220">
        <v>71703.415168965497</v>
      </c>
      <c r="J5647" s="161" t="e">
        <f>VLOOKUP(D5647,GST!A:D,4,FALSE)</f>
        <v>#N/A</v>
      </c>
      <c r="K5647" s="64" t="str">
        <f>VLOOKUP(B5647,'ABC successor'!A:J,10,FALSE)</f>
        <v>4755</v>
      </c>
    </row>
    <row r="5648" spans="1:11" x14ac:dyDescent="0.2">
      <c r="A5648">
        <v>5647</v>
      </c>
      <c r="B5648" t="s">
        <v>23721</v>
      </c>
      <c r="C5648" t="s">
        <v>23722</v>
      </c>
      <c r="D5648" t="s">
        <v>23721</v>
      </c>
      <c r="E5648" t="s">
        <v>23723</v>
      </c>
      <c r="F5648" s="220">
        <v>59481</v>
      </c>
      <c r="G5648" s="220">
        <v>59481</v>
      </c>
      <c r="H5648" s="220">
        <v>62612</v>
      </c>
      <c r="I5648" s="220">
        <v>56506.606582758614</v>
      </c>
      <c r="J5648" s="161" t="e">
        <f>VLOOKUP(D5648,GST!A:D,4,FALSE)</f>
        <v>#N/A</v>
      </c>
      <c r="K5648" s="64" t="str">
        <f>VLOOKUP(B5648,'ABC successor'!A:J,10,FALSE)</f>
        <v>4755</v>
      </c>
    </row>
    <row r="5649" spans="1:11" x14ac:dyDescent="0.2">
      <c r="A5649">
        <v>5648</v>
      </c>
      <c r="B5649" t="s">
        <v>25405</v>
      </c>
      <c r="C5649" t="s">
        <v>25406</v>
      </c>
      <c r="D5649" t="s">
        <v>25405</v>
      </c>
      <c r="E5649" t="s">
        <v>25407</v>
      </c>
      <c r="F5649" s="220">
        <v>75477</v>
      </c>
      <c r="G5649" s="220">
        <v>75477</v>
      </c>
      <c r="H5649" s="220">
        <v>79449</v>
      </c>
      <c r="I5649" s="220">
        <v>71703.415168965497</v>
      </c>
      <c r="J5649" s="161" t="e">
        <f>VLOOKUP(D5649,GST!A:D,4,FALSE)</f>
        <v>#N/A</v>
      </c>
      <c r="K5649" s="64" t="str">
        <f>VLOOKUP(B5649,'ABC successor'!A:J,10,FALSE)</f>
        <v>4755</v>
      </c>
    </row>
    <row r="5650" spans="1:11" x14ac:dyDescent="0.2">
      <c r="A5650">
        <v>5649</v>
      </c>
      <c r="B5650" t="s">
        <v>23724</v>
      </c>
      <c r="C5650" t="s">
        <v>23725</v>
      </c>
      <c r="D5650" t="s">
        <v>23724</v>
      </c>
      <c r="E5650" t="s">
        <v>23726</v>
      </c>
      <c r="F5650" s="220">
        <v>59481</v>
      </c>
      <c r="G5650" s="220">
        <v>59481</v>
      </c>
      <c r="H5650" s="220">
        <v>62612</v>
      </c>
      <c r="I5650" s="220">
        <v>56506.606582758614</v>
      </c>
      <c r="J5650" s="161" t="e">
        <f>VLOOKUP(D5650,GST!A:D,4,FALSE)</f>
        <v>#N/A</v>
      </c>
      <c r="K5650" s="64" t="str">
        <f>VLOOKUP(B5650,'ABC successor'!A:J,10,FALSE)</f>
        <v>4755</v>
      </c>
    </row>
    <row r="5651" spans="1:11" x14ac:dyDescent="0.2">
      <c r="A5651">
        <v>5650</v>
      </c>
      <c r="B5651" t="s">
        <v>25408</v>
      </c>
      <c r="C5651" t="s">
        <v>25409</v>
      </c>
      <c r="D5651" t="s">
        <v>25408</v>
      </c>
      <c r="E5651" t="s">
        <v>25410</v>
      </c>
      <c r="F5651" s="220">
        <v>75477</v>
      </c>
      <c r="G5651" s="220">
        <v>75477</v>
      </c>
      <c r="H5651" s="220">
        <v>79449</v>
      </c>
      <c r="I5651" s="220">
        <v>71703.415168965497</v>
      </c>
      <c r="J5651" s="161" t="e">
        <f>VLOOKUP(D5651,GST!A:D,4,FALSE)</f>
        <v>#N/A</v>
      </c>
      <c r="K5651" s="64" t="str">
        <f>VLOOKUP(B5651,'ABC successor'!A:J,10,FALSE)</f>
        <v>4755</v>
      </c>
    </row>
    <row r="5652" spans="1:11" x14ac:dyDescent="0.2">
      <c r="A5652">
        <v>5651</v>
      </c>
      <c r="B5652" t="s">
        <v>23727</v>
      </c>
      <c r="C5652" t="s">
        <v>23728</v>
      </c>
      <c r="D5652" t="s">
        <v>23727</v>
      </c>
      <c r="E5652" t="s">
        <v>23729</v>
      </c>
      <c r="F5652" s="220">
        <v>59481</v>
      </c>
      <c r="G5652" s="220">
        <v>59481</v>
      </c>
      <c r="H5652" s="220">
        <v>62612</v>
      </c>
      <c r="I5652" s="220">
        <v>56506.606582758614</v>
      </c>
      <c r="J5652" s="161" t="e">
        <f>VLOOKUP(D5652,GST!A:D,4,FALSE)</f>
        <v>#N/A</v>
      </c>
      <c r="K5652" s="64" t="str">
        <f>VLOOKUP(B5652,'ABC successor'!A:J,10,FALSE)</f>
        <v>4755</v>
      </c>
    </row>
    <row r="5653" spans="1:11" x14ac:dyDescent="0.2">
      <c r="A5653">
        <v>5652</v>
      </c>
      <c r="B5653" t="s">
        <v>25411</v>
      </c>
      <c r="C5653" t="s">
        <v>25412</v>
      </c>
      <c r="D5653" t="s">
        <v>25411</v>
      </c>
      <c r="E5653" t="s">
        <v>25413</v>
      </c>
      <c r="F5653" s="220">
        <v>59481</v>
      </c>
      <c r="G5653" s="220">
        <v>59481</v>
      </c>
      <c r="H5653" s="220">
        <v>62612</v>
      </c>
      <c r="I5653" s="220">
        <v>56506.606582758614</v>
      </c>
      <c r="J5653" s="161" t="e">
        <f>VLOOKUP(D5653,GST!A:D,4,FALSE)</f>
        <v>#N/A</v>
      </c>
      <c r="K5653" s="64" t="str">
        <f>VLOOKUP(B5653,'ABC successor'!A:J,10,FALSE)</f>
        <v>4755</v>
      </c>
    </row>
    <row r="5654" spans="1:11" x14ac:dyDescent="0.2">
      <c r="A5654">
        <v>5653</v>
      </c>
      <c r="B5654" t="s">
        <v>25414</v>
      </c>
      <c r="C5654" t="s">
        <v>25415</v>
      </c>
      <c r="D5654" t="s">
        <v>25414</v>
      </c>
      <c r="E5654" t="s">
        <v>25416</v>
      </c>
      <c r="F5654" s="220">
        <v>59481</v>
      </c>
      <c r="G5654" s="220">
        <v>59481</v>
      </c>
      <c r="H5654" s="220">
        <v>62612</v>
      </c>
      <c r="I5654" s="220">
        <v>56506.606582758614</v>
      </c>
      <c r="J5654" s="161" t="e">
        <f>VLOOKUP(D5654,GST!A:D,4,FALSE)</f>
        <v>#N/A</v>
      </c>
      <c r="K5654" s="64" t="str">
        <f>VLOOKUP(B5654,'ABC successor'!A:J,10,FALSE)</f>
        <v>4755</v>
      </c>
    </row>
    <row r="5655" spans="1:11" x14ac:dyDescent="0.2">
      <c r="A5655">
        <v>5654</v>
      </c>
      <c r="B5655" t="s">
        <v>25417</v>
      </c>
      <c r="C5655" t="s">
        <v>25418</v>
      </c>
      <c r="D5655" t="s">
        <v>25417</v>
      </c>
      <c r="E5655" t="s">
        <v>26104</v>
      </c>
      <c r="F5655" s="220">
        <v>59481</v>
      </c>
      <c r="G5655" s="220">
        <v>59481</v>
      </c>
      <c r="H5655" s="220">
        <v>62612</v>
      </c>
      <c r="I5655" s="220">
        <v>56506.606582758614</v>
      </c>
      <c r="J5655" s="161" t="e">
        <f>VLOOKUP(D5655,GST!A:D,4,FALSE)</f>
        <v>#N/A</v>
      </c>
      <c r="K5655" s="64" t="str">
        <f>VLOOKUP(B5655,'ABC successor'!A:J,10,FALSE)</f>
        <v>4755</v>
      </c>
    </row>
    <row r="5656" spans="1:11" x14ac:dyDescent="0.2">
      <c r="A5656">
        <v>5655</v>
      </c>
      <c r="B5656" t="s">
        <v>25419</v>
      </c>
      <c r="C5656" t="s">
        <v>25420</v>
      </c>
      <c r="D5656" t="s">
        <v>25419</v>
      </c>
      <c r="E5656" t="s">
        <v>25421</v>
      </c>
      <c r="F5656" s="220">
        <v>59481</v>
      </c>
      <c r="G5656" s="220">
        <v>59481</v>
      </c>
      <c r="H5656" s="220">
        <v>62612</v>
      </c>
      <c r="I5656" s="220">
        <v>56506.606582758614</v>
      </c>
      <c r="J5656" s="161" t="e">
        <f>VLOOKUP(D5656,GST!A:D,4,FALSE)</f>
        <v>#N/A</v>
      </c>
      <c r="K5656" s="64" t="str">
        <f>VLOOKUP(B5656,'ABC successor'!A:J,10,FALSE)</f>
        <v>4755</v>
      </c>
    </row>
    <row r="5657" spans="1:11" x14ac:dyDescent="0.2">
      <c r="A5657">
        <v>5656</v>
      </c>
      <c r="B5657" t="s">
        <v>25422</v>
      </c>
      <c r="C5657" t="s">
        <v>25423</v>
      </c>
      <c r="D5657" t="s">
        <v>25422</v>
      </c>
      <c r="E5657" t="s">
        <v>25424</v>
      </c>
      <c r="F5657" s="220">
        <v>59481</v>
      </c>
      <c r="G5657" s="220">
        <v>59481</v>
      </c>
      <c r="H5657" s="220">
        <v>62612</v>
      </c>
      <c r="I5657" s="220">
        <v>56506.606582758614</v>
      </c>
      <c r="J5657" s="161" t="e">
        <f>VLOOKUP(D5657,GST!A:D,4,FALSE)</f>
        <v>#N/A</v>
      </c>
      <c r="K5657" s="64" t="str">
        <f>VLOOKUP(B5657,'ABC successor'!A:J,10,FALSE)</f>
        <v>4755</v>
      </c>
    </row>
    <row r="5658" spans="1:11" x14ac:dyDescent="0.2">
      <c r="A5658">
        <v>5657</v>
      </c>
      <c r="B5658" t="s">
        <v>25425</v>
      </c>
      <c r="C5658" t="s">
        <v>25426</v>
      </c>
      <c r="D5658" t="s">
        <v>25425</v>
      </c>
      <c r="E5658" t="s">
        <v>25427</v>
      </c>
      <c r="F5658" s="220">
        <v>59481</v>
      </c>
      <c r="G5658" s="220">
        <v>59481</v>
      </c>
      <c r="H5658" s="220">
        <v>62612</v>
      </c>
      <c r="I5658" s="220">
        <v>56506.606582758614</v>
      </c>
      <c r="J5658" s="161" t="e">
        <f>VLOOKUP(D5658,GST!A:D,4,FALSE)</f>
        <v>#N/A</v>
      </c>
      <c r="K5658" s="64" t="str">
        <f>VLOOKUP(B5658,'ABC successor'!A:J,10,FALSE)</f>
        <v>4755</v>
      </c>
    </row>
    <row r="5659" spans="1:11" x14ac:dyDescent="0.2">
      <c r="A5659">
        <v>5658</v>
      </c>
      <c r="B5659" t="s">
        <v>25428</v>
      </c>
      <c r="C5659" t="s">
        <v>25429</v>
      </c>
      <c r="D5659" t="s">
        <v>25428</v>
      </c>
      <c r="E5659" t="s">
        <v>25430</v>
      </c>
      <c r="F5659" s="220">
        <v>59481</v>
      </c>
      <c r="G5659" s="220">
        <v>59481</v>
      </c>
      <c r="H5659" s="220">
        <v>62612</v>
      </c>
      <c r="I5659" s="220">
        <v>56506.606582758614</v>
      </c>
      <c r="J5659" s="161" t="e">
        <f>VLOOKUP(D5659,GST!A:D,4,FALSE)</f>
        <v>#N/A</v>
      </c>
      <c r="K5659" s="64" t="str">
        <f>VLOOKUP(B5659,'ABC successor'!A:J,10,FALSE)</f>
        <v>4755</v>
      </c>
    </row>
    <row r="5660" spans="1:11" x14ac:dyDescent="0.2">
      <c r="A5660">
        <v>5659</v>
      </c>
      <c r="B5660" t="s">
        <v>25431</v>
      </c>
      <c r="C5660" t="s">
        <v>25432</v>
      </c>
      <c r="D5660" t="s">
        <v>25431</v>
      </c>
      <c r="E5660" t="s">
        <v>25433</v>
      </c>
      <c r="F5660" s="220">
        <v>75477</v>
      </c>
      <c r="G5660" s="220">
        <v>75477</v>
      </c>
      <c r="H5660" s="220">
        <v>79449</v>
      </c>
      <c r="I5660" s="220">
        <v>71703.415168965497</v>
      </c>
      <c r="J5660" s="161" t="e">
        <f>VLOOKUP(D5660,GST!A:D,4,FALSE)</f>
        <v>#N/A</v>
      </c>
      <c r="K5660" s="64" t="str">
        <f>VLOOKUP(B5660,'ABC successor'!A:J,10,FALSE)</f>
        <v>4755</v>
      </c>
    </row>
    <row r="5661" spans="1:11" x14ac:dyDescent="0.2">
      <c r="A5661">
        <v>5660</v>
      </c>
      <c r="B5661" t="s">
        <v>18775</v>
      </c>
      <c r="C5661" t="s">
        <v>18776</v>
      </c>
      <c r="D5661" t="s">
        <v>18775</v>
      </c>
      <c r="E5661" t="s">
        <v>24388</v>
      </c>
      <c r="F5661" s="220">
        <v>59481</v>
      </c>
      <c r="G5661" s="220">
        <v>59481</v>
      </c>
      <c r="H5661" s="220">
        <v>62612</v>
      </c>
      <c r="I5661" s="220">
        <v>56506.606582758614</v>
      </c>
      <c r="J5661" s="161">
        <f>VLOOKUP(D5661,GST!A:D,4,FALSE)</f>
        <v>0.18</v>
      </c>
      <c r="K5661" s="64" t="str">
        <f>VLOOKUP(B5661,'ABC successor'!A:J,10,FALSE)</f>
        <v>4755</v>
      </c>
    </row>
    <row r="5662" spans="1:11" x14ac:dyDescent="0.2">
      <c r="A5662">
        <v>5661</v>
      </c>
      <c r="B5662" t="s">
        <v>25434</v>
      </c>
      <c r="C5662" t="s">
        <v>25435</v>
      </c>
      <c r="D5662" t="s">
        <v>25434</v>
      </c>
      <c r="E5662" t="s">
        <v>25436</v>
      </c>
      <c r="F5662" s="220">
        <v>59481</v>
      </c>
      <c r="G5662" s="220">
        <v>59481</v>
      </c>
      <c r="H5662" s="220">
        <v>62612</v>
      </c>
      <c r="I5662" s="220">
        <v>56506.606582758614</v>
      </c>
      <c r="J5662" s="161" t="e">
        <f>VLOOKUP(D5662,GST!A:D,4,FALSE)</f>
        <v>#N/A</v>
      </c>
      <c r="K5662" s="64" t="str">
        <f>VLOOKUP(B5662,'ABC successor'!A:J,10,FALSE)</f>
        <v>4755</v>
      </c>
    </row>
    <row r="5663" spans="1:11" x14ac:dyDescent="0.2">
      <c r="A5663">
        <v>5662</v>
      </c>
      <c r="B5663" t="s">
        <v>25437</v>
      </c>
      <c r="C5663" t="s">
        <v>25438</v>
      </c>
      <c r="D5663" t="s">
        <v>25437</v>
      </c>
      <c r="E5663" t="s">
        <v>25439</v>
      </c>
      <c r="F5663" s="220">
        <v>59481</v>
      </c>
      <c r="G5663" s="220">
        <v>59481</v>
      </c>
      <c r="H5663" s="220">
        <v>62612</v>
      </c>
      <c r="I5663" s="220">
        <v>56506.606582758614</v>
      </c>
      <c r="J5663" s="161" t="e">
        <f>VLOOKUP(D5663,GST!A:D,4,FALSE)</f>
        <v>#N/A</v>
      </c>
      <c r="K5663" s="64" t="str">
        <f>VLOOKUP(B5663,'ABC successor'!A:J,10,FALSE)</f>
        <v>4755</v>
      </c>
    </row>
    <row r="5664" spans="1:11" x14ac:dyDescent="0.2">
      <c r="A5664">
        <v>5663</v>
      </c>
      <c r="B5664" t="s">
        <v>25440</v>
      </c>
      <c r="C5664" t="s">
        <v>25441</v>
      </c>
      <c r="D5664" t="s">
        <v>25440</v>
      </c>
      <c r="E5664" t="s">
        <v>25442</v>
      </c>
      <c r="F5664" s="220">
        <v>59481</v>
      </c>
      <c r="G5664" s="220">
        <v>59481</v>
      </c>
      <c r="H5664" s="220">
        <v>62612</v>
      </c>
      <c r="I5664" s="220">
        <v>56506.606582758614</v>
      </c>
      <c r="J5664" s="161" t="e">
        <f>VLOOKUP(D5664,GST!A:D,4,FALSE)</f>
        <v>#N/A</v>
      </c>
      <c r="K5664" s="64" t="str">
        <f>VLOOKUP(B5664,'ABC successor'!A:J,10,FALSE)</f>
        <v>4755</v>
      </c>
    </row>
    <row r="5665" spans="1:11" x14ac:dyDescent="0.2">
      <c r="A5665">
        <v>5664</v>
      </c>
      <c r="B5665" t="s">
        <v>25443</v>
      </c>
      <c r="C5665" t="s">
        <v>25444</v>
      </c>
      <c r="D5665" t="s">
        <v>25443</v>
      </c>
      <c r="E5665" t="s">
        <v>25445</v>
      </c>
      <c r="F5665" s="220">
        <v>59481</v>
      </c>
      <c r="G5665" s="220">
        <v>59481</v>
      </c>
      <c r="H5665" s="220">
        <v>62612</v>
      </c>
      <c r="I5665" s="220">
        <v>56506.606582758614</v>
      </c>
      <c r="J5665" s="161" t="e">
        <f>VLOOKUP(D5665,GST!A:D,4,FALSE)</f>
        <v>#N/A</v>
      </c>
      <c r="K5665" s="64" t="str">
        <f>VLOOKUP(B5665,'ABC successor'!A:J,10,FALSE)</f>
        <v>4755</v>
      </c>
    </row>
    <row r="5666" spans="1:11" x14ac:dyDescent="0.2">
      <c r="A5666">
        <v>5665</v>
      </c>
      <c r="B5666" t="s">
        <v>25446</v>
      </c>
      <c r="C5666" t="s">
        <v>25447</v>
      </c>
      <c r="D5666" t="s">
        <v>25446</v>
      </c>
      <c r="E5666" t="s">
        <v>25448</v>
      </c>
      <c r="F5666" s="220">
        <v>75477</v>
      </c>
      <c r="G5666" s="220">
        <v>75477</v>
      </c>
      <c r="H5666" s="220">
        <v>79449</v>
      </c>
      <c r="I5666" s="220">
        <v>71703.415168965497</v>
      </c>
      <c r="J5666" s="161" t="e">
        <f>VLOOKUP(D5666,GST!A:D,4,FALSE)</f>
        <v>#N/A</v>
      </c>
      <c r="K5666" s="64" t="str">
        <f>VLOOKUP(B5666,'ABC successor'!A:J,10,FALSE)</f>
        <v>4755</v>
      </c>
    </row>
    <row r="5667" spans="1:11" x14ac:dyDescent="0.2">
      <c r="A5667">
        <v>5666</v>
      </c>
      <c r="B5667" t="s">
        <v>23730</v>
      </c>
      <c r="C5667" t="s">
        <v>23731</v>
      </c>
      <c r="D5667" t="s">
        <v>23730</v>
      </c>
      <c r="E5667" t="s">
        <v>23732</v>
      </c>
      <c r="F5667" s="220">
        <v>59481</v>
      </c>
      <c r="G5667" s="220">
        <v>59481</v>
      </c>
      <c r="H5667" s="220">
        <v>62612</v>
      </c>
      <c r="I5667" s="220">
        <v>56506.606582758614</v>
      </c>
      <c r="J5667" s="161">
        <f>VLOOKUP(D5667,GST!A:D,4,FALSE)</f>
        <v>0.18</v>
      </c>
      <c r="K5667" s="64" t="str">
        <f>VLOOKUP(B5667,'ABC successor'!A:J,10,FALSE)</f>
        <v>4755</v>
      </c>
    </row>
    <row r="5668" spans="1:11" x14ac:dyDescent="0.2">
      <c r="A5668">
        <v>5667</v>
      </c>
      <c r="B5668" t="s">
        <v>25449</v>
      </c>
      <c r="C5668" t="s">
        <v>25450</v>
      </c>
      <c r="D5668" t="s">
        <v>25449</v>
      </c>
      <c r="E5668" t="s">
        <v>25451</v>
      </c>
      <c r="F5668" s="220">
        <v>75477</v>
      </c>
      <c r="G5668" s="220">
        <v>75477</v>
      </c>
      <c r="H5668" s="220">
        <v>79449</v>
      </c>
      <c r="I5668" s="220">
        <v>71703.415168965497</v>
      </c>
      <c r="J5668" s="161" t="e">
        <f>VLOOKUP(D5668,GST!A:D,4,FALSE)</f>
        <v>#N/A</v>
      </c>
      <c r="K5668" s="64" t="str">
        <f>VLOOKUP(B5668,'ABC successor'!A:J,10,FALSE)</f>
        <v>4755</v>
      </c>
    </row>
    <row r="5669" spans="1:11" x14ac:dyDescent="0.2">
      <c r="A5669">
        <v>5668</v>
      </c>
      <c r="B5669" t="s">
        <v>25452</v>
      </c>
      <c r="C5669" t="s">
        <v>25453</v>
      </c>
      <c r="D5669" t="s">
        <v>25452</v>
      </c>
      <c r="E5669" t="s">
        <v>25454</v>
      </c>
      <c r="F5669" s="220">
        <v>75477</v>
      </c>
      <c r="G5669" s="220">
        <v>75477</v>
      </c>
      <c r="H5669" s="220">
        <v>79449</v>
      </c>
      <c r="I5669" s="220">
        <v>71703.415168965497</v>
      </c>
      <c r="J5669" s="161" t="e">
        <f>VLOOKUP(D5669,GST!A:D,4,FALSE)</f>
        <v>#N/A</v>
      </c>
      <c r="K5669" s="64" t="str">
        <f>VLOOKUP(B5669,'ABC successor'!A:J,10,FALSE)</f>
        <v>4755</v>
      </c>
    </row>
    <row r="5670" spans="1:11" x14ac:dyDescent="0.2">
      <c r="A5670">
        <v>5669</v>
      </c>
      <c r="B5670" t="s">
        <v>16081</v>
      </c>
      <c r="C5670" t="s">
        <v>16082</v>
      </c>
      <c r="D5670" t="s">
        <v>16081</v>
      </c>
      <c r="E5670" t="s">
        <v>16083</v>
      </c>
      <c r="F5670" s="220">
        <v>15516</v>
      </c>
      <c r="G5670" s="220">
        <v>15516</v>
      </c>
      <c r="H5670" s="220">
        <v>16333</v>
      </c>
      <c r="I5670" s="220">
        <v>14740.517641379305</v>
      </c>
      <c r="J5670" s="161">
        <f>VLOOKUP(D5670,GST!A:D,4,FALSE)</f>
        <v>0.12</v>
      </c>
      <c r="K5670" s="64" t="str">
        <f>VLOOKUP(B5670,'ABC successor'!A:J,10,FALSE)</f>
        <v>4755</v>
      </c>
    </row>
    <row r="5671" spans="1:11" x14ac:dyDescent="0.2">
      <c r="A5671">
        <v>5670</v>
      </c>
      <c r="B5671" t="s">
        <v>22785</v>
      </c>
      <c r="C5671" t="s">
        <v>22786</v>
      </c>
      <c r="D5671" t="s">
        <v>22785</v>
      </c>
      <c r="E5671" t="s">
        <v>22787</v>
      </c>
      <c r="F5671" s="220">
        <v>38793</v>
      </c>
      <c r="G5671" s="220">
        <v>38793</v>
      </c>
      <c r="H5671" s="220">
        <v>40835</v>
      </c>
      <c r="I5671" s="220">
        <v>36853.22753965517</v>
      </c>
      <c r="J5671" s="161" t="e">
        <f>VLOOKUP(D5671,GST!A:D,4,FALSE)</f>
        <v>#N/A</v>
      </c>
      <c r="K5671" s="64" t="str">
        <f>VLOOKUP(B5671,'ABC successor'!A:J,10,FALSE)</f>
        <v>4755</v>
      </c>
    </row>
    <row r="5672" spans="1:11" x14ac:dyDescent="0.2">
      <c r="A5672">
        <v>5671</v>
      </c>
      <c r="B5672" t="s">
        <v>22788</v>
      </c>
      <c r="C5672" t="s">
        <v>22789</v>
      </c>
      <c r="D5672" t="s">
        <v>22788</v>
      </c>
      <c r="E5672" t="s">
        <v>22790</v>
      </c>
      <c r="F5672" s="220">
        <v>38793</v>
      </c>
      <c r="G5672" s="220">
        <v>38793</v>
      </c>
      <c r="H5672" s="220">
        <v>40835</v>
      </c>
      <c r="I5672" s="220">
        <v>36853.22753965517</v>
      </c>
      <c r="J5672" s="161" t="e">
        <f>VLOOKUP(D5672,GST!A:D,4,FALSE)</f>
        <v>#N/A</v>
      </c>
      <c r="K5672" s="64" t="str">
        <f>VLOOKUP(B5672,'ABC successor'!A:J,10,FALSE)</f>
        <v>4755</v>
      </c>
    </row>
    <row r="5673" spans="1:11" x14ac:dyDescent="0.2">
      <c r="A5673">
        <v>5672</v>
      </c>
      <c r="B5673" t="s">
        <v>22791</v>
      </c>
      <c r="C5673" t="s">
        <v>22792</v>
      </c>
      <c r="D5673" t="s">
        <v>22791</v>
      </c>
      <c r="E5673" t="s">
        <v>22793</v>
      </c>
      <c r="F5673" s="220">
        <v>38793</v>
      </c>
      <c r="G5673" s="220">
        <v>38793</v>
      </c>
      <c r="H5673" s="220">
        <v>40835</v>
      </c>
      <c r="I5673" s="220">
        <v>36853.22753965517</v>
      </c>
      <c r="J5673" s="161">
        <f>VLOOKUP(D5673,GST!A:D,4,FALSE)</f>
        <v>0.12</v>
      </c>
      <c r="K5673" s="64" t="str">
        <f>VLOOKUP(B5673,'ABC successor'!A:J,10,FALSE)</f>
        <v>4755</v>
      </c>
    </row>
    <row r="5674" spans="1:11" x14ac:dyDescent="0.2">
      <c r="A5674">
        <v>5673</v>
      </c>
      <c r="B5674" t="s">
        <v>22794</v>
      </c>
      <c r="C5674" t="s">
        <v>22795</v>
      </c>
      <c r="D5674" t="s">
        <v>22794</v>
      </c>
      <c r="E5674" t="s">
        <v>22796</v>
      </c>
      <c r="F5674" s="220">
        <v>38793</v>
      </c>
      <c r="G5674" s="220">
        <v>38793</v>
      </c>
      <c r="H5674" s="220">
        <v>40835</v>
      </c>
      <c r="I5674" s="220">
        <v>36853.22753965517</v>
      </c>
      <c r="J5674" s="161" t="e">
        <f>VLOOKUP(D5674,GST!A:D,4,FALSE)</f>
        <v>#N/A</v>
      </c>
      <c r="K5674" s="64" t="str">
        <f>VLOOKUP(B5674,'ABC successor'!A:J,10,FALSE)</f>
        <v>4755</v>
      </c>
    </row>
    <row r="5675" spans="1:11" x14ac:dyDescent="0.2">
      <c r="A5675">
        <v>5674</v>
      </c>
      <c r="B5675" t="s">
        <v>22797</v>
      </c>
      <c r="C5675" t="s">
        <v>22798</v>
      </c>
      <c r="D5675" t="s">
        <v>22797</v>
      </c>
      <c r="E5675" t="s">
        <v>22799</v>
      </c>
      <c r="F5675" s="220">
        <v>38793</v>
      </c>
      <c r="G5675" s="220">
        <v>38793</v>
      </c>
      <c r="H5675" s="220">
        <v>40835</v>
      </c>
      <c r="I5675" s="220">
        <v>36853.22753965517</v>
      </c>
      <c r="J5675" s="161" t="e">
        <f>VLOOKUP(D5675,GST!A:D,4,FALSE)</f>
        <v>#N/A</v>
      </c>
      <c r="K5675" s="64" t="str">
        <f>VLOOKUP(B5675,'ABC successor'!A:J,10,FALSE)</f>
        <v>4755</v>
      </c>
    </row>
    <row r="5676" spans="1:11" x14ac:dyDescent="0.2">
      <c r="A5676">
        <v>5675</v>
      </c>
      <c r="B5676" t="s">
        <v>22800</v>
      </c>
      <c r="C5676" t="s">
        <v>22801</v>
      </c>
      <c r="D5676" t="s">
        <v>22800</v>
      </c>
      <c r="E5676" t="s">
        <v>22802</v>
      </c>
      <c r="F5676" s="220">
        <v>38793</v>
      </c>
      <c r="G5676" s="220">
        <v>38793</v>
      </c>
      <c r="H5676" s="220">
        <v>40835</v>
      </c>
      <c r="I5676" s="220">
        <v>36853.22753965517</v>
      </c>
      <c r="J5676" s="161" t="e">
        <f>VLOOKUP(D5676,GST!A:D,4,FALSE)</f>
        <v>#N/A</v>
      </c>
      <c r="K5676" s="64" t="str">
        <f>VLOOKUP(B5676,'ABC successor'!A:J,10,FALSE)</f>
        <v>4755</v>
      </c>
    </row>
    <row r="5677" spans="1:11" x14ac:dyDescent="0.2">
      <c r="A5677">
        <v>5676</v>
      </c>
      <c r="B5677" t="s">
        <v>22803</v>
      </c>
      <c r="C5677" t="s">
        <v>22804</v>
      </c>
      <c r="D5677" t="s">
        <v>22803</v>
      </c>
      <c r="E5677" t="s">
        <v>22805</v>
      </c>
      <c r="F5677" s="220">
        <v>38793</v>
      </c>
      <c r="G5677" s="220">
        <v>38793</v>
      </c>
      <c r="H5677" s="220">
        <v>40835</v>
      </c>
      <c r="I5677" s="220">
        <v>36853.22753965517</v>
      </c>
      <c r="J5677" s="161" t="e">
        <f>VLOOKUP(D5677,GST!A:D,4,FALSE)</f>
        <v>#N/A</v>
      </c>
      <c r="K5677" s="64" t="str">
        <f>VLOOKUP(B5677,'ABC successor'!A:J,10,FALSE)</f>
        <v>4755</v>
      </c>
    </row>
    <row r="5678" spans="1:11" x14ac:dyDescent="0.2">
      <c r="A5678">
        <v>5677</v>
      </c>
      <c r="B5678" t="s">
        <v>22806</v>
      </c>
      <c r="C5678" t="s">
        <v>22807</v>
      </c>
      <c r="D5678" t="s">
        <v>22806</v>
      </c>
      <c r="E5678" t="s">
        <v>22808</v>
      </c>
      <c r="F5678" s="220">
        <v>38793</v>
      </c>
      <c r="G5678" s="220">
        <v>38793</v>
      </c>
      <c r="H5678" s="220">
        <v>40835</v>
      </c>
      <c r="I5678" s="220">
        <v>36853.22753965517</v>
      </c>
      <c r="J5678" s="161" t="e">
        <f>VLOOKUP(D5678,GST!A:D,4,FALSE)</f>
        <v>#N/A</v>
      </c>
      <c r="K5678" s="64" t="str">
        <f>VLOOKUP(B5678,'ABC successor'!A:J,10,FALSE)</f>
        <v>4755</v>
      </c>
    </row>
    <row r="5679" spans="1:11" x14ac:dyDescent="0.2">
      <c r="A5679">
        <v>5678</v>
      </c>
      <c r="B5679" t="s">
        <v>22809</v>
      </c>
      <c r="C5679" t="s">
        <v>22810</v>
      </c>
      <c r="D5679" t="s">
        <v>22809</v>
      </c>
      <c r="E5679" t="s">
        <v>22811</v>
      </c>
      <c r="F5679" s="220">
        <v>38793</v>
      </c>
      <c r="G5679" s="220">
        <v>38793</v>
      </c>
      <c r="H5679" s="220">
        <v>40835</v>
      </c>
      <c r="I5679" s="220">
        <v>36853.22753965517</v>
      </c>
      <c r="J5679" s="161" t="e">
        <f>VLOOKUP(D5679,GST!A:D,4,FALSE)</f>
        <v>#N/A</v>
      </c>
      <c r="K5679" s="64" t="str">
        <f>VLOOKUP(B5679,'ABC successor'!A:J,10,FALSE)</f>
        <v>4755</v>
      </c>
    </row>
    <row r="5680" spans="1:11" x14ac:dyDescent="0.2">
      <c r="A5680">
        <v>5679</v>
      </c>
      <c r="B5680" t="s">
        <v>22812</v>
      </c>
      <c r="C5680" t="s">
        <v>22813</v>
      </c>
      <c r="D5680" t="s">
        <v>22812</v>
      </c>
      <c r="E5680" t="s">
        <v>22814</v>
      </c>
      <c r="F5680" s="220">
        <v>38793</v>
      </c>
      <c r="G5680" s="220">
        <v>38793</v>
      </c>
      <c r="H5680" s="220">
        <v>40835</v>
      </c>
      <c r="I5680" s="220">
        <v>36853.22753965517</v>
      </c>
      <c r="J5680" s="161" t="e">
        <f>VLOOKUP(D5680,GST!A:D,4,FALSE)</f>
        <v>#N/A</v>
      </c>
      <c r="K5680" s="64" t="str">
        <f>VLOOKUP(B5680,'ABC successor'!A:J,10,FALSE)</f>
        <v>4755</v>
      </c>
    </row>
    <row r="5681" spans="1:11" x14ac:dyDescent="0.2">
      <c r="A5681">
        <v>5680</v>
      </c>
      <c r="B5681" t="s">
        <v>13689</v>
      </c>
      <c r="C5681" t="s">
        <v>13690</v>
      </c>
      <c r="D5681" t="s">
        <v>13689</v>
      </c>
      <c r="E5681" t="s">
        <v>13691</v>
      </c>
      <c r="F5681" s="220">
        <v>11637</v>
      </c>
      <c r="G5681" s="220">
        <v>11637</v>
      </c>
      <c r="H5681" s="220">
        <v>12249</v>
      </c>
      <c r="I5681" s="220">
        <v>11055.388231034483</v>
      </c>
      <c r="J5681" s="161" t="e">
        <f>VLOOKUP(D5681,GST!A:D,4,FALSE)</f>
        <v>#N/A</v>
      </c>
      <c r="K5681" s="64" t="str">
        <f>VLOOKUP(B5681,'ABC successor'!A:J,10,FALSE)</f>
        <v>4755</v>
      </c>
    </row>
    <row r="5682" spans="1:11" x14ac:dyDescent="0.2">
      <c r="A5682">
        <v>5681</v>
      </c>
      <c r="B5682" t="s">
        <v>13692</v>
      </c>
      <c r="C5682" t="s">
        <v>13693</v>
      </c>
      <c r="D5682" t="s">
        <v>13692</v>
      </c>
      <c r="E5682" t="s">
        <v>13694</v>
      </c>
      <c r="F5682" s="220">
        <v>6665</v>
      </c>
      <c r="G5682" s="220">
        <v>6665</v>
      </c>
      <c r="H5682" s="220">
        <v>7016</v>
      </c>
      <c r="I5682" s="220">
        <v>6332.0035775862061</v>
      </c>
      <c r="J5682" s="161" t="e">
        <f>VLOOKUP(D5682,GST!A:D,4,FALSE)</f>
        <v>#N/A</v>
      </c>
      <c r="K5682" s="64" t="str">
        <f>VLOOKUP(B5682,'ABC successor'!A:J,10,FALSE)</f>
        <v>4755</v>
      </c>
    </row>
    <row r="5683" spans="1:11" x14ac:dyDescent="0.2">
      <c r="A5683">
        <v>5682</v>
      </c>
      <c r="B5683" t="s">
        <v>24389</v>
      </c>
      <c r="C5683" t="s">
        <v>24390</v>
      </c>
      <c r="D5683" t="s">
        <v>24389</v>
      </c>
      <c r="E5683" t="s">
        <v>24391</v>
      </c>
      <c r="F5683" s="220">
        <v>9331</v>
      </c>
      <c r="G5683" s="220">
        <v>9331</v>
      </c>
      <c r="H5683" s="220">
        <v>9822</v>
      </c>
      <c r="I5683" s="220">
        <v>8864.8050086206895</v>
      </c>
      <c r="J5683" s="161" t="e">
        <f>VLOOKUP(D5683,GST!A:D,4,FALSE)</f>
        <v>#N/A</v>
      </c>
      <c r="K5683" s="64" t="str">
        <f>VLOOKUP(B5683,'ABC successor'!A:J,10,FALSE)</f>
        <v>4755</v>
      </c>
    </row>
    <row r="5684" spans="1:11" x14ac:dyDescent="0.2">
      <c r="A5684">
        <v>5683</v>
      </c>
      <c r="B5684" t="s">
        <v>16084</v>
      </c>
      <c r="C5684" t="s">
        <v>16085</v>
      </c>
      <c r="D5684" t="s">
        <v>16084</v>
      </c>
      <c r="E5684" t="s">
        <v>16086</v>
      </c>
      <c r="F5684" s="220">
        <v>130</v>
      </c>
      <c r="G5684" s="220">
        <v>130</v>
      </c>
      <c r="H5684" s="220">
        <v>137</v>
      </c>
      <c r="I5684" s="220">
        <v>123.7399172413793</v>
      </c>
      <c r="J5684" s="161">
        <f>VLOOKUP(D5684,GST!A:D,4,FALSE)</f>
        <v>0.18</v>
      </c>
      <c r="K5684" s="64" t="str">
        <f>VLOOKUP(B5684,'ABC successor'!A:J,10,FALSE)</f>
        <v>4755</v>
      </c>
    </row>
    <row r="5685" spans="1:11" x14ac:dyDescent="0.2">
      <c r="A5685">
        <v>5684</v>
      </c>
      <c r="B5685" t="s">
        <v>16087</v>
      </c>
      <c r="C5685" t="s">
        <v>16088</v>
      </c>
      <c r="D5685" t="s">
        <v>16087</v>
      </c>
      <c r="E5685" t="s">
        <v>16089</v>
      </c>
      <c r="F5685" s="220">
        <v>31033</v>
      </c>
      <c r="G5685" s="220">
        <v>31033</v>
      </c>
      <c r="H5685" s="220">
        <v>32666</v>
      </c>
      <c r="I5685" s="220">
        <v>29481.03528275861</v>
      </c>
      <c r="J5685" s="161" t="e">
        <f>VLOOKUP(D5685,GST!A:D,4,FALSE)</f>
        <v>#N/A</v>
      </c>
      <c r="K5685" s="64" t="str">
        <f>VLOOKUP(B5685,'ABC successor'!A:J,10,FALSE)</f>
        <v>4755</v>
      </c>
    </row>
    <row r="5686" spans="1:11" x14ac:dyDescent="0.2">
      <c r="A5686">
        <v>5685</v>
      </c>
      <c r="B5686" t="s">
        <v>16822</v>
      </c>
      <c r="C5686" t="s">
        <v>16823</v>
      </c>
      <c r="D5686" t="s">
        <v>16822</v>
      </c>
      <c r="E5686" t="s">
        <v>16824</v>
      </c>
      <c r="F5686" s="220">
        <v>288817</v>
      </c>
      <c r="G5686" s="220">
        <v>288817</v>
      </c>
      <c r="H5686" s="220">
        <v>304018</v>
      </c>
      <c r="I5686" s="220">
        <v>274375.86555689649</v>
      </c>
      <c r="J5686" s="161" t="e">
        <f>VLOOKUP(D5686,GST!A:D,4,FALSE)</f>
        <v>#N/A</v>
      </c>
      <c r="K5686" s="64" t="str">
        <f>VLOOKUP(B5686,'ABC successor'!A:J,10,FALSE)</f>
        <v>4755</v>
      </c>
    </row>
    <row r="5687" spans="1:11" x14ac:dyDescent="0.2">
      <c r="A5687">
        <v>5686</v>
      </c>
      <c r="B5687" t="s">
        <v>21766</v>
      </c>
      <c r="C5687" t="s">
        <v>21767</v>
      </c>
      <c r="D5687" t="s">
        <v>21766</v>
      </c>
      <c r="E5687" t="s">
        <v>21768</v>
      </c>
      <c r="F5687" s="220">
        <v>293272</v>
      </c>
      <c r="G5687" s="220">
        <v>293272</v>
      </c>
      <c r="H5687" s="220">
        <v>308707</v>
      </c>
      <c r="I5687" s="220">
        <v>278608.15741379303</v>
      </c>
      <c r="J5687" s="161" t="e">
        <f>VLOOKUP(D5687,GST!A:D,4,FALSE)</f>
        <v>#N/A</v>
      </c>
      <c r="K5687" s="64" t="str">
        <f>VLOOKUP(B5687,'ABC successor'!A:J,10,FALSE)</f>
        <v>4755</v>
      </c>
    </row>
    <row r="5688" spans="1:11" x14ac:dyDescent="0.2">
      <c r="A5688">
        <v>5687</v>
      </c>
      <c r="B5688" t="s">
        <v>16825</v>
      </c>
      <c r="C5688" t="s">
        <v>16826</v>
      </c>
      <c r="D5688" t="s">
        <v>16825</v>
      </c>
      <c r="E5688" t="s">
        <v>16827</v>
      </c>
      <c r="F5688" s="220">
        <v>19395</v>
      </c>
      <c r="G5688" s="220">
        <v>19395</v>
      </c>
      <c r="H5688" s="220">
        <v>20416</v>
      </c>
      <c r="I5688" s="220">
        <v>18425.647051724132</v>
      </c>
      <c r="J5688" s="161" t="e">
        <f>VLOOKUP(D5688,GST!A:D,4,FALSE)</f>
        <v>#N/A</v>
      </c>
      <c r="K5688" s="64" t="str">
        <f>VLOOKUP(B5688,'ABC successor'!A:J,10,FALSE)</f>
        <v>4755</v>
      </c>
    </row>
    <row r="5689" spans="1:11" x14ac:dyDescent="0.2">
      <c r="A5689">
        <v>5688</v>
      </c>
      <c r="B5689" t="s">
        <v>18187</v>
      </c>
      <c r="C5689" t="s">
        <v>18188</v>
      </c>
      <c r="D5689" t="s">
        <v>18187</v>
      </c>
      <c r="E5689" t="s">
        <v>19477</v>
      </c>
      <c r="F5689" s="220">
        <v>23275</v>
      </c>
      <c r="G5689" s="220">
        <v>23275</v>
      </c>
      <c r="H5689" s="220">
        <v>24500</v>
      </c>
      <c r="I5689" s="220">
        <v>22110.776462068967</v>
      </c>
      <c r="J5689" s="161" t="e">
        <f>VLOOKUP(D5689,GST!A:D,4,FALSE)</f>
        <v>#N/A</v>
      </c>
      <c r="K5689" s="64" t="str">
        <f>VLOOKUP(B5689,'ABC successor'!A:J,10,FALSE)</f>
        <v>4755</v>
      </c>
    </row>
    <row r="5690" spans="1:11" x14ac:dyDescent="0.2">
      <c r="A5690">
        <v>5689</v>
      </c>
      <c r="B5690" t="s">
        <v>18189</v>
      </c>
      <c r="C5690" t="s">
        <v>18190</v>
      </c>
      <c r="D5690" t="s">
        <v>18189</v>
      </c>
      <c r="E5690" t="s">
        <v>18191</v>
      </c>
      <c r="F5690" s="220">
        <v>7758</v>
      </c>
      <c r="G5690" s="220">
        <v>7758</v>
      </c>
      <c r="H5690" s="220">
        <v>8166</v>
      </c>
      <c r="I5690" s="220">
        <v>7370.2588206896526</v>
      </c>
      <c r="J5690" s="161" t="e">
        <f>VLOOKUP(D5690,GST!A:D,4,FALSE)</f>
        <v>#N/A</v>
      </c>
      <c r="K5690" s="64" t="str">
        <f>VLOOKUP(B5690,'ABC successor'!A:J,10,FALSE)</f>
        <v>4755</v>
      </c>
    </row>
    <row r="5691" spans="1:11" x14ac:dyDescent="0.2">
      <c r="A5691">
        <v>5690</v>
      </c>
      <c r="B5691" t="s">
        <v>18192</v>
      </c>
      <c r="C5691" t="s">
        <v>18193</v>
      </c>
      <c r="D5691" t="s">
        <v>18192</v>
      </c>
      <c r="E5691" t="s">
        <v>18194</v>
      </c>
      <c r="F5691" s="220">
        <v>71376</v>
      </c>
      <c r="G5691" s="220">
        <v>71376</v>
      </c>
      <c r="H5691" s="220">
        <v>75133</v>
      </c>
      <c r="I5691" s="220">
        <v>67807.541212068958</v>
      </c>
      <c r="J5691" s="161">
        <f>VLOOKUP(D5691,GST!A:D,4,FALSE)</f>
        <v>0.18</v>
      </c>
      <c r="K5691" s="64" t="str">
        <f>VLOOKUP(B5691,'ABC successor'!A:J,10,FALSE)</f>
        <v>4755</v>
      </c>
    </row>
    <row r="5692" spans="1:11" x14ac:dyDescent="0.2">
      <c r="A5692">
        <v>5691</v>
      </c>
      <c r="B5692" t="s">
        <v>18195</v>
      </c>
      <c r="C5692" t="s">
        <v>18196</v>
      </c>
      <c r="D5692" t="s">
        <v>18195</v>
      </c>
      <c r="E5692" t="s">
        <v>18197</v>
      </c>
      <c r="F5692" s="220">
        <v>62456</v>
      </c>
      <c r="G5692" s="220">
        <v>62456</v>
      </c>
      <c r="H5692" s="220">
        <v>65743</v>
      </c>
      <c r="I5692" s="220">
        <v>59333.290317241364</v>
      </c>
      <c r="J5692" s="161" t="e">
        <f>VLOOKUP(D5692,GST!A:D,4,FALSE)</f>
        <v>#N/A</v>
      </c>
      <c r="K5692" s="64" t="str">
        <f>VLOOKUP(B5692,'ABC successor'!A:J,10,FALSE)</f>
        <v>4755</v>
      </c>
    </row>
    <row r="5693" spans="1:11" x14ac:dyDescent="0.2">
      <c r="A5693">
        <v>5692</v>
      </c>
      <c r="B5693" t="s">
        <v>18198</v>
      </c>
      <c r="C5693" t="s">
        <v>18199</v>
      </c>
      <c r="D5693" t="s">
        <v>18198</v>
      </c>
      <c r="E5693" t="s">
        <v>18200</v>
      </c>
      <c r="F5693" s="220">
        <v>129306</v>
      </c>
      <c r="G5693" s="220">
        <v>129306</v>
      </c>
      <c r="H5693" s="220">
        <v>136112</v>
      </c>
      <c r="I5693" s="220">
        <v>122840.8694051724</v>
      </c>
      <c r="J5693" s="161" t="e">
        <f>VLOOKUP(D5693,GST!A:D,4,FALSE)</f>
        <v>#N/A</v>
      </c>
      <c r="K5693" s="64" t="str">
        <f>VLOOKUP(B5693,'ABC successor'!A:J,10,FALSE)</f>
        <v>4755</v>
      </c>
    </row>
    <row r="5694" spans="1:11" x14ac:dyDescent="0.2">
      <c r="A5694">
        <v>5693</v>
      </c>
      <c r="B5694" t="s">
        <v>18201</v>
      </c>
      <c r="C5694" t="s">
        <v>18202</v>
      </c>
      <c r="D5694" t="s">
        <v>18201</v>
      </c>
      <c r="E5694" t="s">
        <v>18203</v>
      </c>
      <c r="F5694" s="220">
        <v>218527</v>
      </c>
      <c r="G5694" s="220">
        <v>218527</v>
      </c>
      <c r="H5694" s="220">
        <v>230028</v>
      </c>
      <c r="I5694" s="220">
        <v>207600.77927931031</v>
      </c>
      <c r="J5694" s="161" t="e">
        <f>VLOOKUP(D5694,GST!A:D,4,FALSE)</f>
        <v>#N/A</v>
      </c>
      <c r="K5694" s="64" t="str">
        <f>VLOOKUP(B5694,'ABC successor'!A:J,10,FALSE)</f>
        <v>4755</v>
      </c>
    </row>
    <row r="5695" spans="1:11" x14ac:dyDescent="0.2">
      <c r="A5695">
        <v>5694</v>
      </c>
      <c r="B5695" t="s">
        <v>18204</v>
      </c>
      <c r="C5695" t="s">
        <v>18205</v>
      </c>
      <c r="D5695" t="s">
        <v>18204</v>
      </c>
      <c r="E5695" t="s">
        <v>18206</v>
      </c>
      <c r="F5695" s="220">
        <v>96979</v>
      </c>
      <c r="G5695" s="220">
        <v>96979</v>
      </c>
      <c r="H5695" s="220">
        <v>102083</v>
      </c>
      <c r="I5695" s="220">
        <v>92130.168694827575</v>
      </c>
      <c r="J5695" s="161" t="e">
        <f>VLOOKUP(D5695,GST!A:D,4,FALSE)</f>
        <v>#N/A</v>
      </c>
      <c r="K5695" s="64" t="str">
        <f>VLOOKUP(B5695,'ABC successor'!A:J,10,FALSE)</f>
        <v>4755</v>
      </c>
    </row>
    <row r="5696" spans="1:11" x14ac:dyDescent="0.2">
      <c r="A5696">
        <v>5695</v>
      </c>
      <c r="B5696" t="s">
        <v>21769</v>
      </c>
      <c r="C5696" t="s">
        <v>21770</v>
      </c>
      <c r="D5696" t="s">
        <v>21769</v>
      </c>
      <c r="E5696" t="s">
        <v>21771</v>
      </c>
      <c r="F5696" s="220">
        <v>14664</v>
      </c>
      <c r="G5696" s="220">
        <v>14664</v>
      </c>
      <c r="H5696" s="220">
        <v>15436</v>
      </c>
      <c r="I5696" s="220">
        <v>13930.407870689653</v>
      </c>
      <c r="J5696" s="161" t="e">
        <f>VLOOKUP(D5696,GST!A:D,4,FALSE)</f>
        <v>#N/A</v>
      </c>
      <c r="K5696" s="64" t="str">
        <f>VLOOKUP(B5696,'ABC successor'!A:J,10,FALSE)</f>
        <v>4755</v>
      </c>
    </row>
    <row r="5697" spans="1:11" x14ac:dyDescent="0.2">
      <c r="A5697">
        <v>5696</v>
      </c>
      <c r="B5697" t="s">
        <v>18207</v>
      </c>
      <c r="C5697" t="s">
        <v>18208</v>
      </c>
      <c r="D5697" t="s">
        <v>18207</v>
      </c>
      <c r="E5697" t="s">
        <v>18209</v>
      </c>
      <c r="F5697" s="220">
        <v>7758</v>
      </c>
      <c r="G5697" s="220">
        <v>7758</v>
      </c>
      <c r="H5697" s="220">
        <v>8166</v>
      </c>
      <c r="I5697" s="220">
        <v>7370.2588206896526</v>
      </c>
      <c r="J5697" s="161" t="e">
        <f>VLOOKUP(D5697,GST!A:D,4,FALSE)</f>
        <v>#N/A</v>
      </c>
      <c r="K5697" s="64" t="str">
        <f>VLOOKUP(B5697,'ABC successor'!A:J,10,FALSE)</f>
        <v>4755</v>
      </c>
    </row>
    <row r="5698" spans="1:11" x14ac:dyDescent="0.2">
      <c r="A5698">
        <v>5697</v>
      </c>
      <c r="B5698" t="s">
        <v>18210</v>
      </c>
      <c r="C5698" t="s">
        <v>18211</v>
      </c>
      <c r="D5698" t="s">
        <v>18210</v>
      </c>
      <c r="E5698" t="s">
        <v>18212</v>
      </c>
      <c r="F5698" s="220">
        <v>12932</v>
      </c>
      <c r="G5698" s="220">
        <v>12932</v>
      </c>
      <c r="H5698" s="220">
        <v>13613</v>
      </c>
      <c r="I5698" s="220">
        <v>12285.053658620687</v>
      </c>
      <c r="J5698" s="161" t="e">
        <f>VLOOKUP(D5698,GST!A:D,4,FALSE)</f>
        <v>#N/A</v>
      </c>
      <c r="K5698" s="64" t="str">
        <f>VLOOKUP(B5698,'ABC successor'!A:J,10,FALSE)</f>
        <v>4755</v>
      </c>
    </row>
    <row r="5699" spans="1:11" x14ac:dyDescent="0.2">
      <c r="A5699">
        <v>5698</v>
      </c>
      <c r="B5699" t="s">
        <v>18213</v>
      </c>
      <c r="C5699" t="s">
        <v>18214</v>
      </c>
      <c r="D5699" t="s">
        <v>18213</v>
      </c>
      <c r="E5699" t="s">
        <v>18215</v>
      </c>
      <c r="F5699" s="220">
        <v>12932</v>
      </c>
      <c r="G5699" s="220">
        <v>12932</v>
      </c>
      <c r="H5699" s="220">
        <v>13613</v>
      </c>
      <c r="I5699" s="220">
        <v>12285.053658620687</v>
      </c>
      <c r="J5699" s="161" t="e">
        <f>VLOOKUP(D5699,GST!A:D,4,FALSE)</f>
        <v>#N/A</v>
      </c>
      <c r="K5699" s="64" t="str">
        <f>VLOOKUP(B5699,'ABC successor'!A:J,10,FALSE)</f>
        <v>4755</v>
      </c>
    </row>
    <row r="5700" spans="1:11" x14ac:dyDescent="0.2">
      <c r="A5700">
        <v>5699</v>
      </c>
      <c r="B5700" t="s">
        <v>18216</v>
      </c>
      <c r="C5700" t="s">
        <v>18217</v>
      </c>
      <c r="D5700" t="s">
        <v>18216</v>
      </c>
      <c r="E5700" t="s">
        <v>18218</v>
      </c>
      <c r="F5700" s="220">
        <v>23275</v>
      </c>
      <c r="G5700" s="220">
        <v>23275</v>
      </c>
      <c r="H5700" s="220">
        <v>24500</v>
      </c>
      <c r="I5700" s="220">
        <v>22110.776462068967</v>
      </c>
      <c r="J5700" s="161" t="e">
        <f>VLOOKUP(D5700,GST!A:D,4,FALSE)</f>
        <v>#N/A</v>
      </c>
      <c r="K5700" s="64" t="str">
        <f>VLOOKUP(B5700,'ABC successor'!A:J,10,FALSE)</f>
        <v>4755</v>
      </c>
    </row>
    <row r="5701" spans="1:11" x14ac:dyDescent="0.2">
      <c r="A5701">
        <v>5700</v>
      </c>
      <c r="B5701" t="s">
        <v>18777</v>
      </c>
      <c r="C5701" t="s">
        <v>18778</v>
      </c>
      <c r="D5701" t="s">
        <v>18777</v>
      </c>
      <c r="E5701" t="s">
        <v>18779</v>
      </c>
      <c r="F5701" s="220">
        <v>20690</v>
      </c>
      <c r="G5701" s="220">
        <v>20690</v>
      </c>
      <c r="H5701" s="220">
        <v>21779</v>
      </c>
      <c r="I5701" s="220">
        <v>19655.312479310345</v>
      </c>
      <c r="J5701" s="161" t="e">
        <f>VLOOKUP(D5701,GST!A:D,4,FALSE)</f>
        <v>#N/A</v>
      </c>
      <c r="K5701" s="64" t="str">
        <f>VLOOKUP(B5701,'ABC successor'!A:J,10,FALSE)</f>
        <v>4755</v>
      </c>
    </row>
    <row r="5702" spans="1:11" x14ac:dyDescent="0.2">
      <c r="A5702">
        <v>5701</v>
      </c>
      <c r="B5702" t="s">
        <v>18219</v>
      </c>
      <c r="C5702" t="s">
        <v>18220</v>
      </c>
      <c r="D5702" t="s">
        <v>18219</v>
      </c>
      <c r="E5702" t="s">
        <v>18221</v>
      </c>
      <c r="F5702" s="220">
        <v>36206</v>
      </c>
      <c r="G5702" s="220">
        <v>36206</v>
      </c>
      <c r="H5702" s="220">
        <v>38112</v>
      </c>
      <c r="I5702" s="220">
        <v>34395.83012068965</v>
      </c>
      <c r="J5702" s="161" t="e">
        <f>VLOOKUP(D5702,GST!A:D,4,FALSE)</f>
        <v>#N/A</v>
      </c>
      <c r="K5702" s="64" t="str">
        <f>VLOOKUP(B5702,'ABC successor'!A:J,10,FALSE)</f>
        <v>4740</v>
      </c>
    </row>
    <row r="5703" spans="1:11" x14ac:dyDescent="0.2">
      <c r="A5703">
        <v>5702</v>
      </c>
      <c r="B5703" t="s">
        <v>18780</v>
      </c>
      <c r="C5703" t="s">
        <v>18781</v>
      </c>
      <c r="D5703" t="s">
        <v>18780</v>
      </c>
      <c r="E5703" t="s">
        <v>18782</v>
      </c>
      <c r="F5703" s="220">
        <v>9569</v>
      </c>
      <c r="G5703" s="220">
        <v>9569</v>
      </c>
      <c r="H5703" s="220">
        <v>10073</v>
      </c>
      <c r="I5703" s="220">
        <v>9091.0170448275858</v>
      </c>
      <c r="J5703" s="161">
        <f>VLOOKUP(D5703,GST!A:D,4,FALSE)</f>
        <v>0.18</v>
      </c>
      <c r="K5703" s="64" t="str">
        <f>VLOOKUP(B5703,'ABC successor'!A:J,10,FALSE)</f>
        <v>4755</v>
      </c>
    </row>
    <row r="5704" spans="1:11" x14ac:dyDescent="0.2">
      <c r="A5704">
        <v>5703</v>
      </c>
      <c r="B5704" t="s">
        <v>20814</v>
      </c>
      <c r="C5704" t="s">
        <v>20815</v>
      </c>
      <c r="D5704" t="s">
        <v>20814</v>
      </c>
      <c r="E5704" t="s">
        <v>20816</v>
      </c>
      <c r="F5704" s="220">
        <v>119975</v>
      </c>
      <c r="G5704" s="220">
        <v>119975</v>
      </c>
      <c r="H5704" s="220">
        <v>126289</v>
      </c>
      <c r="I5704" s="220">
        <v>113976.06439655171</v>
      </c>
      <c r="J5704" s="161" t="e">
        <f>VLOOKUP(D5704,GST!A:D,4,FALSE)</f>
        <v>#N/A</v>
      </c>
      <c r="K5704" s="64" t="str">
        <f>VLOOKUP(B5704,'ABC successor'!A:J,10,FALSE)</f>
        <v>4755</v>
      </c>
    </row>
    <row r="5705" spans="1:11" x14ac:dyDescent="0.2">
      <c r="A5705">
        <v>5704</v>
      </c>
      <c r="B5705" t="s">
        <v>20817</v>
      </c>
      <c r="C5705" t="s">
        <v>20818</v>
      </c>
      <c r="D5705" t="s">
        <v>20817</v>
      </c>
      <c r="E5705" t="s">
        <v>20819</v>
      </c>
      <c r="F5705" s="220">
        <v>286606</v>
      </c>
      <c r="G5705" s="220">
        <v>286606</v>
      </c>
      <c r="H5705" s="220">
        <v>301691</v>
      </c>
      <c r="I5705" s="220">
        <v>272276.15383620682</v>
      </c>
      <c r="J5705" s="161" t="e">
        <f>VLOOKUP(D5705,GST!A:D,4,FALSE)</f>
        <v>#N/A</v>
      </c>
      <c r="K5705" s="64" t="str">
        <f>VLOOKUP(B5705,'ABC successor'!A:J,10,FALSE)</f>
        <v>4755</v>
      </c>
    </row>
    <row r="5706" spans="1:11" x14ac:dyDescent="0.2">
      <c r="A5706">
        <v>5705</v>
      </c>
      <c r="B5706" t="s">
        <v>22815</v>
      </c>
      <c r="C5706" t="s">
        <v>22816</v>
      </c>
      <c r="D5706" t="s">
        <v>22815</v>
      </c>
      <c r="E5706" t="s">
        <v>22817</v>
      </c>
      <c r="F5706" s="220">
        <v>15997</v>
      </c>
      <c r="G5706" s="220">
        <v>15997</v>
      </c>
      <c r="H5706" s="220">
        <v>16839</v>
      </c>
      <c r="I5706" s="220">
        <v>15196.808586206895</v>
      </c>
      <c r="J5706" s="161" t="e">
        <f>VLOOKUP(D5706,GST!A:D,4,FALSE)</f>
        <v>#N/A</v>
      </c>
      <c r="K5706" s="64" t="str">
        <f>VLOOKUP(B5706,'ABC successor'!A:J,10,FALSE)</f>
        <v>4755</v>
      </c>
    </row>
    <row r="5707" spans="1:11" x14ac:dyDescent="0.2">
      <c r="A5707">
        <v>5706</v>
      </c>
      <c r="B5707" t="s">
        <v>20820</v>
      </c>
      <c r="C5707" t="s">
        <v>20821</v>
      </c>
      <c r="D5707" t="s">
        <v>20820</v>
      </c>
      <c r="E5707" t="s">
        <v>10253</v>
      </c>
      <c r="F5707" s="220">
        <v>11997</v>
      </c>
      <c r="G5707" s="220">
        <v>11997</v>
      </c>
      <c r="H5707" s="220">
        <v>12628</v>
      </c>
      <c r="I5707" s="220">
        <v>11397.606439655172</v>
      </c>
      <c r="J5707" s="161" t="e">
        <f>VLOOKUP(D5707,GST!A:D,4,FALSE)</f>
        <v>#N/A</v>
      </c>
      <c r="K5707" s="64" t="str">
        <f>VLOOKUP(B5707,'ABC successor'!A:J,10,FALSE)</f>
        <v>4755</v>
      </c>
    </row>
    <row r="5708" spans="1:11" x14ac:dyDescent="0.2">
      <c r="A5708">
        <v>5707</v>
      </c>
      <c r="B5708" t="s">
        <v>19478</v>
      </c>
      <c r="C5708" t="s">
        <v>19479</v>
      </c>
      <c r="D5708" t="s">
        <v>19478</v>
      </c>
      <c r="E5708" t="s">
        <v>19480</v>
      </c>
      <c r="F5708" s="220">
        <v>110643</v>
      </c>
      <c r="G5708" s="220">
        <v>110643</v>
      </c>
      <c r="H5708" s="220">
        <v>116466</v>
      </c>
      <c r="I5708" s="220">
        <v>105111.25938793103</v>
      </c>
      <c r="J5708" s="161" t="e">
        <f>VLOOKUP(D5708,GST!A:D,4,FALSE)</f>
        <v>#N/A</v>
      </c>
      <c r="K5708" s="64" t="str">
        <f>VLOOKUP(B5708,'ABC successor'!A:J,10,FALSE)</f>
        <v>4760</v>
      </c>
    </row>
    <row r="5709" spans="1:11" x14ac:dyDescent="0.2">
      <c r="A5709">
        <v>5708</v>
      </c>
      <c r="B5709" t="s">
        <v>19481</v>
      </c>
      <c r="C5709" t="s">
        <v>19482</v>
      </c>
      <c r="D5709" t="s">
        <v>19481</v>
      </c>
      <c r="E5709" t="s">
        <v>19483</v>
      </c>
      <c r="F5709" s="220">
        <v>38659</v>
      </c>
      <c r="G5709" s="220">
        <v>38659</v>
      </c>
      <c r="H5709" s="220">
        <v>40694</v>
      </c>
      <c r="I5709" s="220">
        <v>36725.620749999995</v>
      </c>
      <c r="J5709" s="161" t="e">
        <f>VLOOKUP(D5709,GST!A:D,4,FALSE)</f>
        <v>#N/A</v>
      </c>
      <c r="K5709" s="64" t="str">
        <f>VLOOKUP(B5709,'ABC successor'!A:J,10,FALSE)</f>
        <v>4755</v>
      </c>
    </row>
    <row r="5710" spans="1:11" x14ac:dyDescent="0.2">
      <c r="A5710">
        <v>5709</v>
      </c>
      <c r="B5710" t="s">
        <v>19484</v>
      </c>
      <c r="C5710" t="s">
        <v>19485</v>
      </c>
      <c r="D5710" t="s">
        <v>19484</v>
      </c>
      <c r="E5710" t="s">
        <v>19486</v>
      </c>
      <c r="F5710" s="220">
        <v>119975</v>
      </c>
      <c r="G5710" s="220">
        <v>119975</v>
      </c>
      <c r="H5710" s="220">
        <v>126289</v>
      </c>
      <c r="I5710" s="220">
        <v>113976.06439655171</v>
      </c>
      <c r="J5710" s="161" t="e">
        <f>VLOOKUP(D5710,GST!A:D,4,FALSE)</f>
        <v>#N/A</v>
      </c>
      <c r="K5710" s="64" t="str">
        <f>VLOOKUP(B5710,'ABC successor'!A:J,10,FALSE)</f>
        <v>4755</v>
      </c>
    </row>
    <row r="5711" spans="1:11" x14ac:dyDescent="0.2">
      <c r="A5711">
        <v>5710</v>
      </c>
      <c r="B5711" t="s">
        <v>21772</v>
      </c>
      <c r="C5711" t="s">
        <v>21773</v>
      </c>
      <c r="D5711" t="s">
        <v>21772</v>
      </c>
      <c r="E5711" t="s">
        <v>21774</v>
      </c>
      <c r="F5711" s="220">
        <v>23995</v>
      </c>
      <c r="G5711" s="220">
        <v>23995</v>
      </c>
      <c r="H5711" s="220">
        <v>25258</v>
      </c>
      <c r="I5711" s="220">
        <v>22795.212879310344</v>
      </c>
      <c r="J5711" s="161" t="e">
        <f>VLOOKUP(D5711,GST!A:D,4,FALSE)</f>
        <v>#N/A</v>
      </c>
      <c r="K5711" s="64" t="str">
        <f>VLOOKUP(B5711,'ABC successor'!A:J,10,FALSE)</f>
        <v>4755</v>
      </c>
    </row>
    <row r="5712" spans="1:11" x14ac:dyDescent="0.2">
      <c r="A5712">
        <v>5711</v>
      </c>
      <c r="B5712" t="s">
        <v>21775</v>
      </c>
      <c r="C5712" t="s">
        <v>21776</v>
      </c>
      <c r="D5712" t="s">
        <v>21775</v>
      </c>
      <c r="E5712" t="s">
        <v>21777</v>
      </c>
      <c r="F5712" s="220">
        <v>266611</v>
      </c>
      <c r="G5712" s="220">
        <v>266611</v>
      </c>
      <c r="H5712" s="220">
        <v>280643</v>
      </c>
      <c r="I5712" s="220">
        <v>253280.14310344821</v>
      </c>
      <c r="J5712" s="161" t="e">
        <f>VLOOKUP(D5712,GST!A:D,4,FALSE)</f>
        <v>#N/A</v>
      </c>
      <c r="K5712" s="64" t="str">
        <f>VLOOKUP(B5712,'ABC successor'!A:J,10,FALSE)</f>
        <v>4760</v>
      </c>
    </row>
    <row r="5713" spans="1:11" x14ac:dyDescent="0.2">
      <c r="A5713">
        <v>5712</v>
      </c>
      <c r="B5713" t="s">
        <v>22967</v>
      </c>
      <c r="C5713" t="s">
        <v>22968</v>
      </c>
      <c r="D5713" t="s">
        <v>22967</v>
      </c>
      <c r="E5713" t="s">
        <v>23733</v>
      </c>
      <c r="F5713" s="220">
        <v>20690</v>
      </c>
      <c r="G5713" s="220">
        <v>20690</v>
      </c>
      <c r="H5713" s="220">
        <v>21779</v>
      </c>
      <c r="I5713" s="220">
        <v>19655.312479310345</v>
      </c>
      <c r="J5713" s="161">
        <f>VLOOKUP(D5713,GST!A:D,4,FALSE)</f>
        <v>0.18</v>
      </c>
      <c r="K5713" s="64" t="str">
        <f>VLOOKUP(B5713,'ABC successor'!A:J,10,FALSE)</f>
        <v>4755</v>
      </c>
    </row>
    <row r="5714" spans="1:11" x14ac:dyDescent="0.2">
      <c r="A5714">
        <v>5713</v>
      </c>
      <c r="B5714" t="s">
        <v>23734</v>
      </c>
      <c r="C5714" t="s">
        <v>23735</v>
      </c>
      <c r="D5714" t="s">
        <v>23734</v>
      </c>
      <c r="E5714" t="s">
        <v>23736</v>
      </c>
      <c r="F5714" s="220">
        <v>34659</v>
      </c>
      <c r="G5714" s="220">
        <v>34659</v>
      </c>
      <c r="H5714" s="220">
        <v>36483</v>
      </c>
      <c r="I5714" s="220">
        <v>32926.418603448285</v>
      </c>
      <c r="J5714" s="161" t="e">
        <f>VLOOKUP(D5714,GST!A:D,4,FALSE)</f>
        <v>#N/A</v>
      </c>
      <c r="K5714" s="64" t="str">
        <f>VLOOKUP(B5714,'ABC successor'!A:J,10,FALSE)</f>
        <v>4755</v>
      </c>
    </row>
    <row r="5715" spans="1:11" x14ac:dyDescent="0.2">
      <c r="A5715">
        <v>5714</v>
      </c>
      <c r="B5715" t="s">
        <v>23737</v>
      </c>
      <c r="C5715" t="s">
        <v>23738</v>
      </c>
      <c r="D5715" t="s">
        <v>23737</v>
      </c>
      <c r="E5715" t="s">
        <v>23739</v>
      </c>
      <c r="F5715" s="220">
        <v>37325</v>
      </c>
      <c r="G5715" s="220">
        <v>37325</v>
      </c>
      <c r="H5715" s="220">
        <v>39289</v>
      </c>
      <c r="I5715" s="220">
        <v>35459.220034482758</v>
      </c>
      <c r="J5715" s="161" t="e">
        <f>VLOOKUP(D5715,GST!A:D,4,FALSE)</f>
        <v>#N/A</v>
      </c>
      <c r="K5715" s="64" t="str">
        <f>VLOOKUP(B5715,'ABC successor'!A:J,10,FALSE)</f>
        <v>4755</v>
      </c>
    </row>
    <row r="5716" spans="1:11" x14ac:dyDescent="0.2">
      <c r="A5716">
        <v>5715</v>
      </c>
      <c r="B5716" t="s">
        <v>26671</v>
      </c>
      <c r="C5716" t="s">
        <v>26672</v>
      </c>
      <c r="D5716" t="s">
        <v>26671</v>
      </c>
      <c r="E5716" t="s">
        <v>27460</v>
      </c>
      <c r="F5716" s="220">
        <v>666527</v>
      </c>
      <c r="G5716" s="220">
        <v>666527</v>
      </c>
      <c r="H5716" s="220">
        <v>701607</v>
      </c>
      <c r="I5716" s="220">
        <v>633200.35775862052</v>
      </c>
      <c r="J5716" s="161" t="e">
        <f>VLOOKUP(D5716,GST!A:D,4,FALSE)</f>
        <v>#N/A</v>
      </c>
      <c r="K5716" s="64" t="str">
        <f>VLOOKUP(B5716,'ABC successor'!A:J,10,FALSE)</f>
        <v>4755</v>
      </c>
    </row>
    <row r="5717" spans="1:11" x14ac:dyDescent="0.2">
      <c r="A5717">
        <v>5716</v>
      </c>
      <c r="B5717" t="s">
        <v>26105</v>
      </c>
      <c r="C5717" t="s">
        <v>26106</v>
      </c>
      <c r="D5717" t="s">
        <v>26105</v>
      </c>
      <c r="E5717" t="s">
        <v>26107</v>
      </c>
      <c r="F5717" s="220">
        <v>75984</v>
      </c>
      <c r="G5717" s="220">
        <v>75984</v>
      </c>
      <c r="H5717" s="220">
        <v>79983</v>
      </c>
      <c r="I5717" s="220">
        <v>72184.840784482745</v>
      </c>
      <c r="J5717" s="161" t="e">
        <f>VLOOKUP(D5717,GST!A:D,4,FALSE)</f>
        <v>#N/A</v>
      </c>
      <c r="K5717" s="64" t="str">
        <f>VLOOKUP(B5717,'ABC successor'!A:J,10,FALSE)</f>
        <v>4755</v>
      </c>
    </row>
    <row r="5718" spans="1:11" x14ac:dyDescent="0.2">
      <c r="A5718">
        <v>5717</v>
      </c>
      <c r="B5718" t="s">
        <v>27461</v>
      </c>
      <c r="C5718" t="s">
        <v>27462</v>
      </c>
      <c r="D5718" t="s">
        <v>27461</v>
      </c>
      <c r="E5718" t="s">
        <v>27463</v>
      </c>
      <c r="F5718" s="220">
        <v>26661</v>
      </c>
      <c r="G5718" s="220">
        <v>26661</v>
      </c>
      <c r="H5718" s="220">
        <v>28064</v>
      </c>
      <c r="I5718" s="220">
        <v>25328.014310344824</v>
      </c>
      <c r="J5718" s="161" t="e">
        <f>VLOOKUP(D5718,GST!A:D,4,FALSE)</f>
        <v>#N/A</v>
      </c>
      <c r="K5718" s="64" t="str">
        <f>VLOOKUP(B5718,'ABC successor'!A:J,10,FALSE)</f>
        <v>4755</v>
      </c>
    </row>
    <row r="5719" spans="1:11" x14ac:dyDescent="0.2">
      <c r="A5719">
        <v>5718</v>
      </c>
      <c r="B5719" t="s">
        <v>27464</v>
      </c>
      <c r="C5719" t="s">
        <v>27465</v>
      </c>
      <c r="D5719" t="s">
        <v>27464</v>
      </c>
      <c r="E5719" t="s">
        <v>27466</v>
      </c>
      <c r="F5719" s="220">
        <v>20690</v>
      </c>
      <c r="G5719" s="220">
        <v>20690</v>
      </c>
      <c r="H5719" s="220">
        <v>21779</v>
      </c>
      <c r="I5719" s="220">
        <v>19655.312479310345</v>
      </c>
      <c r="J5719" s="161" t="e">
        <f>VLOOKUP(D5719,GST!A:D,4,FALSE)</f>
        <v>#N/A</v>
      </c>
      <c r="K5719" s="64" t="str">
        <f>VLOOKUP(B5719,'ABC successor'!A:J,10,FALSE)</f>
        <v>4755</v>
      </c>
    </row>
    <row r="5720" spans="1:11" x14ac:dyDescent="0.2">
      <c r="A5720">
        <v>5719</v>
      </c>
      <c r="B5720" t="s">
        <v>20822</v>
      </c>
      <c r="C5720" t="s">
        <v>20823</v>
      </c>
      <c r="D5720" t="s">
        <v>20822</v>
      </c>
      <c r="E5720" t="s">
        <v>20824</v>
      </c>
      <c r="F5720" s="220">
        <v>17330</v>
      </c>
      <c r="G5720" s="220">
        <v>17330</v>
      </c>
      <c r="H5720" s="220">
        <v>18242</v>
      </c>
      <c r="I5720" s="220">
        <v>16463.209301724142</v>
      </c>
      <c r="J5720" s="161" t="e">
        <f>VLOOKUP(D5720,GST!A:D,4,FALSE)</f>
        <v>#N/A</v>
      </c>
      <c r="K5720" s="64" t="str">
        <f>VLOOKUP(B5720,'ABC successor'!A:J,10,FALSE)</f>
        <v>4755</v>
      </c>
    </row>
    <row r="5721" spans="1:11" x14ac:dyDescent="0.2">
      <c r="A5721">
        <v>5720</v>
      </c>
      <c r="B5721" t="s">
        <v>20825</v>
      </c>
      <c r="C5721" t="s">
        <v>20826</v>
      </c>
      <c r="D5721" t="s">
        <v>20825</v>
      </c>
      <c r="E5721" t="s">
        <v>20827</v>
      </c>
      <c r="F5721" s="220">
        <v>633200</v>
      </c>
      <c r="G5721" s="220">
        <v>633200</v>
      </c>
      <c r="H5721" s="220">
        <v>666526</v>
      </c>
      <c r="I5721" s="220">
        <v>601540.33987068967</v>
      </c>
      <c r="J5721" s="161" t="e">
        <f>VLOOKUP(D5721,GST!A:D,4,FALSE)</f>
        <v>#N/A</v>
      </c>
      <c r="K5721" s="64" t="str">
        <f>VLOOKUP(B5721,'ABC successor'!A:J,10,FALSE)</f>
        <v>4760</v>
      </c>
    </row>
    <row r="5722" spans="1:11" x14ac:dyDescent="0.2">
      <c r="A5722">
        <v>5721</v>
      </c>
      <c r="B5722" t="s">
        <v>21778</v>
      </c>
      <c r="C5722" t="s">
        <v>21779</v>
      </c>
      <c r="D5722" t="s">
        <v>21778</v>
      </c>
      <c r="E5722" t="s">
        <v>21780</v>
      </c>
      <c r="F5722" s="220">
        <v>533221</v>
      </c>
      <c r="G5722" s="220">
        <v>533221</v>
      </c>
      <c r="H5722" s="220">
        <v>561285</v>
      </c>
      <c r="I5722" s="220">
        <v>506560.28620689642</v>
      </c>
      <c r="J5722" s="161" t="e">
        <f>VLOOKUP(D5722,GST!A:D,4,FALSE)</f>
        <v>#N/A</v>
      </c>
      <c r="K5722" s="64" t="str">
        <f>VLOOKUP(B5722,'ABC successor'!A:J,10,FALSE)</f>
        <v>4755</v>
      </c>
    </row>
    <row r="5723" spans="1:11" x14ac:dyDescent="0.2">
      <c r="A5723">
        <v>5722</v>
      </c>
      <c r="B5723" t="s">
        <v>6339</v>
      </c>
      <c r="C5723" t="s">
        <v>6338</v>
      </c>
      <c r="D5723" t="s">
        <v>6339</v>
      </c>
      <c r="E5723" t="s">
        <v>6340</v>
      </c>
      <c r="F5723" s="220">
        <v>23275</v>
      </c>
      <c r="G5723" s="220">
        <v>23275</v>
      </c>
      <c r="H5723" s="220">
        <v>24500</v>
      </c>
      <c r="I5723" s="220">
        <v>22110.776462068967</v>
      </c>
      <c r="J5723" s="161" t="e">
        <f>VLOOKUP(D5723,GST!A:D,4,FALSE)</f>
        <v>#N/A</v>
      </c>
      <c r="K5723" s="64" t="str">
        <f>VLOOKUP(B5723,'ABC successor'!A:J,10,FALSE)</f>
        <v>4740</v>
      </c>
    </row>
    <row r="5724" spans="1:11" x14ac:dyDescent="0.2">
      <c r="A5724">
        <v>5723</v>
      </c>
      <c r="B5724" t="s">
        <v>6342</v>
      </c>
      <c r="C5724" t="s">
        <v>6341</v>
      </c>
      <c r="D5724" t="s">
        <v>6342</v>
      </c>
      <c r="E5724" t="s">
        <v>6343</v>
      </c>
      <c r="F5724" s="220">
        <v>471968</v>
      </c>
      <c r="G5724" s="220">
        <v>471968</v>
      </c>
      <c r="H5724" s="220">
        <v>496808</v>
      </c>
      <c r="I5724" s="220">
        <v>448369.65668793104</v>
      </c>
      <c r="J5724" s="161" t="e">
        <f>VLOOKUP(D5724,GST!A:D,4,FALSE)</f>
        <v>#N/A</v>
      </c>
      <c r="K5724" s="64" t="str">
        <f>VLOOKUP(B5724,'ABC successor'!A:J,10,FALSE)</f>
        <v>4740</v>
      </c>
    </row>
    <row r="5725" spans="1:11" x14ac:dyDescent="0.2">
      <c r="A5725">
        <v>5724</v>
      </c>
      <c r="B5725" t="s">
        <v>3024</v>
      </c>
      <c r="C5725" t="s">
        <v>22818</v>
      </c>
      <c r="D5725" t="s">
        <v>3024</v>
      </c>
      <c r="E5725" t="s">
        <v>25455</v>
      </c>
      <c r="F5725" s="220">
        <v>268646</v>
      </c>
      <c r="G5725" s="220">
        <v>268646</v>
      </c>
      <c r="H5725" s="220">
        <v>282785</v>
      </c>
      <c r="I5725" s="220">
        <v>255213.57931034476</v>
      </c>
      <c r="J5725" s="161">
        <f>VLOOKUP(D5725,GST!A:D,4,FALSE)</f>
        <v>0.12</v>
      </c>
      <c r="K5725" s="64" t="str">
        <f>VLOOKUP(B5725,'ABC successor'!A:J,10,FALSE)</f>
        <v>4740</v>
      </c>
    </row>
    <row r="5726" spans="1:11" x14ac:dyDescent="0.2">
      <c r="A5726">
        <v>5725</v>
      </c>
      <c r="B5726" t="s">
        <v>26673</v>
      </c>
      <c r="C5726" t="s">
        <v>26674</v>
      </c>
      <c r="D5726" t="s">
        <v>26673</v>
      </c>
      <c r="E5726" t="s">
        <v>26675</v>
      </c>
      <c r="F5726" s="220">
        <v>38793</v>
      </c>
      <c r="G5726" s="220">
        <v>38793</v>
      </c>
      <c r="H5726" s="220">
        <v>40835</v>
      </c>
      <c r="I5726" s="220">
        <v>36853.22753965517</v>
      </c>
      <c r="J5726" s="161" t="e">
        <f>VLOOKUP(D5726,GST!A:D,4,FALSE)</f>
        <v>#N/A</v>
      </c>
      <c r="K5726" s="64" t="str">
        <f>VLOOKUP(B5726,'ABC successor'!A:J,10,FALSE)</f>
        <v>4740</v>
      </c>
    </row>
    <row r="5727" spans="1:11" x14ac:dyDescent="0.2">
      <c r="A5727">
        <v>5726</v>
      </c>
      <c r="B5727" t="s">
        <v>22819</v>
      </c>
      <c r="C5727" t="s">
        <v>22820</v>
      </c>
      <c r="D5727" t="s">
        <v>22819</v>
      </c>
      <c r="E5727" t="s">
        <v>26676</v>
      </c>
      <c r="F5727" s="220">
        <v>38793</v>
      </c>
      <c r="G5727" s="220">
        <v>38793</v>
      </c>
      <c r="H5727" s="220">
        <v>40835</v>
      </c>
      <c r="I5727" s="220">
        <v>36853.22753965517</v>
      </c>
      <c r="J5727" s="161" t="e">
        <f>VLOOKUP(D5727,GST!A:D,4,FALSE)</f>
        <v>#N/A</v>
      </c>
      <c r="K5727" s="64" t="str">
        <f>VLOOKUP(B5727,'ABC successor'!A:J,10,FALSE)</f>
        <v>4740</v>
      </c>
    </row>
    <row r="5728" spans="1:11" x14ac:dyDescent="0.2">
      <c r="A5728">
        <v>5727</v>
      </c>
      <c r="B5728" t="s">
        <v>22821</v>
      </c>
      <c r="C5728" t="s">
        <v>22822</v>
      </c>
      <c r="D5728" t="s">
        <v>22821</v>
      </c>
      <c r="E5728" t="s">
        <v>26677</v>
      </c>
      <c r="F5728" s="220">
        <v>38793</v>
      </c>
      <c r="G5728" s="220">
        <v>38793</v>
      </c>
      <c r="H5728" s="220">
        <v>40835</v>
      </c>
      <c r="I5728" s="220">
        <v>36853.22753965517</v>
      </c>
      <c r="J5728" s="161" t="e">
        <f>VLOOKUP(D5728,GST!A:D,4,FALSE)</f>
        <v>#N/A</v>
      </c>
      <c r="K5728" s="64" t="str">
        <f>VLOOKUP(B5728,'ABC successor'!A:J,10,FALSE)</f>
        <v>4740</v>
      </c>
    </row>
    <row r="5729" spans="1:11" x14ac:dyDescent="0.2">
      <c r="A5729">
        <v>5728</v>
      </c>
      <c r="B5729" t="s">
        <v>18222</v>
      </c>
      <c r="C5729" t="s">
        <v>18223</v>
      </c>
      <c r="D5729" t="s">
        <v>18222</v>
      </c>
      <c r="E5729" t="s">
        <v>18224</v>
      </c>
      <c r="F5729" s="220">
        <v>306602</v>
      </c>
      <c r="G5729" s="220">
        <v>306602</v>
      </c>
      <c r="H5729" s="220">
        <v>322739</v>
      </c>
      <c r="I5729" s="220">
        <v>291272.1645689655</v>
      </c>
      <c r="J5729" s="161">
        <f>VLOOKUP(D5729,GST!A:D,4,FALSE)</f>
        <v>0.12</v>
      </c>
      <c r="K5729" s="64" t="str">
        <f>VLOOKUP(B5729,'ABC successor'!A:J,10,FALSE)</f>
        <v>4740</v>
      </c>
    </row>
    <row r="5730" spans="1:11" x14ac:dyDescent="0.2">
      <c r="A5730">
        <v>5729</v>
      </c>
      <c r="B5730" t="s">
        <v>26678</v>
      </c>
      <c r="C5730" t="s">
        <v>26679</v>
      </c>
      <c r="D5730" t="s">
        <v>26678</v>
      </c>
      <c r="E5730" t="s">
        <v>26680</v>
      </c>
      <c r="F5730" s="220">
        <v>38793</v>
      </c>
      <c r="G5730" s="220">
        <v>38793</v>
      </c>
      <c r="H5730" s="220">
        <v>40835</v>
      </c>
      <c r="I5730" s="220">
        <v>36853.22753965517</v>
      </c>
      <c r="J5730" s="161" t="e">
        <f>VLOOKUP(D5730,GST!A:D,4,FALSE)</f>
        <v>#N/A</v>
      </c>
      <c r="K5730" s="64" t="str">
        <f>VLOOKUP(B5730,'ABC successor'!A:J,10,FALSE)</f>
        <v>4740</v>
      </c>
    </row>
    <row r="5731" spans="1:11" x14ac:dyDescent="0.2">
      <c r="A5731">
        <v>5730</v>
      </c>
      <c r="B5731" t="s">
        <v>18225</v>
      </c>
      <c r="C5731" t="s">
        <v>18226</v>
      </c>
      <c r="D5731" t="s">
        <v>18225</v>
      </c>
      <c r="E5731" t="s">
        <v>18227</v>
      </c>
      <c r="F5731" s="220">
        <v>129306</v>
      </c>
      <c r="G5731" s="220">
        <v>129306</v>
      </c>
      <c r="H5731" s="220">
        <v>136112</v>
      </c>
      <c r="I5731" s="220">
        <v>122840.8694051724</v>
      </c>
      <c r="J5731" s="161" t="e">
        <f>VLOOKUP(D5731,GST!A:D,4,FALSE)</f>
        <v>#N/A</v>
      </c>
      <c r="K5731" s="64" t="str">
        <f>VLOOKUP(B5731,'ABC successor'!A:J,10,FALSE)</f>
        <v>4740</v>
      </c>
    </row>
    <row r="5732" spans="1:11" x14ac:dyDescent="0.2">
      <c r="A5732">
        <v>5731</v>
      </c>
      <c r="B5732" t="s">
        <v>20828</v>
      </c>
      <c r="C5732" t="s">
        <v>20829</v>
      </c>
      <c r="D5732" t="s">
        <v>20828</v>
      </c>
      <c r="E5732" t="s">
        <v>20830</v>
      </c>
      <c r="F5732" s="220">
        <v>49590</v>
      </c>
      <c r="G5732" s="220">
        <v>49590</v>
      </c>
      <c r="H5732" s="220">
        <v>52200</v>
      </c>
      <c r="I5732" s="220">
        <v>47110.106617241378</v>
      </c>
      <c r="J5732" s="161" t="e">
        <f>VLOOKUP(D5732,GST!A:D,4,FALSE)</f>
        <v>#N/A</v>
      </c>
      <c r="K5732" s="64" t="str">
        <f>VLOOKUP(B5732,'ABC successor'!A:J,10,FALSE)</f>
        <v>4740</v>
      </c>
    </row>
    <row r="5733" spans="1:11" x14ac:dyDescent="0.2">
      <c r="A5733">
        <v>5732</v>
      </c>
      <c r="B5733" t="s">
        <v>25456</v>
      </c>
      <c r="C5733" t="s">
        <v>25457</v>
      </c>
      <c r="D5733" t="s">
        <v>25456</v>
      </c>
      <c r="E5733" t="s">
        <v>25458</v>
      </c>
      <c r="F5733" s="220">
        <v>53322</v>
      </c>
      <c r="G5733" s="220">
        <v>53322</v>
      </c>
      <c r="H5733" s="220">
        <v>56128</v>
      </c>
      <c r="I5733" s="220">
        <v>50656.028620689649</v>
      </c>
      <c r="J5733" s="161" t="e">
        <f>VLOOKUP(D5733,GST!A:D,4,FALSE)</f>
        <v>#N/A</v>
      </c>
      <c r="K5733" s="64" t="str">
        <f>VLOOKUP(B5733,'ABC successor'!A:J,10,FALSE)</f>
        <v>4740</v>
      </c>
    </row>
    <row r="5734" spans="1:11" x14ac:dyDescent="0.2">
      <c r="A5734">
        <v>5733</v>
      </c>
      <c r="B5734" t="s">
        <v>21781</v>
      </c>
      <c r="C5734" t="s">
        <v>21782</v>
      </c>
      <c r="D5734" t="s">
        <v>21781</v>
      </c>
      <c r="E5734" t="s">
        <v>21783</v>
      </c>
      <c r="F5734" s="220">
        <v>319933</v>
      </c>
      <c r="G5734" s="220">
        <v>319933</v>
      </c>
      <c r="H5734" s="220">
        <v>336772</v>
      </c>
      <c r="I5734" s="220">
        <v>303936.17172413791</v>
      </c>
      <c r="J5734" s="161" t="e">
        <f>VLOOKUP(D5734,GST!A:D,4,FALSE)</f>
        <v>#N/A</v>
      </c>
      <c r="K5734" s="64" t="str">
        <f>VLOOKUP(B5734,'ABC successor'!A:J,10,FALSE)</f>
        <v>4740</v>
      </c>
    </row>
    <row r="5735" spans="1:11" x14ac:dyDescent="0.2">
      <c r="A5735">
        <v>5734</v>
      </c>
      <c r="B5735" t="s">
        <v>22823</v>
      </c>
      <c r="C5735" t="s">
        <v>22824</v>
      </c>
      <c r="D5735" t="s">
        <v>22823</v>
      </c>
      <c r="E5735" t="s">
        <v>22825</v>
      </c>
      <c r="F5735" s="220">
        <v>38793</v>
      </c>
      <c r="G5735" s="220">
        <v>38793</v>
      </c>
      <c r="H5735" s="220">
        <v>40835</v>
      </c>
      <c r="I5735" s="220">
        <v>36853.22753965517</v>
      </c>
      <c r="J5735" s="161">
        <f>VLOOKUP(D5735,GST!A:D,4,FALSE)</f>
        <v>0.12</v>
      </c>
      <c r="K5735" s="64" t="str">
        <f>VLOOKUP(B5735,'ABC successor'!A:J,10,FALSE)</f>
        <v>4760</v>
      </c>
    </row>
    <row r="5736" spans="1:11" x14ac:dyDescent="0.2">
      <c r="A5736">
        <v>5735</v>
      </c>
      <c r="B5736" t="s">
        <v>26681</v>
      </c>
      <c r="C5736" t="s">
        <v>26682</v>
      </c>
      <c r="D5736" t="s">
        <v>26681</v>
      </c>
      <c r="E5736" t="s">
        <v>26683</v>
      </c>
      <c r="F5736" s="220">
        <v>38793</v>
      </c>
      <c r="G5736" s="220">
        <v>38793</v>
      </c>
      <c r="H5736" s="220">
        <v>40835</v>
      </c>
      <c r="I5736" s="220">
        <v>36853.22753965517</v>
      </c>
      <c r="J5736" s="161" t="e">
        <f>VLOOKUP(D5736,GST!A:D,4,FALSE)</f>
        <v>#N/A</v>
      </c>
      <c r="K5736" s="64" t="str">
        <f>VLOOKUP(B5736,'ABC successor'!A:J,10,FALSE)</f>
        <v>4760</v>
      </c>
    </row>
    <row r="5737" spans="1:11" x14ac:dyDescent="0.2">
      <c r="A5737">
        <v>5736</v>
      </c>
      <c r="B5737" t="s">
        <v>16090</v>
      </c>
      <c r="C5737" t="s">
        <v>16091</v>
      </c>
      <c r="D5737" t="s">
        <v>16090</v>
      </c>
      <c r="E5737" t="s">
        <v>25459</v>
      </c>
      <c r="F5737" s="220">
        <v>45487</v>
      </c>
      <c r="G5737" s="220">
        <v>45487</v>
      </c>
      <c r="H5737" s="220">
        <v>47881</v>
      </c>
      <c r="I5737" s="220">
        <v>43212.299224137925</v>
      </c>
      <c r="J5737" s="161" t="e">
        <f>VLOOKUP(D5737,GST!A:D,4,FALSE)</f>
        <v>#N/A</v>
      </c>
      <c r="K5737" s="64" t="str">
        <f>VLOOKUP(B5737,'ABC successor'!A:J,10,FALSE)</f>
        <v>4760</v>
      </c>
    </row>
    <row r="5738" spans="1:11" x14ac:dyDescent="0.2">
      <c r="A5738">
        <v>5737</v>
      </c>
      <c r="B5738" t="s">
        <v>22826</v>
      </c>
      <c r="C5738" t="s">
        <v>22827</v>
      </c>
      <c r="D5738" t="s">
        <v>22826</v>
      </c>
      <c r="E5738" t="s">
        <v>22828</v>
      </c>
      <c r="F5738" s="220">
        <v>38793</v>
      </c>
      <c r="G5738" s="220">
        <v>38793</v>
      </c>
      <c r="H5738" s="220">
        <v>40835</v>
      </c>
      <c r="I5738" s="220">
        <v>36853.22753965517</v>
      </c>
      <c r="J5738" s="161">
        <f>VLOOKUP(D5738,GST!A:D,4,FALSE)</f>
        <v>0.12</v>
      </c>
      <c r="K5738" s="64" t="str">
        <f>VLOOKUP(B5738,'ABC successor'!A:J,10,FALSE)</f>
        <v>4760</v>
      </c>
    </row>
    <row r="5739" spans="1:11" x14ac:dyDescent="0.2">
      <c r="A5739">
        <v>5738</v>
      </c>
      <c r="B5739" t="s">
        <v>26684</v>
      </c>
      <c r="C5739" t="s">
        <v>26685</v>
      </c>
      <c r="D5739" t="s">
        <v>26684</v>
      </c>
      <c r="E5739" t="s">
        <v>26686</v>
      </c>
      <c r="F5739" s="220">
        <v>38793</v>
      </c>
      <c r="G5739" s="220">
        <v>38793</v>
      </c>
      <c r="H5739" s="220">
        <v>40835</v>
      </c>
      <c r="I5739" s="220">
        <v>36853.22753965517</v>
      </c>
      <c r="J5739" s="161" t="e">
        <f>VLOOKUP(D5739,GST!A:D,4,FALSE)</f>
        <v>#N/A</v>
      </c>
      <c r="K5739" s="64" t="str">
        <f>VLOOKUP(B5739,'ABC successor'!A:J,10,FALSE)</f>
        <v>4760</v>
      </c>
    </row>
    <row r="5740" spans="1:11" x14ac:dyDescent="0.2">
      <c r="A5740">
        <v>5739</v>
      </c>
      <c r="B5740" t="s">
        <v>22829</v>
      </c>
      <c r="C5740" t="s">
        <v>22830</v>
      </c>
      <c r="D5740" t="s">
        <v>22829</v>
      </c>
      <c r="E5740" t="s">
        <v>22831</v>
      </c>
      <c r="F5740" s="220">
        <v>38793</v>
      </c>
      <c r="G5740" s="220">
        <v>38793</v>
      </c>
      <c r="H5740" s="220">
        <v>40835</v>
      </c>
      <c r="I5740" s="220">
        <v>36853.22753965517</v>
      </c>
      <c r="J5740" s="161">
        <f>VLOOKUP(D5740,GST!A:D,4,FALSE)</f>
        <v>0.12</v>
      </c>
      <c r="K5740" s="64" t="str">
        <f>VLOOKUP(B5740,'ABC successor'!A:J,10,FALSE)</f>
        <v>4760</v>
      </c>
    </row>
    <row r="5741" spans="1:11" x14ac:dyDescent="0.2">
      <c r="A5741">
        <v>5740</v>
      </c>
      <c r="B5741" t="s">
        <v>26687</v>
      </c>
      <c r="C5741" t="s">
        <v>26688</v>
      </c>
      <c r="D5741" t="s">
        <v>26687</v>
      </c>
      <c r="E5741" t="s">
        <v>26689</v>
      </c>
      <c r="F5741" s="220">
        <v>38793</v>
      </c>
      <c r="G5741" s="220">
        <v>38793</v>
      </c>
      <c r="H5741" s="220">
        <v>40835</v>
      </c>
      <c r="I5741" s="220">
        <v>36853.22753965517</v>
      </c>
      <c r="J5741" s="161" t="e">
        <f>VLOOKUP(D5741,GST!A:D,4,FALSE)</f>
        <v>#N/A</v>
      </c>
      <c r="K5741" s="64" t="str">
        <f>VLOOKUP(B5741,'ABC successor'!A:J,10,FALSE)</f>
        <v>4760</v>
      </c>
    </row>
    <row r="5742" spans="1:11" x14ac:dyDescent="0.2">
      <c r="A5742">
        <v>5741</v>
      </c>
      <c r="B5742" t="s">
        <v>22832</v>
      </c>
      <c r="C5742" t="s">
        <v>22833</v>
      </c>
      <c r="D5742" t="s">
        <v>22832</v>
      </c>
      <c r="E5742" t="s">
        <v>22834</v>
      </c>
      <c r="F5742" s="220">
        <v>38793</v>
      </c>
      <c r="G5742" s="220">
        <v>38793</v>
      </c>
      <c r="H5742" s="220">
        <v>40835</v>
      </c>
      <c r="I5742" s="220">
        <v>36853.22753965517</v>
      </c>
      <c r="J5742" s="161">
        <f>VLOOKUP(D5742,GST!A:D,4,FALSE)</f>
        <v>0.12</v>
      </c>
      <c r="K5742" s="64" t="str">
        <f>VLOOKUP(B5742,'ABC successor'!A:J,10,FALSE)</f>
        <v>4760</v>
      </c>
    </row>
    <row r="5743" spans="1:11" x14ac:dyDescent="0.2">
      <c r="A5743">
        <v>5742</v>
      </c>
      <c r="B5743" t="s">
        <v>26690</v>
      </c>
      <c r="C5743" t="s">
        <v>26691</v>
      </c>
      <c r="D5743" t="s">
        <v>26690</v>
      </c>
      <c r="E5743" t="s">
        <v>26692</v>
      </c>
      <c r="F5743" s="220">
        <v>38793</v>
      </c>
      <c r="G5743" s="220">
        <v>38793</v>
      </c>
      <c r="H5743" s="220">
        <v>40835</v>
      </c>
      <c r="I5743" s="220">
        <v>36853.22753965517</v>
      </c>
      <c r="J5743" s="161" t="e">
        <f>VLOOKUP(D5743,GST!A:D,4,FALSE)</f>
        <v>#N/A</v>
      </c>
      <c r="K5743" s="64" t="str">
        <f>VLOOKUP(B5743,'ABC successor'!A:J,10,FALSE)</f>
        <v>4760</v>
      </c>
    </row>
    <row r="5744" spans="1:11" x14ac:dyDescent="0.2">
      <c r="A5744">
        <v>5743</v>
      </c>
      <c r="B5744" t="s">
        <v>27467</v>
      </c>
      <c r="C5744" t="s">
        <v>27468</v>
      </c>
      <c r="D5744" t="s">
        <v>27467</v>
      </c>
      <c r="E5744" t="s">
        <v>7812</v>
      </c>
      <c r="F5744" s="220">
        <v>33860</v>
      </c>
      <c r="G5744" s="220">
        <v>33860</v>
      </c>
      <c r="H5744" s="220">
        <v>35642</v>
      </c>
      <c r="I5744" s="220">
        <v>32166.578174137929</v>
      </c>
      <c r="J5744" s="161" t="e">
        <f>VLOOKUP(D5744,GST!A:D,4,FALSE)</f>
        <v>#N/A</v>
      </c>
      <c r="K5744" s="64" t="str">
        <f>VLOOKUP(B5744,'ABC successor'!A:J,10,FALSE)</f>
        <v>4755</v>
      </c>
    </row>
    <row r="5745" spans="1:11" x14ac:dyDescent="0.2">
      <c r="A5745">
        <v>5744</v>
      </c>
      <c r="B5745" t="s">
        <v>25460</v>
      </c>
      <c r="C5745" t="s">
        <v>25461</v>
      </c>
      <c r="D5745" t="s">
        <v>25460</v>
      </c>
      <c r="E5745" t="s">
        <v>21786</v>
      </c>
      <c r="F5745" s="220">
        <v>116377</v>
      </c>
      <c r="G5745" s="220">
        <v>116377</v>
      </c>
      <c r="H5745" s="220">
        <v>122502</v>
      </c>
      <c r="I5745" s="220">
        <v>110557.74918275861</v>
      </c>
      <c r="J5745" s="161" t="e">
        <f>VLOOKUP(D5745,GST!A:D,4,FALSE)</f>
        <v>#N/A</v>
      </c>
      <c r="K5745" s="64" t="str">
        <f>VLOOKUP(B5745,'ABC successor'!A:J,10,FALSE)</f>
        <v>4755</v>
      </c>
    </row>
    <row r="5746" spans="1:11" x14ac:dyDescent="0.2">
      <c r="A5746">
        <v>5745</v>
      </c>
      <c r="B5746" t="s">
        <v>21784</v>
      </c>
      <c r="C5746" t="s">
        <v>21785</v>
      </c>
      <c r="D5746" t="s">
        <v>21784</v>
      </c>
      <c r="E5746" t="s">
        <v>21786</v>
      </c>
      <c r="F5746" s="220">
        <v>116377</v>
      </c>
      <c r="G5746" s="220">
        <v>116377</v>
      </c>
      <c r="H5746" s="220">
        <v>122502</v>
      </c>
      <c r="I5746" s="220">
        <v>110557.74918275861</v>
      </c>
      <c r="J5746" s="161" t="e">
        <f>VLOOKUP(D5746,GST!A:D,4,FALSE)</f>
        <v>#N/A</v>
      </c>
      <c r="K5746" s="64" t="str">
        <f>VLOOKUP(B5746,'ABC successor'!A:J,10,FALSE)</f>
        <v>4755</v>
      </c>
    </row>
    <row r="5747" spans="1:11" x14ac:dyDescent="0.2">
      <c r="A5747">
        <v>5746</v>
      </c>
      <c r="B5747" t="s">
        <v>18230</v>
      </c>
      <c r="C5747" t="s">
        <v>18231</v>
      </c>
      <c r="D5747" t="s">
        <v>18230</v>
      </c>
      <c r="E5747" t="s">
        <v>18232</v>
      </c>
      <c r="F5747" s="220">
        <v>51722</v>
      </c>
      <c r="G5747" s="220">
        <v>51722</v>
      </c>
      <c r="H5747" s="220">
        <v>54444</v>
      </c>
      <c r="I5747" s="220">
        <v>49136.347762068952</v>
      </c>
      <c r="J5747" s="161" t="e">
        <f>VLOOKUP(D5747,GST!A:D,4,FALSE)</f>
        <v>#N/A</v>
      </c>
      <c r="K5747" s="64" t="str">
        <f>VLOOKUP(B5747,'ABC successor'!A:J,10,FALSE)</f>
        <v>4755</v>
      </c>
    </row>
    <row r="5748" spans="1:11" x14ac:dyDescent="0.2">
      <c r="A5748">
        <v>5747</v>
      </c>
      <c r="B5748" t="s">
        <v>18233</v>
      </c>
      <c r="C5748" t="s">
        <v>18234</v>
      </c>
      <c r="D5748" t="s">
        <v>18233</v>
      </c>
      <c r="E5748" t="s">
        <v>8584</v>
      </c>
      <c r="F5748" s="220">
        <v>90515</v>
      </c>
      <c r="G5748" s="220">
        <v>90515</v>
      </c>
      <c r="H5748" s="220">
        <v>95279</v>
      </c>
      <c r="I5748" s="220">
        <v>85989.575301724122</v>
      </c>
      <c r="J5748" s="161" t="e">
        <f>VLOOKUP(D5748,GST!A:D,4,FALSE)</f>
        <v>#N/A</v>
      </c>
      <c r="K5748" s="64" t="str">
        <f>VLOOKUP(B5748,'ABC successor'!A:J,10,FALSE)</f>
        <v>4755</v>
      </c>
    </row>
    <row r="5749" spans="1:11" x14ac:dyDescent="0.2">
      <c r="A5749">
        <v>5748</v>
      </c>
      <c r="B5749" t="s">
        <v>18235</v>
      </c>
      <c r="C5749" t="s">
        <v>18236</v>
      </c>
      <c r="D5749" t="s">
        <v>18235</v>
      </c>
      <c r="E5749" t="s">
        <v>18237</v>
      </c>
      <c r="F5749" s="220">
        <v>20690</v>
      </c>
      <c r="G5749" s="220">
        <v>20690</v>
      </c>
      <c r="H5749" s="220">
        <v>21779</v>
      </c>
      <c r="I5749" s="220">
        <v>19655.312479310345</v>
      </c>
      <c r="J5749" s="161">
        <f>VLOOKUP(D5749,GST!A:D,4,FALSE)</f>
        <v>0.18</v>
      </c>
      <c r="K5749" s="64" t="str">
        <f>VLOOKUP(B5749,'ABC successor'!A:J,10,FALSE)</f>
        <v>4755</v>
      </c>
    </row>
    <row r="5750" spans="1:11" x14ac:dyDescent="0.2">
      <c r="A5750">
        <v>5749</v>
      </c>
      <c r="B5750" t="s">
        <v>18238</v>
      </c>
      <c r="C5750" t="s">
        <v>18239</v>
      </c>
      <c r="D5750" t="s">
        <v>18238</v>
      </c>
      <c r="E5750" t="s">
        <v>18240</v>
      </c>
      <c r="F5750" s="220">
        <v>16811</v>
      </c>
      <c r="G5750" s="220">
        <v>16811</v>
      </c>
      <c r="H5750" s="220">
        <v>17696</v>
      </c>
      <c r="I5750" s="220">
        <v>15970.183068965514</v>
      </c>
      <c r="J5750" s="161" t="e">
        <f>VLOOKUP(D5750,GST!A:D,4,FALSE)</f>
        <v>#N/A</v>
      </c>
      <c r="K5750" s="64" t="str">
        <f>VLOOKUP(B5750,'ABC successor'!A:J,10,FALSE)</f>
        <v>4755</v>
      </c>
    </row>
    <row r="5751" spans="1:11" x14ac:dyDescent="0.2">
      <c r="A5751">
        <v>5750</v>
      </c>
      <c r="B5751" t="s">
        <v>13695</v>
      </c>
      <c r="C5751" t="s">
        <v>13696</v>
      </c>
      <c r="D5751" t="s">
        <v>13695</v>
      </c>
      <c r="E5751" t="s">
        <v>13697</v>
      </c>
      <c r="F5751" s="220">
        <v>116377</v>
      </c>
      <c r="G5751" s="220">
        <v>116377</v>
      </c>
      <c r="H5751" s="220">
        <v>122502</v>
      </c>
      <c r="I5751" s="220">
        <v>110557.74918275861</v>
      </c>
      <c r="J5751" s="161" t="e">
        <f>VLOOKUP(D5751,GST!A:D,4,FALSE)</f>
        <v>#N/A</v>
      </c>
      <c r="K5751" s="64" t="str">
        <f>VLOOKUP(B5751,'ABC successor'!A:J,10,FALSE)</f>
        <v>4754</v>
      </c>
    </row>
    <row r="5752" spans="1:11" x14ac:dyDescent="0.2">
      <c r="A5752">
        <v>5751</v>
      </c>
      <c r="B5752" t="s">
        <v>13698</v>
      </c>
      <c r="C5752" t="s">
        <v>13699</v>
      </c>
      <c r="D5752" t="s">
        <v>13698</v>
      </c>
      <c r="E5752" t="s">
        <v>13700</v>
      </c>
      <c r="F5752" s="220">
        <v>116377</v>
      </c>
      <c r="G5752" s="220">
        <v>116377</v>
      </c>
      <c r="H5752" s="220">
        <v>122502</v>
      </c>
      <c r="I5752" s="220">
        <v>110557.74918275861</v>
      </c>
      <c r="J5752" s="161" t="e">
        <f>VLOOKUP(D5752,GST!A:D,4,FALSE)</f>
        <v>#N/A</v>
      </c>
      <c r="K5752" s="64" t="str">
        <f>VLOOKUP(B5752,'ABC successor'!A:J,10,FALSE)</f>
        <v>4754</v>
      </c>
    </row>
    <row r="5753" spans="1:11" x14ac:dyDescent="0.2">
      <c r="A5753">
        <v>5752</v>
      </c>
      <c r="B5753" t="s">
        <v>25462</v>
      </c>
      <c r="C5753" t="s">
        <v>25463</v>
      </c>
      <c r="D5753" t="s">
        <v>25462</v>
      </c>
      <c r="E5753" t="s">
        <v>25464</v>
      </c>
      <c r="F5753" s="220">
        <v>27154</v>
      </c>
      <c r="G5753" s="220">
        <v>27154</v>
      </c>
      <c r="H5753" s="220">
        <v>28583</v>
      </c>
      <c r="I5753" s="220">
        <v>25795.90587241379</v>
      </c>
      <c r="J5753" s="161" t="e">
        <f>VLOOKUP(D5753,GST!A:D,4,FALSE)</f>
        <v>#N/A</v>
      </c>
      <c r="K5753" s="64" t="str">
        <f>VLOOKUP(B5753,'ABC successor'!A:J,10,FALSE)</f>
        <v>4754</v>
      </c>
    </row>
    <row r="5754" spans="1:11" x14ac:dyDescent="0.2">
      <c r="A5754">
        <v>5753</v>
      </c>
      <c r="B5754" t="s">
        <v>18241</v>
      </c>
      <c r="C5754" t="s">
        <v>18242</v>
      </c>
      <c r="D5754" t="s">
        <v>18241</v>
      </c>
      <c r="E5754" t="s">
        <v>18243</v>
      </c>
      <c r="F5754" s="220">
        <v>363350</v>
      </c>
      <c r="G5754" s="220">
        <v>363350</v>
      </c>
      <c r="H5754" s="220">
        <v>382474</v>
      </c>
      <c r="I5754" s="220">
        <v>345182.166325862</v>
      </c>
      <c r="J5754" s="161" t="e">
        <f>VLOOKUP(D5754,GST!A:D,4,FALSE)</f>
        <v>#N/A</v>
      </c>
      <c r="K5754" s="64" t="str">
        <f>VLOOKUP(B5754,'ABC successor'!A:J,10,FALSE)</f>
        <v>4760</v>
      </c>
    </row>
    <row r="5755" spans="1:11" x14ac:dyDescent="0.2">
      <c r="A5755">
        <v>5754</v>
      </c>
      <c r="B5755" t="s">
        <v>1232</v>
      </c>
      <c r="C5755" t="s">
        <v>1233</v>
      </c>
      <c r="D5755" t="s">
        <v>1232</v>
      </c>
      <c r="E5755" t="s">
        <v>19495</v>
      </c>
      <c r="F5755" s="220">
        <v>5171</v>
      </c>
      <c r="G5755" s="220">
        <v>5171</v>
      </c>
      <c r="H5755" s="220">
        <v>5443</v>
      </c>
      <c r="I5755" s="220">
        <v>4912.8614017241371</v>
      </c>
      <c r="J5755" s="161">
        <f>VLOOKUP(D5755,GST!A:D,4,FALSE)</f>
        <v>0.18</v>
      </c>
      <c r="K5755" s="64" t="str">
        <f>VLOOKUP(B5755,'ABC successor'!A:J,10,FALSE)</f>
        <v>4755</v>
      </c>
    </row>
    <row r="5756" spans="1:11" x14ac:dyDescent="0.2">
      <c r="A5756">
        <v>5755</v>
      </c>
      <c r="B5756" t="s">
        <v>13701</v>
      </c>
      <c r="C5756" t="s">
        <v>13702</v>
      </c>
      <c r="D5756" t="s">
        <v>13701</v>
      </c>
      <c r="E5756" t="s">
        <v>13703</v>
      </c>
      <c r="F5756" s="220">
        <v>23275</v>
      </c>
      <c r="G5756" s="220">
        <v>23275</v>
      </c>
      <c r="H5756" s="220">
        <v>24500</v>
      </c>
      <c r="I5756" s="220">
        <v>22110.776462068967</v>
      </c>
      <c r="J5756" s="161" t="e">
        <f>VLOOKUP(D5756,GST!A:D,4,FALSE)</f>
        <v>#N/A</v>
      </c>
      <c r="K5756" s="64" t="str">
        <f>VLOOKUP(B5756,'ABC successor'!A:J,10,FALSE)</f>
        <v>4755</v>
      </c>
    </row>
    <row r="5757" spans="1:11" x14ac:dyDescent="0.2">
      <c r="A5757">
        <v>5756</v>
      </c>
      <c r="B5757" t="s">
        <v>27469</v>
      </c>
      <c r="C5757" t="s">
        <v>27470</v>
      </c>
      <c r="D5757" t="s">
        <v>27469</v>
      </c>
      <c r="E5757" t="s">
        <v>27471</v>
      </c>
      <c r="F5757" s="220">
        <v>67986</v>
      </c>
      <c r="G5757" s="220">
        <v>67986</v>
      </c>
      <c r="H5757" s="220">
        <v>71564</v>
      </c>
      <c r="I5757" s="220">
        <v>64586.436491379303</v>
      </c>
      <c r="J5757" s="161" t="e">
        <f>VLOOKUP(D5757,GST!A:D,4,FALSE)</f>
        <v>#N/A</v>
      </c>
      <c r="K5757" s="64" t="str">
        <f>VLOOKUP(B5757,'ABC successor'!A:J,10,FALSE)</f>
        <v>4754</v>
      </c>
    </row>
    <row r="5758" spans="1:11" x14ac:dyDescent="0.2">
      <c r="A5758">
        <v>5757</v>
      </c>
      <c r="B5758" t="s">
        <v>19496</v>
      </c>
      <c r="C5758" t="s">
        <v>19497</v>
      </c>
      <c r="D5758" t="s">
        <v>19496</v>
      </c>
      <c r="E5758" t="s">
        <v>19498</v>
      </c>
      <c r="F5758" s="220">
        <v>11637</v>
      </c>
      <c r="G5758" s="220">
        <v>11637</v>
      </c>
      <c r="H5758" s="220">
        <v>12249</v>
      </c>
      <c r="I5758" s="220">
        <v>11055.388231034483</v>
      </c>
      <c r="J5758" s="161" t="e">
        <f>VLOOKUP(D5758,GST!A:D,4,FALSE)</f>
        <v>#N/A</v>
      </c>
      <c r="K5758" s="64" t="str">
        <f>VLOOKUP(B5758,'ABC successor'!A:J,10,FALSE)</f>
        <v>4760</v>
      </c>
    </row>
    <row r="5759" spans="1:11" x14ac:dyDescent="0.2">
      <c r="A5759">
        <v>5758</v>
      </c>
      <c r="B5759" t="s">
        <v>22835</v>
      </c>
      <c r="C5759" t="s">
        <v>22836</v>
      </c>
      <c r="D5759" t="s">
        <v>22835</v>
      </c>
      <c r="E5759" t="s">
        <v>22837</v>
      </c>
      <c r="F5759" s="220">
        <v>24361</v>
      </c>
      <c r="G5759" s="220">
        <v>24361</v>
      </c>
      <c r="H5759" s="220">
        <v>25643</v>
      </c>
      <c r="I5759" s="220">
        <v>23143.231396551724</v>
      </c>
      <c r="J5759" s="161" t="e">
        <f>VLOOKUP(D5759,GST!A:D,4,FALSE)</f>
        <v>#N/A</v>
      </c>
      <c r="K5759" s="64" t="str">
        <f>VLOOKUP(B5759,'ABC successor'!A:J,10,FALSE)</f>
        <v>4760</v>
      </c>
    </row>
    <row r="5760" spans="1:11" x14ac:dyDescent="0.2">
      <c r="A5760">
        <v>5759</v>
      </c>
      <c r="B5760" t="s">
        <v>19499</v>
      </c>
      <c r="C5760" t="s">
        <v>19500</v>
      </c>
      <c r="D5760" t="s">
        <v>19499</v>
      </c>
      <c r="E5760" t="s">
        <v>6345</v>
      </c>
      <c r="F5760" s="220">
        <v>71118</v>
      </c>
      <c r="G5760" s="220">
        <v>71118</v>
      </c>
      <c r="H5760" s="220">
        <v>74861</v>
      </c>
      <c r="I5760" s="220">
        <v>67561.994813793091</v>
      </c>
      <c r="J5760" s="161">
        <f>VLOOKUP(D5760,GST!A:D,4,FALSE)</f>
        <v>0.12</v>
      </c>
      <c r="K5760" s="64" t="str">
        <f>VLOOKUP(B5760,'ABC successor'!A:J,10,FALSE)</f>
        <v>4740</v>
      </c>
    </row>
    <row r="5761" spans="1:11" x14ac:dyDescent="0.2">
      <c r="A5761">
        <v>5760</v>
      </c>
      <c r="B5761" t="s">
        <v>6347</v>
      </c>
      <c r="C5761" t="s">
        <v>6346</v>
      </c>
      <c r="D5761" t="s">
        <v>6347</v>
      </c>
      <c r="E5761" t="s">
        <v>3956</v>
      </c>
      <c r="F5761" s="220">
        <v>54309</v>
      </c>
      <c r="G5761" s="220">
        <v>54309</v>
      </c>
      <c r="H5761" s="220">
        <v>57167</v>
      </c>
      <c r="I5761" s="220">
        <v>51593.745181034479</v>
      </c>
      <c r="J5761" s="161" t="e">
        <f>VLOOKUP(D5761,GST!A:D,4,FALSE)</f>
        <v>#N/A</v>
      </c>
      <c r="K5761" s="64" t="str">
        <f>VLOOKUP(B5761,'ABC successor'!A:J,10,FALSE)</f>
        <v>4755</v>
      </c>
    </row>
    <row r="5762" spans="1:11" x14ac:dyDescent="0.2">
      <c r="A5762">
        <v>5761</v>
      </c>
      <c r="B5762" t="s">
        <v>6349</v>
      </c>
      <c r="C5762" t="s">
        <v>6348</v>
      </c>
      <c r="D5762" t="s">
        <v>6349</v>
      </c>
      <c r="E5762" t="s">
        <v>16092</v>
      </c>
      <c r="F5762" s="220">
        <v>31033</v>
      </c>
      <c r="G5762" s="220">
        <v>31033</v>
      </c>
      <c r="H5762" s="220">
        <v>32666</v>
      </c>
      <c r="I5762" s="220">
        <v>29481.03528275861</v>
      </c>
      <c r="J5762" s="161" t="e">
        <f>VLOOKUP(D5762,GST!A:D,4,FALSE)</f>
        <v>#N/A</v>
      </c>
      <c r="K5762" s="64" t="str">
        <f>VLOOKUP(B5762,'ABC successor'!A:J,10,FALSE)</f>
        <v>4755</v>
      </c>
    </row>
    <row r="5763" spans="1:11" x14ac:dyDescent="0.2">
      <c r="A5763">
        <v>5762</v>
      </c>
      <c r="B5763" t="s">
        <v>3025</v>
      </c>
      <c r="C5763" t="s">
        <v>3026</v>
      </c>
      <c r="D5763" t="s">
        <v>3025</v>
      </c>
      <c r="E5763" t="s">
        <v>1508</v>
      </c>
      <c r="F5763" s="220">
        <v>36206</v>
      </c>
      <c r="G5763" s="220">
        <v>36206</v>
      </c>
      <c r="H5763" s="220">
        <v>38112</v>
      </c>
      <c r="I5763" s="220">
        <v>34395.83012068965</v>
      </c>
      <c r="J5763" s="161" t="e">
        <f>VLOOKUP(D5763,GST!A:D,4,FALSE)</f>
        <v>#N/A</v>
      </c>
      <c r="K5763" s="64" t="str">
        <f>VLOOKUP(B5763,'ABC successor'!A:J,10,FALSE)</f>
        <v>4755</v>
      </c>
    </row>
    <row r="5764" spans="1:11" x14ac:dyDescent="0.2">
      <c r="A5764">
        <v>5763</v>
      </c>
      <c r="B5764" t="s">
        <v>3027</v>
      </c>
      <c r="C5764" t="s">
        <v>3028</v>
      </c>
      <c r="D5764" t="s">
        <v>3027</v>
      </c>
      <c r="E5764" t="s">
        <v>18244</v>
      </c>
      <c r="F5764" s="220">
        <v>36206</v>
      </c>
      <c r="G5764" s="220">
        <v>36206</v>
      </c>
      <c r="H5764" s="220">
        <v>38112</v>
      </c>
      <c r="I5764" s="220">
        <v>34395.83012068965</v>
      </c>
      <c r="J5764" s="161" t="e">
        <f>VLOOKUP(D5764,GST!A:D,4,FALSE)</f>
        <v>#N/A</v>
      </c>
      <c r="K5764" s="64" t="str">
        <f>VLOOKUP(B5764,'ABC successor'!A:J,10,FALSE)</f>
        <v>4755</v>
      </c>
    </row>
    <row r="5765" spans="1:11" x14ac:dyDescent="0.2">
      <c r="A5765">
        <v>5764</v>
      </c>
      <c r="B5765" t="s">
        <v>6351</v>
      </c>
      <c r="C5765" t="s">
        <v>6350</v>
      </c>
      <c r="D5765" t="s">
        <v>6351</v>
      </c>
      <c r="E5765" t="s">
        <v>14109</v>
      </c>
      <c r="F5765" s="220">
        <v>31128</v>
      </c>
      <c r="G5765" s="220">
        <v>31128</v>
      </c>
      <c r="H5765" s="220">
        <v>32766</v>
      </c>
      <c r="I5765" s="220">
        <v>29571.906784482751</v>
      </c>
      <c r="J5765" s="161" t="e">
        <f>VLOOKUP(D5765,GST!A:D,4,FALSE)</f>
        <v>#N/A</v>
      </c>
      <c r="K5765" s="64" t="str">
        <f>VLOOKUP(B5765,'ABC successor'!A:J,10,FALSE)</f>
        <v>4755</v>
      </c>
    </row>
    <row r="5766" spans="1:11" x14ac:dyDescent="0.2">
      <c r="A5766">
        <v>5765</v>
      </c>
      <c r="B5766" t="s">
        <v>6353</v>
      </c>
      <c r="C5766" t="s">
        <v>6352</v>
      </c>
      <c r="D5766" t="s">
        <v>6353</v>
      </c>
      <c r="E5766" t="s">
        <v>27472</v>
      </c>
      <c r="F5766" s="220">
        <v>9051</v>
      </c>
      <c r="G5766" s="220">
        <v>9051</v>
      </c>
      <c r="H5766" s="220">
        <v>9527</v>
      </c>
      <c r="I5766" s="220">
        <v>8597.9908120689652</v>
      </c>
      <c r="J5766" s="161" t="e">
        <f>VLOOKUP(D5766,GST!A:D,4,FALSE)</f>
        <v>#N/A</v>
      </c>
      <c r="K5766" s="64" t="str">
        <f>VLOOKUP(B5766,'ABC successor'!A:J,10,FALSE)</f>
        <v>4755</v>
      </c>
    </row>
    <row r="5767" spans="1:11" x14ac:dyDescent="0.2">
      <c r="A5767">
        <v>5766</v>
      </c>
      <c r="B5767" t="s">
        <v>820</v>
      </c>
      <c r="C5767" t="s">
        <v>821</v>
      </c>
      <c r="D5767" t="s">
        <v>820</v>
      </c>
      <c r="E5767" t="s">
        <v>822</v>
      </c>
      <c r="F5767" s="220">
        <v>46694</v>
      </c>
      <c r="G5767" s="220">
        <v>46694</v>
      </c>
      <c r="H5767" s="220">
        <v>49152</v>
      </c>
      <c r="I5767" s="220">
        <v>44358.82689482758</v>
      </c>
      <c r="J5767" s="161">
        <f>VLOOKUP(D5767,GST!A:D,4,FALSE)</f>
        <v>0.18</v>
      </c>
      <c r="K5767" s="64" t="str">
        <f>VLOOKUP(B5767,'ABC successor'!A:J,10,FALSE)</f>
        <v>4740</v>
      </c>
    </row>
    <row r="5768" spans="1:11" x14ac:dyDescent="0.2">
      <c r="A5768">
        <v>5767</v>
      </c>
      <c r="B5768" t="s">
        <v>823</v>
      </c>
      <c r="C5768" t="s">
        <v>824</v>
      </c>
      <c r="D5768" t="s">
        <v>823</v>
      </c>
      <c r="E5768" t="s">
        <v>25465</v>
      </c>
      <c r="F5768" s="220">
        <v>7549</v>
      </c>
      <c r="G5768" s="220">
        <v>7549</v>
      </c>
      <c r="H5768" s="220">
        <v>7946</v>
      </c>
      <c r="I5768" s="220">
        <v>7171.1148913793095</v>
      </c>
      <c r="J5768" s="161" t="e">
        <f>VLOOKUP(D5768,GST!A:D,4,FALSE)</f>
        <v>#N/A</v>
      </c>
      <c r="K5768" s="64" t="str">
        <f>VLOOKUP(B5768,'ABC successor'!A:J,10,FALSE)</f>
        <v>4755</v>
      </c>
    </row>
    <row r="5769" spans="1:11" x14ac:dyDescent="0.2">
      <c r="A5769">
        <v>5768</v>
      </c>
      <c r="B5769" t="s">
        <v>14228</v>
      </c>
      <c r="C5769" t="s">
        <v>14229</v>
      </c>
      <c r="D5769" t="s">
        <v>14228</v>
      </c>
      <c r="E5769" t="s">
        <v>14110</v>
      </c>
      <c r="F5769" s="220">
        <v>37895</v>
      </c>
      <c r="G5769" s="220">
        <v>37895</v>
      </c>
      <c r="H5769" s="220">
        <v>39889</v>
      </c>
      <c r="I5769" s="220">
        <v>36000.582172413793</v>
      </c>
      <c r="J5769" s="161" t="e">
        <f>VLOOKUP(D5769,GST!A:D,4,FALSE)</f>
        <v>#N/A</v>
      </c>
      <c r="K5769" s="64" t="str">
        <f>VLOOKUP(B5769,'ABC successor'!A:J,10,FALSE)</f>
        <v>4755</v>
      </c>
    </row>
    <row r="5770" spans="1:11" x14ac:dyDescent="0.2">
      <c r="A5770">
        <v>5769</v>
      </c>
      <c r="B5770" t="s">
        <v>25466</v>
      </c>
      <c r="C5770" t="s">
        <v>25467</v>
      </c>
      <c r="D5770" t="s">
        <v>25466</v>
      </c>
      <c r="E5770" t="s">
        <v>25468</v>
      </c>
      <c r="F5770" s="220">
        <v>44611</v>
      </c>
      <c r="G5770" s="220">
        <v>44611</v>
      </c>
      <c r="H5770" s="220">
        <v>46959</v>
      </c>
      <c r="I5770" s="220">
        <v>42380.921655172409</v>
      </c>
      <c r="J5770" s="161" t="e">
        <f>VLOOKUP(D5770,GST!A:D,4,FALSE)</f>
        <v>#N/A</v>
      </c>
      <c r="K5770" s="64" t="str">
        <f>VLOOKUP(B5770,'ABC successor'!A:J,10,FALSE)</f>
        <v>4740</v>
      </c>
    </row>
    <row r="5771" spans="1:11" x14ac:dyDescent="0.2">
      <c r="A5771">
        <v>5770</v>
      </c>
      <c r="B5771" t="s">
        <v>25469</v>
      </c>
      <c r="C5771" t="s">
        <v>25470</v>
      </c>
      <c r="D5771" t="s">
        <v>25469</v>
      </c>
      <c r="E5771" t="s">
        <v>16099</v>
      </c>
      <c r="F5771" s="220">
        <v>29740</v>
      </c>
      <c r="G5771" s="220">
        <v>29740</v>
      </c>
      <c r="H5771" s="220">
        <v>31305</v>
      </c>
      <c r="I5771" s="220">
        <v>28253.303291379307</v>
      </c>
      <c r="J5771" s="161">
        <f>VLOOKUP(D5771,GST!A:D,4,FALSE)</f>
        <v>0.12</v>
      </c>
      <c r="K5771" s="64" t="str">
        <f>VLOOKUP(B5771,'ABC successor'!A:J,10,FALSE)</f>
        <v>4755</v>
      </c>
    </row>
    <row r="5772" spans="1:11" x14ac:dyDescent="0.2">
      <c r="A5772">
        <v>5771</v>
      </c>
      <c r="B5772" t="s">
        <v>25471</v>
      </c>
      <c r="C5772" t="s">
        <v>25472</v>
      </c>
      <c r="D5772" t="s">
        <v>25471</v>
      </c>
      <c r="E5772" t="s">
        <v>3956</v>
      </c>
      <c r="F5772" s="220">
        <v>54309</v>
      </c>
      <c r="G5772" s="220">
        <v>54309</v>
      </c>
      <c r="H5772" s="220">
        <v>57167</v>
      </c>
      <c r="I5772" s="220">
        <v>51593.745181034479</v>
      </c>
      <c r="J5772" s="161" t="e">
        <f>VLOOKUP(D5772,GST!A:D,4,FALSE)</f>
        <v>#N/A</v>
      </c>
      <c r="K5772" s="64" t="str">
        <f>VLOOKUP(B5772,'ABC successor'!A:J,10,FALSE)</f>
        <v>4755</v>
      </c>
    </row>
    <row r="5773" spans="1:11" x14ac:dyDescent="0.2">
      <c r="A5773">
        <v>5772</v>
      </c>
      <c r="B5773" t="s">
        <v>25473</v>
      </c>
      <c r="C5773" t="s">
        <v>25474</v>
      </c>
      <c r="D5773" t="s">
        <v>25473</v>
      </c>
      <c r="E5773" t="s">
        <v>25475</v>
      </c>
      <c r="F5773" s="220">
        <v>26661</v>
      </c>
      <c r="G5773" s="220">
        <v>26661</v>
      </c>
      <c r="H5773" s="220">
        <v>28064</v>
      </c>
      <c r="I5773" s="220">
        <v>25328.014310344824</v>
      </c>
      <c r="J5773" s="161" t="e">
        <f>VLOOKUP(D5773,GST!A:D,4,FALSE)</f>
        <v>#N/A</v>
      </c>
      <c r="K5773" s="64" t="str">
        <f>VLOOKUP(B5773,'ABC successor'!A:J,10,FALSE)</f>
        <v>4755</v>
      </c>
    </row>
    <row r="5774" spans="1:11" x14ac:dyDescent="0.2">
      <c r="A5774">
        <v>5773</v>
      </c>
      <c r="B5774" t="s">
        <v>13704</v>
      </c>
      <c r="C5774" t="s">
        <v>13705</v>
      </c>
      <c r="D5774" t="s">
        <v>13704</v>
      </c>
      <c r="E5774" t="s">
        <v>18245</v>
      </c>
      <c r="F5774" s="220">
        <v>23275</v>
      </c>
      <c r="G5774" s="220">
        <v>23275</v>
      </c>
      <c r="H5774" s="220">
        <v>24500</v>
      </c>
      <c r="I5774" s="220">
        <v>22110.776462068967</v>
      </c>
      <c r="J5774" s="161">
        <f>VLOOKUP(D5774,GST!A:D,4,FALSE)</f>
        <v>0.18</v>
      </c>
      <c r="K5774" s="64" t="str">
        <f>VLOOKUP(B5774,'ABC successor'!A:J,10,FALSE)</f>
        <v>4740</v>
      </c>
    </row>
    <row r="5775" spans="1:11" x14ac:dyDescent="0.2">
      <c r="A5775">
        <v>5774</v>
      </c>
      <c r="B5775" t="s">
        <v>6355</v>
      </c>
      <c r="C5775" t="s">
        <v>6354</v>
      </c>
      <c r="D5775" t="s">
        <v>6355</v>
      </c>
      <c r="E5775" t="s">
        <v>6356</v>
      </c>
      <c r="F5775" s="220">
        <v>46657</v>
      </c>
      <c r="G5775" s="220">
        <v>46657</v>
      </c>
      <c r="H5775" s="220">
        <v>49113</v>
      </c>
      <c r="I5775" s="220">
        <v>44324.025043103444</v>
      </c>
      <c r="J5775" s="161" t="e">
        <f>VLOOKUP(D5775,GST!A:D,4,FALSE)</f>
        <v>#N/A</v>
      </c>
      <c r="K5775" s="64" t="str">
        <f>VLOOKUP(B5775,'ABC successor'!A:J,10,FALSE)</f>
        <v>4755</v>
      </c>
    </row>
    <row r="5776" spans="1:11" x14ac:dyDescent="0.2">
      <c r="A5776">
        <v>5775</v>
      </c>
      <c r="B5776" t="s">
        <v>825</v>
      </c>
      <c r="C5776" t="s">
        <v>826</v>
      </c>
      <c r="D5776" t="s">
        <v>825</v>
      </c>
      <c r="E5776" t="s">
        <v>827</v>
      </c>
      <c r="F5776" s="220">
        <v>12932</v>
      </c>
      <c r="G5776" s="220">
        <v>12932</v>
      </c>
      <c r="H5776" s="220">
        <v>13613</v>
      </c>
      <c r="I5776" s="220">
        <v>12285.053658620687</v>
      </c>
      <c r="J5776" s="161" t="e">
        <f>VLOOKUP(D5776,GST!A:D,4,FALSE)</f>
        <v>#N/A</v>
      </c>
      <c r="K5776" s="64" t="str">
        <f>VLOOKUP(B5776,'ABC successor'!A:J,10,FALSE)</f>
        <v>4755</v>
      </c>
    </row>
    <row r="5777" spans="1:11" x14ac:dyDescent="0.2">
      <c r="A5777">
        <v>5776</v>
      </c>
      <c r="B5777" t="s">
        <v>13706</v>
      </c>
      <c r="C5777" t="s">
        <v>13707</v>
      </c>
      <c r="D5777" t="s">
        <v>13706</v>
      </c>
      <c r="E5777" t="s">
        <v>13708</v>
      </c>
      <c r="F5777" s="220">
        <v>11814</v>
      </c>
      <c r="G5777" s="220">
        <v>11814</v>
      </c>
      <c r="H5777" s="220">
        <v>12436</v>
      </c>
      <c r="I5777" s="220">
        <v>11223.597181034482</v>
      </c>
      <c r="J5777" s="161" t="e">
        <f>VLOOKUP(D5777,GST!A:D,4,FALSE)</f>
        <v>#N/A</v>
      </c>
      <c r="K5777" s="64" t="str">
        <f>VLOOKUP(B5777,'ABC successor'!A:J,10,FALSE)</f>
        <v>4760</v>
      </c>
    </row>
    <row r="5778" spans="1:11" x14ac:dyDescent="0.2">
      <c r="A5778">
        <v>5777</v>
      </c>
      <c r="B5778" t="s">
        <v>13709</v>
      </c>
      <c r="C5778" t="s">
        <v>13710</v>
      </c>
      <c r="D5778" t="s">
        <v>13709</v>
      </c>
      <c r="E5778" t="s">
        <v>16093</v>
      </c>
      <c r="F5778" s="220">
        <v>31033</v>
      </c>
      <c r="G5778" s="220">
        <v>31033</v>
      </c>
      <c r="H5778" s="220">
        <v>32666</v>
      </c>
      <c r="I5778" s="220">
        <v>29481.03528275861</v>
      </c>
      <c r="J5778" s="161" t="e">
        <f>VLOOKUP(D5778,GST!A:D,4,FALSE)</f>
        <v>#N/A</v>
      </c>
      <c r="K5778" s="64" t="str">
        <f>VLOOKUP(B5778,'ABC successor'!A:J,10,FALSE)</f>
        <v>4760</v>
      </c>
    </row>
    <row r="5779" spans="1:11" x14ac:dyDescent="0.2">
      <c r="A5779">
        <v>5778</v>
      </c>
      <c r="B5779" t="s">
        <v>13711</v>
      </c>
      <c r="C5779" t="s">
        <v>13712</v>
      </c>
      <c r="D5779" t="s">
        <v>13711</v>
      </c>
      <c r="E5779" t="s">
        <v>13713</v>
      </c>
      <c r="F5779" s="220">
        <v>90515</v>
      </c>
      <c r="G5779" s="220">
        <v>90515</v>
      </c>
      <c r="H5779" s="220">
        <v>95279</v>
      </c>
      <c r="I5779" s="220">
        <v>85989.575301724122</v>
      </c>
      <c r="J5779" s="161" t="e">
        <f>VLOOKUP(D5779,GST!A:D,4,FALSE)</f>
        <v>#N/A</v>
      </c>
      <c r="K5779" s="64" t="str">
        <f>VLOOKUP(B5779,'ABC successor'!A:J,10,FALSE)</f>
        <v>4754</v>
      </c>
    </row>
    <row r="5780" spans="1:11" x14ac:dyDescent="0.2">
      <c r="A5780">
        <v>5779</v>
      </c>
      <c r="B5780" t="s">
        <v>13714</v>
      </c>
      <c r="C5780" t="s">
        <v>13715</v>
      </c>
      <c r="D5780" t="s">
        <v>13714</v>
      </c>
      <c r="E5780" t="s">
        <v>13716</v>
      </c>
      <c r="F5780" s="220">
        <v>25861</v>
      </c>
      <c r="G5780" s="220">
        <v>25861</v>
      </c>
      <c r="H5780" s="220">
        <v>27222</v>
      </c>
      <c r="I5780" s="220">
        <v>24568.173881034476</v>
      </c>
      <c r="J5780" s="161" t="e">
        <f>VLOOKUP(D5780,GST!A:D,4,FALSE)</f>
        <v>#N/A</v>
      </c>
      <c r="K5780" s="64" t="str">
        <f>VLOOKUP(B5780,'ABC successor'!A:J,10,FALSE)</f>
        <v>4755</v>
      </c>
    </row>
    <row r="5781" spans="1:11" x14ac:dyDescent="0.2">
      <c r="A5781">
        <v>5780</v>
      </c>
      <c r="B5781" t="s">
        <v>27473</v>
      </c>
      <c r="C5781" t="s">
        <v>27474</v>
      </c>
      <c r="D5781" t="s">
        <v>27473</v>
      </c>
      <c r="E5781" t="s">
        <v>27475</v>
      </c>
      <c r="F5781" s="220">
        <v>21329</v>
      </c>
      <c r="G5781" s="220">
        <v>21329</v>
      </c>
      <c r="H5781" s="220">
        <v>22452</v>
      </c>
      <c r="I5781" s="220">
        <v>20262.411448275856</v>
      </c>
      <c r="J5781" s="161" t="e">
        <f>VLOOKUP(D5781,GST!A:D,4,FALSE)</f>
        <v>#N/A</v>
      </c>
      <c r="K5781" s="64" t="str">
        <f>VLOOKUP(B5781,'ABC successor'!A:J,10,FALSE)</f>
        <v>4755</v>
      </c>
    </row>
    <row r="5782" spans="1:11" x14ac:dyDescent="0.2">
      <c r="A5782">
        <v>5781</v>
      </c>
      <c r="B5782" t="s">
        <v>16094</v>
      </c>
      <c r="C5782" t="s">
        <v>16095</v>
      </c>
      <c r="D5782" t="s">
        <v>16094</v>
      </c>
      <c r="E5782" t="s">
        <v>16096</v>
      </c>
      <c r="F5782" s="220">
        <v>23275</v>
      </c>
      <c r="G5782" s="220">
        <v>23275</v>
      </c>
      <c r="H5782" s="220">
        <v>24500</v>
      </c>
      <c r="I5782" s="220">
        <v>22110.776462068967</v>
      </c>
      <c r="J5782" s="161" t="e">
        <f>VLOOKUP(D5782,GST!A:D,4,FALSE)</f>
        <v>#N/A</v>
      </c>
      <c r="K5782" s="64" t="str">
        <f>VLOOKUP(B5782,'ABC successor'!A:J,10,FALSE)</f>
        <v>4755</v>
      </c>
    </row>
    <row r="5783" spans="1:11" x14ac:dyDescent="0.2">
      <c r="A5783">
        <v>5782</v>
      </c>
      <c r="B5783" t="s">
        <v>13717</v>
      </c>
      <c r="C5783" t="s">
        <v>13718</v>
      </c>
      <c r="D5783" t="s">
        <v>13717</v>
      </c>
      <c r="E5783" t="s">
        <v>13719</v>
      </c>
      <c r="F5783" s="220">
        <v>6466</v>
      </c>
      <c r="G5783" s="220">
        <v>6466</v>
      </c>
      <c r="H5783" s="220">
        <v>6806</v>
      </c>
      <c r="I5783" s="220">
        <v>6142.5268293103436</v>
      </c>
      <c r="J5783" s="161" t="e">
        <f>VLOOKUP(D5783,GST!A:D,4,FALSE)</f>
        <v>#N/A</v>
      </c>
      <c r="K5783" s="64" t="str">
        <f>VLOOKUP(B5783,'ABC successor'!A:J,10,FALSE)</f>
        <v>4755</v>
      </c>
    </row>
    <row r="5784" spans="1:11" x14ac:dyDescent="0.2">
      <c r="A5784">
        <v>5783</v>
      </c>
      <c r="B5784" t="s">
        <v>16834</v>
      </c>
      <c r="C5784" t="s">
        <v>16835</v>
      </c>
      <c r="D5784" t="s">
        <v>16834</v>
      </c>
      <c r="E5784" t="s">
        <v>16836</v>
      </c>
      <c r="F5784" s="220">
        <v>32482</v>
      </c>
      <c r="G5784" s="220">
        <v>32482</v>
      </c>
      <c r="H5784" s="220">
        <v>34192</v>
      </c>
      <c r="I5784" s="220">
        <v>30857.641862068962</v>
      </c>
      <c r="J5784" s="161" t="e">
        <f>VLOOKUP(D5784,GST!A:D,4,FALSE)</f>
        <v>#N/A</v>
      </c>
      <c r="K5784" s="64" t="str">
        <f>VLOOKUP(B5784,'ABC successor'!A:J,10,FALSE)</f>
        <v>4755</v>
      </c>
    </row>
    <row r="5785" spans="1:11" x14ac:dyDescent="0.2">
      <c r="A5785">
        <v>5784</v>
      </c>
      <c r="B5785" t="s">
        <v>16837</v>
      </c>
      <c r="C5785" t="s">
        <v>16838</v>
      </c>
      <c r="D5785" t="s">
        <v>16837</v>
      </c>
      <c r="E5785" t="s">
        <v>16839</v>
      </c>
      <c r="F5785" s="220">
        <v>32482</v>
      </c>
      <c r="G5785" s="220">
        <v>32482</v>
      </c>
      <c r="H5785" s="220">
        <v>34192</v>
      </c>
      <c r="I5785" s="220">
        <v>30857.641862068962</v>
      </c>
      <c r="J5785" s="161" t="e">
        <f>VLOOKUP(D5785,GST!A:D,4,FALSE)</f>
        <v>#N/A</v>
      </c>
      <c r="K5785" s="64" t="str">
        <f>VLOOKUP(B5785,'ABC successor'!A:J,10,FALSE)</f>
        <v>4755</v>
      </c>
    </row>
    <row r="5786" spans="1:11" x14ac:dyDescent="0.2">
      <c r="A5786">
        <v>5785</v>
      </c>
      <c r="B5786" t="s">
        <v>16097</v>
      </c>
      <c r="C5786" t="s">
        <v>16098</v>
      </c>
      <c r="D5786" t="s">
        <v>16097</v>
      </c>
      <c r="E5786" t="s">
        <v>16099</v>
      </c>
      <c r="F5786" s="220">
        <v>29740</v>
      </c>
      <c r="G5786" s="220">
        <v>29740</v>
      </c>
      <c r="H5786" s="220">
        <v>31305</v>
      </c>
      <c r="I5786" s="220">
        <v>28253.303291379307</v>
      </c>
      <c r="J5786" s="161">
        <f>VLOOKUP(D5786,GST!A:D,4,FALSE)</f>
        <v>0.28000000000000003</v>
      </c>
      <c r="K5786" s="64" t="str">
        <f>VLOOKUP(B5786,'ABC successor'!A:J,10,FALSE)</f>
        <v>4755</v>
      </c>
    </row>
    <row r="5787" spans="1:11" x14ac:dyDescent="0.2">
      <c r="A5787">
        <v>5786</v>
      </c>
      <c r="B5787" t="s">
        <v>16100</v>
      </c>
      <c r="C5787" t="s">
        <v>16101</v>
      </c>
      <c r="D5787" t="s">
        <v>16100</v>
      </c>
      <c r="E5787" t="s">
        <v>16840</v>
      </c>
      <c r="F5787" s="220">
        <v>44611</v>
      </c>
      <c r="G5787" s="220">
        <v>44611</v>
      </c>
      <c r="H5787" s="220">
        <v>46959</v>
      </c>
      <c r="I5787" s="220">
        <v>42380.921655172409</v>
      </c>
      <c r="J5787" s="161">
        <f>VLOOKUP(D5787,GST!A:D,4,FALSE)</f>
        <v>0.12</v>
      </c>
      <c r="K5787" s="64" t="str">
        <f>VLOOKUP(B5787,'ABC successor'!A:J,10,FALSE)</f>
        <v>4740</v>
      </c>
    </row>
    <row r="5788" spans="1:11" x14ac:dyDescent="0.2">
      <c r="A5788">
        <v>5787</v>
      </c>
      <c r="B5788" t="s">
        <v>16102</v>
      </c>
      <c r="C5788" t="s">
        <v>16103</v>
      </c>
      <c r="D5788" t="s">
        <v>16102</v>
      </c>
      <c r="E5788" t="s">
        <v>16104</v>
      </c>
      <c r="F5788" s="220">
        <v>19395</v>
      </c>
      <c r="G5788" s="220">
        <v>19395</v>
      </c>
      <c r="H5788" s="220">
        <v>20416</v>
      </c>
      <c r="I5788" s="220">
        <v>18425.647051724132</v>
      </c>
      <c r="J5788" s="161" t="e">
        <f>VLOOKUP(D5788,GST!A:D,4,FALSE)</f>
        <v>#N/A</v>
      </c>
      <c r="K5788" s="64" t="str">
        <f>VLOOKUP(B5788,'ABC successor'!A:J,10,FALSE)</f>
        <v>4754</v>
      </c>
    </row>
    <row r="5789" spans="1:11" x14ac:dyDescent="0.2">
      <c r="A5789">
        <v>5788</v>
      </c>
      <c r="B5789" t="s">
        <v>16105</v>
      </c>
      <c r="C5789" t="s">
        <v>16106</v>
      </c>
      <c r="D5789" t="s">
        <v>16105</v>
      </c>
      <c r="E5789" t="s">
        <v>16107</v>
      </c>
      <c r="F5789" s="220">
        <v>26767</v>
      </c>
      <c r="G5789" s="220">
        <v>26767</v>
      </c>
      <c r="H5789" s="220">
        <v>28176</v>
      </c>
      <c r="I5789" s="220">
        <v>25428.552993103447</v>
      </c>
      <c r="J5789" s="161" t="e">
        <f>VLOOKUP(D5789,GST!A:D,4,FALSE)</f>
        <v>#N/A</v>
      </c>
      <c r="K5789" s="64" t="str">
        <f>VLOOKUP(B5789,'ABC successor'!A:J,10,FALSE)</f>
        <v>4760</v>
      </c>
    </row>
    <row r="5790" spans="1:11" x14ac:dyDescent="0.2">
      <c r="A5790">
        <v>5789</v>
      </c>
      <c r="B5790" t="s">
        <v>18246</v>
      </c>
      <c r="C5790" t="s">
        <v>18247</v>
      </c>
      <c r="D5790" t="s">
        <v>18246</v>
      </c>
      <c r="E5790" t="s">
        <v>27476</v>
      </c>
      <c r="F5790" s="220">
        <v>7437</v>
      </c>
      <c r="G5790" s="220">
        <v>7437</v>
      </c>
      <c r="H5790" s="220">
        <v>7828</v>
      </c>
      <c r="I5790" s="220">
        <v>7064.7758999999987</v>
      </c>
      <c r="J5790" s="161" t="e">
        <f>VLOOKUP(D5790,GST!A:D,4,FALSE)</f>
        <v>#N/A</v>
      </c>
      <c r="K5790" s="64" t="str">
        <f>VLOOKUP(B5790,'ABC successor'!A:J,10,FALSE)</f>
        <v>4754</v>
      </c>
    </row>
    <row r="5791" spans="1:11" x14ac:dyDescent="0.2">
      <c r="A5791">
        <v>5790</v>
      </c>
      <c r="B5791" t="s">
        <v>18791</v>
      </c>
      <c r="C5791" t="s">
        <v>18792</v>
      </c>
      <c r="D5791" t="s">
        <v>18791</v>
      </c>
      <c r="E5791" t="s">
        <v>18793</v>
      </c>
      <c r="F5791" s="220">
        <v>31033</v>
      </c>
      <c r="G5791" s="220">
        <v>31033</v>
      </c>
      <c r="H5791" s="220">
        <v>32666</v>
      </c>
      <c r="I5791" s="220">
        <v>29481.03528275861</v>
      </c>
      <c r="J5791" s="161" t="e">
        <f>VLOOKUP(D5791,GST!A:D,4,FALSE)</f>
        <v>#N/A</v>
      </c>
      <c r="K5791" s="64" t="str">
        <f>VLOOKUP(B5791,'ABC successor'!A:J,10,FALSE)</f>
        <v>4755</v>
      </c>
    </row>
    <row r="5792" spans="1:11" x14ac:dyDescent="0.2">
      <c r="A5792">
        <v>5791</v>
      </c>
      <c r="B5792" t="s">
        <v>23859</v>
      </c>
      <c r="C5792" t="s">
        <v>23861</v>
      </c>
      <c r="D5792" t="s">
        <v>23859</v>
      </c>
      <c r="E5792" t="s">
        <v>24392</v>
      </c>
      <c r="F5792" s="220">
        <v>33326</v>
      </c>
      <c r="G5792" s="220">
        <v>33326</v>
      </c>
      <c r="H5792" s="220">
        <v>35080</v>
      </c>
      <c r="I5792" s="220">
        <v>31660.017887931026</v>
      </c>
      <c r="J5792" s="161" t="e">
        <f>VLOOKUP(D5792,GST!A:D,4,FALSE)</f>
        <v>#N/A</v>
      </c>
      <c r="K5792" s="64" t="str">
        <f>VLOOKUP(B5792,'ABC successor'!A:J,10,FALSE)</f>
        <v>4755</v>
      </c>
    </row>
    <row r="5793" spans="1:11" x14ac:dyDescent="0.2">
      <c r="A5793">
        <v>5792</v>
      </c>
      <c r="B5793" t="s">
        <v>18794</v>
      </c>
      <c r="C5793" t="s">
        <v>18795</v>
      </c>
      <c r="D5793" t="s">
        <v>18794</v>
      </c>
      <c r="E5793" t="s">
        <v>18796</v>
      </c>
      <c r="F5793" s="220">
        <v>31033</v>
      </c>
      <c r="G5793" s="220">
        <v>31033</v>
      </c>
      <c r="H5793" s="220">
        <v>32666</v>
      </c>
      <c r="I5793" s="220">
        <v>29481.03528275861</v>
      </c>
      <c r="J5793" s="161" t="e">
        <f>VLOOKUP(D5793,GST!A:D,4,FALSE)</f>
        <v>#N/A</v>
      </c>
      <c r="K5793" s="64" t="str">
        <f>VLOOKUP(B5793,'ABC successor'!A:J,10,FALSE)</f>
        <v>4755</v>
      </c>
    </row>
    <row r="5794" spans="1:11" x14ac:dyDescent="0.2">
      <c r="A5794">
        <v>5793</v>
      </c>
      <c r="B5794" t="s">
        <v>23860</v>
      </c>
      <c r="C5794" t="s">
        <v>23862</v>
      </c>
      <c r="D5794" t="s">
        <v>23860</v>
      </c>
      <c r="E5794" t="s">
        <v>24393</v>
      </c>
      <c r="F5794" s="220">
        <v>33326</v>
      </c>
      <c r="G5794" s="220">
        <v>33326</v>
      </c>
      <c r="H5794" s="220">
        <v>35080</v>
      </c>
      <c r="I5794" s="220">
        <v>31660.017887931026</v>
      </c>
      <c r="J5794" s="161" t="e">
        <f>VLOOKUP(D5794,GST!A:D,4,FALSE)</f>
        <v>#N/A</v>
      </c>
      <c r="K5794" s="64" t="str">
        <f>VLOOKUP(B5794,'ABC successor'!A:J,10,FALSE)</f>
        <v>4755</v>
      </c>
    </row>
    <row r="5795" spans="1:11" x14ac:dyDescent="0.2">
      <c r="A5795">
        <v>5794</v>
      </c>
      <c r="B5795" t="s">
        <v>25476</v>
      </c>
      <c r="C5795" t="s">
        <v>25477</v>
      </c>
      <c r="D5795" t="s">
        <v>25476</v>
      </c>
      <c r="E5795" t="s">
        <v>25478</v>
      </c>
      <c r="F5795" s="220">
        <v>27595</v>
      </c>
      <c r="G5795" s="220">
        <v>27595</v>
      </c>
      <c r="H5795" s="220">
        <v>29047</v>
      </c>
      <c r="I5795" s="220">
        <v>26215.461529310342</v>
      </c>
      <c r="J5795" s="161" t="e">
        <f>VLOOKUP(D5795,GST!A:D,4,FALSE)</f>
        <v>#N/A</v>
      </c>
      <c r="K5795" s="64" t="str">
        <f>VLOOKUP(B5795,'ABC successor'!A:J,10,FALSE)</f>
        <v>4755</v>
      </c>
    </row>
    <row r="5796" spans="1:11" x14ac:dyDescent="0.2">
      <c r="A5796">
        <v>5795</v>
      </c>
      <c r="B5796" t="s">
        <v>18248</v>
      </c>
      <c r="C5796" t="s">
        <v>18249</v>
      </c>
      <c r="D5796" t="s">
        <v>18248</v>
      </c>
      <c r="E5796" t="s">
        <v>27477</v>
      </c>
      <c r="F5796" s="220">
        <v>38793</v>
      </c>
      <c r="G5796" s="220">
        <v>38793</v>
      </c>
      <c r="H5796" s="220">
        <v>40835</v>
      </c>
      <c r="I5796" s="220">
        <v>36853.22753965517</v>
      </c>
      <c r="J5796" s="161" t="e">
        <f>VLOOKUP(D5796,GST!A:D,4,FALSE)</f>
        <v>#N/A</v>
      </c>
      <c r="K5796" s="64" t="str">
        <f>VLOOKUP(B5796,'ABC successor'!A:J,10,FALSE)</f>
        <v>4760</v>
      </c>
    </row>
    <row r="5797" spans="1:11" x14ac:dyDescent="0.2">
      <c r="A5797">
        <v>5796</v>
      </c>
      <c r="B5797" t="s">
        <v>18250</v>
      </c>
      <c r="C5797" t="s">
        <v>18251</v>
      </c>
      <c r="D5797" t="s">
        <v>18250</v>
      </c>
      <c r="E5797" t="s">
        <v>18252</v>
      </c>
      <c r="F5797" s="220">
        <v>9051</v>
      </c>
      <c r="G5797" s="220">
        <v>9051</v>
      </c>
      <c r="H5797" s="220">
        <v>9527</v>
      </c>
      <c r="I5797" s="220">
        <v>8597.9908120689652</v>
      </c>
      <c r="J5797" s="161" t="e">
        <f>VLOOKUP(D5797,GST!A:D,4,FALSE)</f>
        <v>#N/A</v>
      </c>
      <c r="K5797" s="64" t="str">
        <f>VLOOKUP(B5797,'ABC successor'!A:J,10,FALSE)</f>
        <v>4780</v>
      </c>
    </row>
    <row r="5798" spans="1:11" x14ac:dyDescent="0.2">
      <c r="A5798">
        <v>5797</v>
      </c>
      <c r="B5798" t="s">
        <v>18797</v>
      </c>
      <c r="C5798" t="s">
        <v>18798</v>
      </c>
      <c r="D5798" t="s">
        <v>18797</v>
      </c>
      <c r="E5798" t="s">
        <v>18799</v>
      </c>
      <c r="F5798" s="220">
        <v>6466</v>
      </c>
      <c r="G5798" s="220">
        <v>6466</v>
      </c>
      <c r="H5798" s="220">
        <v>6806</v>
      </c>
      <c r="I5798" s="220">
        <v>6142.5268293103436</v>
      </c>
      <c r="J5798" s="161" t="e">
        <f>VLOOKUP(D5798,GST!A:D,4,FALSE)</f>
        <v>#N/A</v>
      </c>
      <c r="K5798" s="64" t="str">
        <f>VLOOKUP(B5798,'ABC successor'!A:J,10,FALSE)</f>
        <v>4755</v>
      </c>
    </row>
    <row r="5799" spans="1:11" x14ac:dyDescent="0.2">
      <c r="A5799">
        <v>5798</v>
      </c>
      <c r="B5799" t="s">
        <v>18800</v>
      </c>
      <c r="C5799" t="s">
        <v>18801</v>
      </c>
      <c r="D5799" t="s">
        <v>18800</v>
      </c>
      <c r="E5799" t="s">
        <v>18802</v>
      </c>
      <c r="F5799" s="220">
        <v>30194</v>
      </c>
      <c r="G5799" s="220">
        <v>30194</v>
      </c>
      <c r="H5799" s="220">
        <v>31783</v>
      </c>
      <c r="I5799" s="220">
        <v>28684.459565517238</v>
      </c>
      <c r="J5799" s="161" t="e">
        <f>VLOOKUP(D5799,GST!A:D,4,FALSE)</f>
        <v>#N/A</v>
      </c>
      <c r="K5799" s="64" t="str">
        <f>VLOOKUP(B5799,'ABC successor'!A:J,10,FALSE)</f>
        <v>4755</v>
      </c>
    </row>
    <row r="5800" spans="1:11" x14ac:dyDescent="0.2">
      <c r="A5800">
        <v>5799</v>
      </c>
      <c r="B5800" t="s">
        <v>21787</v>
      </c>
      <c r="C5800" t="s">
        <v>21788</v>
      </c>
      <c r="D5800" t="s">
        <v>21787</v>
      </c>
      <c r="E5800" t="s">
        <v>22838</v>
      </c>
      <c r="F5800" s="220">
        <v>39992</v>
      </c>
      <c r="G5800" s="220">
        <v>39992</v>
      </c>
      <c r="H5800" s="220">
        <v>42097</v>
      </c>
      <c r="I5800" s="220">
        <v>37992.021465517239</v>
      </c>
      <c r="J5800" s="161" t="e">
        <f>VLOOKUP(D5800,GST!A:D,4,FALSE)</f>
        <v>#N/A</v>
      </c>
      <c r="K5800" s="64" t="str">
        <f>VLOOKUP(B5800,'ABC successor'!A:J,10,FALSE)</f>
        <v>4755</v>
      </c>
    </row>
    <row r="5801" spans="1:11" x14ac:dyDescent="0.2">
      <c r="A5801">
        <v>5800</v>
      </c>
      <c r="B5801" t="s">
        <v>22839</v>
      </c>
      <c r="C5801" t="s">
        <v>22840</v>
      </c>
      <c r="D5801" t="s">
        <v>22839</v>
      </c>
      <c r="E5801" t="s">
        <v>22841</v>
      </c>
      <c r="F5801" s="220">
        <v>29740</v>
      </c>
      <c r="G5801" s="220">
        <v>29740</v>
      </c>
      <c r="H5801" s="220">
        <v>31305</v>
      </c>
      <c r="I5801" s="220">
        <v>28253.303291379307</v>
      </c>
      <c r="J5801" s="161" t="e">
        <f>VLOOKUP(D5801,GST!A:D,4,FALSE)</f>
        <v>#N/A</v>
      </c>
      <c r="K5801" s="64" t="str">
        <f>VLOOKUP(B5801,'ABC successor'!A:J,10,FALSE)</f>
        <v>4755</v>
      </c>
    </row>
    <row r="5802" spans="1:11" x14ac:dyDescent="0.2">
      <c r="A5802">
        <v>5801</v>
      </c>
      <c r="B5802" t="s">
        <v>22842</v>
      </c>
      <c r="C5802" t="s">
        <v>22843</v>
      </c>
      <c r="D5802" t="s">
        <v>22842</v>
      </c>
      <c r="E5802" t="s">
        <v>22844</v>
      </c>
      <c r="F5802" s="220">
        <v>29740</v>
      </c>
      <c r="G5802" s="220">
        <v>29740</v>
      </c>
      <c r="H5802" s="220">
        <v>31305</v>
      </c>
      <c r="I5802" s="220">
        <v>28253.303291379307</v>
      </c>
      <c r="J5802" s="161" t="e">
        <f>VLOOKUP(D5802,GST!A:D,4,FALSE)</f>
        <v>#N/A</v>
      </c>
      <c r="K5802" s="64" t="str">
        <f>VLOOKUP(B5802,'ABC successor'!A:J,10,FALSE)</f>
        <v>4755</v>
      </c>
    </row>
    <row r="5803" spans="1:11" x14ac:dyDescent="0.2">
      <c r="A5803">
        <v>5802</v>
      </c>
      <c r="B5803" t="s">
        <v>22845</v>
      </c>
      <c r="C5803" t="s">
        <v>22846</v>
      </c>
      <c r="D5803" t="s">
        <v>22845</v>
      </c>
      <c r="E5803" t="s">
        <v>22847</v>
      </c>
      <c r="F5803" s="220">
        <v>29740</v>
      </c>
      <c r="G5803" s="220">
        <v>29740</v>
      </c>
      <c r="H5803" s="220">
        <v>31305</v>
      </c>
      <c r="I5803" s="220">
        <v>28253.303291379307</v>
      </c>
      <c r="J5803" s="161" t="e">
        <f>VLOOKUP(D5803,GST!A:D,4,FALSE)</f>
        <v>#N/A</v>
      </c>
      <c r="K5803" s="64" t="str">
        <f>VLOOKUP(B5803,'ABC successor'!A:J,10,FALSE)</f>
        <v>4755</v>
      </c>
    </row>
    <row r="5804" spans="1:11" x14ac:dyDescent="0.2">
      <c r="A5804">
        <v>5803</v>
      </c>
      <c r="B5804" t="s">
        <v>22848</v>
      </c>
      <c r="C5804" t="s">
        <v>22849</v>
      </c>
      <c r="D5804" t="s">
        <v>22848</v>
      </c>
      <c r="E5804" t="s">
        <v>22850</v>
      </c>
      <c r="F5804" s="220">
        <v>29740</v>
      </c>
      <c r="G5804" s="220">
        <v>29740</v>
      </c>
      <c r="H5804" s="220">
        <v>31305</v>
      </c>
      <c r="I5804" s="220">
        <v>28253.303291379307</v>
      </c>
      <c r="J5804" s="161" t="e">
        <f>VLOOKUP(D5804,GST!A:D,4,FALSE)</f>
        <v>#N/A</v>
      </c>
      <c r="K5804" s="64" t="str">
        <f>VLOOKUP(B5804,'ABC successor'!A:J,10,FALSE)</f>
        <v>4755</v>
      </c>
    </row>
    <row r="5805" spans="1:11" x14ac:dyDescent="0.2">
      <c r="A5805">
        <v>5804</v>
      </c>
      <c r="B5805" t="s">
        <v>22851</v>
      </c>
      <c r="C5805" t="s">
        <v>22852</v>
      </c>
      <c r="D5805" t="s">
        <v>22851</v>
      </c>
      <c r="E5805" t="s">
        <v>22853</v>
      </c>
      <c r="F5805" s="220">
        <v>23995</v>
      </c>
      <c r="G5805" s="220">
        <v>23995</v>
      </c>
      <c r="H5805" s="220">
        <v>25258</v>
      </c>
      <c r="I5805" s="220">
        <v>22795.212879310344</v>
      </c>
      <c r="J5805" s="161" t="e">
        <f>VLOOKUP(D5805,GST!A:D,4,FALSE)</f>
        <v>#N/A</v>
      </c>
      <c r="K5805" s="64" t="str">
        <f>VLOOKUP(B5805,'ABC successor'!A:J,10,FALSE)</f>
        <v>4760</v>
      </c>
    </row>
    <row r="5806" spans="1:11" x14ac:dyDescent="0.2">
      <c r="A5806">
        <v>5805</v>
      </c>
      <c r="B5806" t="s">
        <v>22854</v>
      </c>
      <c r="C5806" t="s">
        <v>22855</v>
      </c>
      <c r="D5806" t="s">
        <v>22854</v>
      </c>
      <c r="E5806" t="s">
        <v>22856</v>
      </c>
      <c r="F5806" s="220">
        <v>31993</v>
      </c>
      <c r="G5806" s="220">
        <v>31993</v>
      </c>
      <c r="H5806" s="220">
        <v>33677</v>
      </c>
      <c r="I5806" s="220">
        <v>30393.617172413789</v>
      </c>
      <c r="J5806" s="161" t="e">
        <f>VLOOKUP(D5806,GST!A:D,4,FALSE)</f>
        <v>#N/A</v>
      </c>
      <c r="K5806" s="64" t="str">
        <f>VLOOKUP(B5806,'ABC successor'!A:J,10,FALSE)</f>
        <v>4760</v>
      </c>
    </row>
    <row r="5807" spans="1:11" x14ac:dyDescent="0.2">
      <c r="A5807">
        <v>5806</v>
      </c>
      <c r="B5807" t="s">
        <v>24394</v>
      </c>
      <c r="C5807" t="s">
        <v>24395</v>
      </c>
      <c r="D5807" t="s">
        <v>24394</v>
      </c>
      <c r="E5807" t="s">
        <v>24396</v>
      </c>
      <c r="F5807" s="220">
        <v>30660</v>
      </c>
      <c r="G5807" s="220">
        <v>30660</v>
      </c>
      <c r="H5807" s="220">
        <v>32274</v>
      </c>
      <c r="I5807" s="220">
        <v>29127.216456896553</v>
      </c>
      <c r="J5807" s="161" t="e">
        <f>VLOOKUP(D5807,GST!A:D,4,FALSE)</f>
        <v>#N/A</v>
      </c>
      <c r="K5807" s="64" t="str">
        <f>VLOOKUP(B5807,'ABC successor'!A:J,10,FALSE)</f>
        <v>4760</v>
      </c>
    </row>
    <row r="5808" spans="1:11" x14ac:dyDescent="0.2">
      <c r="A5808">
        <v>5807</v>
      </c>
      <c r="B5808" t="s">
        <v>26108</v>
      </c>
      <c r="C5808" t="s">
        <v>26109</v>
      </c>
      <c r="D5808" t="s">
        <v>26108</v>
      </c>
      <c r="E5808" t="s">
        <v>16839</v>
      </c>
      <c r="F5808" s="220">
        <v>38659</v>
      </c>
      <c r="G5808" s="220">
        <v>38659</v>
      </c>
      <c r="H5808" s="220">
        <v>40694</v>
      </c>
      <c r="I5808" s="220">
        <v>36725.620749999995</v>
      </c>
      <c r="J5808" s="161" t="e">
        <f>VLOOKUP(D5808,GST!A:D,4,FALSE)</f>
        <v>#N/A</v>
      </c>
      <c r="K5808" s="64" t="str">
        <f>VLOOKUP(B5808,'ABC successor'!A:J,10,FALSE)</f>
        <v>4755</v>
      </c>
    </row>
    <row r="5809" spans="1:11" x14ac:dyDescent="0.2">
      <c r="A5809">
        <v>5808</v>
      </c>
      <c r="B5809" t="s">
        <v>13720</v>
      </c>
      <c r="C5809" t="s">
        <v>13721</v>
      </c>
      <c r="D5809" t="s">
        <v>13720</v>
      </c>
      <c r="E5809" t="s">
        <v>13722</v>
      </c>
      <c r="F5809" s="220">
        <v>116377</v>
      </c>
      <c r="G5809" s="220">
        <v>116377</v>
      </c>
      <c r="H5809" s="220">
        <v>122502</v>
      </c>
      <c r="I5809" s="220">
        <v>110557.74918275861</v>
      </c>
      <c r="J5809" s="161" t="e">
        <f>VLOOKUP(D5809,GST!A:D,4,FALSE)</f>
        <v>#N/A</v>
      </c>
      <c r="K5809" s="64" t="str">
        <f>VLOOKUP(B5809,'ABC successor'!A:J,10,FALSE)</f>
        <v>4760</v>
      </c>
    </row>
    <row r="5810" spans="1:11" x14ac:dyDescent="0.2">
      <c r="A5810">
        <v>5809</v>
      </c>
      <c r="B5810" t="s">
        <v>13723</v>
      </c>
      <c r="C5810" t="s">
        <v>13724</v>
      </c>
      <c r="D5810" t="s">
        <v>13723</v>
      </c>
      <c r="E5810" t="s">
        <v>13725</v>
      </c>
      <c r="F5810" s="220">
        <v>116377</v>
      </c>
      <c r="G5810" s="220">
        <v>116377</v>
      </c>
      <c r="H5810" s="220">
        <v>122502</v>
      </c>
      <c r="I5810" s="220">
        <v>110557.74918275861</v>
      </c>
      <c r="J5810" s="161" t="e">
        <f>VLOOKUP(D5810,GST!A:D,4,FALSE)</f>
        <v>#N/A</v>
      </c>
      <c r="K5810" s="64" t="str">
        <f>VLOOKUP(B5810,'ABC successor'!A:J,10,FALSE)</f>
        <v>4760</v>
      </c>
    </row>
    <row r="5811" spans="1:11" x14ac:dyDescent="0.2">
      <c r="A5811">
        <v>5810</v>
      </c>
      <c r="B5811" t="s">
        <v>1234</v>
      </c>
      <c r="C5811" t="s">
        <v>1235</v>
      </c>
      <c r="D5811" t="s">
        <v>1234</v>
      </c>
      <c r="E5811" t="s">
        <v>1236</v>
      </c>
      <c r="F5811" s="220">
        <v>9051</v>
      </c>
      <c r="G5811" s="220">
        <v>9051</v>
      </c>
      <c r="H5811" s="220">
        <v>9527</v>
      </c>
      <c r="I5811" s="220">
        <v>8597.9908120689652</v>
      </c>
      <c r="J5811" s="161" t="e">
        <f>VLOOKUP(D5811,GST!A:D,4,FALSE)</f>
        <v>#N/A</v>
      </c>
      <c r="K5811" s="64" t="str">
        <f>VLOOKUP(B5811,'ABC successor'!A:J,10,FALSE)</f>
        <v>4760</v>
      </c>
    </row>
    <row r="5812" spans="1:11" x14ac:dyDescent="0.2">
      <c r="A5812">
        <v>5811</v>
      </c>
      <c r="B5812" t="s">
        <v>13726</v>
      </c>
      <c r="C5812" t="s">
        <v>13727</v>
      </c>
      <c r="D5812" t="s">
        <v>13726</v>
      </c>
      <c r="E5812" t="s">
        <v>13728</v>
      </c>
      <c r="F5812" s="220">
        <v>116377</v>
      </c>
      <c r="G5812" s="220">
        <v>116377</v>
      </c>
      <c r="H5812" s="220">
        <v>122502</v>
      </c>
      <c r="I5812" s="220">
        <v>110557.74918275861</v>
      </c>
      <c r="J5812" s="161" t="e">
        <f>VLOOKUP(D5812,GST!A:D,4,FALSE)</f>
        <v>#N/A</v>
      </c>
      <c r="K5812" s="64" t="str">
        <f>VLOOKUP(B5812,'ABC successor'!A:J,10,FALSE)</f>
        <v>4760</v>
      </c>
    </row>
    <row r="5813" spans="1:11" x14ac:dyDescent="0.2">
      <c r="A5813">
        <v>5812</v>
      </c>
      <c r="B5813" t="s">
        <v>21789</v>
      </c>
      <c r="C5813" t="s">
        <v>21790</v>
      </c>
      <c r="D5813" t="s">
        <v>21789</v>
      </c>
      <c r="E5813" t="s">
        <v>21791</v>
      </c>
      <c r="F5813" s="220">
        <v>68533</v>
      </c>
      <c r="G5813" s="220">
        <v>68533</v>
      </c>
      <c r="H5813" s="220">
        <v>72140</v>
      </c>
      <c r="I5813" s="220">
        <v>65106.53083103447</v>
      </c>
      <c r="J5813" s="161" t="e">
        <f>VLOOKUP(D5813,GST!A:D,4,FALSE)</f>
        <v>#N/A</v>
      </c>
      <c r="K5813" s="64" t="str">
        <f>VLOOKUP(B5813,'ABC successor'!A:J,10,FALSE)</f>
        <v>4760</v>
      </c>
    </row>
    <row r="5814" spans="1:11" x14ac:dyDescent="0.2">
      <c r="A5814">
        <v>5813</v>
      </c>
      <c r="B5814" t="s">
        <v>23740</v>
      </c>
      <c r="C5814" t="s">
        <v>23741</v>
      </c>
      <c r="D5814" t="s">
        <v>23740</v>
      </c>
      <c r="E5814" t="s">
        <v>23742</v>
      </c>
      <c r="F5814" s="220">
        <v>83317</v>
      </c>
      <c r="G5814" s="220">
        <v>83317</v>
      </c>
      <c r="H5814" s="220">
        <v>87702</v>
      </c>
      <c r="I5814" s="220">
        <v>79151.01143793104</v>
      </c>
      <c r="J5814" s="161" t="e">
        <f>VLOOKUP(D5814,GST!A:D,4,FALSE)</f>
        <v>#N/A</v>
      </c>
      <c r="K5814" s="64" t="str">
        <f>VLOOKUP(B5814,'ABC successor'!A:J,10,FALSE)</f>
        <v>4760</v>
      </c>
    </row>
    <row r="5815" spans="1:11" x14ac:dyDescent="0.2">
      <c r="A5815">
        <v>5814</v>
      </c>
      <c r="B5815" t="s">
        <v>18253</v>
      </c>
      <c r="C5815" t="s">
        <v>18254</v>
      </c>
      <c r="D5815" t="s">
        <v>18253</v>
      </c>
      <c r="E5815" t="s">
        <v>18255</v>
      </c>
      <c r="F5815" s="220">
        <v>27154</v>
      </c>
      <c r="G5815" s="220">
        <v>27154</v>
      </c>
      <c r="H5815" s="220">
        <v>28583</v>
      </c>
      <c r="I5815" s="220">
        <v>25795.90587241379</v>
      </c>
      <c r="J5815" s="161" t="e">
        <f>VLOOKUP(D5815,GST!A:D,4,FALSE)</f>
        <v>#N/A</v>
      </c>
      <c r="K5815" s="64" t="str">
        <f>VLOOKUP(B5815,'ABC successor'!A:J,10,FALSE)</f>
        <v>4740</v>
      </c>
    </row>
    <row r="5816" spans="1:11" x14ac:dyDescent="0.2">
      <c r="A5816">
        <v>5815</v>
      </c>
      <c r="B5816" t="s">
        <v>18256</v>
      </c>
      <c r="C5816" t="s">
        <v>18257</v>
      </c>
      <c r="D5816" t="s">
        <v>18256</v>
      </c>
      <c r="E5816" t="s">
        <v>18258</v>
      </c>
      <c r="F5816" s="220">
        <v>16811</v>
      </c>
      <c r="G5816" s="220">
        <v>16811</v>
      </c>
      <c r="H5816" s="220">
        <v>17696</v>
      </c>
      <c r="I5816" s="220">
        <v>15970.183068965514</v>
      </c>
      <c r="J5816" s="161" t="e">
        <f>VLOOKUP(D5816,GST!A:D,4,FALSE)</f>
        <v>#N/A</v>
      </c>
      <c r="K5816" s="64" t="str">
        <f>VLOOKUP(B5816,'ABC successor'!A:J,10,FALSE)</f>
        <v>4740</v>
      </c>
    </row>
    <row r="5817" spans="1:11" x14ac:dyDescent="0.2">
      <c r="A5817">
        <v>5816</v>
      </c>
      <c r="B5817" t="s">
        <v>18259</v>
      </c>
      <c r="C5817" t="s">
        <v>18260</v>
      </c>
      <c r="D5817" t="s">
        <v>18259</v>
      </c>
      <c r="E5817" t="s">
        <v>18261</v>
      </c>
      <c r="F5817" s="220">
        <v>47843</v>
      </c>
      <c r="G5817" s="220">
        <v>47843</v>
      </c>
      <c r="H5817" s="220">
        <v>50361</v>
      </c>
      <c r="I5817" s="220">
        <v>45451.218351724143</v>
      </c>
      <c r="J5817" s="161" t="e">
        <f>VLOOKUP(D5817,GST!A:D,4,FALSE)</f>
        <v>#N/A</v>
      </c>
      <c r="K5817" s="64" t="str">
        <f>VLOOKUP(B5817,'ABC successor'!A:J,10,FALSE)</f>
        <v>4740</v>
      </c>
    </row>
    <row r="5818" spans="1:11" x14ac:dyDescent="0.2">
      <c r="A5818">
        <v>5817</v>
      </c>
      <c r="B5818" t="s">
        <v>18262</v>
      </c>
      <c r="C5818" t="s">
        <v>18263</v>
      </c>
      <c r="D5818" t="s">
        <v>18262</v>
      </c>
      <c r="E5818" t="s">
        <v>18264</v>
      </c>
      <c r="F5818" s="220">
        <v>278008</v>
      </c>
      <c r="G5818" s="220">
        <v>278008</v>
      </c>
      <c r="H5818" s="220">
        <v>292640</v>
      </c>
      <c r="I5818" s="220">
        <v>264107.38586206891</v>
      </c>
      <c r="J5818" s="161" t="e">
        <f>VLOOKUP(D5818,GST!A:D,4,FALSE)</f>
        <v>#N/A</v>
      </c>
      <c r="K5818" s="64" t="str">
        <f>VLOOKUP(B5818,'ABC successor'!A:J,10,FALSE)</f>
        <v>4740</v>
      </c>
    </row>
    <row r="5819" spans="1:11" x14ac:dyDescent="0.2">
      <c r="A5819">
        <v>5818</v>
      </c>
      <c r="B5819" t="s">
        <v>18265</v>
      </c>
      <c r="C5819" t="s">
        <v>18266</v>
      </c>
      <c r="D5819" t="s">
        <v>18265</v>
      </c>
      <c r="E5819" t="s">
        <v>18267</v>
      </c>
      <c r="F5819" s="220">
        <v>262491</v>
      </c>
      <c r="G5819" s="220">
        <v>262491</v>
      </c>
      <c r="H5819" s="220">
        <v>276306</v>
      </c>
      <c r="I5819" s="220">
        <v>249366.86822068965</v>
      </c>
      <c r="J5819" s="161" t="e">
        <f>VLOOKUP(D5819,GST!A:D,4,FALSE)</f>
        <v>#N/A</v>
      </c>
      <c r="K5819" s="64" t="str">
        <f>VLOOKUP(B5819,'ABC successor'!A:J,10,FALSE)</f>
        <v>4760</v>
      </c>
    </row>
    <row r="5820" spans="1:11" x14ac:dyDescent="0.2">
      <c r="A5820">
        <v>5819</v>
      </c>
      <c r="B5820" t="s">
        <v>18268</v>
      </c>
      <c r="C5820" t="s">
        <v>18269</v>
      </c>
      <c r="D5820" t="s">
        <v>18268</v>
      </c>
      <c r="E5820" t="s">
        <v>18270</v>
      </c>
      <c r="F5820" s="220">
        <v>305884</v>
      </c>
      <c r="G5820" s="220">
        <v>305884</v>
      </c>
      <c r="H5820" s="220">
        <v>321983</v>
      </c>
      <c r="I5820" s="220">
        <v>290589.66158793104</v>
      </c>
      <c r="J5820" s="161" t="e">
        <f>VLOOKUP(D5820,GST!A:D,4,FALSE)</f>
        <v>#N/A</v>
      </c>
      <c r="K5820" s="64" t="str">
        <f>VLOOKUP(B5820,'ABC successor'!A:J,10,FALSE)</f>
        <v>4760</v>
      </c>
    </row>
    <row r="5821" spans="1:11" x14ac:dyDescent="0.2">
      <c r="A5821">
        <v>5820</v>
      </c>
      <c r="B5821" t="s">
        <v>26693</v>
      </c>
      <c r="C5821" t="s">
        <v>26694</v>
      </c>
      <c r="D5821" t="s">
        <v>26693</v>
      </c>
      <c r="E5821" t="s">
        <v>26695</v>
      </c>
      <c r="F5821" s="220">
        <v>7998</v>
      </c>
      <c r="G5821" s="220">
        <v>7998</v>
      </c>
      <c r="H5821" s="220">
        <v>8419</v>
      </c>
      <c r="I5821" s="220">
        <v>7598.4042931034473</v>
      </c>
      <c r="J5821" s="161" t="e">
        <f>VLOOKUP(D5821,GST!A:D,4,FALSE)</f>
        <v>#N/A</v>
      </c>
      <c r="K5821" s="64" t="str">
        <f>VLOOKUP(B5821,'ABC successor'!A:J,10,FALSE)</f>
        <v>4755</v>
      </c>
    </row>
    <row r="5822" spans="1:11" x14ac:dyDescent="0.2">
      <c r="A5822">
        <v>5821</v>
      </c>
      <c r="B5822" t="s">
        <v>24397</v>
      </c>
      <c r="C5822" t="s">
        <v>24398</v>
      </c>
      <c r="D5822" t="s">
        <v>24397</v>
      </c>
      <c r="E5822" t="s">
        <v>24399</v>
      </c>
      <c r="F5822" s="220">
        <v>6665</v>
      </c>
      <c r="G5822" s="220">
        <v>6665</v>
      </c>
      <c r="H5822" s="220">
        <v>7016</v>
      </c>
      <c r="I5822" s="220">
        <v>6332.0035775862061</v>
      </c>
      <c r="J5822" s="161" t="e">
        <f>VLOOKUP(D5822,GST!A:D,4,FALSE)</f>
        <v>#N/A</v>
      </c>
      <c r="K5822" s="64" t="str">
        <f>VLOOKUP(B5822,'ABC successor'!A:J,10,FALSE)</f>
        <v>4755</v>
      </c>
    </row>
    <row r="5823" spans="1:11" x14ac:dyDescent="0.2">
      <c r="A5823">
        <v>5822</v>
      </c>
      <c r="B5823" t="s">
        <v>25668</v>
      </c>
      <c r="C5823" t="s">
        <v>25669</v>
      </c>
      <c r="D5823" t="s">
        <v>25668</v>
      </c>
      <c r="E5823" t="s">
        <v>26110</v>
      </c>
      <c r="F5823" s="220">
        <v>7998</v>
      </c>
      <c r="G5823" s="220">
        <v>7998</v>
      </c>
      <c r="H5823" s="220">
        <v>8419</v>
      </c>
      <c r="I5823" s="220">
        <v>7598.4042931034473</v>
      </c>
      <c r="J5823" s="161" t="e">
        <f>VLOOKUP(D5823,GST!A:D,4,FALSE)</f>
        <v>#N/A</v>
      </c>
      <c r="K5823" s="64" t="str">
        <f>VLOOKUP(B5823,'ABC successor'!A:J,10,FALSE)</f>
        <v>4755</v>
      </c>
    </row>
    <row r="5824" spans="1:11" x14ac:dyDescent="0.2">
      <c r="A5824">
        <v>5823</v>
      </c>
      <c r="B5824" t="s">
        <v>26111</v>
      </c>
      <c r="C5824" t="s">
        <v>26112</v>
      </c>
      <c r="D5824" t="s">
        <v>26111</v>
      </c>
      <c r="E5824" t="s">
        <v>26113</v>
      </c>
      <c r="F5824" s="220">
        <v>250614</v>
      </c>
      <c r="G5824" s="220">
        <v>250614</v>
      </c>
      <c r="H5824" s="220">
        <v>263804</v>
      </c>
      <c r="I5824" s="220">
        <v>238083.33451724137</v>
      </c>
      <c r="J5824" s="161" t="e">
        <f>VLOOKUP(D5824,GST!A:D,4,FALSE)</f>
        <v>#N/A</v>
      </c>
      <c r="K5824" s="64" t="str">
        <f>VLOOKUP(B5824,'ABC successor'!A:J,10,FALSE)</f>
        <v>4755</v>
      </c>
    </row>
    <row r="5825" spans="1:11" x14ac:dyDescent="0.2">
      <c r="A5825">
        <v>5824</v>
      </c>
      <c r="B5825" t="s">
        <v>6358</v>
      </c>
      <c r="C5825" t="s">
        <v>6357</v>
      </c>
      <c r="D5825" t="s">
        <v>6358</v>
      </c>
      <c r="E5825" t="s">
        <v>6359</v>
      </c>
      <c r="F5825" s="220">
        <v>193960</v>
      </c>
      <c r="G5825" s="220">
        <v>193960</v>
      </c>
      <c r="H5825" s="220">
        <v>204168</v>
      </c>
      <c r="I5825" s="220">
        <v>184262.27082586204</v>
      </c>
      <c r="J5825" s="161">
        <f>VLOOKUP(D5825,GST!A:D,4,FALSE)</f>
        <v>0.18</v>
      </c>
      <c r="K5825" s="64" t="str">
        <f>VLOOKUP(B5825,'ABC successor'!A:J,10,FALSE)</f>
        <v>4760</v>
      </c>
    </row>
    <row r="5826" spans="1:11" x14ac:dyDescent="0.2">
      <c r="A5826">
        <v>5825</v>
      </c>
      <c r="B5826" t="s">
        <v>13729</v>
      </c>
      <c r="C5826" t="s">
        <v>13730</v>
      </c>
      <c r="D5826" t="s">
        <v>13729</v>
      </c>
      <c r="E5826" t="s">
        <v>13731</v>
      </c>
      <c r="F5826" s="220">
        <v>27154</v>
      </c>
      <c r="G5826" s="220">
        <v>27154</v>
      </c>
      <c r="H5826" s="220">
        <v>28583</v>
      </c>
      <c r="I5826" s="220">
        <v>25795.90587241379</v>
      </c>
      <c r="J5826" s="161" t="e">
        <f>VLOOKUP(D5826,GST!A:D,4,FALSE)</f>
        <v>#N/A</v>
      </c>
      <c r="K5826" s="64" t="str">
        <f>VLOOKUP(B5826,'ABC successor'!A:J,10,FALSE)</f>
        <v>4760</v>
      </c>
    </row>
    <row r="5827" spans="1:11" x14ac:dyDescent="0.2">
      <c r="A5827">
        <v>5826</v>
      </c>
      <c r="B5827" t="s">
        <v>13732</v>
      </c>
      <c r="C5827" t="s">
        <v>13733</v>
      </c>
      <c r="D5827" t="s">
        <v>13732</v>
      </c>
      <c r="E5827" t="s">
        <v>13734</v>
      </c>
      <c r="F5827" s="220">
        <v>62067</v>
      </c>
      <c r="G5827" s="220">
        <v>62067</v>
      </c>
      <c r="H5827" s="220">
        <v>65334</v>
      </c>
      <c r="I5827" s="220">
        <v>58964.004001724134</v>
      </c>
      <c r="J5827" s="161" t="e">
        <f>VLOOKUP(D5827,GST!A:D,4,FALSE)</f>
        <v>#N/A</v>
      </c>
      <c r="K5827" s="64" t="str">
        <f>VLOOKUP(B5827,'ABC successor'!A:J,10,FALSE)</f>
        <v>4760</v>
      </c>
    </row>
    <row r="5828" spans="1:11" x14ac:dyDescent="0.2">
      <c r="A5828">
        <v>5827</v>
      </c>
      <c r="B5828" t="s">
        <v>6361</v>
      </c>
      <c r="C5828" t="s">
        <v>6360</v>
      </c>
      <c r="D5828" t="s">
        <v>6361</v>
      </c>
      <c r="E5828" t="s">
        <v>6362</v>
      </c>
      <c r="F5828" s="220">
        <v>348731</v>
      </c>
      <c r="G5828" s="220">
        <v>348731</v>
      </c>
      <c r="H5828" s="220">
        <v>367085</v>
      </c>
      <c r="I5828" s="220">
        <v>331294.29405172408</v>
      </c>
      <c r="J5828" s="161" t="e">
        <f>VLOOKUP(D5828,GST!A:D,4,FALSE)</f>
        <v>#N/A</v>
      </c>
      <c r="K5828" s="64" t="str">
        <f>VLOOKUP(B5828,'ABC successor'!A:J,10,FALSE)</f>
        <v>4760</v>
      </c>
    </row>
    <row r="5829" spans="1:11" x14ac:dyDescent="0.2">
      <c r="A5829">
        <v>5828</v>
      </c>
      <c r="B5829" t="s">
        <v>6364</v>
      </c>
      <c r="C5829" t="s">
        <v>6363</v>
      </c>
      <c r="D5829" t="s">
        <v>6364</v>
      </c>
      <c r="E5829" t="s">
        <v>6365</v>
      </c>
      <c r="F5829" s="220">
        <v>86644</v>
      </c>
      <c r="G5829" s="220">
        <v>86644</v>
      </c>
      <c r="H5829" s="220">
        <v>91204</v>
      </c>
      <c r="I5829" s="220">
        <v>82312.1796362069</v>
      </c>
      <c r="J5829" s="161">
        <f>VLOOKUP(D5829,GST!A:D,4,FALSE)</f>
        <v>0.18</v>
      </c>
      <c r="K5829" s="64" t="str">
        <f>VLOOKUP(B5829,'ABC successor'!A:J,10,FALSE)</f>
        <v>4760</v>
      </c>
    </row>
    <row r="5830" spans="1:11" x14ac:dyDescent="0.2">
      <c r="A5830">
        <v>5829</v>
      </c>
      <c r="B5830" t="s">
        <v>19501</v>
      </c>
      <c r="C5830" t="s">
        <v>19502</v>
      </c>
      <c r="D5830" t="s">
        <v>19501</v>
      </c>
      <c r="E5830" t="s">
        <v>6365</v>
      </c>
      <c r="F5830" s="220">
        <v>85342</v>
      </c>
      <c r="G5830" s="220">
        <v>85342</v>
      </c>
      <c r="H5830" s="220">
        <v>89834</v>
      </c>
      <c r="I5830" s="220">
        <v>81074.780463793082</v>
      </c>
      <c r="J5830" s="161">
        <f>VLOOKUP(D5830,GST!A:D,4,FALSE)</f>
        <v>0.18</v>
      </c>
      <c r="K5830" s="64" t="str">
        <f>VLOOKUP(B5830,'ABC successor'!A:J,10,FALSE)</f>
        <v>4760</v>
      </c>
    </row>
    <row r="5831" spans="1:11" x14ac:dyDescent="0.2">
      <c r="A5831">
        <v>5830</v>
      </c>
      <c r="B5831" t="s">
        <v>16108</v>
      </c>
      <c r="C5831" t="s">
        <v>16109</v>
      </c>
      <c r="D5831" t="s">
        <v>16108</v>
      </c>
      <c r="E5831" t="s">
        <v>25479</v>
      </c>
      <c r="F5831" s="220">
        <v>138638</v>
      </c>
      <c r="G5831" s="220">
        <v>138638</v>
      </c>
      <c r="H5831" s="220">
        <v>145935</v>
      </c>
      <c r="I5831" s="220">
        <v>131705.67441379314</v>
      </c>
      <c r="J5831" s="161" t="e">
        <f>VLOOKUP(D5831,GST!A:D,4,FALSE)</f>
        <v>#N/A</v>
      </c>
      <c r="K5831" s="64" t="str">
        <f>VLOOKUP(B5831,'ABC successor'!A:J,10,FALSE)</f>
        <v>4760</v>
      </c>
    </row>
    <row r="5832" spans="1:11" x14ac:dyDescent="0.2">
      <c r="A5832">
        <v>5831</v>
      </c>
      <c r="B5832" t="s">
        <v>16110</v>
      </c>
      <c r="C5832" t="s">
        <v>16111</v>
      </c>
      <c r="D5832" t="s">
        <v>16110</v>
      </c>
      <c r="E5832" t="s">
        <v>25480</v>
      </c>
      <c r="F5832" s="220">
        <v>137304</v>
      </c>
      <c r="G5832" s="220">
        <v>137304</v>
      </c>
      <c r="H5832" s="220">
        <v>144531</v>
      </c>
      <c r="I5832" s="220">
        <v>130439.27369827585</v>
      </c>
      <c r="J5832" s="161" t="e">
        <f>VLOOKUP(D5832,GST!A:D,4,FALSE)</f>
        <v>#N/A</v>
      </c>
      <c r="K5832" s="64" t="str">
        <f>VLOOKUP(B5832,'ABC successor'!A:J,10,FALSE)</f>
        <v>4760</v>
      </c>
    </row>
    <row r="5833" spans="1:11" x14ac:dyDescent="0.2">
      <c r="A5833">
        <v>5832</v>
      </c>
      <c r="B5833" t="s">
        <v>16112</v>
      </c>
      <c r="C5833" t="s">
        <v>16113</v>
      </c>
      <c r="D5833" t="s">
        <v>16112</v>
      </c>
      <c r="E5833" t="s">
        <v>25481</v>
      </c>
      <c r="F5833" s="220">
        <v>75984</v>
      </c>
      <c r="G5833" s="220">
        <v>75984</v>
      </c>
      <c r="H5833" s="220">
        <v>79983</v>
      </c>
      <c r="I5833" s="220">
        <v>72184.840784482745</v>
      </c>
      <c r="J5833" s="161" t="e">
        <f>VLOOKUP(D5833,GST!A:D,4,FALSE)</f>
        <v>#N/A</v>
      </c>
      <c r="K5833" s="64" t="str">
        <f>VLOOKUP(B5833,'ABC successor'!A:J,10,FALSE)</f>
        <v>4760</v>
      </c>
    </row>
    <row r="5834" spans="1:11" x14ac:dyDescent="0.2">
      <c r="A5834">
        <v>5833</v>
      </c>
      <c r="B5834" t="s">
        <v>16114</v>
      </c>
      <c r="C5834" t="s">
        <v>16115</v>
      </c>
      <c r="D5834" t="s">
        <v>16114</v>
      </c>
      <c r="E5834" t="s">
        <v>25482</v>
      </c>
      <c r="F5834" s="220">
        <v>75984</v>
      </c>
      <c r="G5834" s="220">
        <v>75984</v>
      </c>
      <c r="H5834" s="220">
        <v>79983</v>
      </c>
      <c r="I5834" s="220">
        <v>72184.840784482745</v>
      </c>
      <c r="J5834" s="161" t="e">
        <f>VLOOKUP(D5834,GST!A:D,4,FALSE)</f>
        <v>#N/A</v>
      </c>
      <c r="K5834" s="64" t="str">
        <f>VLOOKUP(B5834,'ABC successor'!A:J,10,FALSE)</f>
        <v>4760</v>
      </c>
    </row>
    <row r="5835" spans="1:11" x14ac:dyDescent="0.2">
      <c r="A5835">
        <v>5834</v>
      </c>
      <c r="B5835" t="s">
        <v>14111</v>
      </c>
      <c r="C5835" t="s">
        <v>14112</v>
      </c>
      <c r="D5835" t="s">
        <v>14111</v>
      </c>
      <c r="E5835" t="s">
        <v>23745</v>
      </c>
      <c r="F5835" s="220">
        <v>301946</v>
      </c>
      <c r="G5835" s="220">
        <v>301946</v>
      </c>
      <c r="H5835" s="220">
        <v>317838</v>
      </c>
      <c r="I5835" s="220">
        <v>286848.46252758609</v>
      </c>
      <c r="J5835" s="161" t="e">
        <f>VLOOKUP(D5835,GST!A:D,4,FALSE)</f>
        <v>#N/A</v>
      </c>
      <c r="K5835" s="64" t="str">
        <f>VLOOKUP(B5835,'ABC successor'!A:J,10,FALSE)</f>
        <v>4760</v>
      </c>
    </row>
    <row r="5836" spans="1:11" x14ac:dyDescent="0.2">
      <c r="A5836">
        <v>5835</v>
      </c>
      <c r="B5836" t="s">
        <v>23743</v>
      </c>
      <c r="C5836" t="s">
        <v>23744</v>
      </c>
      <c r="D5836" t="s">
        <v>23743</v>
      </c>
      <c r="E5836" t="s">
        <v>23745</v>
      </c>
      <c r="F5836" s="220">
        <v>299937</v>
      </c>
      <c r="G5836" s="220">
        <v>299937</v>
      </c>
      <c r="H5836" s="220">
        <v>315723</v>
      </c>
      <c r="I5836" s="220">
        <v>284940.16099137929</v>
      </c>
      <c r="J5836" s="161" t="e">
        <f>VLOOKUP(D5836,GST!A:D,4,FALSE)</f>
        <v>#N/A</v>
      </c>
      <c r="K5836" s="64" t="str">
        <f>VLOOKUP(B5836,'ABC successor'!A:J,10,FALSE)</f>
        <v>4760</v>
      </c>
    </row>
    <row r="5837" spans="1:11" x14ac:dyDescent="0.2">
      <c r="A5837">
        <v>5836</v>
      </c>
      <c r="B5837" t="s">
        <v>13735</v>
      </c>
      <c r="C5837" t="s">
        <v>13736</v>
      </c>
      <c r="D5837" t="s">
        <v>13735</v>
      </c>
      <c r="E5837" t="s">
        <v>23748</v>
      </c>
      <c r="F5837" s="220">
        <v>57763</v>
      </c>
      <c r="G5837" s="220">
        <v>57763</v>
      </c>
      <c r="H5837" s="220">
        <v>60803</v>
      </c>
      <c r="I5837" s="220">
        <v>54874.786424137921</v>
      </c>
      <c r="J5837" s="161" t="e">
        <f>VLOOKUP(D5837,GST!A:D,4,FALSE)</f>
        <v>#N/A</v>
      </c>
      <c r="K5837" s="64" t="str">
        <f>VLOOKUP(B5837,'ABC successor'!A:J,10,FALSE)</f>
        <v>4760</v>
      </c>
    </row>
    <row r="5838" spans="1:11" x14ac:dyDescent="0.2">
      <c r="A5838">
        <v>5837</v>
      </c>
      <c r="B5838" t="s">
        <v>23746</v>
      </c>
      <c r="C5838" t="s">
        <v>23747</v>
      </c>
      <c r="D5838" t="s">
        <v>23746</v>
      </c>
      <c r="E5838" t="s">
        <v>23748</v>
      </c>
      <c r="F5838" s="220">
        <v>59987</v>
      </c>
      <c r="G5838" s="220">
        <v>59987</v>
      </c>
      <c r="H5838" s="220">
        <v>63144</v>
      </c>
      <c r="I5838" s="220">
        <v>56988.032198275854</v>
      </c>
      <c r="J5838" s="161" t="e">
        <f>VLOOKUP(D5838,GST!A:D,4,FALSE)</f>
        <v>#N/A</v>
      </c>
      <c r="K5838" s="64" t="str">
        <f>VLOOKUP(B5838,'ABC successor'!A:J,10,FALSE)</f>
        <v>4760</v>
      </c>
    </row>
    <row r="5839" spans="1:11" x14ac:dyDescent="0.2">
      <c r="A5839">
        <v>5838</v>
      </c>
      <c r="B5839" t="s">
        <v>14113</v>
      </c>
      <c r="C5839" t="s">
        <v>14114</v>
      </c>
      <c r="D5839" t="s">
        <v>14113</v>
      </c>
      <c r="E5839" t="s">
        <v>16116</v>
      </c>
      <c r="F5839" s="220">
        <v>56843</v>
      </c>
      <c r="G5839" s="220">
        <v>56843</v>
      </c>
      <c r="H5839" s="220">
        <v>59835</v>
      </c>
      <c r="I5839" s="220">
        <v>54000.873258620682</v>
      </c>
      <c r="J5839" s="161" t="e">
        <f>VLOOKUP(D5839,GST!A:D,4,FALSE)</f>
        <v>#N/A</v>
      </c>
      <c r="K5839" s="64" t="str">
        <f>VLOOKUP(B5839,'ABC successor'!A:J,10,FALSE)</f>
        <v>4760</v>
      </c>
    </row>
    <row r="5840" spans="1:11" x14ac:dyDescent="0.2">
      <c r="A5840">
        <v>5839</v>
      </c>
      <c r="B5840" t="s">
        <v>13737</v>
      </c>
      <c r="C5840" t="s">
        <v>13738</v>
      </c>
      <c r="D5840" t="s">
        <v>13737</v>
      </c>
      <c r="E5840" t="s">
        <v>14837</v>
      </c>
      <c r="F5840" s="220">
        <v>672392</v>
      </c>
      <c r="G5840" s="220">
        <v>672392</v>
      </c>
      <c r="H5840" s="220">
        <v>707781</v>
      </c>
      <c r="I5840" s="220">
        <v>638772.52090689645</v>
      </c>
      <c r="J5840" s="161" t="e">
        <f>VLOOKUP(D5840,GST!A:D,4,FALSE)</f>
        <v>#N/A</v>
      </c>
      <c r="K5840" s="64" t="str">
        <f>VLOOKUP(B5840,'ABC successor'!A:J,10,FALSE)</f>
        <v>4760</v>
      </c>
    </row>
    <row r="5841" spans="1:11" x14ac:dyDescent="0.2">
      <c r="A5841">
        <v>5840</v>
      </c>
      <c r="B5841" t="s">
        <v>14838</v>
      </c>
      <c r="C5841" t="s">
        <v>14839</v>
      </c>
      <c r="D5841" t="s">
        <v>14838</v>
      </c>
      <c r="E5841" t="s">
        <v>14840</v>
      </c>
      <c r="F5841" s="220">
        <v>34912</v>
      </c>
      <c r="G5841" s="220">
        <v>34912</v>
      </c>
      <c r="H5841" s="220">
        <v>36749</v>
      </c>
      <c r="I5841" s="220">
        <v>33166.164693103441</v>
      </c>
      <c r="J5841" s="161" t="e">
        <f>VLOOKUP(D5841,GST!A:D,4,FALSE)</f>
        <v>#N/A</v>
      </c>
      <c r="K5841" s="64" t="str">
        <f>VLOOKUP(B5841,'ABC successor'!A:J,10,FALSE)</f>
        <v>4760</v>
      </c>
    </row>
    <row r="5842" spans="1:11" x14ac:dyDescent="0.2">
      <c r="A5842">
        <v>5841</v>
      </c>
      <c r="B5842" t="s">
        <v>14841</v>
      </c>
      <c r="C5842" t="s">
        <v>14842</v>
      </c>
      <c r="D5842" t="s">
        <v>14841</v>
      </c>
      <c r="E5842" t="s">
        <v>14843</v>
      </c>
      <c r="F5842" s="220">
        <v>23275</v>
      </c>
      <c r="G5842" s="220">
        <v>23275</v>
      </c>
      <c r="H5842" s="220">
        <v>24500</v>
      </c>
      <c r="I5842" s="220">
        <v>22110.776462068967</v>
      </c>
      <c r="J5842" s="161" t="e">
        <f>VLOOKUP(D5842,GST!A:D,4,FALSE)</f>
        <v>#N/A</v>
      </c>
      <c r="K5842" s="64" t="str">
        <f>VLOOKUP(B5842,'ABC successor'!A:J,10,FALSE)</f>
        <v>4760</v>
      </c>
    </row>
    <row r="5843" spans="1:11" x14ac:dyDescent="0.2">
      <c r="A5843">
        <v>5842</v>
      </c>
      <c r="B5843" t="s">
        <v>16119</v>
      </c>
      <c r="C5843" t="s">
        <v>25483</v>
      </c>
      <c r="D5843" t="s">
        <v>16119</v>
      </c>
      <c r="E5843" t="s">
        <v>25484</v>
      </c>
      <c r="F5843" s="220">
        <v>2625</v>
      </c>
      <c r="G5843" s="220">
        <v>2625</v>
      </c>
      <c r="H5843" s="220">
        <v>2763</v>
      </c>
      <c r="I5843" s="220">
        <v>2494.1327068965516</v>
      </c>
      <c r="J5843" s="161">
        <f>VLOOKUP(D5843,GST!A:D,4,FALSE)</f>
        <v>0.12</v>
      </c>
      <c r="K5843" s="64" t="str">
        <f>VLOOKUP(B5843,'ABC successor'!A:J,10,FALSE)</f>
        <v>4760</v>
      </c>
    </row>
    <row r="5844" spans="1:11" x14ac:dyDescent="0.2">
      <c r="A5844">
        <v>5843</v>
      </c>
      <c r="B5844" t="s">
        <v>16120</v>
      </c>
      <c r="C5844" t="s">
        <v>16121</v>
      </c>
      <c r="D5844" t="s">
        <v>16120</v>
      </c>
      <c r="E5844" t="s">
        <v>16122</v>
      </c>
      <c r="F5844" s="220">
        <v>10345</v>
      </c>
      <c r="G5844" s="220">
        <v>10345</v>
      </c>
      <c r="H5844" s="220">
        <v>10889</v>
      </c>
      <c r="I5844" s="220">
        <v>9827.6562396551726</v>
      </c>
      <c r="J5844" s="161" t="e">
        <f>VLOOKUP(D5844,GST!A:D,4,FALSE)</f>
        <v>#N/A</v>
      </c>
      <c r="K5844" s="64" t="str">
        <f>VLOOKUP(B5844,'ABC successor'!A:J,10,FALSE)</f>
        <v>4760</v>
      </c>
    </row>
    <row r="5845" spans="1:11" x14ac:dyDescent="0.2">
      <c r="A5845">
        <v>5844</v>
      </c>
      <c r="B5845" t="s">
        <v>18271</v>
      </c>
      <c r="C5845" t="s">
        <v>18272</v>
      </c>
      <c r="D5845" t="s">
        <v>18271</v>
      </c>
      <c r="E5845" t="s">
        <v>18273</v>
      </c>
      <c r="F5845" s="220">
        <v>487484</v>
      </c>
      <c r="G5845" s="220">
        <v>487484</v>
      </c>
      <c r="H5845" s="220">
        <v>513141</v>
      </c>
      <c r="I5845" s="220">
        <v>463110.17432931025</v>
      </c>
      <c r="J5845" s="161" t="e">
        <f>VLOOKUP(D5845,GST!A:D,4,FALSE)</f>
        <v>#N/A</v>
      </c>
      <c r="K5845" s="64" t="str">
        <f>VLOOKUP(B5845,'ABC successor'!A:J,10,FALSE)</f>
        <v>4760</v>
      </c>
    </row>
    <row r="5846" spans="1:11" x14ac:dyDescent="0.2">
      <c r="A5846">
        <v>5845</v>
      </c>
      <c r="B5846" t="s">
        <v>18274</v>
      </c>
      <c r="C5846" t="s">
        <v>18275</v>
      </c>
      <c r="D5846" t="s">
        <v>18274</v>
      </c>
      <c r="E5846" t="s">
        <v>18276</v>
      </c>
      <c r="F5846" s="220">
        <v>315073</v>
      </c>
      <c r="G5846" s="220">
        <v>315073</v>
      </c>
      <c r="H5846" s="220">
        <v>331656</v>
      </c>
      <c r="I5846" s="220">
        <v>299319.12606206891</v>
      </c>
      <c r="J5846" s="161">
        <f>VLOOKUP(D5846,GST!A:D,4,FALSE)</f>
        <v>0.12</v>
      </c>
      <c r="K5846" s="64" t="str">
        <f>VLOOKUP(B5846,'ABC successor'!A:J,10,FALSE)</f>
        <v>4760</v>
      </c>
    </row>
    <row r="5847" spans="1:11" x14ac:dyDescent="0.2">
      <c r="A5847">
        <v>5846</v>
      </c>
      <c r="B5847" t="s">
        <v>19503</v>
      </c>
      <c r="C5847" t="s">
        <v>19504</v>
      </c>
      <c r="D5847" t="s">
        <v>19503</v>
      </c>
      <c r="E5847" t="s">
        <v>18276</v>
      </c>
      <c r="F5847" s="220">
        <v>310335</v>
      </c>
      <c r="G5847" s="220">
        <v>310335</v>
      </c>
      <c r="H5847" s="220">
        <v>326668</v>
      </c>
      <c r="I5847" s="220">
        <v>294818.08657241374</v>
      </c>
      <c r="J5847" s="161">
        <f>VLOOKUP(D5847,GST!A:D,4,FALSE)</f>
        <v>0.12</v>
      </c>
      <c r="K5847" s="64" t="str">
        <f>VLOOKUP(B5847,'ABC successor'!A:J,10,FALSE)</f>
        <v>4760</v>
      </c>
    </row>
    <row r="5848" spans="1:11" x14ac:dyDescent="0.2">
      <c r="A5848">
        <v>5847</v>
      </c>
      <c r="B5848" t="s">
        <v>18277</v>
      </c>
      <c r="C5848" t="s">
        <v>18278</v>
      </c>
      <c r="D5848" t="s">
        <v>18277</v>
      </c>
      <c r="E5848" t="s">
        <v>18279</v>
      </c>
      <c r="F5848" s="220">
        <v>271544</v>
      </c>
      <c r="G5848" s="220">
        <v>271544</v>
      </c>
      <c r="H5848" s="220">
        <v>285836</v>
      </c>
      <c r="I5848" s="220">
        <v>257966.79246896552</v>
      </c>
      <c r="J5848" s="161" t="e">
        <f>VLOOKUP(D5848,GST!A:D,4,FALSE)</f>
        <v>#N/A</v>
      </c>
      <c r="K5848" s="64" t="str">
        <f>VLOOKUP(B5848,'ABC successor'!A:J,10,FALSE)</f>
        <v>4760</v>
      </c>
    </row>
    <row r="5849" spans="1:11" x14ac:dyDescent="0.2">
      <c r="A5849">
        <v>5848</v>
      </c>
      <c r="B5849" t="s">
        <v>18280</v>
      </c>
      <c r="C5849" t="s">
        <v>18281</v>
      </c>
      <c r="D5849" t="s">
        <v>18280</v>
      </c>
      <c r="E5849" t="s">
        <v>18282</v>
      </c>
      <c r="F5849" s="220">
        <v>272836</v>
      </c>
      <c r="G5849" s="220">
        <v>272836</v>
      </c>
      <c r="H5849" s="220">
        <v>287196</v>
      </c>
      <c r="I5849" s="220">
        <v>259194.52446034478</v>
      </c>
      <c r="J5849" s="161" t="e">
        <f>VLOOKUP(D5849,GST!A:D,4,FALSE)</f>
        <v>#N/A</v>
      </c>
      <c r="K5849" s="64" t="str">
        <f>VLOOKUP(B5849,'ABC successor'!A:J,10,FALSE)</f>
        <v>4760</v>
      </c>
    </row>
    <row r="5850" spans="1:11" x14ac:dyDescent="0.2">
      <c r="A5850">
        <v>5849</v>
      </c>
      <c r="B5850" t="s">
        <v>19505</v>
      </c>
      <c r="C5850" t="s">
        <v>19506</v>
      </c>
      <c r="D5850" t="s">
        <v>19505</v>
      </c>
      <c r="E5850" t="s">
        <v>19507</v>
      </c>
      <c r="F5850" s="220">
        <v>22662</v>
      </c>
      <c r="G5850" s="220">
        <v>22662</v>
      </c>
      <c r="H5850" s="220">
        <v>23855</v>
      </c>
      <c r="I5850" s="220">
        <v>21528.8121637931</v>
      </c>
      <c r="J5850" s="161" t="e">
        <f>VLOOKUP(D5850,GST!A:D,4,FALSE)</f>
        <v>#N/A</v>
      </c>
      <c r="K5850" s="64" t="str">
        <f>VLOOKUP(B5850,'ABC successor'!A:J,10,FALSE)</f>
        <v>4760</v>
      </c>
    </row>
    <row r="5851" spans="1:11" x14ac:dyDescent="0.2">
      <c r="A5851">
        <v>5850</v>
      </c>
      <c r="B5851" t="s">
        <v>20841</v>
      </c>
      <c r="C5851" t="s">
        <v>20842</v>
      </c>
      <c r="D5851" t="s">
        <v>20841</v>
      </c>
      <c r="E5851" t="s">
        <v>20843</v>
      </c>
      <c r="F5851" s="220">
        <v>93314</v>
      </c>
      <c r="G5851" s="220">
        <v>93314</v>
      </c>
      <c r="H5851" s="220">
        <v>98225</v>
      </c>
      <c r="I5851" s="220">
        <v>88648.050086206887</v>
      </c>
      <c r="J5851" s="161" t="e">
        <f>VLOOKUP(D5851,GST!A:D,4,FALSE)</f>
        <v>#N/A</v>
      </c>
      <c r="K5851" s="64" t="str">
        <f>VLOOKUP(B5851,'ABC successor'!A:J,10,FALSE)</f>
        <v>4760</v>
      </c>
    </row>
    <row r="5852" spans="1:11" x14ac:dyDescent="0.2">
      <c r="A5852">
        <v>5851</v>
      </c>
      <c r="B5852" t="s">
        <v>23749</v>
      </c>
      <c r="C5852" t="s">
        <v>23750</v>
      </c>
      <c r="D5852" t="s">
        <v>23749</v>
      </c>
      <c r="E5852" t="s">
        <v>23751</v>
      </c>
      <c r="F5852" s="220">
        <v>23995</v>
      </c>
      <c r="G5852" s="220">
        <v>23995</v>
      </c>
      <c r="H5852" s="220">
        <v>25258</v>
      </c>
      <c r="I5852" s="220">
        <v>22795.212879310344</v>
      </c>
      <c r="J5852" s="161" t="e">
        <f>VLOOKUP(D5852,GST!A:D,4,FALSE)</f>
        <v>#N/A</v>
      </c>
      <c r="K5852" s="64" t="str">
        <f>VLOOKUP(B5852,'ABC successor'!A:J,10,FALSE)</f>
        <v>4760</v>
      </c>
    </row>
    <row r="5853" spans="1:11" x14ac:dyDescent="0.2">
      <c r="A5853">
        <v>5852</v>
      </c>
      <c r="B5853" t="s">
        <v>26114</v>
      </c>
      <c r="C5853" t="s">
        <v>26115</v>
      </c>
      <c r="D5853" t="s">
        <v>26114</v>
      </c>
      <c r="E5853" t="s">
        <v>26116</v>
      </c>
      <c r="F5853" s="220">
        <v>22662</v>
      </c>
      <c r="G5853" s="220">
        <v>22662</v>
      </c>
      <c r="H5853" s="220">
        <v>23855</v>
      </c>
      <c r="I5853" s="220">
        <v>21528.8121637931</v>
      </c>
      <c r="J5853" s="161" t="e">
        <f>VLOOKUP(D5853,GST!A:D,4,FALSE)</f>
        <v>#N/A</v>
      </c>
      <c r="K5853" s="64" t="str">
        <f>VLOOKUP(B5853,'ABC successor'!A:J,10,FALSE)</f>
        <v>4760</v>
      </c>
    </row>
    <row r="5854" spans="1:11" x14ac:dyDescent="0.2">
      <c r="A5854">
        <v>5853</v>
      </c>
      <c r="B5854" t="s">
        <v>16123</v>
      </c>
      <c r="C5854" t="s">
        <v>16124</v>
      </c>
      <c r="D5854" t="s">
        <v>16123</v>
      </c>
      <c r="E5854" t="s">
        <v>16125</v>
      </c>
      <c r="F5854" s="220">
        <v>23275</v>
      </c>
      <c r="G5854" s="220">
        <v>23275</v>
      </c>
      <c r="H5854" s="220">
        <v>24500</v>
      </c>
      <c r="I5854" s="220">
        <v>22110.776462068967</v>
      </c>
      <c r="J5854" s="161">
        <f>VLOOKUP(D5854,GST!A:D,4,FALSE)</f>
        <v>0.18</v>
      </c>
      <c r="K5854" s="64" t="str">
        <f>VLOOKUP(B5854,'ABC successor'!A:J,10,FALSE)</f>
        <v>4760</v>
      </c>
    </row>
    <row r="5855" spans="1:11" x14ac:dyDescent="0.2">
      <c r="A5855">
        <v>5854</v>
      </c>
      <c r="B5855" t="s">
        <v>18283</v>
      </c>
      <c r="C5855" t="s">
        <v>18284</v>
      </c>
      <c r="D5855" t="s">
        <v>18283</v>
      </c>
      <c r="E5855" t="s">
        <v>18285</v>
      </c>
      <c r="F5855" s="220">
        <v>31033</v>
      </c>
      <c r="G5855" s="220">
        <v>31033</v>
      </c>
      <c r="H5855" s="220">
        <v>32666</v>
      </c>
      <c r="I5855" s="220">
        <v>29481.03528275861</v>
      </c>
      <c r="J5855" s="161" t="e">
        <f>VLOOKUP(D5855,GST!A:D,4,FALSE)</f>
        <v>#N/A</v>
      </c>
      <c r="K5855" s="64" t="str">
        <f>VLOOKUP(B5855,'ABC successor'!A:J,10,FALSE)</f>
        <v>4760</v>
      </c>
    </row>
    <row r="5856" spans="1:11" x14ac:dyDescent="0.2">
      <c r="A5856">
        <v>5855</v>
      </c>
      <c r="B5856" t="s">
        <v>18286</v>
      </c>
      <c r="C5856" t="s">
        <v>18287</v>
      </c>
      <c r="D5856" t="s">
        <v>18286</v>
      </c>
      <c r="E5856" t="s">
        <v>18288</v>
      </c>
      <c r="F5856" s="220">
        <v>27154</v>
      </c>
      <c r="G5856" s="220">
        <v>27154</v>
      </c>
      <c r="H5856" s="220">
        <v>28583</v>
      </c>
      <c r="I5856" s="220">
        <v>25795.90587241379</v>
      </c>
      <c r="J5856" s="161">
        <f>VLOOKUP(D5856,GST!A:D,4,FALSE)</f>
        <v>0.18</v>
      </c>
      <c r="K5856" s="64" t="str">
        <f>VLOOKUP(B5856,'ABC successor'!A:J,10,FALSE)</f>
        <v>4760</v>
      </c>
    </row>
    <row r="5857" spans="1:11" x14ac:dyDescent="0.2">
      <c r="A5857">
        <v>5856</v>
      </c>
      <c r="B5857" t="s">
        <v>21792</v>
      </c>
      <c r="C5857" t="s">
        <v>21793</v>
      </c>
      <c r="D5857" t="s">
        <v>21792</v>
      </c>
      <c r="E5857" t="s">
        <v>21794</v>
      </c>
      <c r="F5857" s="220">
        <v>666527</v>
      </c>
      <c r="G5857" s="220">
        <v>666527</v>
      </c>
      <c r="H5857" s="220">
        <v>701607</v>
      </c>
      <c r="I5857" s="220">
        <v>633200.35775862052</v>
      </c>
      <c r="J5857" s="161" t="e">
        <f>VLOOKUP(D5857,GST!A:D,4,FALSE)</f>
        <v>#N/A</v>
      </c>
      <c r="K5857" s="64" t="str">
        <f>VLOOKUP(B5857,'ABC successor'!A:J,10,FALSE)</f>
        <v>4760</v>
      </c>
    </row>
    <row r="5858" spans="1:11" x14ac:dyDescent="0.2">
      <c r="A5858">
        <v>5857</v>
      </c>
      <c r="B5858" t="s">
        <v>14844</v>
      </c>
      <c r="C5858" t="s">
        <v>14845</v>
      </c>
      <c r="D5858" t="s">
        <v>14844</v>
      </c>
      <c r="E5858" t="s">
        <v>14846</v>
      </c>
      <c r="F5858" s="220">
        <v>5171</v>
      </c>
      <c r="G5858" s="220">
        <v>5171</v>
      </c>
      <c r="H5858" s="220">
        <v>5443</v>
      </c>
      <c r="I5858" s="220">
        <v>4912.8614017241371</v>
      </c>
      <c r="J5858" s="161" t="e">
        <f>VLOOKUP(D5858,GST!A:D,4,FALSE)</f>
        <v>#N/A</v>
      </c>
      <c r="K5858" s="64" t="str">
        <f>VLOOKUP(B5858,'ABC successor'!A:J,10,FALSE)</f>
        <v>4760</v>
      </c>
    </row>
    <row r="5859" spans="1:11" x14ac:dyDescent="0.2">
      <c r="A5859">
        <v>5858</v>
      </c>
      <c r="B5859" t="s">
        <v>828</v>
      </c>
      <c r="C5859" t="s">
        <v>829</v>
      </c>
      <c r="D5859" t="s">
        <v>828</v>
      </c>
      <c r="E5859" t="s">
        <v>830</v>
      </c>
      <c r="F5859" s="220">
        <v>754862</v>
      </c>
      <c r="G5859" s="220">
        <v>754862</v>
      </c>
      <c r="H5859" s="220">
        <v>794592</v>
      </c>
      <c r="I5859" s="220">
        <v>717119.22288275859</v>
      </c>
      <c r="J5859" s="161" t="e">
        <f>VLOOKUP(D5859,GST!A:D,4,FALSE)</f>
        <v>#N/A</v>
      </c>
      <c r="K5859" s="64" t="str">
        <f>VLOOKUP(B5859,'ABC successor'!A:J,10,FALSE)</f>
        <v>4780</v>
      </c>
    </row>
    <row r="5860" spans="1:11" x14ac:dyDescent="0.2">
      <c r="A5860">
        <v>5859</v>
      </c>
      <c r="B5860" t="s">
        <v>22857</v>
      </c>
      <c r="C5860" t="s">
        <v>22858</v>
      </c>
      <c r="D5860" t="s">
        <v>22857</v>
      </c>
      <c r="E5860" t="s">
        <v>22859</v>
      </c>
      <c r="F5860" s="220">
        <v>743510</v>
      </c>
      <c r="G5860" s="220">
        <v>743510</v>
      </c>
      <c r="H5860" s="220">
        <v>782642</v>
      </c>
      <c r="I5860" s="220">
        <v>706334.51572068955</v>
      </c>
      <c r="J5860" s="161" t="e">
        <f>VLOOKUP(D5860,GST!A:D,4,FALSE)</f>
        <v>#N/A</v>
      </c>
      <c r="K5860" s="64" t="str">
        <f>VLOOKUP(B5860,'ABC successor'!A:J,10,FALSE)</f>
        <v>4780</v>
      </c>
    </row>
    <row r="5861" spans="1:11" x14ac:dyDescent="0.2">
      <c r="A5861">
        <v>5860</v>
      </c>
      <c r="B5861" t="s">
        <v>25636</v>
      </c>
      <c r="C5861" t="s">
        <v>26117</v>
      </c>
      <c r="D5861" t="s">
        <v>25636</v>
      </c>
      <c r="E5861" t="s">
        <v>26118</v>
      </c>
      <c r="F5861" s="220">
        <v>743510</v>
      </c>
      <c r="G5861" s="220">
        <v>743510</v>
      </c>
      <c r="H5861" s="220">
        <v>782642</v>
      </c>
      <c r="I5861" s="220">
        <v>706334.51572068955</v>
      </c>
      <c r="J5861" s="161" t="e">
        <f>VLOOKUP(D5861,GST!A:D,4,FALSE)</f>
        <v>#N/A</v>
      </c>
      <c r="K5861" s="64" t="str">
        <f>VLOOKUP(B5861,'ABC successor'!A:J,10,FALSE)</f>
        <v>4780</v>
      </c>
    </row>
    <row r="5862" spans="1:11" x14ac:dyDescent="0.2">
      <c r="A5862">
        <v>5861</v>
      </c>
      <c r="B5862" t="s">
        <v>831</v>
      </c>
      <c r="C5862" t="s">
        <v>832</v>
      </c>
      <c r="D5862" t="s">
        <v>831</v>
      </c>
      <c r="E5862" t="s">
        <v>833</v>
      </c>
      <c r="F5862" s="220">
        <v>743510</v>
      </c>
      <c r="G5862" s="220">
        <v>743510</v>
      </c>
      <c r="H5862" s="220">
        <v>782642</v>
      </c>
      <c r="I5862" s="220">
        <v>706334.51572068955</v>
      </c>
      <c r="J5862" s="161" t="e">
        <f>VLOOKUP(D5862,GST!A:D,4,FALSE)</f>
        <v>#N/A</v>
      </c>
      <c r="K5862" s="64" t="str">
        <f>VLOOKUP(B5862,'ABC successor'!A:J,10,FALSE)</f>
        <v>4780</v>
      </c>
    </row>
    <row r="5863" spans="1:11" x14ac:dyDescent="0.2">
      <c r="A5863">
        <v>5862</v>
      </c>
      <c r="B5863" t="s">
        <v>25672</v>
      </c>
      <c r="C5863" t="s">
        <v>26119</v>
      </c>
      <c r="D5863" t="s">
        <v>25672</v>
      </c>
      <c r="E5863" t="s">
        <v>26120</v>
      </c>
      <c r="F5863" s="220">
        <v>743510</v>
      </c>
      <c r="G5863" s="220">
        <v>743510</v>
      </c>
      <c r="H5863" s="220">
        <v>782642</v>
      </c>
      <c r="I5863" s="220">
        <v>706334.51572068955</v>
      </c>
      <c r="J5863" s="161" t="e">
        <f>VLOOKUP(D5863,GST!A:D,4,FALSE)</f>
        <v>#N/A</v>
      </c>
      <c r="K5863" s="64" t="str">
        <f>VLOOKUP(B5863,'ABC successor'!A:J,10,FALSE)</f>
        <v>4780</v>
      </c>
    </row>
    <row r="5864" spans="1:11" x14ac:dyDescent="0.2">
      <c r="A5864">
        <v>5863</v>
      </c>
      <c r="B5864" t="s">
        <v>6367</v>
      </c>
      <c r="C5864" t="s">
        <v>6366</v>
      </c>
      <c r="D5864" t="s">
        <v>6367</v>
      </c>
      <c r="E5864" t="s">
        <v>16126</v>
      </c>
      <c r="F5864" s="220">
        <v>594808</v>
      </c>
      <c r="G5864" s="220">
        <v>594808</v>
      </c>
      <c r="H5864" s="220">
        <v>626114</v>
      </c>
      <c r="I5864" s="220">
        <v>565067.999263793</v>
      </c>
      <c r="J5864" s="161" t="e">
        <f>VLOOKUP(D5864,GST!A:D,4,FALSE)</f>
        <v>#N/A</v>
      </c>
      <c r="K5864" s="64" t="str">
        <f>VLOOKUP(B5864,'ABC successor'!A:J,10,FALSE)</f>
        <v>4755</v>
      </c>
    </row>
    <row r="5865" spans="1:11" x14ac:dyDescent="0.2">
      <c r="A5865">
        <v>5864</v>
      </c>
      <c r="B5865" t="s">
        <v>25675</v>
      </c>
      <c r="C5865" t="s">
        <v>26121</v>
      </c>
      <c r="D5865" t="s">
        <v>25675</v>
      </c>
      <c r="E5865" t="s">
        <v>26122</v>
      </c>
      <c r="F5865" s="220">
        <v>594808</v>
      </c>
      <c r="G5865" s="220">
        <v>594808</v>
      </c>
      <c r="H5865" s="220">
        <v>626114</v>
      </c>
      <c r="I5865" s="220">
        <v>565067.999263793</v>
      </c>
      <c r="J5865" s="161" t="e">
        <f>VLOOKUP(D5865,GST!A:D,4,FALSE)</f>
        <v>#N/A</v>
      </c>
      <c r="K5865" s="64" t="str">
        <f>VLOOKUP(B5865,'ABC successor'!A:J,10,FALSE)</f>
        <v>4755</v>
      </c>
    </row>
    <row r="5866" spans="1:11" x14ac:dyDescent="0.2">
      <c r="A5866">
        <v>5865</v>
      </c>
      <c r="B5866" t="s">
        <v>6369</v>
      </c>
      <c r="C5866" t="s">
        <v>6368</v>
      </c>
      <c r="D5866" t="s">
        <v>6369</v>
      </c>
      <c r="E5866" t="s">
        <v>16127</v>
      </c>
      <c r="F5866" s="220">
        <v>624549</v>
      </c>
      <c r="G5866" s="220">
        <v>624549</v>
      </c>
      <c r="H5866" s="220">
        <v>657420</v>
      </c>
      <c r="I5866" s="220">
        <v>593321.30255517235</v>
      </c>
      <c r="J5866" s="161" t="e">
        <f>VLOOKUP(D5866,GST!A:D,4,FALSE)</f>
        <v>#N/A</v>
      </c>
      <c r="K5866" s="64" t="str">
        <f>VLOOKUP(B5866,'ABC successor'!A:J,10,FALSE)</f>
        <v>4755</v>
      </c>
    </row>
    <row r="5867" spans="1:11" x14ac:dyDescent="0.2">
      <c r="A5867">
        <v>5866</v>
      </c>
      <c r="B5867" t="s">
        <v>25637</v>
      </c>
      <c r="C5867" t="s">
        <v>26123</v>
      </c>
      <c r="D5867" t="s">
        <v>25637</v>
      </c>
      <c r="E5867" t="s">
        <v>26124</v>
      </c>
      <c r="F5867" s="220">
        <v>624549</v>
      </c>
      <c r="G5867" s="220">
        <v>624549</v>
      </c>
      <c r="H5867" s="220">
        <v>657420</v>
      </c>
      <c r="I5867" s="220">
        <v>593321.30255517235</v>
      </c>
      <c r="J5867" s="161" t="e">
        <f>VLOOKUP(D5867,GST!A:D,4,FALSE)</f>
        <v>#N/A</v>
      </c>
      <c r="K5867" s="64" t="str">
        <f>VLOOKUP(B5867,'ABC successor'!A:J,10,FALSE)</f>
        <v>4755</v>
      </c>
    </row>
    <row r="5868" spans="1:11" x14ac:dyDescent="0.2">
      <c r="A5868">
        <v>5867</v>
      </c>
      <c r="B5868" t="s">
        <v>6371</v>
      </c>
      <c r="C5868" t="s">
        <v>6370</v>
      </c>
      <c r="D5868" t="s">
        <v>6371</v>
      </c>
      <c r="E5868" t="s">
        <v>19508</v>
      </c>
      <c r="F5868" s="220">
        <v>669260</v>
      </c>
      <c r="G5868" s="220">
        <v>669260</v>
      </c>
      <c r="H5868" s="220">
        <v>704484</v>
      </c>
      <c r="I5868" s="220">
        <v>635796.96258448262</v>
      </c>
      <c r="J5868" s="161">
        <f>VLOOKUP(D5868,GST!A:D,4,FALSE)</f>
        <v>0.18</v>
      </c>
      <c r="K5868" s="64" t="str">
        <f>VLOOKUP(B5868,'ABC successor'!A:J,10,FALSE)</f>
        <v>4740</v>
      </c>
    </row>
    <row r="5869" spans="1:11" x14ac:dyDescent="0.2">
      <c r="A5869">
        <v>5868</v>
      </c>
      <c r="B5869" t="s">
        <v>16128</v>
      </c>
      <c r="C5869" t="s">
        <v>16129</v>
      </c>
      <c r="D5869" t="s">
        <v>16128</v>
      </c>
      <c r="E5869" t="s">
        <v>19508</v>
      </c>
      <c r="F5869" s="220">
        <v>639420</v>
      </c>
      <c r="G5869" s="220">
        <v>639420</v>
      </c>
      <c r="H5869" s="220">
        <v>673074</v>
      </c>
      <c r="I5869" s="220">
        <v>607448.92091896548</v>
      </c>
      <c r="J5869" s="161" t="e">
        <f>VLOOKUP(D5869,GST!A:D,4,FALSE)</f>
        <v>#N/A</v>
      </c>
      <c r="K5869" s="64" t="str">
        <f>VLOOKUP(B5869,'ABC successor'!A:J,10,FALSE)</f>
        <v>4740</v>
      </c>
    </row>
    <row r="5870" spans="1:11" x14ac:dyDescent="0.2">
      <c r="A5870">
        <v>5869</v>
      </c>
      <c r="B5870" t="s">
        <v>25638</v>
      </c>
      <c r="C5870" t="s">
        <v>26125</v>
      </c>
      <c r="D5870" t="s">
        <v>25638</v>
      </c>
      <c r="E5870" t="s">
        <v>26126</v>
      </c>
      <c r="F5870" s="220">
        <v>639420</v>
      </c>
      <c r="G5870" s="220">
        <v>639420</v>
      </c>
      <c r="H5870" s="220">
        <v>673074</v>
      </c>
      <c r="I5870" s="220">
        <v>607448.92091896548</v>
      </c>
      <c r="J5870" s="161" t="e">
        <f>VLOOKUP(D5870,GST!A:D,4,FALSE)</f>
        <v>#N/A</v>
      </c>
      <c r="K5870" s="64" t="str">
        <f>VLOOKUP(B5870,'ABC successor'!A:J,10,FALSE)</f>
        <v>4740</v>
      </c>
    </row>
    <row r="5871" spans="1:11" x14ac:dyDescent="0.2">
      <c r="A5871">
        <v>5870</v>
      </c>
      <c r="B5871" t="s">
        <v>6373</v>
      </c>
      <c r="C5871" t="s">
        <v>6372</v>
      </c>
      <c r="D5871" t="s">
        <v>6373</v>
      </c>
      <c r="E5871" t="s">
        <v>19509</v>
      </c>
      <c r="F5871" s="220">
        <v>749772</v>
      </c>
      <c r="G5871" s="220">
        <v>749772</v>
      </c>
      <c r="H5871" s="220">
        <v>789234</v>
      </c>
      <c r="I5871" s="220">
        <v>712283.69892931031</v>
      </c>
      <c r="J5871" s="161" t="e">
        <f>VLOOKUP(D5871,GST!A:D,4,FALSE)</f>
        <v>#N/A</v>
      </c>
      <c r="K5871" s="64" t="str">
        <f>VLOOKUP(B5871,'ABC successor'!A:J,10,FALSE)</f>
        <v>4740</v>
      </c>
    </row>
    <row r="5872" spans="1:11" x14ac:dyDescent="0.2">
      <c r="A5872">
        <v>5871</v>
      </c>
      <c r="B5872" t="s">
        <v>16130</v>
      </c>
      <c r="C5872" t="s">
        <v>16131</v>
      </c>
      <c r="D5872" t="s">
        <v>16130</v>
      </c>
      <c r="E5872" t="s">
        <v>19510</v>
      </c>
      <c r="F5872" s="220">
        <v>639420</v>
      </c>
      <c r="G5872" s="220">
        <v>639420</v>
      </c>
      <c r="H5872" s="220">
        <v>673074</v>
      </c>
      <c r="I5872" s="220">
        <v>607448.92091896548</v>
      </c>
      <c r="J5872" s="161" t="e">
        <f>VLOOKUP(D5872,GST!A:D,4,FALSE)</f>
        <v>#N/A</v>
      </c>
      <c r="K5872" s="64" t="str">
        <f>VLOOKUP(B5872,'ABC successor'!A:J,10,FALSE)</f>
        <v>4740</v>
      </c>
    </row>
    <row r="5873" spans="1:11" x14ac:dyDescent="0.2">
      <c r="A5873">
        <v>5872</v>
      </c>
      <c r="B5873" t="s">
        <v>25639</v>
      </c>
      <c r="C5873" t="s">
        <v>26127</v>
      </c>
      <c r="D5873" t="s">
        <v>25639</v>
      </c>
      <c r="E5873" t="s">
        <v>26128</v>
      </c>
      <c r="F5873" s="220">
        <v>639420</v>
      </c>
      <c r="G5873" s="220">
        <v>639420</v>
      </c>
      <c r="H5873" s="220">
        <v>673074</v>
      </c>
      <c r="I5873" s="220">
        <v>607448.92091896548</v>
      </c>
      <c r="J5873" s="161" t="e">
        <f>VLOOKUP(D5873,GST!A:D,4,FALSE)</f>
        <v>#N/A</v>
      </c>
      <c r="K5873" s="64" t="str">
        <f>VLOOKUP(B5873,'ABC successor'!A:J,10,FALSE)</f>
        <v>4740</v>
      </c>
    </row>
    <row r="5874" spans="1:11" x14ac:dyDescent="0.2">
      <c r="A5874">
        <v>5873</v>
      </c>
      <c r="B5874" t="s">
        <v>24400</v>
      </c>
      <c r="C5874" t="s">
        <v>24401</v>
      </c>
      <c r="D5874" t="s">
        <v>24400</v>
      </c>
      <c r="E5874" t="s">
        <v>24402</v>
      </c>
      <c r="F5874" s="220">
        <v>762507</v>
      </c>
      <c r="G5874" s="220">
        <v>762507</v>
      </c>
      <c r="H5874" s="220">
        <v>802639</v>
      </c>
      <c r="I5874" s="220">
        <v>724381.20927586185</v>
      </c>
      <c r="J5874" s="161" t="e">
        <f>VLOOKUP(D5874,GST!A:D,4,FALSE)</f>
        <v>#N/A</v>
      </c>
      <c r="K5874" s="64" t="str">
        <f>VLOOKUP(B5874,'ABC successor'!A:J,10,FALSE)</f>
        <v>4760</v>
      </c>
    </row>
    <row r="5875" spans="1:11" x14ac:dyDescent="0.2">
      <c r="A5875">
        <v>5874</v>
      </c>
      <c r="B5875" t="s">
        <v>25684</v>
      </c>
      <c r="C5875" t="s">
        <v>26129</v>
      </c>
      <c r="D5875" t="s">
        <v>25684</v>
      </c>
      <c r="E5875" t="s">
        <v>26130</v>
      </c>
      <c r="F5875" s="220">
        <v>762507</v>
      </c>
      <c r="G5875" s="220">
        <v>762507</v>
      </c>
      <c r="H5875" s="220">
        <v>802639</v>
      </c>
      <c r="I5875" s="220">
        <v>724381.20927586185</v>
      </c>
      <c r="J5875" s="161" t="e">
        <f>VLOOKUP(D5875,GST!A:D,4,FALSE)</f>
        <v>#N/A</v>
      </c>
      <c r="K5875" s="64" t="str">
        <f>VLOOKUP(B5875,'ABC successor'!A:J,10,FALSE)</f>
        <v>4760</v>
      </c>
    </row>
    <row r="5876" spans="1:11" x14ac:dyDescent="0.2">
      <c r="A5876">
        <v>5875</v>
      </c>
      <c r="B5876" t="s">
        <v>834</v>
      </c>
      <c r="C5876" t="s">
        <v>835</v>
      </c>
      <c r="D5876" t="s">
        <v>834</v>
      </c>
      <c r="E5876" t="s">
        <v>19511</v>
      </c>
      <c r="F5876" s="220">
        <v>709571</v>
      </c>
      <c r="G5876" s="220">
        <v>709571</v>
      </c>
      <c r="H5876" s="220">
        <v>746917</v>
      </c>
      <c r="I5876" s="220">
        <v>674092.5335344827</v>
      </c>
      <c r="J5876" s="161" t="e">
        <f>VLOOKUP(D5876,GST!A:D,4,FALSE)</f>
        <v>#N/A</v>
      </c>
      <c r="K5876" s="64" t="str">
        <f>VLOOKUP(B5876,'ABC successor'!A:J,10,FALSE)</f>
        <v>4780</v>
      </c>
    </row>
    <row r="5877" spans="1:11" x14ac:dyDescent="0.2">
      <c r="A5877">
        <v>5876</v>
      </c>
      <c r="B5877" t="s">
        <v>836</v>
      </c>
      <c r="C5877" t="s">
        <v>837</v>
      </c>
      <c r="D5877" t="s">
        <v>836</v>
      </c>
      <c r="E5877" t="s">
        <v>19512</v>
      </c>
      <c r="F5877" s="220">
        <v>709571</v>
      </c>
      <c r="G5877" s="220">
        <v>709571</v>
      </c>
      <c r="H5877" s="220">
        <v>746917</v>
      </c>
      <c r="I5877" s="220">
        <v>674092.5335344827</v>
      </c>
      <c r="J5877" s="161" t="e">
        <f>VLOOKUP(D5877,GST!A:D,4,FALSE)</f>
        <v>#N/A</v>
      </c>
      <c r="K5877" s="64" t="str">
        <f>VLOOKUP(B5877,'ABC successor'!A:J,10,FALSE)</f>
        <v>4780</v>
      </c>
    </row>
    <row r="5878" spans="1:11" x14ac:dyDescent="0.2">
      <c r="A5878">
        <v>5877</v>
      </c>
      <c r="B5878" t="s">
        <v>14847</v>
      </c>
      <c r="C5878" t="s">
        <v>14848</v>
      </c>
      <c r="D5878" t="s">
        <v>14847</v>
      </c>
      <c r="E5878" t="s">
        <v>16132</v>
      </c>
      <c r="F5878" s="220">
        <v>695787</v>
      </c>
      <c r="G5878" s="220">
        <v>695787</v>
      </c>
      <c r="H5878" s="220">
        <v>732407</v>
      </c>
      <c r="I5878" s="220">
        <v>660997.37010517239</v>
      </c>
      <c r="J5878" s="161" t="e">
        <f>VLOOKUP(D5878,GST!A:D,4,FALSE)</f>
        <v>#N/A</v>
      </c>
      <c r="K5878" s="64" t="str">
        <f>VLOOKUP(B5878,'ABC successor'!A:J,10,FALSE)</f>
        <v>4754</v>
      </c>
    </row>
    <row r="5879" spans="1:11" x14ac:dyDescent="0.2">
      <c r="A5879">
        <v>5878</v>
      </c>
      <c r="B5879" t="s">
        <v>16133</v>
      </c>
      <c r="C5879" t="s">
        <v>16134</v>
      </c>
      <c r="D5879" t="s">
        <v>16133</v>
      </c>
      <c r="E5879" t="s">
        <v>16135</v>
      </c>
      <c r="F5879" s="220">
        <v>32327</v>
      </c>
      <c r="G5879" s="220">
        <v>32327</v>
      </c>
      <c r="H5879" s="220">
        <v>34028</v>
      </c>
      <c r="I5879" s="220">
        <v>30710.700710344823</v>
      </c>
      <c r="J5879" s="161" t="e">
        <f>VLOOKUP(D5879,GST!A:D,4,FALSE)</f>
        <v>#N/A</v>
      </c>
      <c r="K5879" s="64" t="str">
        <f>VLOOKUP(B5879,'ABC successor'!A:J,10,FALSE)</f>
        <v>4754</v>
      </c>
    </row>
    <row r="5880" spans="1:11" x14ac:dyDescent="0.2">
      <c r="A5880">
        <v>5879</v>
      </c>
      <c r="B5880" t="s">
        <v>20844</v>
      </c>
      <c r="C5880" t="s">
        <v>20845</v>
      </c>
      <c r="D5880" t="s">
        <v>20844</v>
      </c>
      <c r="E5880" t="s">
        <v>16138</v>
      </c>
      <c r="F5880" s="220">
        <v>66653</v>
      </c>
      <c r="G5880" s="220">
        <v>66653</v>
      </c>
      <c r="H5880" s="220">
        <v>70161</v>
      </c>
      <c r="I5880" s="220">
        <v>63320.035775862052</v>
      </c>
      <c r="J5880" s="161" t="e">
        <f>VLOOKUP(D5880,GST!A:D,4,FALSE)</f>
        <v>#N/A</v>
      </c>
      <c r="K5880" s="64" t="str">
        <f>VLOOKUP(B5880,'ABC successor'!A:J,10,FALSE)</f>
        <v>4754</v>
      </c>
    </row>
    <row r="5881" spans="1:11" x14ac:dyDescent="0.2">
      <c r="A5881">
        <v>5880</v>
      </c>
      <c r="B5881" t="s">
        <v>16136</v>
      </c>
      <c r="C5881" t="s">
        <v>16137</v>
      </c>
      <c r="D5881" t="s">
        <v>16136</v>
      </c>
      <c r="E5881" t="s">
        <v>20846</v>
      </c>
      <c r="F5881" s="220">
        <v>26512</v>
      </c>
      <c r="G5881" s="220">
        <v>26512</v>
      </c>
      <c r="H5881" s="220">
        <v>27907</v>
      </c>
      <c r="I5881" s="220">
        <v>25186.873467241381</v>
      </c>
      <c r="J5881" s="161" t="e">
        <f>VLOOKUP(D5881,GST!A:D,4,FALSE)</f>
        <v>#N/A</v>
      </c>
      <c r="K5881" s="64" t="str">
        <f>VLOOKUP(B5881,'ABC successor'!A:J,10,FALSE)</f>
        <v>4754</v>
      </c>
    </row>
    <row r="5882" spans="1:11" x14ac:dyDescent="0.2">
      <c r="A5882">
        <v>5881</v>
      </c>
      <c r="B5882" t="s">
        <v>16139</v>
      </c>
      <c r="C5882" t="s">
        <v>16140</v>
      </c>
      <c r="D5882" t="s">
        <v>16139</v>
      </c>
      <c r="E5882" t="s">
        <v>25485</v>
      </c>
      <c r="F5882" s="220">
        <v>174365</v>
      </c>
      <c r="G5882" s="220">
        <v>174365</v>
      </c>
      <c r="H5882" s="220">
        <v>183542</v>
      </c>
      <c r="I5882" s="220">
        <v>165647.14702586204</v>
      </c>
      <c r="J5882" s="161" t="e">
        <f>VLOOKUP(D5882,GST!A:D,4,FALSE)</f>
        <v>#N/A</v>
      </c>
      <c r="K5882" s="64" t="str">
        <f>VLOOKUP(B5882,'ABC successor'!A:J,10,FALSE)</f>
        <v>4760</v>
      </c>
    </row>
    <row r="5883" spans="1:11" x14ac:dyDescent="0.2">
      <c r="A5883">
        <v>5882</v>
      </c>
      <c r="B5883" t="s">
        <v>3029</v>
      </c>
      <c r="C5883" t="s">
        <v>3030</v>
      </c>
      <c r="D5883" t="s">
        <v>3029</v>
      </c>
      <c r="E5883" t="s">
        <v>6374</v>
      </c>
      <c r="F5883" s="220">
        <v>148702</v>
      </c>
      <c r="G5883" s="220">
        <v>148702</v>
      </c>
      <c r="H5883" s="220">
        <v>156528</v>
      </c>
      <c r="I5883" s="220">
        <v>141266.51645689653</v>
      </c>
      <c r="J5883" s="161">
        <f>VLOOKUP(D5883,GST!A:D,4,FALSE)</f>
        <v>0.18</v>
      </c>
      <c r="K5883" s="64" t="str">
        <f>VLOOKUP(B5883,'ABC successor'!A:J,10,FALSE)</f>
        <v>4740</v>
      </c>
    </row>
    <row r="5884" spans="1:11" x14ac:dyDescent="0.2">
      <c r="A5884">
        <v>5883</v>
      </c>
      <c r="B5884" t="s">
        <v>16141</v>
      </c>
      <c r="C5884" t="s">
        <v>16142</v>
      </c>
      <c r="D5884" t="s">
        <v>16141</v>
      </c>
      <c r="E5884" t="s">
        <v>25485</v>
      </c>
      <c r="F5884" s="220">
        <v>150973</v>
      </c>
      <c r="G5884" s="220">
        <v>150973</v>
      </c>
      <c r="H5884" s="220">
        <v>158919</v>
      </c>
      <c r="I5884" s="220">
        <v>143424.23126379304</v>
      </c>
      <c r="J5884" s="161" t="e">
        <f>VLOOKUP(D5884,GST!A:D,4,FALSE)</f>
        <v>#N/A</v>
      </c>
      <c r="K5884" s="64" t="str">
        <f>VLOOKUP(B5884,'ABC successor'!A:J,10,FALSE)</f>
        <v>4760</v>
      </c>
    </row>
    <row r="5885" spans="1:11" x14ac:dyDescent="0.2">
      <c r="A5885">
        <v>5884</v>
      </c>
      <c r="B5885" t="s">
        <v>23752</v>
      </c>
      <c r="C5885" t="s">
        <v>23753</v>
      </c>
      <c r="D5885" t="s">
        <v>23752</v>
      </c>
      <c r="E5885" t="s">
        <v>6374</v>
      </c>
      <c r="F5885" s="220">
        <v>150635</v>
      </c>
      <c r="G5885" s="220">
        <v>150635</v>
      </c>
      <c r="H5885" s="220">
        <v>158563</v>
      </c>
      <c r="I5885" s="220">
        <v>143103.28085344823</v>
      </c>
      <c r="J5885" s="161" t="e">
        <f>VLOOKUP(D5885,GST!A:D,4,FALSE)</f>
        <v>#N/A</v>
      </c>
      <c r="K5885" s="64" t="str">
        <f>VLOOKUP(B5885,'ABC successor'!A:J,10,FALSE)</f>
        <v>4760</v>
      </c>
    </row>
    <row r="5886" spans="1:11" x14ac:dyDescent="0.2">
      <c r="A5886">
        <v>5885</v>
      </c>
      <c r="B5886" t="s">
        <v>18289</v>
      </c>
      <c r="C5886" t="s">
        <v>18290</v>
      </c>
      <c r="D5886" t="s">
        <v>18289</v>
      </c>
      <c r="E5886" t="s">
        <v>5814</v>
      </c>
      <c r="F5886" s="220">
        <v>6466</v>
      </c>
      <c r="G5886" s="220">
        <v>6466</v>
      </c>
      <c r="H5886" s="220">
        <v>6806</v>
      </c>
      <c r="I5886" s="220">
        <v>6142.5268293103436</v>
      </c>
      <c r="J5886" s="161" t="e">
        <f>VLOOKUP(D5886,GST!A:D,4,FALSE)</f>
        <v>#N/A</v>
      </c>
      <c r="K5886" s="64" t="str">
        <f>VLOOKUP(B5886,'ABC successor'!A:J,10,FALSE)</f>
        <v>4755</v>
      </c>
    </row>
    <row r="5887" spans="1:11" x14ac:dyDescent="0.2">
      <c r="A5887">
        <v>5886</v>
      </c>
      <c r="B5887" t="s">
        <v>18291</v>
      </c>
      <c r="C5887" t="s">
        <v>18292</v>
      </c>
      <c r="D5887" t="s">
        <v>18291</v>
      </c>
      <c r="E5887" t="s">
        <v>18293</v>
      </c>
      <c r="F5887" s="220">
        <v>6466</v>
      </c>
      <c r="G5887" s="220">
        <v>6466</v>
      </c>
      <c r="H5887" s="220">
        <v>6806</v>
      </c>
      <c r="I5887" s="220">
        <v>6142.5268293103436</v>
      </c>
      <c r="J5887" s="161" t="e">
        <f>VLOOKUP(D5887,GST!A:D,4,FALSE)</f>
        <v>#N/A</v>
      </c>
      <c r="K5887" s="64" t="str">
        <f>VLOOKUP(B5887,'ABC successor'!A:J,10,FALSE)</f>
        <v>4740</v>
      </c>
    </row>
    <row r="5888" spans="1:11" x14ac:dyDescent="0.2">
      <c r="A5888">
        <v>5887</v>
      </c>
      <c r="B5888" t="s">
        <v>6376</v>
      </c>
      <c r="C5888" t="s">
        <v>6375</v>
      </c>
      <c r="D5888" t="s">
        <v>6376</v>
      </c>
      <c r="E5888" t="s">
        <v>6377</v>
      </c>
      <c r="F5888" s="220">
        <v>8082</v>
      </c>
      <c r="G5888" s="220">
        <v>8082</v>
      </c>
      <c r="H5888" s="220">
        <v>8507</v>
      </c>
      <c r="I5888" s="220">
        <v>7677.6751775862058</v>
      </c>
      <c r="J5888" s="161">
        <f>VLOOKUP(D5888,GST!A:D,4,FALSE)</f>
        <v>0.18</v>
      </c>
      <c r="K5888" s="64" t="str">
        <f>VLOOKUP(B5888,'ABC successor'!A:J,10,FALSE)</f>
        <v>4755</v>
      </c>
    </row>
    <row r="5889" spans="1:11" x14ac:dyDescent="0.2">
      <c r="A5889">
        <v>5888</v>
      </c>
      <c r="B5889" t="s">
        <v>838</v>
      </c>
      <c r="C5889" t="s">
        <v>839</v>
      </c>
      <c r="D5889" t="s">
        <v>838</v>
      </c>
      <c r="E5889" t="s">
        <v>19513</v>
      </c>
      <c r="F5889" s="220">
        <v>964978</v>
      </c>
      <c r="G5889" s="220">
        <v>964978</v>
      </c>
      <c r="H5889" s="220">
        <v>1015766</v>
      </c>
      <c r="I5889" s="220">
        <v>916729.11031896551</v>
      </c>
      <c r="J5889" s="161" t="e">
        <f>VLOOKUP(D5889,GST!A:D,4,FALSE)</f>
        <v>#N/A</v>
      </c>
      <c r="K5889" s="64" t="str">
        <f>VLOOKUP(B5889,'ABC successor'!A:J,10,FALSE)</f>
        <v>4780</v>
      </c>
    </row>
    <row r="5890" spans="1:11" x14ac:dyDescent="0.2">
      <c r="A5890">
        <v>5889</v>
      </c>
      <c r="B5890" t="s">
        <v>840</v>
      </c>
      <c r="C5890" t="s">
        <v>841</v>
      </c>
      <c r="D5890" t="s">
        <v>840</v>
      </c>
      <c r="E5890" t="s">
        <v>19513</v>
      </c>
      <c r="F5890" s="220">
        <v>996106</v>
      </c>
      <c r="G5890" s="220">
        <v>996106</v>
      </c>
      <c r="H5890" s="220">
        <v>1048533</v>
      </c>
      <c r="I5890" s="220">
        <v>946301.01710344804</v>
      </c>
      <c r="J5890" s="161" t="e">
        <f>VLOOKUP(D5890,GST!A:D,4,FALSE)</f>
        <v>#N/A</v>
      </c>
      <c r="K5890" s="64" t="str">
        <f>VLOOKUP(B5890,'ABC successor'!A:J,10,FALSE)</f>
        <v>4780</v>
      </c>
    </row>
    <row r="5891" spans="1:11" x14ac:dyDescent="0.2">
      <c r="A5891">
        <v>5890</v>
      </c>
      <c r="B5891" t="s">
        <v>6379</v>
      </c>
      <c r="C5891" t="s">
        <v>6378</v>
      </c>
      <c r="D5891" t="s">
        <v>6379</v>
      </c>
      <c r="E5891" t="s">
        <v>19514</v>
      </c>
      <c r="F5891" s="220">
        <v>1046193</v>
      </c>
      <c r="G5891" s="220">
        <v>1046193</v>
      </c>
      <c r="H5891" s="220">
        <v>1101256</v>
      </c>
      <c r="I5891" s="220">
        <v>993882.88215517241</v>
      </c>
      <c r="J5891" s="161">
        <f>VLOOKUP(D5891,GST!A:D,4,FALSE)</f>
        <v>0.18</v>
      </c>
      <c r="K5891" s="64" t="str">
        <f>VLOOKUP(B5891,'ABC successor'!A:J,10,FALSE)</f>
        <v>4740</v>
      </c>
    </row>
    <row r="5892" spans="1:11" x14ac:dyDescent="0.2">
      <c r="A5892">
        <v>5891</v>
      </c>
      <c r="B5892" t="s">
        <v>6381</v>
      </c>
      <c r="C5892" t="s">
        <v>6380</v>
      </c>
      <c r="D5892" t="s">
        <v>6381</v>
      </c>
      <c r="E5892" t="s">
        <v>6382</v>
      </c>
      <c r="F5892" s="220">
        <v>728641</v>
      </c>
      <c r="G5892" s="220">
        <v>728641</v>
      </c>
      <c r="H5892" s="220">
        <v>766991</v>
      </c>
      <c r="I5892" s="220">
        <v>692208.83079310344</v>
      </c>
      <c r="J5892" s="161" t="e">
        <f>VLOOKUP(D5892,GST!A:D,4,FALSE)</f>
        <v>#N/A</v>
      </c>
      <c r="K5892" s="64" t="str">
        <f>VLOOKUP(B5892,'ABC successor'!A:J,10,FALSE)</f>
        <v>4755</v>
      </c>
    </row>
    <row r="5893" spans="1:11" x14ac:dyDescent="0.2">
      <c r="A5893">
        <v>5892</v>
      </c>
      <c r="B5893" t="s">
        <v>6384</v>
      </c>
      <c r="C5893" t="s">
        <v>6383</v>
      </c>
      <c r="D5893" t="s">
        <v>6384</v>
      </c>
      <c r="E5893" t="s">
        <v>6385</v>
      </c>
      <c r="F5893" s="220">
        <v>52046</v>
      </c>
      <c r="G5893" s="220">
        <v>52046</v>
      </c>
      <c r="H5893" s="220">
        <v>54785</v>
      </c>
      <c r="I5893" s="220">
        <v>49443.764118965504</v>
      </c>
      <c r="J5893" s="161">
        <f>VLOOKUP(D5893,GST!A:D,4,FALSE)</f>
        <v>0.12</v>
      </c>
      <c r="K5893" s="64" t="str">
        <f>VLOOKUP(B5893,'ABC successor'!A:J,10,FALSE)</f>
        <v>4760</v>
      </c>
    </row>
    <row r="5894" spans="1:11" x14ac:dyDescent="0.2">
      <c r="A5894">
        <v>5893</v>
      </c>
      <c r="B5894" t="s">
        <v>3031</v>
      </c>
      <c r="C5894" t="s">
        <v>3032</v>
      </c>
      <c r="D5894" t="s">
        <v>3031</v>
      </c>
      <c r="E5894" t="s">
        <v>19515</v>
      </c>
      <c r="F5894" s="220">
        <v>743510</v>
      </c>
      <c r="G5894" s="220">
        <v>743510</v>
      </c>
      <c r="H5894" s="220">
        <v>782642</v>
      </c>
      <c r="I5894" s="220">
        <v>706334.51572068955</v>
      </c>
      <c r="J5894" s="161" t="e">
        <f>VLOOKUP(D5894,GST!A:D,4,FALSE)</f>
        <v>#N/A</v>
      </c>
      <c r="K5894" s="64" t="str">
        <f>VLOOKUP(B5894,'ABC successor'!A:J,10,FALSE)</f>
        <v>4740</v>
      </c>
    </row>
    <row r="5895" spans="1:11" x14ac:dyDescent="0.2">
      <c r="A5895">
        <v>5894</v>
      </c>
      <c r="B5895" t="s">
        <v>16143</v>
      </c>
      <c r="C5895" t="s">
        <v>16144</v>
      </c>
      <c r="D5895" t="s">
        <v>16143</v>
      </c>
      <c r="E5895" t="s">
        <v>19517</v>
      </c>
      <c r="F5895" s="220">
        <v>743510</v>
      </c>
      <c r="G5895" s="220">
        <v>743510</v>
      </c>
      <c r="H5895" s="220">
        <v>782642</v>
      </c>
      <c r="I5895" s="220">
        <v>706334.51572068955</v>
      </c>
      <c r="J5895" s="161" t="e">
        <f>VLOOKUP(D5895,GST!A:D,4,FALSE)</f>
        <v>#N/A</v>
      </c>
      <c r="K5895" s="64" t="str">
        <f>VLOOKUP(B5895,'ABC successor'!A:J,10,FALSE)</f>
        <v>4740</v>
      </c>
    </row>
    <row r="5896" spans="1:11" x14ac:dyDescent="0.2">
      <c r="A5896">
        <v>5895</v>
      </c>
      <c r="B5896" t="s">
        <v>19518</v>
      </c>
      <c r="C5896" t="s">
        <v>19519</v>
      </c>
      <c r="D5896" t="s">
        <v>19518</v>
      </c>
      <c r="E5896" t="s">
        <v>19516</v>
      </c>
      <c r="F5896" s="220">
        <v>743510</v>
      </c>
      <c r="G5896" s="220">
        <v>743510</v>
      </c>
      <c r="H5896" s="220">
        <v>782642</v>
      </c>
      <c r="I5896" s="220">
        <v>706334.51572068955</v>
      </c>
      <c r="J5896" s="161" t="e">
        <f>VLOOKUP(D5896,GST!A:D,4,FALSE)</f>
        <v>#N/A</v>
      </c>
      <c r="K5896" s="64" t="str">
        <f>VLOOKUP(B5896,'ABC successor'!A:J,10,FALSE)</f>
        <v>4740</v>
      </c>
    </row>
    <row r="5897" spans="1:11" x14ac:dyDescent="0.2">
      <c r="A5897">
        <v>5896</v>
      </c>
      <c r="B5897" t="s">
        <v>6387</v>
      </c>
      <c r="C5897" t="s">
        <v>6386</v>
      </c>
      <c r="D5897" t="s">
        <v>6387</v>
      </c>
      <c r="E5897" t="s">
        <v>5814</v>
      </c>
      <c r="F5897" s="220">
        <v>7437</v>
      </c>
      <c r="G5897" s="220">
        <v>7437</v>
      </c>
      <c r="H5897" s="220">
        <v>7828</v>
      </c>
      <c r="I5897" s="220">
        <v>7064.7758999999987</v>
      </c>
      <c r="J5897" s="161" t="e">
        <f>VLOOKUP(D5897,GST!A:D,4,FALSE)</f>
        <v>#N/A</v>
      </c>
      <c r="K5897" s="64" t="str">
        <f>VLOOKUP(B5897,'ABC successor'!A:J,10,FALSE)</f>
        <v>4755</v>
      </c>
    </row>
    <row r="5898" spans="1:11" x14ac:dyDescent="0.2">
      <c r="A5898">
        <v>5897</v>
      </c>
      <c r="B5898" t="s">
        <v>18294</v>
      </c>
      <c r="C5898" t="s">
        <v>18295</v>
      </c>
      <c r="D5898" t="s">
        <v>18294</v>
      </c>
      <c r="E5898" t="s">
        <v>5814</v>
      </c>
      <c r="F5898" s="220">
        <v>5171</v>
      </c>
      <c r="G5898" s="220">
        <v>5171</v>
      </c>
      <c r="H5898" s="220">
        <v>5443</v>
      </c>
      <c r="I5898" s="220">
        <v>4912.8614017241371</v>
      </c>
      <c r="J5898" s="161" t="e">
        <f>VLOOKUP(D5898,GST!A:D,4,FALSE)</f>
        <v>#N/A</v>
      </c>
      <c r="K5898" s="64" t="str">
        <f>VLOOKUP(B5898,'ABC successor'!A:J,10,FALSE)</f>
        <v>4755</v>
      </c>
    </row>
    <row r="5899" spans="1:11" x14ac:dyDescent="0.2">
      <c r="A5899">
        <v>5898</v>
      </c>
      <c r="B5899" t="s">
        <v>842</v>
      </c>
      <c r="C5899" t="s">
        <v>843</v>
      </c>
      <c r="D5899" t="s">
        <v>842</v>
      </c>
      <c r="E5899" t="s">
        <v>844</v>
      </c>
      <c r="F5899" s="220">
        <v>19332</v>
      </c>
      <c r="G5899" s="220">
        <v>19332</v>
      </c>
      <c r="H5899" s="220">
        <v>20349</v>
      </c>
      <c r="I5899" s="220">
        <v>18365.710529310345</v>
      </c>
      <c r="J5899" s="161" t="e">
        <f>VLOOKUP(D5899,GST!A:D,4,FALSE)</f>
        <v>#N/A</v>
      </c>
      <c r="K5899" s="64" t="str">
        <f>VLOOKUP(B5899,'ABC successor'!A:J,10,FALSE)</f>
        <v>4780</v>
      </c>
    </row>
    <row r="5900" spans="1:11" x14ac:dyDescent="0.2">
      <c r="A5900">
        <v>5899</v>
      </c>
      <c r="B5900" t="s">
        <v>24403</v>
      </c>
      <c r="C5900" t="s">
        <v>24404</v>
      </c>
      <c r="D5900" t="s">
        <v>24403</v>
      </c>
      <c r="E5900" t="s">
        <v>24405</v>
      </c>
      <c r="F5900" s="220">
        <v>6665</v>
      </c>
      <c r="G5900" s="220">
        <v>6665</v>
      </c>
      <c r="H5900" s="220">
        <v>7016</v>
      </c>
      <c r="I5900" s="220">
        <v>6332.0035775862061</v>
      </c>
      <c r="J5900" s="161" t="e">
        <f>VLOOKUP(D5900,GST!A:D,4,FALSE)</f>
        <v>#N/A</v>
      </c>
      <c r="K5900" s="64" t="str">
        <f>VLOOKUP(B5900,'ABC successor'!A:J,10,FALSE)</f>
        <v>4755</v>
      </c>
    </row>
    <row r="5901" spans="1:11" x14ac:dyDescent="0.2">
      <c r="A5901">
        <v>5900</v>
      </c>
      <c r="B5901" t="s">
        <v>6389</v>
      </c>
      <c r="C5901" t="s">
        <v>6388</v>
      </c>
      <c r="D5901" t="s">
        <v>6389</v>
      </c>
      <c r="E5901" t="s">
        <v>6390</v>
      </c>
      <c r="F5901" s="220">
        <v>44611</v>
      </c>
      <c r="G5901" s="220">
        <v>44611</v>
      </c>
      <c r="H5901" s="220">
        <v>46959</v>
      </c>
      <c r="I5901" s="220">
        <v>42380.921655172409</v>
      </c>
      <c r="J5901" s="161">
        <f>VLOOKUP(D5901,GST!A:D,4,FALSE)</f>
        <v>0.12</v>
      </c>
      <c r="K5901" s="64" t="str">
        <f>VLOOKUP(B5901,'ABC successor'!A:J,10,FALSE)</f>
        <v>4740</v>
      </c>
    </row>
    <row r="5902" spans="1:11" x14ac:dyDescent="0.2">
      <c r="A5902">
        <v>5901</v>
      </c>
      <c r="B5902" t="s">
        <v>26696</v>
      </c>
      <c r="C5902" t="s">
        <v>26697</v>
      </c>
      <c r="D5902" t="s">
        <v>26696</v>
      </c>
      <c r="E5902" t="s">
        <v>26698</v>
      </c>
      <c r="F5902" s="220">
        <v>51722</v>
      </c>
      <c r="G5902" s="220">
        <v>51722</v>
      </c>
      <c r="H5902" s="220">
        <v>54444</v>
      </c>
      <c r="I5902" s="220">
        <v>49136.347762068952</v>
      </c>
      <c r="J5902" s="161" t="e">
        <f>VLOOKUP(D5902,GST!A:D,4,FALSE)</f>
        <v>#N/A</v>
      </c>
      <c r="K5902" s="64" t="str">
        <f>VLOOKUP(B5902,'ABC successor'!A:J,10,FALSE)</f>
        <v>4754</v>
      </c>
    </row>
    <row r="5903" spans="1:11" x14ac:dyDescent="0.2">
      <c r="A5903">
        <v>5902</v>
      </c>
      <c r="B5903" t="s">
        <v>21795</v>
      </c>
      <c r="C5903" t="s">
        <v>21796</v>
      </c>
      <c r="D5903" t="s">
        <v>21795</v>
      </c>
      <c r="E5903" t="s">
        <v>21797</v>
      </c>
      <c r="F5903" s="220">
        <v>233284</v>
      </c>
      <c r="G5903" s="220">
        <v>233284</v>
      </c>
      <c r="H5903" s="220">
        <v>245562</v>
      </c>
      <c r="I5903" s="220">
        <v>221620.12521551721</v>
      </c>
      <c r="J5903" s="161" t="e">
        <f>VLOOKUP(D5903,GST!A:D,4,FALSE)</f>
        <v>#N/A</v>
      </c>
      <c r="K5903" s="64" t="str">
        <f>VLOOKUP(B5903,'ABC successor'!A:J,10,FALSE)</f>
        <v>4754</v>
      </c>
    </row>
    <row r="5904" spans="1:11" x14ac:dyDescent="0.2">
      <c r="A5904">
        <v>5903</v>
      </c>
      <c r="B5904" t="s">
        <v>19520</v>
      </c>
      <c r="C5904" t="s">
        <v>19521</v>
      </c>
      <c r="D5904" t="s">
        <v>19520</v>
      </c>
      <c r="E5904" t="s">
        <v>19522</v>
      </c>
      <c r="F5904" s="220">
        <v>74651</v>
      </c>
      <c r="G5904" s="220">
        <v>74651</v>
      </c>
      <c r="H5904" s="220">
        <v>78580</v>
      </c>
      <c r="I5904" s="220">
        <v>70918.440068965516</v>
      </c>
      <c r="J5904" s="161" t="e">
        <f>VLOOKUP(D5904,GST!A:D,4,FALSE)</f>
        <v>#N/A</v>
      </c>
      <c r="K5904" s="64" t="str">
        <f>VLOOKUP(B5904,'ABC successor'!A:J,10,FALSE)</f>
        <v>4754</v>
      </c>
    </row>
    <row r="5905" spans="1:11" x14ac:dyDescent="0.2">
      <c r="A5905">
        <v>5904</v>
      </c>
      <c r="B5905" t="s">
        <v>19523</v>
      </c>
      <c r="C5905" t="s">
        <v>19524</v>
      </c>
      <c r="D5905" t="s">
        <v>19523</v>
      </c>
      <c r="E5905" t="s">
        <v>19525</v>
      </c>
      <c r="F5905" s="220">
        <v>131972</v>
      </c>
      <c r="G5905" s="220">
        <v>131972</v>
      </c>
      <c r="H5905" s="220">
        <v>138918</v>
      </c>
      <c r="I5905" s="220">
        <v>125373.6708362069</v>
      </c>
      <c r="J5905" s="161" t="e">
        <f>VLOOKUP(D5905,GST!A:D,4,FALSE)</f>
        <v>#N/A</v>
      </c>
      <c r="K5905" s="64" t="str">
        <f>VLOOKUP(B5905,'ABC successor'!A:J,10,FALSE)</f>
        <v>4754</v>
      </c>
    </row>
    <row r="5906" spans="1:11" x14ac:dyDescent="0.2">
      <c r="A5906">
        <v>5905</v>
      </c>
      <c r="B5906" t="s">
        <v>6392</v>
      </c>
      <c r="C5906" t="s">
        <v>6391</v>
      </c>
      <c r="D5906" t="s">
        <v>6392</v>
      </c>
      <c r="E5906" t="s">
        <v>5814</v>
      </c>
      <c r="F5906" s="220">
        <v>4461</v>
      </c>
      <c r="G5906" s="220">
        <v>4461</v>
      </c>
      <c r="H5906" s="220">
        <v>4696</v>
      </c>
      <c r="I5906" s="220">
        <v>4238.0921655172415</v>
      </c>
      <c r="J5906" s="161" t="e">
        <f>VLOOKUP(D5906,GST!A:D,4,FALSE)</f>
        <v>#N/A</v>
      </c>
      <c r="K5906" s="64" t="str">
        <f>VLOOKUP(B5906,'ABC successor'!A:J,10,FALSE)</f>
        <v>4755</v>
      </c>
    </row>
    <row r="5907" spans="1:11" x14ac:dyDescent="0.2">
      <c r="A5907">
        <v>5906</v>
      </c>
      <c r="B5907" t="s">
        <v>16841</v>
      </c>
      <c r="C5907" t="s">
        <v>16842</v>
      </c>
      <c r="D5907" t="s">
        <v>16841</v>
      </c>
      <c r="E5907" t="s">
        <v>16843</v>
      </c>
      <c r="F5907" s="220">
        <v>64654</v>
      </c>
      <c r="G5907" s="220">
        <v>64654</v>
      </c>
      <c r="H5907" s="220">
        <v>68057</v>
      </c>
      <c r="I5907" s="220">
        <v>61421.401420689646</v>
      </c>
      <c r="J5907" s="161" t="e">
        <f>VLOOKUP(D5907,GST!A:D,4,FALSE)</f>
        <v>#N/A</v>
      </c>
      <c r="K5907" s="64" t="str">
        <f>VLOOKUP(B5907,'ABC successor'!A:J,10,FALSE)</f>
        <v>4760</v>
      </c>
    </row>
    <row r="5908" spans="1:11" x14ac:dyDescent="0.2">
      <c r="A5908">
        <v>5907</v>
      </c>
      <c r="B5908" t="s">
        <v>16145</v>
      </c>
      <c r="C5908" t="s">
        <v>16146</v>
      </c>
      <c r="D5908" t="s">
        <v>16145</v>
      </c>
      <c r="E5908" t="s">
        <v>16147</v>
      </c>
      <c r="F5908" s="220">
        <v>279628</v>
      </c>
      <c r="G5908" s="220">
        <v>279628</v>
      </c>
      <c r="H5908" s="220">
        <v>294345</v>
      </c>
      <c r="I5908" s="220">
        <v>265646.40108275856</v>
      </c>
      <c r="J5908" s="161" t="e">
        <f>VLOOKUP(D5908,GST!A:D,4,FALSE)</f>
        <v>#N/A</v>
      </c>
      <c r="K5908" s="64" t="str">
        <f>VLOOKUP(B5908,'ABC successor'!A:J,10,FALSE)</f>
        <v>4754</v>
      </c>
    </row>
    <row r="5909" spans="1:11" x14ac:dyDescent="0.2">
      <c r="A5909">
        <v>5908</v>
      </c>
      <c r="B5909" t="s">
        <v>16148</v>
      </c>
      <c r="C5909" t="s">
        <v>16149</v>
      </c>
      <c r="D5909" t="s">
        <v>16148</v>
      </c>
      <c r="E5909" t="s">
        <v>5912</v>
      </c>
      <c r="F5909" s="220">
        <v>30194</v>
      </c>
      <c r="G5909" s="220">
        <v>30194</v>
      </c>
      <c r="H5909" s="220">
        <v>31783</v>
      </c>
      <c r="I5909" s="220">
        <v>28684.459565517238</v>
      </c>
      <c r="J5909" s="161" t="e">
        <f>VLOOKUP(D5909,GST!A:D,4,FALSE)</f>
        <v>#N/A</v>
      </c>
      <c r="K5909" s="64" t="str">
        <f>VLOOKUP(B5909,'ABC successor'!A:J,10,FALSE)</f>
        <v>4754</v>
      </c>
    </row>
    <row r="5910" spans="1:11" x14ac:dyDescent="0.2">
      <c r="A5910">
        <v>5909</v>
      </c>
      <c r="B5910" t="s">
        <v>1238</v>
      </c>
      <c r="C5910" t="s">
        <v>1239</v>
      </c>
      <c r="D5910" t="s">
        <v>1238</v>
      </c>
      <c r="E5910" t="s">
        <v>1240</v>
      </c>
      <c r="F5910" s="220">
        <v>13449</v>
      </c>
      <c r="G5910" s="220">
        <v>13449</v>
      </c>
      <c r="H5910" s="220">
        <v>14157</v>
      </c>
      <c r="I5910" s="220">
        <v>12776.146455172413</v>
      </c>
      <c r="J5910" s="161" t="e">
        <f>VLOOKUP(D5910,GST!A:D,4,FALSE)</f>
        <v>#N/A</v>
      </c>
      <c r="K5910" s="64" t="str">
        <f>VLOOKUP(B5910,'ABC successor'!A:J,10,FALSE)</f>
        <v>4754</v>
      </c>
    </row>
    <row r="5911" spans="1:11" x14ac:dyDescent="0.2">
      <c r="A5911">
        <v>5910</v>
      </c>
      <c r="B5911" t="s">
        <v>26699</v>
      </c>
      <c r="C5911" t="s">
        <v>26700</v>
      </c>
      <c r="D5911" t="s">
        <v>26699</v>
      </c>
      <c r="E5911" t="s">
        <v>26701</v>
      </c>
      <c r="F5911" s="220">
        <v>25328</v>
      </c>
      <c r="G5911" s="220">
        <v>25328</v>
      </c>
      <c r="H5911" s="220">
        <v>26661</v>
      </c>
      <c r="I5911" s="220">
        <v>24061.613594827584</v>
      </c>
      <c r="J5911" s="161" t="e">
        <f>VLOOKUP(D5911,GST!A:D,4,FALSE)</f>
        <v>#N/A</v>
      </c>
      <c r="K5911" s="64" t="str">
        <f>VLOOKUP(B5911,'ABC successor'!A:J,10,FALSE)</f>
        <v>4754</v>
      </c>
    </row>
    <row r="5912" spans="1:11" x14ac:dyDescent="0.2">
      <c r="A5912">
        <v>5911</v>
      </c>
      <c r="B5912" t="s">
        <v>23754</v>
      </c>
      <c r="C5912" t="s">
        <v>23755</v>
      </c>
      <c r="D5912" t="s">
        <v>23754</v>
      </c>
      <c r="E5912" t="s">
        <v>23756</v>
      </c>
      <c r="F5912" s="220">
        <v>13331</v>
      </c>
      <c r="G5912" s="220">
        <v>13331</v>
      </c>
      <c r="H5912" s="220">
        <v>14033</v>
      </c>
      <c r="I5912" s="220">
        <v>12664.007155172412</v>
      </c>
      <c r="J5912" s="161" t="e">
        <f>VLOOKUP(D5912,GST!A:D,4,FALSE)</f>
        <v>#N/A</v>
      </c>
      <c r="K5912" s="64" t="str">
        <f>VLOOKUP(B5912,'ABC successor'!A:J,10,FALSE)</f>
        <v>4740</v>
      </c>
    </row>
    <row r="5913" spans="1:11" x14ac:dyDescent="0.2">
      <c r="A5913">
        <v>5912</v>
      </c>
      <c r="B5913" t="s">
        <v>22860</v>
      </c>
      <c r="C5913" t="s">
        <v>22861</v>
      </c>
      <c r="D5913" t="s">
        <v>22860</v>
      </c>
      <c r="E5913" t="s">
        <v>22862</v>
      </c>
      <c r="F5913" s="220">
        <v>19996</v>
      </c>
      <c r="G5913" s="220">
        <v>19996</v>
      </c>
      <c r="H5913" s="220">
        <v>21048</v>
      </c>
      <c r="I5913" s="220">
        <v>18996.010732758619</v>
      </c>
      <c r="J5913" s="161" t="e">
        <f>VLOOKUP(D5913,GST!A:D,4,FALSE)</f>
        <v>#N/A</v>
      </c>
      <c r="K5913" s="64" t="str">
        <f>VLOOKUP(B5913,'ABC successor'!A:J,10,FALSE)</f>
        <v>4754</v>
      </c>
    </row>
    <row r="5914" spans="1:11" x14ac:dyDescent="0.2">
      <c r="A5914">
        <v>5913</v>
      </c>
      <c r="B5914" t="s">
        <v>16150</v>
      </c>
      <c r="C5914" t="s">
        <v>16151</v>
      </c>
      <c r="D5914" t="s">
        <v>16150</v>
      </c>
      <c r="E5914" t="s">
        <v>16152</v>
      </c>
      <c r="F5914" s="220">
        <v>8924</v>
      </c>
      <c r="G5914" s="220">
        <v>8924</v>
      </c>
      <c r="H5914" s="220">
        <v>9394</v>
      </c>
      <c r="I5914" s="220">
        <v>8478.1177672413778</v>
      </c>
      <c r="J5914" s="161" t="e">
        <f>VLOOKUP(D5914,GST!A:D,4,FALSE)</f>
        <v>#N/A</v>
      </c>
      <c r="K5914" s="64" t="str">
        <f>VLOOKUP(B5914,'ABC successor'!A:J,10,FALSE)</f>
        <v>4754</v>
      </c>
    </row>
    <row r="5915" spans="1:11" x14ac:dyDescent="0.2">
      <c r="A5915">
        <v>5914</v>
      </c>
      <c r="B5915" t="s">
        <v>16153</v>
      </c>
      <c r="C5915" t="s">
        <v>16154</v>
      </c>
      <c r="D5915" t="s">
        <v>16153</v>
      </c>
      <c r="E5915" t="s">
        <v>16155</v>
      </c>
      <c r="F5915" s="220">
        <v>7437</v>
      </c>
      <c r="G5915" s="220">
        <v>7437</v>
      </c>
      <c r="H5915" s="220">
        <v>7828</v>
      </c>
      <c r="I5915" s="220">
        <v>7064.7758999999987</v>
      </c>
      <c r="J5915" s="161" t="e">
        <f>VLOOKUP(D5915,GST!A:D,4,FALSE)</f>
        <v>#N/A</v>
      </c>
      <c r="K5915" s="64" t="str">
        <f>VLOOKUP(B5915,'ABC successor'!A:J,10,FALSE)</f>
        <v>4754</v>
      </c>
    </row>
    <row r="5916" spans="1:11" x14ac:dyDescent="0.2">
      <c r="A5916">
        <v>5915</v>
      </c>
      <c r="B5916" t="s">
        <v>22863</v>
      </c>
      <c r="C5916" t="s">
        <v>22864</v>
      </c>
      <c r="D5916" t="s">
        <v>22863</v>
      </c>
      <c r="E5916" t="s">
        <v>22862</v>
      </c>
      <c r="F5916" s="220">
        <v>6665</v>
      </c>
      <c r="G5916" s="220">
        <v>6665</v>
      </c>
      <c r="H5916" s="220">
        <v>7016</v>
      </c>
      <c r="I5916" s="220">
        <v>6332.0035775862061</v>
      </c>
      <c r="J5916" s="161" t="e">
        <f>VLOOKUP(D5916,GST!A:D,4,FALSE)</f>
        <v>#N/A</v>
      </c>
      <c r="K5916" s="64" t="str">
        <f>VLOOKUP(B5916,'ABC successor'!A:J,10,FALSE)</f>
        <v>4754</v>
      </c>
    </row>
    <row r="5917" spans="1:11" x14ac:dyDescent="0.2">
      <c r="A5917">
        <v>5916</v>
      </c>
      <c r="B5917" t="s">
        <v>14849</v>
      </c>
      <c r="C5917" t="s">
        <v>14850</v>
      </c>
      <c r="D5917" t="s">
        <v>14849</v>
      </c>
      <c r="E5917" t="s">
        <v>14851</v>
      </c>
      <c r="F5917" s="220">
        <v>26767</v>
      </c>
      <c r="G5917" s="220">
        <v>26767</v>
      </c>
      <c r="H5917" s="220">
        <v>28176</v>
      </c>
      <c r="I5917" s="220">
        <v>25428.552993103447</v>
      </c>
      <c r="J5917" s="161">
        <f>VLOOKUP(D5917,GST!A:D,4,FALSE)</f>
        <v>0.18</v>
      </c>
      <c r="K5917" s="64" t="str">
        <f>VLOOKUP(B5917,'ABC successor'!A:J,10,FALSE)</f>
        <v>4755</v>
      </c>
    </row>
    <row r="5918" spans="1:11" x14ac:dyDescent="0.2">
      <c r="A5918">
        <v>5917</v>
      </c>
      <c r="B5918" t="s">
        <v>26131</v>
      </c>
      <c r="C5918" t="s">
        <v>26132</v>
      </c>
      <c r="D5918" t="s">
        <v>26131</v>
      </c>
      <c r="E5918" t="s">
        <v>26133</v>
      </c>
      <c r="F5918" s="220">
        <v>23995</v>
      </c>
      <c r="G5918" s="220">
        <v>23995</v>
      </c>
      <c r="H5918" s="220">
        <v>25258</v>
      </c>
      <c r="I5918" s="220">
        <v>22795.212879310344</v>
      </c>
      <c r="J5918" s="161" t="e">
        <f>VLOOKUP(D5918,GST!A:D,4,FALSE)</f>
        <v>#N/A</v>
      </c>
      <c r="K5918" s="64" t="str">
        <f>VLOOKUP(B5918,'ABC successor'!A:J,10,FALSE)</f>
        <v>4754</v>
      </c>
    </row>
    <row r="5919" spans="1:11" x14ac:dyDescent="0.2">
      <c r="A5919">
        <v>5918</v>
      </c>
      <c r="B5919" t="s">
        <v>19526</v>
      </c>
      <c r="C5919" t="s">
        <v>19527</v>
      </c>
      <c r="D5919" t="s">
        <v>19526</v>
      </c>
      <c r="E5919" t="s">
        <v>19528</v>
      </c>
      <c r="F5919" s="220">
        <v>119975</v>
      </c>
      <c r="G5919" s="220">
        <v>119975</v>
      </c>
      <c r="H5919" s="220">
        <v>126289</v>
      </c>
      <c r="I5919" s="220">
        <v>113976.06439655171</v>
      </c>
      <c r="J5919" s="161" t="e">
        <f>VLOOKUP(D5919,GST!A:D,4,FALSE)</f>
        <v>#N/A</v>
      </c>
      <c r="K5919" s="64" t="str">
        <f>VLOOKUP(B5919,'ABC successor'!A:J,10,FALSE)</f>
        <v>4754</v>
      </c>
    </row>
    <row r="5920" spans="1:11" x14ac:dyDescent="0.2">
      <c r="A5920">
        <v>5919</v>
      </c>
      <c r="B5920" t="s">
        <v>24406</v>
      </c>
      <c r="C5920" t="s">
        <v>24407</v>
      </c>
      <c r="D5920" t="s">
        <v>24406</v>
      </c>
      <c r="E5920" t="s">
        <v>24408</v>
      </c>
      <c r="F5920" s="220">
        <v>119975</v>
      </c>
      <c r="G5920" s="220">
        <v>119975</v>
      </c>
      <c r="H5920" s="220">
        <v>126289</v>
      </c>
      <c r="I5920" s="220">
        <v>113976.06439655171</v>
      </c>
      <c r="J5920" s="161" t="e">
        <f>VLOOKUP(D5920,GST!A:D,4,FALSE)</f>
        <v>#N/A</v>
      </c>
      <c r="K5920" s="64" t="str">
        <f>VLOOKUP(B5920,'ABC successor'!A:J,10,FALSE)</f>
        <v>4760</v>
      </c>
    </row>
    <row r="5921" spans="1:11" x14ac:dyDescent="0.2">
      <c r="A5921">
        <v>5920</v>
      </c>
      <c r="B5921" t="s">
        <v>6394</v>
      </c>
      <c r="C5921" t="s">
        <v>6393</v>
      </c>
      <c r="D5921" t="s">
        <v>6394</v>
      </c>
      <c r="E5921" t="s">
        <v>6395</v>
      </c>
      <c r="F5921" s="220">
        <v>7437</v>
      </c>
      <c r="G5921" s="220">
        <v>7437</v>
      </c>
      <c r="H5921" s="220">
        <v>7828</v>
      </c>
      <c r="I5921" s="220">
        <v>7064.7758999999987</v>
      </c>
      <c r="J5921" s="161" t="e">
        <f>VLOOKUP(D5921,GST!A:D,4,FALSE)</f>
        <v>#N/A</v>
      </c>
      <c r="K5921" s="64" t="str">
        <f>VLOOKUP(B5921,'ABC successor'!A:J,10,FALSE)</f>
        <v>4740</v>
      </c>
    </row>
    <row r="5922" spans="1:11" x14ac:dyDescent="0.2">
      <c r="A5922">
        <v>5921</v>
      </c>
      <c r="B5922" t="s">
        <v>19529</v>
      </c>
      <c r="C5922" t="s">
        <v>19530</v>
      </c>
      <c r="D5922" t="s">
        <v>19529</v>
      </c>
      <c r="E5922" t="s">
        <v>19531</v>
      </c>
      <c r="F5922" s="220">
        <v>22996</v>
      </c>
      <c r="G5922" s="220">
        <v>22996</v>
      </c>
      <c r="H5922" s="220">
        <v>24206</v>
      </c>
      <c r="I5922" s="220">
        <v>21845.895701724134</v>
      </c>
      <c r="J5922" s="161" t="e">
        <f>VLOOKUP(D5922,GST!A:D,4,FALSE)</f>
        <v>#N/A</v>
      </c>
      <c r="K5922" s="64" t="str">
        <f>VLOOKUP(B5922,'ABC successor'!A:J,10,FALSE)</f>
        <v>4760</v>
      </c>
    </row>
    <row r="5923" spans="1:11" x14ac:dyDescent="0.2">
      <c r="A5923">
        <v>5922</v>
      </c>
      <c r="B5923" t="s">
        <v>6397</v>
      </c>
      <c r="C5923" t="s">
        <v>6396</v>
      </c>
      <c r="D5923" t="s">
        <v>6397</v>
      </c>
      <c r="E5923" t="s">
        <v>6398</v>
      </c>
      <c r="F5923" s="220">
        <v>29740</v>
      </c>
      <c r="G5923" s="220">
        <v>29740</v>
      </c>
      <c r="H5923" s="220">
        <v>31305</v>
      </c>
      <c r="I5923" s="220">
        <v>28253.303291379307</v>
      </c>
      <c r="J5923" s="161">
        <f>VLOOKUP(D5923,GST!A:D,4,FALSE)</f>
        <v>0.18</v>
      </c>
      <c r="K5923" s="64" t="str">
        <f>VLOOKUP(B5923,'ABC successor'!A:J,10,FALSE)</f>
        <v>4740</v>
      </c>
    </row>
    <row r="5924" spans="1:11" x14ac:dyDescent="0.2">
      <c r="A5924">
        <v>5923</v>
      </c>
      <c r="B5924" t="s">
        <v>19532</v>
      </c>
      <c r="C5924" t="s">
        <v>19533</v>
      </c>
      <c r="D5924" t="s">
        <v>19532</v>
      </c>
      <c r="E5924" t="s">
        <v>19534</v>
      </c>
      <c r="F5924" s="220">
        <v>33326</v>
      </c>
      <c r="G5924" s="220">
        <v>33326</v>
      </c>
      <c r="H5924" s="220">
        <v>35080</v>
      </c>
      <c r="I5924" s="220">
        <v>31660.017887931026</v>
      </c>
      <c r="J5924" s="161" t="e">
        <f>VLOOKUP(D5924,GST!A:D,4,FALSE)</f>
        <v>#N/A</v>
      </c>
      <c r="K5924" s="64" t="str">
        <f>VLOOKUP(B5924,'ABC successor'!A:J,10,FALSE)</f>
        <v>4760</v>
      </c>
    </row>
    <row r="5925" spans="1:11" x14ac:dyDescent="0.2">
      <c r="A5925">
        <v>5924</v>
      </c>
      <c r="B5925" t="s">
        <v>6400</v>
      </c>
      <c r="C5925" t="s">
        <v>6399</v>
      </c>
      <c r="D5925" t="s">
        <v>6400</v>
      </c>
      <c r="E5925" t="s">
        <v>6401</v>
      </c>
      <c r="F5925" s="220">
        <v>6692</v>
      </c>
      <c r="G5925" s="220">
        <v>6692</v>
      </c>
      <c r="H5925" s="220">
        <v>7044</v>
      </c>
      <c r="I5925" s="220">
        <v>6357.1382482758618</v>
      </c>
      <c r="J5925" s="161" t="e">
        <f>VLOOKUP(D5925,GST!A:D,4,FALSE)</f>
        <v>#N/A</v>
      </c>
      <c r="K5925" s="64" t="str">
        <f>VLOOKUP(B5925,'ABC successor'!A:J,10,FALSE)</f>
        <v>4740</v>
      </c>
    </row>
    <row r="5926" spans="1:11" x14ac:dyDescent="0.2">
      <c r="A5926">
        <v>5925</v>
      </c>
      <c r="B5926" t="s">
        <v>6403</v>
      </c>
      <c r="C5926" t="s">
        <v>6402</v>
      </c>
      <c r="D5926" t="s">
        <v>6403</v>
      </c>
      <c r="E5926" t="s">
        <v>6404</v>
      </c>
      <c r="F5926" s="220">
        <v>11155</v>
      </c>
      <c r="G5926" s="220">
        <v>11155</v>
      </c>
      <c r="H5926" s="220">
        <v>11742</v>
      </c>
      <c r="I5926" s="220">
        <v>10597.163849999999</v>
      </c>
      <c r="J5926" s="161" t="e">
        <f>VLOOKUP(D5926,GST!A:D,4,FALSE)</f>
        <v>#N/A</v>
      </c>
      <c r="K5926" s="64" t="str">
        <f>VLOOKUP(B5926,'ABC successor'!A:J,10,FALSE)</f>
        <v>4740</v>
      </c>
    </row>
    <row r="5927" spans="1:11" x14ac:dyDescent="0.2">
      <c r="A5927">
        <v>5926</v>
      </c>
      <c r="B5927" t="s">
        <v>20847</v>
      </c>
      <c r="C5927" t="s">
        <v>20848</v>
      </c>
      <c r="D5927" t="s">
        <v>20847</v>
      </c>
      <c r="E5927" t="s">
        <v>20849</v>
      </c>
      <c r="F5927" s="220">
        <v>11997</v>
      </c>
      <c r="G5927" s="220">
        <v>11997</v>
      </c>
      <c r="H5927" s="220">
        <v>12628</v>
      </c>
      <c r="I5927" s="220">
        <v>11397.606439655172</v>
      </c>
      <c r="J5927" s="161" t="e">
        <f>VLOOKUP(D5927,GST!A:D,4,FALSE)</f>
        <v>#N/A</v>
      </c>
      <c r="K5927" s="64" t="str">
        <f>VLOOKUP(B5927,'ABC successor'!A:J,10,FALSE)</f>
        <v>4755</v>
      </c>
    </row>
    <row r="5928" spans="1:11" x14ac:dyDescent="0.2">
      <c r="A5928">
        <v>5927</v>
      </c>
      <c r="B5928" t="s">
        <v>3035</v>
      </c>
      <c r="C5928" t="s">
        <v>3036</v>
      </c>
      <c r="D5928" t="s">
        <v>3035</v>
      </c>
      <c r="E5928" t="s">
        <v>25486</v>
      </c>
      <c r="F5928" s="220">
        <v>374989</v>
      </c>
      <c r="G5928" s="220">
        <v>374989</v>
      </c>
      <c r="H5928" s="220">
        <v>394725</v>
      </c>
      <c r="I5928" s="220">
        <v>356239.48799310345</v>
      </c>
      <c r="J5928" s="161">
        <f>VLOOKUP(D5928,GST!A:D,4,FALSE)</f>
        <v>0.18</v>
      </c>
      <c r="K5928" s="64" t="str">
        <f>VLOOKUP(B5928,'ABC successor'!A:J,10,FALSE)</f>
        <v>4740</v>
      </c>
    </row>
    <row r="5929" spans="1:11" x14ac:dyDescent="0.2">
      <c r="A5929">
        <v>5928</v>
      </c>
      <c r="B5929" t="s">
        <v>6406</v>
      </c>
      <c r="C5929" t="s">
        <v>6405</v>
      </c>
      <c r="D5929" t="s">
        <v>6406</v>
      </c>
      <c r="E5929" t="s">
        <v>14852</v>
      </c>
      <c r="F5929" s="220">
        <v>37177</v>
      </c>
      <c r="G5929" s="220">
        <v>37177</v>
      </c>
      <c r="H5929" s="220">
        <v>39134</v>
      </c>
      <c r="I5929" s="220">
        <v>35318.079191379307</v>
      </c>
      <c r="J5929" s="161" t="e">
        <f>VLOOKUP(D5929,GST!A:D,4,FALSE)</f>
        <v>#N/A</v>
      </c>
      <c r="K5929" s="64" t="str">
        <f>VLOOKUP(B5929,'ABC successor'!A:J,10,FALSE)</f>
        <v>4740</v>
      </c>
    </row>
    <row r="5930" spans="1:11" x14ac:dyDescent="0.2">
      <c r="A5930">
        <v>5929</v>
      </c>
      <c r="B5930" t="s">
        <v>16156</v>
      </c>
      <c r="C5930" t="s">
        <v>16157</v>
      </c>
      <c r="D5930" t="s">
        <v>16156</v>
      </c>
      <c r="E5930" t="s">
        <v>16158</v>
      </c>
      <c r="F5930" s="220">
        <v>148702</v>
      </c>
      <c r="G5930" s="220">
        <v>148702</v>
      </c>
      <c r="H5930" s="220">
        <v>156528</v>
      </c>
      <c r="I5930" s="220">
        <v>141266.51645689653</v>
      </c>
      <c r="J5930" s="161" t="e">
        <f>VLOOKUP(D5930,GST!A:D,4,FALSE)</f>
        <v>#N/A</v>
      </c>
      <c r="K5930" s="64" t="str">
        <f>VLOOKUP(B5930,'ABC successor'!A:J,10,FALSE)</f>
        <v>4740</v>
      </c>
    </row>
    <row r="5931" spans="1:11" x14ac:dyDescent="0.2">
      <c r="A5931">
        <v>5930</v>
      </c>
      <c r="B5931" t="s">
        <v>6408</v>
      </c>
      <c r="C5931" t="s">
        <v>6407</v>
      </c>
      <c r="D5931" t="s">
        <v>6408</v>
      </c>
      <c r="E5931" t="s">
        <v>6409</v>
      </c>
      <c r="F5931" s="220">
        <v>37177</v>
      </c>
      <c r="G5931" s="220">
        <v>37177</v>
      </c>
      <c r="H5931" s="220">
        <v>39134</v>
      </c>
      <c r="I5931" s="220">
        <v>35318.079191379307</v>
      </c>
      <c r="J5931" s="161" t="e">
        <f>VLOOKUP(D5931,GST!A:D,4,FALSE)</f>
        <v>#N/A</v>
      </c>
      <c r="K5931" s="64" t="str">
        <f>VLOOKUP(B5931,'ABC successor'!A:J,10,FALSE)</f>
        <v>4740</v>
      </c>
    </row>
    <row r="5932" spans="1:11" x14ac:dyDescent="0.2">
      <c r="A5932">
        <v>5931</v>
      </c>
      <c r="B5932" t="s">
        <v>22865</v>
      </c>
      <c r="C5932" t="s">
        <v>22866</v>
      </c>
      <c r="D5932" t="s">
        <v>22865</v>
      </c>
      <c r="E5932" t="s">
        <v>22867</v>
      </c>
      <c r="F5932" s="220">
        <v>17330</v>
      </c>
      <c r="G5932" s="220">
        <v>17330</v>
      </c>
      <c r="H5932" s="220">
        <v>18242</v>
      </c>
      <c r="I5932" s="220">
        <v>16463.209301724142</v>
      </c>
      <c r="J5932" s="161" t="e">
        <f>VLOOKUP(D5932,GST!A:D,4,FALSE)</f>
        <v>#N/A</v>
      </c>
      <c r="K5932" s="64" t="str">
        <f>VLOOKUP(B5932,'ABC successor'!A:J,10,FALSE)</f>
        <v>4755</v>
      </c>
    </row>
    <row r="5933" spans="1:11" x14ac:dyDescent="0.2">
      <c r="A5933">
        <v>5932</v>
      </c>
      <c r="B5933" t="s">
        <v>845</v>
      </c>
      <c r="C5933" t="s">
        <v>846</v>
      </c>
      <c r="D5933" t="s">
        <v>845</v>
      </c>
      <c r="E5933" t="s">
        <v>847</v>
      </c>
      <c r="F5933" s="220">
        <v>22304</v>
      </c>
      <c r="G5933" s="220">
        <v>22304</v>
      </c>
      <c r="H5933" s="220">
        <v>23478</v>
      </c>
      <c r="I5933" s="220">
        <v>21188.527391379306</v>
      </c>
      <c r="J5933" s="161" t="e">
        <f>VLOOKUP(D5933,GST!A:D,4,FALSE)</f>
        <v>#N/A</v>
      </c>
      <c r="K5933" s="64" t="str">
        <f>VLOOKUP(B5933,'ABC successor'!A:J,10,FALSE)</f>
        <v>4780</v>
      </c>
    </row>
    <row r="5934" spans="1:11" x14ac:dyDescent="0.2">
      <c r="A5934">
        <v>5933</v>
      </c>
      <c r="B5934" t="s">
        <v>6411</v>
      </c>
      <c r="C5934" t="s">
        <v>6410</v>
      </c>
      <c r="D5934" t="s">
        <v>6411</v>
      </c>
      <c r="E5934" t="s">
        <v>6412</v>
      </c>
      <c r="F5934" s="220">
        <v>13449</v>
      </c>
      <c r="G5934" s="220">
        <v>13449</v>
      </c>
      <c r="H5934" s="220">
        <v>14157</v>
      </c>
      <c r="I5934" s="220">
        <v>12776.146455172413</v>
      </c>
      <c r="J5934" s="161" t="e">
        <f>VLOOKUP(D5934,GST!A:D,4,FALSE)</f>
        <v>#N/A</v>
      </c>
      <c r="K5934" s="64" t="str">
        <f>VLOOKUP(B5934,'ABC successor'!A:J,10,FALSE)</f>
        <v>4755</v>
      </c>
    </row>
    <row r="5935" spans="1:11" x14ac:dyDescent="0.2">
      <c r="A5935">
        <v>5934</v>
      </c>
      <c r="B5935" t="s">
        <v>6414</v>
      </c>
      <c r="C5935" t="s">
        <v>6413</v>
      </c>
      <c r="D5935" t="s">
        <v>6414</v>
      </c>
      <c r="E5935" t="s">
        <v>6415</v>
      </c>
      <c r="F5935" s="220">
        <v>22304</v>
      </c>
      <c r="G5935" s="220">
        <v>22304</v>
      </c>
      <c r="H5935" s="220">
        <v>23478</v>
      </c>
      <c r="I5935" s="220">
        <v>21188.527391379306</v>
      </c>
      <c r="J5935" s="161" t="e">
        <f>VLOOKUP(D5935,GST!A:D,4,FALSE)</f>
        <v>#N/A</v>
      </c>
      <c r="K5935" s="64" t="str">
        <f>VLOOKUP(B5935,'ABC successor'!A:J,10,FALSE)</f>
        <v>4755</v>
      </c>
    </row>
    <row r="5936" spans="1:11" x14ac:dyDescent="0.2">
      <c r="A5936">
        <v>5935</v>
      </c>
      <c r="B5936" t="s">
        <v>6417</v>
      </c>
      <c r="C5936" t="s">
        <v>6416</v>
      </c>
      <c r="D5936" t="s">
        <v>6417</v>
      </c>
      <c r="E5936" t="s">
        <v>6418</v>
      </c>
      <c r="F5936" s="220">
        <v>19332</v>
      </c>
      <c r="G5936" s="220">
        <v>19332</v>
      </c>
      <c r="H5936" s="220">
        <v>20349</v>
      </c>
      <c r="I5936" s="220">
        <v>18365.710529310345</v>
      </c>
      <c r="J5936" s="161" t="e">
        <f>VLOOKUP(D5936,GST!A:D,4,FALSE)</f>
        <v>#N/A</v>
      </c>
      <c r="K5936" s="64" t="str">
        <f>VLOOKUP(B5936,'ABC successor'!A:J,10,FALSE)</f>
        <v>4755</v>
      </c>
    </row>
    <row r="5937" spans="1:11" x14ac:dyDescent="0.2">
      <c r="A5937">
        <v>5936</v>
      </c>
      <c r="B5937" t="s">
        <v>6420</v>
      </c>
      <c r="C5937" t="s">
        <v>6419</v>
      </c>
      <c r="D5937" t="s">
        <v>6420</v>
      </c>
      <c r="E5937" t="s">
        <v>6421</v>
      </c>
      <c r="F5937" s="220">
        <v>8031</v>
      </c>
      <c r="G5937" s="220">
        <v>8031</v>
      </c>
      <c r="H5937" s="220">
        <v>8454</v>
      </c>
      <c r="I5937" s="220">
        <v>7629.3392724137939</v>
      </c>
      <c r="J5937" s="161">
        <f>VLOOKUP(D5937,GST!A:D,4,FALSE)</f>
        <v>0.28000000000000003</v>
      </c>
      <c r="K5937" s="64" t="str">
        <f>VLOOKUP(B5937,'ABC successor'!A:J,10,FALSE)</f>
        <v>4740</v>
      </c>
    </row>
    <row r="5938" spans="1:11" x14ac:dyDescent="0.2">
      <c r="A5938">
        <v>5937</v>
      </c>
      <c r="B5938" t="s">
        <v>6423</v>
      </c>
      <c r="C5938" t="s">
        <v>6422</v>
      </c>
      <c r="D5938" t="s">
        <v>6423</v>
      </c>
      <c r="E5938" t="s">
        <v>6424</v>
      </c>
      <c r="F5938" s="220">
        <v>7304</v>
      </c>
      <c r="G5938" s="220">
        <v>7304</v>
      </c>
      <c r="H5938" s="220">
        <v>7688</v>
      </c>
      <c r="I5938" s="220">
        <v>6939.1025465517232</v>
      </c>
      <c r="J5938" s="161" t="e">
        <f>VLOOKUP(D5938,GST!A:D,4,FALSE)</f>
        <v>#N/A</v>
      </c>
      <c r="K5938" s="64" t="str">
        <f>VLOOKUP(B5938,'ABC successor'!A:J,10,FALSE)</f>
        <v>4755</v>
      </c>
    </row>
    <row r="5939" spans="1:11" x14ac:dyDescent="0.2">
      <c r="A5939">
        <v>5938</v>
      </c>
      <c r="B5939" t="s">
        <v>6426</v>
      </c>
      <c r="C5939" t="s">
        <v>6425</v>
      </c>
      <c r="D5939" t="s">
        <v>6426</v>
      </c>
      <c r="E5939" t="s">
        <v>6427</v>
      </c>
      <c r="F5939" s="220">
        <v>32327</v>
      </c>
      <c r="G5939" s="220">
        <v>32327</v>
      </c>
      <c r="H5939" s="220">
        <v>34028</v>
      </c>
      <c r="I5939" s="220">
        <v>30710.700710344823</v>
      </c>
      <c r="J5939" s="161">
        <f>VLOOKUP(D5939,GST!A:D,4,FALSE)</f>
        <v>0.18</v>
      </c>
      <c r="K5939" s="64" t="str">
        <f>VLOOKUP(B5939,'ABC successor'!A:J,10,FALSE)</f>
        <v>4755</v>
      </c>
    </row>
    <row r="5940" spans="1:11" x14ac:dyDescent="0.2">
      <c r="A5940">
        <v>5939</v>
      </c>
      <c r="B5940" t="s">
        <v>19535</v>
      </c>
      <c r="C5940" t="s">
        <v>19536</v>
      </c>
      <c r="D5940" t="s">
        <v>19535</v>
      </c>
      <c r="E5940" t="s">
        <v>19537</v>
      </c>
      <c r="F5940" s="220">
        <v>11997</v>
      </c>
      <c r="G5940" s="220">
        <v>11997</v>
      </c>
      <c r="H5940" s="220">
        <v>12628</v>
      </c>
      <c r="I5940" s="220">
        <v>11397.606439655172</v>
      </c>
      <c r="J5940" s="161" t="e">
        <f>VLOOKUP(D5940,GST!A:D,4,FALSE)</f>
        <v>#N/A</v>
      </c>
      <c r="K5940" s="64" t="str">
        <f>VLOOKUP(B5940,'ABC successor'!A:J,10,FALSE)</f>
        <v>4754</v>
      </c>
    </row>
    <row r="5941" spans="1:11" x14ac:dyDescent="0.2">
      <c r="A5941">
        <v>5940</v>
      </c>
      <c r="B5941" t="s">
        <v>18296</v>
      </c>
      <c r="C5941" t="s">
        <v>18297</v>
      </c>
      <c r="D5941" t="s">
        <v>18296</v>
      </c>
      <c r="E5941" t="s">
        <v>18298</v>
      </c>
      <c r="F5941" s="220">
        <v>33619</v>
      </c>
      <c r="G5941" s="220">
        <v>33619</v>
      </c>
      <c r="H5941" s="220">
        <v>35388</v>
      </c>
      <c r="I5941" s="220">
        <v>31938.43270172413</v>
      </c>
      <c r="J5941" s="161" t="e">
        <f>VLOOKUP(D5941,GST!A:D,4,FALSE)</f>
        <v>#N/A</v>
      </c>
      <c r="K5941" s="64" t="str">
        <f>VLOOKUP(B5941,'ABC successor'!A:J,10,FALSE)</f>
        <v>4740</v>
      </c>
    </row>
    <row r="5942" spans="1:11" x14ac:dyDescent="0.2">
      <c r="A5942">
        <v>5941</v>
      </c>
      <c r="B5942" t="s">
        <v>18299</v>
      </c>
      <c r="C5942" t="s">
        <v>18300</v>
      </c>
      <c r="D5942" t="s">
        <v>18299</v>
      </c>
      <c r="E5942" t="s">
        <v>18301</v>
      </c>
      <c r="F5942" s="220">
        <v>38793</v>
      </c>
      <c r="G5942" s="220">
        <v>38793</v>
      </c>
      <c r="H5942" s="220">
        <v>40835</v>
      </c>
      <c r="I5942" s="220">
        <v>36853.22753965517</v>
      </c>
      <c r="J5942" s="161" t="e">
        <f>VLOOKUP(D5942,GST!A:D,4,FALSE)</f>
        <v>#N/A</v>
      </c>
      <c r="K5942" s="64" t="str">
        <f>VLOOKUP(B5942,'ABC successor'!A:J,10,FALSE)</f>
        <v>4740</v>
      </c>
    </row>
    <row r="5943" spans="1:11" x14ac:dyDescent="0.2">
      <c r="A5943">
        <v>5942</v>
      </c>
      <c r="B5943" t="s">
        <v>18302</v>
      </c>
      <c r="C5943" t="s">
        <v>18303</v>
      </c>
      <c r="D5943" t="s">
        <v>18302</v>
      </c>
      <c r="E5943" t="s">
        <v>18304</v>
      </c>
      <c r="F5943" s="220">
        <v>48360</v>
      </c>
      <c r="G5943" s="220">
        <v>48360</v>
      </c>
      <c r="H5943" s="220">
        <v>50905</v>
      </c>
      <c r="I5943" s="220">
        <v>45942.311148275861</v>
      </c>
      <c r="J5943" s="161" t="e">
        <f>VLOOKUP(D5943,GST!A:D,4,FALSE)</f>
        <v>#N/A</v>
      </c>
      <c r="K5943" s="64" t="str">
        <f>VLOOKUP(B5943,'ABC successor'!A:J,10,FALSE)</f>
        <v>4740</v>
      </c>
    </row>
    <row r="5944" spans="1:11" x14ac:dyDescent="0.2">
      <c r="A5944">
        <v>5943</v>
      </c>
      <c r="B5944" t="s">
        <v>18305</v>
      </c>
      <c r="C5944" t="s">
        <v>18306</v>
      </c>
      <c r="D5944" t="s">
        <v>18305</v>
      </c>
      <c r="E5944" t="s">
        <v>18307</v>
      </c>
      <c r="F5944" s="220">
        <v>52239</v>
      </c>
      <c r="G5944" s="220">
        <v>52239</v>
      </c>
      <c r="H5944" s="220">
        <v>54988</v>
      </c>
      <c r="I5944" s="220">
        <v>49627.440558620685</v>
      </c>
      <c r="J5944" s="161" t="e">
        <f>VLOOKUP(D5944,GST!A:D,4,FALSE)</f>
        <v>#N/A</v>
      </c>
      <c r="K5944" s="64" t="str">
        <f>VLOOKUP(B5944,'ABC successor'!A:J,10,FALSE)</f>
        <v>4740</v>
      </c>
    </row>
    <row r="5945" spans="1:11" x14ac:dyDescent="0.2">
      <c r="A5945">
        <v>5944</v>
      </c>
      <c r="B5945" t="s">
        <v>16159</v>
      </c>
      <c r="C5945" t="s">
        <v>16160</v>
      </c>
      <c r="D5945" t="s">
        <v>16159</v>
      </c>
      <c r="E5945" t="s">
        <v>16161</v>
      </c>
      <c r="F5945" s="220">
        <v>12932</v>
      </c>
      <c r="G5945" s="220">
        <v>12932</v>
      </c>
      <c r="H5945" s="220">
        <v>13613</v>
      </c>
      <c r="I5945" s="220">
        <v>12285.053658620687</v>
      </c>
      <c r="J5945" s="161" t="e">
        <f>VLOOKUP(D5945,GST!A:D,4,FALSE)</f>
        <v>#N/A</v>
      </c>
      <c r="K5945" s="64" t="str">
        <f>VLOOKUP(B5945,'ABC successor'!A:J,10,FALSE)</f>
        <v>4754</v>
      </c>
    </row>
    <row r="5946" spans="1:11" x14ac:dyDescent="0.2">
      <c r="A5946">
        <v>5945</v>
      </c>
      <c r="B5946" t="s">
        <v>3037</v>
      </c>
      <c r="C5946" t="s">
        <v>3038</v>
      </c>
      <c r="D5946" t="s">
        <v>3037</v>
      </c>
      <c r="E5946" t="s">
        <v>3039</v>
      </c>
      <c r="F5946" s="220">
        <v>37177</v>
      </c>
      <c r="G5946" s="220">
        <v>37177</v>
      </c>
      <c r="H5946" s="220">
        <v>39134</v>
      </c>
      <c r="I5946" s="220">
        <v>35318.079191379307</v>
      </c>
      <c r="J5946" s="161" t="e">
        <f>VLOOKUP(D5946,GST!A:D,4,FALSE)</f>
        <v>#N/A</v>
      </c>
      <c r="K5946" s="64" t="str">
        <f>VLOOKUP(B5946,'ABC successor'!A:J,10,FALSE)</f>
        <v>4740</v>
      </c>
    </row>
    <row r="5947" spans="1:11" x14ac:dyDescent="0.2">
      <c r="A5947">
        <v>5946</v>
      </c>
      <c r="B5947" t="s">
        <v>3040</v>
      </c>
      <c r="C5947" t="s">
        <v>3041</v>
      </c>
      <c r="D5947" t="s">
        <v>3040</v>
      </c>
      <c r="E5947" t="s">
        <v>3042</v>
      </c>
      <c r="F5947" s="220">
        <v>42672</v>
      </c>
      <c r="G5947" s="220">
        <v>42672</v>
      </c>
      <c r="H5947" s="220">
        <v>44918</v>
      </c>
      <c r="I5947" s="220">
        <v>40538.356949999994</v>
      </c>
      <c r="J5947" s="161" t="e">
        <f>VLOOKUP(D5947,GST!A:D,4,FALSE)</f>
        <v>#N/A</v>
      </c>
      <c r="K5947" s="64" t="str">
        <f>VLOOKUP(B5947,'ABC successor'!A:J,10,FALSE)</f>
        <v>4740</v>
      </c>
    </row>
    <row r="5948" spans="1:11" x14ac:dyDescent="0.2">
      <c r="A5948">
        <v>5947</v>
      </c>
      <c r="B5948" t="s">
        <v>16844</v>
      </c>
      <c r="C5948" t="s">
        <v>16845</v>
      </c>
      <c r="D5948" t="s">
        <v>16844</v>
      </c>
      <c r="E5948" t="s">
        <v>16846</v>
      </c>
      <c r="F5948" s="220">
        <v>84050</v>
      </c>
      <c r="G5948" s="220">
        <v>84050</v>
      </c>
      <c r="H5948" s="220">
        <v>88474</v>
      </c>
      <c r="I5948" s="220">
        <v>79847.048472413793</v>
      </c>
      <c r="J5948" s="161" t="e">
        <f>VLOOKUP(D5948,GST!A:D,4,FALSE)</f>
        <v>#N/A</v>
      </c>
      <c r="K5948" s="64" t="str">
        <f>VLOOKUP(B5948,'ABC successor'!A:J,10,FALSE)</f>
        <v>4740</v>
      </c>
    </row>
    <row r="5949" spans="1:11" x14ac:dyDescent="0.2">
      <c r="A5949">
        <v>5948</v>
      </c>
      <c r="B5949" t="s">
        <v>24409</v>
      </c>
      <c r="C5949" t="s">
        <v>24410</v>
      </c>
      <c r="D5949" t="s">
        <v>24409</v>
      </c>
      <c r="E5949" t="s">
        <v>16846</v>
      </c>
      <c r="F5949" s="220">
        <v>84050</v>
      </c>
      <c r="G5949" s="220">
        <v>84050</v>
      </c>
      <c r="H5949" s="220">
        <v>88474</v>
      </c>
      <c r="I5949" s="220">
        <v>79847.048472413793</v>
      </c>
      <c r="J5949" s="161" t="e">
        <f>VLOOKUP(D5949,GST!A:D,4,FALSE)</f>
        <v>#N/A</v>
      </c>
      <c r="K5949" s="64" t="str">
        <f>VLOOKUP(B5949,'ABC successor'!A:J,10,FALSE)</f>
        <v>4740</v>
      </c>
    </row>
    <row r="5950" spans="1:11" x14ac:dyDescent="0.2">
      <c r="A5950">
        <v>5949</v>
      </c>
      <c r="B5950" t="s">
        <v>12313</v>
      </c>
      <c r="C5950" t="s">
        <v>12314</v>
      </c>
      <c r="D5950" t="s">
        <v>12313</v>
      </c>
      <c r="E5950" t="s">
        <v>9455</v>
      </c>
      <c r="F5950" s="220">
        <v>95540</v>
      </c>
      <c r="G5950" s="220">
        <v>95540</v>
      </c>
      <c r="H5950" s="220">
        <v>100568</v>
      </c>
      <c r="I5950" s="220">
        <v>90763.229296551726</v>
      </c>
      <c r="J5950" s="161" t="e">
        <f>VLOOKUP(D5950,GST!A:D,4,FALSE)</f>
        <v>#N/A</v>
      </c>
      <c r="K5950" s="64" t="str">
        <f>VLOOKUP(B5950,'ABC successor'!A:J,10,FALSE)</f>
        <v>4755</v>
      </c>
    </row>
    <row r="5951" spans="1:11" x14ac:dyDescent="0.2">
      <c r="A5951">
        <v>5950</v>
      </c>
      <c r="B5951" t="s">
        <v>6429</v>
      </c>
      <c r="C5951" t="s">
        <v>6428</v>
      </c>
      <c r="D5951" t="s">
        <v>6429</v>
      </c>
      <c r="E5951" t="s">
        <v>6430</v>
      </c>
      <c r="F5951" s="220">
        <v>37240</v>
      </c>
      <c r="G5951" s="220">
        <v>37240</v>
      </c>
      <c r="H5951" s="220">
        <v>39200</v>
      </c>
      <c r="I5951" s="220">
        <v>35378.015713793095</v>
      </c>
      <c r="J5951" s="161" t="e">
        <f>VLOOKUP(D5951,GST!A:D,4,FALSE)</f>
        <v>#N/A</v>
      </c>
      <c r="K5951" s="64" t="str">
        <f>VLOOKUP(B5951,'ABC successor'!A:J,10,FALSE)</f>
        <v>4755</v>
      </c>
    </row>
    <row r="5952" spans="1:11" x14ac:dyDescent="0.2">
      <c r="A5952">
        <v>5951</v>
      </c>
      <c r="B5952" t="s">
        <v>19538</v>
      </c>
      <c r="C5952" t="s">
        <v>19539</v>
      </c>
      <c r="D5952" t="s">
        <v>19538</v>
      </c>
      <c r="E5952" t="s">
        <v>19540</v>
      </c>
      <c r="F5952" s="220">
        <v>517225</v>
      </c>
      <c r="G5952" s="220">
        <v>517225</v>
      </c>
      <c r="H5952" s="220">
        <v>544447</v>
      </c>
      <c r="I5952" s="220">
        <v>491363.47762068961</v>
      </c>
      <c r="J5952" s="161" t="e">
        <f>VLOOKUP(D5952,GST!A:D,4,FALSE)</f>
        <v>#N/A</v>
      </c>
      <c r="K5952" s="64" t="str">
        <f>VLOOKUP(B5952,'ABC successor'!A:J,10,FALSE)</f>
        <v>4755</v>
      </c>
    </row>
    <row r="5953" spans="1:11" x14ac:dyDescent="0.2">
      <c r="A5953">
        <v>5952</v>
      </c>
      <c r="B5953" t="s">
        <v>19541</v>
      </c>
      <c r="C5953" t="s">
        <v>19542</v>
      </c>
      <c r="D5953" t="s">
        <v>19541</v>
      </c>
      <c r="E5953" t="s">
        <v>19543</v>
      </c>
      <c r="F5953" s="220">
        <v>517225</v>
      </c>
      <c r="G5953" s="220">
        <v>517225</v>
      </c>
      <c r="H5953" s="220">
        <v>544447</v>
      </c>
      <c r="I5953" s="220">
        <v>491363.47762068961</v>
      </c>
      <c r="J5953" s="161" t="e">
        <f>VLOOKUP(D5953,GST!A:D,4,FALSE)</f>
        <v>#N/A</v>
      </c>
      <c r="K5953" s="64" t="str">
        <f>VLOOKUP(B5953,'ABC successor'!A:J,10,FALSE)</f>
        <v>4755</v>
      </c>
    </row>
    <row r="5954" spans="1:11" x14ac:dyDescent="0.2">
      <c r="A5954">
        <v>5953</v>
      </c>
      <c r="B5954" t="s">
        <v>26134</v>
      </c>
      <c r="C5954" t="s">
        <v>26135</v>
      </c>
      <c r="D5954" t="s">
        <v>26134</v>
      </c>
      <c r="E5954" t="s">
        <v>26136</v>
      </c>
      <c r="F5954" s="220">
        <v>599874</v>
      </c>
      <c r="G5954" s="220">
        <v>599874</v>
      </c>
      <c r="H5954" s="220">
        <v>631446</v>
      </c>
      <c r="I5954" s="220">
        <v>569880.32198275859</v>
      </c>
      <c r="J5954" s="161" t="e">
        <f>VLOOKUP(D5954,GST!A:D,4,FALSE)</f>
        <v>#N/A</v>
      </c>
      <c r="K5954" s="64" t="str">
        <f>VLOOKUP(B5954,'ABC successor'!A:J,10,FALSE)</f>
        <v>4755</v>
      </c>
    </row>
    <row r="5955" spans="1:11" x14ac:dyDescent="0.2">
      <c r="A5955">
        <v>5954</v>
      </c>
      <c r="B5955" t="s">
        <v>1509</v>
      </c>
      <c r="C5955" t="s">
        <v>1510</v>
      </c>
      <c r="D5955" t="s">
        <v>1509</v>
      </c>
      <c r="E5955" t="s">
        <v>16162</v>
      </c>
      <c r="F5955" s="220">
        <v>62067</v>
      </c>
      <c r="G5955" s="220">
        <v>62067</v>
      </c>
      <c r="H5955" s="220">
        <v>65334</v>
      </c>
      <c r="I5955" s="220">
        <v>58964.004001724134</v>
      </c>
      <c r="J5955" s="161" t="e">
        <f>VLOOKUP(D5955,GST!A:D,4,FALSE)</f>
        <v>#N/A</v>
      </c>
      <c r="K5955" s="64" t="str">
        <f>VLOOKUP(B5955,'ABC successor'!A:J,10,FALSE)</f>
        <v>4755</v>
      </c>
    </row>
    <row r="5956" spans="1:11" x14ac:dyDescent="0.2">
      <c r="A5956">
        <v>5955</v>
      </c>
      <c r="B5956" t="s">
        <v>6432</v>
      </c>
      <c r="C5956" t="s">
        <v>6431</v>
      </c>
      <c r="D5956" t="s">
        <v>6432</v>
      </c>
      <c r="E5956" t="s">
        <v>6433</v>
      </c>
      <c r="F5956" s="220">
        <v>19395</v>
      </c>
      <c r="G5956" s="220">
        <v>19395</v>
      </c>
      <c r="H5956" s="220">
        <v>20416</v>
      </c>
      <c r="I5956" s="220">
        <v>18425.647051724132</v>
      </c>
      <c r="J5956" s="161" t="e">
        <f>VLOOKUP(D5956,GST!A:D,4,FALSE)</f>
        <v>#N/A</v>
      </c>
      <c r="K5956" s="64" t="str">
        <f>VLOOKUP(B5956,'ABC successor'!A:J,10,FALSE)</f>
        <v>4755</v>
      </c>
    </row>
    <row r="5957" spans="1:11" x14ac:dyDescent="0.2">
      <c r="A5957">
        <v>5956</v>
      </c>
      <c r="B5957" t="s">
        <v>6435</v>
      </c>
      <c r="C5957" t="s">
        <v>6434</v>
      </c>
      <c r="D5957" t="s">
        <v>6435</v>
      </c>
      <c r="E5957" t="s">
        <v>6436</v>
      </c>
      <c r="F5957" s="220">
        <v>465502</v>
      </c>
      <c r="G5957" s="220">
        <v>465502</v>
      </c>
      <c r="H5957" s="220">
        <v>490002</v>
      </c>
      <c r="I5957" s="220">
        <v>442227.1298586207</v>
      </c>
      <c r="J5957" s="161" t="e">
        <f>VLOOKUP(D5957,GST!A:D,4,FALSE)</f>
        <v>#N/A</v>
      </c>
      <c r="K5957" s="64" t="str">
        <f>VLOOKUP(B5957,'ABC successor'!A:J,10,FALSE)</f>
        <v>4755</v>
      </c>
    </row>
    <row r="5958" spans="1:11" x14ac:dyDescent="0.2">
      <c r="A5958">
        <v>5957</v>
      </c>
      <c r="B5958" t="s">
        <v>6438</v>
      </c>
      <c r="C5958" t="s">
        <v>6437</v>
      </c>
      <c r="D5958" t="s">
        <v>6438</v>
      </c>
      <c r="E5958" t="s">
        <v>6439</v>
      </c>
      <c r="F5958" s="220">
        <v>11896</v>
      </c>
      <c r="G5958" s="220">
        <v>11896</v>
      </c>
      <c r="H5958" s="220">
        <v>12522</v>
      </c>
      <c r="I5958" s="220">
        <v>11300.934629310343</v>
      </c>
      <c r="J5958" s="161" t="e">
        <f>VLOOKUP(D5958,GST!A:D,4,FALSE)</f>
        <v>#N/A</v>
      </c>
      <c r="K5958" s="64" t="str">
        <f>VLOOKUP(B5958,'ABC successor'!A:J,10,FALSE)</f>
        <v>4755</v>
      </c>
    </row>
    <row r="5959" spans="1:11" x14ac:dyDescent="0.2">
      <c r="A5959">
        <v>5958</v>
      </c>
      <c r="B5959" t="s">
        <v>6441</v>
      </c>
      <c r="C5959" t="s">
        <v>6440</v>
      </c>
      <c r="D5959" t="s">
        <v>6441</v>
      </c>
      <c r="E5959" t="s">
        <v>1783</v>
      </c>
      <c r="F5959" s="220">
        <v>10345</v>
      </c>
      <c r="G5959" s="220">
        <v>10345</v>
      </c>
      <c r="H5959" s="220">
        <v>10889</v>
      </c>
      <c r="I5959" s="220">
        <v>9827.6562396551726</v>
      </c>
      <c r="J5959" s="161" t="e">
        <f>VLOOKUP(D5959,GST!A:D,4,FALSE)</f>
        <v>#N/A</v>
      </c>
      <c r="K5959" s="64" t="str">
        <f>VLOOKUP(B5959,'ABC successor'!A:J,10,FALSE)</f>
        <v>4755</v>
      </c>
    </row>
    <row r="5960" spans="1:11" x14ac:dyDescent="0.2">
      <c r="A5960">
        <v>5959</v>
      </c>
      <c r="B5960" t="s">
        <v>6443</v>
      </c>
      <c r="C5960" t="s">
        <v>6442</v>
      </c>
      <c r="D5960" t="s">
        <v>6443</v>
      </c>
      <c r="E5960" t="s">
        <v>6444</v>
      </c>
      <c r="F5960" s="220">
        <v>26527</v>
      </c>
      <c r="G5960" s="220">
        <v>26527</v>
      </c>
      <c r="H5960" s="220">
        <v>27923</v>
      </c>
      <c r="I5960" s="220">
        <v>25200.407520689652</v>
      </c>
      <c r="J5960" s="161">
        <f>VLOOKUP(D5960,GST!A:D,4,FALSE)</f>
        <v>0.18</v>
      </c>
      <c r="K5960" s="64" t="str">
        <f>VLOOKUP(B5960,'ABC successor'!A:J,10,FALSE)</f>
        <v>4755</v>
      </c>
    </row>
    <row r="5961" spans="1:11" x14ac:dyDescent="0.2">
      <c r="A5961">
        <v>5960</v>
      </c>
      <c r="B5961" t="s">
        <v>18308</v>
      </c>
      <c r="C5961" t="s">
        <v>18309</v>
      </c>
      <c r="D5961" t="s">
        <v>18308</v>
      </c>
      <c r="E5961" t="s">
        <v>18310</v>
      </c>
      <c r="F5961" s="220">
        <v>25344</v>
      </c>
      <c r="G5961" s="220">
        <v>25344</v>
      </c>
      <c r="H5961" s="220">
        <v>26678</v>
      </c>
      <c r="I5961" s="220">
        <v>24077.08108448275</v>
      </c>
      <c r="J5961" s="161">
        <f>VLOOKUP(D5961,GST!A:D,4,FALSE)</f>
        <v>0.12</v>
      </c>
      <c r="K5961" s="64" t="str">
        <f>VLOOKUP(B5961,'ABC successor'!A:J,10,FALSE)</f>
        <v>4755</v>
      </c>
    </row>
    <row r="5962" spans="1:11" x14ac:dyDescent="0.2">
      <c r="A5962">
        <v>5961</v>
      </c>
      <c r="B5962" t="s">
        <v>6446</v>
      </c>
      <c r="C5962" t="s">
        <v>6445</v>
      </c>
      <c r="D5962" t="s">
        <v>6446</v>
      </c>
      <c r="E5962" t="s">
        <v>6447</v>
      </c>
      <c r="F5962" s="220">
        <v>19395</v>
      </c>
      <c r="G5962" s="220">
        <v>19395</v>
      </c>
      <c r="H5962" s="220">
        <v>20416</v>
      </c>
      <c r="I5962" s="220">
        <v>18425.647051724132</v>
      </c>
      <c r="J5962" s="161" t="e">
        <f>VLOOKUP(D5962,GST!A:D,4,FALSE)</f>
        <v>#N/A</v>
      </c>
      <c r="K5962" s="64" t="str">
        <f>VLOOKUP(B5962,'ABC successor'!A:J,10,FALSE)</f>
        <v>4755</v>
      </c>
    </row>
    <row r="5963" spans="1:11" x14ac:dyDescent="0.2">
      <c r="A5963">
        <v>5962</v>
      </c>
      <c r="B5963" t="s">
        <v>6449</v>
      </c>
      <c r="C5963" t="s">
        <v>6448</v>
      </c>
      <c r="D5963" t="s">
        <v>6449</v>
      </c>
      <c r="E5963" t="s">
        <v>6450</v>
      </c>
      <c r="F5963" s="220">
        <v>63877</v>
      </c>
      <c r="G5963" s="220">
        <v>63877</v>
      </c>
      <c r="H5963" s="220">
        <v>67239</v>
      </c>
      <c r="I5963" s="220">
        <v>60682.828789655163</v>
      </c>
      <c r="J5963" s="161" t="e">
        <f>VLOOKUP(D5963,GST!A:D,4,FALSE)</f>
        <v>#N/A</v>
      </c>
      <c r="K5963" s="64" t="str">
        <f>VLOOKUP(B5963,'ABC successor'!A:J,10,FALSE)</f>
        <v>4755</v>
      </c>
    </row>
    <row r="5964" spans="1:11" x14ac:dyDescent="0.2">
      <c r="A5964">
        <v>5963</v>
      </c>
      <c r="B5964" t="s">
        <v>18311</v>
      </c>
      <c r="C5964" t="s">
        <v>18312</v>
      </c>
      <c r="D5964" t="s">
        <v>18311</v>
      </c>
      <c r="E5964" t="s">
        <v>19544</v>
      </c>
      <c r="F5964" s="220">
        <v>58188</v>
      </c>
      <c r="G5964" s="220">
        <v>58188</v>
      </c>
      <c r="H5964" s="220">
        <v>61251</v>
      </c>
      <c r="I5964" s="220">
        <v>55278.874591379303</v>
      </c>
      <c r="J5964" s="161" t="e">
        <f>VLOOKUP(D5964,GST!A:D,4,FALSE)</f>
        <v>#N/A</v>
      </c>
      <c r="K5964" s="64" t="str">
        <f>VLOOKUP(B5964,'ABC successor'!A:J,10,FALSE)</f>
        <v>4755</v>
      </c>
    </row>
    <row r="5965" spans="1:11" x14ac:dyDescent="0.2">
      <c r="A5965">
        <v>5964</v>
      </c>
      <c r="B5965" t="s">
        <v>6452</v>
      </c>
      <c r="C5965" t="s">
        <v>6451</v>
      </c>
      <c r="D5965" t="s">
        <v>6452</v>
      </c>
      <c r="E5965" t="s">
        <v>16847</v>
      </c>
      <c r="F5965" s="220">
        <v>25344</v>
      </c>
      <c r="G5965" s="220">
        <v>25344</v>
      </c>
      <c r="H5965" s="220">
        <v>26678</v>
      </c>
      <c r="I5965" s="220">
        <v>24077.08108448275</v>
      </c>
      <c r="J5965" s="161" t="e">
        <f>VLOOKUP(D5965,GST!A:D,4,FALSE)</f>
        <v>#N/A</v>
      </c>
      <c r="K5965" s="64" t="str">
        <f>VLOOKUP(B5965,'ABC successor'!A:J,10,FALSE)</f>
        <v>4755</v>
      </c>
    </row>
    <row r="5966" spans="1:11" x14ac:dyDescent="0.2">
      <c r="A5966">
        <v>5965</v>
      </c>
      <c r="B5966" t="s">
        <v>6454</v>
      </c>
      <c r="C5966" t="s">
        <v>6453</v>
      </c>
      <c r="D5966" t="s">
        <v>6454</v>
      </c>
      <c r="E5966" t="s">
        <v>6455</v>
      </c>
      <c r="F5966" s="220">
        <v>16292</v>
      </c>
      <c r="G5966" s="220">
        <v>16292</v>
      </c>
      <c r="H5966" s="220">
        <v>17149</v>
      </c>
      <c r="I5966" s="220">
        <v>15477.156836206894</v>
      </c>
      <c r="J5966" s="161" t="e">
        <f>VLOOKUP(D5966,GST!A:D,4,FALSE)</f>
        <v>#N/A</v>
      </c>
      <c r="K5966" s="64" t="str">
        <f>VLOOKUP(B5966,'ABC successor'!A:J,10,FALSE)</f>
        <v>4755</v>
      </c>
    </row>
    <row r="5967" spans="1:11" x14ac:dyDescent="0.2">
      <c r="A5967">
        <v>5966</v>
      </c>
      <c r="B5967" t="s">
        <v>850</v>
      </c>
      <c r="C5967" t="s">
        <v>851</v>
      </c>
      <c r="D5967" t="s">
        <v>850</v>
      </c>
      <c r="E5967" t="s">
        <v>24411</v>
      </c>
      <c r="F5967" s="220">
        <v>40085</v>
      </c>
      <c r="G5967" s="220">
        <v>40085</v>
      </c>
      <c r="H5967" s="220">
        <v>42195</v>
      </c>
      <c r="I5967" s="220">
        <v>38080.959531034481</v>
      </c>
      <c r="J5967" s="161">
        <f>VLOOKUP(D5967,GST!A:D,4,FALSE)</f>
        <v>0.18</v>
      </c>
      <c r="K5967" s="64" t="str">
        <f>VLOOKUP(B5967,'ABC successor'!A:J,10,FALSE)</f>
        <v>4755</v>
      </c>
    </row>
    <row r="5968" spans="1:11" x14ac:dyDescent="0.2">
      <c r="A5968">
        <v>5967</v>
      </c>
      <c r="B5968" t="s">
        <v>25487</v>
      </c>
      <c r="C5968" t="s">
        <v>25488</v>
      </c>
      <c r="D5968" t="s">
        <v>25487</v>
      </c>
      <c r="E5968" t="s">
        <v>25489</v>
      </c>
      <c r="F5968" s="220">
        <v>45991</v>
      </c>
      <c r="G5968" s="220">
        <v>45991</v>
      </c>
      <c r="H5968" s="220">
        <v>48412</v>
      </c>
      <c r="I5968" s="220">
        <v>43691.791403448267</v>
      </c>
      <c r="J5968" s="161" t="e">
        <f>VLOOKUP(D5968,GST!A:D,4,FALSE)</f>
        <v>#N/A</v>
      </c>
      <c r="K5968" s="64" t="str">
        <f>VLOOKUP(B5968,'ABC successor'!A:J,10,FALSE)</f>
        <v>4755</v>
      </c>
    </row>
    <row r="5969" spans="1:11" x14ac:dyDescent="0.2">
      <c r="A5969">
        <v>5968</v>
      </c>
      <c r="B5969" t="s">
        <v>6458</v>
      </c>
      <c r="C5969" t="s">
        <v>6457</v>
      </c>
      <c r="D5969" t="s">
        <v>6458</v>
      </c>
      <c r="E5969" t="s">
        <v>6459</v>
      </c>
      <c r="F5969" s="220">
        <v>52046</v>
      </c>
      <c r="G5969" s="220">
        <v>52046</v>
      </c>
      <c r="H5969" s="220">
        <v>54785</v>
      </c>
      <c r="I5969" s="220">
        <v>49443.764118965504</v>
      </c>
      <c r="J5969" s="161">
        <f>VLOOKUP(D5969,GST!A:D,4,FALSE)</f>
        <v>0.18</v>
      </c>
      <c r="K5969" s="64" t="str">
        <f>VLOOKUP(B5969,'ABC successor'!A:J,10,FALSE)</f>
        <v>4755</v>
      </c>
    </row>
    <row r="5970" spans="1:11" x14ac:dyDescent="0.2">
      <c r="A5970">
        <v>5969</v>
      </c>
      <c r="B5970" t="s">
        <v>6461</v>
      </c>
      <c r="C5970" t="s">
        <v>6460</v>
      </c>
      <c r="D5970" t="s">
        <v>6461</v>
      </c>
      <c r="E5970" t="s">
        <v>6462</v>
      </c>
      <c r="F5970" s="220">
        <v>28619</v>
      </c>
      <c r="G5970" s="220">
        <v>28619</v>
      </c>
      <c r="H5970" s="220">
        <v>30125</v>
      </c>
      <c r="I5970" s="220">
        <v>27187.979941379304</v>
      </c>
      <c r="J5970" s="161" t="e">
        <f>VLOOKUP(D5970,GST!A:D,4,FALSE)</f>
        <v>#N/A</v>
      </c>
      <c r="K5970" s="64" t="str">
        <f>VLOOKUP(B5970,'ABC successor'!A:J,10,FALSE)</f>
        <v>4755</v>
      </c>
    </row>
    <row r="5971" spans="1:11" x14ac:dyDescent="0.2">
      <c r="A5971">
        <v>5970</v>
      </c>
      <c r="B5971" t="s">
        <v>19545</v>
      </c>
      <c r="C5971" t="s">
        <v>19546</v>
      </c>
      <c r="D5971" t="s">
        <v>19545</v>
      </c>
      <c r="E5971" t="s">
        <v>6462</v>
      </c>
      <c r="F5971" s="220">
        <v>31660</v>
      </c>
      <c r="G5971" s="220">
        <v>31660</v>
      </c>
      <c r="H5971" s="220">
        <v>33326</v>
      </c>
      <c r="I5971" s="220">
        <v>30076.533634482756</v>
      </c>
      <c r="J5971" s="161" t="e">
        <f>VLOOKUP(D5971,GST!A:D,4,FALSE)</f>
        <v>#N/A</v>
      </c>
      <c r="K5971" s="64" t="str">
        <f>VLOOKUP(B5971,'ABC successor'!A:J,10,FALSE)</f>
        <v>4755</v>
      </c>
    </row>
    <row r="5972" spans="1:11" x14ac:dyDescent="0.2">
      <c r="A5972">
        <v>5971</v>
      </c>
      <c r="B5972" t="s">
        <v>6464</v>
      </c>
      <c r="C5972" t="s">
        <v>6463</v>
      </c>
      <c r="D5972" t="s">
        <v>6464</v>
      </c>
      <c r="E5972" t="s">
        <v>6465</v>
      </c>
      <c r="F5972" s="220">
        <v>28189</v>
      </c>
      <c r="G5972" s="220">
        <v>28189</v>
      </c>
      <c r="H5972" s="220">
        <v>29673</v>
      </c>
      <c r="I5972" s="220">
        <v>26780.024901724137</v>
      </c>
      <c r="J5972" s="161" t="e">
        <f>VLOOKUP(D5972,GST!A:D,4,FALSE)</f>
        <v>#N/A</v>
      </c>
      <c r="K5972" s="64" t="str">
        <f>VLOOKUP(B5972,'ABC successor'!A:J,10,FALSE)</f>
        <v>4755</v>
      </c>
    </row>
    <row r="5973" spans="1:11" x14ac:dyDescent="0.2">
      <c r="A5973">
        <v>5972</v>
      </c>
      <c r="B5973" t="s">
        <v>26137</v>
      </c>
      <c r="C5973" t="s">
        <v>26138</v>
      </c>
      <c r="D5973" t="s">
        <v>26137</v>
      </c>
      <c r="E5973" t="s">
        <v>26139</v>
      </c>
      <c r="F5973" s="220">
        <v>199958</v>
      </c>
      <c r="G5973" s="220">
        <v>199958</v>
      </c>
      <c r="H5973" s="220">
        <v>210482</v>
      </c>
      <c r="I5973" s="220">
        <v>189960.10732758619</v>
      </c>
      <c r="J5973" s="161" t="e">
        <f>VLOOKUP(D5973,GST!A:D,4,FALSE)</f>
        <v>#N/A</v>
      </c>
      <c r="K5973" s="64" t="str">
        <f>VLOOKUP(B5973,'ABC successor'!A:J,10,FALSE)</f>
        <v>4755</v>
      </c>
    </row>
    <row r="5974" spans="1:11" x14ac:dyDescent="0.2">
      <c r="A5974">
        <v>5973</v>
      </c>
      <c r="B5974" t="s">
        <v>26140</v>
      </c>
      <c r="C5974" t="s">
        <v>26141</v>
      </c>
      <c r="D5974" t="s">
        <v>26140</v>
      </c>
      <c r="E5974" t="s">
        <v>26142</v>
      </c>
      <c r="F5974" s="220">
        <v>159966</v>
      </c>
      <c r="G5974" s="220">
        <v>159966</v>
      </c>
      <c r="H5974" s="220">
        <v>168385</v>
      </c>
      <c r="I5974" s="220">
        <v>151968.08586206895</v>
      </c>
      <c r="J5974" s="161" t="e">
        <f>VLOOKUP(D5974,GST!A:D,4,FALSE)</f>
        <v>#N/A</v>
      </c>
      <c r="K5974" s="64" t="str">
        <f>VLOOKUP(B5974,'ABC successor'!A:J,10,FALSE)</f>
        <v>4755</v>
      </c>
    </row>
    <row r="5975" spans="1:11" x14ac:dyDescent="0.2">
      <c r="A5975">
        <v>5974</v>
      </c>
      <c r="B5975" t="s">
        <v>6467</v>
      </c>
      <c r="C5975" t="s">
        <v>6466</v>
      </c>
      <c r="D5975" t="s">
        <v>6467</v>
      </c>
      <c r="E5975" t="s">
        <v>6468</v>
      </c>
      <c r="F5975" s="220">
        <v>16292</v>
      </c>
      <c r="G5975" s="220">
        <v>16292</v>
      </c>
      <c r="H5975" s="220">
        <v>17149</v>
      </c>
      <c r="I5975" s="220">
        <v>15477.156836206894</v>
      </c>
      <c r="J5975" s="161" t="e">
        <f>VLOOKUP(D5975,GST!A:D,4,FALSE)</f>
        <v>#N/A</v>
      </c>
      <c r="K5975" s="64" t="str">
        <f>VLOOKUP(B5975,'ABC successor'!A:J,10,FALSE)</f>
        <v>4755</v>
      </c>
    </row>
    <row r="5976" spans="1:11" x14ac:dyDescent="0.2">
      <c r="A5976">
        <v>5975</v>
      </c>
      <c r="B5976" t="s">
        <v>6470</v>
      </c>
      <c r="C5976" t="s">
        <v>6469</v>
      </c>
      <c r="D5976" t="s">
        <v>6470</v>
      </c>
      <c r="E5976" t="s">
        <v>6471</v>
      </c>
      <c r="F5976" s="220">
        <v>19395</v>
      </c>
      <c r="G5976" s="220">
        <v>19395</v>
      </c>
      <c r="H5976" s="220">
        <v>20416</v>
      </c>
      <c r="I5976" s="220">
        <v>18425.647051724132</v>
      </c>
      <c r="J5976" s="161" t="e">
        <f>VLOOKUP(D5976,GST!A:D,4,FALSE)</f>
        <v>#N/A</v>
      </c>
      <c r="K5976" s="64" t="str">
        <f>VLOOKUP(B5976,'ABC successor'!A:J,10,FALSE)</f>
        <v>4755</v>
      </c>
    </row>
    <row r="5977" spans="1:11" x14ac:dyDescent="0.2">
      <c r="A5977">
        <v>5976</v>
      </c>
      <c r="B5977" t="s">
        <v>6473</v>
      </c>
      <c r="C5977" t="s">
        <v>6472</v>
      </c>
      <c r="D5977" t="s">
        <v>6473</v>
      </c>
      <c r="E5977" t="s">
        <v>6474</v>
      </c>
      <c r="F5977" s="220">
        <v>25279</v>
      </c>
      <c r="G5977" s="220">
        <v>25279</v>
      </c>
      <c r="H5977" s="220">
        <v>26609</v>
      </c>
      <c r="I5977" s="220">
        <v>24015.211125862064</v>
      </c>
      <c r="J5977" s="161" t="e">
        <f>VLOOKUP(D5977,GST!A:D,4,FALSE)</f>
        <v>#N/A</v>
      </c>
      <c r="K5977" s="64" t="str">
        <f>VLOOKUP(B5977,'ABC successor'!A:J,10,FALSE)</f>
        <v>4755</v>
      </c>
    </row>
    <row r="5978" spans="1:11" x14ac:dyDescent="0.2">
      <c r="A5978">
        <v>5977</v>
      </c>
      <c r="B5978" t="s">
        <v>6476</v>
      </c>
      <c r="C5978" t="s">
        <v>6475</v>
      </c>
      <c r="D5978" t="s">
        <v>6476</v>
      </c>
      <c r="E5978" t="s">
        <v>6477</v>
      </c>
      <c r="F5978" s="220">
        <v>40085</v>
      </c>
      <c r="G5978" s="220">
        <v>40085</v>
      </c>
      <c r="H5978" s="220">
        <v>42195</v>
      </c>
      <c r="I5978" s="220">
        <v>38080.959531034481</v>
      </c>
      <c r="J5978" s="161" t="e">
        <f>VLOOKUP(D5978,GST!A:D,4,FALSE)</f>
        <v>#N/A</v>
      </c>
      <c r="K5978" s="64" t="str">
        <f>VLOOKUP(B5978,'ABC successor'!A:J,10,FALSE)</f>
        <v>4755</v>
      </c>
    </row>
    <row r="5979" spans="1:11" x14ac:dyDescent="0.2">
      <c r="A5979">
        <v>5978</v>
      </c>
      <c r="B5979" t="s">
        <v>25490</v>
      </c>
      <c r="C5979" t="s">
        <v>25491</v>
      </c>
      <c r="D5979" t="s">
        <v>25490</v>
      </c>
      <c r="E5979" t="s">
        <v>25492</v>
      </c>
      <c r="F5979" s="220">
        <v>32482</v>
      </c>
      <c r="G5979" s="220">
        <v>32482</v>
      </c>
      <c r="H5979" s="220">
        <v>34192</v>
      </c>
      <c r="I5979" s="220">
        <v>30857.641862068962</v>
      </c>
      <c r="J5979" s="161" t="e">
        <f>VLOOKUP(D5979,GST!A:D,4,FALSE)</f>
        <v>#N/A</v>
      </c>
      <c r="K5979" s="64" t="str">
        <f>VLOOKUP(B5979,'ABC successor'!A:J,10,FALSE)</f>
        <v>4755</v>
      </c>
    </row>
    <row r="5980" spans="1:11" x14ac:dyDescent="0.2">
      <c r="A5980">
        <v>5979</v>
      </c>
      <c r="B5980" t="s">
        <v>23757</v>
      </c>
      <c r="C5980" t="s">
        <v>23758</v>
      </c>
      <c r="D5980" t="s">
        <v>23757</v>
      </c>
      <c r="E5980" t="s">
        <v>23759</v>
      </c>
      <c r="F5980" s="220">
        <v>39992</v>
      </c>
      <c r="G5980" s="220">
        <v>39992</v>
      </c>
      <c r="H5980" s="220">
        <v>42097</v>
      </c>
      <c r="I5980" s="220">
        <v>37992.021465517239</v>
      </c>
      <c r="J5980" s="161" t="e">
        <f>VLOOKUP(D5980,GST!A:D,4,FALSE)</f>
        <v>#N/A</v>
      </c>
      <c r="K5980" s="64" t="str">
        <f>VLOOKUP(B5980,'ABC successor'!A:J,10,FALSE)</f>
        <v>4755</v>
      </c>
    </row>
    <row r="5981" spans="1:11" x14ac:dyDescent="0.2">
      <c r="A5981">
        <v>5980</v>
      </c>
      <c r="B5981" t="s">
        <v>18313</v>
      </c>
      <c r="C5981" t="s">
        <v>18314</v>
      </c>
      <c r="D5981" t="s">
        <v>18313</v>
      </c>
      <c r="E5981" t="s">
        <v>18315</v>
      </c>
      <c r="F5981" s="220">
        <v>51722</v>
      </c>
      <c r="G5981" s="220">
        <v>51722</v>
      </c>
      <c r="H5981" s="220">
        <v>54444</v>
      </c>
      <c r="I5981" s="220">
        <v>49136.347762068952</v>
      </c>
      <c r="J5981" s="161" t="e">
        <f>VLOOKUP(D5981,GST!A:D,4,FALSE)</f>
        <v>#N/A</v>
      </c>
      <c r="K5981" s="64" t="str">
        <f>VLOOKUP(B5981,'ABC successor'!A:J,10,FALSE)</f>
        <v>4755</v>
      </c>
    </row>
    <row r="5982" spans="1:11" x14ac:dyDescent="0.2">
      <c r="A5982">
        <v>5981</v>
      </c>
      <c r="B5982" t="s">
        <v>18316</v>
      </c>
      <c r="C5982" t="s">
        <v>18317</v>
      </c>
      <c r="D5982" t="s">
        <v>18316</v>
      </c>
      <c r="E5982" t="s">
        <v>10830</v>
      </c>
      <c r="F5982" s="220">
        <v>25861</v>
      </c>
      <c r="G5982" s="220">
        <v>25861</v>
      </c>
      <c r="H5982" s="220">
        <v>27222</v>
      </c>
      <c r="I5982" s="220">
        <v>24568.173881034476</v>
      </c>
      <c r="J5982" s="161" t="e">
        <f>VLOOKUP(D5982,GST!A:D,4,FALSE)</f>
        <v>#N/A</v>
      </c>
      <c r="K5982" s="64" t="str">
        <f>VLOOKUP(B5982,'ABC successor'!A:J,10,FALSE)</f>
        <v>4755</v>
      </c>
    </row>
    <row r="5983" spans="1:11" x14ac:dyDescent="0.2">
      <c r="A5983">
        <v>5982</v>
      </c>
      <c r="B5983" t="s">
        <v>19547</v>
      </c>
      <c r="C5983" t="s">
        <v>19548</v>
      </c>
      <c r="D5983" t="s">
        <v>19547</v>
      </c>
      <c r="E5983" t="s">
        <v>10830</v>
      </c>
      <c r="F5983" s="220">
        <v>46657</v>
      </c>
      <c r="G5983" s="220">
        <v>46657</v>
      </c>
      <c r="H5983" s="220">
        <v>49113</v>
      </c>
      <c r="I5983" s="220">
        <v>44324.025043103444</v>
      </c>
      <c r="J5983" s="161" t="e">
        <f>VLOOKUP(D5983,GST!A:D,4,FALSE)</f>
        <v>#N/A</v>
      </c>
      <c r="K5983" s="64" t="str">
        <f>VLOOKUP(B5983,'ABC successor'!A:J,10,FALSE)</f>
        <v>4755</v>
      </c>
    </row>
    <row r="5984" spans="1:11" x14ac:dyDescent="0.2">
      <c r="A5984">
        <v>5983</v>
      </c>
      <c r="B5984" t="s">
        <v>6479</v>
      </c>
      <c r="C5984" t="s">
        <v>6478</v>
      </c>
      <c r="D5984" t="s">
        <v>6479</v>
      </c>
      <c r="E5984" t="s">
        <v>6480</v>
      </c>
      <c r="F5984" s="220">
        <v>28189</v>
      </c>
      <c r="G5984" s="220">
        <v>28189</v>
      </c>
      <c r="H5984" s="220">
        <v>29673</v>
      </c>
      <c r="I5984" s="220">
        <v>26780.024901724137</v>
      </c>
      <c r="J5984" s="161" t="e">
        <f>VLOOKUP(D5984,GST!A:D,4,FALSE)</f>
        <v>#N/A</v>
      </c>
      <c r="K5984" s="64" t="str">
        <f>VLOOKUP(B5984,'ABC successor'!A:J,10,FALSE)</f>
        <v>4755</v>
      </c>
    </row>
    <row r="5985" spans="1:11" x14ac:dyDescent="0.2">
      <c r="A5985">
        <v>5984</v>
      </c>
      <c r="B5985" t="s">
        <v>6482</v>
      </c>
      <c r="C5985" t="s">
        <v>6481</v>
      </c>
      <c r="D5985" t="s">
        <v>6482</v>
      </c>
      <c r="E5985" t="s">
        <v>6483</v>
      </c>
      <c r="F5985" s="220">
        <v>19395</v>
      </c>
      <c r="G5985" s="220">
        <v>19395</v>
      </c>
      <c r="H5985" s="220">
        <v>20416</v>
      </c>
      <c r="I5985" s="220">
        <v>18425.647051724132</v>
      </c>
      <c r="J5985" s="161" t="e">
        <f>VLOOKUP(D5985,GST!A:D,4,FALSE)</f>
        <v>#N/A</v>
      </c>
      <c r="K5985" s="64" t="str">
        <f>VLOOKUP(B5985,'ABC successor'!A:J,10,FALSE)</f>
        <v>4755</v>
      </c>
    </row>
    <row r="5986" spans="1:11" x14ac:dyDescent="0.2">
      <c r="A5986">
        <v>5985</v>
      </c>
      <c r="B5986" t="s">
        <v>25493</v>
      </c>
      <c r="C5986" t="s">
        <v>25494</v>
      </c>
      <c r="D5986" t="s">
        <v>25493</v>
      </c>
      <c r="E5986" t="s">
        <v>6483</v>
      </c>
      <c r="F5986" s="220">
        <v>21663</v>
      </c>
      <c r="G5986" s="220">
        <v>21663</v>
      </c>
      <c r="H5986" s="220">
        <v>22803</v>
      </c>
      <c r="I5986" s="220">
        <v>20579.49498620689</v>
      </c>
      <c r="J5986" s="161" t="e">
        <f>VLOOKUP(D5986,GST!A:D,4,FALSE)</f>
        <v>#N/A</v>
      </c>
      <c r="K5986" s="64" t="str">
        <f>VLOOKUP(B5986,'ABC successor'!A:J,10,FALSE)</f>
        <v>4755</v>
      </c>
    </row>
    <row r="5987" spans="1:11" x14ac:dyDescent="0.2">
      <c r="A5987">
        <v>5986</v>
      </c>
      <c r="B5987" t="s">
        <v>6485</v>
      </c>
      <c r="C5987" t="s">
        <v>6484</v>
      </c>
      <c r="D5987" t="s">
        <v>6485</v>
      </c>
      <c r="E5987" t="s">
        <v>6486</v>
      </c>
      <c r="F5987" s="220">
        <v>28253</v>
      </c>
      <c r="G5987" s="220">
        <v>28253</v>
      </c>
      <c r="H5987" s="220">
        <v>29740</v>
      </c>
      <c r="I5987" s="220">
        <v>26839.961424137924</v>
      </c>
      <c r="J5987" s="161" t="e">
        <f>VLOOKUP(D5987,GST!A:D,4,FALSE)</f>
        <v>#N/A</v>
      </c>
      <c r="K5987" s="64" t="str">
        <f>VLOOKUP(B5987,'ABC successor'!A:J,10,FALSE)</f>
        <v>4755</v>
      </c>
    </row>
    <row r="5988" spans="1:11" x14ac:dyDescent="0.2">
      <c r="A5988">
        <v>5987</v>
      </c>
      <c r="B5988" t="s">
        <v>5111</v>
      </c>
      <c r="C5988" t="s">
        <v>5110</v>
      </c>
      <c r="D5988" t="s">
        <v>5111</v>
      </c>
      <c r="E5988" t="s">
        <v>5112</v>
      </c>
      <c r="F5988" s="220">
        <v>25344</v>
      </c>
      <c r="G5988" s="220">
        <v>25344</v>
      </c>
      <c r="H5988" s="220">
        <v>26678</v>
      </c>
      <c r="I5988" s="220">
        <v>24077.08108448275</v>
      </c>
      <c r="J5988" s="161" t="e">
        <f>VLOOKUP(D5988,GST!A:D,4,FALSE)</f>
        <v>#N/A</v>
      </c>
      <c r="K5988" s="64" t="str">
        <f>VLOOKUP(B5988,'ABC successor'!A:J,10,FALSE)</f>
        <v>4755</v>
      </c>
    </row>
    <row r="5989" spans="1:11" x14ac:dyDescent="0.2">
      <c r="A5989">
        <v>5988</v>
      </c>
      <c r="B5989" t="s">
        <v>5114</v>
      </c>
      <c r="C5989" t="s">
        <v>5113</v>
      </c>
      <c r="D5989" t="s">
        <v>5114</v>
      </c>
      <c r="E5989" t="s">
        <v>5115</v>
      </c>
      <c r="F5989" s="220">
        <v>44481</v>
      </c>
      <c r="G5989" s="220">
        <v>44481</v>
      </c>
      <c r="H5989" s="220">
        <v>46822</v>
      </c>
      <c r="I5989" s="220">
        <v>42257.181737931023</v>
      </c>
      <c r="J5989" s="161" t="e">
        <f>VLOOKUP(D5989,GST!A:D,4,FALSE)</f>
        <v>#N/A</v>
      </c>
      <c r="K5989" s="64" t="str">
        <f>VLOOKUP(B5989,'ABC successor'!A:J,10,FALSE)</f>
        <v>4755</v>
      </c>
    </row>
    <row r="5990" spans="1:11" x14ac:dyDescent="0.2">
      <c r="A5990">
        <v>5989</v>
      </c>
      <c r="B5990" t="s">
        <v>25495</v>
      </c>
      <c r="C5990" t="s">
        <v>25496</v>
      </c>
      <c r="D5990" t="s">
        <v>25495</v>
      </c>
      <c r="E5990" t="s">
        <v>25497</v>
      </c>
      <c r="F5990" s="220">
        <v>46657</v>
      </c>
      <c r="G5990" s="220">
        <v>46657</v>
      </c>
      <c r="H5990" s="220">
        <v>49113</v>
      </c>
      <c r="I5990" s="220">
        <v>44324.025043103444</v>
      </c>
      <c r="J5990" s="161" t="e">
        <f>VLOOKUP(D5990,GST!A:D,4,FALSE)</f>
        <v>#N/A</v>
      </c>
      <c r="K5990" s="64" t="str">
        <f>VLOOKUP(B5990,'ABC successor'!A:J,10,FALSE)</f>
        <v>4755</v>
      </c>
    </row>
    <row r="5991" spans="1:11" x14ac:dyDescent="0.2">
      <c r="A5991">
        <v>5990</v>
      </c>
      <c r="B5991" t="s">
        <v>5117</v>
      </c>
      <c r="C5991" t="s">
        <v>5116</v>
      </c>
      <c r="D5991" t="s">
        <v>5117</v>
      </c>
      <c r="E5991" t="s">
        <v>10815</v>
      </c>
      <c r="F5991" s="220">
        <v>37240</v>
      </c>
      <c r="G5991" s="220">
        <v>37240</v>
      </c>
      <c r="H5991" s="220">
        <v>39200</v>
      </c>
      <c r="I5991" s="220">
        <v>35378.015713793095</v>
      </c>
      <c r="J5991" s="161" t="e">
        <f>VLOOKUP(D5991,GST!A:D,4,FALSE)</f>
        <v>#N/A</v>
      </c>
      <c r="K5991" s="64" t="str">
        <f>VLOOKUP(B5991,'ABC successor'!A:J,10,FALSE)</f>
        <v>4755</v>
      </c>
    </row>
    <row r="5992" spans="1:11" x14ac:dyDescent="0.2">
      <c r="A5992">
        <v>5991</v>
      </c>
      <c r="B5992" t="s">
        <v>852</v>
      </c>
      <c r="C5992" t="s">
        <v>853</v>
      </c>
      <c r="D5992" t="s">
        <v>852</v>
      </c>
      <c r="E5992" t="s">
        <v>854</v>
      </c>
      <c r="F5992" s="220">
        <v>40407</v>
      </c>
      <c r="G5992" s="220">
        <v>40407</v>
      </c>
      <c r="H5992" s="220">
        <v>42534</v>
      </c>
      <c r="I5992" s="220">
        <v>38386.442451724128</v>
      </c>
      <c r="J5992" s="161" t="e">
        <f>VLOOKUP(D5992,GST!A:D,4,FALSE)</f>
        <v>#N/A</v>
      </c>
      <c r="K5992" s="64" t="str">
        <f>VLOOKUP(B5992,'ABC successor'!A:J,10,FALSE)</f>
        <v>4755</v>
      </c>
    </row>
    <row r="5993" spans="1:11" x14ac:dyDescent="0.2">
      <c r="A5993">
        <v>5992</v>
      </c>
      <c r="B5993" t="s">
        <v>10817</v>
      </c>
      <c r="C5993" t="s">
        <v>10816</v>
      </c>
      <c r="D5993" t="s">
        <v>10817</v>
      </c>
      <c r="E5993" t="s">
        <v>10818</v>
      </c>
      <c r="F5993" s="220">
        <v>25344</v>
      </c>
      <c r="G5993" s="220">
        <v>25344</v>
      </c>
      <c r="H5993" s="220">
        <v>26678</v>
      </c>
      <c r="I5993" s="220">
        <v>24077.08108448275</v>
      </c>
      <c r="J5993" s="161" t="e">
        <f>VLOOKUP(D5993,GST!A:D,4,FALSE)</f>
        <v>#N/A</v>
      </c>
      <c r="K5993" s="64" t="str">
        <f>VLOOKUP(B5993,'ABC successor'!A:J,10,FALSE)</f>
        <v>4755</v>
      </c>
    </row>
    <row r="5994" spans="1:11" x14ac:dyDescent="0.2">
      <c r="A5994">
        <v>5993</v>
      </c>
      <c r="B5994" t="s">
        <v>10820</v>
      </c>
      <c r="C5994" t="s">
        <v>10819</v>
      </c>
      <c r="D5994" t="s">
        <v>10820</v>
      </c>
      <c r="E5994" t="s">
        <v>10821</v>
      </c>
      <c r="F5994" s="220">
        <v>7437</v>
      </c>
      <c r="G5994" s="220">
        <v>7437</v>
      </c>
      <c r="H5994" s="220">
        <v>7828</v>
      </c>
      <c r="I5994" s="220">
        <v>7064.7758999999987</v>
      </c>
      <c r="J5994" s="161" t="e">
        <f>VLOOKUP(D5994,GST!A:D,4,FALSE)</f>
        <v>#N/A</v>
      </c>
      <c r="K5994" s="64" t="str">
        <f>VLOOKUP(B5994,'ABC successor'!A:J,10,FALSE)</f>
        <v>4755</v>
      </c>
    </row>
    <row r="5995" spans="1:11" x14ac:dyDescent="0.2">
      <c r="A5995">
        <v>5994</v>
      </c>
      <c r="B5995" t="s">
        <v>10823</v>
      </c>
      <c r="C5995" t="s">
        <v>10822</v>
      </c>
      <c r="D5995" t="s">
        <v>10823</v>
      </c>
      <c r="E5995" t="s">
        <v>10824</v>
      </c>
      <c r="F5995" s="220">
        <v>13449</v>
      </c>
      <c r="G5995" s="220">
        <v>13449</v>
      </c>
      <c r="H5995" s="220">
        <v>14157</v>
      </c>
      <c r="I5995" s="220">
        <v>12776.146455172413</v>
      </c>
      <c r="J5995" s="161" t="e">
        <f>VLOOKUP(D5995,GST!A:D,4,FALSE)</f>
        <v>#N/A</v>
      </c>
      <c r="K5995" s="64" t="str">
        <f>VLOOKUP(B5995,'ABC successor'!A:J,10,FALSE)</f>
        <v>4755</v>
      </c>
    </row>
    <row r="5996" spans="1:11" x14ac:dyDescent="0.2">
      <c r="A5996">
        <v>5995</v>
      </c>
      <c r="B5996" t="s">
        <v>10826</v>
      </c>
      <c r="C5996" t="s">
        <v>10825</v>
      </c>
      <c r="D5996" t="s">
        <v>10826</v>
      </c>
      <c r="E5996" t="s">
        <v>10827</v>
      </c>
      <c r="F5996" s="220">
        <v>28253</v>
      </c>
      <c r="G5996" s="220">
        <v>28253</v>
      </c>
      <c r="H5996" s="220">
        <v>29740</v>
      </c>
      <c r="I5996" s="220">
        <v>26839.961424137924</v>
      </c>
      <c r="J5996" s="161" t="e">
        <f>VLOOKUP(D5996,GST!A:D,4,FALSE)</f>
        <v>#N/A</v>
      </c>
      <c r="K5996" s="64" t="str">
        <f>VLOOKUP(B5996,'ABC successor'!A:J,10,FALSE)</f>
        <v>4755</v>
      </c>
    </row>
    <row r="5997" spans="1:11" x14ac:dyDescent="0.2">
      <c r="A5997">
        <v>5996</v>
      </c>
      <c r="B5997" t="s">
        <v>3043</v>
      </c>
      <c r="C5997" t="s">
        <v>3044</v>
      </c>
      <c r="D5997" t="s">
        <v>3043</v>
      </c>
      <c r="E5997" t="s">
        <v>3045</v>
      </c>
      <c r="F5997" s="220">
        <v>66917</v>
      </c>
      <c r="G5997" s="220">
        <v>66917</v>
      </c>
      <c r="H5997" s="220">
        <v>70439</v>
      </c>
      <c r="I5997" s="220">
        <v>63571.382482758614</v>
      </c>
      <c r="J5997" s="161" t="e">
        <f>VLOOKUP(D5997,GST!A:D,4,FALSE)</f>
        <v>#N/A</v>
      </c>
      <c r="K5997" s="64" t="str">
        <f>VLOOKUP(B5997,'ABC successor'!A:J,10,FALSE)</f>
        <v>4755</v>
      </c>
    </row>
    <row r="5998" spans="1:11" x14ac:dyDescent="0.2">
      <c r="A5998">
        <v>5997</v>
      </c>
      <c r="B5998" t="s">
        <v>10829</v>
      </c>
      <c r="C5998" t="s">
        <v>10828</v>
      </c>
      <c r="D5998" t="s">
        <v>10829</v>
      </c>
      <c r="E5998" t="s">
        <v>10830</v>
      </c>
      <c r="F5998" s="220">
        <v>74352</v>
      </c>
      <c r="G5998" s="220">
        <v>74352</v>
      </c>
      <c r="H5998" s="220">
        <v>78265</v>
      </c>
      <c r="I5998" s="220">
        <v>70634.224946551709</v>
      </c>
      <c r="J5998" s="161" t="e">
        <f>VLOOKUP(D5998,GST!A:D,4,FALSE)</f>
        <v>#N/A</v>
      </c>
      <c r="K5998" s="64" t="str">
        <f>VLOOKUP(B5998,'ABC successor'!A:J,10,FALSE)</f>
        <v>4755</v>
      </c>
    </row>
    <row r="5999" spans="1:11" x14ac:dyDescent="0.2">
      <c r="A5999">
        <v>5998</v>
      </c>
      <c r="B5999" t="s">
        <v>10832</v>
      </c>
      <c r="C5999" t="s">
        <v>10831</v>
      </c>
      <c r="D5999" t="s">
        <v>10832</v>
      </c>
      <c r="E5999" t="s">
        <v>10833</v>
      </c>
      <c r="F5999" s="220">
        <v>28253</v>
      </c>
      <c r="G5999" s="220">
        <v>28253</v>
      </c>
      <c r="H5999" s="220">
        <v>29740</v>
      </c>
      <c r="I5999" s="220">
        <v>26839.961424137924</v>
      </c>
      <c r="J5999" s="161" t="e">
        <f>VLOOKUP(D5999,GST!A:D,4,FALSE)</f>
        <v>#N/A</v>
      </c>
      <c r="K5999" s="64" t="str">
        <f>VLOOKUP(B5999,'ABC successor'!A:J,10,FALSE)</f>
        <v>4755</v>
      </c>
    </row>
    <row r="6000" spans="1:11" x14ac:dyDescent="0.2">
      <c r="A6000">
        <v>5999</v>
      </c>
      <c r="B6000" t="s">
        <v>10835</v>
      </c>
      <c r="C6000" t="s">
        <v>10834</v>
      </c>
      <c r="D6000" t="s">
        <v>10835</v>
      </c>
      <c r="E6000" t="s">
        <v>10836</v>
      </c>
      <c r="F6000" s="220">
        <v>22241</v>
      </c>
      <c r="G6000" s="220">
        <v>22241</v>
      </c>
      <c r="H6000" s="220">
        <v>23412</v>
      </c>
      <c r="I6000" s="220">
        <v>21128.590868965512</v>
      </c>
      <c r="J6000" s="161" t="e">
        <f>VLOOKUP(D6000,GST!A:D,4,FALSE)</f>
        <v>#N/A</v>
      </c>
      <c r="K6000" s="64" t="str">
        <f>VLOOKUP(B6000,'ABC successor'!A:J,10,FALSE)</f>
        <v>4755</v>
      </c>
    </row>
    <row r="6001" spans="1:11" x14ac:dyDescent="0.2">
      <c r="A6001">
        <v>6000</v>
      </c>
      <c r="B6001" t="s">
        <v>16163</v>
      </c>
      <c r="C6001" t="s">
        <v>16164</v>
      </c>
      <c r="D6001" t="s">
        <v>16163</v>
      </c>
      <c r="E6001" t="s">
        <v>10836</v>
      </c>
      <c r="F6001" s="220">
        <v>21654</v>
      </c>
      <c r="G6001" s="220">
        <v>21654</v>
      </c>
      <c r="H6001" s="220">
        <v>22794</v>
      </c>
      <c r="I6001" s="220">
        <v>20571.761241379307</v>
      </c>
      <c r="J6001" s="161" t="e">
        <f>VLOOKUP(D6001,GST!A:D,4,FALSE)</f>
        <v>#N/A</v>
      </c>
      <c r="K6001" s="64" t="str">
        <f>VLOOKUP(B6001,'ABC successor'!A:J,10,FALSE)</f>
        <v>4755</v>
      </c>
    </row>
    <row r="6002" spans="1:11" x14ac:dyDescent="0.2">
      <c r="A6002">
        <v>6001</v>
      </c>
      <c r="B6002" t="s">
        <v>18318</v>
      </c>
      <c r="C6002" t="s">
        <v>18319</v>
      </c>
      <c r="D6002" t="s">
        <v>18318</v>
      </c>
      <c r="E6002" t="s">
        <v>10836</v>
      </c>
      <c r="F6002" s="220">
        <v>20690</v>
      </c>
      <c r="G6002" s="220">
        <v>20690</v>
      </c>
      <c r="H6002" s="220">
        <v>21779</v>
      </c>
      <c r="I6002" s="220">
        <v>19655.312479310345</v>
      </c>
      <c r="J6002" s="161" t="e">
        <f>VLOOKUP(D6002,GST!A:D,4,FALSE)</f>
        <v>#N/A</v>
      </c>
      <c r="K6002" s="64" t="str">
        <f>VLOOKUP(B6002,'ABC successor'!A:J,10,FALSE)</f>
        <v>4755</v>
      </c>
    </row>
    <row r="6003" spans="1:11" x14ac:dyDescent="0.2">
      <c r="A6003">
        <v>6002</v>
      </c>
      <c r="B6003" t="s">
        <v>10838</v>
      </c>
      <c r="C6003" t="s">
        <v>10837</v>
      </c>
      <c r="D6003" t="s">
        <v>10838</v>
      </c>
      <c r="E6003" t="s">
        <v>10839</v>
      </c>
      <c r="F6003" s="220">
        <v>31291</v>
      </c>
      <c r="G6003" s="220">
        <v>31291</v>
      </c>
      <c r="H6003" s="220">
        <v>32938</v>
      </c>
      <c r="I6003" s="220">
        <v>29726.58168103448</v>
      </c>
      <c r="J6003" s="161" t="e">
        <f>VLOOKUP(D6003,GST!A:D,4,FALSE)</f>
        <v>#N/A</v>
      </c>
      <c r="K6003" s="64" t="str">
        <f>VLOOKUP(B6003,'ABC successor'!A:J,10,FALSE)</f>
        <v>4755</v>
      </c>
    </row>
    <row r="6004" spans="1:11" x14ac:dyDescent="0.2">
      <c r="A6004">
        <v>6003</v>
      </c>
      <c r="B6004" t="s">
        <v>10841</v>
      </c>
      <c r="C6004" t="s">
        <v>10840</v>
      </c>
      <c r="D6004" t="s">
        <v>10841</v>
      </c>
      <c r="E6004" t="s">
        <v>10842</v>
      </c>
      <c r="F6004" s="220">
        <v>25279</v>
      </c>
      <c r="G6004" s="220">
        <v>25279</v>
      </c>
      <c r="H6004" s="220">
        <v>26609</v>
      </c>
      <c r="I6004" s="220">
        <v>24015.211125862064</v>
      </c>
      <c r="J6004" s="161" t="e">
        <f>VLOOKUP(D6004,GST!A:D,4,FALSE)</f>
        <v>#N/A</v>
      </c>
      <c r="K6004" s="64" t="str">
        <f>VLOOKUP(B6004,'ABC successor'!A:J,10,FALSE)</f>
        <v>4755</v>
      </c>
    </row>
    <row r="6005" spans="1:11" x14ac:dyDescent="0.2">
      <c r="A6005">
        <v>6004</v>
      </c>
      <c r="B6005" t="s">
        <v>18320</v>
      </c>
      <c r="C6005" t="s">
        <v>18321</v>
      </c>
      <c r="D6005" t="s">
        <v>18320</v>
      </c>
      <c r="E6005" t="s">
        <v>10842</v>
      </c>
      <c r="F6005" s="220">
        <v>24569</v>
      </c>
      <c r="G6005" s="220">
        <v>24569</v>
      </c>
      <c r="H6005" s="220">
        <v>25862</v>
      </c>
      <c r="I6005" s="220">
        <v>23340.441889655172</v>
      </c>
      <c r="J6005" s="161" t="e">
        <f>VLOOKUP(D6005,GST!A:D,4,FALSE)</f>
        <v>#N/A</v>
      </c>
      <c r="K6005" s="64" t="str">
        <f>VLOOKUP(B6005,'ABC successor'!A:J,10,FALSE)</f>
        <v>4755</v>
      </c>
    </row>
    <row r="6006" spans="1:11" x14ac:dyDescent="0.2">
      <c r="A6006">
        <v>6005</v>
      </c>
      <c r="B6006" t="s">
        <v>10844</v>
      </c>
      <c r="C6006" t="s">
        <v>10843</v>
      </c>
      <c r="D6006" t="s">
        <v>10844</v>
      </c>
      <c r="E6006" t="s">
        <v>10845</v>
      </c>
      <c r="F6006" s="220">
        <v>28189</v>
      </c>
      <c r="G6006" s="220">
        <v>28189</v>
      </c>
      <c r="H6006" s="220">
        <v>29673</v>
      </c>
      <c r="I6006" s="220">
        <v>26780.024901724137</v>
      </c>
      <c r="J6006" s="161" t="e">
        <f>VLOOKUP(D6006,GST!A:D,4,FALSE)</f>
        <v>#N/A</v>
      </c>
      <c r="K6006" s="64" t="str">
        <f>VLOOKUP(B6006,'ABC successor'!A:J,10,FALSE)</f>
        <v>4755</v>
      </c>
    </row>
    <row r="6007" spans="1:11" x14ac:dyDescent="0.2">
      <c r="A6007">
        <v>6006</v>
      </c>
      <c r="B6007" t="s">
        <v>18322</v>
      </c>
      <c r="C6007" t="s">
        <v>18323</v>
      </c>
      <c r="D6007" t="s">
        <v>18322</v>
      </c>
      <c r="E6007" t="s">
        <v>18324</v>
      </c>
      <c r="F6007" s="220">
        <v>14224</v>
      </c>
      <c r="G6007" s="220">
        <v>14224</v>
      </c>
      <c r="H6007" s="220">
        <v>14973</v>
      </c>
      <c r="I6007" s="220">
        <v>13512.785649999996</v>
      </c>
      <c r="J6007" s="161" t="e">
        <f>VLOOKUP(D6007,GST!A:D,4,FALSE)</f>
        <v>#N/A</v>
      </c>
      <c r="K6007" s="64" t="str">
        <f>VLOOKUP(B6007,'ABC successor'!A:J,10,FALSE)</f>
        <v>4755</v>
      </c>
    </row>
    <row r="6008" spans="1:11" x14ac:dyDescent="0.2">
      <c r="A6008">
        <v>6007</v>
      </c>
      <c r="B6008" t="s">
        <v>10847</v>
      </c>
      <c r="C6008" t="s">
        <v>10846</v>
      </c>
      <c r="D6008" t="s">
        <v>10847</v>
      </c>
      <c r="E6008" t="s">
        <v>18325</v>
      </c>
      <c r="F6008" s="220">
        <v>31228</v>
      </c>
      <c r="G6008" s="220">
        <v>31228</v>
      </c>
      <c r="H6008" s="220">
        <v>32872</v>
      </c>
      <c r="I6008" s="220">
        <v>29666.645158620682</v>
      </c>
      <c r="J6008" s="161" t="e">
        <f>VLOOKUP(D6008,GST!A:D,4,FALSE)</f>
        <v>#N/A</v>
      </c>
      <c r="K6008" s="64" t="str">
        <f>VLOOKUP(B6008,'ABC successor'!A:J,10,FALSE)</f>
        <v>4755</v>
      </c>
    </row>
    <row r="6009" spans="1:11" x14ac:dyDescent="0.2">
      <c r="A6009">
        <v>6008</v>
      </c>
      <c r="B6009" t="s">
        <v>10849</v>
      </c>
      <c r="C6009" t="s">
        <v>10848</v>
      </c>
      <c r="D6009" t="s">
        <v>10849</v>
      </c>
      <c r="E6009" t="s">
        <v>10850</v>
      </c>
      <c r="F6009" s="220">
        <v>10408</v>
      </c>
      <c r="G6009" s="220">
        <v>10408</v>
      </c>
      <c r="H6009" s="220">
        <v>10956</v>
      </c>
      <c r="I6009" s="220">
        <v>9887.5927620689636</v>
      </c>
      <c r="J6009" s="161" t="e">
        <f>VLOOKUP(D6009,GST!A:D,4,FALSE)</f>
        <v>#N/A</v>
      </c>
      <c r="K6009" s="64" t="str">
        <f>VLOOKUP(B6009,'ABC successor'!A:J,10,FALSE)</f>
        <v>4755</v>
      </c>
    </row>
    <row r="6010" spans="1:11" x14ac:dyDescent="0.2">
      <c r="A6010">
        <v>6009</v>
      </c>
      <c r="B6010" t="s">
        <v>18328</v>
      </c>
      <c r="C6010" t="s">
        <v>18329</v>
      </c>
      <c r="D6010" t="s">
        <v>18328</v>
      </c>
      <c r="E6010" t="s">
        <v>18330</v>
      </c>
      <c r="F6010" s="220">
        <v>9051</v>
      </c>
      <c r="G6010" s="220">
        <v>9051</v>
      </c>
      <c r="H6010" s="220">
        <v>9527</v>
      </c>
      <c r="I6010" s="220">
        <v>8597.9908120689652</v>
      </c>
      <c r="J6010" s="161" t="e">
        <f>VLOOKUP(D6010,GST!A:D,4,FALSE)</f>
        <v>#N/A</v>
      </c>
      <c r="K6010" s="64" t="str">
        <f>VLOOKUP(B6010,'ABC successor'!A:J,10,FALSE)</f>
        <v>4755</v>
      </c>
    </row>
    <row r="6011" spans="1:11" x14ac:dyDescent="0.2">
      <c r="A6011">
        <v>6010</v>
      </c>
      <c r="B6011" t="s">
        <v>16165</v>
      </c>
      <c r="C6011" t="s">
        <v>16166</v>
      </c>
      <c r="D6011" t="s">
        <v>16165</v>
      </c>
      <c r="E6011" t="s">
        <v>857</v>
      </c>
      <c r="F6011" s="220">
        <v>12932</v>
      </c>
      <c r="G6011" s="220">
        <v>12932</v>
      </c>
      <c r="H6011" s="220">
        <v>13613</v>
      </c>
      <c r="I6011" s="220">
        <v>12285.053658620687</v>
      </c>
      <c r="J6011" s="161" t="e">
        <f>VLOOKUP(D6011,GST!A:D,4,FALSE)</f>
        <v>#N/A</v>
      </c>
      <c r="K6011" s="64" t="str">
        <f>VLOOKUP(B6011,'ABC successor'!A:J,10,FALSE)</f>
        <v>4755</v>
      </c>
    </row>
    <row r="6012" spans="1:11" x14ac:dyDescent="0.2">
      <c r="A6012">
        <v>6011</v>
      </c>
      <c r="B6012" t="s">
        <v>16167</v>
      </c>
      <c r="C6012" t="s">
        <v>16168</v>
      </c>
      <c r="D6012" t="s">
        <v>16167</v>
      </c>
      <c r="E6012" t="s">
        <v>16169</v>
      </c>
      <c r="F6012" s="220">
        <v>11896</v>
      </c>
      <c r="G6012" s="220">
        <v>11896</v>
      </c>
      <c r="H6012" s="220">
        <v>12522</v>
      </c>
      <c r="I6012" s="220">
        <v>11300.934629310343</v>
      </c>
      <c r="J6012" s="161" t="e">
        <f>VLOOKUP(D6012,GST!A:D,4,FALSE)</f>
        <v>#N/A</v>
      </c>
      <c r="K6012" s="64" t="str">
        <f>VLOOKUP(B6012,'ABC successor'!A:J,10,FALSE)</f>
        <v>4740</v>
      </c>
    </row>
    <row r="6013" spans="1:11" x14ac:dyDescent="0.2">
      <c r="A6013">
        <v>6012</v>
      </c>
      <c r="B6013" t="s">
        <v>855</v>
      </c>
      <c r="C6013" t="s">
        <v>856</v>
      </c>
      <c r="D6013" t="s">
        <v>855</v>
      </c>
      <c r="E6013" t="s">
        <v>857</v>
      </c>
      <c r="F6013" s="220">
        <v>11896</v>
      </c>
      <c r="G6013" s="220">
        <v>11896</v>
      </c>
      <c r="H6013" s="220">
        <v>12522</v>
      </c>
      <c r="I6013" s="220">
        <v>11300.934629310343</v>
      </c>
      <c r="J6013" s="161" t="e">
        <f>VLOOKUP(D6013,GST!A:D,4,FALSE)</f>
        <v>#N/A</v>
      </c>
      <c r="K6013" s="64" t="str">
        <f>VLOOKUP(B6013,'ABC successor'!A:J,10,FALSE)</f>
        <v>4755</v>
      </c>
    </row>
    <row r="6014" spans="1:11" x14ac:dyDescent="0.2">
      <c r="A6014">
        <v>6013</v>
      </c>
      <c r="B6014" t="s">
        <v>21798</v>
      </c>
      <c r="C6014" t="s">
        <v>21799</v>
      </c>
      <c r="D6014" t="s">
        <v>21798</v>
      </c>
      <c r="E6014" t="s">
        <v>860</v>
      </c>
      <c r="F6014" s="220">
        <v>2</v>
      </c>
      <c r="G6014" s="220">
        <v>2</v>
      </c>
      <c r="H6014" s="220">
        <v>2</v>
      </c>
      <c r="I6014" s="220">
        <v>1.9334362068965516</v>
      </c>
      <c r="J6014" s="161" t="e">
        <f>VLOOKUP(D6014,GST!A:D,4,FALSE)</f>
        <v>#N/A</v>
      </c>
      <c r="K6014" s="64" t="str">
        <f>VLOOKUP(B6014,'ABC successor'!A:J,10,FALSE)</f>
        <v>4755</v>
      </c>
    </row>
    <row r="6015" spans="1:11" x14ac:dyDescent="0.2">
      <c r="A6015">
        <v>6014</v>
      </c>
      <c r="B6015" t="s">
        <v>21800</v>
      </c>
      <c r="C6015" t="s">
        <v>21801</v>
      </c>
      <c r="D6015" t="s">
        <v>21800</v>
      </c>
      <c r="E6015" t="s">
        <v>21802</v>
      </c>
      <c r="F6015" s="220">
        <v>2</v>
      </c>
      <c r="G6015" s="220">
        <v>2</v>
      </c>
      <c r="H6015" s="220">
        <v>2</v>
      </c>
      <c r="I6015" s="220">
        <v>1.9334362068965516</v>
      </c>
      <c r="J6015" s="161" t="e">
        <f>VLOOKUP(D6015,GST!A:D,4,FALSE)</f>
        <v>#N/A</v>
      </c>
      <c r="K6015" s="64" t="str">
        <f>VLOOKUP(B6015,'ABC successor'!A:J,10,FALSE)</f>
        <v>4740</v>
      </c>
    </row>
    <row r="6016" spans="1:11" x14ac:dyDescent="0.2">
      <c r="A6016">
        <v>6015</v>
      </c>
      <c r="B6016" t="s">
        <v>858</v>
      </c>
      <c r="C6016" t="s">
        <v>859</v>
      </c>
      <c r="D6016" t="s">
        <v>858</v>
      </c>
      <c r="E6016" t="s">
        <v>860</v>
      </c>
      <c r="F6016" s="220">
        <v>11896</v>
      </c>
      <c r="G6016" s="220">
        <v>11896</v>
      </c>
      <c r="H6016" s="220">
        <v>12522</v>
      </c>
      <c r="I6016" s="220">
        <v>11300.934629310343</v>
      </c>
      <c r="J6016" s="161" t="e">
        <f>VLOOKUP(D6016,GST!A:D,4,FALSE)</f>
        <v>#N/A</v>
      </c>
      <c r="K6016" s="64" t="str">
        <f>VLOOKUP(B6016,'ABC successor'!A:J,10,FALSE)</f>
        <v>4740</v>
      </c>
    </row>
    <row r="6017" spans="1:11" x14ac:dyDescent="0.2">
      <c r="A6017">
        <v>6016</v>
      </c>
      <c r="B6017" t="s">
        <v>21803</v>
      </c>
      <c r="C6017" t="s">
        <v>21804</v>
      </c>
      <c r="D6017" t="s">
        <v>21803</v>
      </c>
      <c r="E6017" t="s">
        <v>21805</v>
      </c>
      <c r="F6017" s="220">
        <v>2</v>
      </c>
      <c r="G6017" s="220">
        <v>2</v>
      </c>
      <c r="H6017" s="220">
        <v>2</v>
      </c>
      <c r="I6017" s="220">
        <v>1.9334362068965516</v>
      </c>
      <c r="J6017" s="161" t="e">
        <f>VLOOKUP(D6017,GST!A:D,4,FALSE)</f>
        <v>#N/A</v>
      </c>
      <c r="K6017" s="64" t="str">
        <f>VLOOKUP(B6017,'ABC successor'!A:J,10,FALSE)</f>
        <v>4740</v>
      </c>
    </row>
    <row r="6018" spans="1:11" x14ac:dyDescent="0.2">
      <c r="A6018">
        <v>6017</v>
      </c>
      <c r="B6018" t="s">
        <v>21806</v>
      </c>
      <c r="C6018" t="s">
        <v>21807</v>
      </c>
      <c r="D6018" t="s">
        <v>21806</v>
      </c>
      <c r="E6018" t="s">
        <v>21808</v>
      </c>
      <c r="F6018" s="220">
        <v>2</v>
      </c>
      <c r="G6018" s="220">
        <v>2</v>
      </c>
      <c r="H6018" s="220">
        <v>2</v>
      </c>
      <c r="I6018" s="220">
        <v>1.9334362068965516</v>
      </c>
      <c r="J6018" s="161" t="e">
        <f>VLOOKUP(D6018,GST!A:D,4,FALSE)</f>
        <v>#N/A</v>
      </c>
      <c r="K6018" s="64" t="str">
        <f>VLOOKUP(B6018,'ABC successor'!A:J,10,FALSE)</f>
        <v>4755</v>
      </c>
    </row>
    <row r="6019" spans="1:11" x14ac:dyDescent="0.2">
      <c r="A6019">
        <v>6018</v>
      </c>
      <c r="B6019" t="s">
        <v>21809</v>
      </c>
      <c r="C6019" t="s">
        <v>21810</v>
      </c>
      <c r="D6019" t="s">
        <v>21809</v>
      </c>
      <c r="E6019" t="s">
        <v>863</v>
      </c>
      <c r="F6019" s="220">
        <v>2</v>
      </c>
      <c r="G6019" s="220">
        <v>2</v>
      </c>
      <c r="H6019" s="220">
        <v>2</v>
      </c>
      <c r="I6019" s="220">
        <v>1.9334362068965516</v>
      </c>
      <c r="J6019" s="161" t="e">
        <f>VLOOKUP(D6019,GST!A:D,4,FALSE)</f>
        <v>#N/A</v>
      </c>
      <c r="K6019" s="64" t="str">
        <f>VLOOKUP(B6019,'ABC successor'!A:J,10,FALSE)</f>
        <v>4755</v>
      </c>
    </row>
    <row r="6020" spans="1:11" x14ac:dyDescent="0.2">
      <c r="A6020">
        <v>6019</v>
      </c>
      <c r="B6020" t="s">
        <v>861</v>
      </c>
      <c r="C6020" t="s">
        <v>862</v>
      </c>
      <c r="D6020" t="s">
        <v>861</v>
      </c>
      <c r="E6020" t="s">
        <v>863</v>
      </c>
      <c r="F6020" s="220">
        <v>26767</v>
      </c>
      <c r="G6020" s="220">
        <v>26767</v>
      </c>
      <c r="H6020" s="220">
        <v>28176</v>
      </c>
      <c r="I6020" s="220">
        <v>25428.552993103447</v>
      </c>
      <c r="J6020" s="161">
        <f>VLOOKUP(D6020,GST!A:D,4,FALSE)</f>
        <v>0.18</v>
      </c>
      <c r="K6020" s="64" t="str">
        <f>VLOOKUP(B6020,'ABC successor'!A:J,10,FALSE)</f>
        <v>4740</v>
      </c>
    </row>
    <row r="6021" spans="1:11" x14ac:dyDescent="0.2">
      <c r="A6021">
        <v>6020</v>
      </c>
      <c r="B6021" t="s">
        <v>21811</v>
      </c>
      <c r="C6021" t="s">
        <v>21812</v>
      </c>
      <c r="D6021" t="s">
        <v>21811</v>
      </c>
      <c r="E6021" t="s">
        <v>21813</v>
      </c>
      <c r="F6021" s="220">
        <v>2</v>
      </c>
      <c r="G6021" s="220">
        <v>2</v>
      </c>
      <c r="H6021" s="220">
        <v>2</v>
      </c>
      <c r="I6021" s="220">
        <v>1.9334362068965516</v>
      </c>
      <c r="J6021" s="161" t="e">
        <f>VLOOKUP(D6021,GST!A:D,4,FALSE)</f>
        <v>#N/A</v>
      </c>
      <c r="K6021" s="64" t="str">
        <f>VLOOKUP(B6021,'ABC successor'!A:J,10,FALSE)</f>
        <v>4740</v>
      </c>
    </row>
    <row r="6022" spans="1:11" x14ac:dyDescent="0.2">
      <c r="A6022">
        <v>6021</v>
      </c>
      <c r="B6022" t="s">
        <v>19549</v>
      </c>
      <c r="C6022" t="s">
        <v>19550</v>
      </c>
      <c r="D6022" t="s">
        <v>19549</v>
      </c>
      <c r="E6022" t="s">
        <v>19551</v>
      </c>
      <c r="F6022" s="220">
        <v>19332</v>
      </c>
      <c r="G6022" s="220">
        <v>19332</v>
      </c>
      <c r="H6022" s="220">
        <v>20349</v>
      </c>
      <c r="I6022" s="220">
        <v>18365.710529310345</v>
      </c>
      <c r="J6022" s="161" t="e">
        <f>VLOOKUP(D6022,GST!A:D,4,FALSE)</f>
        <v>#N/A</v>
      </c>
      <c r="K6022" s="64" t="str">
        <f>VLOOKUP(B6022,'ABC successor'!A:J,10,FALSE)</f>
        <v>4755</v>
      </c>
    </row>
    <row r="6023" spans="1:11" x14ac:dyDescent="0.2">
      <c r="A6023">
        <v>6022</v>
      </c>
      <c r="B6023" t="s">
        <v>21814</v>
      </c>
      <c r="C6023" t="s">
        <v>21815</v>
      </c>
      <c r="D6023" t="s">
        <v>21814</v>
      </c>
      <c r="E6023" t="s">
        <v>21816</v>
      </c>
      <c r="F6023" s="220">
        <v>2</v>
      </c>
      <c r="G6023" s="220">
        <v>2</v>
      </c>
      <c r="H6023" s="220">
        <v>2</v>
      </c>
      <c r="I6023" s="220">
        <v>1.9334362068965516</v>
      </c>
      <c r="J6023" s="161" t="e">
        <f>VLOOKUP(D6023,GST!A:D,4,FALSE)</f>
        <v>#N/A</v>
      </c>
      <c r="K6023" s="64" t="str">
        <f>VLOOKUP(B6023,'ABC successor'!A:J,10,FALSE)</f>
        <v>4740</v>
      </c>
    </row>
    <row r="6024" spans="1:11" x14ac:dyDescent="0.2">
      <c r="A6024">
        <v>6023</v>
      </c>
      <c r="B6024" t="s">
        <v>10852</v>
      </c>
      <c r="C6024" t="s">
        <v>10851</v>
      </c>
      <c r="D6024" t="s">
        <v>10852</v>
      </c>
      <c r="E6024" t="s">
        <v>10853</v>
      </c>
      <c r="F6024" s="220">
        <v>28253</v>
      </c>
      <c r="G6024" s="220">
        <v>28253</v>
      </c>
      <c r="H6024" s="220">
        <v>29740</v>
      </c>
      <c r="I6024" s="220">
        <v>26839.961424137924</v>
      </c>
      <c r="J6024" s="161" t="e">
        <f>VLOOKUP(D6024,GST!A:D,4,FALSE)</f>
        <v>#N/A</v>
      </c>
      <c r="K6024" s="64" t="str">
        <f>VLOOKUP(B6024,'ABC successor'!A:J,10,FALSE)</f>
        <v>4740</v>
      </c>
    </row>
    <row r="6025" spans="1:11" x14ac:dyDescent="0.2">
      <c r="A6025">
        <v>6024</v>
      </c>
      <c r="B6025" t="s">
        <v>14855</v>
      </c>
      <c r="C6025" t="s">
        <v>14856</v>
      </c>
      <c r="D6025" t="s">
        <v>14855</v>
      </c>
      <c r="E6025" t="s">
        <v>10856</v>
      </c>
      <c r="F6025" s="220">
        <v>282536</v>
      </c>
      <c r="G6025" s="220">
        <v>282536</v>
      </c>
      <c r="H6025" s="220">
        <v>297406</v>
      </c>
      <c r="I6025" s="220">
        <v>268409.28142241377</v>
      </c>
      <c r="J6025" s="161">
        <f>VLOOKUP(D6025,GST!A:D,4,FALSE)</f>
        <v>0.12</v>
      </c>
      <c r="K6025" s="64" t="str">
        <f>VLOOKUP(B6025,'ABC successor'!A:J,10,FALSE)</f>
        <v>4740</v>
      </c>
    </row>
    <row r="6026" spans="1:11" x14ac:dyDescent="0.2">
      <c r="A6026">
        <v>6025</v>
      </c>
      <c r="B6026" t="s">
        <v>24412</v>
      </c>
      <c r="C6026" t="s">
        <v>24413</v>
      </c>
      <c r="D6026" t="s">
        <v>24412</v>
      </c>
      <c r="E6026" t="s">
        <v>10856</v>
      </c>
      <c r="F6026" s="220">
        <v>282536</v>
      </c>
      <c r="G6026" s="220">
        <v>282536</v>
      </c>
      <c r="H6026" s="220">
        <v>297406</v>
      </c>
      <c r="I6026" s="220">
        <v>268409.28142241377</v>
      </c>
      <c r="J6026" s="161" t="e">
        <f>VLOOKUP(D6026,GST!A:D,4,FALSE)</f>
        <v>#N/A</v>
      </c>
      <c r="K6026" s="64" t="str">
        <f>VLOOKUP(B6026,'ABC successor'!A:J,10,FALSE)</f>
        <v>4740</v>
      </c>
    </row>
    <row r="6027" spans="1:11" x14ac:dyDescent="0.2">
      <c r="A6027">
        <v>6026</v>
      </c>
      <c r="B6027" t="s">
        <v>9313</v>
      </c>
      <c r="C6027" t="s">
        <v>9315</v>
      </c>
      <c r="D6027" t="s">
        <v>9313</v>
      </c>
      <c r="E6027" t="s">
        <v>9314</v>
      </c>
      <c r="F6027" s="220">
        <v>331295</v>
      </c>
      <c r="G6027" s="220">
        <v>331295</v>
      </c>
      <c r="H6027" s="220">
        <v>348732</v>
      </c>
      <c r="I6027" s="220">
        <v>314730.54606724135</v>
      </c>
      <c r="J6027" s="161">
        <f>VLOOKUP(D6027,GST!A:D,4,FALSE)</f>
        <v>0.12</v>
      </c>
      <c r="K6027" s="64" t="str">
        <f>VLOOKUP(B6027,'ABC successor'!A:J,10,FALSE)</f>
        <v>4740</v>
      </c>
    </row>
    <row r="6028" spans="1:11" x14ac:dyDescent="0.2">
      <c r="A6028">
        <v>6027</v>
      </c>
      <c r="B6028" t="s">
        <v>8739</v>
      </c>
      <c r="C6028" t="s">
        <v>8740</v>
      </c>
      <c r="D6028" t="s">
        <v>8739</v>
      </c>
      <c r="E6028" t="s">
        <v>1241</v>
      </c>
      <c r="F6028" s="220">
        <v>282536</v>
      </c>
      <c r="G6028" s="220">
        <v>282536</v>
      </c>
      <c r="H6028" s="220">
        <v>297406</v>
      </c>
      <c r="I6028" s="220">
        <v>268409.28142241377</v>
      </c>
      <c r="J6028" s="161">
        <f>VLOOKUP(D6028,GST!A:D,4,FALSE)</f>
        <v>0.12</v>
      </c>
      <c r="K6028" s="64" t="str">
        <f>VLOOKUP(B6028,'ABC successor'!A:J,10,FALSE)</f>
        <v>4740</v>
      </c>
    </row>
    <row r="6029" spans="1:11" x14ac:dyDescent="0.2">
      <c r="A6029">
        <v>6028</v>
      </c>
      <c r="B6029" t="s">
        <v>24414</v>
      </c>
      <c r="C6029" t="s">
        <v>24415</v>
      </c>
      <c r="D6029" t="s">
        <v>24414</v>
      </c>
      <c r="E6029" t="s">
        <v>22139</v>
      </c>
      <c r="F6029" s="220">
        <v>282536</v>
      </c>
      <c r="G6029" s="220">
        <v>282536</v>
      </c>
      <c r="H6029" s="220">
        <v>297406</v>
      </c>
      <c r="I6029" s="220">
        <v>268409.28142241377</v>
      </c>
      <c r="J6029" s="161">
        <f>VLOOKUP(D6029,GST!A:D,4,FALSE)</f>
        <v>0.12</v>
      </c>
      <c r="K6029" s="64" t="str">
        <f>VLOOKUP(B6029,'ABC successor'!A:J,10,FALSE)</f>
        <v>4740</v>
      </c>
    </row>
    <row r="6030" spans="1:11" x14ac:dyDescent="0.2">
      <c r="A6030">
        <v>6029</v>
      </c>
      <c r="B6030" t="s">
        <v>10858</v>
      </c>
      <c r="C6030" t="s">
        <v>10857</v>
      </c>
      <c r="D6030" t="s">
        <v>10858</v>
      </c>
      <c r="E6030" t="s">
        <v>10859</v>
      </c>
      <c r="F6030" s="220">
        <v>52046</v>
      </c>
      <c r="G6030" s="220">
        <v>52046</v>
      </c>
      <c r="H6030" s="220">
        <v>54785</v>
      </c>
      <c r="I6030" s="220">
        <v>49443.764118965504</v>
      </c>
      <c r="J6030" s="161" t="e">
        <f>VLOOKUP(D6030,GST!A:D,4,FALSE)</f>
        <v>#N/A</v>
      </c>
      <c r="K6030" s="64" t="str">
        <f>VLOOKUP(B6030,'ABC successor'!A:J,10,FALSE)</f>
        <v>4740</v>
      </c>
    </row>
    <row r="6031" spans="1:11" x14ac:dyDescent="0.2">
      <c r="A6031">
        <v>6030</v>
      </c>
      <c r="B6031" t="s">
        <v>19552</v>
      </c>
      <c r="C6031" t="s">
        <v>19553</v>
      </c>
      <c r="D6031" t="s">
        <v>19552</v>
      </c>
      <c r="E6031" t="s">
        <v>19554</v>
      </c>
      <c r="F6031" s="220">
        <v>35948</v>
      </c>
      <c r="G6031" s="220">
        <v>35948</v>
      </c>
      <c r="H6031" s="220">
        <v>37840</v>
      </c>
      <c r="I6031" s="220">
        <v>34150.283722413784</v>
      </c>
      <c r="J6031" s="161" t="e">
        <f>VLOOKUP(D6031,GST!A:D,4,FALSE)</f>
        <v>#N/A</v>
      </c>
      <c r="K6031" s="64" t="str">
        <f>VLOOKUP(B6031,'ABC successor'!A:J,10,FALSE)</f>
        <v>4755</v>
      </c>
    </row>
    <row r="6032" spans="1:11" x14ac:dyDescent="0.2">
      <c r="A6032">
        <v>6031</v>
      </c>
      <c r="B6032" t="s">
        <v>19555</v>
      </c>
      <c r="C6032" t="s">
        <v>19556</v>
      </c>
      <c r="D6032" t="s">
        <v>19555</v>
      </c>
      <c r="E6032" t="s">
        <v>19557</v>
      </c>
      <c r="F6032" s="220">
        <v>53015</v>
      </c>
      <c r="G6032" s="220">
        <v>53015</v>
      </c>
      <c r="H6032" s="220">
        <v>55805</v>
      </c>
      <c r="I6032" s="220">
        <v>50364.07975344827</v>
      </c>
      <c r="J6032" s="161" t="e">
        <f>VLOOKUP(D6032,GST!A:D,4,FALSE)</f>
        <v>#N/A</v>
      </c>
      <c r="K6032" s="64" t="str">
        <f>VLOOKUP(B6032,'ABC successor'!A:J,10,FALSE)</f>
        <v>4740</v>
      </c>
    </row>
    <row r="6033" spans="1:11" x14ac:dyDescent="0.2">
      <c r="A6033">
        <v>6032</v>
      </c>
      <c r="B6033" t="s">
        <v>16170</v>
      </c>
      <c r="C6033" t="s">
        <v>16171</v>
      </c>
      <c r="D6033" t="s">
        <v>16170</v>
      </c>
      <c r="E6033" t="s">
        <v>16172</v>
      </c>
      <c r="F6033" s="220">
        <v>10345</v>
      </c>
      <c r="G6033" s="220">
        <v>10345</v>
      </c>
      <c r="H6033" s="220">
        <v>10889</v>
      </c>
      <c r="I6033" s="220">
        <v>9827.6562396551726</v>
      </c>
      <c r="J6033" s="161" t="e">
        <f>VLOOKUP(D6033,GST!A:D,4,FALSE)</f>
        <v>#N/A</v>
      </c>
      <c r="K6033" s="64" t="str">
        <f>VLOOKUP(B6033,'ABC successor'!A:J,10,FALSE)</f>
        <v>4755</v>
      </c>
    </row>
    <row r="6034" spans="1:11" x14ac:dyDescent="0.2">
      <c r="A6034">
        <v>6033</v>
      </c>
      <c r="B6034" t="s">
        <v>21817</v>
      </c>
      <c r="C6034" t="s">
        <v>21818</v>
      </c>
      <c r="D6034" t="s">
        <v>21817</v>
      </c>
      <c r="E6034" t="s">
        <v>10853</v>
      </c>
      <c r="F6034" s="220">
        <v>33326</v>
      </c>
      <c r="G6034" s="220">
        <v>33326</v>
      </c>
      <c r="H6034" s="220">
        <v>35080</v>
      </c>
      <c r="I6034" s="220">
        <v>31660.017887931026</v>
      </c>
      <c r="J6034" s="161" t="e">
        <f>VLOOKUP(D6034,GST!A:D,4,FALSE)</f>
        <v>#N/A</v>
      </c>
      <c r="K6034" s="64" t="str">
        <f>VLOOKUP(B6034,'ABC successor'!A:J,10,FALSE)</f>
        <v>4755</v>
      </c>
    </row>
    <row r="6035" spans="1:11" x14ac:dyDescent="0.2">
      <c r="A6035">
        <v>6034</v>
      </c>
      <c r="B6035" t="s">
        <v>21819</v>
      </c>
      <c r="C6035" t="s">
        <v>21820</v>
      </c>
      <c r="D6035" t="s">
        <v>21819</v>
      </c>
      <c r="E6035" t="s">
        <v>21821</v>
      </c>
      <c r="F6035" s="220">
        <v>66653</v>
      </c>
      <c r="G6035" s="220">
        <v>66653</v>
      </c>
      <c r="H6035" s="220">
        <v>70161</v>
      </c>
      <c r="I6035" s="220">
        <v>63320.035775862052</v>
      </c>
      <c r="J6035" s="161" t="e">
        <f>VLOOKUP(D6035,GST!A:D,4,FALSE)</f>
        <v>#N/A</v>
      </c>
      <c r="K6035" s="64" t="str">
        <f>VLOOKUP(B6035,'ABC successor'!A:J,10,FALSE)</f>
        <v>4740</v>
      </c>
    </row>
    <row r="6036" spans="1:11" x14ac:dyDescent="0.2">
      <c r="A6036">
        <v>6035</v>
      </c>
      <c r="B6036" t="s">
        <v>27478</v>
      </c>
      <c r="C6036" t="s">
        <v>27479</v>
      </c>
      <c r="D6036" t="s">
        <v>27478</v>
      </c>
      <c r="E6036" t="s">
        <v>27480</v>
      </c>
      <c r="F6036" s="220">
        <v>33326</v>
      </c>
      <c r="G6036" s="220">
        <v>33326</v>
      </c>
      <c r="H6036" s="220">
        <v>35080</v>
      </c>
      <c r="I6036" s="220">
        <v>31660.017887931026</v>
      </c>
      <c r="J6036" s="161" t="e">
        <f>VLOOKUP(D6036,GST!A:D,4,FALSE)</f>
        <v>#N/A</v>
      </c>
      <c r="K6036" s="64" t="str">
        <f>VLOOKUP(B6036,'ABC successor'!A:J,10,FALSE)</f>
        <v>4755</v>
      </c>
    </row>
    <row r="6037" spans="1:11" x14ac:dyDescent="0.2">
      <c r="A6037">
        <v>6036</v>
      </c>
      <c r="B6037" t="s">
        <v>18803</v>
      </c>
      <c r="C6037" t="s">
        <v>18804</v>
      </c>
      <c r="D6037" t="s">
        <v>18803</v>
      </c>
      <c r="E6037" t="s">
        <v>18805</v>
      </c>
      <c r="F6037" s="220">
        <v>19395</v>
      </c>
      <c r="G6037" s="220">
        <v>19395</v>
      </c>
      <c r="H6037" s="220">
        <v>20416</v>
      </c>
      <c r="I6037" s="220">
        <v>18425.647051724132</v>
      </c>
      <c r="J6037" s="161" t="e">
        <f>VLOOKUP(D6037,GST!A:D,4,FALSE)</f>
        <v>#N/A</v>
      </c>
      <c r="K6037" s="64" t="str">
        <f>VLOOKUP(B6037,'ABC successor'!A:J,10,FALSE)</f>
        <v>4755</v>
      </c>
    </row>
    <row r="6038" spans="1:11" x14ac:dyDescent="0.2">
      <c r="A6038">
        <v>6037</v>
      </c>
      <c r="B6038" t="s">
        <v>21822</v>
      </c>
      <c r="C6038" t="s">
        <v>21823</v>
      </c>
      <c r="D6038" t="s">
        <v>21822</v>
      </c>
      <c r="E6038" t="s">
        <v>18805</v>
      </c>
      <c r="F6038" s="220">
        <v>0</v>
      </c>
      <c r="G6038" s="220">
        <v>0</v>
      </c>
      <c r="H6038" s="220">
        <v>0</v>
      </c>
      <c r="I6038" s="220">
        <v>0</v>
      </c>
      <c r="J6038" s="161" t="e">
        <f>VLOOKUP(D6038,GST!A:D,4,FALSE)</f>
        <v>#N/A</v>
      </c>
      <c r="K6038" s="64" t="str">
        <f>VLOOKUP(B6038,'ABC successor'!A:J,10,FALSE)</f>
        <v>4755</v>
      </c>
    </row>
    <row r="6039" spans="1:11" x14ac:dyDescent="0.2">
      <c r="A6039">
        <v>6038</v>
      </c>
      <c r="B6039" t="s">
        <v>10861</v>
      </c>
      <c r="C6039" t="s">
        <v>10860</v>
      </c>
      <c r="D6039" t="s">
        <v>10861</v>
      </c>
      <c r="E6039" t="s">
        <v>10862</v>
      </c>
      <c r="F6039" s="220">
        <v>13383</v>
      </c>
      <c r="G6039" s="220">
        <v>13383</v>
      </c>
      <c r="H6039" s="220">
        <v>14087</v>
      </c>
      <c r="I6039" s="220">
        <v>12714.276496551724</v>
      </c>
      <c r="J6039" s="161" t="e">
        <f>VLOOKUP(D6039,GST!A:D,4,FALSE)</f>
        <v>#N/A</v>
      </c>
      <c r="K6039" s="64" t="str">
        <f>VLOOKUP(B6039,'ABC successor'!A:J,10,FALSE)</f>
        <v>4740</v>
      </c>
    </row>
    <row r="6040" spans="1:11" x14ac:dyDescent="0.2">
      <c r="A6040">
        <v>6039</v>
      </c>
      <c r="B6040" t="s">
        <v>10864</v>
      </c>
      <c r="C6040" t="s">
        <v>10863</v>
      </c>
      <c r="D6040" t="s">
        <v>10864</v>
      </c>
      <c r="E6040" t="s">
        <v>10865</v>
      </c>
      <c r="F6040" s="220">
        <v>16357</v>
      </c>
      <c r="G6040" s="220">
        <v>16357</v>
      </c>
      <c r="H6040" s="220">
        <v>17218</v>
      </c>
      <c r="I6040" s="220">
        <v>15539.026794827587</v>
      </c>
      <c r="J6040" s="161" t="e">
        <f>VLOOKUP(D6040,GST!A:D,4,FALSE)</f>
        <v>#N/A</v>
      </c>
      <c r="K6040" s="64" t="str">
        <f>VLOOKUP(B6040,'ABC successor'!A:J,10,FALSE)</f>
        <v>4740</v>
      </c>
    </row>
    <row r="6041" spans="1:11" x14ac:dyDescent="0.2">
      <c r="A6041">
        <v>6040</v>
      </c>
      <c r="B6041" t="s">
        <v>10867</v>
      </c>
      <c r="C6041" t="s">
        <v>10866</v>
      </c>
      <c r="D6041" t="s">
        <v>10867</v>
      </c>
      <c r="E6041" t="s">
        <v>10868</v>
      </c>
      <c r="F6041" s="220">
        <v>17845</v>
      </c>
      <c r="G6041" s="220">
        <v>17845</v>
      </c>
      <c r="H6041" s="220">
        <v>18784</v>
      </c>
      <c r="I6041" s="220">
        <v>16952.368662068966</v>
      </c>
      <c r="J6041" s="161" t="e">
        <f>VLOOKUP(D6041,GST!A:D,4,FALSE)</f>
        <v>#N/A</v>
      </c>
      <c r="K6041" s="64" t="str">
        <f>VLOOKUP(B6041,'ABC successor'!A:J,10,FALSE)</f>
        <v>4740</v>
      </c>
    </row>
    <row r="6042" spans="1:11" x14ac:dyDescent="0.2">
      <c r="A6042">
        <v>6041</v>
      </c>
      <c r="B6042" t="s">
        <v>10870</v>
      </c>
      <c r="C6042" t="s">
        <v>10869</v>
      </c>
      <c r="D6042" t="s">
        <v>10870</v>
      </c>
      <c r="E6042" t="s">
        <v>10871</v>
      </c>
      <c r="F6042" s="220">
        <v>5949</v>
      </c>
      <c r="G6042" s="220">
        <v>5949</v>
      </c>
      <c r="H6042" s="220">
        <v>6262</v>
      </c>
      <c r="I6042" s="220">
        <v>5651.4340327586197</v>
      </c>
      <c r="J6042" s="161">
        <f>VLOOKUP(D6042,GST!A:D,4,FALSE)</f>
        <v>0.18</v>
      </c>
      <c r="K6042" s="64" t="str">
        <f>VLOOKUP(B6042,'ABC successor'!A:J,10,FALSE)</f>
        <v>4740</v>
      </c>
    </row>
    <row r="6043" spans="1:11" x14ac:dyDescent="0.2">
      <c r="A6043">
        <v>6042</v>
      </c>
      <c r="B6043" t="s">
        <v>21824</v>
      </c>
      <c r="C6043" t="s">
        <v>21825</v>
      </c>
      <c r="D6043" t="s">
        <v>21824</v>
      </c>
      <c r="E6043" t="s">
        <v>21826</v>
      </c>
      <c r="F6043" s="220">
        <v>17330</v>
      </c>
      <c r="G6043" s="220">
        <v>17330</v>
      </c>
      <c r="H6043" s="220">
        <v>18242</v>
      </c>
      <c r="I6043" s="220">
        <v>16463.209301724142</v>
      </c>
      <c r="J6043" s="161" t="e">
        <f>VLOOKUP(D6043,GST!A:D,4,FALSE)</f>
        <v>#N/A</v>
      </c>
      <c r="K6043" s="64" t="str">
        <f>VLOOKUP(B6043,'ABC successor'!A:J,10,FALSE)</f>
        <v>4755</v>
      </c>
    </row>
    <row r="6044" spans="1:11" x14ac:dyDescent="0.2">
      <c r="A6044">
        <v>6043</v>
      </c>
      <c r="B6044" t="s">
        <v>21827</v>
      </c>
      <c r="C6044" t="s">
        <v>21828</v>
      </c>
      <c r="D6044" t="s">
        <v>21827</v>
      </c>
      <c r="E6044" t="s">
        <v>21829</v>
      </c>
      <c r="F6044" s="220">
        <v>49323</v>
      </c>
      <c r="G6044" s="220">
        <v>49323</v>
      </c>
      <c r="H6044" s="220">
        <v>51919</v>
      </c>
      <c r="I6044" s="220">
        <v>46856.826474137917</v>
      </c>
      <c r="J6044" s="161" t="e">
        <f>VLOOKUP(D6044,GST!A:D,4,FALSE)</f>
        <v>#N/A</v>
      </c>
      <c r="K6044" s="64" t="str">
        <f>VLOOKUP(B6044,'ABC successor'!A:J,10,FALSE)</f>
        <v>4740</v>
      </c>
    </row>
    <row r="6045" spans="1:11" x14ac:dyDescent="0.2">
      <c r="A6045">
        <v>6044</v>
      </c>
      <c r="B6045" t="s">
        <v>10873</v>
      </c>
      <c r="C6045" t="s">
        <v>10872</v>
      </c>
      <c r="D6045" t="s">
        <v>10873</v>
      </c>
      <c r="E6045" t="s">
        <v>10874</v>
      </c>
      <c r="F6045" s="220">
        <v>10707</v>
      </c>
      <c r="G6045" s="220">
        <v>10707</v>
      </c>
      <c r="H6045" s="220">
        <v>11271</v>
      </c>
      <c r="I6045" s="220">
        <v>10171.807884482758</v>
      </c>
      <c r="J6045" s="161" t="e">
        <f>VLOOKUP(D6045,GST!A:D,4,FALSE)</f>
        <v>#N/A</v>
      </c>
      <c r="K6045" s="64" t="str">
        <f>VLOOKUP(B6045,'ABC successor'!A:J,10,FALSE)</f>
        <v>4740</v>
      </c>
    </row>
    <row r="6046" spans="1:11" x14ac:dyDescent="0.2">
      <c r="A6046">
        <v>6045</v>
      </c>
      <c r="B6046" t="s">
        <v>16173</v>
      </c>
      <c r="C6046" t="s">
        <v>16174</v>
      </c>
      <c r="D6046" t="s">
        <v>16173</v>
      </c>
      <c r="E6046" t="s">
        <v>16175</v>
      </c>
      <c r="F6046" s="220">
        <v>9051</v>
      </c>
      <c r="G6046" s="220">
        <v>9051</v>
      </c>
      <c r="H6046" s="220">
        <v>9527</v>
      </c>
      <c r="I6046" s="220">
        <v>8597.9908120689652</v>
      </c>
      <c r="J6046" s="161">
        <f>VLOOKUP(D6046,GST!A:D,4,FALSE)</f>
        <v>0.18</v>
      </c>
      <c r="K6046" s="64" t="str">
        <f>VLOOKUP(B6046,'ABC successor'!A:J,10,FALSE)</f>
        <v>4740</v>
      </c>
    </row>
    <row r="6047" spans="1:11" x14ac:dyDescent="0.2">
      <c r="A6047">
        <v>6046</v>
      </c>
      <c r="B6047" t="s">
        <v>21830</v>
      </c>
      <c r="C6047" t="s">
        <v>21831</v>
      </c>
      <c r="D6047" t="s">
        <v>21830</v>
      </c>
      <c r="E6047" t="s">
        <v>1132</v>
      </c>
      <c r="F6047" s="220">
        <v>2</v>
      </c>
      <c r="G6047" s="220">
        <v>2</v>
      </c>
      <c r="H6047" s="220">
        <v>2</v>
      </c>
      <c r="I6047" s="220">
        <v>1.9334362068965516</v>
      </c>
      <c r="J6047" s="161" t="e">
        <f>VLOOKUP(D6047,GST!A:D,4,FALSE)</f>
        <v>#N/A</v>
      </c>
      <c r="K6047" s="64" t="str">
        <f>VLOOKUP(B6047,'ABC successor'!A:J,10,FALSE)</f>
        <v>4755</v>
      </c>
    </row>
    <row r="6048" spans="1:11" x14ac:dyDescent="0.2">
      <c r="A6048">
        <v>6047</v>
      </c>
      <c r="B6048" t="s">
        <v>21832</v>
      </c>
      <c r="C6048" t="s">
        <v>21833</v>
      </c>
      <c r="D6048" t="s">
        <v>21832</v>
      </c>
      <c r="E6048" t="s">
        <v>21834</v>
      </c>
      <c r="F6048" s="220">
        <v>2</v>
      </c>
      <c r="G6048" s="220">
        <v>2</v>
      </c>
      <c r="H6048" s="220">
        <v>2</v>
      </c>
      <c r="I6048" s="220">
        <v>1.9334362068965516</v>
      </c>
      <c r="J6048" s="161" t="e">
        <f>VLOOKUP(D6048,GST!A:D,4,FALSE)</f>
        <v>#N/A</v>
      </c>
      <c r="K6048" s="64" t="str">
        <f>VLOOKUP(B6048,'ABC successor'!A:J,10,FALSE)</f>
        <v>4755</v>
      </c>
    </row>
    <row r="6049" spans="1:11" x14ac:dyDescent="0.2">
      <c r="A6049">
        <v>6048</v>
      </c>
      <c r="B6049" t="s">
        <v>21835</v>
      </c>
      <c r="C6049" t="s">
        <v>21836</v>
      </c>
      <c r="D6049" t="s">
        <v>21835</v>
      </c>
      <c r="E6049" t="s">
        <v>21837</v>
      </c>
      <c r="F6049" s="220">
        <v>21329</v>
      </c>
      <c r="G6049" s="220">
        <v>21329</v>
      </c>
      <c r="H6049" s="220">
        <v>22452</v>
      </c>
      <c r="I6049" s="220">
        <v>20262.411448275856</v>
      </c>
      <c r="J6049" s="161" t="e">
        <f>VLOOKUP(D6049,GST!A:D,4,FALSE)</f>
        <v>#N/A</v>
      </c>
      <c r="K6049" s="64" t="str">
        <f>VLOOKUP(B6049,'ABC successor'!A:J,10,FALSE)</f>
        <v>4740</v>
      </c>
    </row>
    <row r="6050" spans="1:11" x14ac:dyDescent="0.2">
      <c r="A6050">
        <v>6049</v>
      </c>
      <c r="B6050" t="s">
        <v>21838</v>
      </c>
      <c r="C6050" t="s">
        <v>21839</v>
      </c>
      <c r="D6050" t="s">
        <v>21838</v>
      </c>
      <c r="E6050" t="s">
        <v>21840</v>
      </c>
      <c r="F6050" s="220">
        <v>2</v>
      </c>
      <c r="G6050" s="220">
        <v>2</v>
      </c>
      <c r="H6050" s="220">
        <v>2</v>
      </c>
      <c r="I6050" s="220">
        <v>1.9334362068965516</v>
      </c>
      <c r="J6050" s="161" t="e">
        <f>VLOOKUP(D6050,GST!A:D,4,FALSE)</f>
        <v>#N/A</v>
      </c>
      <c r="K6050" s="64" t="str">
        <f>VLOOKUP(B6050,'ABC successor'!A:J,10,FALSE)</f>
        <v>4755</v>
      </c>
    </row>
    <row r="6051" spans="1:11" x14ac:dyDescent="0.2">
      <c r="A6051">
        <v>6050</v>
      </c>
      <c r="B6051" t="s">
        <v>22868</v>
      </c>
      <c r="C6051" t="s">
        <v>22869</v>
      </c>
      <c r="D6051" t="s">
        <v>22868</v>
      </c>
      <c r="E6051" t="s">
        <v>22870</v>
      </c>
      <c r="F6051" s="220">
        <v>9331</v>
      </c>
      <c r="G6051" s="220">
        <v>9331</v>
      </c>
      <c r="H6051" s="220">
        <v>9822</v>
      </c>
      <c r="I6051" s="220">
        <v>8864.8050086206895</v>
      </c>
      <c r="J6051" s="161" t="e">
        <f>VLOOKUP(D6051,GST!A:D,4,FALSE)</f>
        <v>#N/A</v>
      </c>
      <c r="K6051" s="64" t="str">
        <f>VLOOKUP(B6051,'ABC successor'!A:J,10,FALSE)</f>
        <v>4760</v>
      </c>
    </row>
    <row r="6052" spans="1:11" x14ac:dyDescent="0.2">
      <c r="A6052">
        <v>6051</v>
      </c>
      <c r="B6052" t="s">
        <v>14857</v>
      </c>
      <c r="C6052" t="s">
        <v>14858</v>
      </c>
      <c r="D6052" t="s">
        <v>14857</v>
      </c>
      <c r="E6052" t="s">
        <v>14859</v>
      </c>
      <c r="F6052" s="220">
        <v>38793</v>
      </c>
      <c r="G6052" s="220">
        <v>38793</v>
      </c>
      <c r="H6052" s="220">
        <v>40835</v>
      </c>
      <c r="I6052" s="220">
        <v>36853.22753965517</v>
      </c>
      <c r="J6052" s="161" t="e">
        <f>VLOOKUP(D6052,GST!A:D,4,FALSE)</f>
        <v>#N/A</v>
      </c>
      <c r="K6052" s="64" t="str">
        <f>VLOOKUP(B6052,'ABC successor'!A:J,10,FALSE)</f>
        <v>4755</v>
      </c>
    </row>
    <row r="6053" spans="1:11" x14ac:dyDescent="0.2">
      <c r="A6053">
        <v>6052</v>
      </c>
      <c r="B6053" t="s">
        <v>16848</v>
      </c>
      <c r="C6053" t="s">
        <v>16849</v>
      </c>
      <c r="D6053" t="s">
        <v>16848</v>
      </c>
      <c r="E6053" t="s">
        <v>16850</v>
      </c>
      <c r="F6053" s="220">
        <v>43964</v>
      </c>
      <c r="G6053" s="220">
        <v>43964</v>
      </c>
      <c r="H6053" s="220">
        <v>46278</v>
      </c>
      <c r="I6053" s="220">
        <v>41766.088941379305</v>
      </c>
      <c r="J6053" s="161" t="e">
        <f>VLOOKUP(D6053,GST!A:D,4,FALSE)</f>
        <v>#N/A</v>
      </c>
      <c r="K6053" s="64" t="str">
        <f>VLOOKUP(B6053,'ABC successor'!A:J,10,FALSE)</f>
        <v>4760</v>
      </c>
    </row>
    <row r="6054" spans="1:11" x14ac:dyDescent="0.2">
      <c r="A6054">
        <v>6053</v>
      </c>
      <c r="B6054" t="s">
        <v>18331</v>
      </c>
      <c r="C6054" t="s">
        <v>18332</v>
      </c>
      <c r="D6054" t="s">
        <v>18331</v>
      </c>
      <c r="E6054" t="s">
        <v>18333</v>
      </c>
      <c r="F6054" s="220">
        <v>17845</v>
      </c>
      <c r="G6054" s="220">
        <v>17845</v>
      </c>
      <c r="H6054" s="220">
        <v>18784</v>
      </c>
      <c r="I6054" s="220">
        <v>16952.368662068966</v>
      </c>
      <c r="J6054" s="161" t="e">
        <f>VLOOKUP(D6054,GST!A:D,4,FALSE)</f>
        <v>#N/A</v>
      </c>
      <c r="K6054" s="64" t="str">
        <f>VLOOKUP(B6054,'ABC successor'!A:J,10,FALSE)</f>
        <v>4740</v>
      </c>
    </row>
    <row r="6055" spans="1:11" x14ac:dyDescent="0.2">
      <c r="A6055">
        <v>6054</v>
      </c>
      <c r="B6055" t="s">
        <v>23760</v>
      </c>
      <c r="C6055" t="s">
        <v>23761</v>
      </c>
      <c r="D6055" t="s">
        <v>23760</v>
      </c>
      <c r="E6055" t="s">
        <v>23762</v>
      </c>
      <c r="F6055" s="220">
        <v>23995</v>
      </c>
      <c r="G6055" s="220">
        <v>23995</v>
      </c>
      <c r="H6055" s="220">
        <v>25258</v>
      </c>
      <c r="I6055" s="220">
        <v>22795.212879310344</v>
      </c>
      <c r="J6055" s="161" t="e">
        <f>VLOOKUP(D6055,GST!A:D,4,FALSE)</f>
        <v>#N/A</v>
      </c>
      <c r="K6055" s="64" t="str">
        <f>VLOOKUP(B6055,'ABC successor'!A:J,10,FALSE)</f>
        <v>4754</v>
      </c>
    </row>
    <row r="6056" spans="1:11" x14ac:dyDescent="0.2">
      <c r="A6056">
        <v>6055</v>
      </c>
      <c r="B6056" t="s">
        <v>3046</v>
      </c>
      <c r="C6056" t="s">
        <v>3047</v>
      </c>
      <c r="D6056" t="s">
        <v>3046</v>
      </c>
      <c r="E6056" t="s">
        <v>3048</v>
      </c>
      <c r="F6056" s="220">
        <v>42672</v>
      </c>
      <c r="G6056" s="220">
        <v>42672</v>
      </c>
      <c r="H6056" s="220">
        <v>44918</v>
      </c>
      <c r="I6056" s="220">
        <v>40538.356949999994</v>
      </c>
      <c r="J6056" s="161" t="e">
        <f>VLOOKUP(D6056,GST!A:D,4,FALSE)</f>
        <v>#N/A</v>
      </c>
      <c r="K6056" s="64" t="str">
        <f>VLOOKUP(B6056,'ABC successor'!A:J,10,FALSE)</f>
        <v>4760</v>
      </c>
    </row>
    <row r="6057" spans="1:11" x14ac:dyDescent="0.2">
      <c r="A6057">
        <v>6056</v>
      </c>
      <c r="B6057" t="s">
        <v>1511</v>
      </c>
      <c r="C6057" t="s">
        <v>1512</v>
      </c>
      <c r="D6057" t="s">
        <v>1511</v>
      </c>
      <c r="E6057" t="s">
        <v>1513</v>
      </c>
      <c r="F6057" s="220">
        <v>19395</v>
      </c>
      <c r="G6057" s="220">
        <v>19395</v>
      </c>
      <c r="H6057" s="220">
        <v>20416</v>
      </c>
      <c r="I6057" s="220">
        <v>18425.647051724132</v>
      </c>
      <c r="J6057" s="161" t="e">
        <f>VLOOKUP(D6057,GST!A:D,4,FALSE)</f>
        <v>#N/A</v>
      </c>
      <c r="K6057" s="64" t="str">
        <f>VLOOKUP(B6057,'ABC successor'!A:J,10,FALSE)</f>
        <v>4760</v>
      </c>
    </row>
    <row r="6058" spans="1:11" x14ac:dyDescent="0.2">
      <c r="A6058">
        <v>6057</v>
      </c>
      <c r="B6058" t="s">
        <v>26143</v>
      </c>
      <c r="C6058" t="s">
        <v>26144</v>
      </c>
      <c r="D6058" t="s">
        <v>26143</v>
      </c>
      <c r="E6058" t="s">
        <v>1513</v>
      </c>
      <c r="F6058" s="220">
        <v>15997</v>
      </c>
      <c r="G6058" s="220">
        <v>15997</v>
      </c>
      <c r="H6058" s="220">
        <v>16839</v>
      </c>
      <c r="I6058" s="220">
        <v>15196.808586206895</v>
      </c>
      <c r="J6058" s="161" t="e">
        <f>VLOOKUP(D6058,GST!A:D,4,FALSE)</f>
        <v>#N/A</v>
      </c>
      <c r="K6058" s="64" t="str">
        <f>VLOOKUP(B6058,'ABC successor'!A:J,10,FALSE)</f>
        <v>4760</v>
      </c>
    </row>
    <row r="6059" spans="1:11" x14ac:dyDescent="0.2">
      <c r="A6059">
        <v>6058</v>
      </c>
      <c r="B6059" t="s">
        <v>21841</v>
      </c>
      <c r="C6059" t="s">
        <v>21842</v>
      </c>
      <c r="D6059" t="s">
        <v>21841</v>
      </c>
      <c r="E6059" t="s">
        <v>21843</v>
      </c>
      <c r="F6059" s="220">
        <v>24021</v>
      </c>
      <c r="G6059" s="220">
        <v>24021</v>
      </c>
      <c r="H6059" s="220">
        <v>25285</v>
      </c>
      <c r="I6059" s="220">
        <v>22820.347549999995</v>
      </c>
      <c r="J6059" s="161" t="e">
        <f>VLOOKUP(D6059,GST!A:D,4,FALSE)</f>
        <v>#N/A</v>
      </c>
      <c r="K6059" s="64" t="str">
        <f>VLOOKUP(B6059,'ABC successor'!A:J,10,FALSE)</f>
        <v>4755</v>
      </c>
    </row>
    <row r="6060" spans="1:11" x14ac:dyDescent="0.2">
      <c r="A6060">
        <v>6059</v>
      </c>
      <c r="B6060" t="s">
        <v>1514</v>
      </c>
      <c r="C6060" t="s">
        <v>1515</v>
      </c>
      <c r="D6060" t="s">
        <v>1514</v>
      </c>
      <c r="E6060" t="s">
        <v>1516</v>
      </c>
      <c r="F6060" s="220">
        <v>18103</v>
      </c>
      <c r="G6060" s="220">
        <v>18103</v>
      </c>
      <c r="H6060" s="220">
        <v>19056</v>
      </c>
      <c r="I6060" s="220">
        <v>17197.915060344825</v>
      </c>
      <c r="J6060" s="161" t="e">
        <f>VLOOKUP(D6060,GST!A:D,4,FALSE)</f>
        <v>#N/A</v>
      </c>
      <c r="K6060" s="64" t="str">
        <f>VLOOKUP(B6060,'ABC successor'!A:J,10,FALSE)</f>
        <v>4760</v>
      </c>
    </row>
    <row r="6061" spans="1:11" x14ac:dyDescent="0.2">
      <c r="A6061">
        <v>6060</v>
      </c>
      <c r="B6061" t="s">
        <v>1517</v>
      </c>
      <c r="C6061" t="s">
        <v>1518</v>
      </c>
      <c r="D6061" t="s">
        <v>1517</v>
      </c>
      <c r="E6061" t="s">
        <v>1519</v>
      </c>
      <c r="F6061" s="220">
        <v>21982</v>
      </c>
      <c r="G6061" s="220">
        <v>21982</v>
      </c>
      <c r="H6061" s="220">
        <v>23139</v>
      </c>
      <c r="I6061" s="220">
        <v>20883.044470689652</v>
      </c>
      <c r="J6061" s="161" t="e">
        <f>VLOOKUP(D6061,GST!A:D,4,FALSE)</f>
        <v>#N/A</v>
      </c>
      <c r="K6061" s="64" t="str">
        <f>VLOOKUP(B6061,'ABC successor'!A:J,10,FALSE)</f>
        <v>4760</v>
      </c>
    </row>
    <row r="6062" spans="1:11" x14ac:dyDescent="0.2">
      <c r="A6062">
        <v>6061</v>
      </c>
      <c r="B6062" t="s">
        <v>866</v>
      </c>
      <c r="C6062" t="s">
        <v>867</v>
      </c>
      <c r="D6062" t="s">
        <v>866</v>
      </c>
      <c r="E6062" t="s">
        <v>868</v>
      </c>
      <c r="F6062" s="220">
        <v>6466</v>
      </c>
      <c r="G6062" s="220">
        <v>6466</v>
      </c>
      <c r="H6062" s="220">
        <v>6806</v>
      </c>
      <c r="I6062" s="220">
        <v>6142.5268293103436</v>
      </c>
      <c r="J6062" s="161" t="e">
        <f>VLOOKUP(D6062,GST!A:D,4,FALSE)</f>
        <v>#N/A</v>
      </c>
      <c r="K6062" s="64" t="str">
        <f>VLOOKUP(B6062,'ABC successor'!A:J,10,FALSE)</f>
        <v>4755</v>
      </c>
    </row>
    <row r="6063" spans="1:11" x14ac:dyDescent="0.2">
      <c r="A6063">
        <v>6062</v>
      </c>
      <c r="B6063" t="s">
        <v>1520</v>
      </c>
      <c r="C6063" t="s">
        <v>1521</v>
      </c>
      <c r="D6063" t="s">
        <v>1520</v>
      </c>
      <c r="E6063" t="s">
        <v>1522</v>
      </c>
      <c r="F6063" s="220">
        <v>620670</v>
      </c>
      <c r="G6063" s="220">
        <v>620670</v>
      </c>
      <c r="H6063" s="220">
        <v>653337</v>
      </c>
      <c r="I6063" s="220">
        <v>589636.17314482748</v>
      </c>
      <c r="J6063" s="161" t="e">
        <f>VLOOKUP(D6063,GST!A:D,4,FALSE)</f>
        <v>#N/A</v>
      </c>
      <c r="K6063" s="64" t="str">
        <f>VLOOKUP(B6063,'ABC successor'!A:J,10,FALSE)</f>
        <v>4755</v>
      </c>
    </row>
    <row r="6064" spans="1:11" x14ac:dyDescent="0.2">
      <c r="A6064">
        <v>6063</v>
      </c>
      <c r="B6064" t="s">
        <v>26145</v>
      </c>
      <c r="C6064" t="s">
        <v>26146</v>
      </c>
      <c r="D6064" t="s">
        <v>26145</v>
      </c>
      <c r="E6064" t="s">
        <v>26147</v>
      </c>
      <c r="F6064" s="220">
        <v>733179</v>
      </c>
      <c r="G6064" s="220">
        <v>733179</v>
      </c>
      <c r="H6064" s="220">
        <v>771767</v>
      </c>
      <c r="I6064" s="220">
        <v>696520.39353448269</v>
      </c>
      <c r="J6064" s="161" t="e">
        <f>VLOOKUP(D6064,GST!A:D,4,FALSE)</f>
        <v>#N/A</v>
      </c>
      <c r="K6064" s="64" t="str">
        <f>VLOOKUP(B6064,'ABC successor'!A:J,10,FALSE)</f>
        <v>4755</v>
      </c>
    </row>
    <row r="6065" spans="1:11" x14ac:dyDescent="0.2">
      <c r="A6065">
        <v>6064</v>
      </c>
      <c r="B6065" t="s">
        <v>18334</v>
      </c>
      <c r="C6065" t="s">
        <v>18335</v>
      </c>
      <c r="D6065" t="s">
        <v>18334</v>
      </c>
      <c r="E6065" t="s">
        <v>27481</v>
      </c>
      <c r="F6065" s="220">
        <v>72205</v>
      </c>
      <c r="G6065" s="220">
        <v>72205</v>
      </c>
      <c r="H6065" s="220">
        <v>76005</v>
      </c>
      <c r="I6065" s="220">
        <v>68594.449748275845</v>
      </c>
      <c r="J6065" s="161" t="e">
        <f>VLOOKUP(D6065,GST!A:D,4,FALSE)</f>
        <v>#N/A</v>
      </c>
      <c r="K6065" s="64" t="str">
        <f>VLOOKUP(B6065,'ABC successor'!A:J,10,FALSE)</f>
        <v>4755</v>
      </c>
    </row>
    <row r="6066" spans="1:11" x14ac:dyDescent="0.2">
      <c r="A6066">
        <v>6065</v>
      </c>
      <c r="B6066" t="s">
        <v>20850</v>
      </c>
      <c r="C6066" t="s">
        <v>20851</v>
      </c>
      <c r="D6066" t="s">
        <v>20850</v>
      </c>
      <c r="E6066" t="s">
        <v>20852</v>
      </c>
      <c r="F6066" s="220">
        <v>71118</v>
      </c>
      <c r="G6066" s="220">
        <v>71118</v>
      </c>
      <c r="H6066" s="220">
        <v>74861</v>
      </c>
      <c r="I6066" s="220">
        <v>67561.994813793091</v>
      </c>
      <c r="J6066" s="161" t="e">
        <f>VLOOKUP(D6066,GST!A:D,4,FALSE)</f>
        <v>#N/A</v>
      </c>
      <c r="K6066" s="64" t="str">
        <f>VLOOKUP(B6066,'ABC successor'!A:J,10,FALSE)</f>
        <v>4755</v>
      </c>
    </row>
    <row r="6067" spans="1:11" x14ac:dyDescent="0.2">
      <c r="A6067">
        <v>6066</v>
      </c>
      <c r="B6067" t="s">
        <v>18336</v>
      </c>
      <c r="C6067" t="s">
        <v>18337</v>
      </c>
      <c r="D6067" t="s">
        <v>18336</v>
      </c>
      <c r="E6067" t="s">
        <v>18338</v>
      </c>
      <c r="F6067" s="220">
        <v>86644</v>
      </c>
      <c r="G6067" s="220">
        <v>86644</v>
      </c>
      <c r="H6067" s="220">
        <v>91204</v>
      </c>
      <c r="I6067" s="220">
        <v>82312.1796362069</v>
      </c>
      <c r="J6067" s="161" t="e">
        <f>VLOOKUP(D6067,GST!A:D,4,FALSE)</f>
        <v>#N/A</v>
      </c>
      <c r="K6067" s="64" t="str">
        <f>VLOOKUP(B6067,'ABC successor'!A:J,10,FALSE)</f>
        <v>4755</v>
      </c>
    </row>
    <row r="6068" spans="1:11" x14ac:dyDescent="0.2">
      <c r="A6068">
        <v>6067</v>
      </c>
      <c r="B6068" t="s">
        <v>22969</v>
      </c>
      <c r="C6068" t="s">
        <v>22970</v>
      </c>
      <c r="D6068" t="s">
        <v>22969</v>
      </c>
      <c r="E6068" t="s">
        <v>23763</v>
      </c>
      <c r="F6068" s="220">
        <v>85342</v>
      </c>
      <c r="G6068" s="220">
        <v>85342</v>
      </c>
      <c r="H6068" s="220">
        <v>89834</v>
      </c>
      <c r="I6068" s="220">
        <v>81074.780463793082</v>
      </c>
      <c r="J6068" s="161" t="e">
        <f>VLOOKUP(D6068,GST!A:D,4,FALSE)</f>
        <v>#N/A</v>
      </c>
      <c r="K6068" s="64" t="str">
        <f>VLOOKUP(B6068,'ABC successor'!A:J,10,FALSE)</f>
        <v>4755</v>
      </c>
    </row>
    <row r="6069" spans="1:11" x14ac:dyDescent="0.2">
      <c r="A6069">
        <v>6068</v>
      </c>
      <c r="B6069" t="s">
        <v>14119</v>
      </c>
      <c r="C6069" t="s">
        <v>14121</v>
      </c>
      <c r="D6069" t="s">
        <v>14119</v>
      </c>
      <c r="E6069" t="s">
        <v>14120</v>
      </c>
      <c r="F6069" s="220">
        <v>71118</v>
      </c>
      <c r="G6069" s="220">
        <v>71118</v>
      </c>
      <c r="H6069" s="220">
        <v>74861</v>
      </c>
      <c r="I6069" s="220">
        <v>67561.994813793091</v>
      </c>
      <c r="J6069" s="161" t="e">
        <f>VLOOKUP(D6069,GST!A:D,4,FALSE)</f>
        <v>#N/A</v>
      </c>
      <c r="K6069" s="64" t="str">
        <f>VLOOKUP(B6069,'ABC successor'!A:J,10,FALSE)</f>
        <v>4754</v>
      </c>
    </row>
    <row r="6070" spans="1:11" x14ac:dyDescent="0.2">
      <c r="A6070">
        <v>6069</v>
      </c>
      <c r="B6070" t="s">
        <v>16851</v>
      </c>
      <c r="C6070" t="s">
        <v>16852</v>
      </c>
      <c r="D6070" t="s">
        <v>16851</v>
      </c>
      <c r="E6070" t="s">
        <v>16853</v>
      </c>
      <c r="F6070" s="220">
        <v>347833</v>
      </c>
      <c r="G6070" s="220">
        <v>347833</v>
      </c>
      <c r="H6070" s="220">
        <v>366140</v>
      </c>
      <c r="I6070" s="220">
        <v>330441.64868448273</v>
      </c>
      <c r="J6070" s="161" t="e">
        <f>VLOOKUP(D6070,GST!A:D,4,FALSE)</f>
        <v>#N/A</v>
      </c>
      <c r="K6070" s="64" t="str">
        <f>VLOOKUP(B6070,'ABC successor'!A:J,10,FALSE)</f>
        <v>4740</v>
      </c>
    </row>
    <row r="6071" spans="1:11" x14ac:dyDescent="0.2">
      <c r="A6071">
        <v>6070</v>
      </c>
      <c r="B6071" t="s">
        <v>24416</v>
      </c>
      <c r="C6071" t="s">
        <v>24417</v>
      </c>
      <c r="D6071" t="s">
        <v>24416</v>
      </c>
      <c r="E6071" t="s">
        <v>16853</v>
      </c>
      <c r="F6071" s="220">
        <v>347833</v>
      </c>
      <c r="G6071" s="220">
        <v>347833</v>
      </c>
      <c r="H6071" s="220">
        <v>366140</v>
      </c>
      <c r="I6071" s="220">
        <v>330441.64868448273</v>
      </c>
      <c r="J6071" s="161" t="e">
        <f>VLOOKUP(D6071,GST!A:D,4,FALSE)</f>
        <v>#N/A</v>
      </c>
      <c r="K6071" s="64" t="str">
        <f>VLOOKUP(B6071,'ABC successor'!A:J,10,FALSE)</f>
        <v>4740</v>
      </c>
    </row>
    <row r="6072" spans="1:11" x14ac:dyDescent="0.2">
      <c r="A6072">
        <v>6071</v>
      </c>
      <c r="B6072" t="s">
        <v>26148</v>
      </c>
      <c r="C6072" t="s">
        <v>26149</v>
      </c>
      <c r="D6072" t="s">
        <v>26148</v>
      </c>
      <c r="E6072" t="s">
        <v>26150</v>
      </c>
      <c r="F6072" s="220">
        <v>9331</v>
      </c>
      <c r="G6072" s="220">
        <v>9331</v>
      </c>
      <c r="H6072" s="220">
        <v>9822</v>
      </c>
      <c r="I6072" s="220">
        <v>8864.8050086206895</v>
      </c>
      <c r="J6072" s="161" t="e">
        <f>VLOOKUP(D6072,GST!A:D,4,FALSE)</f>
        <v>#N/A</v>
      </c>
      <c r="K6072" s="64" t="str">
        <f>VLOOKUP(B6072,'ABC successor'!A:J,10,FALSE)</f>
        <v>4755</v>
      </c>
    </row>
    <row r="6073" spans="1:11" x14ac:dyDescent="0.2">
      <c r="A6073">
        <v>6072</v>
      </c>
      <c r="B6073" t="s">
        <v>16854</v>
      </c>
      <c r="C6073" t="s">
        <v>16855</v>
      </c>
      <c r="D6073" t="s">
        <v>16854</v>
      </c>
      <c r="E6073" t="s">
        <v>16856</v>
      </c>
      <c r="F6073" s="220">
        <v>9189</v>
      </c>
      <c r="G6073" s="220">
        <v>9189</v>
      </c>
      <c r="H6073" s="220">
        <v>9673</v>
      </c>
      <c r="I6073" s="220">
        <v>8729.4644741379288</v>
      </c>
      <c r="J6073" s="161">
        <f>VLOOKUP(D6073,GST!A:D,4,FALSE)</f>
        <v>0.12</v>
      </c>
      <c r="K6073" s="64" t="str">
        <f>VLOOKUP(B6073,'ABC successor'!A:J,10,FALSE)</f>
        <v>4755</v>
      </c>
    </row>
    <row r="6074" spans="1:11" x14ac:dyDescent="0.2">
      <c r="A6074">
        <v>6073</v>
      </c>
      <c r="B6074" t="s">
        <v>20853</v>
      </c>
      <c r="C6074" t="s">
        <v>20854</v>
      </c>
      <c r="D6074" t="s">
        <v>20853</v>
      </c>
      <c r="E6074" t="s">
        <v>16856</v>
      </c>
      <c r="F6074" s="220">
        <v>9051</v>
      </c>
      <c r="G6074" s="220">
        <v>9051</v>
      </c>
      <c r="H6074" s="220">
        <v>9527</v>
      </c>
      <c r="I6074" s="220">
        <v>8597.9908120689652</v>
      </c>
      <c r="J6074" s="161" t="e">
        <f>VLOOKUP(D6074,GST!A:D,4,FALSE)</f>
        <v>#N/A</v>
      </c>
      <c r="K6074" s="64" t="str">
        <f>VLOOKUP(B6074,'ABC successor'!A:J,10,FALSE)</f>
        <v>4755</v>
      </c>
    </row>
    <row r="6075" spans="1:11" x14ac:dyDescent="0.2">
      <c r="A6075">
        <v>6074</v>
      </c>
      <c r="B6075" t="s">
        <v>10876</v>
      </c>
      <c r="C6075" t="s">
        <v>10875</v>
      </c>
      <c r="D6075" t="s">
        <v>10876</v>
      </c>
      <c r="E6075" t="s">
        <v>10877</v>
      </c>
      <c r="F6075" s="220">
        <v>15516</v>
      </c>
      <c r="G6075" s="220">
        <v>15516</v>
      </c>
      <c r="H6075" s="220">
        <v>16333</v>
      </c>
      <c r="I6075" s="220">
        <v>14740.517641379305</v>
      </c>
      <c r="J6075" s="161" t="e">
        <f>VLOOKUP(D6075,GST!A:D,4,FALSE)</f>
        <v>#N/A</v>
      </c>
      <c r="K6075" s="64" t="str">
        <f>VLOOKUP(B6075,'ABC successor'!A:J,10,FALSE)</f>
        <v>4754</v>
      </c>
    </row>
    <row r="6076" spans="1:11" x14ac:dyDescent="0.2">
      <c r="A6076">
        <v>6075</v>
      </c>
      <c r="B6076" t="s">
        <v>16176</v>
      </c>
      <c r="C6076" t="s">
        <v>16177</v>
      </c>
      <c r="D6076" t="s">
        <v>16176</v>
      </c>
      <c r="E6076" t="s">
        <v>16178</v>
      </c>
      <c r="F6076" s="220">
        <v>717649</v>
      </c>
      <c r="G6076" s="220">
        <v>717649</v>
      </c>
      <c r="H6076" s="220">
        <v>755420</v>
      </c>
      <c r="I6076" s="220">
        <v>681766.34183965495</v>
      </c>
      <c r="J6076" s="161" t="e">
        <f>VLOOKUP(D6076,GST!A:D,4,FALSE)</f>
        <v>#N/A</v>
      </c>
      <c r="K6076" s="64" t="str">
        <f>VLOOKUP(B6076,'ABC successor'!A:J,10,FALSE)</f>
        <v>4754</v>
      </c>
    </row>
    <row r="6077" spans="1:11" x14ac:dyDescent="0.2">
      <c r="A6077">
        <v>6076</v>
      </c>
      <c r="B6077" t="s">
        <v>16179</v>
      </c>
      <c r="C6077" t="s">
        <v>16180</v>
      </c>
      <c r="D6077" t="s">
        <v>16179</v>
      </c>
      <c r="E6077" t="s">
        <v>20855</v>
      </c>
      <c r="F6077" s="220">
        <v>646531</v>
      </c>
      <c r="G6077" s="220">
        <v>646531</v>
      </c>
      <c r="H6077" s="220">
        <v>680559</v>
      </c>
      <c r="I6077" s="220">
        <v>614204.34702586196</v>
      </c>
      <c r="J6077" s="161" t="e">
        <f>VLOOKUP(D6077,GST!A:D,4,FALSE)</f>
        <v>#N/A</v>
      </c>
      <c r="K6077" s="64" t="str">
        <f>VLOOKUP(B6077,'ABC successor'!A:J,10,FALSE)</f>
        <v>4755</v>
      </c>
    </row>
    <row r="6078" spans="1:11" x14ac:dyDescent="0.2">
      <c r="A6078">
        <v>6077</v>
      </c>
      <c r="B6078" t="s">
        <v>7794</v>
      </c>
      <c r="C6078" t="s">
        <v>7793</v>
      </c>
      <c r="D6078" t="s">
        <v>7794</v>
      </c>
      <c r="E6078" t="s">
        <v>7795</v>
      </c>
      <c r="F6078" s="220">
        <v>13383</v>
      </c>
      <c r="G6078" s="220">
        <v>13383</v>
      </c>
      <c r="H6078" s="220">
        <v>14087</v>
      </c>
      <c r="I6078" s="220">
        <v>12714.276496551724</v>
      </c>
      <c r="J6078" s="161">
        <f>VLOOKUP(D6078,GST!A:D,4,FALSE)</f>
        <v>0.12</v>
      </c>
      <c r="K6078" s="64" t="str">
        <f>VLOOKUP(B6078,'ABC successor'!A:J,10,FALSE)</f>
        <v>4755</v>
      </c>
    </row>
    <row r="6079" spans="1:11" x14ac:dyDescent="0.2">
      <c r="A6079">
        <v>6078</v>
      </c>
      <c r="B6079" t="s">
        <v>7797</v>
      </c>
      <c r="C6079" t="s">
        <v>7796</v>
      </c>
      <c r="D6079" t="s">
        <v>7797</v>
      </c>
      <c r="E6079" t="s">
        <v>22871</v>
      </c>
      <c r="F6079" s="220">
        <v>28189</v>
      </c>
      <c r="G6079" s="220">
        <v>28189</v>
      </c>
      <c r="H6079" s="220">
        <v>29673</v>
      </c>
      <c r="I6079" s="220">
        <v>26780.024901724137</v>
      </c>
      <c r="J6079" s="161">
        <f>VLOOKUP(D6079,GST!A:D,4,FALSE)</f>
        <v>0.12</v>
      </c>
      <c r="K6079" s="64" t="str">
        <f>VLOOKUP(B6079,'ABC successor'!A:J,10,FALSE)</f>
        <v>4755</v>
      </c>
    </row>
    <row r="6080" spans="1:11" x14ac:dyDescent="0.2">
      <c r="A6080">
        <v>6079</v>
      </c>
      <c r="B6080" t="s">
        <v>869</v>
      </c>
      <c r="C6080" t="s">
        <v>870</v>
      </c>
      <c r="D6080" t="s">
        <v>869</v>
      </c>
      <c r="E6080" t="s">
        <v>22872</v>
      </c>
      <c r="F6080" s="220">
        <v>28253</v>
      </c>
      <c r="G6080" s="220">
        <v>28253</v>
      </c>
      <c r="H6080" s="220">
        <v>29740</v>
      </c>
      <c r="I6080" s="220">
        <v>26839.961424137924</v>
      </c>
      <c r="J6080" s="161">
        <f>VLOOKUP(D6080,GST!A:D,4,FALSE)</f>
        <v>0.12</v>
      </c>
      <c r="K6080" s="64" t="str">
        <f>VLOOKUP(B6080,'ABC successor'!A:J,10,FALSE)</f>
        <v>4755</v>
      </c>
    </row>
    <row r="6081" spans="1:11" x14ac:dyDescent="0.2">
      <c r="A6081">
        <v>6080</v>
      </c>
      <c r="B6081" t="s">
        <v>7799</v>
      </c>
      <c r="C6081" t="s">
        <v>7798</v>
      </c>
      <c r="D6081" t="s">
        <v>7799</v>
      </c>
      <c r="E6081" t="s">
        <v>7800</v>
      </c>
      <c r="F6081" s="220">
        <v>7500</v>
      </c>
      <c r="G6081" s="220">
        <v>7500</v>
      </c>
      <c r="H6081" s="220">
        <v>7895</v>
      </c>
      <c r="I6081" s="220">
        <v>7124.7124224137924</v>
      </c>
      <c r="J6081" s="161">
        <f>VLOOKUP(D6081,GST!A:D,4,FALSE)</f>
        <v>0.12</v>
      </c>
      <c r="K6081" s="64" t="str">
        <f>VLOOKUP(B6081,'ABC successor'!A:J,10,FALSE)</f>
        <v>4755</v>
      </c>
    </row>
    <row r="6082" spans="1:11" x14ac:dyDescent="0.2">
      <c r="A6082">
        <v>6081</v>
      </c>
      <c r="B6082" t="s">
        <v>7802</v>
      </c>
      <c r="C6082" t="s">
        <v>7801</v>
      </c>
      <c r="D6082" t="s">
        <v>7802</v>
      </c>
      <c r="E6082" t="s">
        <v>7803</v>
      </c>
      <c r="F6082" s="220">
        <v>7437</v>
      </c>
      <c r="G6082" s="220">
        <v>7437</v>
      </c>
      <c r="H6082" s="220">
        <v>7828</v>
      </c>
      <c r="I6082" s="220">
        <v>7064.7758999999987</v>
      </c>
      <c r="J6082" s="161">
        <f>VLOOKUP(D6082,GST!A:D,4,FALSE)</f>
        <v>0.12</v>
      </c>
      <c r="K6082" s="64" t="str">
        <f>VLOOKUP(B6082,'ABC successor'!A:J,10,FALSE)</f>
        <v>4740</v>
      </c>
    </row>
    <row r="6083" spans="1:11" x14ac:dyDescent="0.2">
      <c r="A6083">
        <v>6082</v>
      </c>
      <c r="B6083" t="s">
        <v>871</v>
      </c>
      <c r="C6083" t="s">
        <v>872</v>
      </c>
      <c r="D6083" t="s">
        <v>871</v>
      </c>
      <c r="E6083" t="s">
        <v>873</v>
      </c>
      <c r="F6083" s="220">
        <v>141267</v>
      </c>
      <c r="G6083" s="220">
        <v>141267</v>
      </c>
      <c r="H6083" s="220">
        <v>148702</v>
      </c>
      <c r="I6083" s="220">
        <v>134203.67399310341</v>
      </c>
      <c r="J6083" s="161" t="e">
        <f>VLOOKUP(D6083,GST!A:D,4,FALSE)</f>
        <v>#N/A</v>
      </c>
      <c r="K6083" s="64" t="str">
        <f>VLOOKUP(B6083,'ABC successor'!A:J,10,FALSE)</f>
        <v>4780</v>
      </c>
    </row>
    <row r="6084" spans="1:11" x14ac:dyDescent="0.2">
      <c r="A6084">
        <v>6083</v>
      </c>
      <c r="B6084" t="s">
        <v>9334</v>
      </c>
      <c r="C6084" t="s">
        <v>9336</v>
      </c>
      <c r="D6084" t="s">
        <v>9334</v>
      </c>
      <c r="E6084" t="s">
        <v>9335</v>
      </c>
      <c r="F6084" s="220">
        <v>383604</v>
      </c>
      <c r="G6084" s="220">
        <v>383604</v>
      </c>
      <c r="H6084" s="220">
        <v>403794</v>
      </c>
      <c r="I6084" s="220">
        <v>364423.72345689649</v>
      </c>
      <c r="J6084" s="161">
        <f>VLOOKUP(D6084,GST!A:D,4,FALSE)</f>
        <v>0.12</v>
      </c>
      <c r="K6084" s="64" t="str">
        <f>VLOOKUP(B6084,'ABC successor'!A:J,10,FALSE)</f>
        <v>4740</v>
      </c>
    </row>
    <row r="6085" spans="1:11" x14ac:dyDescent="0.2">
      <c r="A6085">
        <v>6084</v>
      </c>
      <c r="B6085" t="s">
        <v>1242</v>
      </c>
      <c r="C6085" t="s">
        <v>1243</v>
      </c>
      <c r="D6085" t="s">
        <v>1242</v>
      </c>
      <c r="E6085" t="s">
        <v>1244</v>
      </c>
      <c r="F6085" s="220">
        <v>342412</v>
      </c>
      <c r="G6085" s="220">
        <v>342412</v>
      </c>
      <c r="H6085" s="220">
        <v>360434</v>
      </c>
      <c r="I6085" s="220">
        <v>325290.97462931037</v>
      </c>
      <c r="J6085" s="161">
        <f>VLOOKUP(D6085,GST!A:D,4,FALSE)</f>
        <v>0.12</v>
      </c>
      <c r="K6085" s="64" t="str">
        <f>VLOOKUP(B6085,'ABC successor'!A:J,10,FALSE)</f>
        <v>4740</v>
      </c>
    </row>
    <row r="6086" spans="1:11" x14ac:dyDescent="0.2">
      <c r="A6086">
        <v>6085</v>
      </c>
      <c r="B6086" t="s">
        <v>18339</v>
      </c>
      <c r="C6086" t="s">
        <v>18340</v>
      </c>
      <c r="D6086" t="s">
        <v>18339</v>
      </c>
      <c r="E6086" t="s">
        <v>18341</v>
      </c>
      <c r="F6086" s="220">
        <v>327146</v>
      </c>
      <c r="G6086" s="220">
        <v>327146</v>
      </c>
      <c r="H6086" s="220">
        <v>344364</v>
      </c>
      <c r="I6086" s="220">
        <v>310788.26964137936</v>
      </c>
      <c r="J6086" s="161">
        <f>VLOOKUP(D6086,GST!A:D,4,FALSE)</f>
        <v>0.12</v>
      </c>
      <c r="K6086" s="64" t="str">
        <f>VLOOKUP(B6086,'ABC successor'!A:J,10,FALSE)</f>
        <v>4740</v>
      </c>
    </row>
    <row r="6087" spans="1:11" x14ac:dyDescent="0.2">
      <c r="A6087">
        <v>6086</v>
      </c>
      <c r="B6087" t="s">
        <v>23865</v>
      </c>
      <c r="C6087" t="s">
        <v>23866</v>
      </c>
      <c r="D6087" t="s">
        <v>23865</v>
      </c>
      <c r="E6087" t="s">
        <v>24418</v>
      </c>
      <c r="F6087" s="220">
        <v>327146</v>
      </c>
      <c r="G6087" s="220">
        <v>327146</v>
      </c>
      <c r="H6087" s="220">
        <v>344364</v>
      </c>
      <c r="I6087" s="220">
        <v>310788.26964137936</v>
      </c>
      <c r="J6087" s="161" t="e">
        <f>VLOOKUP(D6087,GST!A:D,4,FALSE)</f>
        <v>#N/A</v>
      </c>
      <c r="K6087" s="64" t="str">
        <f>VLOOKUP(B6087,'ABC successor'!A:J,10,FALSE)</f>
        <v>4740</v>
      </c>
    </row>
    <row r="6088" spans="1:11" x14ac:dyDescent="0.2">
      <c r="A6088">
        <v>6087</v>
      </c>
      <c r="B6088" t="s">
        <v>25498</v>
      </c>
      <c r="C6088" t="s">
        <v>25499</v>
      </c>
      <c r="D6088" t="s">
        <v>25498</v>
      </c>
      <c r="E6088" t="s">
        <v>25500</v>
      </c>
      <c r="F6088" s="220">
        <v>359924</v>
      </c>
      <c r="G6088" s="220">
        <v>359924</v>
      </c>
      <c r="H6088" s="220">
        <v>378867</v>
      </c>
      <c r="I6088" s="220">
        <v>341928.19318965514</v>
      </c>
      <c r="J6088" s="161">
        <f>VLOOKUP(D6088,GST!A:D,4,FALSE)</f>
        <v>0.12</v>
      </c>
      <c r="K6088" s="64" t="str">
        <f>VLOOKUP(B6088,'ABC successor'!A:J,10,FALSE)</f>
        <v>4740</v>
      </c>
    </row>
    <row r="6089" spans="1:11" x14ac:dyDescent="0.2">
      <c r="A6089">
        <v>6088</v>
      </c>
      <c r="B6089" t="s">
        <v>7805</v>
      </c>
      <c r="C6089" t="s">
        <v>7804</v>
      </c>
      <c r="D6089" t="s">
        <v>7805</v>
      </c>
      <c r="E6089" t="s">
        <v>7806</v>
      </c>
      <c r="F6089" s="220">
        <v>13383</v>
      </c>
      <c r="G6089" s="220">
        <v>13383</v>
      </c>
      <c r="H6089" s="220">
        <v>14087</v>
      </c>
      <c r="I6089" s="220">
        <v>12714.276496551724</v>
      </c>
      <c r="J6089" s="161" t="e">
        <f>VLOOKUP(D6089,GST!A:D,4,FALSE)</f>
        <v>#N/A</v>
      </c>
      <c r="K6089" s="64" t="str">
        <f>VLOOKUP(B6089,'ABC successor'!A:J,10,FALSE)</f>
        <v>4740</v>
      </c>
    </row>
    <row r="6090" spans="1:11" x14ac:dyDescent="0.2">
      <c r="A6090">
        <v>6089</v>
      </c>
      <c r="B6090" t="s">
        <v>21844</v>
      </c>
      <c r="C6090" t="s">
        <v>21845</v>
      </c>
      <c r="D6090" t="s">
        <v>21844</v>
      </c>
      <c r="E6090" t="s">
        <v>21846</v>
      </c>
      <c r="F6090" s="220">
        <v>2</v>
      </c>
      <c r="G6090" s="220">
        <v>2</v>
      </c>
      <c r="H6090" s="220">
        <v>2</v>
      </c>
      <c r="I6090" s="220">
        <v>1.9334362068965516</v>
      </c>
      <c r="J6090" s="161" t="e">
        <f>VLOOKUP(D6090,GST!A:D,4,FALSE)</f>
        <v>#N/A</v>
      </c>
      <c r="K6090" s="64" t="str">
        <f>VLOOKUP(B6090,'ABC successor'!A:J,10,FALSE)</f>
        <v>4755</v>
      </c>
    </row>
    <row r="6091" spans="1:11" x14ac:dyDescent="0.2">
      <c r="A6091">
        <v>6090</v>
      </c>
      <c r="B6091" t="s">
        <v>21847</v>
      </c>
      <c r="C6091" t="s">
        <v>21848</v>
      </c>
      <c r="D6091" t="s">
        <v>21847</v>
      </c>
      <c r="E6091" t="s">
        <v>21849</v>
      </c>
      <c r="F6091" s="220">
        <v>2</v>
      </c>
      <c r="G6091" s="220">
        <v>2</v>
      </c>
      <c r="H6091" s="220">
        <v>2</v>
      </c>
      <c r="I6091" s="220">
        <v>1.9334362068965516</v>
      </c>
      <c r="J6091" s="161" t="e">
        <f>VLOOKUP(D6091,GST!A:D,4,FALSE)</f>
        <v>#N/A</v>
      </c>
      <c r="K6091" s="64" t="str">
        <f>VLOOKUP(B6091,'ABC successor'!A:J,10,FALSE)</f>
        <v>4740</v>
      </c>
    </row>
    <row r="6092" spans="1:11" x14ac:dyDescent="0.2">
      <c r="A6092">
        <v>6091</v>
      </c>
      <c r="B6092" t="s">
        <v>18806</v>
      </c>
      <c r="C6092" t="s">
        <v>18807</v>
      </c>
      <c r="D6092" t="s">
        <v>18806</v>
      </c>
      <c r="E6092" t="s">
        <v>18808</v>
      </c>
      <c r="F6092" s="220">
        <v>19395</v>
      </c>
      <c r="G6092" s="220">
        <v>19395</v>
      </c>
      <c r="H6092" s="220">
        <v>20416</v>
      </c>
      <c r="I6092" s="220">
        <v>18425.647051724132</v>
      </c>
      <c r="J6092" s="161" t="e">
        <f>VLOOKUP(D6092,GST!A:D,4,FALSE)</f>
        <v>#N/A</v>
      </c>
      <c r="K6092" s="64" t="str">
        <f>VLOOKUP(B6092,'ABC successor'!A:J,10,FALSE)</f>
        <v>4755</v>
      </c>
    </row>
    <row r="6093" spans="1:11" x14ac:dyDescent="0.2">
      <c r="A6093">
        <v>6092</v>
      </c>
      <c r="B6093" t="s">
        <v>20856</v>
      </c>
      <c r="C6093" t="s">
        <v>20857</v>
      </c>
      <c r="D6093" t="s">
        <v>20856</v>
      </c>
      <c r="E6093" t="s">
        <v>20858</v>
      </c>
      <c r="F6093" s="220">
        <v>17330</v>
      </c>
      <c r="G6093" s="220">
        <v>17330</v>
      </c>
      <c r="H6093" s="220">
        <v>18242</v>
      </c>
      <c r="I6093" s="220">
        <v>16463.209301724142</v>
      </c>
      <c r="J6093" s="161" t="e">
        <f>VLOOKUP(D6093,GST!A:D,4,FALSE)</f>
        <v>#N/A</v>
      </c>
      <c r="K6093" s="64" t="str">
        <f>VLOOKUP(B6093,'ABC successor'!A:J,10,FALSE)</f>
        <v>4755</v>
      </c>
    </row>
    <row r="6094" spans="1:11" x14ac:dyDescent="0.2">
      <c r="A6094">
        <v>6093</v>
      </c>
      <c r="B6094" t="s">
        <v>7808</v>
      </c>
      <c r="C6094" t="s">
        <v>7807</v>
      </c>
      <c r="D6094" t="s">
        <v>7808</v>
      </c>
      <c r="E6094" t="s">
        <v>7809</v>
      </c>
      <c r="F6094" s="220">
        <v>25344</v>
      </c>
      <c r="G6094" s="220">
        <v>25344</v>
      </c>
      <c r="H6094" s="220">
        <v>26678</v>
      </c>
      <c r="I6094" s="220">
        <v>24077.08108448275</v>
      </c>
      <c r="J6094" s="161" t="e">
        <f>VLOOKUP(D6094,GST!A:D,4,FALSE)</f>
        <v>#N/A</v>
      </c>
      <c r="K6094" s="64" t="str">
        <f>VLOOKUP(B6094,'ABC successor'!A:J,10,FALSE)</f>
        <v>4755</v>
      </c>
    </row>
    <row r="6095" spans="1:11" x14ac:dyDescent="0.2">
      <c r="A6095">
        <v>6094</v>
      </c>
      <c r="B6095" t="s">
        <v>7811</v>
      </c>
      <c r="C6095" t="s">
        <v>7810</v>
      </c>
      <c r="D6095" t="s">
        <v>7811</v>
      </c>
      <c r="E6095" t="s">
        <v>7812</v>
      </c>
      <c r="F6095" s="220">
        <v>28189</v>
      </c>
      <c r="G6095" s="220">
        <v>28189</v>
      </c>
      <c r="H6095" s="220">
        <v>29673</v>
      </c>
      <c r="I6095" s="220">
        <v>26780.024901724137</v>
      </c>
      <c r="J6095" s="161" t="e">
        <f>VLOOKUP(D6095,GST!A:D,4,FALSE)</f>
        <v>#N/A</v>
      </c>
      <c r="K6095" s="64" t="str">
        <f>VLOOKUP(B6095,'ABC successor'!A:J,10,FALSE)</f>
        <v>4755</v>
      </c>
    </row>
    <row r="6096" spans="1:11" x14ac:dyDescent="0.2">
      <c r="A6096">
        <v>6095</v>
      </c>
      <c r="B6096" t="s">
        <v>14122</v>
      </c>
      <c r="C6096" t="s">
        <v>14123</v>
      </c>
      <c r="D6096" t="s">
        <v>14122</v>
      </c>
      <c r="E6096" t="s">
        <v>25501</v>
      </c>
      <c r="F6096" s="220">
        <v>103445</v>
      </c>
      <c r="G6096" s="220">
        <v>103445</v>
      </c>
      <c r="H6096" s="220">
        <v>108889</v>
      </c>
      <c r="I6096" s="220">
        <v>98272.695524137904</v>
      </c>
      <c r="J6096" s="161" t="e">
        <f>VLOOKUP(D6096,GST!A:D,4,FALSE)</f>
        <v>#N/A</v>
      </c>
      <c r="K6096" s="64" t="str">
        <f>VLOOKUP(B6096,'ABC successor'!A:J,10,FALSE)</f>
        <v>4740</v>
      </c>
    </row>
    <row r="6097" spans="1:11" x14ac:dyDescent="0.2">
      <c r="A6097">
        <v>6096</v>
      </c>
      <c r="B6097" t="s">
        <v>20859</v>
      </c>
      <c r="C6097" t="s">
        <v>20860</v>
      </c>
      <c r="D6097" t="s">
        <v>20859</v>
      </c>
      <c r="E6097" t="s">
        <v>20861</v>
      </c>
      <c r="F6097" s="220">
        <v>0</v>
      </c>
      <c r="G6097" s="220">
        <v>0</v>
      </c>
      <c r="H6097" s="220">
        <v>0</v>
      </c>
      <c r="I6097" s="220">
        <v>0</v>
      </c>
      <c r="J6097" s="161" t="e">
        <f>VLOOKUP(D6097,GST!A:D,4,FALSE)</f>
        <v>#N/A</v>
      </c>
      <c r="K6097" s="64" t="str">
        <f>VLOOKUP(B6097,'ABC successor'!A:J,10,FALSE)</f>
        <v>4740</v>
      </c>
    </row>
    <row r="6098" spans="1:11" x14ac:dyDescent="0.2">
      <c r="A6098">
        <v>6097</v>
      </c>
      <c r="B6098" t="s">
        <v>22873</v>
      </c>
      <c r="C6098" t="s">
        <v>22874</v>
      </c>
      <c r="D6098" t="s">
        <v>22873</v>
      </c>
      <c r="E6098" t="s">
        <v>22875</v>
      </c>
      <c r="F6098" s="220">
        <v>26661</v>
      </c>
      <c r="G6098" s="220">
        <v>26661</v>
      </c>
      <c r="H6098" s="220">
        <v>28064</v>
      </c>
      <c r="I6098" s="220">
        <v>25328.014310344824</v>
      </c>
      <c r="J6098" s="161" t="e">
        <f>VLOOKUP(D6098,GST!A:D,4,FALSE)</f>
        <v>#N/A</v>
      </c>
      <c r="K6098" s="64" t="str">
        <f>VLOOKUP(B6098,'ABC successor'!A:J,10,FALSE)</f>
        <v>4740</v>
      </c>
    </row>
    <row r="6099" spans="1:11" x14ac:dyDescent="0.2">
      <c r="A6099">
        <v>6098</v>
      </c>
      <c r="B6099" t="s">
        <v>22876</v>
      </c>
      <c r="C6099" t="s">
        <v>22877</v>
      </c>
      <c r="D6099" t="s">
        <v>22876</v>
      </c>
      <c r="E6099" t="s">
        <v>22878</v>
      </c>
      <c r="F6099" s="220">
        <v>26661</v>
      </c>
      <c r="G6099" s="220">
        <v>26661</v>
      </c>
      <c r="H6099" s="220">
        <v>28064</v>
      </c>
      <c r="I6099" s="220">
        <v>25328.014310344824</v>
      </c>
      <c r="J6099" s="161" t="e">
        <f>VLOOKUP(D6099,GST!A:D,4,FALSE)</f>
        <v>#N/A</v>
      </c>
      <c r="K6099" s="64" t="str">
        <f>VLOOKUP(B6099,'ABC successor'!A:J,10,FALSE)</f>
        <v>4740</v>
      </c>
    </row>
    <row r="6100" spans="1:11" x14ac:dyDescent="0.2">
      <c r="A6100">
        <v>6099</v>
      </c>
      <c r="B6100" t="s">
        <v>18342</v>
      </c>
      <c r="C6100" t="s">
        <v>18343</v>
      </c>
      <c r="D6100" t="s">
        <v>18342</v>
      </c>
      <c r="E6100" t="s">
        <v>18344</v>
      </c>
      <c r="F6100" s="220">
        <v>11637</v>
      </c>
      <c r="G6100" s="220">
        <v>11637</v>
      </c>
      <c r="H6100" s="220">
        <v>12249</v>
      </c>
      <c r="I6100" s="220">
        <v>11055.388231034483</v>
      </c>
      <c r="J6100" s="161" t="e">
        <f>VLOOKUP(D6100,GST!A:D,4,FALSE)</f>
        <v>#N/A</v>
      </c>
      <c r="K6100" s="64" t="str">
        <f>VLOOKUP(B6100,'ABC successor'!A:J,10,FALSE)</f>
        <v>4740</v>
      </c>
    </row>
    <row r="6101" spans="1:11" x14ac:dyDescent="0.2">
      <c r="A6101">
        <v>6100</v>
      </c>
      <c r="B6101" t="s">
        <v>19558</v>
      </c>
      <c r="C6101" t="s">
        <v>19559</v>
      </c>
      <c r="D6101" t="s">
        <v>19558</v>
      </c>
      <c r="E6101" t="s">
        <v>7815</v>
      </c>
      <c r="F6101" s="220">
        <v>345584</v>
      </c>
      <c r="G6101" s="220">
        <v>345584</v>
      </c>
      <c r="H6101" s="220">
        <v>363773</v>
      </c>
      <c r="I6101" s="220">
        <v>328305.20167586207</v>
      </c>
      <c r="J6101" s="161" t="e">
        <f>VLOOKUP(D6101,GST!A:D,4,FALSE)</f>
        <v>#N/A</v>
      </c>
      <c r="K6101" s="64" t="str">
        <f>VLOOKUP(B6101,'ABC successor'!A:J,10,FALSE)</f>
        <v>4740</v>
      </c>
    </row>
    <row r="6102" spans="1:11" x14ac:dyDescent="0.2">
      <c r="A6102">
        <v>6101</v>
      </c>
      <c r="B6102" t="s">
        <v>7817</v>
      </c>
      <c r="C6102" t="s">
        <v>7816</v>
      </c>
      <c r="D6102" t="s">
        <v>7817</v>
      </c>
      <c r="E6102" t="s">
        <v>7818</v>
      </c>
      <c r="F6102" s="220">
        <v>19332</v>
      </c>
      <c r="G6102" s="220">
        <v>19332</v>
      </c>
      <c r="H6102" s="220">
        <v>20349</v>
      </c>
      <c r="I6102" s="220">
        <v>18365.710529310345</v>
      </c>
      <c r="J6102" s="161">
        <f>VLOOKUP(D6102,GST!A:D,4,FALSE)</f>
        <v>0.18</v>
      </c>
      <c r="K6102" s="64" t="str">
        <f>VLOOKUP(B6102,'ABC successor'!A:J,10,FALSE)</f>
        <v>4740</v>
      </c>
    </row>
    <row r="6103" spans="1:11" x14ac:dyDescent="0.2">
      <c r="A6103">
        <v>6102</v>
      </c>
      <c r="B6103" t="s">
        <v>7820</v>
      </c>
      <c r="C6103" t="s">
        <v>7819</v>
      </c>
      <c r="D6103" t="s">
        <v>7820</v>
      </c>
      <c r="E6103" t="s">
        <v>7821</v>
      </c>
      <c r="F6103" s="220">
        <v>59481</v>
      </c>
      <c r="G6103" s="220">
        <v>59481</v>
      </c>
      <c r="H6103" s="220">
        <v>62612</v>
      </c>
      <c r="I6103" s="220">
        <v>56506.606582758614</v>
      </c>
      <c r="J6103" s="161" t="e">
        <f>VLOOKUP(D6103,GST!A:D,4,FALSE)</f>
        <v>#N/A</v>
      </c>
      <c r="K6103" s="64" t="str">
        <f>VLOOKUP(B6103,'ABC successor'!A:J,10,FALSE)</f>
        <v>4740</v>
      </c>
    </row>
    <row r="6104" spans="1:11" x14ac:dyDescent="0.2">
      <c r="A6104">
        <v>6103</v>
      </c>
      <c r="B6104" t="s">
        <v>7823</v>
      </c>
      <c r="C6104" t="s">
        <v>7822</v>
      </c>
      <c r="D6104" t="s">
        <v>7823</v>
      </c>
      <c r="E6104" t="s">
        <v>7824</v>
      </c>
      <c r="F6104" s="220">
        <v>8924</v>
      </c>
      <c r="G6104" s="220">
        <v>8924</v>
      </c>
      <c r="H6104" s="220">
        <v>9394</v>
      </c>
      <c r="I6104" s="220">
        <v>8478.1177672413778</v>
      </c>
      <c r="J6104" s="161" t="e">
        <f>VLOOKUP(D6104,GST!A:D,4,FALSE)</f>
        <v>#N/A</v>
      </c>
      <c r="K6104" s="64" t="str">
        <f>VLOOKUP(B6104,'ABC successor'!A:J,10,FALSE)</f>
        <v>4740</v>
      </c>
    </row>
    <row r="6105" spans="1:11" x14ac:dyDescent="0.2">
      <c r="A6105">
        <v>6104</v>
      </c>
      <c r="B6105" t="s">
        <v>7826</v>
      </c>
      <c r="C6105" t="s">
        <v>7825</v>
      </c>
      <c r="D6105" t="s">
        <v>7826</v>
      </c>
      <c r="E6105" t="s">
        <v>7827</v>
      </c>
      <c r="F6105" s="220">
        <v>5949</v>
      </c>
      <c r="G6105" s="220">
        <v>5949</v>
      </c>
      <c r="H6105" s="220">
        <v>6262</v>
      </c>
      <c r="I6105" s="220">
        <v>5651.4340327586197</v>
      </c>
      <c r="J6105" s="161" t="e">
        <f>VLOOKUP(D6105,GST!A:D,4,FALSE)</f>
        <v>#N/A</v>
      </c>
      <c r="K6105" s="64" t="str">
        <f>VLOOKUP(B6105,'ABC successor'!A:J,10,FALSE)</f>
        <v>4740</v>
      </c>
    </row>
    <row r="6106" spans="1:11" x14ac:dyDescent="0.2">
      <c r="A6106">
        <v>6105</v>
      </c>
      <c r="B6106" t="s">
        <v>7829</v>
      </c>
      <c r="C6106" t="s">
        <v>7828</v>
      </c>
      <c r="D6106" t="s">
        <v>7829</v>
      </c>
      <c r="E6106" t="s">
        <v>7830</v>
      </c>
      <c r="F6106" s="220">
        <v>10408</v>
      </c>
      <c r="G6106" s="220">
        <v>10408</v>
      </c>
      <c r="H6106" s="220">
        <v>10956</v>
      </c>
      <c r="I6106" s="220">
        <v>9887.5927620689636</v>
      </c>
      <c r="J6106" s="161" t="e">
        <f>VLOOKUP(D6106,GST!A:D,4,FALSE)</f>
        <v>#N/A</v>
      </c>
      <c r="K6106" s="64" t="str">
        <f>VLOOKUP(B6106,'ABC successor'!A:J,10,FALSE)</f>
        <v>4740</v>
      </c>
    </row>
    <row r="6107" spans="1:11" x14ac:dyDescent="0.2">
      <c r="A6107">
        <v>6106</v>
      </c>
      <c r="B6107" t="s">
        <v>7832</v>
      </c>
      <c r="C6107" t="s">
        <v>7831</v>
      </c>
      <c r="D6107" t="s">
        <v>7832</v>
      </c>
      <c r="E6107" t="s">
        <v>7833</v>
      </c>
      <c r="F6107" s="220">
        <v>163573</v>
      </c>
      <c r="G6107" s="220">
        <v>163573</v>
      </c>
      <c r="H6107" s="220">
        <v>172182</v>
      </c>
      <c r="I6107" s="220">
        <v>155394.13482068968</v>
      </c>
      <c r="J6107" s="161" t="e">
        <f>VLOOKUP(D6107,GST!A:D,4,FALSE)</f>
        <v>#N/A</v>
      </c>
      <c r="K6107" s="64" t="str">
        <f>VLOOKUP(B6107,'ABC successor'!A:J,10,FALSE)</f>
        <v>4740</v>
      </c>
    </row>
    <row r="6108" spans="1:11" x14ac:dyDescent="0.2">
      <c r="A6108">
        <v>6107</v>
      </c>
      <c r="B6108" t="s">
        <v>7835</v>
      </c>
      <c r="C6108" t="s">
        <v>7834</v>
      </c>
      <c r="D6108" t="s">
        <v>7835</v>
      </c>
      <c r="E6108" t="s">
        <v>7836</v>
      </c>
      <c r="F6108" s="220">
        <v>14871</v>
      </c>
      <c r="G6108" s="220">
        <v>14871</v>
      </c>
      <c r="H6108" s="220">
        <v>15654</v>
      </c>
      <c r="I6108" s="220">
        <v>14127.618363793099</v>
      </c>
      <c r="J6108" s="161">
        <f>VLOOKUP(D6108,GST!A:D,4,FALSE)</f>
        <v>0.12</v>
      </c>
      <c r="K6108" s="64" t="str">
        <f>VLOOKUP(B6108,'ABC successor'!A:J,10,FALSE)</f>
        <v>4740</v>
      </c>
    </row>
    <row r="6109" spans="1:11" x14ac:dyDescent="0.2">
      <c r="A6109">
        <v>6108</v>
      </c>
      <c r="B6109" t="s">
        <v>7838</v>
      </c>
      <c r="C6109" t="s">
        <v>7837</v>
      </c>
      <c r="D6109" t="s">
        <v>7838</v>
      </c>
      <c r="E6109" t="s">
        <v>7839</v>
      </c>
      <c r="F6109" s="220">
        <v>35689</v>
      </c>
      <c r="G6109" s="220">
        <v>35689</v>
      </c>
      <c r="H6109" s="220">
        <v>37567</v>
      </c>
      <c r="I6109" s="220">
        <v>33904.737324137932</v>
      </c>
      <c r="J6109" s="161" t="e">
        <f>VLOOKUP(D6109,GST!A:D,4,FALSE)</f>
        <v>#N/A</v>
      </c>
      <c r="K6109" s="64" t="str">
        <f>VLOOKUP(B6109,'ABC successor'!A:J,10,FALSE)</f>
        <v>4740</v>
      </c>
    </row>
    <row r="6110" spans="1:11" x14ac:dyDescent="0.2">
      <c r="A6110">
        <v>6109</v>
      </c>
      <c r="B6110" t="s">
        <v>1523</v>
      </c>
      <c r="C6110" t="s">
        <v>1524</v>
      </c>
      <c r="D6110" t="s">
        <v>1523</v>
      </c>
      <c r="E6110" t="s">
        <v>8590</v>
      </c>
      <c r="F6110" s="220">
        <v>171207</v>
      </c>
      <c r="G6110" s="220">
        <v>171207</v>
      </c>
      <c r="H6110" s="220">
        <v>180218</v>
      </c>
      <c r="I6110" s="220">
        <v>162646.4540327586</v>
      </c>
      <c r="J6110" s="161" t="e">
        <f>VLOOKUP(D6110,GST!A:D,4,FALSE)</f>
        <v>#N/A</v>
      </c>
      <c r="K6110" s="64" t="str">
        <f>VLOOKUP(B6110,'ABC successor'!A:J,10,FALSE)</f>
        <v>4740</v>
      </c>
    </row>
    <row r="6111" spans="1:11" x14ac:dyDescent="0.2">
      <c r="A6111">
        <v>6110</v>
      </c>
      <c r="B6111" t="s">
        <v>7841</v>
      </c>
      <c r="C6111" t="s">
        <v>7840</v>
      </c>
      <c r="D6111" t="s">
        <v>7841</v>
      </c>
      <c r="E6111" t="s">
        <v>7842</v>
      </c>
      <c r="F6111" s="220">
        <v>8924</v>
      </c>
      <c r="G6111" s="220">
        <v>8924</v>
      </c>
      <c r="H6111" s="220">
        <v>9394</v>
      </c>
      <c r="I6111" s="220">
        <v>8478.1177672413778</v>
      </c>
      <c r="J6111" s="161" t="e">
        <f>VLOOKUP(D6111,GST!A:D,4,FALSE)</f>
        <v>#N/A</v>
      </c>
      <c r="K6111" s="64" t="str">
        <f>VLOOKUP(B6111,'ABC successor'!A:J,10,FALSE)</f>
        <v>4740</v>
      </c>
    </row>
    <row r="6112" spans="1:11" x14ac:dyDescent="0.2">
      <c r="A6112">
        <v>6111</v>
      </c>
      <c r="B6112" t="s">
        <v>7844</v>
      </c>
      <c r="C6112" t="s">
        <v>7843</v>
      </c>
      <c r="D6112" t="s">
        <v>7844</v>
      </c>
      <c r="E6112" t="s">
        <v>7845</v>
      </c>
      <c r="F6112" s="220">
        <v>7437</v>
      </c>
      <c r="G6112" s="220">
        <v>7437</v>
      </c>
      <c r="H6112" s="220">
        <v>7828</v>
      </c>
      <c r="I6112" s="220">
        <v>7064.7758999999987</v>
      </c>
      <c r="J6112" s="161" t="e">
        <f>VLOOKUP(D6112,GST!A:D,4,FALSE)</f>
        <v>#N/A</v>
      </c>
      <c r="K6112" s="64" t="str">
        <f>VLOOKUP(B6112,'ABC successor'!A:J,10,FALSE)</f>
        <v>4740</v>
      </c>
    </row>
    <row r="6113" spans="1:11" x14ac:dyDescent="0.2">
      <c r="A6113">
        <v>6112</v>
      </c>
      <c r="B6113" t="s">
        <v>7847</v>
      </c>
      <c r="C6113" t="s">
        <v>7846</v>
      </c>
      <c r="D6113" t="s">
        <v>7847</v>
      </c>
      <c r="E6113" t="s">
        <v>7848</v>
      </c>
      <c r="F6113" s="220">
        <v>14871</v>
      </c>
      <c r="G6113" s="220">
        <v>14871</v>
      </c>
      <c r="H6113" s="220">
        <v>15654</v>
      </c>
      <c r="I6113" s="220">
        <v>14127.618363793099</v>
      </c>
      <c r="J6113" s="161">
        <f>VLOOKUP(D6113,GST!A:D,4,FALSE)</f>
        <v>0.18</v>
      </c>
      <c r="K6113" s="64" t="str">
        <f>VLOOKUP(B6113,'ABC successor'!A:J,10,FALSE)</f>
        <v>4740</v>
      </c>
    </row>
    <row r="6114" spans="1:11" x14ac:dyDescent="0.2">
      <c r="A6114">
        <v>6113</v>
      </c>
      <c r="B6114" t="s">
        <v>7850</v>
      </c>
      <c r="C6114" t="s">
        <v>7849</v>
      </c>
      <c r="D6114" t="s">
        <v>7850</v>
      </c>
      <c r="E6114" t="s">
        <v>7851</v>
      </c>
      <c r="F6114" s="220">
        <v>211361</v>
      </c>
      <c r="G6114" s="220">
        <v>211361</v>
      </c>
      <c r="H6114" s="220">
        <v>222485</v>
      </c>
      <c r="I6114" s="220">
        <v>200793.15039482756</v>
      </c>
      <c r="J6114" s="161">
        <f>VLOOKUP(D6114,GST!A:D,4,FALSE)</f>
        <v>0.12</v>
      </c>
      <c r="K6114" s="64" t="str">
        <f>VLOOKUP(B6114,'ABC successor'!A:J,10,FALSE)</f>
        <v>4740</v>
      </c>
    </row>
    <row r="6115" spans="1:11" x14ac:dyDescent="0.2">
      <c r="A6115">
        <v>6114</v>
      </c>
      <c r="B6115" t="s">
        <v>19560</v>
      </c>
      <c r="C6115" t="s">
        <v>19561</v>
      </c>
      <c r="D6115" t="s">
        <v>19560</v>
      </c>
      <c r="E6115" t="s">
        <v>7851</v>
      </c>
      <c r="F6115" s="220">
        <v>208182</v>
      </c>
      <c r="G6115" s="220">
        <v>208182</v>
      </c>
      <c r="H6115" s="220">
        <v>219139</v>
      </c>
      <c r="I6115" s="220">
        <v>197773.12303965513</v>
      </c>
      <c r="J6115" s="161">
        <f>VLOOKUP(D6115,GST!A:D,4,FALSE)</f>
        <v>0.12</v>
      </c>
      <c r="K6115" s="64" t="str">
        <f>VLOOKUP(B6115,'ABC successor'!A:J,10,FALSE)</f>
        <v>4740</v>
      </c>
    </row>
    <row r="6116" spans="1:11" x14ac:dyDescent="0.2">
      <c r="A6116">
        <v>6115</v>
      </c>
      <c r="B6116" t="s">
        <v>7853</v>
      </c>
      <c r="C6116" t="s">
        <v>7852</v>
      </c>
      <c r="D6116" t="s">
        <v>7853</v>
      </c>
      <c r="E6116" t="s">
        <v>7854</v>
      </c>
      <c r="F6116" s="220">
        <v>19332</v>
      </c>
      <c r="G6116" s="220">
        <v>19332</v>
      </c>
      <c r="H6116" s="220">
        <v>20349</v>
      </c>
      <c r="I6116" s="220">
        <v>18365.710529310345</v>
      </c>
      <c r="J6116" s="161" t="e">
        <f>VLOOKUP(D6116,GST!A:D,4,FALSE)</f>
        <v>#N/A</v>
      </c>
      <c r="K6116" s="64" t="str">
        <f>VLOOKUP(B6116,'ABC successor'!A:J,10,FALSE)</f>
        <v>4740</v>
      </c>
    </row>
    <row r="6117" spans="1:11" x14ac:dyDescent="0.2">
      <c r="A6117">
        <v>6116</v>
      </c>
      <c r="B6117" t="s">
        <v>7856</v>
      </c>
      <c r="C6117" t="s">
        <v>7855</v>
      </c>
      <c r="D6117" t="s">
        <v>7856</v>
      </c>
      <c r="E6117" t="s">
        <v>16857</v>
      </c>
      <c r="F6117" s="220">
        <v>17845</v>
      </c>
      <c r="G6117" s="220">
        <v>17845</v>
      </c>
      <c r="H6117" s="220">
        <v>18784</v>
      </c>
      <c r="I6117" s="220">
        <v>16952.368662068966</v>
      </c>
      <c r="J6117" s="161" t="e">
        <f>VLOOKUP(D6117,GST!A:D,4,FALSE)</f>
        <v>#N/A</v>
      </c>
      <c r="K6117" s="64" t="str">
        <f>VLOOKUP(B6117,'ABC successor'!A:J,10,FALSE)</f>
        <v>4740</v>
      </c>
    </row>
    <row r="6118" spans="1:11" x14ac:dyDescent="0.2">
      <c r="A6118">
        <v>6117</v>
      </c>
      <c r="B6118" t="s">
        <v>7858</v>
      </c>
      <c r="C6118" t="s">
        <v>7857</v>
      </c>
      <c r="D6118" t="s">
        <v>7858</v>
      </c>
      <c r="E6118" t="s">
        <v>7859</v>
      </c>
      <c r="F6118" s="220">
        <v>7437</v>
      </c>
      <c r="G6118" s="220">
        <v>7437</v>
      </c>
      <c r="H6118" s="220">
        <v>7828</v>
      </c>
      <c r="I6118" s="220">
        <v>7064.7758999999987</v>
      </c>
      <c r="J6118" s="161" t="e">
        <f>VLOOKUP(D6118,GST!A:D,4,FALSE)</f>
        <v>#N/A</v>
      </c>
      <c r="K6118" s="64" t="str">
        <f>VLOOKUP(B6118,'ABC successor'!A:J,10,FALSE)</f>
        <v>4740</v>
      </c>
    </row>
    <row r="6119" spans="1:11" x14ac:dyDescent="0.2">
      <c r="A6119">
        <v>6118</v>
      </c>
      <c r="B6119" t="s">
        <v>7861</v>
      </c>
      <c r="C6119" t="s">
        <v>7860</v>
      </c>
      <c r="D6119" t="s">
        <v>7861</v>
      </c>
      <c r="E6119" t="s">
        <v>7862</v>
      </c>
      <c r="F6119" s="220">
        <v>17845</v>
      </c>
      <c r="G6119" s="220">
        <v>17845</v>
      </c>
      <c r="H6119" s="220">
        <v>18784</v>
      </c>
      <c r="I6119" s="220">
        <v>16952.368662068966</v>
      </c>
      <c r="J6119" s="161" t="e">
        <f>VLOOKUP(D6119,GST!A:D,4,FALSE)</f>
        <v>#N/A</v>
      </c>
      <c r="K6119" s="64" t="str">
        <f>VLOOKUP(B6119,'ABC successor'!A:J,10,FALSE)</f>
        <v>4740</v>
      </c>
    </row>
    <row r="6120" spans="1:11" x14ac:dyDescent="0.2">
      <c r="A6120">
        <v>6119</v>
      </c>
      <c r="B6120" t="s">
        <v>7864</v>
      </c>
      <c r="C6120" t="s">
        <v>7863</v>
      </c>
      <c r="D6120" t="s">
        <v>7864</v>
      </c>
      <c r="E6120" t="s">
        <v>7865</v>
      </c>
      <c r="F6120" s="220">
        <v>14871</v>
      </c>
      <c r="G6120" s="220">
        <v>14871</v>
      </c>
      <c r="H6120" s="220">
        <v>15654</v>
      </c>
      <c r="I6120" s="220">
        <v>14127.618363793099</v>
      </c>
      <c r="J6120" s="161">
        <f>VLOOKUP(D6120,GST!A:D,4,FALSE)</f>
        <v>0.18</v>
      </c>
      <c r="K6120" s="64" t="str">
        <f>VLOOKUP(B6120,'ABC successor'!A:J,10,FALSE)</f>
        <v>4740</v>
      </c>
    </row>
    <row r="6121" spans="1:11" x14ac:dyDescent="0.2">
      <c r="A6121">
        <v>6120</v>
      </c>
      <c r="B6121" t="s">
        <v>7867</v>
      </c>
      <c r="C6121" t="s">
        <v>7866</v>
      </c>
      <c r="D6121" t="s">
        <v>7867</v>
      </c>
      <c r="E6121" t="s">
        <v>7868</v>
      </c>
      <c r="F6121" s="220">
        <v>74352</v>
      </c>
      <c r="G6121" s="220">
        <v>74352</v>
      </c>
      <c r="H6121" s="220">
        <v>78265</v>
      </c>
      <c r="I6121" s="220">
        <v>70634.224946551709</v>
      </c>
      <c r="J6121" s="161">
        <f>VLOOKUP(D6121,GST!A:D,4,FALSE)</f>
        <v>0.18</v>
      </c>
      <c r="K6121" s="64" t="str">
        <f>VLOOKUP(B6121,'ABC successor'!A:J,10,FALSE)</f>
        <v>4740</v>
      </c>
    </row>
    <row r="6122" spans="1:11" x14ac:dyDescent="0.2">
      <c r="A6122">
        <v>6121</v>
      </c>
      <c r="B6122" t="s">
        <v>7870</v>
      </c>
      <c r="C6122" t="s">
        <v>7869</v>
      </c>
      <c r="D6122" t="s">
        <v>7870</v>
      </c>
      <c r="E6122" t="s">
        <v>9554</v>
      </c>
      <c r="F6122" s="220">
        <v>41636</v>
      </c>
      <c r="G6122" s="220">
        <v>41636</v>
      </c>
      <c r="H6122" s="220">
        <v>43827</v>
      </c>
      <c r="I6122" s="220">
        <v>39554.237920689658</v>
      </c>
      <c r="J6122" s="161" t="e">
        <f>VLOOKUP(D6122,GST!A:D,4,FALSE)</f>
        <v>#N/A</v>
      </c>
      <c r="K6122" s="64" t="str">
        <f>VLOOKUP(B6122,'ABC successor'!A:J,10,FALSE)</f>
        <v>4740</v>
      </c>
    </row>
    <row r="6123" spans="1:11" x14ac:dyDescent="0.2">
      <c r="A6123">
        <v>6122</v>
      </c>
      <c r="B6123" t="s">
        <v>21850</v>
      </c>
      <c r="C6123" t="s">
        <v>21851</v>
      </c>
      <c r="D6123" t="s">
        <v>21850</v>
      </c>
      <c r="E6123" t="s">
        <v>21852</v>
      </c>
      <c r="F6123" s="220">
        <v>13331</v>
      </c>
      <c r="G6123" s="220">
        <v>13331</v>
      </c>
      <c r="H6123" s="220">
        <v>14033</v>
      </c>
      <c r="I6123" s="220">
        <v>12664.007155172412</v>
      </c>
      <c r="J6123" s="161" t="e">
        <f>VLOOKUP(D6123,GST!A:D,4,FALSE)</f>
        <v>#N/A</v>
      </c>
      <c r="K6123" s="64" t="str">
        <f>VLOOKUP(B6123,'ABC successor'!A:J,10,FALSE)</f>
        <v>4740</v>
      </c>
    </row>
    <row r="6124" spans="1:11" x14ac:dyDescent="0.2">
      <c r="A6124">
        <v>6123</v>
      </c>
      <c r="B6124" t="s">
        <v>7872</v>
      </c>
      <c r="C6124" t="s">
        <v>7871</v>
      </c>
      <c r="D6124" t="s">
        <v>7872</v>
      </c>
      <c r="E6124" t="s">
        <v>2110</v>
      </c>
      <c r="F6124" s="220">
        <v>17845</v>
      </c>
      <c r="G6124" s="220">
        <v>17845</v>
      </c>
      <c r="H6124" s="220">
        <v>18784</v>
      </c>
      <c r="I6124" s="220">
        <v>16952.368662068966</v>
      </c>
      <c r="J6124" s="161" t="e">
        <f>VLOOKUP(D6124,GST!A:D,4,FALSE)</f>
        <v>#N/A</v>
      </c>
      <c r="K6124" s="64" t="str">
        <f>VLOOKUP(B6124,'ABC successor'!A:J,10,FALSE)</f>
        <v>4740</v>
      </c>
    </row>
    <row r="6125" spans="1:11" x14ac:dyDescent="0.2">
      <c r="A6125">
        <v>6124</v>
      </c>
      <c r="B6125" t="s">
        <v>16858</v>
      </c>
      <c r="C6125" t="s">
        <v>16859</v>
      </c>
      <c r="D6125" t="s">
        <v>16858</v>
      </c>
      <c r="E6125" t="s">
        <v>16860</v>
      </c>
      <c r="F6125" s="220">
        <v>9051</v>
      </c>
      <c r="G6125" s="220">
        <v>9051</v>
      </c>
      <c r="H6125" s="220">
        <v>9527</v>
      </c>
      <c r="I6125" s="220">
        <v>8597.9908120689652</v>
      </c>
      <c r="J6125" s="161" t="e">
        <f>VLOOKUP(D6125,GST!A:D,4,FALSE)</f>
        <v>#N/A</v>
      </c>
      <c r="K6125" s="64" t="str">
        <f>VLOOKUP(B6125,'ABC successor'!A:J,10,FALSE)</f>
        <v>4740</v>
      </c>
    </row>
    <row r="6126" spans="1:11" x14ac:dyDescent="0.2">
      <c r="A6126">
        <v>6125</v>
      </c>
      <c r="B6126" t="s">
        <v>7874</v>
      </c>
      <c r="C6126" t="s">
        <v>7873</v>
      </c>
      <c r="D6126" t="s">
        <v>7874</v>
      </c>
      <c r="E6126" t="s">
        <v>7875</v>
      </c>
      <c r="F6126" s="220">
        <v>6466</v>
      </c>
      <c r="G6126" s="220">
        <v>6466</v>
      </c>
      <c r="H6126" s="220">
        <v>6806</v>
      </c>
      <c r="I6126" s="220">
        <v>6142.5268293103436</v>
      </c>
      <c r="J6126" s="161" t="e">
        <f>VLOOKUP(D6126,GST!A:D,4,FALSE)</f>
        <v>#N/A</v>
      </c>
      <c r="K6126" s="64" t="str">
        <f>VLOOKUP(B6126,'ABC successor'!A:J,10,FALSE)</f>
        <v>4754</v>
      </c>
    </row>
    <row r="6127" spans="1:11" x14ac:dyDescent="0.2">
      <c r="A6127">
        <v>6126</v>
      </c>
      <c r="B6127" t="s">
        <v>7877</v>
      </c>
      <c r="C6127" t="s">
        <v>7876</v>
      </c>
      <c r="D6127" t="s">
        <v>7877</v>
      </c>
      <c r="E6127" t="s">
        <v>7878</v>
      </c>
      <c r="F6127" s="220">
        <v>6466</v>
      </c>
      <c r="G6127" s="220">
        <v>6466</v>
      </c>
      <c r="H6127" s="220">
        <v>6806</v>
      </c>
      <c r="I6127" s="220">
        <v>6142.5268293103436</v>
      </c>
      <c r="J6127" s="161" t="e">
        <f>VLOOKUP(D6127,GST!A:D,4,FALSE)</f>
        <v>#N/A</v>
      </c>
      <c r="K6127" s="64" t="str">
        <f>VLOOKUP(B6127,'ABC successor'!A:J,10,FALSE)</f>
        <v>4754</v>
      </c>
    </row>
    <row r="6128" spans="1:11" x14ac:dyDescent="0.2">
      <c r="A6128">
        <v>6127</v>
      </c>
      <c r="B6128" t="s">
        <v>7880</v>
      </c>
      <c r="C6128" t="s">
        <v>7879</v>
      </c>
      <c r="D6128" t="s">
        <v>7880</v>
      </c>
      <c r="E6128" t="s">
        <v>7881</v>
      </c>
      <c r="F6128" s="220">
        <v>6466</v>
      </c>
      <c r="G6128" s="220">
        <v>6466</v>
      </c>
      <c r="H6128" s="220">
        <v>6806</v>
      </c>
      <c r="I6128" s="220">
        <v>6142.5268293103436</v>
      </c>
      <c r="J6128" s="161" t="e">
        <f>VLOOKUP(D6128,GST!A:D,4,FALSE)</f>
        <v>#N/A</v>
      </c>
      <c r="K6128" s="64" t="str">
        <f>VLOOKUP(B6128,'ABC successor'!A:J,10,FALSE)</f>
        <v>4754</v>
      </c>
    </row>
    <row r="6129" spans="1:11" x14ac:dyDescent="0.2">
      <c r="A6129">
        <v>6128</v>
      </c>
      <c r="B6129" t="s">
        <v>7883</v>
      </c>
      <c r="C6129" t="s">
        <v>7882</v>
      </c>
      <c r="D6129" t="s">
        <v>7883</v>
      </c>
      <c r="E6129" t="s">
        <v>7884</v>
      </c>
      <c r="F6129" s="220">
        <v>16811</v>
      </c>
      <c r="G6129" s="220">
        <v>16811</v>
      </c>
      <c r="H6129" s="220">
        <v>17696</v>
      </c>
      <c r="I6129" s="220">
        <v>15970.183068965514</v>
      </c>
      <c r="J6129" s="161" t="e">
        <f>VLOOKUP(D6129,GST!A:D,4,FALSE)</f>
        <v>#N/A</v>
      </c>
      <c r="K6129" s="64" t="str">
        <f>VLOOKUP(B6129,'ABC successor'!A:J,10,FALSE)</f>
        <v>4754</v>
      </c>
    </row>
    <row r="6130" spans="1:11" x14ac:dyDescent="0.2">
      <c r="A6130">
        <v>6129</v>
      </c>
      <c r="B6130" t="s">
        <v>7886</v>
      </c>
      <c r="C6130" t="s">
        <v>7885</v>
      </c>
      <c r="D6130" t="s">
        <v>7886</v>
      </c>
      <c r="E6130" t="s">
        <v>7887</v>
      </c>
      <c r="F6130" s="220">
        <v>17845</v>
      </c>
      <c r="G6130" s="220">
        <v>17845</v>
      </c>
      <c r="H6130" s="220">
        <v>18784</v>
      </c>
      <c r="I6130" s="220">
        <v>16952.368662068966</v>
      </c>
      <c r="J6130" s="161">
        <f>VLOOKUP(D6130,GST!A:D,4,FALSE)</f>
        <v>0.12</v>
      </c>
      <c r="K6130" s="64" t="str">
        <f>VLOOKUP(B6130,'ABC successor'!A:J,10,FALSE)</f>
        <v>4740</v>
      </c>
    </row>
    <row r="6131" spans="1:11" x14ac:dyDescent="0.2">
      <c r="A6131">
        <v>6130</v>
      </c>
      <c r="B6131" t="s">
        <v>21853</v>
      </c>
      <c r="C6131" t="s">
        <v>21854</v>
      </c>
      <c r="D6131" t="s">
        <v>21853</v>
      </c>
      <c r="E6131" t="s">
        <v>21855</v>
      </c>
      <c r="F6131" s="220">
        <v>10664</v>
      </c>
      <c r="G6131" s="220">
        <v>10664</v>
      </c>
      <c r="H6131" s="220">
        <v>11225</v>
      </c>
      <c r="I6131" s="220">
        <v>10131.205724137928</v>
      </c>
      <c r="J6131" s="161" t="e">
        <f>VLOOKUP(D6131,GST!A:D,4,FALSE)</f>
        <v>#N/A</v>
      </c>
      <c r="K6131" s="64" t="str">
        <f>VLOOKUP(B6131,'ABC successor'!A:J,10,FALSE)</f>
        <v>4740</v>
      </c>
    </row>
    <row r="6132" spans="1:11" x14ac:dyDescent="0.2">
      <c r="A6132">
        <v>6131</v>
      </c>
      <c r="B6132" t="s">
        <v>22879</v>
      </c>
      <c r="C6132" t="s">
        <v>22880</v>
      </c>
      <c r="D6132" t="s">
        <v>22879</v>
      </c>
      <c r="E6132" t="s">
        <v>22881</v>
      </c>
      <c r="F6132" s="220">
        <v>87982</v>
      </c>
      <c r="G6132" s="220">
        <v>87982</v>
      </c>
      <c r="H6132" s="220">
        <v>92613</v>
      </c>
      <c r="I6132" s="220">
        <v>83582.447224137926</v>
      </c>
      <c r="J6132" s="161" t="e">
        <f>VLOOKUP(D6132,GST!A:D,4,FALSE)</f>
        <v>#N/A</v>
      </c>
      <c r="K6132" s="64" t="str">
        <f>VLOOKUP(B6132,'ABC successor'!A:J,10,FALSE)</f>
        <v>4754</v>
      </c>
    </row>
    <row r="6133" spans="1:11" x14ac:dyDescent="0.2">
      <c r="A6133">
        <v>6132</v>
      </c>
      <c r="B6133" t="s">
        <v>22882</v>
      </c>
      <c r="C6133" t="s">
        <v>22883</v>
      </c>
      <c r="D6133" t="s">
        <v>22882</v>
      </c>
      <c r="E6133" t="s">
        <v>22884</v>
      </c>
      <c r="F6133" s="220">
        <v>23995</v>
      </c>
      <c r="G6133" s="220">
        <v>23995</v>
      </c>
      <c r="H6133" s="220">
        <v>25258</v>
      </c>
      <c r="I6133" s="220">
        <v>22795.212879310344</v>
      </c>
      <c r="J6133" s="161" t="e">
        <f>VLOOKUP(D6133,GST!A:D,4,FALSE)</f>
        <v>#N/A</v>
      </c>
      <c r="K6133" s="64" t="str">
        <f>VLOOKUP(B6133,'ABC successor'!A:J,10,FALSE)</f>
        <v>4740</v>
      </c>
    </row>
    <row r="6134" spans="1:11" x14ac:dyDescent="0.2">
      <c r="A6134">
        <v>6133</v>
      </c>
      <c r="B6134" t="s">
        <v>23764</v>
      </c>
      <c r="C6134" t="s">
        <v>23765</v>
      </c>
      <c r="D6134" t="s">
        <v>23764</v>
      </c>
      <c r="E6134" t="s">
        <v>23766</v>
      </c>
      <c r="F6134" s="220">
        <v>57655</v>
      </c>
      <c r="G6134" s="220">
        <v>57655</v>
      </c>
      <c r="H6134" s="220">
        <v>60689</v>
      </c>
      <c r="I6134" s="220">
        <v>54772.314305172411</v>
      </c>
      <c r="J6134" s="161" t="e">
        <f>VLOOKUP(D6134,GST!A:D,4,FALSE)</f>
        <v>#N/A</v>
      </c>
      <c r="K6134" s="64" t="str">
        <f>VLOOKUP(B6134,'ABC successor'!A:J,10,FALSE)</f>
        <v>4755</v>
      </c>
    </row>
    <row r="6135" spans="1:11" x14ac:dyDescent="0.2">
      <c r="A6135">
        <v>6134</v>
      </c>
      <c r="B6135" t="s">
        <v>26151</v>
      </c>
      <c r="C6135" t="s">
        <v>26152</v>
      </c>
      <c r="D6135" t="s">
        <v>26151</v>
      </c>
      <c r="E6135" t="s">
        <v>26153</v>
      </c>
      <c r="F6135" s="220">
        <v>21862</v>
      </c>
      <c r="G6135" s="220">
        <v>21862</v>
      </c>
      <c r="H6135" s="220">
        <v>23013</v>
      </c>
      <c r="I6135" s="220">
        <v>20768.971734482755</v>
      </c>
      <c r="J6135" s="161" t="e">
        <f>VLOOKUP(D6135,GST!A:D,4,FALSE)</f>
        <v>#N/A</v>
      </c>
      <c r="K6135" s="64" t="str">
        <f>VLOOKUP(B6135,'ABC successor'!A:J,10,FALSE)</f>
        <v>4755</v>
      </c>
    </row>
    <row r="6136" spans="1:11" x14ac:dyDescent="0.2">
      <c r="A6136">
        <v>6135</v>
      </c>
      <c r="B6136" t="s">
        <v>26154</v>
      </c>
      <c r="C6136" t="s">
        <v>26155</v>
      </c>
      <c r="D6136" t="s">
        <v>26154</v>
      </c>
      <c r="E6136" t="s">
        <v>26156</v>
      </c>
      <c r="F6136" s="220">
        <v>46657</v>
      </c>
      <c r="G6136" s="220">
        <v>46657</v>
      </c>
      <c r="H6136" s="220">
        <v>49113</v>
      </c>
      <c r="I6136" s="220">
        <v>44324.025043103444</v>
      </c>
      <c r="J6136" s="161" t="e">
        <f>VLOOKUP(D6136,GST!A:D,4,FALSE)</f>
        <v>#N/A</v>
      </c>
      <c r="K6136" s="64" t="str">
        <f>VLOOKUP(B6136,'ABC successor'!A:J,10,FALSE)</f>
        <v>4754</v>
      </c>
    </row>
    <row r="6137" spans="1:11" x14ac:dyDescent="0.2">
      <c r="A6137">
        <v>6136</v>
      </c>
      <c r="B6137" t="s">
        <v>26157</v>
      </c>
      <c r="C6137" t="s">
        <v>26158</v>
      </c>
      <c r="D6137" t="s">
        <v>26157</v>
      </c>
      <c r="E6137" t="s">
        <v>26159</v>
      </c>
      <c r="F6137" s="220">
        <v>23995</v>
      </c>
      <c r="G6137" s="220">
        <v>23995</v>
      </c>
      <c r="H6137" s="220">
        <v>25258</v>
      </c>
      <c r="I6137" s="220">
        <v>22795.212879310344</v>
      </c>
      <c r="J6137" s="161" t="e">
        <f>VLOOKUP(D6137,GST!A:D,4,FALSE)</f>
        <v>#N/A</v>
      </c>
      <c r="K6137" s="64" t="str">
        <f>VLOOKUP(B6137,'ABC successor'!A:J,10,FALSE)</f>
        <v>4760</v>
      </c>
    </row>
    <row r="6138" spans="1:11" x14ac:dyDescent="0.2">
      <c r="A6138">
        <v>6137</v>
      </c>
      <c r="B6138" t="s">
        <v>26854</v>
      </c>
      <c r="C6138" t="s">
        <v>27482</v>
      </c>
      <c r="D6138" t="s">
        <v>26854</v>
      </c>
      <c r="E6138" t="s">
        <v>26855</v>
      </c>
      <c r="F6138" s="220">
        <v>75184</v>
      </c>
      <c r="G6138" s="220">
        <v>75184</v>
      </c>
      <c r="H6138" s="220">
        <v>79141</v>
      </c>
      <c r="I6138" s="220">
        <v>71425.000355172393</v>
      </c>
      <c r="J6138" s="161" t="str">
        <f>VLOOKUP(D6138,GST!A:D,4,FALSE)</f>
        <v/>
      </c>
      <c r="K6138" s="64" t="str">
        <f>VLOOKUP(B6138,'ABC successor'!A:J,10,FALSE)</f>
        <v>4740</v>
      </c>
    </row>
    <row r="6139" spans="1:11" x14ac:dyDescent="0.2">
      <c r="A6139">
        <v>6138</v>
      </c>
      <c r="B6139" t="s">
        <v>25502</v>
      </c>
      <c r="C6139" t="s">
        <v>25503</v>
      </c>
      <c r="D6139" t="s">
        <v>25502</v>
      </c>
      <c r="E6139" t="s">
        <v>25504</v>
      </c>
      <c r="F6139" s="220">
        <v>15997</v>
      </c>
      <c r="G6139" s="220">
        <v>15997</v>
      </c>
      <c r="H6139" s="220">
        <v>16839</v>
      </c>
      <c r="I6139" s="220">
        <v>15196.808586206895</v>
      </c>
      <c r="J6139" s="161" t="e">
        <f>VLOOKUP(D6139,GST!A:D,4,FALSE)</f>
        <v>#N/A</v>
      </c>
      <c r="K6139" s="64" t="str">
        <f>VLOOKUP(B6139,'ABC successor'!A:J,10,FALSE)</f>
        <v>4755</v>
      </c>
    </row>
    <row r="6140" spans="1:11" x14ac:dyDescent="0.2">
      <c r="A6140">
        <v>6139</v>
      </c>
      <c r="B6140" t="s">
        <v>26160</v>
      </c>
      <c r="C6140" t="s">
        <v>26161</v>
      </c>
      <c r="D6140" t="s">
        <v>26160</v>
      </c>
      <c r="E6140" t="s">
        <v>26162</v>
      </c>
      <c r="F6140" s="220">
        <v>25328</v>
      </c>
      <c r="G6140" s="220">
        <v>25328</v>
      </c>
      <c r="H6140" s="220">
        <v>26661</v>
      </c>
      <c r="I6140" s="220">
        <v>24061.613594827584</v>
      </c>
      <c r="J6140" s="161" t="e">
        <f>VLOOKUP(D6140,GST!A:D,4,FALSE)</f>
        <v>#N/A</v>
      </c>
      <c r="K6140" s="64" t="str">
        <f>VLOOKUP(B6140,'ABC successor'!A:J,10,FALSE)</f>
        <v>4755</v>
      </c>
    </row>
    <row r="6141" spans="1:11" x14ac:dyDescent="0.2">
      <c r="A6141">
        <v>6140</v>
      </c>
      <c r="B6141" t="s">
        <v>26163</v>
      </c>
      <c r="C6141" t="s">
        <v>26164</v>
      </c>
      <c r="D6141" t="s">
        <v>26163</v>
      </c>
      <c r="E6141" t="s">
        <v>26165</v>
      </c>
      <c r="F6141" s="220">
        <v>25328</v>
      </c>
      <c r="G6141" s="220">
        <v>25328</v>
      </c>
      <c r="H6141" s="220">
        <v>26661</v>
      </c>
      <c r="I6141" s="220">
        <v>24061.613594827584</v>
      </c>
      <c r="J6141" s="161" t="e">
        <f>VLOOKUP(D6141,GST!A:D,4,FALSE)</f>
        <v>#N/A</v>
      </c>
      <c r="K6141" s="64" t="str">
        <f>VLOOKUP(B6141,'ABC successor'!A:J,10,FALSE)</f>
        <v>4755</v>
      </c>
    </row>
    <row r="6142" spans="1:11" x14ac:dyDescent="0.2">
      <c r="A6142">
        <v>6141</v>
      </c>
      <c r="B6142" t="s">
        <v>26166</v>
      </c>
      <c r="C6142" t="s">
        <v>26167</v>
      </c>
      <c r="D6142" t="s">
        <v>26166</v>
      </c>
      <c r="E6142" t="s">
        <v>26168</v>
      </c>
      <c r="F6142" s="220">
        <v>57655</v>
      </c>
      <c r="G6142" s="220">
        <v>57655</v>
      </c>
      <c r="H6142" s="220">
        <v>60689</v>
      </c>
      <c r="I6142" s="220">
        <v>54772.314305172411</v>
      </c>
      <c r="J6142" s="161" t="e">
        <f>VLOOKUP(D6142,GST!A:D,4,FALSE)</f>
        <v>#N/A</v>
      </c>
      <c r="K6142" s="64" t="str">
        <f>VLOOKUP(B6142,'ABC successor'!A:J,10,FALSE)</f>
        <v>4755</v>
      </c>
    </row>
    <row r="6143" spans="1:11" x14ac:dyDescent="0.2">
      <c r="A6143">
        <v>6142</v>
      </c>
      <c r="B6143" t="s">
        <v>27483</v>
      </c>
      <c r="C6143" t="s">
        <v>27484</v>
      </c>
      <c r="D6143" t="s">
        <v>27483</v>
      </c>
      <c r="E6143" t="s">
        <v>27485</v>
      </c>
      <c r="F6143" s="220">
        <v>31993</v>
      </c>
      <c r="G6143" s="220">
        <v>31993</v>
      </c>
      <c r="H6143" s="220">
        <v>33677</v>
      </c>
      <c r="I6143" s="220">
        <v>30393.617172413789</v>
      </c>
      <c r="J6143" s="161" t="e">
        <f>VLOOKUP(D6143,GST!A:D,4,FALSE)</f>
        <v>#N/A</v>
      </c>
      <c r="K6143" s="64" t="str">
        <f>VLOOKUP(B6143,'ABC successor'!A:J,10,FALSE)</f>
        <v>4755</v>
      </c>
    </row>
    <row r="6144" spans="1:11" x14ac:dyDescent="0.2">
      <c r="A6144">
        <v>6143</v>
      </c>
      <c r="B6144" t="s">
        <v>23767</v>
      </c>
      <c r="C6144" t="s">
        <v>23768</v>
      </c>
      <c r="D6144" t="s">
        <v>23767</v>
      </c>
      <c r="E6144" t="s">
        <v>27486</v>
      </c>
      <c r="F6144" s="220">
        <v>586320</v>
      </c>
      <c r="G6144" s="220">
        <v>586320</v>
      </c>
      <c r="H6144" s="220">
        <v>617179</v>
      </c>
      <c r="I6144" s="220">
        <v>557003.63684482756</v>
      </c>
      <c r="J6144" s="161">
        <f>VLOOKUP(D6144,GST!A:D,4,FALSE)</f>
        <v>0.12</v>
      </c>
      <c r="K6144" s="64" t="str">
        <f>VLOOKUP(B6144,'ABC successor'!A:J,10,FALSE)</f>
        <v>4755</v>
      </c>
    </row>
    <row r="6145" spans="1:11" x14ac:dyDescent="0.2">
      <c r="A6145">
        <v>6144</v>
      </c>
      <c r="B6145" t="s">
        <v>22958</v>
      </c>
      <c r="C6145" t="s">
        <v>22959</v>
      </c>
      <c r="D6145" t="s">
        <v>22958</v>
      </c>
      <c r="E6145" t="s">
        <v>9415</v>
      </c>
      <c r="F6145" s="220">
        <v>23791</v>
      </c>
      <c r="G6145" s="220">
        <v>23791</v>
      </c>
      <c r="H6145" s="220">
        <v>25043</v>
      </c>
      <c r="I6145" s="220">
        <v>22601.869258620685</v>
      </c>
      <c r="J6145" s="161" t="e">
        <f>VLOOKUP(D6145,GST!A:D,4,FALSE)</f>
        <v>#N/A</v>
      </c>
      <c r="K6145" s="64" t="str">
        <f>VLOOKUP(B6145,'ABC successor'!A:J,10,FALSE)</f>
        <v>4755</v>
      </c>
    </row>
    <row r="6146" spans="1:11" x14ac:dyDescent="0.2">
      <c r="A6146">
        <v>6145</v>
      </c>
      <c r="B6146" t="s">
        <v>26169</v>
      </c>
      <c r="C6146" t="s">
        <v>26170</v>
      </c>
      <c r="D6146" t="s">
        <v>26169</v>
      </c>
      <c r="E6146" t="s">
        <v>26171</v>
      </c>
      <c r="F6146" s="220">
        <v>182628</v>
      </c>
      <c r="G6146" s="220">
        <v>182628</v>
      </c>
      <c r="H6146" s="220">
        <v>192240</v>
      </c>
      <c r="I6146" s="220">
        <v>173496.89802586206</v>
      </c>
      <c r="J6146" s="161" t="e">
        <f>VLOOKUP(D6146,GST!A:D,4,FALSE)</f>
        <v>#N/A</v>
      </c>
      <c r="K6146" s="64" t="str">
        <f>VLOOKUP(B6146,'ABC successor'!A:J,10,FALSE)</f>
        <v>4755</v>
      </c>
    </row>
    <row r="6147" spans="1:11" x14ac:dyDescent="0.2">
      <c r="A6147">
        <v>6146</v>
      </c>
      <c r="B6147" t="s">
        <v>26172</v>
      </c>
      <c r="C6147" t="s">
        <v>26173</v>
      </c>
      <c r="D6147" t="s">
        <v>26172</v>
      </c>
      <c r="E6147" t="s">
        <v>26174</v>
      </c>
      <c r="F6147" s="220">
        <v>182628</v>
      </c>
      <c r="G6147" s="220">
        <v>182628</v>
      </c>
      <c r="H6147" s="220">
        <v>192240</v>
      </c>
      <c r="I6147" s="220">
        <v>173496.89802586206</v>
      </c>
      <c r="J6147" s="161" t="e">
        <f>VLOOKUP(D6147,GST!A:D,4,FALSE)</f>
        <v>#N/A</v>
      </c>
      <c r="K6147" s="64" t="str">
        <f>VLOOKUP(B6147,'ABC successor'!A:J,10,FALSE)</f>
        <v>4755</v>
      </c>
    </row>
    <row r="6148" spans="1:11" x14ac:dyDescent="0.2">
      <c r="A6148">
        <v>6147</v>
      </c>
      <c r="B6148" t="s">
        <v>26175</v>
      </c>
      <c r="C6148" t="s">
        <v>26176</v>
      </c>
      <c r="D6148" t="s">
        <v>26175</v>
      </c>
      <c r="E6148" t="s">
        <v>26177</v>
      </c>
      <c r="F6148" s="220">
        <v>182628</v>
      </c>
      <c r="G6148" s="220">
        <v>182628</v>
      </c>
      <c r="H6148" s="220">
        <v>192240</v>
      </c>
      <c r="I6148" s="220">
        <v>173496.89802586206</v>
      </c>
      <c r="J6148" s="161" t="e">
        <f>VLOOKUP(D6148,GST!A:D,4,FALSE)</f>
        <v>#N/A</v>
      </c>
      <c r="K6148" s="64" t="str">
        <f>VLOOKUP(B6148,'ABC successor'!A:J,10,FALSE)</f>
        <v>4755</v>
      </c>
    </row>
    <row r="6149" spans="1:11" x14ac:dyDescent="0.2">
      <c r="A6149">
        <v>6148</v>
      </c>
      <c r="B6149" t="s">
        <v>26178</v>
      </c>
      <c r="C6149" t="s">
        <v>26179</v>
      </c>
      <c r="D6149" t="s">
        <v>26178</v>
      </c>
      <c r="E6149" t="s">
        <v>26180</v>
      </c>
      <c r="F6149" s="220">
        <v>182628</v>
      </c>
      <c r="G6149" s="220">
        <v>182628</v>
      </c>
      <c r="H6149" s="220">
        <v>192240</v>
      </c>
      <c r="I6149" s="220">
        <v>173496.89802586206</v>
      </c>
      <c r="J6149" s="161" t="e">
        <f>VLOOKUP(D6149,GST!A:D,4,FALSE)</f>
        <v>#N/A</v>
      </c>
      <c r="K6149" s="64" t="str">
        <f>VLOOKUP(B6149,'ABC successor'!A:J,10,FALSE)</f>
        <v>4755</v>
      </c>
    </row>
    <row r="6150" spans="1:11" x14ac:dyDescent="0.2">
      <c r="A6150">
        <v>6149</v>
      </c>
      <c r="B6150" t="s">
        <v>3049</v>
      </c>
      <c r="C6150" t="s">
        <v>3050</v>
      </c>
      <c r="D6150" t="s">
        <v>3049</v>
      </c>
      <c r="E6150" t="s">
        <v>3051</v>
      </c>
      <c r="F6150" s="220">
        <v>9880571</v>
      </c>
      <c r="G6150" s="220">
        <v>9880571</v>
      </c>
      <c r="H6150" s="220">
        <v>10400601</v>
      </c>
      <c r="I6150" s="220">
        <v>9386542.7690517232</v>
      </c>
      <c r="J6150" s="161" t="e">
        <f>VLOOKUP(D6150,GST!A:D,4,FALSE)</f>
        <v>#N/A</v>
      </c>
      <c r="K6150" s="64" t="str">
        <f>VLOOKUP(B6150,'ABC successor'!A:J,10,FALSE)</f>
        <v>4780</v>
      </c>
    </row>
    <row r="6151" spans="1:11" x14ac:dyDescent="0.2">
      <c r="A6151">
        <v>6150</v>
      </c>
      <c r="B6151" t="s">
        <v>27487</v>
      </c>
      <c r="C6151" t="s">
        <v>27488</v>
      </c>
      <c r="D6151" t="s">
        <v>27487</v>
      </c>
      <c r="E6151" t="s">
        <v>27489</v>
      </c>
      <c r="F6151" s="220">
        <v>39992</v>
      </c>
      <c r="G6151" s="220">
        <v>39992</v>
      </c>
      <c r="H6151" s="220">
        <v>42097</v>
      </c>
      <c r="I6151" s="220">
        <v>37992.021465517239</v>
      </c>
      <c r="J6151" s="161" t="e">
        <f>VLOOKUP(D6151,GST!A:D,4,FALSE)</f>
        <v>#N/A</v>
      </c>
      <c r="K6151" s="64" t="str">
        <f>VLOOKUP(B6151,'ABC successor'!A:J,10,FALSE)</f>
        <v>4755</v>
      </c>
    </row>
    <row r="6152" spans="1:11" x14ac:dyDescent="0.2">
      <c r="A6152">
        <v>6151</v>
      </c>
      <c r="B6152" t="s">
        <v>26181</v>
      </c>
      <c r="C6152" t="s">
        <v>26182</v>
      </c>
      <c r="D6152" t="s">
        <v>26181</v>
      </c>
      <c r="E6152" t="s">
        <v>26183</v>
      </c>
      <c r="F6152" s="220">
        <v>27994</v>
      </c>
      <c r="G6152" s="220">
        <v>27994</v>
      </c>
      <c r="H6152" s="220">
        <v>29467</v>
      </c>
      <c r="I6152" s="220">
        <v>26594.415025862068</v>
      </c>
      <c r="J6152" s="161" t="e">
        <f>VLOOKUP(D6152,GST!A:D,4,FALSE)</f>
        <v>#N/A</v>
      </c>
      <c r="K6152" s="64" t="str">
        <f>VLOOKUP(B6152,'ABC successor'!A:J,10,FALSE)</f>
        <v>4740</v>
      </c>
    </row>
    <row r="6153" spans="1:11" x14ac:dyDescent="0.2">
      <c r="A6153">
        <v>6152</v>
      </c>
      <c r="B6153" t="s">
        <v>26184</v>
      </c>
      <c r="C6153" t="s">
        <v>26185</v>
      </c>
      <c r="D6153" t="s">
        <v>26184</v>
      </c>
      <c r="E6153" t="s">
        <v>26186</v>
      </c>
      <c r="F6153" s="220">
        <v>27994</v>
      </c>
      <c r="G6153" s="220">
        <v>27994</v>
      </c>
      <c r="H6153" s="220">
        <v>29467</v>
      </c>
      <c r="I6153" s="220">
        <v>26594.415025862068</v>
      </c>
      <c r="J6153" s="161" t="e">
        <f>VLOOKUP(D6153,GST!A:D,4,FALSE)</f>
        <v>#N/A</v>
      </c>
      <c r="K6153" s="64" t="str">
        <f>VLOOKUP(B6153,'ABC successor'!A:J,10,FALSE)</f>
        <v>4755</v>
      </c>
    </row>
    <row r="6154" spans="1:11" x14ac:dyDescent="0.2">
      <c r="A6154">
        <v>6153</v>
      </c>
      <c r="B6154" t="s">
        <v>25505</v>
      </c>
      <c r="C6154" t="s">
        <v>25506</v>
      </c>
      <c r="D6154" t="s">
        <v>25505</v>
      </c>
      <c r="E6154" t="s">
        <v>25507</v>
      </c>
      <c r="F6154" s="220">
        <v>6466</v>
      </c>
      <c r="G6154" s="220">
        <v>6466</v>
      </c>
      <c r="H6154" s="220">
        <v>6806</v>
      </c>
      <c r="I6154" s="220">
        <v>6142.5268293103436</v>
      </c>
      <c r="J6154" s="161" t="e">
        <f>VLOOKUP(D6154,GST!A:D,4,FALSE)</f>
        <v>#N/A</v>
      </c>
      <c r="K6154" s="64" t="str">
        <f>VLOOKUP(B6154,'ABC successor'!A:J,10,FALSE)</f>
        <v>4754</v>
      </c>
    </row>
    <row r="6155" spans="1:11" x14ac:dyDescent="0.2">
      <c r="A6155">
        <v>6154</v>
      </c>
      <c r="B6155" t="s">
        <v>23769</v>
      </c>
      <c r="C6155" t="s">
        <v>23770</v>
      </c>
      <c r="D6155" t="s">
        <v>23769</v>
      </c>
      <c r="E6155" t="s">
        <v>23771</v>
      </c>
      <c r="F6155" s="220">
        <v>29327</v>
      </c>
      <c r="G6155" s="220">
        <v>29327</v>
      </c>
      <c r="H6155" s="220">
        <v>30871</v>
      </c>
      <c r="I6155" s="220">
        <v>27860.815741379305</v>
      </c>
      <c r="J6155" s="161">
        <f>VLOOKUP(D6155,GST!A:D,4,FALSE)</f>
        <v>0.12</v>
      </c>
      <c r="K6155" s="64" t="str">
        <f>VLOOKUP(B6155,'ABC successor'!A:J,10,FALSE)</f>
        <v>4760</v>
      </c>
    </row>
    <row r="6156" spans="1:11" x14ac:dyDescent="0.2">
      <c r="A6156">
        <v>6155</v>
      </c>
      <c r="B6156" t="s">
        <v>23772</v>
      </c>
      <c r="C6156" t="s">
        <v>23773</v>
      </c>
      <c r="D6156" t="s">
        <v>23772</v>
      </c>
      <c r="E6156" t="s">
        <v>16726</v>
      </c>
      <c r="F6156" s="220">
        <v>31993</v>
      </c>
      <c r="G6156" s="220">
        <v>31993</v>
      </c>
      <c r="H6156" s="220">
        <v>33677</v>
      </c>
      <c r="I6156" s="220">
        <v>30393.617172413789</v>
      </c>
      <c r="J6156" s="161" t="e">
        <f>VLOOKUP(D6156,GST!A:D,4,FALSE)</f>
        <v>#N/A</v>
      </c>
      <c r="K6156" s="64" t="str">
        <f>VLOOKUP(B6156,'ABC successor'!A:J,10,FALSE)</f>
        <v>4760</v>
      </c>
    </row>
    <row r="6157" spans="1:11" x14ac:dyDescent="0.2">
      <c r="A6157">
        <v>6156</v>
      </c>
      <c r="B6157" t="s">
        <v>25508</v>
      </c>
      <c r="C6157" t="s">
        <v>25509</v>
      </c>
      <c r="D6157" t="s">
        <v>25508</v>
      </c>
      <c r="E6157" t="s">
        <v>16726</v>
      </c>
      <c r="F6157" s="220">
        <v>31993</v>
      </c>
      <c r="G6157" s="220">
        <v>31993</v>
      </c>
      <c r="H6157" s="220">
        <v>33677</v>
      </c>
      <c r="I6157" s="220">
        <v>30393.617172413789</v>
      </c>
      <c r="J6157" s="161" t="e">
        <f>VLOOKUP(D6157,GST!A:D,4,FALSE)</f>
        <v>#N/A</v>
      </c>
      <c r="K6157" s="64" t="str">
        <f>VLOOKUP(B6157,'ABC successor'!A:J,10,FALSE)</f>
        <v>4760</v>
      </c>
    </row>
    <row r="6158" spans="1:11" x14ac:dyDescent="0.2">
      <c r="A6158">
        <v>6157</v>
      </c>
      <c r="B6158" t="s">
        <v>23774</v>
      </c>
      <c r="C6158" t="s">
        <v>23775</v>
      </c>
      <c r="D6158" t="s">
        <v>23774</v>
      </c>
      <c r="E6158" t="s">
        <v>23776</v>
      </c>
      <c r="F6158" s="220">
        <v>2727</v>
      </c>
      <c r="G6158" s="220">
        <v>2727</v>
      </c>
      <c r="H6158" s="220">
        <v>2871</v>
      </c>
      <c r="I6158" s="220">
        <v>2590.8045172413795</v>
      </c>
      <c r="J6158" s="161">
        <f>VLOOKUP(D6158,GST!A:D,4,FALSE)</f>
        <v>0.18</v>
      </c>
      <c r="K6158" s="64" t="str">
        <f>VLOOKUP(B6158,'ABC successor'!A:J,10,FALSE)</f>
        <v>4760</v>
      </c>
    </row>
    <row r="6159" spans="1:11" x14ac:dyDescent="0.2">
      <c r="A6159">
        <v>6158</v>
      </c>
      <c r="B6159" t="s">
        <v>25510</v>
      </c>
      <c r="C6159" t="s">
        <v>25511</v>
      </c>
      <c r="D6159" t="s">
        <v>25510</v>
      </c>
      <c r="E6159" t="s">
        <v>25512</v>
      </c>
      <c r="F6159" s="220">
        <v>26661</v>
      </c>
      <c r="G6159" s="220">
        <v>26661</v>
      </c>
      <c r="H6159" s="220">
        <v>28064</v>
      </c>
      <c r="I6159" s="220">
        <v>25328.014310344824</v>
      </c>
      <c r="J6159" s="161" t="e">
        <f>VLOOKUP(D6159,GST!A:D,4,FALSE)</f>
        <v>#N/A</v>
      </c>
      <c r="K6159" s="64" t="str">
        <f>VLOOKUP(B6159,'ABC successor'!A:J,10,FALSE)</f>
        <v>4755</v>
      </c>
    </row>
    <row r="6160" spans="1:11" x14ac:dyDescent="0.2">
      <c r="A6160">
        <v>6159</v>
      </c>
      <c r="B6160" t="s">
        <v>25513</v>
      </c>
      <c r="C6160" t="s">
        <v>25514</v>
      </c>
      <c r="D6160" t="s">
        <v>25513</v>
      </c>
      <c r="E6160" t="s">
        <v>25515</v>
      </c>
      <c r="F6160" s="220">
        <v>29327</v>
      </c>
      <c r="G6160" s="220">
        <v>29327</v>
      </c>
      <c r="H6160" s="220">
        <v>30871</v>
      </c>
      <c r="I6160" s="220">
        <v>27860.815741379305</v>
      </c>
      <c r="J6160" s="161" t="e">
        <f>VLOOKUP(D6160,GST!A:D,4,FALSE)</f>
        <v>#N/A</v>
      </c>
      <c r="K6160" s="64" t="str">
        <f>VLOOKUP(B6160,'ABC successor'!A:J,10,FALSE)</f>
        <v>4755</v>
      </c>
    </row>
    <row r="6161" spans="1:11" x14ac:dyDescent="0.2">
      <c r="A6161">
        <v>6160</v>
      </c>
      <c r="B6161" t="s">
        <v>25516</v>
      </c>
      <c r="C6161" t="s">
        <v>25517</v>
      </c>
      <c r="D6161" t="s">
        <v>25516</v>
      </c>
      <c r="E6161" t="s">
        <v>25518</v>
      </c>
      <c r="F6161" s="220">
        <v>39992</v>
      </c>
      <c r="G6161" s="220">
        <v>39992</v>
      </c>
      <c r="H6161" s="220">
        <v>42097</v>
      </c>
      <c r="I6161" s="220">
        <v>37992.021465517239</v>
      </c>
      <c r="J6161" s="161" t="e">
        <f>VLOOKUP(D6161,GST!A:D,4,FALSE)</f>
        <v>#N/A</v>
      </c>
      <c r="K6161" s="64" t="str">
        <f>VLOOKUP(B6161,'ABC successor'!A:J,10,FALSE)</f>
        <v>4755</v>
      </c>
    </row>
    <row r="6162" spans="1:11" x14ac:dyDescent="0.2">
      <c r="A6162">
        <v>6161</v>
      </c>
      <c r="B6162" t="s">
        <v>26187</v>
      </c>
      <c r="C6162" t="s">
        <v>26188</v>
      </c>
      <c r="D6162" t="s">
        <v>26187</v>
      </c>
      <c r="E6162" t="s">
        <v>26189</v>
      </c>
      <c r="F6162" s="220">
        <v>11997</v>
      </c>
      <c r="G6162" s="220">
        <v>11997</v>
      </c>
      <c r="H6162" s="220">
        <v>12628</v>
      </c>
      <c r="I6162" s="220">
        <v>11397.606439655172</v>
      </c>
      <c r="J6162" s="161" t="e">
        <f>VLOOKUP(D6162,GST!A:D,4,FALSE)</f>
        <v>#N/A</v>
      </c>
      <c r="K6162" s="64" t="str">
        <f>VLOOKUP(B6162,'ABC successor'!A:J,10,FALSE)</f>
        <v>4755</v>
      </c>
    </row>
    <row r="6163" spans="1:11" x14ac:dyDescent="0.2">
      <c r="A6163">
        <v>6162</v>
      </c>
      <c r="B6163" t="s">
        <v>26190</v>
      </c>
      <c r="C6163" t="s">
        <v>26191</v>
      </c>
      <c r="D6163" t="s">
        <v>26190</v>
      </c>
      <c r="E6163" t="s">
        <v>26192</v>
      </c>
      <c r="F6163" s="220">
        <v>13331</v>
      </c>
      <c r="G6163" s="220">
        <v>13331</v>
      </c>
      <c r="H6163" s="220">
        <v>14033</v>
      </c>
      <c r="I6163" s="220">
        <v>12664.007155172412</v>
      </c>
      <c r="J6163" s="161" t="e">
        <f>VLOOKUP(D6163,GST!A:D,4,FALSE)</f>
        <v>#N/A</v>
      </c>
      <c r="K6163" s="64" t="str">
        <f>VLOOKUP(B6163,'ABC successor'!A:J,10,FALSE)</f>
        <v>4755</v>
      </c>
    </row>
    <row r="6164" spans="1:11" x14ac:dyDescent="0.2">
      <c r="A6164">
        <v>6163</v>
      </c>
      <c r="B6164" t="s">
        <v>27490</v>
      </c>
      <c r="C6164" t="s">
        <v>27491</v>
      </c>
      <c r="D6164" t="s">
        <v>27490</v>
      </c>
      <c r="E6164" t="s">
        <v>27492</v>
      </c>
      <c r="F6164" s="220">
        <v>6665</v>
      </c>
      <c r="G6164" s="220">
        <v>6665</v>
      </c>
      <c r="H6164" s="220">
        <v>7016</v>
      </c>
      <c r="I6164" s="220">
        <v>6332.0035775862061</v>
      </c>
      <c r="J6164" s="161" t="e">
        <f>VLOOKUP(D6164,GST!A:D,4,FALSE)</f>
        <v>#N/A</v>
      </c>
      <c r="K6164" s="64" t="str">
        <f>VLOOKUP(B6164,'ABC successor'!A:J,10,FALSE)</f>
        <v>4755</v>
      </c>
    </row>
    <row r="6165" spans="1:11" x14ac:dyDescent="0.2">
      <c r="A6165">
        <v>6164</v>
      </c>
      <c r="B6165" t="s">
        <v>27493</v>
      </c>
      <c r="C6165" t="s">
        <v>27494</v>
      </c>
      <c r="D6165" t="s">
        <v>27493</v>
      </c>
      <c r="E6165" t="s">
        <v>27495</v>
      </c>
      <c r="F6165" s="220">
        <v>6665</v>
      </c>
      <c r="G6165" s="220">
        <v>6665</v>
      </c>
      <c r="H6165" s="220">
        <v>7016</v>
      </c>
      <c r="I6165" s="220">
        <v>6332.0035775862061</v>
      </c>
      <c r="J6165" s="161" t="e">
        <f>VLOOKUP(D6165,GST!A:D,4,FALSE)</f>
        <v>#N/A</v>
      </c>
      <c r="K6165" s="64" t="str">
        <f>VLOOKUP(B6165,'ABC successor'!A:J,10,FALSE)</f>
        <v>4755</v>
      </c>
    </row>
    <row r="6166" spans="1:11" x14ac:dyDescent="0.2">
      <c r="A6166">
        <v>6165</v>
      </c>
      <c r="B6166" t="s">
        <v>16861</v>
      </c>
      <c r="C6166" t="s">
        <v>16862</v>
      </c>
      <c r="D6166" t="s">
        <v>16861</v>
      </c>
      <c r="E6166" t="s">
        <v>16863</v>
      </c>
      <c r="F6166" s="220">
        <v>104263</v>
      </c>
      <c r="G6166" s="220">
        <v>104263</v>
      </c>
      <c r="H6166" s="220">
        <v>109751</v>
      </c>
      <c r="I6166" s="220">
        <v>99049.936879310335</v>
      </c>
      <c r="J6166" s="161">
        <f>VLOOKUP(D6166,GST!A:D,4,FALSE)</f>
        <v>0.12</v>
      </c>
      <c r="K6166" s="64" t="str">
        <f>VLOOKUP(B6166,'ABC successor'!A:J,10,FALSE)</f>
        <v>4760</v>
      </c>
    </row>
    <row r="6167" spans="1:11" x14ac:dyDescent="0.2">
      <c r="A6167">
        <v>6166</v>
      </c>
      <c r="B6167" t="s">
        <v>16181</v>
      </c>
      <c r="C6167" t="s">
        <v>16182</v>
      </c>
      <c r="D6167" t="s">
        <v>16181</v>
      </c>
      <c r="E6167" t="s">
        <v>16183</v>
      </c>
      <c r="F6167" s="220">
        <v>7758</v>
      </c>
      <c r="G6167" s="220">
        <v>7758</v>
      </c>
      <c r="H6167" s="220">
        <v>8166</v>
      </c>
      <c r="I6167" s="220">
        <v>7370.2588206896526</v>
      </c>
      <c r="J6167" s="161" t="e">
        <f>VLOOKUP(D6167,GST!A:D,4,FALSE)</f>
        <v>#N/A</v>
      </c>
      <c r="K6167" s="64" t="str">
        <f>VLOOKUP(B6167,'ABC successor'!A:J,10,FALSE)</f>
        <v>4760</v>
      </c>
    </row>
    <row r="6168" spans="1:11" x14ac:dyDescent="0.2">
      <c r="A6168">
        <v>6167</v>
      </c>
      <c r="B6168" t="s">
        <v>16184</v>
      </c>
      <c r="C6168" t="s">
        <v>16185</v>
      </c>
      <c r="D6168" t="s">
        <v>16184</v>
      </c>
      <c r="E6168" t="s">
        <v>16186</v>
      </c>
      <c r="F6168" s="220">
        <v>23299</v>
      </c>
      <c r="G6168" s="220">
        <v>23299</v>
      </c>
      <c r="H6168" s="220">
        <v>24525</v>
      </c>
      <c r="I6168" s="220">
        <v>22133.977696551723</v>
      </c>
      <c r="J6168" s="161" t="e">
        <f>VLOOKUP(D6168,GST!A:D,4,FALSE)</f>
        <v>#N/A</v>
      </c>
      <c r="K6168" s="64" t="str">
        <f>VLOOKUP(B6168,'ABC successor'!A:J,10,FALSE)</f>
        <v>4760</v>
      </c>
    </row>
    <row r="6169" spans="1:11" x14ac:dyDescent="0.2">
      <c r="A6169">
        <v>6168</v>
      </c>
      <c r="B6169" t="s">
        <v>7892</v>
      </c>
      <c r="C6169" t="s">
        <v>7891</v>
      </c>
      <c r="D6169" t="s">
        <v>7892</v>
      </c>
      <c r="E6169" t="s">
        <v>7893</v>
      </c>
      <c r="F6169" s="220">
        <v>11006</v>
      </c>
      <c r="G6169" s="220">
        <v>11006</v>
      </c>
      <c r="H6169" s="220">
        <v>11585</v>
      </c>
      <c r="I6169" s="220">
        <v>10456.023006896552</v>
      </c>
      <c r="J6169" s="161" t="e">
        <f>VLOOKUP(D6169,GST!A:D,4,FALSE)</f>
        <v>#N/A</v>
      </c>
      <c r="K6169" s="64" t="str">
        <f>VLOOKUP(B6169,'ABC successor'!A:J,10,FALSE)</f>
        <v>4760</v>
      </c>
    </row>
    <row r="6170" spans="1:11" x14ac:dyDescent="0.2">
      <c r="A6170">
        <v>6169</v>
      </c>
      <c r="B6170" t="s">
        <v>7895</v>
      </c>
      <c r="C6170" t="s">
        <v>7894</v>
      </c>
      <c r="D6170" t="s">
        <v>7895</v>
      </c>
      <c r="E6170" t="s">
        <v>7896</v>
      </c>
      <c r="F6170" s="220">
        <v>60423</v>
      </c>
      <c r="G6170" s="220">
        <v>60423</v>
      </c>
      <c r="H6170" s="220">
        <v>63603</v>
      </c>
      <c r="I6170" s="220">
        <v>57401.787546551706</v>
      </c>
      <c r="J6170" s="161" t="e">
        <f>VLOOKUP(D6170,GST!A:D,4,FALSE)</f>
        <v>#N/A</v>
      </c>
      <c r="K6170" s="64" t="str">
        <f>VLOOKUP(B6170,'ABC successor'!A:J,10,FALSE)</f>
        <v>4760</v>
      </c>
    </row>
    <row r="6171" spans="1:11" x14ac:dyDescent="0.2">
      <c r="A6171">
        <v>6170</v>
      </c>
      <c r="B6171" t="s">
        <v>7898</v>
      </c>
      <c r="C6171" t="s">
        <v>7897</v>
      </c>
      <c r="D6171" t="s">
        <v>7898</v>
      </c>
      <c r="E6171" t="s">
        <v>19562</v>
      </c>
      <c r="F6171" s="220">
        <v>15099</v>
      </c>
      <c r="G6171" s="220">
        <v>15099</v>
      </c>
      <c r="H6171" s="220">
        <v>15894</v>
      </c>
      <c r="I6171" s="220">
        <v>14344.163218965516</v>
      </c>
      <c r="J6171" s="161" t="e">
        <f>VLOOKUP(D6171,GST!A:D,4,FALSE)</f>
        <v>#N/A</v>
      </c>
      <c r="K6171" s="64" t="str">
        <f>VLOOKUP(B6171,'ABC successor'!A:J,10,FALSE)</f>
        <v>4760</v>
      </c>
    </row>
    <row r="6172" spans="1:11" x14ac:dyDescent="0.2">
      <c r="A6172">
        <v>6171</v>
      </c>
      <c r="B6172" t="s">
        <v>16187</v>
      </c>
      <c r="C6172" t="s">
        <v>16188</v>
      </c>
      <c r="D6172" t="s">
        <v>16187</v>
      </c>
      <c r="E6172" t="s">
        <v>16189</v>
      </c>
      <c r="F6172" s="220">
        <v>472072</v>
      </c>
      <c r="G6172" s="220">
        <v>472072</v>
      </c>
      <c r="H6172" s="220">
        <v>496918</v>
      </c>
      <c r="I6172" s="220">
        <v>448468.26193448267</v>
      </c>
      <c r="J6172" s="161" t="e">
        <f>VLOOKUP(D6172,GST!A:D,4,FALSE)</f>
        <v>#N/A</v>
      </c>
      <c r="K6172" s="64" t="str">
        <f>VLOOKUP(B6172,'ABC successor'!A:J,10,FALSE)</f>
        <v>4760</v>
      </c>
    </row>
    <row r="6173" spans="1:11" x14ac:dyDescent="0.2">
      <c r="A6173">
        <v>6172</v>
      </c>
      <c r="B6173" t="s">
        <v>21856</v>
      </c>
      <c r="C6173" t="s">
        <v>21857</v>
      </c>
      <c r="D6173" t="s">
        <v>21856</v>
      </c>
      <c r="E6173" t="s">
        <v>21858</v>
      </c>
      <c r="F6173" s="220">
        <v>2</v>
      </c>
      <c r="G6173" s="220">
        <v>2</v>
      </c>
      <c r="H6173" s="220">
        <v>2</v>
      </c>
      <c r="I6173" s="220">
        <v>1.9334362068965516</v>
      </c>
      <c r="J6173" s="161" t="e">
        <f>VLOOKUP(D6173,GST!A:D,4,FALSE)</f>
        <v>#N/A</v>
      </c>
      <c r="K6173" s="64" t="str">
        <f>VLOOKUP(B6173,'ABC successor'!A:J,10,FALSE)</f>
        <v>4760</v>
      </c>
    </row>
    <row r="6174" spans="1:11" x14ac:dyDescent="0.2">
      <c r="A6174">
        <v>6173</v>
      </c>
      <c r="B6174" t="s">
        <v>14860</v>
      </c>
      <c r="C6174" t="s">
        <v>14861</v>
      </c>
      <c r="D6174" t="s">
        <v>14860</v>
      </c>
      <c r="E6174" t="s">
        <v>14862</v>
      </c>
      <c r="F6174" s="220">
        <v>37431</v>
      </c>
      <c r="G6174" s="220">
        <v>37431</v>
      </c>
      <c r="H6174" s="220">
        <v>39401</v>
      </c>
      <c r="I6174" s="220">
        <v>35559.75871724137</v>
      </c>
      <c r="J6174" s="161" t="e">
        <f>VLOOKUP(D6174,GST!A:D,4,FALSE)</f>
        <v>#N/A</v>
      </c>
      <c r="K6174" s="64" t="str">
        <f>VLOOKUP(B6174,'ABC successor'!A:J,10,FALSE)</f>
        <v>4760</v>
      </c>
    </row>
    <row r="6175" spans="1:11" x14ac:dyDescent="0.2">
      <c r="A6175">
        <v>6174</v>
      </c>
      <c r="B6175" t="s">
        <v>7900</v>
      </c>
      <c r="C6175" t="s">
        <v>7899</v>
      </c>
      <c r="D6175" t="s">
        <v>7900</v>
      </c>
      <c r="E6175" t="s">
        <v>12827</v>
      </c>
      <c r="F6175" s="220">
        <v>187494</v>
      </c>
      <c r="G6175" s="220">
        <v>187494</v>
      </c>
      <c r="H6175" s="220">
        <v>197362</v>
      </c>
      <c r="I6175" s="220">
        <v>178119.74399655173</v>
      </c>
      <c r="J6175" s="161" t="e">
        <f>VLOOKUP(D6175,GST!A:D,4,FALSE)</f>
        <v>#N/A</v>
      </c>
      <c r="K6175" s="64" t="str">
        <f>VLOOKUP(B6175,'ABC successor'!A:J,10,FALSE)</f>
        <v>4760</v>
      </c>
    </row>
    <row r="6176" spans="1:11" x14ac:dyDescent="0.2">
      <c r="A6176">
        <v>6175</v>
      </c>
      <c r="B6176" t="s">
        <v>19563</v>
      </c>
      <c r="C6176" t="s">
        <v>19564</v>
      </c>
      <c r="D6176" t="s">
        <v>19563</v>
      </c>
      <c r="E6176" t="s">
        <v>12830</v>
      </c>
      <c r="F6176" s="220">
        <v>56495</v>
      </c>
      <c r="G6176" s="220">
        <v>56495</v>
      </c>
      <c r="H6176" s="220">
        <v>59468</v>
      </c>
      <c r="I6176" s="220">
        <v>53670.25566724137</v>
      </c>
      <c r="J6176" s="161" t="e">
        <f>VLOOKUP(D6176,GST!A:D,4,FALSE)</f>
        <v>#N/A</v>
      </c>
      <c r="K6176" s="64" t="str">
        <f>VLOOKUP(B6176,'ABC successor'!A:J,10,FALSE)</f>
        <v>4760</v>
      </c>
    </row>
    <row r="6177" spans="1:11" x14ac:dyDescent="0.2">
      <c r="A6177">
        <v>6176</v>
      </c>
      <c r="B6177" t="s">
        <v>12832</v>
      </c>
      <c r="C6177" t="s">
        <v>12831</v>
      </c>
      <c r="D6177" t="s">
        <v>12832</v>
      </c>
      <c r="E6177" t="s">
        <v>12833</v>
      </c>
      <c r="F6177" s="220">
        <v>162134</v>
      </c>
      <c r="G6177" s="220">
        <v>162134</v>
      </c>
      <c r="H6177" s="220">
        <v>170667</v>
      </c>
      <c r="I6177" s="220">
        <v>154027.19542241373</v>
      </c>
      <c r="J6177" s="161" t="e">
        <f>VLOOKUP(D6177,GST!A:D,4,FALSE)</f>
        <v>#N/A</v>
      </c>
      <c r="K6177" s="64" t="str">
        <f>VLOOKUP(B6177,'ABC successor'!A:J,10,FALSE)</f>
        <v>4760</v>
      </c>
    </row>
    <row r="6178" spans="1:11" x14ac:dyDescent="0.2">
      <c r="A6178">
        <v>6177</v>
      </c>
      <c r="B6178" t="s">
        <v>16190</v>
      </c>
      <c r="C6178" t="s">
        <v>16191</v>
      </c>
      <c r="D6178" t="s">
        <v>16190</v>
      </c>
      <c r="E6178" t="s">
        <v>16192</v>
      </c>
      <c r="F6178" s="220">
        <v>27154</v>
      </c>
      <c r="G6178" s="220">
        <v>27154</v>
      </c>
      <c r="H6178" s="220">
        <v>28583</v>
      </c>
      <c r="I6178" s="220">
        <v>25795.90587241379</v>
      </c>
      <c r="J6178" s="161" t="e">
        <f>VLOOKUP(D6178,GST!A:D,4,FALSE)</f>
        <v>#N/A</v>
      </c>
      <c r="K6178" s="64" t="str">
        <f>VLOOKUP(B6178,'ABC successor'!A:J,10,FALSE)</f>
        <v>4760</v>
      </c>
    </row>
    <row r="6179" spans="1:11" x14ac:dyDescent="0.2">
      <c r="A6179">
        <v>6178</v>
      </c>
      <c r="B6179" t="s">
        <v>874</v>
      </c>
      <c r="C6179" t="s">
        <v>875</v>
      </c>
      <c r="D6179" t="s">
        <v>874</v>
      </c>
      <c r="E6179" t="s">
        <v>876</v>
      </c>
      <c r="F6179" s="220">
        <v>8666</v>
      </c>
      <c r="G6179" s="220">
        <v>8666</v>
      </c>
      <c r="H6179" s="220">
        <v>9122</v>
      </c>
      <c r="I6179" s="220">
        <v>8232.5713689655167</v>
      </c>
      <c r="J6179" s="161" t="e">
        <f>VLOOKUP(D6179,GST!A:D,4,FALSE)</f>
        <v>#N/A</v>
      </c>
      <c r="K6179" s="64" t="str">
        <f>VLOOKUP(B6179,'ABC successor'!A:J,10,FALSE)</f>
        <v>4760</v>
      </c>
    </row>
    <row r="6180" spans="1:11" x14ac:dyDescent="0.2">
      <c r="A6180">
        <v>6179</v>
      </c>
      <c r="B6180" t="s">
        <v>12835</v>
      </c>
      <c r="C6180" t="s">
        <v>12834</v>
      </c>
      <c r="D6180" t="s">
        <v>12835</v>
      </c>
      <c r="E6180" t="s">
        <v>12836</v>
      </c>
      <c r="F6180" s="220">
        <v>119267</v>
      </c>
      <c r="G6180" s="220">
        <v>119267</v>
      </c>
      <c r="H6180" s="220">
        <v>125544</v>
      </c>
      <c r="I6180" s="220">
        <v>113303.22859655171</v>
      </c>
      <c r="J6180" s="161">
        <f>VLOOKUP(D6180,GST!A:D,4,FALSE)</f>
        <v>0.18</v>
      </c>
      <c r="K6180" s="64" t="str">
        <f>VLOOKUP(B6180,'ABC successor'!A:J,10,FALSE)</f>
        <v>4760</v>
      </c>
    </row>
    <row r="6181" spans="1:11" x14ac:dyDescent="0.2">
      <c r="A6181">
        <v>6180</v>
      </c>
      <c r="B6181" t="s">
        <v>19565</v>
      </c>
      <c r="C6181" t="s">
        <v>19566</v>
      </c>
      <c r="D6181" t="s">
        <v>19565</v>
      </c>
      <c r="E6181" t="s">
        <v>12836</v>
      </c>
      <c r="F6181" s="220">
        <v>117474</v>
      </c>
      <c r="G6181" s="220">
        <v>117474</v>
      </c>
      <c r="H6181" s="220">
        <v>123657</v>
      </c>
      <c r="I6181" s="220">
        <v>111599.87129827584</v>
      </c>
      <c r="J6181" s="161">
        <f>VLOOKUP(D6181,GST!A:D,4,FALSE)</f>
        <v>0.18</v>
      </c>
      <c r="K6181" s="64" t="str">
        <f>VLOOKUP(B6181,'ABC successor'!A:J,10,FALSE)</f>
        <v>4760</v>
      </c>
    </row>
    <row r="6182" spans="1:11" x14ac:dyDescent="0.2">
      <c r="A6182">
        <v>6181</v>
      </c>
      <c r="B6182" t="s">
        <v>12838</v>
      </c>
      <c r="C6182" t="s">
        <v>12837</v>
      </c>
      <c r="D6182" t="s">
        <v>12838</v>
      </c>
      <c r="E6182" t="s">
        <v>12839</v>
      </c>
      <c r="F6182" s="220">
        <v>6466</v>
      </c>
      <c r="G6182" s="220">
        <v>6466</v>
      </c>
      <c r="H6182" s="220">
        <v>6806</v>
      </c>
      <c r="I6182" s="220">
        <v>6142.5268293103436</v>
      </c>
      <c r="J6182" s="161" t="e">
        <f>VLOOKUP(D6182,GST!A:D,4,FALSE)</f>
        <v>#N/A</v>
      </c>
      <c r="K6182" s="64" t="str">
        <f>VLOOKUP(B6182,'ABC successor'!A:J,10,FALSE)</f>
        <v>4760</v>
      </c>
    </row>
    <row r="6183" spans="1:11" x14ac:dyDescent="0.2">
      <c r="A6183">
        <v>6182</v>
      </c>
      <c r="B6183" t="s">
        <v>16193</v>
      </c>
      <c r="C6183" t="s">
        <v>16194</v>
      </c>
      <c r="D6183" t="s">
        <v>16193</v>
      </c>
      <c r="E6183" t="s">
        <v>16195</v>
      </c>
      <c r="F6183" s="220">
        <v>6625</v>
      </c>
      <c r="G6183" s="220">
        <v>6625</v>
      </c>
      <c r="H6183" s="220">
        <v>6974</v>
      </c>
      <c r="I6183" s="220">
        <v>6293.3348534482748</v>
      </c>
      <c r="J6183" s="161" t="e">
        <f>VLOOKUP(D6183,GST!A:D,4,FALSE)</f>
        <v>#N/A</v>
      </c>
      <c r="K6183" s="64" t="str">
        <f>VLOOKUP(B6183,'ABC successor'!A:J,10,FALSE)</f>
        <v>4760</v>
      </c>
    </row>
    <row r="6184" spans="1:11" x14ac:dyDescent="0.2">
      <c r="A6184">
        <v>6183</v>
      </c>
      <c r="B6184" t="s">
        <v>12841</v>
      </c>
      <c r="C6184" t="s">
        <v>12840</v>
      </c>
      <c r="D6184" t="s">
        <v>12841</v>
      </c>
      <c r="E6184" t="s">
        <v>14124</v>
      </c>
      <c r="F6184" s="220">
        <v>24569</v>
      </c>
      <c r="G6184" s="220">
        <v>24569</v>
      </c>
      <c r="H6184" s="220">
        <v>25862</v>
      </c>
      <c r="I6184" s="220">
        <v>23340.441889655172</v>
      </c>
      <c r="J6184" s="161" t="e">
        <f>VLOOKUP(D6184,GST!A:D,4,FALSE)</f>
        <v>#N/A</v>
      </c>
      <c r="K6184" s="64" t="str">
        <f>VLOOKUP(B6184,'ABC successor'!A:J,10,FALSE)</f>
        <v>4760</v>
      </c>
    </row>
    <row r="6185" spans="1:11" x14ac:dyDescent="0.2">
      <c r="A6185">
        <v>6184</v>
      </c>
      <c r="B6185" t="s">
        <v>1245</v>
      </c>
      <c r="C6185" t="s">
        <v>1246</v>
      </c>
      <c r="D6185" t="s">
        <v>1245</v>
      </c>
      <c r="E6185" t="s">
        <v>1247</v>
      </c>
      <c r="F6185" s="220">
        <v>9828</v>
      </c>
      <c r="G6185" s="220">
        <v>9828</v>
      </c>
      <c r="H6185" s="220">
        <v>10345</v>
      </c>
      <c r="I6185" s="220">
        <v>9336.5634431034487</v>
      </c>
      <c r="J6185" s="161" t="e">
        <f>VLOOKUP(D6185,GST!A:D,4,FALSE)</f>
        <v>#N/A</v>
      </c>
      <c r="K6185" s="64" t="str">
        <f>VLOOKUP(B6185,'ABC successor'!A:J,10,FALSE)</f>
        <v>4760</v>
      </c>
    </row>
    <row r="6186" spans="1:11" x14ac:dyDescent="0.2">
      <c r="A6186">
        <v>6185</v>
      </c>
      <c r="B6186" t="s">
        <v>16196</v>
      </c>
      <c r="C6186" t="s">
        <v>16197</v>
      </c>
      <c r="D6186" t="s">
        <v>16196</v>
      </c>
      <c r="E6186" t="s">
        <v>16198</v>
      </c>
      <c r="F6186" s="220">
        <v>60747</v>
      </c>
      <c r="G6186" s="220">
        <v>60747</v>
      </c>
      <c r="H6186" s="220">
        <v>63944</v>
      </c>
      <c r="I6186" s="220">
        <v>57709.203903448266</v>
      </c>
      <c r="J6186" s="161" t="e">
        <f>VLOOKUP(D6186,GST!A:D,4,FALSE)</f>
        <v>#N/A</v>
      </c>
      <c r="K6186" s="64" t="str">
        <f>VLOOKUP(B6186,'ABC successor'!A:J,10,FALSE)</f>
        <v>4760</v>
      </c>
    </row>
    <row r="6187" spans="1:11" x14ac:dyDescent="0.2">
      <c r="A6187">
        <v>6186</v>
      </c>
      <c r="B6187" t="s">
        <v>12843</v>
      </c>
      <c r="C6187" t="s">
        <v>12842</v>
      </c>
      <c r="D6187" t="s">
        <v>12843</v>
      </c>
      <c r="E6187" t="s">
        <v>12844</v>
      </c>
      <c r="F6187" s="220">
        <v>169717</v>
      </c>
      <c r="G6187" s="220">
        <v>169717</v>
      </c>
      <c r="H6187" s="220">
        <v>178649</v>
      </c>
      <c r="I6187" s="220">
        <v>161231.17872931031</v>
      </c>
      <c r="J6187" s="161" t="e">
        <f>VLOOKUP(D6187,GST!A:D,4,FALSE)</f>
        <v>#N/A</v>
      </c>
      <c r="K6187" s="64" t="str">
        <f>VLOOKUP(B6187,'ABC successor'!A:J,10,FALSE)</f>
        <v>4760</v>
      </c>
    </row>
    <row r="6188" spans="1:11" x14ac:dyDescent="0.2">
      <c r="A6188">
        <v>6187</v>
      </c>
      <c r="B6188" t="s">
        <v>14863</v>
      </c>
      <c r="C6188" t="s">
        <v>14864</v>
      </c>
      <c r="D6188" t="s">
        <v>14863</v>
      </c>
      <c r="E6188" t="s">
        <v>14865</v>
      </c>
      <c r="F6188" s="220">
        <v>310335</v>
      </c>
      <c r="G6188" s="220">
        <v>310335</v>
      </c>
      <c r="H6188" s="220">
        <v>326668</v>
      </c>
      <c r="I6188" s="220">
        <v>294818.08657241374</v>
      </c>
      <c r="J6188" s="161">
        <f>VLOOKUP(D6188,GST!A:D,4,FALSE)</f>
        <v>0.12</v>
      </c>
      <c r="K6188" s="64" t="str">
        <f>VLOOKUP(B6188,'ABC successor'!A:J,10,FALSE)</f>
        <v>4760</v>
      </c>
    </row>
    <row r="6189" spans="1:11" x14ac:dyDescent="0.2">
      <c r="A6189">
        <v>6188</v>
      </c>
      <c r="B6189" t="s">
        <v>14866</v>
      </c>
      <c r="C6189" t="s">
        <v>14867</v>
      </c>
      <c r="D6189" t="s">
        <v>14866</v>
      </c>
      <c r="E6189" t="s">
        <v>14868</v>
      </c>
      <c r="F6189" s="220">
        <v>245683</v>
      </c>
      <c r="G6189" s="220">
        <v>245683</v>
      </c>
      <c r="H6189" s="220">
        <v>258614</v>
      </c>
      <c r="I6189" s="220">
        <v>233398.61858793104</v>
      </c>
      <c r="J6189" s="161" t="e">
        <f>VLOOKUP(D6189,GST!A:D,4,FALSE)</f>
        <v>#N/A</v>
      </c>
      <c r="K6189" s="64" t="str">
        <f>VLOOKUP(B6189,'ABC successor'!A:J,10,FALSE)</f>
        <v>4760</v>
      </c>
    </row>
    <row r="6190" spans="1:11" x14ac:dyDescent="0.2">
      <c r="A6190">
        <v>6189</v>
      </c>
      <c r="B6190" t="s">
        <v>14869</v>
      </c>
      <c r="C6190" t="s">
        <v>14870</v>
      </c>
      <c r="D6190" t="s">
        <v>14869</v>
      </c>
      <c r="E6190" t="s">
        <v>14871</v>
      </c>
      <c r="F6190" s="220">
        <v>253280</v>
      </c>
      <c r="G6190" s="220">
        <v>253280</v>
      </c>
      <c r="H6190" s="220">
        <v>266611</v>
      </c>
      <c r="I6190" s="220">
        <v>240616.13594827586</v>
      </c>
      <c r="J6190" s="161" t="e">
        <f>VLOOKUP(D6190,GST!A:D,4,FALSE)</f>
        <v>#N/A</v>
      </c>
      <c r="K6190" s="64" t="str">
        <f>VLOOKUP(B6190,'ABC successor'!A:J,10,FALSE)</f>
        <v>4760</v>
      </c>
    </row>
    <row r="6191" spans="1:11" x14ac:dyDescent="0.2">
      <c r="A6191">
        <v>6190</v>
      </c>
      <c r="B6191" t="s">
        <v>14872</v>
      </c>
      <c r="C6191" t="s">
        <v>14873</v>
      </c>
      <c r="D6191" t="s">
        <v>14872</v>
      </c>
      <c r="E6191" t="s">
        <v>14874</v>
      </c>
      <c r="F6191" s="220">
        <v>253280</v>
      </c>
      <c r="G6191" s="220">
        <v>253280</v>
      </c>
      <c r="H6191" s="220">
        <v>266611</v>
      </c>
      <c r="I6191" s="220">
        <v>240616.13594827586</v>
      </c>
      <c r="J6191" s="161" t="e">
        <f>VLOOKUP(D6191,GST!A:D,4,FALSE)</f>
        <v>#N/A</v>
      </c>
      <c r="K6191" s="64" t="str">
        <f>VLOOKUP(B6191,'ABC successor'!A:J,10,FALSE)</f>
        <v>4760</v>
      </c>
    </row>
    <row r="6192" spans="1:11" x14ac:dyDescent="0.2">
      <c r="A6192">
        <v>6191</v>
      </c>
      <c r="B6192" t="s">
        <v>14875</v>
      </c>
      <c r="C6192" t="s">
        <v>14876</v>
      </c>
      <c r="D6192" t="s">
        <v>14875</v>
      </c>
      <c r="E6192" t="s">
        <v>14877</v>
      </c>
      <c r="F6192" s="220">
        <v>253280</v>
      </c>
      <c r="G6192" s="220">
        <v>253280</v>
      </c>
      <c r="H6192" s="220">
        <v>266611</v>
      </c>
      <c r="I6192" s="220">
        <v>240616.13594827586</v>
      </c>
      <c r="J6192" s="161" t="e">
        <f>VLOOKUP(D6192,GST!A:D,4,FALSE)</f>
        <v>#N/A</v>
      </c>
      <c r="K6192" s="64" t="str">
        <f>VLOOKUP(B6192,'ABC successor'!A:J,10,FALSE)</f>
        <v>4760</v>
      </c>
    </row>
    <row r="6193" spans="1:11" x14ac:dyDescent="0.2">
      <c r="A6193">
        <v>6192</v>
      </c>
      <c r="B6193" t="s">
        <v>18809</v>
      </c>
      <c r="C6193" t="s">
        <v>18810</v>
      </c>
      <c r="D6193" t="s">
        <v>18809</v>
      </c>
      <c r="E6193" t="s">
        <v>18811</v>
      </c>
      <c r="F6193" s="220">
        <v>98</v>
      </c>
      <c r="G6193" s="220">
        <v>98</v>
      </c>
      <c r="H6193" s="220">
        <v>103</v>
      </c>
      <c r="I6193" s="220">
        <v>92.804937931034473</v>
      </c>
      <c r="J6193" s="161">
        <f>VLOOKUP(D6193,GST!A:D,4,FALSE)</f>
        <v>0.18</v>
      </c>
      <c r="K6193" s="64" t="str">
        <f>VLOOKUP(B6193,'ABC successor'!A:J,10,FALSE)</f>
        <v>4760</v>
      </c>
    </row>
    <row r="6194" spans="1:11" x14ac:dyDescent="0.2">
      <c r="A6194">
        <v>6193</v>
      </c>
      <c r="B6194" t="s">
        <v>12846</v>
      </c>
      <c r="C6194" t="s">
        <v>12845</v>
      </c>
      <c r="D6194" t="s">
        <v>12846</v>
      </c>
      <c r="E6194" t="s">
        <v>12847</v>
      </c>
      <c r="F6194" s="220">
        <v>35054</v>
      </c>
      <c r="G6194" s="220">
        <v>35054</v>
      </c>
      <c r="H6194" s="220">
        <v>36899</v>
      </c>
      <c r="I6194" s="220">
        <v>33301.505227586204</v>
      </c>
      <c r="J6194" s="161" t="e">
        <f>VLOOKUP(D6194,GST!A:D,4,FALSE)</f>
        <v>#N/A</v>
      </c>
      <c r="K6194" s="64" t="str">
        <f>VLOOKUP(B6194,'ABC successor'!A:J,10,FALSE)</f>
        <v>4760</v>
      </c>
    </row>
    <row r="6195" spans="1:11" x14ac:dyDescent="0.2">
      <c r="A6195">
        <v>6194</v>
      </c>
      <c r="B6195" t="s">
        <v>16199</v>
      </c>
      <c r="C6195" t="s">
        <v>16200</v>
      </c>
      <c r="D6195" t="s">
        <v>16199</v>
      </c>
      <c r="E6195" t="s">
        <v>16201</v>
      </c>
      <c r="F6195" s="220">
        <v>119100</v>
      </c>
      <c r="G6195" s="220">
        <v>119100</v>
      </c>
      <c r="H6195" s="220">
        <v>125368</v>
      </c>
      <c r="I6195" s="220">
        <v>113144.68682758619</v>
      </c>
      <c r="J6195" s="161" t="e">
        <f>VLOOKUP(D6195,GST!A:D,4,FALSE)</f>
        <v>#N/A</v>
      </c>
      <c r="K6195" s="64" t="str">
        <f>VLOOKUP(B6195,'ABC successor'!A:J,10,FALSE)</f>
        <v>4760</v>
      </c>
    </row>
    <row r="6196" spans="1:11" x14ac:dyDescent="0.2">
      <c r="A6196">
        <v>6195</v>
      </c>
      <c r="B6196" t="s">
        <v>12849</v>
      </c>
      <c r="C6196" t="s">
        <v>12848</v>
      </c>
      <c r="D6196" t="s">
        <v>12849</v>
      </c>
      <c r="E6196" t="s">
        <v>12850</v>
      </c>
      <c r="F6196" s="220">
        <v>14330</v>
      </c>
      <c r="G6196" s="220">
        <v>14330</v>
      </c>
      <c r="H6196" s="220">
        <v>15084</v>
      </c>
      <c r="I6196" s="220">
        <v>13613.324332758617</v>
      </c>
      <c r="J6196" s="161">
        <f>VLOOKUP(D6196,GST!A:D,4,FALSE)</f>
        <v>0.18</v>
      </c>
      <c r="K6196" s="64" t="str">
        <f>VLOOKUP(B6196,'ABC successor'!A:J,10,FALSE)</f>
        <v>4760</v>
      </c>
    </row>
    <row r="6197" spans="1:11" x14ac:dyDescent="0.2">
      <c r="A6197">
        <v>6196</v>
      </c>
      <c r="B6197" t="s">
        <v>12852</v>
      </c>
      <c r="C6197" t="s">
        <v>12851</v>
      </c>
      <c r="D6197" t="s">
        <v>12852</v>
      </c>
      <c r="E6197" t="s">
        <v>12853</v>
      </c>
      <c r="F6197" s="220">
        <v>9051</v>
      </c>
      <c r="G6197" s="220">
        <v>9051</v>
      </c>
      <c r="H6197" s="220">
        <v>9527</v>
      </c>
      <c r="I6197" s="220">
        <v>8597.9908120689652</v>
      </c>
      <c r="J6197" s="161" t="e">
        <f>VLOOKUP(D6197,GST!A:D,4,FALSE)</f>
        <v>#N/A</v>
      </c>
      <c r="K6197" s="64" t="str">
        <f>VLOOKUP(B6197,'ABC successor'!A:J,10,FALSE)</f>
        <v>4760</v>
      </c>
    </row>
    <row r="6198" spans="1:11" x14ac:dyDescent="0.2">
      <c r="A6198">
        <v>6197</v>
      </c>
      <c r="B6198" t="s">
        <v>19567</v>
      </c>
      <c r="C6198" t="s">
        <v>19568</v>
      </c>
      <c r="D6198" t="s">
        <v>19567</v>
      </c>
      <c r="E6198" t="s">
        <v>12856</v>
      </c>
      <c r="F6198" s="220">
        <v>832731</v>
      </c>
      <c r="G6198" s="220">
        <v>832731</v>
      </c>
      <c r="H6198" s="220">
        <v>876559</v>
      </c>
      <c r="I6198" s="220">
        <v>791094.42559482739</v>
      </c>
      <c r="J6198" s="161" t="e">
        <f>VLOOKUP(D6198,GST!A:D,4,FALSE)</f>
        <v>#N/A</v>
      </c>
      <c r="K6198" s="64" t="str">
        <f>VLOOKUP(B6198,'ABC successor'!A:J,10,FALSE)</f>
        <v>4760</v>
      </c>
    </row>
    <row r="6199" spans="1:11" x14ac:dyDescent="0.2">
      <c r="A6199">
        <v>6198</v>
      </c>
      <c r="B6199" t="s">
        <v>12858</v>
      </c>
      <c r="C6199" t="s">
        <v>12857</v>
      </c>
      <c r="D6199" t="s">
        <v>12858</v>
      </c>
      <c r="E6199" t="s">
        <v>12859</v>
      </c>
      <c r="F6199" s="220">
        <v>49136</v>
      </c>
      <c r="G6199" s="220">
        <v>49136</v>
      </c>
      <c r="H6199" s="220">
        <v>51722</v>
      </c>
      <c r="I6199" s="220">
        <v>46678.950343103446</v>
      </c>
      <c r="J6199" s="161" t="e">
        <f>VLOOKUP(D6199,GST!A:D,4,FALSE)</f>
        <v>#N/A</v>
      </c>
      <c r="K6199" s="64" t="str">
        <f>VLOOKUP(B6199,'ABC successor'!A:J,10,FALSE)</f>
        <v>4760</v>
      </c>
    </row>
    <row r="6200" spans="1:11" x14ac:dyDescent="0.2">
      <c r="A6200">
        <v>6199</v>
      </c>
      <c r="B6200" t="s">
        <v>16864</v>
      </c>
      <c r="C6200" t="s">
        <v>16865</v>
      </c>
      <c r="D6200" t="s">
        <v>16864</v>
      </c>
      <c r="E6200" t="s">
        <v>16866</v>
      </c>
      <c r="F6200" s="220">
        <v>36982</v>
      </c>
      <c r="G6200" s="220">
        <v>36982</v>
      </c>
      <c r="H6200" s="220">
        <v>38928</v>
      </c>
      <c r="I6200" s="220">
        <v>35132.469315517243</v>
      </c>
      <c r="J6200" s="161" t="e">
        <f>VLOOKUP(D6200,GST!A:D,4,FALSE)</f>
        <v>#N/A</v>
      </c>
      <c r="K6200" s="64" t="str">
        <f>VLOOKUP(B6200,'ABC successor'!A:J,10,FALSE)</f>
        <v>4760</v>
      </c>
    </row>
    <row r="6201" spans="1:11" x14ac:dyDescent="0.2">
      <c r="A6201">
        <v>6200</v>
      </c>
      <c r="B6201" t="s">
        <v>20862</v>
      </c>
      <c r="C6201" t="s">
        <v>20863</v>
      </c>
      <c r="D6201" t="s">
        <v>20862</v>
      </c>
      <c r="E6201" t="s">
        <v>20864</v>
      </c>
      <c r="F6201" s="220">
        <v>97313</v>
      </c>
      <c r="G6201" s="220">
        <v>97313</v>
      </c>
      <c r="H6201" s="220">
        <v>102435</v>
      </c>
      <c r="I6201" s="220">
        <v>92447.252232758605</v>
      </c>
      <c r="J6201" s="161" t="e">
        <f>VLOOKUP(D6201,GST!A:D,4,FALSE)</f>
        <v>#N/A</v>
      </c>
      <c r="K6201" s="64" t="str">
        <f>VLOOKUP(B6201,'ABC successor'!A:J,10,FALSE)</f>
        <v>4760</v>
      </c>
    </row>
    <row r="6202" spans="1:11" x14ac:dyDescent="0.2">
      <c r="A6202">
        <v>6201</v>
      </c>
      <c r="B6202" t="s">
        <v>12861</v>
      </c>
      <c r="C6202" t="s">
        <v>12860</v>
      </c>
      <c r="D6202" t="s">
        <v>12861</v>
      </c>
      <c r="E6202" t="s">
        <v>12862</v>
      </c>
      <c r="F6202" s="220">
        <v>10933</v>
      </c>
      <c r="G6202" s="220">
        <v>10933</v>
      </c>
      <c r="H6202" s="220">
        <v>11508</v>
      </c>
      <c r="I6202" s="220">
        <v>10386.419303448274</v>
      </c>
      <c r="J6202" s="161" t="e">
        <f>VLOOKUP(D6202,GST!A:D,4,FALSE)</f>
        <v>#N/A</v>
      </c>
      <c r="K6202" s="64" t="str">
        <f>VLOOKUP(B6202,'ABC successor'!A:J,10,FALSE)</f>
        <v>4760</v>
      </c>
    </row>
    <row r="6203" spans="1:11" x14ac:dyDescent="0.2">
      <c r="A6203">
        <v>6202</v>
      </c>
      <c r="B6203" t="s">
        <v>16202</v>
      </c>
      <c r="C6203" t="s">
        <v>16203</v>
      </c>
      <c r="D6203" t="s">
        <v>16202</v>
      </c>
      <c r="E6203" t="s">
        <v>16204</v>
      </c>
      <c r="F6203" s="220">
        <v>9891</v>
      </c>
      <c r="G6203" s="220">
        <v>9891</v>
      </c>
      <c r="H6203" s="220">
        <v>10412</v>
      </c>
      <c r="I6203" s="220">
        <v>9396.4999655172414</v>
      </c>
      <c r="J6203" s="161" t="e">
        <f>VLOOKUP(D6203,GST!A:D,4,FALSE)</f>
        <v>#N/A</v>
      </c>
      <c r="K6203" s="64" t="str">
        <f>VLOOKUP(B6203,'ABC successor'!A:J,10,FALSE)</f>
        <v>4760</v>
      </c>
    </row>
    <row r="6204" spans="1:11" x14ac:dyDescent="0.2">
      <c r="A6204">
        <v>6203</v>
      </c>
      <c r="B6204" t="s">
        <v>12864</v>
      </c>
      <c r="C6204" t="s">
        <v>12863</v>
      </c>
      <c r="D6204" t="s">
        <v>12864</v>
      </c>
      <c r="E6204" t="s">
        <v>12865</v>
      </c>
      <c r="F6204" s="220">
        <v>24569</v>
      </c>
      <c r="G6204" s="220">
        <v>24569</v>
      </c>
      <c r="H6204" s="220">
        <v>25862</v>
      </c>
      <c r="I6204" s="220">
        <v>23340.441889655172</v>
      </c>
      <c r="J6204" s="161" t="e">
        <f>VLOOKUP(D6204,GST!A:D,4,FALSE)</f>
        <v>#N/A</v>
      </c>
      <c r="K6204" s="64" t="str">
        <f>VLOOKUP(B6204,'ABC successor'!A:J,10,FALSE)</f>
        <v>4760</v>
      </c>
    </row>
    <row r="6205" spans="1:11" x14ac:dyDescent="0.2">
      <c r="A6205">
        <v>6204</v>
      </c>
      <c r="B6205" t="s">
        <v>1525</v>
      </c>
      <c r="C6205" t="s">
        <v>1526</v>
      </c>
      <c r="D6205" t="s">
        <v>1525</v>
      </c>
      <c r="E6205" t="s">
        <v>1527</v>
      </c>
      <c r="F6205" s="220">
        <v>19395</v>
      </c>
      <c r="G6205" s="220">
        <v>19395</v>
      </c>
      <c r="H6205" s="220">
        <v>20416</v>
      </c>
      <c r="I6205" s="220">
        <v>18425.647051724132</v>
      </c>
      <c r="J6205" s="161" t="e">
        <f>VLOOKUP(D6205,GST!A:D,4,FALSE)</f>
        <v>#N/A</v>
      </c>
      <c r="K6205" s="64" t="str">
        <f>VLOOKUP(B6205,'ABC successor'!A:J,10,FALSE)</f>
        <v>4760</v>
      </c>
    </row>
    <row r="6206" spans="1:11" x14ac:dyDescent="0.2">
      <c r="A6206">
        <v>6205</v>
      </c>
      <c r="B6206" t="s">
        <v>1528</v>
      </c>
      <c r="C6206" t="s">
        <v>1529</v>
      </c>
      <c r="D6206" t="s">
        <v>1528</v>
      </c>
      <c r="E6206" t="s">
        <v>1530</v>
      </c>
      <c r="F6206" s="220">
        <v>57124</v>
      </c>
      <c r="G6206" s="220">
        <v>57124</v>
      </c>
      <c r="H6206" s="220">
        <v>60131</v>
      </c>
      <c r="I6206" s="220">
        <v>54267.687455172403</v>
      </c>
      <c r="J6206" s="161" t="e">
        <f>VLOOKUP(D6206,GST!A:D,4,FALSE)</f>
        <v>#N/A</v>
      </c>
      <c r="K6206" s="64" t="str">
        <f>VLOOKUP(B6206,'ABC successor'!A:J,10,FALSE)</f>
        <v>4760</v>
      </c>
    </row>
    <row r="6207" spans="1:11" x14ac:dyDescent="0.2">
      <c r="A6207">
        <v>6206</v>
      </c>
      <c r="B6207" t="s">
        <v>16205</v>
      </c>
      <c r="C6207" t="s">
        <v>16206</v>
      </c>
      <c r="D6207" t="s">
        <v>16205</v>
      </c>
      <c r="E6207" t="s">
        <v>16867</v>
      </c>
      <c r="F6207" s="220">
        <v>32327</v>
      </c>
      <c r="G6207" s="220">
        <v>32327</v>
      </c>
      <c r="H6207" s="220">
        <v>34028</v>
      </c>
      <c r="I6207" s="220">
        <v>30710.700710344823</v>
      </c>
      <c r="J6207" s="161" t="e">
        <f>VLOOKUP(D6207,GST!A:D,4,FALSE)</f>
        <v>#N/A</v>
      </c>
      <c r="K6207" s="64" t="str">
        <f>VLOOKUP(B6207,'ABC successor'!A:J,10,FALSE)</f>
        <v>4754</v>
      </c>
    </row>
    <row r="6208" spans="1:11" x14ac:dyDescent="0.2">
      <c r="A6208">
        <v>6207</v>
      </c>
      <c r="B6208" t="s">
        <v>12867</v>
      </c>
      <c r="C6208" t="s">
        <v>12866</v>
      </c>
      <c r="D6208" t="s">
        <v>12867</v>
      </c>
      <c r="E6208" t="s">
        <v>9199</v>
      </c>
      <c r="F6208" s="220">
        <v>14224</v>
      </c>
      <c r="G6208" s="220">
        <v>14224</v>
      </c>
      <c r="H6208" s="220">
        <v>14973</v>
      </c>
      <c r="I6208" s="220">
        <v>13512.785649999996</v>
      </c>
      <c r="J6208" s="161" t="e">
        <f>VLOOKUP(D6208,GST!A:D,4,FALSE)</f>
        <v>#N/A</v>
      </c>
      <c r="K6208" s="64" t="str">
        <f>VLOOKUP(B6208,'ABC successor'!A:J,10,FALSE)</f>
        <v>4760</v>
      </c>
    </row>
    <row r="6209" spans="1:11" x14ac:dyDescent="0.2">
      <c r="A6209">
        <v>6208</v>
      </c>
      <c r="B6209" t="s">
        <v>9201</v>
      </c>
      <c r="C6209" t="s">
        <v>9200</v>
      </c>
      <c r="D6209" t="s">
        <v>9201</v>
      </c>
      <c r="E6209" t="s">
        <v>9202</v>
      </c>
      <c r="F6209" s="220">
        <v>10862</v>
      </c>
      <c r="G6209" s="220">
        <v>10862</v>
      </c>
      <c r="H6209" s="220">
        <v>11434</v>
      </c>
      <c r="I6209" s="220">
        <v>10318.749036206897</v>
      </c>
      <c r="J6209" s="161" t="e">
        <f>VLOOKUP(D6209,GST!A:D,4,FALSE)</f>
        <v>#N/A</v>
      </c>
      <c r="K6209" s="64" t="str">
        <f>VLOOKUP(B6209,'ABC successor'!A:J,10,FALSE)</f>
        <v>4760</v>
      </c>
    </row>
    <row r="6210" spans="1:11" x14ac:dyDescent="0.2">
      <c r="A6210">
        <v>6209</v>
      </c>
      <c r="B6210" t="s">
        <v>16868</v>
      </c>
      <c r="C6210" t="s">
        <v>16869</v>
      </c>
      <c r="D6210" t="s">
        <v>16868</v>
      </c>
      <c r="E6210" t="s">
        <v>16870</v>
      </c>
      <c r="F6210" s="220">
        <v>113790</v>
      </c>
      <c r="G6210" s="220">
        <v>113790</v>
      </c>
      <c r="H6210" s="220">
        <v>119779</v>
      </c>
      <c r="I6210" s="220">
        <v>108100.35176379311</v>
      </c>
      <c r="J6210" s="161" t="e">
        <f>VLOOKUP(D6210,GST!A:D,4,FALSE)</f>
        <v>#N/A</v>
      </c>
      <c r="K6210" s="64" t="str">
        <f>VLOOKUP(B6210,'ABC successor'!A:J,10,FALSE)</f>
        <v>4760</v>
      </c>
    </row>
    <row r="6211" spans="1:11" x14ac:dyDescent="0.2">
      <c r="A6211">
        <v>6210</v>
      </c>
      <c r="B6211" t="s">
        <v>9204</v>
      </c>
      <c r="C6211" t="s">
        <v>9203</v>
      </c>
      <c r="D6211" t="s">
        <v>9204</v>
      </c>
      <c r="E6211" t="s">
        <v>9205</v>
      </c>
      <c r="F6211" s="220">
        <v>29956</v>
      </c>
      <c r="G6211" s="220">
        <v>29956</v>
      </c>
      <c r="H6211" s="220">
        <v>31533</v>
      </c>
      <c r="I6211" s="220">
        <v>28458.247529310338</v>
      </c>
      <c r="J6211" s="161" t="e">
        <f>VLOOKUP(D6211,GST!A:D,4,FALSE)</f>
        <v>#N/A</v>
      </c>
      <c r="K6211" s="64" t="str">
        <f>VLOOKUP(B6211,'ABC successor'!A:J,10,FALSE)</f>
        <v>4760</v>
      </c>
    </row>
    <row r="6212" spans="1:11" x14ac:dyDescent="0.2">
      <c r="A6212">
        <v>6211</v>
      </c>
      <c r="B6212" t="s">
        <v>9207</v>
      </c>
      <c r="C6212" t="s">
        <v>9206</v>
      </c>
      <c r="D6212" t="s">
        <v>9207</v>
      </c>
      <c r="E6212" t="s">
        <v>9208</v>
      </c>
      <c r="F6212" s="220">
        <v>45599</v>
      </c>
      <c r="G6212" s="220">
        <v>45599</v>
      </c>
      <c r="H6212" s="220">
        <v>47999</v>
      </c>
      <c r="I6212" s="220">
        <v>43318.638215517232</v>
      </c>
      <c r="J6212" s="161" t="e">
        <f>VLOOKUP(D6212,GST!A:D,4,FALSE)</f>
        <v>#N/A</v>
      </c>
      <c r="K6212" s="64" t="str">
        <f>VLOOKUP(B6212,'ABC successor'!A:J,10,FALSE)</f>
        <v>4760</v>
      </c>
    </row>
    <row r="6213" spans="1:11" x14ac:dyDescent="0.2">
      <c r="A6213">
        <v>6212</v>
      </c>
      <c r="B6213" t="s">
        <v>9210</v>
      </c>
      <c r="C6213" t="s">
        <v>9209</v>
      </c>
      <c r="D6213" t="s">
        <v>9210</v>
      </c>
      <c r="E6213" t="s">
        <v>9211</v>
      </c>
      <c r="F6213" s="220">
        <v>60783</v>
      </c>
      <c r="G6213" s="220">
        <v>60783</v>
      </c>
      <c r="H6213" s="220">
        <v>63982</v>
      </c>
      <c r="I6213" s="220">
        <v>57744.005755172402</v>
      </c>
      <c r="J6213" s="161" t="e">
        <f>VLOOKUP(D6213,GST!A:D,4,FALSE)</f>
        <v>#N/A</v>
      </c>
      <c r="K6213" s="64" t="str">
        <f>VLOOKUP(B6213,'ABC successor'!A:J,10,FALSE)</f>
        <v>4760</v>
      </c>
    </row>
    <row r="6214" spans="1:11" x14ac:dyDescent="0.2">
      <c r="A6214">
        <v>6213</v>
      </c>
      <c r="B6214" t="s">
        <v>16207</v>
      </c>
      <c r="C6214" t="s">
        <v>16208</v>
      </c>
      <c r="D6214" t="s">
        <v>16207</v>
      </c>
      <c r="E6214" t="s">
        <v>16209</v>
      </c>
      <c r="F6214" s="220">
        <v>23596</v>
      </c>
      <c r="G6214" s="220">
        <v>23596</v>
      </c>
      <c r="H6214" s="220">
        <v>24838</v>
      </c>
      <c r="I6214" s="220">
        <v>22416.259382758617</v>
      </c>
      <c r="J6214" s="161" t="e">
        <f>VLOOKUP(D6214,GST!A:D,4,FALSE)</f>
        <v>#N/A</v>
      </c>
      <c r="K6214" s="64" t="str">
        <f>VLOOKUP(B6214,'ABC successor'!A:J,10,FALSE)</f>
        <v>4760</v>
      </c>
    </row>
    <row r="6215" spans="1:11" x14ac:dyDescent="0.2">
      <c r="A6215">
        <v>6214</v>
      </c>
      <c r="B6215" t="s">
        <v>14878</v>
      </c>
      <c r="C6215" t="s">
        <v>14879</v>
      </c>
      <c r="D6215" t="s">
        <v>14878</v>
      </c>
      <c r="E6215" t="s">
        <v>14880</v>
      </c>
      <c r="F6215" s="220">
        <v>34204</v>
      </c>
      <c r="G6215" s="220">
        <v>34204</v>
      </c>
      <c r="H6215" s="220">
        <v>36004</v>
      </c>
      <c r="I6215" s="220">
        <v>32493.328893103444</v>
      </c>
      <c r="J6215" s="161" t="e">
        <f>VLOOKUP(D6215,GST!A:D,4,FALSE)</f>
        <v>#N/A</v>
      </c>
      <c r="K6215" s="64" t="str">
        <f>VLOOKUP(B6215,'ABC successor'!A:J,10,FALSE)</f>
        <v>4760</v>
      </c>
    </row>
    <row r="6216" spans="1:11" x14ac:dyDescent="0.2">
      <c r="A6216">
        <v>6215</v>
      </c>
      <c r="B6216" t="s">
        <v>16210</v>
      </c>
      <c r="C6216" t="s">
        <v>16211</v>
      </c>
      <c r="D6216" t="s">
        <v>16210</v>
      </c>
      <c r="E6216" t="s">
        <v>16212</v>
      </c>
      <c r="F6216" s="220">
        <v>40423</v>
      </c>
      <c r="G6216" s="220">
        <v>40423</v>
      </c>
      <c r="H6216" s="220">
        <v>42551</v>
      </c>
      <c r="I6216" s="220">
        <v>38401.909941379308</v>
      </c>
      <c r="J6216" s="161" t="e">
        <f>VLOOKUP(D6216,GST!A:D,4,FALSE)</f>
        <v>#N/A</v>
      </c>
      <c r="K6216" s="64" t="str">
        <f>VLOOKUP(B6216,'ABC successor'!A:J,10,FALSE)</f>
        <v>4760</v>
      </c>
    </row>
    <row r="6217" spans="1:11" x14ac:dyDescent="0.2">
      <c r="A6217">
        <v>6216</v>
      </c>
      <c r="B6217" t="s">
        <v>9213</v>
      </c>
      <c r="C6217" t="s">
        <v>9212</v>
      </c>
      <c r="D6217" t="s">
        <v>9213</v>
      </c>
      <c r="E6217" t="s">
        <v>9214</v>
      </c>
      <c r="F6217" s="220">
        <v>11637</v>
      </c>
      <c r="G6217" s="220">
        <v>11637</v>
      </c>
      <c r="H6217" s="220">
        <v>12249</v>
      </c>
      <c r="I6217" s="220">
        <v>11055.388231034483</v>
      </c>
      <c r="J6217" s="161" t="e">
        <f>VLOOKUP(D6217,GST!A:D,4,FALSE)</f>
        <v>#N/A</v>
      </c>
      <c r="K6217" s="64" t="str">
        <f>VLOOKUP(B6217,'ABC successor'!A:J,10,FALSE)</f>
        <v>4760</v>
      </c>
    </row>
    <row r="6218" spans="1:11" x14ac:dyDescent="0.2">
      <c r="A6218">
        <v>6217</v>
      </c>
      <c r="B6218" t="s">
        <v>14881</v>
      </c>
      <c r="C6218" t="s">
        <v>14882</v>
      </c>
      <c r="D6218" t="s">
        <v>14881</v>
      </c>
      <c r="E6218" t="s">
        <v>14883</v>
      </c>
      <c r="F6218" s="220">
        <v>21791</v>
      </c>
      <c r="G6218" s="220">
        <v>21791</v>
      </c>
      <c r="H6218" s="220">
        <v>22938</v>
      </c>
      <c r="I6218" s="220">
        <v>20701.301467241374</v>
      </c>
      <c r="J6218" s="161" t="e">
        <f>VLOOKUP(D6218,GST!A:D,4,FALSE)</f>
        <v>#N/A</v>
      </c>
      <c r="K6218" s="64" t="str">
        <f>VLOOKUP(B6218,'ABC successor'!A:J,10,FALSE)</f>
        <v>4760</v>
      </c>
    </row>
    <row r="6219" spans="1:11" x14ac:dyDescent="0.2">
      <c r="A6219">
        <v>6218</v>
      </c>
      <c r="B6219" t="s">
        <v>14884</v>
      </c>
      <c r="C6219" t="s">
        <v>14885</v>
      </c>
      <c r="D6219" t="s">
        <v>14884</v>
      </c>
      <c r="E6219" t="s">
        <v>14886</v>
      </c>
      <c r="F6219" s="220">
        <v>6555</v>
      </c>
      <c r="G6219" s="220">
        <v>6555</v>
      </c>
      <c r="H6219" s="220">
        <v>6900</v>
      </c>
      <c r="I6219" s="220">
        <v>6227.5980224137929</v>
      </c>
      <c r="J6219" s="161" t="e">
        <f>VLOOKUP(D6219,GST!A:D,4,FALSE)</f>
        <v>#N/A</v>
      </c>
      <c r="K6219" s="64" t="str">
        <f>VLOOKUP(B6219,'ABC successor'!A:J,10,FALSE)</f>
        <v>4760</v>
      </c>
    </row>
    <row r="6220" spans="1:11" x14ac:dyDescent="0.2">
      <c r="A6220">
        <v>6219</v>
      </c>
      <c r="B6220" t="s">
        <v>20865</v>
      </c>
      <c r="C6220" t="s">
        <v>20866</v>
      </c>
      <c r="D6220" t="s">
        <v>20865</v>
      </c>
      <c r="E6220" t="s">
        <v>20867</v>
      </c>
      <c r="F6220" s="220">
        <v>22464</v>
      </c>
      <c r="G6220" s="220">
        <v>22464</v>
      </c>
      <c r="H6220" s="220">
        <v>23646</v>
      </c>
      <c r="I6220" s="220">
        <v>21341.268851724133</v>
      </c>
      <c r="J6220" s="161" t="e">
        <f>VLOOKUP(D6220,GST!A:D,4,FALSE)</f>
        <v>#N/A</v>
      </c>
      <c r="K6220" s="64" t="str">
        <f>VLOOKUP(B6220,'ABC successor'!A:J,10,FALSE)</f>
        <v>4760</v>
      </c>
    </row>
    <row r="6221" spans="1:11" x14ac:dyDescent="0.2">
      <c r="A6221">
        <v>6220</v>
      </c>
      <c r="B6221" t="s">
        <v>14887</v>
      </c>
      <c r="C6221" t="s">
        <v>14888</v>
      </c>
      <c r="D6221" t="s">
        <v>14887</v>
      </c>
      <c r="E6221" t="s">
        <v>14889</v>
      </c>
      <c r="F6221" s="220">
        <v>21791</v>
      </c>
      <c r="G6221" s="220">
        <v>21791</v>
      </c>
      <c r="H6221" s="220">
        <v>22938</v>
      </c>
      <c r="I6221" s="220">
        <v>20701.301467241374</v>
      </c>
      <c r="J6221" s="161" t="e">
        <f>VLOOKUP(D6221,GST!A:D,4,FALSE)</f>
        <v>#N/A</v>
      </c>
      <c r="K6221" s="64" t="str">
        <f>VLOOKUP(B6221,'ABC successor'!A:J,10,FALSE)</f>
        <v>4760</v>
      </c>
    </row>
    <row r="6222" spans="1:11" x14ac:dyDescent="0.2">
      <c r="A6222">
        <v>6221</v>
      </c>
      <c r="B6222" t="s">
        <v>9216</v>
      </c>
      <c r="C6222" t="s">
        <v>9215</v>
      </c>
      <c r="D6222" t="s">
        <v>9216</v>
      </c>
      <c r="E6222" t="s">
        <v>9217</v>
      </c>
      <c r="F6222" s="220">
        <v>229283</v>
      </c>
      <c r="G6222" s="220">
        <v>229283</v>
      </c>
      <c r="H6222" s="220">
        <v>241351</v>
      </c>
      <c r="I6222" s="220">
        <v>217818.98963275857</v>
      </c>
      <c r="J6222" s="161">
        <f>VLOOKUP(D6222,GST!A:D,4,FALSE)</f>
        <v>0.18</v>
      </c>
      <c r="K6222" s="64" t="str">
        <f>VLOOKUP(B6222,'ABC successor'!A:J,10,FALSE)</f>
        <v>4760</v>
      </c>
    </row>
    <row r="6223" spans="1:11" x14ac:dyDescent="0.2">
      <c r="A6223">
        <v>6222</v>
      </c>
      <c r="B6223" t="s">
        <v>9219</v>
      </c>
      <c r="C6223" t="s">
        <v>9218</v>
      </c>
      <c r="D6223" t="s">
        <v>9219</v>
      </c>
      <c r="E6223" t="s">
        <v>9220</v>
      </c>
      <c r="F6223" s="220">
        <v>6466</v>
      </c>
      <c r="G6223" s="220">
        <v>6466</v>
      </c>
      <c r="H6223" s="220">
        <v>6806</v>
      </c>
      <c r="I6223" s="220">
        <v>6142.5268293103436</v>
      </c>
      <c r="J6223" s="161" t="e">
        <f>VLOOKUP(D6223,GST!A:D,4,FALSE)</f>
        <v>#N/A</v>
      </c>
      <c r="K6223" s="64" t="str">
        <f>VLOOKUP(B6223,'ABC successor'!A:J,10,FALSE)</f>
        <v>4760</v>
      </c>
    </row>
    <row r="6224" spans="1:11" x14ac:dyDescent="0.2">
      <c r="A6224">
        <v>6223</v>
      </c>
      <c r="B6224" t="s">
        <v>1531</v>
      </c>
      <c r="C6224" t="s">
        <v>1532</v>
      </c>
      <c r="D6224" t="s">
        <v>1531</v>
      </c>
      <c r="E6224" t="s">
        <v>1533</v>
      </c>
      <c r="F6224" s="220">
        <v>7758</v>
      </c>
      <c r="G6224" s="220">
        <v>7758</v>
      </c>
      <c r="H6224" s="220">
        <v>8166</v>
      </c>
      <c r="I6224" s="220">
        <v>7370.2588206896526</v>
      </c>
      <c r="J6224" s="161" t="e">
        <f>VLOOKUP(D6224,GST!A:D,4,FALSE)</f>
        <v>#N/A</v>
      </c>
      <c r="K6224" s="64" t="str">
        <f>VLOOKUP(B6224,'ABC successor'!A:J,10,FALSE)</f>
        <v>4760</v>
      </c>
    </row>
    <row r="6225" spans="1:11" x14ac:dyDescent="0.2">
      <c r="A6225">
        <v>6224</v>
      </c>
      <c r="B6225" t="s">
        <v>14890</v>
      </c>
      <c r="C6225" t="s">
        <v>14891</v>
      </c>
      <c r="D6225" t="s">
        <v>14890</v>
      </c>
      <c r="E6225" t="s">
        <v>14892</v>
      </c>
      <c r="F6225" s="220">
        <v>12932</v>
      </c>
      <c r="G6225" s="220">
        <v>12932</v>
      </c>
      <c r="H6225" s="220">
        <v>13613</v>
      </c>
      <c r="I6225" s="220">
        <v>12285.053658620687</v>
      </c>
      <c r="J6225" s="161">
        <f>VLOOKUP(D6225,GST!A:D,4,FALSE)</f>
        <v>0.12</v>
      </c>
      <c r="K6225" s="64" t="str">
        <f>VLOOKUP(B6225,'ABC successor'!A:J,10,FALSE)</f>
        <v>4760</v>
      </c>
    </row>
    <row r="6226" spans="1:11" x14ac:dyDescent="0.2">
      <c r="A6226">
        <v>6225</v>
      </c>
      <c r="B6226" t="s">
        <v>16213</v>
      </c>
      <c r="C6226" t="s">
        <v>16214</v>
      </c>
      <c r="D6226" t="s">
        <v>16213</v>
      </c>
      <c r="E6226" t="s">
        <v>16215</v>
      </c>
      <c r="F6226" s="220">
        <v>101682</v>
      </c>
      <c r="G6226" s="220">
        <v>101682</v>
      </c>
      <c r="H6226" s="220">
        <v>107034</v>
      </c>
      <c r="I6226" s="220">
        <v>96598.33976896551</v>
      </c>
      <c r="J6226" s="161">
        <f>VLOOKUP(D6226,GST!A:D,4,FALSE)</f>
        <v>0.18</v>
      </c>
      <c r="K6226" s="64" t="str">
        <f>VLOOKUP(B6226,'ABC successor'!A:J,10,FALSE)</f>
        <v>4760</v>
      </c>
    </row>
    <row r="6227" spans="1:11" x14ac:dyDescent="0.2">
      <c r="A6227">
        <v>6226</v>
      </c>
      <c r="B6227" t="s">
        <v>14893</v>
      </c>
      <c r="C6227" t="s">
        <v>14894</v>
      </c>
      <c r="D6227" t="s">
        <v>14893</v>
      </c>
      <c r="E6227" t="s">
        <v>14895</v>
      </c>
      <c r="F6227" s="220">
        <v>113686</v>
      </c>
      <c r="G6227" s="220">
        <v>113686</v>
      </c>
      <c r="H6227" s="220">
        <v>119669</v>
      </c>
      <c r="I6227" s="220">
        <v>108001.74651724136</v>
      </c>
      <c r="J6227" s="161" t="e">
        <f>VLOOKUP(D6227,GST!A:D,4,FALSE)</f>
        <v>#N/A</v>
      </c>
      <c r="K6227" s="64" t="str">
        <f>VLOOKUP(B6227,'ABC successor'!A:J,10,FALSE)</f>
        <v>4760</v>
      </c>
    </row>
    <row r="6228" spans="1:11" x14ac:dyDescent="0.2">
      <c r="A6228">
        <v>6227</v>
      </c>
      <c r="B6228" t="s">
        <v>9222</v>
      </c>
      <c r="C6228" t="s">
        <v>9221</v>
      </c>
      <c r="D6228" t="s">
        <v>9222</v>
      </c>
      <c r="E6228" t="s">
        <v>16216</v>
      </c>
      <c r="F6228" s="220">
        <v>23173</v>
      </c>
      <c r="G6228" s="220">
        <v>23173</v>
      </c>
      <c r="H6228" s="220">
        <v>24393</v>
      </c>
      <c r="I6228" s="220">
        <v>22014.104651724134</v>
      </c>
      <c r="J6228" s="161" t="e">
        <f>VLOOKUP(D6228,GST!A:D,4,FALSE)</f>
        <v>#N/A</v>
      </c>
      <c r="K6228" s="64" t="str">
        <f>VLOOKUP(B6228,'ABC successor'!A:J,10,FALSE)</f>
        <v>4760</v>
      </c>
    </row>
    <row r="6229" spans="1:11" x14ac:dyDescent="0.2">
      <c r="A6229">
        <v>6228</v>
      </c>
      <c r="B6229" t="s">
        <v>9224</v>
      </c>
      <c r="C6229" t="s">
        <v>9223</v>
      </c>
      <c r="D6229" t="s">
        <v>9224</v>
      </c>
      <c r="E6229" t="s">
        <v>3052</v>
      </c>
      <c r="F6229" s="220">
        <v>90753</v>
      </c>
      <c r="G6229" s="220">
        <v>90753</v>
      </c>
      <c r="H6229" s="220">
        <v>95529</v>
      </c>
      <c r="I6229" s="220">
        <v>86215.787337931019</v>
      </c>
      <c r="J6229" s="161">
        <f>VLOOKUP(D6229,GST!A:D,4,FALSE)</f>
        <v>0.18</v>
      </c>
      <c r="K6229" s="64" t="str">
        <f>VLOOKUP(B6229,'ABC successor'!A:J,10,FALSE)</f>
        <v>4760</v>
      </c>
    </row>
    <row r="6230" spans="1:11" x14ac:dyDescent="0.2">
      <c r="A6230">
        <v>6229</v>
      </c>
      <c r="B6230" t="s">
        <v>19569</v>
      </c>
      <c r="C6230" t="s">
        <v>19570</v>
      </c>
      <c r="D6230" t="s">
        <v>19569</v>
      </c>
      <c r="E6230" t="s">
        <v>3052</v>
      </c>
      <c r="F6230" s="220">
        <v>89390</v>
      </c>
      <c r="G6230" s="220">
        <v>89390</v>
      </c>
      <c r="H6230" s="220">
        <v>94095</v>
      </c>
      <c r="I6230" s="220">
        <v>84920.385079310348</v>
      </c>
      <c r="J6230" s="161">
        <f>VLOOKUP(D6230,GST!A:D,4,FALSE)</f>
        <v>0.18</v>
      </c>
      <c r="K6230" s="64" t="str">
        <f>VLOOKUP(B6230,'ABC successor'!A:J,10,FALSE)</f>
        <v>4760</v>
      </c>
    </row>
    <row r="6231" spans="1:11" x14ac:dyDescent="0.2">
      <c r="A6231">
        <v>6230</v>
      </c>
      <c r="B6231" t="s">
        <v>9226</v>
      </c>
      <c r="C6231" t="s">
        <v>9225</v>
      </c>
      <c r="D6231" t="s">
        <v>9226</v>
      </c>
      <c r="E6231" t="s">
        <v>9227</v>
      </c>
      <c r="F6231" s="220">
        <v>9569</v>
      </c>
      <c r="G6231" s="220">
        <v>9569</v>
      </c>
      <c r="H6231" s="220">
        <v>10073</v>
      </c>
      <c r="I6231" s="220">
        <v>9091.0170448275858</v>
      </c>
      <c r="J6231" s="161">
        <f>VLOOKUP(D6231,GST!A:D,4,FALSE)</f>
        <v>0.18</v>
      </c>
      <c r="K6231" s="64" t="str">
        <f>VLOOKUP(B6231,'ABC successor'!A:J,10,FALSE)</f>
        <v>4760</v>
      </c>
    </row>
    <row r="6232" spans="1:11" x14ac:dyDescent="0.2">
      <c r="A6232">
        <v>6231</v>
      </c>
      <c r="B6232" t="s">
        <v>9229</v>
      </c>
      <c r="C6232" t="s">
        <v>9228</v>
      </c>
      <c r="D6232" t="s">
        <v>9229</v>
      </c>
      <c r="E6232" t="s">
        <v>9230</v>
      </c>
      <c r="F6232" s="220">
        <v>303244</v>
      </c>
      <c r="G6232" s="220">
        <v>303244</v>
      </c>
      <c r="H6232" s="220">
        <v>319204</v>
      </c>
      <c r="I6232" s="220">
        <v>288081.99482758617</v>
      </c>
      <c r="J6232" s="161" t="e">
        <f>VLOOKUP(D6232,GST!A:D,4,FALSE)</f>
        <v>#N/A</v>
      </c>
      <c r="K6232" s="64" t="str">
        <f>VLOOKUP(B6232,'ABC successor'!A:J,10,FALSE)</f>
        <v>4760</v>
      </c>
    </row>
    <row r="6233" spans="1:11" x14ac:dyDescent="0.2">
      <c r="A6233">
        <v>6232</v>
      </c>
      <c r="B6233" t="s">
        <v>1248</v>
      </c>
      <c r="C6233" t="s">
        <v>1249</v>
      </c>
      <c r="D6233" t="s">
        <v>1248</v>
      </c>
      <c r="E6233" t="s">
        <v>1250</v>
      </c>
      <c r="F6233" s="220">
        <v>19395</v>
      </c>
      <c r="G6233" s="220">
        <v>19395</v>
      </c>
      <c r="H6233" s="220">
        <v>20416</v>
      </c>
      <c r="I6233" s="220">
        <v>18425.647051724132</v>
      </c>
      <c r="J6233" s="161" t="e">
        <f>VLOOKUP(D6233,GST!A:D,4,FALSE)</f>
        <v>#N/A</v>
      </c>
      <c r="K6233" s="64" t="str">
        <f>VLOOKUP(B6233,'ABC successor'!A:J,10,FALSE)</f>
        <v>4760</v>
      </c>
    </row>
    <row r="6234" spans="1:11" x14ac:dyDescent="0.2">
      <c r="A6234">
        <v>6233</v>
      </c>
      <c r="B6234" t="s">
        <v>9232</v>
      </c>
      <c r="C6234" t="s">
        <v>9231</v>
      </c>
      <c r="D6234" t="s">
        <v>9232</v>
      </c>
      <c r="E6234" t="s">
        <v>9233</v>
      </c>
      <c r="F6234" s="220">
        <v>4711</v>
      </c>
      <c r="G6234" s="220">
        <v>4711</v>
      </c>
      <c r="H6234" s="220">
        <v>4959</v>
      </c>
      <c r="I6234" s="220">
        <v>4475.9048189655168</v>
      </c>
      <c r="J6234" s="161" t="e">
        <f>VLOOKUP(D6234,GST!A:D,4,FALSE)</f>
        <v>#N/A</v>
      </c>
      <c r="K6234" s="64" t="str">
        <f>VLOOKUP(B6234,'ABC successor'!A:J,10,FALSE)</f>
        <v>4760</v>
      </c>
    </row>
    <row r="6235" spans="1:11" x14ac:dyDescent="0.2">
      <c r="A6235">
        <v>6234</v>
      </c>
      <c r="B6235" t="s">
        <v>16873</v>
      </c>
      <c r="C6235" t="s">
        <v>16874</v>
      </c>
      <c r="D6235" t="s">
        <v>16873</v>
      </c>
      <c r="E6235" t="s">
        <v>16875</v>
      </c>
      <c r="F6235" s="220">
        <v>131767</v>
      </c>
      <c r="G6235" s="220">
        <v>131767</v>
      </c>
      <c r="H6235" s="220">
        <v>138702</v>
      </c>
      <c r="I6235" s="220">
        <v>125178.39377931034</v>
      </c>
      <c r="J6235" s="161" t="e">
        <f>VLOOKUP(D6235,GST!A:D,4,FALSE)</f>
        <v>#N/A</v>
      </c>
      <c r="K6235" s="64" t="str">
        <f>VLOOKUP(B6235,'ABC successor'!A:J,10,FALSE)</f>
        <v>4760</v>
      </c>
    </row>
    <row r="6236" spans="1:11" x14ac:dyDescent="0.2">
      <c r="A6236">
        <v>6235</v>
      </c>
      <c r="B6236" t="s">
        <v>19571</v>
      </c>
      <c r="C6236" t="s">
        <v>19572</v>
      </c>
      <c r="D6236" t="s">
        <v>19571</v>
      </c>
      <c r="E6236" t="s">
        <v>9234</v>
      </c>
      <c r="F6236" s="220">
        <v>137520</v>
      </c>
      <c r="G6236" s="220">
        <v>137520</v>
      </c>
      <c r="H6236" s="220">
        <v>144758</v>
      </c>
      <c r="I6236" s="220">
        <v>130644.21793620689</v>
      </c>
      <c r="J6236" s="161">
        <f>VLOOKUP(D6236,GST!A:D,4,FALSE)</f>
        <v>0.18</v>
      </c>
      <c r="K6236" s="64" t="str">
        <f>VLOOKUP(B6236,'ABC successor'!A:J,10,FALSE)</f>
        <v>4760</v>
      </c>
    </row>
    <row r="6237" spans="1:11" x14ac:dyDescent="0.2">
      <c r="A6237">
        <v>6236</v>
      </c>
      <c r="B6237" t="s">
        <v>16217</v>
      </c>
      <c r="C6237" t="s">
        <v>16218</v>
      </c>
      <c r="D6237" t="s">
        <v>16217</v>
      </c>
      <c r="E6237" t="s">
        <v>9234</v>
      </c>
      <c r="F6237" s="220">
        <v>139621</v>
      </c>
      <c r="G6237" s="220">
        <v>139621</v>
      </c>
      <c r="H6237" s="220">
        <v>146969</v>
      </c>
      <c r="I6237" s="220">
        <v>132639.52410172412</v>
      </c>
      <c r="J6237" s="161" t="e">
        <f>VLOOKUP(D6237,GST!A:D,4,FALSE)</f>
        <v>#N/A</v>
      </c>
      <c r="K6237" s="64" t="str">
        <f>VLOOKUP(B6237,'ABC successor'!A:J,10,FALSE)</f>
        <v>4760</v>
      </c>
    </row>
    <row r="6238" spans="1:11" x14ac:dyDescent="0.2">
      <c r="A6238">
        <v>6237</v>
      </c>
      <c r="B6238" t="s">
        <v>9236</v>
      </c>
      <c r="C6238" t="s">
        <v>9235</v>
      </c>
      <c r="D6238" t="s">
        <v>9236</v>
      </c>
      <c r="E6238" t="s">
        <v>9237</v>
      </c>
      <c r="F6238" s="220">
        <v>96979</v>
      </c>
      <c r="G6238" s="220">
        <v>96979</v>
      </c>
      <c r="H6238" s="220">
        <v>102083</v>
      </c>
      <c r="I6238" s="220">
        <v>92130.168694827575</v>
      </c>
      <c r="J6238" s="161" t="e">
        <f>VLOOKUP(D6238,GST!A:D,4,FALSE)</f>
        <v>#N/A</v>
      </c>
      <c r="K6238" s="64" t="str">
        <f>VLOOKUP(B6238,'ABC successor'!A:J,10,FALSE)</f>
        <v>4760</v>
      </c>
    </row>
    <row r="6239" spans="1:11" x14ac:dyDescent="0.2">
      <c r="A6239">
        <v>6238</v>
      </c>
      <c r="B6239" t="s">
        <v>9239</v>
      </c>
      <c r="C6239" t="s">
        <v>9238</v>
      </c>
      <c r="D6239" t="s">
        <v>9239</v>
      </c>
      <c r="E6239" t="s">
        <v>9240</v>
      </c>
      <c r="F6239" s="220">
        <v>16811</v>
      </c>
      <c r="G6239" s="220">
        <v>16811</v>
      </c>
      <c r="H6239" s="220">
        <v>17696</v>
      </c>
      <c r="I6239" s="220">
        <v>15970.183068965514</v>
      </c>
      <c r="J6239" s="161" t="e">
        <f>VLOOKUP(D6239,GST!A:D,4,FALSE)</f>
        <v>#N/A</v>
      </c>
      <c r="K6239" s="64" t="str">
        <f>VLOOKUP(B6239,'ABC successor'!A:J,10,FALSE)</f>
        <v>4760</v>
      </c>
    </row>
    <row r="6240" spans="1:11" x14ac:dyDescent="0.2">
      <c r="A6240">
        <v>6239</v>
      </c>
      <c r="B6240" t="s">
        <v>9242</v>
      </c>
      <c r="C6240" t="s">
        <v>9241</v>
      </c>
      <c r="D6240" t="s">
        <v>9242</v>
      </c>
      <c r="E6240" t="s">
        <v>9243</v>
      </c>
      <c r="F6240" s="220">
        <v>38722</v>
      </c>
      <c r="G6240" s="220">
        <v>38722</v>
      </c>
      <c r="H6240" s="220">
        <v>40760</v>
      </c>
      <c r="I6240" s="220">
        <v>36785.557272413789</v>
      </c>
      <c r="J6240" s="161">
        <f>VLOOKUP(D6240,GST!A:D,4,FALSE)</f>
        <v>0.12</v>
      </c>
      <c r="K6240" s="64" t="str">
        <f>VLOOKUP(B6240,'ABC successor'!A:J,10,FALSE)</f>
        <v>4760</v>
      </c>
    </row>
    <row r="6241" spans="1:11" x14ac:dyDescent="0.2">
      <c r="A6241">
        <v>6240</v>
      </c>
      <c r="B6241" t="s">
        <v>9245</v>
      </c>
      <c r="C6241" t="s">
        <v>9244</v>
      </c>
      <c r="D6241" t="s">
        <v>9245</v>
      </c>
      <c r="E6241" t="s">
        <v>9246</v>
      </c>
      <c r="F6241" s="220">
        <v>31446</v>
      </c>
      <c r="G6241" s="220">
        <v>31446</v>
      </c>
      <c r="H6241" s="220">
        <v>33101</v>
      </c>
      <c r="I6241" s="220">
        <v>29873.522832758619</v>
      </c>
      <c r="J6241" s="161">
        <f>VLOOKUP(D6241,GST!A:D,4,FALSE)</f>
        <v>0.12</v>
      </c>
      <c r="K6241" s="64" t="str">
        <f>VLOOKUP(B6241,'ABC successor'!A:J,10,FALSE)</f>
        <v>4760</v>
      </c>
    </row>
    <row r="6242" spans="1:11" x14ac:dyDescent="0.2">
      <c r="A6242">
        <v>6241</v>
      </c>
      <c r="B6242" t="s">
        <v>1534</v>
      </c>
      <c r="C6242" t="s">
        <v>1535</v>
      </c>
      <c r="D6242" t="s">
        <v>1534</v>
      </c>
      <c r="E6242" t="s">
        <v>1536</v>
      </c>
      <c r="F6242" s="220">
        <v>45257</v>
      </c>
      <c r="G6242" s="220">
        <v>45257</v>
      </c>
      <c r="H6242" s="220">
        <v>47639</v>
      </c>
      <c r="I6242" s="220">
        <v>42993.820932758623</v>
      </c>
      <c r="J6242" s="161">
        <f>VLOOKUP(D6242,GST!A:D,4,FALSE)</f>
        <v>0.18</v>
      </c>
      <c r="K6242" s="64" t="str">
        <f>VLOOKUP(B6242,'ABC successor'!A:J,10,FALSE)</f>
        <v>4760</v>
      </c>
    </row>
    <row r="6243" spans="1:11" x14ac:dyDescent="0.2">
      <c r="A6243">
        <v>6242</v>
      </c>
      <c r="B6243" t="s">
        <v>9248</v>
      </c>
      <c r="C6243" t="s">
        <v>9247</v>
      </c>
      <c r="D6243" t="s">
        <v>9248</v>
      </c>
      <c r="E6243" t="s">
        <v>9249</v>
      </c>
      <c r="F6243" s="220">
        <v>147409</v>
      </c>
      <c r="G6243" s="220">
        <v>147409</v>
      </c>
      <c r="H6243" s="220">
        <v>155167</v>
      </c>
      <c r="I6243" s="220">
        <v>140038.78446551721</v>
      </c>
      <c r="J6243" s="161" t="e">
        <f>VLOOKUP(D6243,GST!A:D,4,FALSE)</f>
        <v>#N/A</v>
      </c>
      <c r="K6243" s="64" t="str">
        <f>VLOOKUP(B6243,'ABC successor'!A:J,10,FALSE)</f>
        <v>4760</v>
      </c>
    </row>
    <row r="6244" spans="1:11" x14ac:dyDescent="0.2">
      <c r="A6244">
        <v>6243</v>
      </c>
      <c r="B6244" t="s">
        <v>14896</v>
      </c>
      <c r="C6244" t="s">
        <v>14897</v>
      </c>
      <c r="D6244" t="s">
        <v>14896</v>
      </c>
      <c r="E6244" t="s">
        <v>14898</v>
      </c>
      <c r="F6244" s="220">
        <v>37498</v>
      </c>
      <c r="G6244" s="220">
        <v>37498</v>
      </c>
      <c r="H6244" s="220">
        <v>39472</v>
      </c>
      <c r="I6244" s="220">
        <v>35623.562112068961</v>
      </c>
      <c r="J6244" s="161">
        <f>VLOOKUP(D6244,GST!A:D,4,FALSE)</f>
        <v>0.18</v>
      </c>
      <c r="K6244" s="64" t="str">
        <f>VLOOKUP(B6244,'ABC successor'!A:J,10,FALSE)</f>
        <v>4760</v>
      </c>
    </row>
    <row r="6245" spans="1:11" x14ac:dyDescent="0.2">
      <c r="A6245">
        <v>6244</v>
      </c>
      <c r="B6245" t="s">
        <v>9251</v>
      </c>
      <c r="C6245" t="s">
        <v>9250</v>
      </c>
      <c r="D6245" t="s">
        <v>9251</v>
      </c>
      <c r="E6245" t="s">
        <v>9252</v>
      </c>
      <c r="F6245" s="220">
        <v>6545</v>
      </c>
      <c r="G6245" s="220">
        <v>6545</v>
      </c>
      <c r="H6245" s="220">
        <v>6889</v>
      </c>
      <c r="I6245" s="220">
        <v>6217.9308413793087</v>
      </c>
      <c r="J6245" s="161" t="e">
        <f>VLOOKUP(D6245,GST!A:D,4,FALSE)</f>
        <v>#N/A</v>
      </c>
      <c r="K6245" s="64" t="str">
        <f>VLOOKUP(B6245,'ABC successor'!A:J,10,FALSE)</f>
        <v>4760</v>
      </c>
    </row>
    <row r="6246" spans="1:11" x14ac:dyDescent="0.2">
      <c r="A6246">
        <v>6245</v>
      </c>
      <c r="B6246" t="s">
        <v>9254</v>
      </c>
      <c r="C6246" t="s">
        <v>9253</v>
      </c>
      <c r="D6246" t="s">
        <v>9254</v>
      </c>
      <c r="E6246" t="s">
        <v>9255</v>
      </c>
      <c r="F6246" s="220">
        <v>47986</v>
      </c>
      <c r="G6246" s="220">
        <v>47986</v>
      </c>
      <c r="H6246" s="220">
        <v>50512</v>
      </c>
      <c r="I6246" s="220">
        <v>45586.558886206891</v>
      </c>
      <c r="J6246" s="161">
        <f>VLOOKUP(D6246,GST!A:D,4,FALSE)</f>
        <v>0.18</v>
      </c>
      <c r="K6246" s="64" t="str">
        <f>VLOOKUP(B6246,'ABC successor'!A:J,10,FALSE)</f>
        <v>4760</v>
      </c>
    </row>
    <row r="6247" spans="1:11" x14ac:dyDescent="0.2">
      <c r="A6247">
        <v>6246</v>
      </c>
      <c r="B6247" t="s">
        <v>18345</v>
      </c>
      <c r="C6247" t="s">
        <v>18346</v>
      </c>
      <c r="D6247" t="s">
        <v>18345</v>
      </c>
      <c r="E6247" t="s">
        <v>18347</v>
      </c>
      <c r="F6247" s="220">
        <v>45847</v>
      </c>
      <c r="G6247" s="220">
        <v>45847</v>
      </c>
      <c r="H6247" s="220">
        <v>48260</v>
      </c>
      <c r="I6247" s="220">
        <v>43554.517432758614</v>
      </c>
      <c r="J6247" s="161">
        <f>VLOOKUP(D6247,GST!A:D,4,FALSE)</f>
        <v>0.12</v>
      </c>
      <c r="K6247" s="64" t="str">
        <f>VLOOKUP(B6247,'ABC successor'!A:J,10,FALSE)</f>
        <v>4760</v>
      </c>
    </row>
    <row r="6248" spans="1:11" x14ac:dyDescent="0.2">
      <c r="A6248">
        <v>6247</v>
      </c>
      <c r="B6248" t="s">
        <v>1537</v>
      </c>
      <c r="C6248" t="s">
        <v>1538</v>
      </c>
      <c r="D6248" t="s">
        <v>1537</v>
      </c>
      <c r="E6248" t="s">
        <v>1539</v>
      </c>
      <c r="F6248" s="220">
        <v>16811</v>
      </c>
      <c r="G6248" s="220">
        <v>16811</v>
      </c>
      <c r="H6248" s="220">
        <v>17696</v>
      </c>
      <c r="I6248" s="220">
        <v>15970.183068965514</v>
      </c>
      <c r="J6248" s="161" t="e">
        <f>VLOOKUP(D6248,GST!A:D,4,FALSE)</f>
        <v>#N/A</v>
      </c>
      <c r="K6248" s="64" t="str">
        <f>VLOOKUP(B6248,'ABC successor'!A:J,10,FALSE)</f>
        <v>4760</v>
      </c>
    </row>
    <row r="6249" spans="1:11" x14ac:dyDescent="0.2">
      <c r="A6249">
        <v>6248</v>
      </c>
      <c r="B6249" t="s">
        <v>16219</v>
      </c>
      <c r="C6249" t="s">
        <v>16220</v>
      </c>
      <c r="D6249" t="s">
        <v>16219</v>
      </c>
      <c r="E6249" t="s">
        <v>3052</v>
      </c>
      <c r="F6249" s="220">
        <v>89365</v>
      </c>
      <c r="G6249" s="220">
        <v>89365</v>
      </c>
      <c r="H6249" s="220">
        <v>94068</v>
      </c>
      <c r="I6249" s="220">
        <v>84897.183844827567</v>
      </c>
      <c r="J6249" s="161" t="e">
        <f>VLOOKUP(D6249,GST!A:D,4,FALSE)</f>
        <v>#N/A</v>
      </c>
      <c r="K6249" s="64" t="str">
        <f>VLOOKUP(B6249,'ABC successor'!A:J,10,FALSE)</f>
        <v>4760</v>
      </c>
    </row>
    <row r="6250" spans="1:11" x14ac:dyDescent="0.2">
      <c r="A6250">
        <v>6249</v>
      </c>
      <c r="B6250" t="s">
        <v>9257</v>
      </c>
      <c r="C6250" t="s">
        <v>9256</v>
      </c>
      <c r="D6250" t="s">
        <v>9257</v>
      </c>
      <c r="E6250" t="s">
        <v>9258</v>
      </c>
      <c r="F6250" s="220">
        <v>19395</v>
      </c>
      <c r="G6250" s="220">
        <v>19395</v>
      </c>
      <c r="H6250" s="220">
        <v>20416</v>
      </c>
      <c r="I6250" s="220">
        <v>18425.647051724132</v>
      </c>
      <c r="J6250" s="161">
        <f>VLOOKUP(D6250,GST!A:D,4,FALSE)</f>
        <v>0.12</v>
      </c>
      <c r="K6250" s="64" t="str">
        <f>VLOOKUP(B6250,'ABC successor'!A:J,10,FALSE)</f>
        <v>4760</v>
      </c>
    </row>
    <row r="6251" spans="1:11" x14ac:dyDescent="0.2">
      <c r="A6251">
        <v>6250</v>
      </c>
      <c r="B6251" t="s">
        <v>21859</v>
      </c>
      <c r="C6251" t="s">
        <v>21860</v>
      </c>
      <c r="D6251" t="s">
        <v>21859</v>
      </c>
      <c r="E6251" t="s">
        <v>21861</v>
      </c>
      <c r="F6251" s="220">
        <v>2</v>
      </c>
      <c r="G6251" s="220">
        <v>2</v>
      </c>
      <c r="H6251" s="220">
        <v>2</v>
      </c>
      <c r="I6251" s="220">
        <v>1.9334362068965516</v>
      </c>
      <c r="J6251" s="161" t="e">
        <f>VLOOKUP(D6251,GST!A:D,4,FALSE)</f>
        <v>#N/A</v>
      </c>
      <c r="K6251" s="64" t="str">
        <f>VLOOKUP(B6251,'ABC successor'!A:J,10,FALSE)</f>
        <v>4754</v>
      </c>
    </row>
    <row r="6252" spans="1:11" x14ac:dyDescent="0.2">
      <c r="A6252">
        <v>6251</v>
      </c>
      <c r="B6252" t="s">
        <v>21862</v>
      </c>
      <c r="C6252" t="s">
        <v>21863</v>
      </c>
      <c r="D6252" t="s">
        <v>21862</v>
      </c>
      <c r="E6252" t="s">
        <v>21864</v>
      </c>
      <c r="F6252" s="220">
        <v>17232</v>
      </c>
      <c r="G6252" s="220">
        <v>17232</v>
      </c>
      <c r="H6252" s="220">
        <v>18139</v>
      </c>
      <c r="I6252" s="220">
        <v>16370.404363793103</v>
      </c>
      <c r="J6252" s="161" t="e">
        <f>VLOOKUP(D6252,GST!A:D,4,FALSE)</f>
        <v>#N/A</v>
      </c>
      <c r="K6252" s="64" t="str">
        <f>VLOOKUP(B6252,'ABC successor'!A:J,10,FALSE)</f>
        <v>4754</v>
      </c>
    </row>
    <row r="6253" spans="1:11" x14ac:dyDescent="0.2">
      <c r="A6253">
        <v>6252</v>
      </c>
      <c r="B6253" t="s">
        <v>14899</v>
      </c>
      <c r="C6253" t="s">
        <v>14900</v>
      </c>
      <c r="D6253" t="s">
        <v>14899</v>
      </c>
      <c r="E6253" t="s">
        <v>14901</v>
      </c>
      <c r="F6253" s="220">
        <v>373255</v>
      </c>
      <c r="G6253" s="220">
        <v>373255</v>
      </c>
      <c r="H6253" s="220">
        <v>392900</v>
      </c>
      <c r="I6253" s="220">
        <v>354592.20034482755</v>
      </c>
      <c r="J6253" s="161" t="e">
        <f>VLOOKUP(D6253,GST!A:D,4,FALSE)</f>
        <v>#N/A</v>
      </c>
      <c r="K6253" s="64" t="str">
        <f>VLOOKUP(B6253,'ABC successor'!A:J,10,FALSE)</f>
        <v>4760</v>
      </c>
    </row>
    <row r="6254" spans="1:11" x14ac:dyDescent="0.2">
      <c r="A6254">
        <v>6253</v>
      </c>
      <c r="B6254" t="s">
        <v>1540</v>
      </c>
      <c r="C6254" t="s">
        <v>1541</v>
      </c>
      <c r="D6254" t="s">
        <v>1540</v>
      </c>
      <c r="E6254" t="s">
        <v>1542</v>
      </c>
      <c r="F6254" s="220">
        <v>27068</v>
      </c>
      <c r="G6254" s="220">
        <v>27068</v>
      </c>
      <c r="H6254" s="220">
        <v>28493</v>
      </c>
      <c r="I6254" s="220">
        <v>25714.701551724134</v>
      </c>
      <c r="J6254" s="161" t="e">
        <f>VLOOKUP(D6254,GST!A:D,4,FALSE)</f>
        <v>#N/A</v>
      </c>
      <c r="K6254" s="64" t="str">
        <f>VLOOKUP(B6254,'ABC successor'!A:J,10,FALSE)</f>
        <v>4760</v>
      </c>
    </row>
    <row r="6255" spans="1:11" x14ac:dyDescent="0.2">
      <c r="A6255">
        <v>6254</v>
      </c>
      <c r="B6255" t="s">
        <v>16876</v>
      </c>
      <c r="C6255" t="s">
        <v>16877</v>
      </c>
      <c r="D6255" t="s">
        <v>16876</v>
      </c>
      <c r="E6255" t="s">
        <v>16878</v>
      </c>
      <c r="F6255" s="220">
        <v>25861</v>
      </c>
      <c r="G6255" s="220">
        <v>25861</v>
      </c>
      <c r="H6255" s="220">
        <v>27222</v>
      </c>
      <c r="I6255" s="220">
        <v>24568.173881034476</v>
      </c>
      <c r="J6255" s="161" t="e">
        <f>VLOOKUP(D6255,GST!A:D,4,FALSE)</f>
        <v>#N/A</v>
      </c>
      <c r="K6255" s="64" t="str">
        <f>VLOOKUP(B6255,'ABC successor'!A:J,10,FALSE)</f>
        <v>4760</v>
      </c>
    </row>
    <row r="6256" spans="1:11" x14ac:dyDescent="0.2">
      <c r="A6256">
        <v>6255</v>
      </c>
      <c r="B6256" t="s">
        <v>21865</v>
      </c>
      <c r="C6256" t="s">
        <v>21866</v>
      </c>
      <c r="D6256" t="s">
        <v>21865</v>
      </c>
      <c r="E6256" t="s">
        <v>21867</v>
      </c>
      <c r="F6256" s="220">
        <v>2</v>
      </c>
      <c r="G6256" s="220">
        <v>2</v>
      </c>
      <c r="H6256" s="220">
        <v>2</v>
      </c>
      <c r="I6256" s="220">
        <v>1.9334362068965516</v>
      </c>
      <c r="J6256" s="161" t="e">
        <f>VLOOKUP(D6256,GST!A:D,4,FALSE)</f>
        <v>#N/A</v>
      </c>
      <c r="K6256" s="64" t="str">
        <f>VLOOKUP(B6256,'ABC successor'!A:J,10,FALSE)</f>
        <v>4754</v>
      </c>
    </row>
    <row r="6257" spans="1:11" x14ac:dyDescent="0.2">
      <c r="A6257">
        <v>6256</v>
      </c>
      <c r="B6257" t="s">
        <v>9260</v>
      </c>
      <c r="C6257" t="s">
        <v>9259</v>
      </c>
      <c r="D6257" t="s">
        <v>9260</v>
      </c>
      <c r="E6257" t="s">
        <v>9261</v>
      </c>
      <c r="F6257" s="220">
        <v>53664</v>
      </c>
      <c r="G6257" s="220">
        <v>53664</v>
      </c>
      <c r="H6257" s="220">
        <v>56488</v>
      </c>
      <c r="I6257" s="220">
        <v>50980.845903448266</v>
      </c>
      <c r="J6257" s="161">
        <f>VLOOKUP(D6257,GST!A:D,4,FALSE)</f>
        <v>0.18</v>
      </c>
      <c r="K6257" s="64" t="str">
        <f>VLOOKUP(B6257,'ABC successor'!A:J,10,FALSE)</f>
        <v>4760</v>
      </c>
    </row>
    <row r="6258" spans="1:11" x14ac:dyDescent="0.2">
      <c r="A6258">
        <v>6257</v>
      </c>
      <c r="B6258" t="s">
        <v>16221</v>
      </c>
      <c r="C6258" t="s">
        <v>16222</v>
      </c>
      <c r="D6258" t="s">
        <v>16221</v>
      </c>
      <c r="E6258" t="s">
        <v>16223</v>
      </c>
      <c r="F6258" s="220">
        <v>64654</v>
      </c>
      <c r="G6258" s="220">
        <v>64654</v>
      </c>
      <c r="H6258" s="220">
        <v>68057</v>
      </c>
      <c r="I6258" s="220">
        <v>61421.401420689646</v>
      </c>
      <c r="J6258" s="161" t="e">
        <f>VLOOKUP(D6258,GST!A:D,4,FALSE)</f>
        <v>#N/A</v>
      </c>
      <c r="K6258" s="64" t="str">
        <f>VLOOKUP(B6258,'ABC successor'!A:J,10,FALSE)</f>
        <v>4760</v>
      </c>
    </row>
    <row r="6259" spans="1:11" x14ac:dyDescent="0.2">
      <c r="A6259">
        <v>6258</v>
      </c>
      <c r="B6259" t="s">
        <v>16224</v>
      </c>
      <c r="C6259" t="s">
        <v>16225</v>
      </c>
      <c r="D6259" t="s">
        <v>16224</v>
      </c>
      <c r="E6259" t="s">
        <v>16226</v>
      </c>
      <c r="F6259" s="220">
        <v>25344</v>
      </c>
      <c r="G6259" s="220">
        <v>25344</v>
      </c>
      <c r="H6259" s="220">
        <v>26678</v>
      </c>
      <c r="I6259" s="220">
        <v>24077.08108448275</v>
      </c>
      <c r="J6259" s="161" t="e">
        <f>VLOOKUP(D6259,GST!A:D,4,FALSE)</f>
        <v>#N/A</v>
      </c>
      <c r="K6259" s="64" t="str">
        <f>VLOOKUP(B6259,'ABC successor'!A:J,10,FALSE)</f>
        <v>4760</v>
      </c>
    </row>
    <row r="6260" spans="1:11" x14ac:dyDescent="0.2">
      <c r="A6260">
        <v>6259</v>
      </c>
      <c r="B6260" t="s">
        <v>21868</v>
      </c>
      <c r="C6260" t="s">
        <v>21869</v>
      </c>
      <c r="D6260" t="s">
        <v>21868</v>
      </c>
      <c r="E6260" t="s">
        <v>21870</v>
      </c>
      <c r="F6260" s="220">
        <v>2</v>
      </c>
      <c r="G6260" s="220">
        <v>2</v>
      </c>
      <c r="H6260" s="220">
        <v>2</v>
      </c>
      <c r="I6260" s="220">
        <v>1.9334362068965516</v>
      </c>
      <c r="J6260" s="161" t="e">
        <f>VLOOKUP(D6260,GST!A:D,4,FALSE)</f>
        <v>#N/A</v>
      </c>
      <c r="K6260" s="64" t="str">
        <f>VLOOKUP(B6260,'ABC successor'!A:J,10,FALSE)</f>
        <v>4754</v>
      </c>
    </row>
    <row r="6261" spans="1:11" x14ac:dyDescent="0.2">
      <c r="A6261">
        <v>6260</v>
      </c>
      <c r="B6261" t="s">
        <v>16227</v>
      </c>
      <c r="C6261" t="s">
        <v>16228</v>
      </c>
      <c r="D6261" t="s">
        <v>16227</v>
      </c>
      <c r="E6261" t="s">
        <v>16229</v>
      </c>
      <c r="F6261" s="220">
        <v>86634</v>
      </c>
      <c r="G6261" s="220">
        <v>86634</v>
      </c>
      <c r="H6261" s="220">
        <v>91194</v>
      </c>
      <c r="I6261" s="220">
        <v>82302.5124551724</v>
      </c>
      <c r="J6261" s="161" t="e">
        <f>VLOOKUP(D6261,GST!A:D,4,FALSE)</f>
        <v>#N/A</v>
      </c>
      <c r="K6261" s="64" t="str">
        <f>VLOOKUP(B6261,'ABC successor'!A:J,10,FALSE)</f>
        <v>4760</v>
      </c>
    </row>
    <row r="6262" spans="1:11" x14ac:dyDescent="0.2">
      <c r="A6262">
        <v>6261</v>
      </c>
      <c r="B6262" t="s">
        <v>14902</v>
      </c>
      <c r="C6262" t="s">
        <v>14903</v>
      </c>
      <c r="D6262" t="s">
        <v>14902</v>
      </c>
      <c r="E6262" t="s">
        <v>14904</v>
      </c>
      <c r="F6262" s="220">
        <v>568947</v>
      </c>
      <c r="G6262" s="220">
        <v>568947</v>
      </c>
      <c r="H6262" s="220">
        <v>598892</v>
      </c>
      <c r="I6262" s="220">
        <v>540499.82538275851</v>
      </c>
      <c r="J6262" s="161" t="e">
        <f>VLOOKUP(D6262,GST!A:D,4,FALSE)</f>
        <v>#N/A</v>
      </c>
      <c r="K6262" s="64" t="str">
        <f>VLOOKUP(B6262,'ABC successor'!A:J,10,FALSE)</f>
        <v>4760</v>
      </c>
    </row>
    <row r="6263" spans="1:11" x14ac:dyDescent="0.2">
      <c r="A6263">
        <v>6262</v>
      </c>
      <c r="B6263" t="s">
        <v>14905</v>
      </c>
      <c r="C6263" t="s">
        <v>14906</v>
      </c>
      <c r="D6263" t="s">
        <v>14905</v>
      </c>
      <c r="E6263" t="s">
        <v>14907</v>
      </c>
      <c r="F6263" s="220">
        <v>519891</v>
      </c>
      <c r="G6263" s="220">
        <v>519891</v>
      </c>
      <c r="H6263" s="220">
        <v>547254</v>
      </c>
      <c r="I6263" s="220">
        <v>493896.27905172412</v>
      </c>
      <c r="J6263" s="161" t="e">
        <f>VLOOKUP(D6263,GST!A:D,4,FALSE)</f>
        <v>#N/A</v>
      </c>
      <c r="K6263" s="64" t="str">
        <f>VLOOKUP(B6263,'ABC successor'!A:J,10,FALSE)</f>
        <v>4760</v>
      </c>
    </row>
    <row r="6264" spans="1:11" x14ac:dyDescent="0.2">
      <c r="A6264">
        <v>6263</v>
      </c>
      <c r="B6264" t="s">
        <v>14908</v>
      </c>
      <c r="C6264" t="s">
        <v>14909</v>
      </c>
      <c r="D6264" t="s">
        <v>14908</v>
      </c>
      <c r="E6264" t="s">
        <v>14910</v>
      </c>
      <c r="F6264" s="220">
        <v>439641</v>
      </c>
      <c r="G6264" s="220">
        <v>439641</v>
      </c>
      <c r="H6264" s="220">
        <v>462780</v>
      </c>
      <c r="I6264" s="220">
        <v>417658.95597758616</v>
      </c>
      <c r="J6264" s="161">
        <f>VLOOKUP(D6264,GST!A:D,4,FALSE)</f>
        <v>0.12</v>
      </c>
      <c r="K6264" s="64" t="str">
        <f>VLOOKUP(B6264,'ABC successor'!A:J,10,FALSE)</f>
        <v>4760</v>
      </c>
    </row>
    <row r="6265" spans="1:11" x14ac:dyDescent="0.2">
      <c r="A6265">
        <v>6264</v>
      </c>
      <c r="B6265" t="s">
        <v>14911</v>
      </c>
      <c r="C6265" t="s">
        <v>14912</v>
      </c>
      <c r="D6265" t="s">
        <v>14911</v>
      </c>
      <c r="E6265" t="s">
        <v>14913</v>
      </c>
      <c r="F6265" s="220">
        <v>439641</v>
      </c>
      <c r="G6265" s="220">
        <v>439641</v>
      </c>
      <c r="H6265" s="220">
        <v>462780</v>
      </c>
      <c r="I6265" s="220">
        <v>417658.95597758616</v>
      </c>
      <c r="J6265" s="161" t="e">
        <f>VLOOKUP(D6265,GST!A:D,4,FALSE)</f>
        <v>#N/A</v>
      </c>
      <c r="K6265" s="64" t="str">
        <f>VLOOKUP(B6265,'ABC successor'!A:J,10,FALSE)</f>
        <v>4760</v>
      </c>
    </row>
    <row r="6266" spans="1:11" x14ac:dyDescent="0.2">
      <c r="A6266">
        <v>6265</v>
      </c>
      <c r="B6266" t="s">
        <v>14914</v>
      </c>
      <c r="C6266" t="s">
        <v>14915</v>
      </c>
      <c r="D6266" t="s">
        <v>14914</v>
      </c>
      <c r="E6266" t="s">
        <v>14916</v>
      </c>
      <c r="F6266" s="220">
        <v>453238</v>
      </c>
      <c r="G6266" s="220">
        <v>453238</v>
      </c>
      <c r="H6266" s="220">
        <v>477093</v>
      </c>
      <c r="I6266" s="220">
        <v>430576.24327586195</v>
      </c>
      <c r="J6266" s="161" t="e">
        <f>VLOOKUP(D6266,GST!A:D,4,FALSE)</f>
        <v>#N/A</v>
      </c>
      <c r="K6266" s="64" t="str">
        <f>VLOOKUP(B6266,'ABC successor'!A:J,10,FALSE)</f>
        <v>4760</v>
      </c>
    </row>
    <row r="6267" spans="1:11" x14ac:dyDescent="0.2">
      <c r="A6267">
        <v>6266</v>
      </c>
      <c r="B6267" t="s">
        <v>16230</v>
      </c>
      <c r="C6267" t="s">
        <v>16231</v>
      </c>
      <c r="D6267" t="s">
        <v>16230</v>
      </c>
      <c r="E6267" t="s">
        <v>16232</v>
      </c>
      <c r="F6267" s="220">
        <v>7758</v>
      </c>
      <c r="G6267" s="220">
        <v>7758</v>
      </c>
      <c r="H6267" s="220">
        <v>8166</v>
      </c>
      <c r="I6267" s="220">
        <v>7370.2588206896526</v>
      </c>
      <c r="J6267" s="161" t="e">
        <f>VLOOKUP(D6267,GST!A:D,4,FALSE)</f>
        <v>#N/A</v>
      </c>
      <c r="K6267" s="64" t="str">
        <f>VLOOKUP(B6267,'ABC successor'!A:J,10,FALSE)</f>
        <v>4760</v>
      </c>
    </row>
    <row r="6268" spans="1:11" x14ac:dyDescent="0.2">
      <c r="A6268">
        <v>6267</v>
      </c>
      <c r="B6268" t="s">
        <v>16233</v>
      </c>
      <c r="C6268" t="s">
        <v>16234</v>
      </c>
      <c r="D6268" t="s">
        <v>16233</v>
      </c>
      <c r="E6268" t="s">
        <v>16235</v>
      </c>
      <c r="F6268" s="220">
        <v>100858</v>
      </c>
      <c r="G6268" s="220">
        <v>100858</v>
      </c>
      <c r="H6268" s="220">
        <v>106166</v>
      </c>
      <c r="I6268" s="220">
        <v>95815.298105172405</v>
      </c>
      <c r="J6268" s="161" t="e">
        <f>VLOOKUP(D6268,GST!A:D,4,FALSE)</f>
        <v>#N/A</v>
      </c>
      <c r="K6268" s="64" t="str">
        <f>VLOOKUP(B6268,'ABC successor'!A:J,10,FALSE)</f>
        <v>4760</v>
      </c>
    </row>
    <row r="6269" spans="1:11" x14ac:dyDescent="0.2">
      <c r="A6269">
        <v>6268</v>
      </c>
      <c r="B6269" t="s">
        <v>9263</v>
      </c>
      <c r="C6269" t="s">
        <v>9262</v>
      </c>
      <c r="D6269" t="s">
        <v>9263</v>
      </c>
      <c r="E6269" t="s">
        <v>9264</v>
      </c>
      <c r="F6269" s="220">
        <v>69579</v>
      </c>
      <c r="G6269" s="220">
        <v>69579</v>
      </c>
      <c r="H6269" s="220">
        <v>73241</v>
      </c>
      <c r="I6269" s="220">
        <v>66100.317041379283</v>
      </c>
      <c r="J6269" s="161" t="e">
        <f>VLOOKUP(D6269,GST!A:D,4,FALSE)</f>
        <v>#N/A</v>
      </c>
      <c r="K6269" s="64" t="str">
        <f>VLOOKUP(B6269,'ABC successor'!A:J,10,FALSE)</f>
        <v>4760</v>
      </c>
    </row>
    <row r="6270" spans="1:11" x14ac:dyDescent="0.2">
      <c r="A6270">
        <v>6269</v>
      </c>
      <c r="B6270" t="s">
        <v>19573</v>
      </c>
      <c r="C6270" t="s">
        <v>19574</v>
      </c>
      <c r="D6270" t="s">
        <v>19573</v>
      </c>
      <c r="E6270" t="s">
        <v>9264</v>
      </c>
      <c r="F6270" s="220">
        <v>68533</v>
      </c>
      <c r="G6270" s="220">
        <v>68533</v>
      </c>
      <c r="H6270" s="220">
        <v>72140</v>
      </c>
      <c r="I6270" s="220">
        <v>65106.53083103447</v>
      </c>
      <c r="J6270" s="161">
        <f>VLOOKUP(D6270,GST!A:D,4,FALSE)</f>
        <v>0.18</v>
      </c>
      <c r="K6270" s="64" t="str">
        <f>VLOOKUP(B6270,'ABC successor'!A:J,10,FALSE)</f>
        <v>4760</v>
      </c>
    </row>
    <row r="6271" spans="1:11" x14ac:dyDescent="0.2">
      <c r="A6271">
        <v>6270</v>
      </c>
      <c r="B6271" t="s">
        <v>1251</v>
      </c>
      <c r="C6271" t="s">
        <v>1252</v>
      </c>
      <c r="D6271" t="s">
        <v>1251</v>
      </c>
      <c r="E6271" t="s">
        <v>1253</v>
      </c>
      <c r="F6271" s="220">
        <v>543086</v>
      </c>
      <c r="G6271" s="220">
        <v>543086</v>
      </c>
      <c r="H6271" s="220">
        <v>571669</v>
      </c>
      <c r="I6271" s="220">
        <v>515931.65150172409</v>
      </c>
      <c r="J6271" s="161" t="e">
        <f>VLOOKUP(D6271,GST!A:D,4,FALSE)</f>
        <v>#N/A</v>
      </c>
      <c r="K6271" s="64" t="str">
        <f>VLOOKUP(B6271,'ABC successor'!A:J,10,FALSE)</f>
        <v>4760</v>
      </c>
    </row>
    <row r="6272" spans="1:11" x14ac:dyDescent="0.2">
      <c r="A6272">
        <v>6271</v>
      </c>
      <c r="B6272" t="s">
        <v>9266</v>
      </c>
      <c r="C6272" t="s">
        <v>9265</v>
      </c>
      <c r="D6272" t="s">
        <v>9266</v>
      </c>
      <c r="E6272" t="s">
        <v>9267</v>
      </c>
      <c r="F6272" s="220">
        <v>155752</v>
      </c>
      <c r="G6272" s="220">
        <v>155752</v>
      </c>
      <c r="H6272" s="220">
        <v>163949</v>
      </c>
      <c r="I6272" s="220">
        <v>147963.93947758619</v>
      </c>
      <c r="J6272" s="161">
        <f>VLOOKUP(D6272,GST!A:D,4,FALSE)</f>
        <v>0.18</v>
      </c>
      <c r="K6272" s="64" t="str">
        <f>VLOOKUP(B6272,'ABC successor'!A:J,10,FALSE)</f>
        <v>4760</v>
      </c>
    </row>
    <row r="6273" spans="1:11" x14ac:dyDescent="0.2">
      <c r="A6273">
        <v>6272</v>
      </c>
      <c r="B6273" t="s">
        <v>14125</v>
      </c>
      <c r="C6273" t="s">
        <v>14127</v>
      </c>
      <c r="D6273" t="s">
        <v>14125</v>
      </c>
      <c r="E6273" t="s">
        <v>14126</v>
      </c>
      <c r="F6273" s="220">
        <v>139401</v>
      </c>
      <c r="G6273" s="220">
        <v>139401</v>
      </c>
      <c r="H6273" s="220">
        <v>146738</v>
      </c>
      <c r="I6273" s="220">
        <v>132430.71299137929</v>
      </c>
      <c r="J6273" s="161" t="e">
        <f>VLOOKUP(D6273,GST!A:D,4,FALSE)</f>
        <v>#N/A</v>
      </c>
      <c r="K6273" s="64" t="str">
        <f>VLOOKUP(B6273,'ABC successor'!A:J,10,FALSE)</f>
        <v>4760</v>
      </c>
    </row>
    <row r="6274" spans="1:11" x14ac:dyDescent="0.2">
      <c r="A6274">
        <v>6273</v>
      </c>
      <c r="B6274" t="s">
        <v>9269</v>
      </c>
      <c r="C6274" t="s">
        <v>9268</v>
      </c>
      <c r="D6274" t="s">
        <v>9269</v>
      </c>
      <c r="E6274" t="s">
        <v>9270</v>
      </c>
      <c r="F6274" s="220">
        <v>23275</v>
      </c>
      <c r="G6274" s="220">
        <v>23275</v>
      </c>
      <c r="H6274" s="220">
        <v>24500</v>
      </c>
      <c r="I6274" s="220">
        <v>22110.776462068967</v>
      </c>
      <c r="J6274" s="161">
        <f>VLOOKUP(D6274,GST!A:D,4,FALSE)</f>
        <v>0.12</v>
      </c>
      <c r="K6274" s="64" t="str">
        <f>VLOOKUP(B6274,'ABC successor'!A:J,10,FALSE)</f>
        <v>4760</v>
      </c>
    </row>
    <row r="6275" spans="1:11" x14ac:dyDescent="0.2">
      <c r="A6275">
        <v>6274</v>
      </c>
      <c r="B6275" t="s">
        <v>9272</v>
      </c>
      <c r="C6275" t="s">
        <v>9271</v>
      </c>
      <c r="D6275" t="s">
        <v>9272</v>
      </c>
      <c r="E6275" t="s">
        <v>9273</v>
      </c>
      <c r="F6275" s="220">
        <v>24827</v>
      </c>
      <c r="G6275" s="220">
        <v>24827</v>
      </c>
      <c r="H6275" s="220">
        <v>26134</v>
      </c>
      <c r="I6275" s="220">
        <v>23585.988287931032</v>
      </c>
      <c r="J6275" s="161">
        <f>VLOOKUP(D6275,GST!A:D,4,FALSE)</f>
        <v>0.18</v>
      </c>
      <c r="K6275" s="64" t="str">
        <f>VLOOKUP(B6275,'ABC successor'!A:J,10,FALSE)</f>
        <v>4760</v>
      </c>
    </row>
    <row r="6276" spans="1:11" x14ac:dyDescent="0.2">
      <c r="A6276">
        <v>6275</v>
      </c>
      <c r="B6276" t="s">
        <v>16879</v>
      </c>
      <c r="C6276" t="s">
        <v>16880</v>
      </c>
      <c r="D6276" t="s">
        <v>16879</v>
      </c>
      <c r="E6276" t="s">
        <v>16881</v>
      </c>
      <c r="F6276" s="220">
        <v>305163</v>
      </c>
      <c r="G6276" s="220">
        <v>305163</v>
      </c>
      <c r="H6276" s="220">
        <v>321224</v>
      </c>
      <c r="I6276" s="220">
        <v>289905.22517068958</v>
      </c>
      <c r="J6276" s="161" t="e">
        <f>VLOOKUP(D6276,GST!A:D,4,FALSE)</f>
        <v>#N/A</v>
      </c>
      <c r="K6276" s="64" t="str">
        <f>VLOOKUP(B6276,'ABC successor'!A:J,10,FALSE)</f>
        <v>4760</v>
      </c>
    </row>
    <row r="6277" spans="1:11" x14ac:dyDescent="0.2">
      <c r="A6277">
        <v>6276</v>
      </c>
      <c r="B6277" t="s">
        <v>16236</v>
      </c>
      <c r="C6277" t="s">
        <v>16237</v>
      </c>
      <c r="D6277" t="s">
        <v>16236</v>
      </c>
      <c r="E6277" t="s">
        <v>16238</v>
      </c>
      <c r="F6277" s="220">
        <v>10345</v>
      </c>
      <c r="G6277" s="220">
        <v>10345</v>
      </c>
      <c r="H6277" s="220">
        <v>10889</v>
      </c>
      <c r="I6277" s="220">
        <v>9827.6562396551726</v>
      </c>
      <c r="J6277" s="161" t="e">
        <f>VLOOKUP(D6277,GST!A:D,4,FALSE)</f>
        <v>#N/A</v>
      </c>
      <c r="K6277" s="64" t="str">
        <f>VLOOKUP(B6277,'ABC successor'!A:J,10,FALSE)</f>
        <v>4760</v>
      </c>
    </row>
    <row r="6278" spans="1:11" x14ac:dyDescent="0.2">
      <c r="A6278">
        <v>6277</v>
      </c>
      <c r="B6278" t="s">
        <v>3053</v>
      </c>
      <c r="C6278" t="s">
        <v>3054</v>
      </c>
      <c r="D6278" t="s">
        <v>3053</v>
      </c>
      <c r="E6278" t="s">
        <v>3055</v>
      </c>
      <c r="F6278" s="220">
        <v>106032</v>
      </c>
      <c r="G6278" s="220">
        <v>106032</v>
      </c>
      <c r="H6278" s="220">
        <v>111613</v>
      </c>
      <c r="I6278" s="220">
        <v>100730.09294310345</v>
      </c>
      <c r="J6278" s="161">
        <f>VLOOKUP(D6278,GST!A:D,4,FALSE)</f>
        <v>0.12</v>
      </c>
      <c r="K6278" s="64" t="str">
        <f>VLOOKUP(B6278,'ABC successor'!A:J,10,FALSE)</f>
        <v>4760</v>
      </c>
    </row>
    <row r="6279" spans="1:11" x14ac:dyDescent="0.2">
      <c r="A6279">
        <v>6278</v>
      </c>
      <c r="B6279" t="s">
        <v>16239</v>
      </c>
      <c r="C6279" t="s">
        <v>16240</v>
      </c>
      <c r="D6279" t="s">
        <v>16239</v>
      </c>
      <c r="E6279" t="s">
        <v>9738</v>
      </c>
      <c r="F6279" s="220">
        <v>139651</v>
      </c>
      <c r="G6279" s="220">
        <v>139651</v>
      </c>
      <c r="H6279" s="220">
        <v>147001</v>
      </c>
      <c r="I6279" s="220">
        <v>132668.52564482758</v>
      </c>
      <c r="J6279" s="161">
        <f>VLOOKUP(D6279,GST!A:D,4,FALSE)</f>
        <v>0.12</v>
      </c>
      <c r="K6279" s="64" t="str">
        <f>VLOOKUP(B6279,'ABC successor'!A:J,10,FALSE)</f>
        <v>4760</v>
      </c>
    </row>
    <row r="6280" spans="1:11" x14ac:dyDescent="0.2">
      <c r="A6280">
        <v>6279</v>
      </c>
      <c r="B6280" t="s">
        <v>14919</v>
      </c>
      <c r="C6280" t="s">
        <v>14920</v>
      </c>
      <c r="D6280" t="s">
        <v>14919</v>
      </c>
      <c r="E6280" t="s">
        <v>14921</v>
      </c>
      <c r="F6280" s="220">
        <v>146168</v>
      </c>
      <c r="G6280" s="220">
        <v>146168</v>
      </c>
      <c r="H6280" s="220">
        <v>153861</v>
      </c>
      <c r="I6280" s="220">
        <v>138859.38837931035</v>
      </c>
      <c r="J6280" s="161" t="e">
        <f>VLOOKUP(D6280,GST!A:D,4,FALSE)</f>
        <v>#N/A</v>
      </c>
      <c r="K6280" s="64" t="str">
        <f>VLOOKUP(B6280,'ABC successor'!A:J,10,FALSE)</f>
        <v>4760</v>
      </c>
    </row>
    <row r="6281" spans="1:11" x14ac:dyDescent="0.2">
      <c r="A6281">
        <v>6280</v>
      </c>
      <c r="B6281" t="s">
        <v>14922</v>
      </c>
      <c r="C6281" t="s">
        <v>14923</v>
      </c>
      <c r="D6281" t="s">
        <v>14922</v>
      </c>
      <c r="E6281" t="s">
        <v>9274</v>
      </c>
      <c r="F6281" s="220">
        <v>139651</v>
      </c>
      <c r="G6281" s="220">
        <v>139651</v>
      </c>
      <c r="H6281" s="220">
        <v>147001</v>
      </c>
      <c r="I6281" s="220">
        <v>132668.52564482758</v>
      </c>
      <c r="J6281" s="161">
        <f>VLOOKUP(D6281,GST!A:D,4,FALSE)</f>
        <v>0.12</v>
      </c>
      <c r="K6281" s="64" t="str">
        <f>VLOOKUP(B6281,'ABC successor'!A:J,10,FALSE)</f>
        <v>4760</v>
      </c>
    </row>
    <row r="6282" spans="1:11" x14ac:dyDescent="0.2">
      <c r="A6282">
        <v>6281</v>
      </c>
      <c r="B6282" t="s">
        <v>1543</v>
      </c>
      <c r="C6282" t="s">
        <v>1544</v>
      </c>
      <c r="D6282" t="s">
        <v>1543</v>
      </c>
      <c r="E6282" t="s">
        <v>1545</v>
      </c>
      <c r="F6282" s="220">
        <v>16811</v>
      </c>
      <c r="G6282" s="220">
        <v>16811</v>
      </c>
      <c r="H6282" s="220">
        <v>17696</v>
      </c>
      <c r="I6282" s="220">
        <v>15970.183068965514</v>
      </c>
      <c r="J6282" s="161">
        <f>VLOOKUP(D6282,GST!A:D,4,FALSE)</f>
        <v>0.12</v>
      </c>
      <c r="K6282" s="64" t="str">
        <f>VLOOKUP(B6282,'ABC successor'!A:J,10,FALSE)</f>
        <v>4760</v>
      </c>
    </row>
    <row r="6283" spans="1:11" x14ac:dyDescent="0.2">
      <c r="A6283">
        <v>6282</v>
      </c>
      <c r="B6283" t="s">
        <v>1546</v>
      </c>
      <c r="C6283" t="s">
        <v>1547</v>
      </c>
      <c r="D6283" t="s">
        <v>1546</v>
      </c>
      <c r="E6283" t="s">
        <v>14924</v>
      </c>
      <c r="F6283" s="220">
        <v>17069</v>
      </c>
      <c r="G6283" s="220">
        <v>17069</v>
      </c>
      <c r="H6283" s="220">
        <v>17967</v>
      </c>
      <c r="I6283" s="220">
        <v>16215.729467241379</v>
      </c>
      <c r="J6283" s="161" t="e">
        <f>VLOOKUP(D6283,GST!A:D,4,FALSE)</f>
        <v>#N/A</v>
      </c>
      <c r="K6283" s="64" t="str">
        <f>VLOOKUP(B6283,'ABC successor'!A:J,10,FALSE)</f>
        <v>4760</v>
      </c>
    </row>
    <row r="6284" spans="1:11" x14ac:dyDescent="0.2">
      <c r="A6284">
        <v>6283</v>
      </c>
      <c r="B6284" t="s">
        <v>19575</v>
      </c>
      <c r="C6284" t="s">
        <v>19576</v>
      </c>
      <c r="D6284" t="s">
        <v>19575</v>
      </c>
      <c r="E6284" t="s">
        <v>19577</v>
      </c>
      <c r="F6284" s="220">
        <v>26661</v>
      </c>
      <c r="G6284" s="220">
        <v>26661</v>
      </c>
      <c r="H6284" s="220">
        <v>28064</v>
      </c>
      <c r="I6284" s="220">
        <v>25328.014310344824</v>
      </c>
      <c r="J6284" s="161" t="e">
        <f>VLOOKUP(D6284,GST!A:D,4,FALSE)</f>
        <v>#N/A</v>
      </c>
      <c r="K6284" s="64" t="str">
        <f>VLOOKUP(B6284,'ABC successor'!A:J,10,FALSE)</f>
        <v>4760</v>
      </c>
    </row>
    <row r="6285" spans="1:11" x14ac:dyDescent="0.2">
      <c r="A6285">
        <v>6284</v>
      </c>
      <c r="B6285" t="s">
        <v>9276</v>
      </c>
      <c r="C6285" t="s">
        <v>9275</v>
      </c>
      <c r="D6285" t="s">
        <v>9276</v>
      </c>
      <c r="E6285" t="s">
        <v>6169</v>
      </c>
      <c r="F6285" s="220">
        <v>54309</v>
      </c>
      <c r="G6285" s="220">
        <v>54309</v>
      </c>
      <c r="H6285" s="220">
        <v>57167</v>
      </c>
      <c r="I6285" s="220">
        <v>51593.745181034479</v>
      </c>
      <c r="J6285" s="161" t="e">
        <f>VLOOKUP(D6285,GST!A:D,4,FALSE)</f>
        <v>#N/A</v>
      </c>
      <c r="K6285" s="64" t="str">
        <f>VLOOKUP(B6285,'ABC successor'!A:J,10,FALSE)</f>
        <v>4760</v>
      </c>
    </row>
    <row r="6286" spans="1:11" x14ac:dyDescent="0.2">
      <c r="A6286">
        <v>6285</v>
      </c>
      <c r="B6286" t="s">
        <v>6171</v>
      </c>
      <c r="C6286" t="s">
        <v>6170</v>
      </c>
      <c r="D6286" t="s">
        <v>6171</v>
      </c>
      <c r="E6286" t="s">
        <v>6172</v>
      </c>
      <c r="F6286" s="220">
        <v>11637</v>
      </c>
      <c r="G6286" s="220">
        <v>11637</v>
      </c>
      <c r="H6286" s="220">
        <v>12249</v>
      </c>
      <c r="I6286" s="220">
        <v>11055.388231034483</v>
      </c>
      <c r="J6286" s="161" t="e">
        <f>VLOOKUP(D6286,GST!A:D,4,FALSE)</f>
        <v>#N/A</v>
      </c>
      <c r="K6286" s="64" t="str">
        <f>VLOOKUP(B6286,'ABC successor'!A:J,10,FALSE)</f>
        <v>4760</v>
      </c>
    </row>
    <row r="6287" spans="1:11" x14ac:dyDescent="0.2">
      <c r="A6287">
        <v>6286</v>
      </c>
      <c r="B6287" t="s">
        <v>6174</v>
      </c>
      <c r="C6287" t="s">
        <v>6173</v>
      </c>
      <c r="D6287" t="s">
        <v>6174</v>
      </c>
      <c r="E6287" t="s">
        <v>6175</v>
      </c>
      <c r="F6287" s="220">
        <v>9051</v>
      </c>
      <c r="G6287" s="220">
        <v>9051</v>
      </c>
      <c r="H6287" s="220">
        <v>9527</v>
      </c>
      <c r="I6287" s="220">
        <v>8597.9908120689652</v>
      </c>
      <c r="J6287" s="161" t="e">
        <f>VLOOKUP(D6287,GST!A:D,4,FALSE)</f>
        <v>#N/A</v>
      </c>
      <c r="K6287" s="64" t="str">
        <f>VLOOKUP(B6287,'ABC successor'!A:J,10,FALSE)</f>
        <v>4760</v>
      </c>
    </row>
    <row r="6288" spans="1:11" x14ac:dyDescent="0.2">
      <c r="A6288">
        <v>6287</v>
      </c>
      <c r="B6288" t="s">
        <v>6177</v>
      </c>
      <c r="C6288" t="s">
        <v>6176</v>
      </c>
      <c r="D6288" t="s">
        <v>6177</v>
      </c>
      <c r="E6288" t="s">
        <v>6178</v>
      </c>
      <c r="F6288" s="220">
        <v>134478</v>
      </c>
      <c r="G6288" s="220">
        <v>134478</v>
      </c>
      <c r="H6288" s="220">
        <v>141556</v>
      </c>
      <c r="I6288" s="220">
        <v>127753.73080689652</v>
      </c>
      <c r="J6288" s="161" t="e">
        <f>VLOOKUP(D6288,GST!A:D,4,FALSE)</f>
        <v>#N/A</v>
      </c>
      <c r="K6288" s="64" t="str">
        <f>VLOOKUP(B6288,'ABC successor'!A:J,10,FALSE)</f>
        <v>4760</v>
      </c>
    </row>
    <row r="6289" spans="1:11" x14ac:dyDescent="0.2">
      <c r="A6289">
        <v>6288</v>
      </c>
      <c r="B6289" t="s">
        <v>16241</v>
      </c>
      <c r="C6289" t="s">
        <v>16242</v>
      </c>
      <c r="D6289" t="s">
        <v>16241</v>
      </c>
      <c r="E6289" t="s">
        <v>9418</v>
      </c>
      <c r="F6289" s="220">
        <v>6466</v>
      </c>
      <c r="G6289" s="220">
        <v>6466</v>
      </c>
      <c r="H6289" s="220">
        <v>6806</v>
      </c>
      <c r="I6289" s="220">
        <v>6142.5268293103436</v>
      </c>
      <c r="J6289" s="161" t="e">
        <f>VLOOKUP(D6289,GST!A:D,4,FALSE)</f>
        <v>#N/A</v>
      </c>
      <c r="K6289" s="64" t="str">
        <f>VLOOKUP(B6289,'ABC successor'!A:J,10,FALSE)</f>
        <v>4754</v>
      </c>
    </row>
    <row r="6290" spans="1:11" x14ac:dyDescent="0.2">
      <c r="A6290">
        <v>6289</v>
      </c>
      <c r="B6290" t="s">
        <v>3056</v>
      </c>
      <c r="C6290" t="s">
        <v>3057</v>
      </c>
      <c r="D6290" t="s">
        <v>3056</v>
      </c>
      <c r="E6290" t="s">
        <v>3058</v>
      </c>
      <c r="F6290" s="220">
        <v>11637</v>
      </c>
      <c r="G6290" s="220">
        <v>11637</v>
      </c>
      <c r="H6290" s="220">
        <v>12249</v>
      </c>
      <c r="I6290" s="220">
        <v>11055.388231034483</v>
      </c>
      <c r="J6290" s="161" t="e">
        <f>VLOOKUP(D6290,GST!A:D,4,FALSE)</f>
        <v>#N/A</v>
      </c>
      <c r="K6290" s="64" t="str">
        <f>VLOOKUP(B6290,'ABC successor'!A:J,10,FALSE)</f>
        <v>4760</v>
      </c>
    </row>
    <row r="6291" spans="1:11" x14ac:dyDescent="0.2">
      <c r="A6291">
        <v>6290</v>
      </c>
      <c r="B6291" t="s">
        <v>24419</v>
      </c>
      <c r="C6291" t="s">
        <v>24420</v>
      </c>
      <c r="D6291" t="s">
        <v>24419</v>
      </c>
      <c r="E6291" t="s">
        <v>24421</v>
      </c>
      <c r="F6291" s="220">
        <v>63987</v>
      </c>
      <c r="G6291" s="220">
        <v>63987</v>
      </c>
      <c r="H6291" s="220">
        <v>67355</v>
      </c>
      <c r="I6291" s="220">
        <v>60787.234344827579</v>
      </c>
      <c r="J6291" s="161" t="e">
        <f>VLOOKUP(D6291,GST!A:D,4,FALSE)</f>
        <v>#N/A</v>
      </c>
      <c r="K6291" s="64" t="str">
        <f>VLOOKUP(B6291,'ABC successor'!A:J,10,FALSE)</f>
        <v>4760</v>
      </c>
    </row>
    <row r="6292" spans="1:11" x14ac:dyDescent="0.2">
      <c r="A6292">
        <v>6291</v>
      </c>
      <c r="B6292" t="s">
        <v>16243</v>
      </c>
      <c r="C6292" t="s">
        <v>16244</v>
      </c>
      <c r="D6292" t="s">
        <v>16243</v>
      </c>
      <c r="E6292" t="s">
        <v>16245</v>
      </c>
      <c r="F6292" s="220">
        <v>9828</v>
      </c>
      <c r="G6292" s="220">
        <v>9828</v>
      </c>
      <c r="H6292" s="220">
        <v>10345</v>
      </c>
      <c r="I6292" s="220">
        <v>9336.5634431034487</v>
      </c>
      <c r="J6292" s="161" t="e">
        <f>VLOOKUP(D6292,GST!A:D,4,FALSE)</f>
        <v>#N/A</v>
      </c>
      <c r="K6292" s="64" t="str">
        <f>VLOOKUP(B6292,'ABC successor'!A:J,10,FALSE)</f>
        <v>4754</v>
      </c>
    </row>
    <row r="6293" spans="1:11" x14ac:dyDescent="0.2">
      <c r="A6293">
        <v>6292</v>
      </c>
      <c r="B6293" t="s">
        <v>6180</v>
      </c>
      <c r="C6293" t="s">
        <v>6179</v>
      </c>
      <c r="D6293" t="s">
        <v>6180</v>
      </c>
      <c r="E6293" t="s">
        <v>6181</v>
      </c>
      <c r="F6293" s="220">
        <v>93100</v>
      </c>
      <c r="G6293" s="220">
        <v>93100</v>
      </c>
      <c r="H6293" s="220">
        <v>98000</v>
      </c>
      <c r="I6293" s="220">
        <v>88445.039284482744</v>
      </c>
      <c r="J6293" s="161" t="e">
        <f>VLOOKUP(D6293,GST!A:D,4,FALSE)</f>
        <v>#N/A</v>
      </c>
      <c r="K6293" s="64" t="str">
        <f>VLOOKUP(B6293,'ABC successor'!A:J,10,FALSE)</f>
        <v>4760</v>
      </c>
    </row>
    <row r="6294" spans="1:11" x14ac:dyDescent="0.2">
      <c r="A6294">
        <v>6293</v>
      </c>
      <c r="B6294" t="s">
        <v>21871</v>
      </c>
      <c r="C6294" t="s">
        <v>21872</v>
      </c>
      <c r="D6294" t="s">
        <v>21871</v>
      </c>
      <c r="E6294" t="s">
        <v>21873</v>
      </c>
      <c r="F6294" s="220">
        <v>2</v>
      </c>
      <c r="G6294" s="220">
        <v>2</v>
      </c>
      <c r="H6294" s="220">
        <v>2</v>
      </c>
      <c r="I6294" s="220">
        <v>1.9334362068965516</v>
      </c>
      <c r="J6294" s="161" t="e">
        <f>VLOOKUP(D6294,GST!A:D,4,FALSE)</f>
        <v>#N/A</v>
      </c>
      <c r="K6294" s="64" t="str">
        <f>VLOOKUP(B6294,'ABC successor'!A:J,10,FALSE)</f>
        <v>4754</v>
      </c>
    </row>
    <row r="6295" spans="1:11" x14ac:dyDescent="0.2">
      <c r="A6295">
        <v>6294</v>
      </c>
      <c r="B6295" t="s">
        <v>21874</v>
      </c>
      <c r="C6295" t="s">
        <v>21875</v>
      </c>
      <c r="D6295" t="s">
        <v>21874</v>
      </c>
      <c r="E6295" t="s">
        <v>8584</v>
      </c>
      <c r="F6295" s="220">
        <v>2</v>
      </c>
      <c r="G6295" s="220">
        <v>2</v>
      </c>
      <c r="H6295" s="220">
        <v>2</v>
      </c>
      <c r="I6295" s="220">
        <v>1.9334362068965516</v>
      </c>
      <c r="J6295" s="161" t="e">
        <f>VLOOKUP(D6295,GST!A:D,4,FALSE)</f>
        <v>#N/A</v>
      </c>
      <c r="K6295" s="64" t="str">
        <f>VLOOKUP(B6295,'ABC successor'!A:J,10,FALSE)</f>
        <v>4754</v>
      </c>
    </row>
    <row r="6296" spans="1:11" x14ac:dyDescent="0.2">
      <c r="A6296">
        <v>6295</v>
      </c>
      <c r="B6296" t="s">
        <v>14925</v>
      </c>
      <c r="C6296" t="s">
        <v>14926</v>
      </c>
      <c r="D6296" t="s">
        <v>14925</v>
      </c>
      <c r="E6296" t="s">
        <v>14927</v>
      </c>
      <c r="F6296" s="220">
        <v>21982</v>
      </c>
      <c r="G6296" s="220">
        <v>21982</v>
      </c>
      <c r="H6296" s="220">
        <v>23139</v>
      </c>
      <c r="I6296" s="220">
        <v>20883.044470689652</v>
      </c>
      <c r="J6296" s="161" t="e">
        <f>VLOOKUP(D6296,GST!A:D,4,FALSE)</f>
        <v>#N/A</v>
      </c>
      <c r="K6296" s="64" t="str">
        <f>VLOOKUP(B6296,'ABC successor'!A:J,10,FALSE)</f>
        <v>4760</v>
      </c>
    </row>
    <row r="6297" spans="1:11" x14ac:dyDescent="0.2">
      <c r="A6297">
        <v>6296</v>
      </c>
      <c r="B6297" t="s">
        <v>6183</v>
      </c>
      <c r="C6297" t="s">
        <v>6182</v>
      </c>
      <c r="D6297" t="s">
        <v>6183</v>
      </c>
      <c r="E6297" t="s">
        <v>6184</v>
      </c>
      <c r="F6297" s="220">
        <v>108616</v>
      </c>
      <c r="G6297" s="220">
        <v>108616</v>
      </c>
      <c r="H6297" s="220">
        <v>114333</v>
      </c>
      <c r="I6297" s="220">
        <v>103185.55692586208</v>
      </c>
      <c r="J6297" s="161">
        <f>VLOOKUP(D6297,GST!A:D,4,FALSE)</f>
        <v>0.18</v>
      </c>
      <c r="K6297" s="64" t="str">
        <f>VLOOKUP(B6297,'ABC successor'!A:J,10,FALSE)</f>
        <v>4760</v>
      </c>
    </row>
    <row r="6298" spans="1:11" x14ac:dyDescent="0.2">
      <c r="A6298">
        <v>6297</v>
      </c>
      <c r="B6298" t="s">
        <v>6186</v>
      </c>
      <c r="C6298" t="s">
        <v>6185</v>
      </c>
      <c r="D6298" t="s">
        <v>6186</v>
      </c>
      <c r="E6298" t="s">
        <v>6187</v>
      </c>
      <c r="F6298" s="220">
        <v>55602</v>
      </c>
      <c r="G6298" s="220">
        <v>55602</v>
      </c>
      <c r="H6298" s="220">
        <v>58528</v>
      </c>
      <c r="I6298" s="220">
        <v>52821.47717241379</v>
      </c>
      <c r="J6298" s="161" t="e">
        <f>VLOOKUP(D6298,GST!A:D,4,FALSE)</f>
        <v>#N/A</v>
      </c>
      <c r="K6298" s="64" t="str">
        <f>VLOOKUP(B6298,'ABC successor'!A:J,10,FALSE)</f>
        <v>4760</v>
      </c>
    </row>
    <row r="6299" spans="1:11" x14ac:dyDescent="0.2">
      <c r="A6299">
        <v>6298</v>
      </c>
      <c r="B6299" t="s">
        <v>6189</v>
      </c>
      <c r="C6299" t="s">
        <v>6188</v>
      </c>
      <c r="D6299" t="s">
        <v>6189</v>
      </c>
      <c r="E6299" t="s">
        <v>6190</v>
      </c>
      <c r="F6299" s="220">
        <v>45257</v>
      </c>
      <c r="G6299" s="220">
        <v>45257</v>
      </c>
      <c r="H6299" s="220">
        <v>47639</v>
      </c>
      <c r="I6299" s="220">
        <v>42993.820932758623</v>
      </c>
      <c r="J6299" s="161">
        <f>VLOOKUP(D6299,GST!A:D,4,FALSE)</f>
        <v>0.12</v>
      </c>
      <c r="K6299" s="64" t="str">
        <f>VLOOKUP(B6299,'ABC successor'!A:J,10,FALSE)</f>
        <v>4760</v>
      </c>
    </row>
    <row r="6300" spans="1:11" x14ac:dyDescent="0.2">
      <c r="A6300">
        <v>6299</v>
      </c>
      <c r="B6300" t="s">
        <v>6192</v>
      </c>
      <c r="C6300" t="s">
        <v>6191</v>
      </c>
      <c r="D6300" t="s">
        <v>6192</v>
      </c>
      <c r="E6300" t="s">
        <v>16882</v>
      </c>
      <c r="F6300" s="220">
        <v>1034449</v>
      </c>
      <c r="G6300" s="220">
        <v>1034449</v>
      </c>
      <c r="H6300" s="220">
        <v>1088894</v>
      </c>
      <c r="I6300" s="220">
        <v>982726.95524137921</v>
      </c>
      <c r="J6300" s="161" t="e">
        <f>VLOOKUP(D6300,GST!A:D,4,FALSE)</f>
        <v>#N/A</v>
      </c>
      <c r="K6300" s="64" t="str">
        <f>VLOOKUP(B6300,'ABC successor'!A:J,10,FALSE)</f>
        <v>4760</v>
      </c>
    </row>
    <row r="6301" spans="1:11" x14ac:dyDescent="0.2">
      <c r="A6301">
        <v>6300</v>
      </c>
      <c r="B6301" t="s">
        <v>6194</v>
      </c>
      <c r="C6301" t="s">
        <v>6193</v>
      </c>
      <c r="D6301" t="s">
        <v>6194</v>
      </c>
      <c r="E6301" t="s">
        <v>6195</v>
      </c>
      <c r="F6301" s="220">
        <v>51722</v>
      </c>
      <c r="G6301" s="220">
        <v>51722</v>
      </c>
      <c r="H6301" s="220">
        <v>54444</v>
      </c>
      <c r="I6301" s="220">
        <v>49136.347762068952</v>
      </c>
      <c r="J6301" s="161" t="e">
        <f>VLOOKUP(D6301,GST!A:D,4,FALSE)</f>
        <v>#N/A</v>
      </c>
      <c r="K6301" s="64" t="str">
        <f>VLOOKUP(B6301,'ABC successor'!A:J,10,FALSE)</f>
        <v>4760</v>
      </c>
    </row>
    <row r="6302" spans="1:11" x14ac:dyDescent="0.2">
      <c r="A6302">
        <v>6301</v>
      </c>
      <c r="B6302" t="s">
        <v>6197</v>
      </c>
      <c r="C6302" t="s">
        <v>6196</v>
      </c>
      <c r="D6302" t="s">
        <v>6197</v>
      </c>
      <c r="E6302" t="s">
        <v>6198</v>
      </c>
      <c r="F6302" s="220">
        <v>15516</v>
      </c>
      <c r="G6302" s="220">
        <v>15516</v>
      </c>
      <c r="H6302" s="220">
        <v>16333</v>
      </c>
      <c r="I6302" s="220">
        <v>14740.517641379305</v>
      </c>
      <c r="J6302" s="161" t="e">
        <f>VLOOKUP(D6302,GST!A:D,4,FALSE)</f>
        <v>#N/A</v>
      </c>
      <c r="K6302" s="64" t="str">
        <f>VLOOKUP(B6302,'ABC successor'!A:J,10,FALSE)</f>
        <v>4760</v>
      </c>
    </row>
    <row r="6303" spans="1:11" x14ac:dyDescent="0.2">
      <c r="A6303">
        <v>6302</v>
      </c>
      <c r="B6303" t="s">
        <v>6200</v>
      </c>
      <c r="C6303" t="s">
        <v>6199</v>
      </c>
      <c r="D6303" t="s">
        <v>6200</v>
      </c>
      <c r="E6303" t="s">
        <v>6201</v>
      </c>
      <c r="F6303" s="220">
        <v>672392</v>
      </c>
      <c r="G6303" s="220">
        <v>672392</v>
      </c>
      <c r="H6303" s="220">
        <v>707781</v>
      </c>
      <c r="I6303" s="220">
        <v>638772.52090689645</v>
      </c>
      <c r="J6303" s="161" t="e">
        <f>VLOOKUP(D6303,GST!A:D,4,FALSE)</f>
        <v>#N/A</v>
      </c>
      <c r="K6303" s="64" t="str">
        <f>VLOOKUP(B6303,'ABC successor'!A:J,10,FALSE)</f>
        <v>4760</v>
      </c>
    </row>
    <row r="6304" spans="1:11" x14ac:dyDescent="0.2">
      <c r="A6304">
        <v>6303</v>
      </c>
      <c r="B6304" t="s">
        <v>6203</v>
      </c>
      <c r="C6304" t="s">
        <v>6202</v>
      </c>
      <c r="D6304" t="s">
        <v>6203</v>
      </c>
      <c r="E6304" t="s">
        <v>6204</v>
      </c>
      <c r="F6304" s="220">
        <v>473260</v>
      </c>
      <c r="G6304" s="220">
        <v>473260</v>
      </c>
      <c r="H6304" s="220">
        <v>498168</v>
      </c>
      <c r="I6304" s="220">
        <v>449597.38867931033</v>
      </c>
      <c r="J6304" s="161" t="e">
        <f>VLOOKUP(D6304,GST!A:D,4,FALSE)</f>
        <v>#N/A</v>
      </c>
      <c r="K6304" s="64" t="str">
        <f>VLOOKUP(B6304,'ABC successor'!A:J,10,FALSE)</f>
        <v>4760</v>
      </c>
    </row>
    <row r="6305" spans="1:11" x14ac:dyDescent="0.2">
      <c r="A6305">
        <v>6304</v>
      </c>
      <c r="B6305" t="s">
        <v>6206</v>
      </c>
      <c r="C6305" t="s">
        <v>6205</v>
      </c>
      <c r="D6305" t="s">
        <v>6206</v>
      </c>
      <c r="E6305" t="s">
        <v>6207</v>
      </c>
      <c r="F6305" s="220">
        <v>31033</v>
      </c>
      <c r="G6305" s="220">
        <v>31033</v>
      </c>
      <c r="H6305" s="220">
        <v>32666</v>
      </c>
      <c r="I6305" s="220">
        <v>29481.03528275861</v>
      </c>
      <c r="J6305" s="161" t="e">
        <f>VLOOKUP(D6305,GST!A:D,4,FALSE)</f>
        <v>#N/A</v>
      </c>
      <c r="K6305" s="64" t="str">
        <f>VLOOKUP(B6305,'ABC successor'!A:J,10,FALSE)</f>
        <v>4760</v>
      </c>
    </row>
    <row r="6306" spans="1:11" x14ac:dyDescent="0.2">
      <c r="A6306">
        <v>6305</v>
      </c>
      <c r="B6306" t="s">
        <v>6209</v>
      </c>
      <c r="C6306" t="s">
        <v>6208</v>
      </c>
      <c r="D6306" t="s">
        <v>6209</v>
      </c>
      <c r="E6306" t="s">
        <v>6210</v>
      </c>
      <c r="F6306" s="220">
        <v>103445</v>
      </c>
      <c r="G6306" s="220">
        <v>103445</v>
      </c>
      <c r="H6306" s="220">
        <v>108889</v>
      </c>
      <c r="I6306" s="220">
        <v>98272.695524137904</v>
      </c>
      <c r="J6306" s="161" t="e">
        <f>VLOOKUP(D6306,GST!A:D,4,FALSE)</f>
        <v>#N/A</v>
      </c>
      <c r="K6306" s="64" t="str">
        <f>VLOOKUP(B6306,'ABC successor'!A:J,10,FALSE)</f>
        <v>4760</v>
      </c>
    </row>
    <row r="6307" spans="1:11" x14ac:dyDescent="0.2">
      <c r="A6307">
        <v>6306</v>
      </c>
      <c r="B6307" t="s">
        <v>6212</v>
      </c>
      <c r="C6307" t="s">
        <v>6211</v>
      </c>
      <c r="D6307" t="s">
        <v>6212</v>
      </c>
      <c r="E6307" t="s">
        <v>6213</v>
      </c>
      <c r="F6307" s="220">
        <v>100858</v>
      </c>
      <c r="G6307" s="220">
        <v>100858</v>
      </c>
      <c r="H6307" s="220">
        <v>106166</v>
      </c>
      <c r="I6307" s="220">
        <v>95815.298105172405</v>
      </c>
      <c r="J6307" s="161" t="e">
        <f>VLOOKUP(D6307,GST!A:D,4,FALSE)</f>
        <v>#N/A</v>
      </c>
      <c r="K6307" s="64" t="str">
        <f>VLOOKUP(B6307,'ABC successor'!A:J,10,FALSE)</f>
        <v>4760</v>
      </c>
    </row>
    <row r="6308" spans="1:11" x14ac:dyDescent="0.2">
      <c r="A6308">
        <v>6307</v>
      </c>
      <c r="B6308" t="s">
        <v>6215</v>
      </c>
      <c r="C6308" t="s">
        <v>6214</v>
      </c>
      <c r="D6308" t="s">
        <v>6215</v>
      </c>
      <c r="E6308" t="s">
        <v>6216</v>
      </c>
      <c r="F6308" s="220">
        <v>56894</v>
      </c>
      <c r="G6308" s="220">
        <v>56894</v>
      </c>
      <c r="H6308" s="220">
        <v>59888</v>
      </c>
      <c r="I6308" s="220">
        <v>54049.209163793093</v>
      </c>
      <c r="J6308" s="161" t="e">
        <f>VLOOKUP(D6308,GST!A:D,4,FALSE)</f>
        <v>#N/A</v>
      </c>
      <c r="K6308" s="64" t="str">
        <f>VLOOKUP(B6308,'ABC successor'!A:J,10,FALSE)</f>
        <v>4760</v>
      </c>
    </row>
    <row r="6309" spans="1:11" x14ac:dyDescent="0.2">
      <c r="A6309">
        <v>6308</v>
      </c>
      <c r="B6309" t="s">
        <v>6218</v>
      </c>
      <c r="C6309" t="s">
        <v>6217</v>
      </c>
      <c r="D6309" t="s">
        <v>6218</v>
      </c>
      <c r="E6309" t="s">
        <v>6219</v>
      </c>
      <c r="F6309" s="220">
        <v>51722</v>
      </c>
      <c r="G6309" s="220">
        <v>51722</v>
      </c>
      <c r="H6309" s="220">
        <v>54444</v>
      </c>
      <c r="I6309" s="220">
        <v>49136.347762068952</v>
      </c>
      <c r="J6309" s="161" t="e">
        <f>VLOOKUP(D6309,GST!A:D,4,FALSE)</f>
        <v>#N/A</v>
      </c>
      <c r="K6309" s="64" t="str">
        <f>VLOOKUP(B6309,'ABC successor'!A:J,10,FALSE)</f>
        <v>4760</v>
      </c>
    </row>
    <row r="6310" spans="1:11" x14ac:dyDescent="0.2">
      <c r="A6310">
        <v>6309</v>
      </c>
      <c r="B6310" t="s">
        <v>1548</v>
      </c>
      <c r="C6310" t="s">
        <v>1549</v>
      </c>
      <c r="D6310" t="s">
        <v>1548</v>
      </c>
      <c r="E6310" t="s">
        <v>1550</v>
      </c>
      <c r="F6310" s="220">
        <v>156224</v>
      </c>
      <c r="G6310" s="220">
        <v>156224</v>
      </c>
      <c r="H6310" s="220">
        <v>164446</v>
      </c>
      <c r="I6310" s="220">
        <v>148412.49667758617</v>
      </c>
      <c r="J6310" s="161">
        <f>VLOOKUP(D6310,GST!A:D,4,FALSE)</f>
        <v>0.18</v>
      </c>
      <c r="K6310" s="64" t="str">
        <f>VLOOKUP(B6310,'ABC successor'!A:J,10,FALSE)</f>
        <v>4760</v>
      </c>
    </row>
    <row r="6311" spans="1:11" x14ac:dyDescent="0.2">
      <c r="A6311">
        <v>6310</v>
      </c>
      <c r="B6311" t="s">
        <v>19578</v>
      </c>
      <c r="C6311" t="s">
        <v>19579</v>
      </c>
      <c r="D6311" t="s">
        <v>19578</v>
      </c>
      <c r="E6311" t="s">
        <v>1550</v>
      </c>
      <c r="F6311" s="220">
        <v>153875</v>
      </c>
      <c r="G6311" s="220">
        <v>153875</v>
      </c>
      <c r="H6311" s="220">
        <v>161974</v>
      </c>
      <c r="I6311" s="220">
        <v>146181.31129482761</v>
      </c>
      <c r="J6311" s="161">
        <f>VLOOKUP(D6311,GST!A:D,4,FALSE)</f>
        <v>0.18</v>
      </c>
      <c r="K6311" s="64" t="str">
        <f>VLOOKUP(B6311,'ABC successor'!A:J,10,FALSE)</f>
        <v>4760</v>
      </c>
    </row>
    <row r="6312" spans="1:11" x14ac:dyDescent="0.2">
      <c r="A6312">
        <v>6311</v>
      </c>
      <c r="B6312" t="s">
        <v>1551</v>
      </c>
      <c r="C6312" t="s">
        <v>1552</v>
      </c>
      <c r="D6312" t="s">
        <v>1551</v>
      </c>
      <c r="E6312" t="s">
        <v>1553</v>
      </c>
      <c r="F6312" s="220">
        <v>150973</v>
      </c>
      <c r="G6312" s="220">
        <v>150973</v>
      </c>
      <c r="H6312" s="220">
        <v>158919</v>
      </c>
      <c r="I6312" s="220">
        <v>143424.23126379304</v>
      </c>
      <c r="J6312" s="161">
        <f>VLOOKUP(D6312,GST!A:D,4,FALSE)</f>
        <v>0.18</v>
      </c>
      <c r="K6312" s="64" t="str">
        <f>VLOOKUP(B6312,'ABC successor'!A:J,10,FALSE)</f>
        <v>4760</v>
      </c>
    </row>
    <row r="6313" spans="1:11" x14ac:dyDescent="0.2">
      <c r="A6313">
        <v>6312</v>
      </c>
      <c r="B6313" t="s">
        <v>19580</v>
      </c>
      <c r="C6313" t="s">
        <v>19581</v>
      </c>
      <c r="D6313" t="s">
        <v>19580</v>
      </c>
      <c r="E6313" t="s">
        <v>1553</v>
      </c>
      <c r="F6313" s="220">
        <v>148702</v>
      </c>
      <c r="G6313" s="220">
        <v>148702</v>
      </c>
      <c r="H6313" s="220">
        <v>156528</v>
      </c>
      <c r="I6313" s="220">
        <v>141266.51645689653</v>
      </c>
      <c r="J6313" s="161">
        <f>VLOOKUP(D6313,GST!A:D,4,FALSE)</f>
        <v>0.18</v>
      </c>
      <c r="K6313" s="64" t="str">
        <f>VLOOKUP(B6313,'ABC successor'!A:J,10,FALSE)</f>
        <v>4760</v>
      </c>
    </row>
    <row r="6314" spans="1:11" x14ac:dyDescent="0.2">
      <c r="A6314">
        <v>6313</v>
      </c>
      <c r="B6314" t="s">
        <v>6221</v>
      </c>
      <c r="C6314" t="s">
        <v>6220</v>
      </c>
      <c r="D6314" t="s">
        <v>6221</v>
      </c>
      <c r="E6314" t="s">
        <v>6222</v>
      </c>
      <c r="F6314" s="220">
        <v>33619</v>
      </c>
      <c r="G6314" s="220">
        <v>33619</v>
      </c>
      <c r="H6314" s="220">
        <v>35388</v>
      </c>
      <c r="I6314" s="220">
        <v>31938.43270172413</v>
      </c>
      <c r="J6314" s="161">
        <f>VLOOKUP(D6314,GST!A:D,4,FALSE)</f>
        <v>0.18</v>
      </c>
      <c r="K6314" s="64" t="str">
        <f>VLOOKUP(B6314,'ABC successor'!A:J,10,FALSE)</f>
        <v>4760</v>
      </c>
    </row>
    <row r="6315" spans="1:11" x14ac:dyDescent="0.2">
      <c r="A6315">
        <v>6314</v>
      </c>
      <c r="B6315" t="s">
        <v>6224</v>
      </c>
      <c r="C6315" t="s">
        <v>6223</v>
      </c>
      <c r="D6315" t="s">
        <v>6224</v>
      </c>
      <c r="E6315" t="s">
        <v>6225</v>
      </c>
      <c r="F6315" s="220">
        <v>6466</v>
      </c>
      <c r="G6315" s="220">
        <v>6466</v>
      </c>
      <c r="H6315" s="220">
        <v>6806</v>
      </c>
      <c r="I6315" s="220">
        <v>6142.5268293103436</v>
      </c>
      <c r="J6315" s="161" t="e">
        <f>VLOOKUP(D6315,GST!A:D,4,FALSE)</f>
        <v>#N/A</v>
      </c>
      <c r="K6315" s="64" t="str">
        <f>VLOOKUP(B6315,'ABC successor'!A:J,10,FALSE)</f>
        <v>4760</v>
      </c>
    </row>
    <row r="6316" spans="1:11" x14ac:dyDescent="0.2">
      <c r="A6316">
        <v>6315</v>
      </c>
      <c r="B6316" t="s">
        <v>3059</v>
      </c>
      <c r="C6316" t="s">
        <v>3060</v>
      </c>
      <c r="D6316" t="s">
        <v>3059</v>
      </c>
      <c r="E6316" t="s">
        <v>3061</v>
      </c>
      <c r="F6316" s="220">
        <v>41378</v>
      </c>
      <c r="G6316" s="220">
        <v>41378</v>
      </c>
      <c r="H6316" s="220">
        <v>43556</v>
      </c>
      <c r="I6316" s="220">
        <v>39308.691522413785</v>
      </c>
      <c r="J6316" s="161" t="e">
        <f>VLOOKUP(D6316,GST!A:D,4,FALSE)</f>
        <v>#N/A</v>
      </c>
      <c r="K6316" s="64" t="str">
        <f>VLOOKUP(B6316,'ABC successor'!A:J,10,FALSE)</f>
        <v>4760</v>
      </c>
    </row>
    <row r="6317" spans="1:11" x14ac:dyDescent="0.2">
      <c r="A6317">
        <v>6316</v>
      </c>
      <c r="B6317" t="s">
        <v>6227</v>
      </c>
      <c r="C6317" t="s">
        <v>6226</v>
      </c>
      <c r="D6317" t="s">
        <v>6227</v>
      </c>
      <c r="E6317" t="s">
        <v>6228</v>
      </c>
      <c r="F6317" s="220">
        <v>64654</v>
      </c>
      <c r="G6317" s="220">
        <v>64654</v>
      </c>
      <c r="H6317" s="220">
        <v>68057</v>
      </c>
      <c r="I6317" s="220">
        <v>61421.401420689646</v>
      </c>
      <c r="J6317" s="161">
        <f>VLOOKUP(D6317,GST!A:D,4,FALSE)</f>
        <v>0.18</v>
      </c>
      <c r="K6317" s="64" t="str">
        <f>VLOOKUP(B6317,'ABC successor'!A:J,10,FALSE)</f>
        <v>4760</v>
      </c>
    </row>
    <row r="6318" spans="1:11" x14ac:dyDescent="0.2">
      <c r="A6318">
        <v>6317</v>
      </c>
      <c r="B6318" t="s">
        <v>6230</v>
      </c>
      <c r="C6318" t="s">
        <v>6229</v>
      </c>
      <c r="D6318" t="s">
        <v>6230</v>
      </c>
      <c r="E6318" t="s">
        <v>6231</v>
      </c>
      <c r="F6318" s="220">
        <v>46551</v>
      </c>
      <c r="G6318" s="220">
        <v>46551</v>
      </c>
      <c r="H6318" s="220">
        <v>49001</v>
      </c>
      <c r="I6318" s="220">
        <v>44223.486360344832</v>
      </c>
      <c r="J6318" s="161" t="e">
        <f>VLOOKUP(D6318,GST!A:D,4,FALSE)</f>
        <v>#N/A</v>
      </c>
      <c r="K6318" s="64" t="str">
        <f>VLOOKUP(B6318,'ABC successor'!A:J,10,FALSE)</f>
        <v>4760</v>
      </c>
    </row>
    <row r="6319" spans="1:11" x14ac:dyDescent="0.2">
      <c r="A6319">
        <v>6318</v>
      </c>
      <c r="B6319" t="s">
        <v>16246</v>
      </c>
      <c r="C6319" t="s">
        <v>16247</v>
      </c>
      <c r="D6319" t="s">
        <v>16246</v>
      </c>
      <c r="E6319" t="s">
        <v>16248</v>
      </c>
      <c r="F6319" s="220">
        <v>25861</v>
      </c>
      <c r="G6319" s="220">
        <v>25861</v>
      </c>
      <c r="H6319" s="220">
        <v>27222</v>
      </c>
      <c r="I6319" s="220">
        <v>24568.173881034476</v>
      </c>
      <c r="J6319" s="161" t="e">
        <f>VLOOKUP(D6319,GST!A:D,4,FALSE)</f>
        <v>#N/A</v>
      </c>
      <c r="K6319" s="64" t="str">
        <f>VLOOKUP(B6319,'ABC successor'!A:J,10,FALSE)</f>
        <v>4760</v>
      </c>
    </row>
    <row r="6320" spans="1:11" x14ac:dyDescent="0.2">
      <c r="A6320">
        <v>6319</v>
      </c>
      <c r="B6320" t="s">
        <v>18350</v>
      </c>
      <c r="C6320" t="s">
        <v>18351</v>
      </c>
      <c r="D6320" t="s">
        <v>18350</v>
      </c>
      <c r="E6320" t="s">
        <v>18352</v>
      </c>
      <c r="F6320" s="220">
        <v>67239</v>
      </c>
      <c r="G6320" s="220">
        <v>67239</v>
      </c>
      <c r="H6320" s="220">
        <v>70778</v>
      </c>
      <c r="I6320" s="220">
        <v>63876.865403448261</v>
      </c>
      <c r="J6320" s="161" t="e">
        <f>VLOOKUP(D6320,GST!A:D,4,FALSE)</f>
        <v>#N/A</v>
      </c>
      <c r="K6320" s="64" t="str">
        <f>VLOOKUP(B6320,'ABC successor'!A:J,10,FALSE)</f>
        <v>4740</v>
      </c>
    </row>
    <row r="6321" spans="1:11" x14ac:dyDescent="0.2">
      <c r="A6321">
        <v>6320</v>
      </c>
      <c r="B6321" t="s">
        <v>6233</v>
      </c>
      <c r="C6321" t="s">
        <v>6232</v>
      </c>
      <c r="D6321" t="s">
        <v>6233</v>
      </c>
      <c r="E6321" t="s">
        <v>6234</v>
      </c>
      <c r="F6321" s="220">
        <v>116377</v>
      </c>
      <c r="G6321" s="220">
        <v>116377</v>
      </c>
      <c r="H6321" s="220">
        <v>122502</v>
      </c>
      <c r="I6321" s="220">
        <v>110557.74918275861</v>
      </c>
      <c r="J6321" s="161" t="e">
        <f>VLOOKUP(D6321,GST!A:D,4,FALSE)</f>
        <v>#N/A</v>
      </c>
      <c r="K6321" s="64" t="str">
        <f>VLOOKUP(B6321,'ABC successor'!A:J,10,FALSE)</f>
        <v>4760</v>
      </c>
    </row>
    <row r="6322" spans="1:11" x14ac:dyDescent="0.2">
      <c r="A6322">
        <v>6321</v>
      </c>
      <c r="B6322" t="s">
        <v>1554</v>
      </c>
      <c r="C6322" t="s">
        <v>1555</v>
      </c>
      <c r="D6322" t="s">
        <v>1554</v>
      </c>
      <c r="E6322" t="s">
        <v>1556</v>
      </c>
      <c r="F6322" s="220">
        <v>7758</v>
      </c>
      <c r="G6322" s="220">
        <v>7758</v>
      </c>
      <c r="H6322" s="220">
        <v>8166</v>
      </c>
      <c r="I6322" s="220">
        <v>7370.2588206896526</v>
      </c>
      <c r="J6322" s="161">
        <f>VLOOKUP(D6322,GST!A:D,4,FALSE)</f>
        <v>0.18</v>
      </c>
      <c r="K6322" s="64" t="str">
        <f>VLOOKUP(B6322,'ABC successor'!A:J,10,FALSE)</f>
        <v>4760</v>
      </c>
    </row>
    <row r="6323" spans="1:11" x14ac:dyDescent="0.2">
      <c r="A6323">
        <v>6322</v>
      </c>
      <c r="B6323" t="s">
        <v>3062</v>
      </c>
      <c r="C6323" t="s">
        <v>3063</v>
      </c>
      <c r="D6323" t="s">
        <v>3062</v>
      </c>
      <c r="E6323" t="s">
        <v>3064</v>
      </c>
      <c r="F6323" s="220">
        <v>92032</v>
      </c>
      <c r="G6323" s="220">
        <v>92032</v>
      </c>
      <c r="H6323" s="220">
        <v>96876</v>
      </c>
      <c r="I6323" s="220">
        <v>87429.985275862055</v>
      </c>
      <c r="J6323" s="161">
        <f>VLOOKUP(D6323,GST!A:D,4,FALSE)</f>
        <v>0.18</v>
      </c>
      <c r="K6323" s="64" t="str">
        <f>VLOOKUP(B6323,'ABC successor'!A:J,10,FALSE)</f>
        <v>4760</v>
      </c>
    </row>
    <row r="6324" spans="1:11" x14ac:dyDescent="0.2">
      <c r="A6324">
        <v>6323</v>
      </c>
      <c r="B6324" t="s">
        <v>14928</v>
      </c>
      <c r="C6324" t="s">
        <v>14929</v>
      </c>
      <c r="D6324" t="s">
        <v>14928</v>
      </c>
      <c r="E6324" t="s">
        <v>14930</v>
      </c>
      <c r="F6324" s="220">
        <v>92032</v>
      </c>
      <c r="G6324" s="220">
        <v>92032</v>
      </c>
      <c r="H6324" s="220">
        <v>96876</v>
      </c>
      <c r="I6324" s="220">
        <v>87429.985275862055</v>
      </c>
      <c r="J6324" s="161" t="e">
        <f>VLOOKUP(D6324,GST!A:D,4,FALSE)</f>
        <v>#N/A</v>
      </c>
      <c r="K6324" s="64" t="str">
        <f>VLOOKUP(B6324,'ABC successor'!A:J,10,FALSE)</f>
        <v>4760</v>
      </c>
    </row>
    <row r="6325" spans="1:11" x14ac:dyDescent="0.2">
      <c r="A6325">
        <v>6324</v>
      </c>
      <c r="B6325" t="s">
        <v>14931</v>
      </c>
      <c r="C6325" t="s">
        <v>14932</v>
      </c>
      <c r="D6325" t="s">
        <v>14931</v>
      </c>
      <c r="E6325" t="s">
        <v>3064</v>
      </c>
      <c r="F6325" s="220">
        <v>87929</v>
      </c>
      <c r="G6325" s="220">
        <v>87929</v>
      </c>
      <c r="H6325" s="220">
        <v>92557</v>
      </c>
      <c r="I6325" s="220">
        <v>83532.177882758609</v>
      </c>
      <c r="J6325" s="161">
        <f>VLOOKUP(D6325,GST!A:D,4,FALSE)</f>
        <v>0.18</v>
      </c>
      <c r="K6325" s="64" t="str">
        <f>VLOOKUP(B6325,'ABC successor'!A:J,10,FALSE)</f>
        <v>4760</v>
      </c>
    </row>
    <row r="6326" spans="1:11" x14ac:dyDescent="0.2">
      <c r="A6326">
        <v>6325</v>
      </c>
      <c r="B6326" t="s">
        <v>8741</v>
      </c>
      <c r="C6326" t="s">
        <v>8742</v>
      </c>
      <c r="D6326" t="s">
        <v>8741</v>
      </c>
      <c r="E6326" t="s">
        <v>14018</v>
      </c>
      <c r="F6326" s="220">
        <v>19395</v>
      </c>
      <c r="G6326" s="220">
        <v>19395</v>
      </c>
      <c r="H6326" s="220">
        <v>20416</v>
      </c>
      <c r="I6326" s="220">
        <v>18425.647051724132</v>
      </c>
      <c r="J6326" s="161" t="e">
        <f>VLOOKUP(D6326,GST!A:D,4,FALSE)</f>
        <v>#N/A</v>
      </c>
      <c r="K6326" s="64" t="str">
        <f>VLOOKUP(B6326,'ABC successor'!A:J,10,FALSE)</f>
        <v>4760</v>
      </c>
    </row>
    <row r="6327" spans="1:11" x14ac:dyDescent="0.2">
      <c r="A6327">
        <v>6326</v>
      </c>
      <c r="B6327" t="s">
        <v>1559</v>
      </c>
      <c r="C6327" t="s">
        <v>1560</v>
      </c>
      <c r="D6327" t="s">
        <v>1559</v>
      </c>
      <c r="E6327" t="s">
        <v>1561</v>
      </c>
      <c r="F6327" s="220">
        <v>19395</v>
      </c>
      <c r="G6327" s="220">
        <v>19395</v>
      </c>
      <c r="H6327" s="220">
        <v>20416</v>
      </c>
      <c r="I6327" s="220">
        <v>18425.647051724132</v>
      </c>
      <c r="J6327" s="161">
        <f>VLOOKUP(D6327,GST!A:D,4,FALSE)</f>
        <v>0.18</v>
      </c>
      <c r="K6327" s="64" t="str">
        <f>VLOOKUP(B6327,'ABC successor'!A:J,10,FALSE)</f>
        <v>4760</v>
      </c>
    </row>
    <row r="6328" spans="1:11" x14ac:dyDescent="0.2">
      <c r="A6328">
        <v>6327</v>
      </c>
      <c r="B6328" t="s">
        <v>16883</v>
      </c>
      <c r="C6328" t="s">
        <v>16884</v>
      </c>
      <c r="D6328" t="s">
        <v>16883</v>
      </c>
      <c r="E6328" t="s">
        <v>16885</v>
      </c>
      <c r="F6328" s="220">
        <v>65946</v>
      </c>
      <c r="G6328" s="220">
        <v>65946</v>
      </c>
      <c r="H6328" s="220">
        <v>69417</v>
      </c>
      <c r="I6328" s="220">
        <v>62649.133412068943</v>
      </c>
      <c r="J6328" s="161" t="e">
        <f>VLOOKUP(D6328,GST!A:D,4,FALSE)</f>
        <v>#N/A</v>
      </c>
      <c r="K6328" s="64" t="str">
        <f>VLOOKUP(B6328,'ABC successor'!A:J,10,FALSE)</f>
        <v>4760</v>
      </c>
    </row>
    <row r="6329" spans="1:11" x14ac:dyDescent="0.2">
      <c r="A6329">
        <v>6328</v>
      </c>
      <c r="B6329" t="s">
        <v>16886</v>
      </c>
      <c r="C6329" t="s">
        <v>16887</v>
      </c>
      <c r="D6329" t="s">
        <v>16886</v>
      </c>
      <c r="E6329" t="s">
        <v>16888</v>
      </c>
      <c r="F6329" s="220">
        <v>116377</v>
      </c>
      <c r="G6329" s="220">
        <v>116377</v>
      </c>
      <c r="H6329" s="220">
        <v>122502</v>
      </c>
      <c r="I6329" s="220">
        <v>110557.74918275861</v>
      </c>
      <c r="J6329" s="161" t="e">
        <f>VLOOKUP(D6329,GST!A:D,4,FALSE)</f>
        <v>#N/A</v>
      </c>
      <c r="K6329" s="64" t="str">
        <f>VLOOKUP(B6329,'ABC successor'!A:J,10,FALSE)</f>
        <v>4760</v>
      </c>
    </row>
    <row r="6330" spans="1:11" x14ac:dyDescent="0.2">
      <c r="A6330">
        <v>6329</v>
      </c>
      <c r="B6330" t="s">
        <v>14933</v>
      </c>
      <c r="C6330" t="s">
        <v>14934</v>
      </c>
      <c r="D6330" t="s">
        <v>14933</v>
      </c>
      <c r="E6330" t="s">
        <v>14935</v>
      </c>
      <c r="F6330" s="220">
        <v>284474</v>
      </c>
      <c r="G6330" s="220">
        <v>284474</v>
      </c>
      <c r="H6330" s="220">
        <v>299446</v>
      </c>
      <c r="I6330" s="220">
        <v>270249.91269137926</v>
      </c>
      <c r="J6330" s="161" t="e">
        <f>VLOOKUP(D6330,GST!A:D,4,FALSE)</f>
        <v>#N/A</v>
      </c>
      <c r="K6330" s="64" t="str">
        <f>VLOOKUP(B6330,'ABC successor'!A:J,10,FALSE)</f>
        <v>4760</v>
      </c>
    </row>
    <row r="6331" spans="1:11" x14ac:dyDescent="0.2">
      <c r="A6331">
        <v>6330</v>
      </c>
      <c r="B6331" t="s">
        <v>6236</v>
      </c>
      <c r="C6331" t="s">
        <v>6235</v>
      </c>
      <c r="D6331" t="s">
        <v>6236</v>
      </c>
      <c r="E6331" t="s">
        <v>6237</v>
      </c>
      <c r="F6331" s="220">
        <v>181029</v>
      </c>
      <c r="G6331" s="220">
        <v>181029</v>
      </c>
      <c r="H6331" s="220">
        <v>190557</v>
      </c>
      <c r="I6331" s="220">
        <v>171977.21716724135</v>
      </c>
      <c r="J6331" s="161" t="e">
        <f>VLOOKUP(D6331,GST!A:D,4,FALSE)</f>
        <v>#N/A</v>
      </c>
      <c r="K6331" s="64" t="str">
        <f>VLOOKUP(B6331,'ABC successor'!A:J,10,FALSE)</f>
        <v>4760</v>
      </c>
    </row>
    <row r="6332" spans="1:11" x14ac:dyDescent="0.2">
      <c r="A6332">
        <v>6331</v>
      </c>
      <c r="B6332" t="s">
        <v>6239</v>
      </c>
      <c r="C6332" t="s">
        <v>6238</v>
      </c>
      <c r="D6332" t="s">
        <v>6239</v>
      </c>
      <c r="E6332" t="s">
        <v>6240</v>
      </c>
      <c r="F6332" s="220">
        <v>274129</v>
      </c>
      <c r="G6332" s="220">
        <v>274129</v>
      </c>
      <c r="H6332" s="220">
        <v>288557</v>
      </c>
      <c r="I6332" s="220">
        <v>260422.2564517241</v>
      </c>
      <c r="J6332" s="161" t="e">
        <f>VLOOKUP(D6332,GST!A:D,4,FALSE)</f>
        <v>#N/A</v>
      </c>
      <c r="K6332" s="64" t="str">
        <f>VLOOKUP(B6332,'ABC successor'!A:J,10,FALSE)</f>
        <v>4760</v>
      </c>
    </row>
    <row r="6333" spans="1:11" x14ac:dyDescent="0.2">
      <c r="A6333">
        <v>6332</v>
      </c>
      <c r="B6333" t="s">
        <v>6242</v>
      </c>
      <c r="C6333" t="s">
        <v>6241</v>
      </c>
      <c r="D6333" t="s">
        <v>6242</v>
      </c>
      <c r="E6333" t="s">
        <v>6243</v>
      </c>
      <c r="F6333" s="220">
        <v>258612</v>
      </c>
      <c r="G6333" s="220">
        <v>258612</v>
      </c>
      <c r="H6333" s="220">
        <v>272223</v>
      </c>
      <c r="I6333" s="220">
        <v>245681.7388103448</v>
      </c>
      <c r="J6333" s="161">
        <f>VLOOKUP(D6333,GST!A:D,4,FALSE)</f>
        <v>0.12</v>
      </c>
      <c r="K6333" s="64" t="str">
        <f>VLOOKUP(B6333,'ABC successor'!A:J,10,FALSE)</f>
        <v>4760</v>
      </c>
    </row>
    <row r="6334" spans="1:11" x14ac:dyDescent="0.2">
      <c r="A6334">
        <v>6333</v>
      </c>
      <c r="B6334" t="s">
        <v>6245</v>
      </c>
      <c r="C6334" t="s">
        <v>6244</v>
      </c>
      <c r="D6334" t="s">
        <v>6245</v>
      </c>
      <c r="E6334" t="s">
        <v>6246</v>
      </c>
      <c r="F6334" s="220">
        <v>181029</v>
      </c>
      <c r="G6334" s="220">
        <v>181029</v>
      </c>
      <c r="H6334" s="220">
        <v>190557</v>
      </c>
      <c r="I6334" s="220">
        <v>171977.21716724135</v>
      </c>
      <c r="J6334" s="161" t="e">
        <f>VLOOKUP(D6334,GST!A:D,4,FALSE)</f>
        <v>#N/A</v>
      </c>
      <c r="K6334" s="64" t="str">
        <f>VLOOKUP(B6334,'ABC successor'!A:J,10,FALSE)</f>
        <v>4760</v>
      </c>
    </row>
    <row r="6335" spans="1:11" x14ac:dyDescent="0.2">
      <c r="A6335">
        <v>6334</v>
      </c>
      <c r="B6335" t="s">
        <v>6248</v>
      </c>
      <c r="C6335" t="s">
        <v>6247</v>
      </c>
      <c r="D6335" t="s">
        <v>6248</v>
      </c>
      <c r="E6335" t="s">
        <v>6249</v>
      </c>
      <c r="F6335" s="220">
        <v>181029</v>
      </c>
      <c r="G6335" s="220">
        <v>181029</v>
      </c>
      <c r="H6335" s="220">
        <v>190557</v>
      </c>
      <c r="I6335" s="220">
        <v>171977.21716724135</v>
      </c>
      <c r="J6335" s="161" t="e">
        <f>VLOOKUP(D6335,GST!A:D,4,FALSE)</f>
        <v>#N/A</v>
      </c>
      <c r="K6335" s="64" t="str">
        <f>VLOOKUP(B6335,'ABC successor'!A:J,10,FALSE)</f>
        <v>4760</v>
      </c>
    </row>
    <row r="6336" spans="1:11" x14ac:dyDescent="0.2">
      <c r="A6336">
        <v>6335</v>
      </c>
      <c r="B6336" t="s">
        <v>16249</v>
      </c>
      <c r="C6336" t="s">
        <v>16250</v>
      </c>
      <c r="D6336" t="s">
        <v>16249</v>
      </c>
      <c r="E6336" t="s">
        <v>16251</v>
      </c>
      <c r="F6336" s="220">
        <v>155167</v>
      </c>
      <c r="G6336" s="220">
        <v>155167</v>
      </c>
      <c r="H6336" s="220">
        <v>163334</v>
      </c>
      <c r="I6336" s="220">
        <v>147409.04328620687</v>
      </c>
      <c r="J6336" s="161" t="e">
        <f>VLOOKUP(D6336,GST!A:D,4,FALSE)</f>
        <v>#N/A</v>
      </c>
      <c r="K6336" s="64" t="str">
        <f>VLOOKUP(B6336,'ABC successor'!A:J,10,FALSE)</f>
        <v>4760</v>
      </c>
    </row>
    <row r="6337" spans="1:11" x14ac:dyDescent="0.2">
      <c r="A6337">
        <v>6336</v>
      </c>
      <c r="B6337" t="s">
        <v>6251</v>
      </c>
      <c r="C6337" t="s">
        <v>6250</v>
      </c>
      <c r="D6337" t="s">
        <v>6251</v>
      </c>
      <c r="E6337" t="s">
        <v>6252</v>
      </c>
      <c r="F6337" s="220">
        <v>362057</v>
      </c>
      <c r="G6337" s="220">
        <v>362057</v>
      </c>
      <c r="H6337" s="220">
        <v>381113</v>
      </c>
      <c r="I6337" s="220">
        <v>343954.43433448271</v>
      </c>
      <c r="J6337" s="161" t="e">
        <f>VLOOKUP(D6337,GST!A:D,4,FALSE)</f>
        <v>#N/A</v>
      </c>
      <c r="K6337" s="64" t="str">
        <f>VLOOKUP(B6337,'ABC successor'!A:J,10,FALSE)</f>
        <v>4760</v>
      </c>
    </row>
    <row r="6338" spans="1:11" x14ac:dyDescent="0.2">
      <c r="A6338">
        <v>6337</v>
      </c>
      <c r="B6338" t="s">
        <v>6254</v>
      </c>
      <c r="C6338" t="s">
        <v>6253</v>
      </c>
      <c r="D6338" t="s">
        <v>6254</v>
      </c>
      <c r="E6338" t="s">
        <v>16889</v>
      </c>
      <c r="F6338" s="220">
        <v>142238</v>
      </c>
      <c r="G6338" s="220">
        <v>142238</v>
      </c>
      <c r="H6338" s="220">
        <v>149724</v>
      </c>
      <c r="I6338" s="220">
        <v>135125.92306379307</v>
      </c>
      <c r="J6338" s="161" t="e">
        <f>VLOOKUP(D6338,GST!A:D,4,FALSE)</f>
        <v>#N/A</v>
      </c>
      <c r="K6338" s="64" t="str">
        <f>VLOOKUP(B6338,'ABC successor'!A:J,10,FALSE)</f>
        <v>4760</v>
      </c>
    </row>
    <row r="6339" spans="1:11" x14ac:dyDescent="0.2">
      <c r="A6339">
        <v>6338</v>
      </c>
      <c r="B6339" t="s">
        <v>16890</v>
      </c>
      <c r="C6339" t="s">
        <v>16891</v>
      </c>
      <c r="D6339" t="s">
        <v>16890</v>
      </c>
      <c r="E6339" t="s">
        <v>14895</v>
      </c>
      <c r="F6339" s="220">
        <v>129306</v>
      </c>
      <c r="G6339" s="220">
        <v>129306</v>
      </c>
      <c r="H6339" s="220">
        <v>136112</v>
      </c>
      <c r="I6339" s="220">
        <v>122840.8694051724</v>
      </c>
      <c r="J6339" s="161" t="e">
        <f>VLOOKUP(D6339,GST!A:D,4,FALSE)</f>
        <v>#N/A</v>
      </c>
      <c r="K6339" s="64" t="str">
        <f>VLOOKUP(B6339,'ABC successor'!A:J,10,FALSE)</f>
        <v>4760</v>
      </c>
    </row>
    <row r="6340" spans="1:11" x14ac:dyDescent="0.2">
      <c r="A6340">
        <v>6339</v>
      </c>
      <c r="B6340" t="s">
        <v>16255</v>
      </c>
      <c r="C6340" t="s">
        <v>16256</v>
      </c>
      <c r="D6340" t="s">
        <v>16255</v>
      </c>
      <c r="E6340" t="s">
        <v>16254</v>
      </c>
      <c r="F6340" s="220">
        <v>50430</v>
      </c>
      <c r="G6340" s="220">
        <v>50430</v>
      </c>
      <c r="H6340" s="220">
        <v>53084</v>
      </c>
      <c r="I6340" s="220">
        <v>47908.615770689656</v>
      </c>
      <c r="J6340" s="161" t="e">
        <f>VLOOKUP(D6340,GST!A:D,4,FALSE)</f>
        <v>#N/A</v>
      </c>
      <c r="K6340" s="64" t="str">
        <f>VLOOKUP(B6340,'ABC successor'!A:J,10,FALSE)</f>
        <v>4754</v>
      </c>
    </row>
    <row r="6341" spans="1:11" x14ac:dyDescent="0.2">
      <c r="A6341">
        <v>6340</v>
      </c>
      <c r="B6341" t="s">
        <v>6256</v>
      </c>
      <c r="C6341" t="s">
        <v>6255</v>
      </c>
      <c r="D6341" t="s">
        <v>6256</v>
      </c>
      <c r="E6341" t="s">
        <v>6257</v>
      </c>
      <c r="F6341" s="220">
        <v>24569</v>
      </c>
      <c r="G6341" s="220">
        <v>24569</v>
      </c>
      <c r="H6341" s="220">
        <v>25862</v>
      </c>
      <c r="I6341" s="220">
        <v>23340.441889655172</v>
      </c>
      <c r="J6341" s="161" t="e">
        <f>VLOOKUP(D6341,GST!A:D,4,FALSE)</f>
        <v>#N/A</v>
      </c>
      <c r="K6341" s="64" t="str">
        <f>VLOOKUP(B6341,'ABC successor'!A:J,10,FALSE)</f>
        <v>4760</v>
      </c>
    </row>
    <row r="6342" spans="1:11" x14ac:dyDescent="0.2">
      <c r="A6342">
        <v>6341</v>
      </c>
      <c r="B6342" t="s">
        <v>6259</v>
      </c>
      <c r="C6342" t="s">
        <v>6258</v>
      </c>
      <c r="D6342" t="s">
        <v>6259</v>
      </c>
      <c r="E6342" t="s">
        <v>6260</v>
      </c>
      <c r="F6342" s="220">
        <v>25861</v>
      </c>
      <c r="G6342" s="220">
        <v>25861</v>
      </c>
      <c r="H6342" s="220">
        <v>27222</v>
      </c>
      <c r="I6342" s="220">
        <v>24568.173881034476</v>
      </c>
      <c r="J6342" s="161" t="e">
        <f>VLOOKUP(D6342,GST!A:D,4,FALSE)</f>
        <v>#N/A</v>
      </c>
      <c r="K6342" s="64" t="str">
        <f>VLOOKUP(B6342,'ABC successor'!A:J,10,FALSE)</f>
        <v>4760</v>
      </c>
    </row>
    <row r="6343" spans="1:11" x14ac:dyDescent="0.2">
      <c r="A6343">
        <v>6342</v>
      </c>
      <c r="B6343" t="s">
        <v>6262</v>
      </c>
      <c r="C6343" t="s">
        <v>6261</v>
      </c>
      <c r="D6343" t="s">
        <v>6262</v>
      </c>
      <c r="E6343" t="s">
        <v>6263</v>
      </c>
      <c r="F6343" s="220">
        <v>171492</v>
      </c>
      <c r="G6343" s="220">
        <v>171492</v>
      </c>
      <c r="H6343" s="220">
        <v>180518</v>
      </c>
      <c r="I6343" s="220">
        <v>162917.13510172412</v>
      </c>
      <c r="J6343" s="161" t="e">
        <f>VLOOKUP(D6343,GST!A:D,4,FALSE)</f>
        <v>#N/A</v>
      </c>
      <c r="K6343" s="64" t="str">
        <f>VLOOKUP(B6343,'ABC successor'!A:J,10,FALSE)</f>
        <v>4760</v>
      </c>
    </row>
    <row r="6344" spans="1:11" x14ac:dyDescent="0.2">
      <c r="A6344">
        <v>6343</v>
      </c>
      <c r="B6344" t="s">
        <v>3065</v>
      </c>
      <c r="C6344" t="s">
        <v>3066</v>
      </c>
      <c r="D6344" t="s">
        <v>3065</v>
      </c>
      <c r="E6344" t="s">
        <v>3067</v>
      </c>
      <c r="F6344" s="220">
        <v>54128</v>
      </c>
      <c r="G6344" s="220">
        <v>54128</v>
      </c>
      <c r="H6344" s="220">
        <v>56977</v>
      </c>
      <c r="I6344" s="220">
        <v>51421.669358620675</v>
      </c>
      <c r="J6344" s="161">
        <f>VLOOKUP(D6344,GST!A:D,4,FALSE)</f>
        <v>0.12</v>
      </c>
      <c r="K6344" s="64" t="str">
        <f>VLOOKUP(B6344,'ABC successor'!A:J,10,FALSE)</f>
        <v>4760</v>
      </c>
    </row>
    <row r="6345" spans="1:11" x14ac:dyDescent="0.2">
      <c r="A6345">
        <v>6344</v>
      </c>
      <c r="B6345" t="s">
        <v>6265</v>
      </c>
      <c r="C6345" t="s">
        <v>6264</v>
      </c>
      <c r="D6345" t="s">
        <v>6265</v>
      </c>
      <c r="E6345" t="s">
        <v>6266</v>
      </c>
      <c r="F6345" s="220">
        <v>28448</v>
      </c>
      <c r="G6345" s="220">
        <v>28448</v>
      </c>
      <c r="H6345" s="220">
        <v>29945</v>
      </c>
      <c r="I6345" s="220">
        <v>27025.571299999992</v>
      </c>
      <c r="J6345" s="161" t="e">
        <f>VLOOKUP(D6345,GST!A:D,4,FALSE)</f>
        <v>#N/A</v>
      </c>
      <c r="K6345" s="64" t="str">
        <f>VLOOKUP(B6345,'ABC successor'!A:J,10,FALSE)</f>
        <v>4760</v>
      </c>
    </row>
    <row r="6346" spans="1:11" x14ac:dyDescent="0.2">
      <c r="A6346">
        <v>6345</v>
      </c>
      <c r="B6346" t="s">
        <v>6268</v>
      </c>
      <c r="C6346" t="s">
        <v>6267</v>
      </c>
      <c r="D6346" t="s">
        <v>6268</v>
      </c>
      <c r="E6346" t="s">
        <v>18353</v>
      </c>
      <c r="F6346" s="220">
        <v>311283</v>
      </c>
      <c r="G6346" s="220">
        <v>311283</v>
      </c>
      <c r="H6346" s="220">
        <v>327666</v>
      </c>
      <c r="I6346" s="220">
        <v>295719.06784482754</v>
      </c>
      <c r="J6346" s="161" t="e">
        <f>VLOOKUP(D6346,GST!A:D,4,FALSE)</f>
        <v>#N/A</v>
      </c>
      <c r="K6346" s="64" t="str">
        <f>VLOOKUP(B6346,'ABC successor'!A:J,10,FALSE)</f>
        <v>4760</v>
      </c>
    </row>
    <row r="6347" spans="1:11" x14ac:dyDescent="0.2">
      <c r="A6347">
        <v>6346</v>
      </c>
      <c r="B6347" t="s">
        <v>6270</v>
      </c>
      <c r="C6347" t="s">
        <v>6269</v>
      </c>
      <c r="D6347" t="s">
        <v>6270</v>
      </c>
      <c r="E6347" t="s">
        <v>6271</v>
      </c>
      <c r="F6347" s="220">
        <v>62067</v>
      </c>
      <c r="G6347" s="220">
        <v>62067</v>
      </c>
      <c r="H6347" s="220">
        <v>65334</v>
      </c>
      <c r="I6347" s="220">
        <v>58964.004001724134</v>
      </c>
      <c r="J6347" s="161">
        <f>VLOOKUP(D6347,GST!A:D,4,FALSE)</f>
        <v>0.18</v>
      </c>
      <c r="K6347" s="64" t="str">
        <f>VLOOKUP(B6347,'ABC successor'!A:J,10,FALSE)</f>
        <v>4760</v>
      </c>
    </row>
    <row r="6348" spans="1:11" x14ac:dyDescent="0.2">
      <c r="A6348">
        <v>6347</v>
      </c>
      <c r="B6348" t="s">
        <v>14936</v>
      </c>
      <c r="C6348" t="s">
        <v>14937</v>
      </c>
      <c r="D6348" t="s">
        <v>14936</v>
      </c>
      <c r="E6348" t="s">
        <v>14938</v>
      </c>
      <c r="F6348" s="220">
        <v>19395</v>
      </c>
      <c r="G6348" s="220">
        <v>19395</v>
      </c>
      <c r="H6348" s="220">
        <v>20416</v>
      </c>
      <c r="I6348" s="220">
        <v>18425.647051724132</v>
      </c>
      <c r="J6348" s="161">
        <f>VLOOKUP(D6348,GST!A:D,4,FALSE)</f>
        <v>0.12</v>
      </c>
      <c r="K6348" s="64" t="str">
        <f>VLOOKUP(B6348,'ABC successor'!A:J,10,FALSE)</f>
        <v>4760</v>
      </c>
    </row>
    <row r="6349" spans="1:11" x14ac:dyDescent="0.2">
      <c r="A6349">
        <v>6348</v>
      </c>
      <c r="B6349" t="s">
        <v>1562</v>
      </c>
      <c r="C6349" t="s">
        <v>1563</v>
      </c>
      <c r="D6349" t="s">
        <v>1562</v>
      </c>
      <c r="E6349" t="s">
        <v>1564</v>
      </c>
      <c r="F6349" s="220">
        <v>105024</v>
      </c>
      <c r="G6349" s="220">
        <v>105024</v>
      </c>
      <c r="H6349" s="220">
        <v>110552</v>
      </c>
      <c r="I6349" s="220">
        <v>99773.042020689652</v>
      </c>
      <c r="J6349" s="161" t="e">
        <f>VLOOKUP(D6349,GST!A:D,4,FALSE)</f>
        <v>#N/A</v>
      </c>
      <c r="K6349" s="64" t="str">
        <f>VLOOKUP(B6349,'ABC successor'!A:J,10,FALSE)</f>
        <v>4760</v>
      </c>
    </row>
    <row r="6350" spans="1:11" x14ac:dyDescent="0.2">
      <c r="A6350">
        <v>6349</v>
      </c>
      <c r="B6350" t="s">
        <v>14939</v>
      </c>
      <c r="C6350" t="s">
        <v>14940</v>
      </c>
      <c r="D6350" t="s">
        <v>14939</v>
      </c>
      <c r="E6350" t="s">
        <v>14941</v>
      </c>
      <c r="F6350" s="220">
        <v>155167</v>
      </c>
      <c r="G6350" s="220">
        <v>155167</v>
      </c>
      <c r="H6350" s="220">
        <v>163334</v>
      </c>
      <c r="I6350" s="220">
        <v>147409.04328620687</v>
      </c>
      <c r="J6350" s="161" t="e">
        <f>VLOOKUP(D6350,GST!A:D,4,FALSE)</f>
        <v>#N/A</v>
      </c>
      <c r="K6350" s="64" t="str">
        <f>VLOOKUP(B6350,'ABC successor'!A:J,10,FALSE)</f>
        <v>4760</v>
      </c>
    </row>
    <row r="6351" spans="1:11" x14ac:dyDescent="0.2">
      <c r="A6351">
        <v>6350</v>
      </c>
      <c r="B6351" t="s">
        <v>1254</v>
      </c>
      <c r="C6351" t="s">
        <v>1255</v>
      </c>
      <c r="D6351" t="s">
        <v>1254</v>
      </c>
      <c r="E6351" t="s">
        <v>18354</v>
      </c>
      <c r="F6351" s="220">
        <v>15516</v>
      </c>
      <c r="G6351" s="220">
        <v>15516</v>
      </c>
      <c r="H6351" s="220">
        <v>16333</v>
      </c>
      <c r="I6351" s="220">
        <v>14740.517641379305</v>
      </c>
      <c r="J6351" s="161" t="e">
        <f>VLOOKUP(D6351,GST!A:D,4,FALSE)</f>
        <v>#N/A</v>
      </c>
      <c r="K6351" s="64" t="str">
        <f>VLOOKUP(B6351,'ABC successor'!A:J,10,FALSE)</f>
        <v>4760</v>
      </c>
    </row>
    <row r="6352" spans="1:11" x14ac:dyDescent="0.2">
      <c r="A6352">
        <v>6351</v>
      </c>
      <c r="B6352" t="s">
        <v>18355</v>
      </c>
      <c r="C6352" t="s">
        <v>18356</v>
      </c>
      <c r="D6352" t="s">
        <v>18355</v>
      </c>
      <c r="E6352" t="s">
        <v>18357</v>
      </c>
      <c r="F6352" s="220">
        <v>47843</v>
      </c>
      <c r="G6352" s="220">
        <v>47843</v>
      </c>
      <c r="H6352" s="220">
        <v>50361</v>
      </c>
      <c r="I6352" s="220">
        <v>45451.218351724143</v>
      </c>
      <c r="J6352" s="161" t="e">
        <f>VLOOKUP(D6352,GST!A:D,4,FALSE)</f>
        <v>#N/A</v>
      </c>
      <c r="K6352" s="64" t="str">
        <f>VLOOKUP(B6352,'ABC successor'!A:J,10,FALSE)</f>
        <v>4760</v>
      </c>
    </row>
    <row r="6353" spans="1:11" x14ac:dyDescent="0.2">
      <c r="A6353">
        <v>6352</v>
      </c>
      <c r="B6353" t="s">
        <v>6273</v>
      </c>
      <c r="C6353" t="s">
        <v>6272</v>
      </c>
      <c r="D6353" t="s">
        <v>6273</v>
      </c>
      <c r="E6353" t="s">
        <v>14130</v>
      </c>
      <c r="F6353" s="220">
        <v>46551</v>
      </c>
      <c r="G6353" s="220">
        <v>46551</v>
      </c>
      <c r="H6353" s="220">
        <v>49001</v>
      </c>
      <c r="I6353" s="220">
        <v>44223.486360344832</v>
      </c>
      <c r="J6353" s="161">
        <f>VLOOKUP(D6353,GST!A:D,4,FALSE)</f>
        <v>0.18</v>
      </c>
      <c r="K6353" s="64" t="str">
        <f>VLOOKUP(B6353,'ABC successor'!A:J,10,FALSE)</f>
        <v>4760</v>
      </c>
    </row>
    <row r="6354" spans="1:11" x14ac:dyDescent="0.2">
      <c r="A6354">
        <v>6353</v>
      </c>
      <c r="B6354" t="s">
        <v>16892</v>
      </c>
      <c r="C6354" t="s">
        <v>16893</v>
      </c>
      <c r="D6354" t="s">
        <v>16892</v>
      </c>
      <c r="E6354" t="s">
        <v>16894</v>
      </c>
      <c r="F6354" s="220">
        <v>413780</v>
      </c>
      <c r="G6354" s="220">
        <v>413780</v>
      </c>
      <c r="H6354" s="220">
        <v>435558</v>
      </c>
      <c r="I6354" s="220">
        <v>393090.78209655161</v>
      </c>
      <c r="J6354" s="161" t="e">
        <f>VLOOKUP(D6354,GST!A:D,4,FALSE)</f>
        <v>#N/A</v>
      </c>
      <c r="K6354" s="64" t="str">
        <f>VLOOKUP(B6354,'ABC successor'!A:J,10,FALSE)</f>
        <v>4760</v>
      </c>
    </row>
    <row r="6355" spans="1:11" x14ac:dyDescent="0.2">
      <c r="A6355">
        <v>6354</v>
      </c>
      <c r="B6355" t="s">
        <v>16895</v>
      </c>
      <c r="C6355" t="s">
        <v>16896</v>
      </c>
      <c r="D6355" t="s">
        <v>16895</v>
      </c>
      <c r="E6355" t="s">
        <v>16897</v>
      </c>
      <c r="F6355" s="220">
        <v>1008588</v>
      </c>
      <c r="G6355" s="220">
        <v>1008588</v>
      </c>
      <c r="H6355" s="220">
        <v>1061672</v>
      </c>
      <c r="I6355" s="220">
        <v>958158.78136034438</v>
      </c>
      <c r="J6355" s="161" t="e">
        <f>VLOOKUP(D6355,GST!A:D,4,FALSE)</f>
        <v>#N/A</v>
      </c>
      <c r="K6355" s="64" t="str">
        <f>VLOOKUP(B6355,'ABC successor'!A:J,10,FALSE)</f>
        <v>4760</v>
      </c>
    </row>
    <row r="6356" spans="1:11" x14ac:dyDescent="0.2">
      <c r="A6356">
        <v>6355</v>
      </c>
      <c r="B6356" t="s">
        <v>6275</v>
      </c>
      <c r="C6356" t="s">
        <v>6274</v>
      </c>
      <c r="D6356" t="s">
        <v>6275</v>
      </c>
      <c r="E6356" t="s">
        <v>6276</v>
      </c>
      <c r="F6356" s="220">
        <v>106135</v>
      </c>
      <c r="G6356" s="220">
        <v>106135</v>
      </c>
      <c r="H6356" s="220">
        <v>111721</v>
      </c>
      <c r="I6356" s="220">
        <v>100828.69818965516</v>
      </c>
      <c r="J6356" s="161" t="e">
        <f>VLOOKUP(D6356,GST!A:D,4,FALSE)</f>
        <v>#N/A</v>
      </c>
      <c r="K6356" s="64" t="str">
        <f>VLOOKUP(B6356,'ABC successor'!A:J,10,FALSE)</f>
        <v>4760</v>
      </c>
    </row>
    <row r="6357" spans="1:11" x14ac:dyDescent="0.2">
      <c r="A6357">
        <v>6356</v>
      </c>
      <c r="B6357" t="s">
        <v>14942</v>
      </c>
      <c r="C6357" t="s">
        <v>14943</v>
      </c>
      <c r="D6357" t="s">
        <v>14942</v>
      </c>
      <c r="E6357" t="s">
        <v>6276</v>
      </c>
      <c r="F6357" s="220">
        <v>94738</v>
      </c>
      <c r="G6357" s="220">
        <v>94738</v>
      </c>
      <c r="H6357" s="220">
        <v>99724</v>
      </c>
      <c r="I6357" s="220">
        <v>90001.455431034468</v>
      </c>
      <c r="J6357" s="161" t="e">
        <f>VLOOKUP(D6357,GST!A:D,4,FALSE)</f>
        <v>#N/A</v>
      </c>
      <c r="K6357" s="64" t="str">
        <f>VLOOKUP(B6357,'ABC successor'!A:J,10,FALSE)</f>
        <v>4760</v>
      </c>
    </row>
    <row r="6358" spans="1:11" x14ac:dyDescent="0.2">
      <c r="A6358">
        <v>6357</v>
      </c>
      <c r="B6358" t="s">
        <v>16898</v>
      </c>
      <c r="C6358" t="s">
        <v>16899</v>
      </c>
      <c r="D6358" t="s">
        <v>16898</v>
      </c>
      <c r="E6358" t="s">
        <v>6276</v>
      </c>
      <c r="F6358" s="220">
        <v>90515</v>
      </c>
      <c r="G6358" s="220">
        <v>90515</v>
      </c>
      <c r="H6358" s="220">
        <v>95279</v>
      </c>
      <c r="I6358" s="220">
        <v>85989.575301724122</v>
      </c>
      <c r="J6358" s="161" t="e">
        <f>VLOOKUP(D6358,GST!A:D,4,FALSE)</f>
        <v>#N/A</v>
      </c>
      <c r="K6358" s="64" t="str">
        <f>VLOOKUP(B6358,'ABC successor'!A:J,10,FALSE)</f>
        <v>4760</v>
      </c>
    </row>
    <row r="6359" spans="1:11" x14ac:dyDescent="0.2">
      <c r="A6359">
        <v>6358</v>
      </c>
      <c r="B6359" t="s">
        <v>6278</v>
      </c>
      <c r="C6359" t="s">
        <v>6277</v>
      </c>
      <c r="D6359" t="s">
        <v>6278</v>
      </c>
      <c r="E6359" t="s">
        <v>6279</v>
      </c>
      <c r="F6359" s="220">
        <v>89457</v>
      </c>
      <c r="G6359" s="220">
        <v>89457</v>
      </c>
      <c r="H6359" s="220">
        <v>94165</v>
      </c>
      <c r="I6359" s="220">
        <v>84984.188474137918</v>
      </c>
      <c r="J6359" s="161">
        <f>VLOOKUP(D6359,GST!A:D,4,FALSE)</f>
        <v>0.18</v>
      </c>
      <c r="K6359" s="64" t="str">
        <f>VLOOKUP(B6359,'ABC successor'!A:J,10,FALSE)</f>
        <v>4760</v>
      </c>
    </row>
    <row r="6360" spans="1:11" x14ac:dyDescent="0.2">
      <c r="A6360">
        <v>6359</v>
      </c>
      <c r="B6360" t="s">
        <v>14944</v>
      </c>
      <c r="C6360" t="s">
        <v>14945</v>
      </c>
      <c r="D6360" t="s">
        <v>14944</v>
      </c>
      <c r="E6360" t="s">
        <v>6279</v>
      </c>
      <c r="F6360" s="220">
        <v>76291</v>
      </c>
      <c r="G6360" s="220">
        <v>76291</v>
      </c>
      <c r="H6360" s="220">
        <v>80306</v>
      </c>
      <c r="I6360" s="220">
        <v>72476.789651724132</v>
      </c>
      <c r="J6360" s="161">
        <f>VLOOKUP(D6360,GST!A:D,4,FALSE)</f>
        <v>0.12</v>
      </c>
      <c r="K6360" s="64" t="str">
        <f>VLOOKUP(B6360,'ABC successor'!A:J,10,FALSE)</f>
        <v>4760</v>
      </c>
    </row>
    <row r="6361" spans="1:11" x14ac:dyDescent="0.2">
      <c r="A6361">
        <v>6360</v>
      </c>
      <c r="B6361" t="s">
        <v>6281</v>
      </c>
      <c r="C6361" t="s">
        <v>6280</v>
      </c>
      <c r="D6361" t="s">
        <v>6281</v>
      </c>
      <c r="E6361" t="s">
        <v>6282</v>
      </c>
      <c r="F6361" s="220">
        <v>9051</v>
      </c>
      <c r="G6361" s="220">
        <v>9051</v>
      </c>
      <c r="H6361" s="220">
        <v>9527</v>
      </c>
      <c r="I6361" s="220">
        <v>8597.9908120689652</v>
      </c>
      <c r="J6361" s="161" t="e">
        <f>VLOOKUP(D6361,GST!A:D,4,FALSE)</f>
        <v>#N/A</v>
      </c>
      <c r="K6361" s="64" t="str">
        <f>VLOOKUP(B6361,'ABC successor'!A:J,10,FALSE)</f>
        <v>4760</v>
      </c>
    </row>
    <row r="6362" spans="1:11" x14ac:dyDescent="0.2">
      <c r="A6362">
        <v>6361</v>
      </c>
      <c r="B6362" t="s">
        <v>6284</v>
      </c>
      <c r="C6362" t="s">
        <v>6283</v>
      </c>
      <c r="D6362" t="s">
        <v>6284</v>
      </c>
      <c r="E6362" t="s">
        <v>16900</v>
      </c>
      <c r="F6362" s="220">
        <v>25861</v>
      </c>
      <c r="G6362" s="220">
        <v>25861</v>
      </c>
      <c r="H6362" s="220">
        <v>27222</v>
      </c>
      <c r="I6362" s="220">
        <v>24568.173881034476</v>
      </c>
      <c r="J6362" s="161">
        <f>VLOOKUP(D6362,GST!A:D,4,FALSE)</f>
        <v>0.18</v>
      </c>
      <c r="K6362" s="64" t="str">
        <f>VLOOKUP(B6362,'ABC successor'!A:J,10,FALSE)</f>
        <v>4760</v>
      </c>
    </row>
    <row r="6363" spans="1:11" x14ac:dyDescent="0.2">
      <c r="A6363">
        <v>6362</v>
      </c>
      <c r="B6363" t="s">
        <v>14128</v>
      </c>
      <c r="C6363" t="s">
        <v>14129</v>
      </c>
      <c r="D6363" t="s">
        <v>14128</v>
      </c>
      <c r="E6363" t="s">
        <v>14946</v>
      </c>
      <c r="F6363" s="220">
        <v>81463</v>
      </c>
      <c r="G6363" s="220">
        <v>81463</v>
      </c>
      <c r="H6363" s="220">
        <v>85751</v>
      </c>
      <c r="I6363" s="220">
        <v>77389.651053448266</v>
      </c>
      <c r="J6363" s="161">
        <f>VLOOKUP(D6363,GST!A:D,4,FALSE)</f>
        <v>0.18</v>
      </c>
      <c r="K6363" s="64" t="str">
        <f>VLOOKUP(B6363,'ABC successor'!A:J,10,FALSE)</f>
        <v>4760</v>
      </c>
    </row>
    <row r="6364" spans="1:11" x14ac:dyDescent="0.2">
      <c r="A6364">
        <v>6363</v>
      </c>
      <c r="B6364" t="s">
        <v>16901</v>
      </c>
      <c r="C6364" t="s">
        <v>16902</v>
      </c>
      <c r="D6364" t="s">
        <v>16901</v>
      </c>
      <c r="E6364" t="s">
        <v>16903</v>
      </c>
      <c r="F6364" s="220">
        <v>188917</v>
      </c>
      <c r="G6364" s="220">
        <v>188917</v>
      </c>
      <c r="H6364" s="220">
        <v>198860</v>
      </c>
      <c r="I6364" s="220">
        <v>179471.21590517237</v>
      </c>
      <c r="J6364" s="161">
        <f>VLOOKUP(D6364,GST!A:D,4,FALSE)</f>
        <v>0.12</v>
      </c>
      <c r="K6364" s="64" t="str">
        <f>VLOOKUP(B6364,'ABC successor'!A:J,10,FALSE)</f>
        <v>4760</v>
      </c>
    </row>
    <row r="6365" spans="1:11" x14ac:dyDescent="0.2">
      <c r="A6365">
        <v>6364</v>
      </c>
      <c r="B6365" t="s">
        <v>1256</v>
      </c>
      <c r="C6365" t="s">
        <v>1257</v>
      </c>
      <c r="D6365" t="s">
        <v>1256</v>
      </c>
      <c r="E6365" t="s">
        <v>25519</v>
      </c>
      <c r="F6365" s="220">
        <v>387919</v>
      </c>
      <c r="G6365" s="220">
        <v>387919</v>
      </c>
      <c r="H6365" s="220">
        <v>408336</v>
      </c>
      <c r="I6365" s="220">
        <v>368522.60821551719</v>
      </c>
      <c r="J6365" s="161" t="e">
        <f>VLOOKUP(D6365,GST!A:D,4,FALSE)</f>
        <v>#N/A</v>
      </c>
      <c r="K6365" s="64" t="str">
        <f>VLOOKUP(B6365,'ABC successor'!A:J,10,FALSE)</f>
        <v>4760</v>
      </c>
    </row>
    <row r="6366" spans="1:11" x14ac:dyDescent="0.2">
      <c r="A6366">
        <v>6365</v>
      </c>
      <c r="B6366" t="s">
        <v>16257</v>
      </c>
      <c r="C6366" t="s">
        <v>16258</v>
      </c>
      <c r="D6366" t="s">
        <v>16257</v>
      </c>
      <c r="E6366" t="s">
        <v>16259</v>
      </c>
      <c r="F6366" s="220">
        <v>63360</v>
      </c>
      <c r="G6366" s="220">
        <v>63360</v>
      </c>
      <c r="H6366" s="220">
        <v>66695</v>
      </c>
      <c r="I6366" s="220">
        <v>60191.735993103437</v>
      </c>
      <c r="J6366" s="161" t="e">
        <f>VLOOKUP(D6366,GST!A:D,4,FALSE)</f>
        <v>#N/A</v>
      </c>
      <c r="K6366" s="64" t="str">
        <f>VLOOKUP(B6366,'ABC successor'!A:J,10,FALSE)</f>
        <v>4760</v>
      </c>
    </row>
    <row r="6367" spans="1:11" x14ac:dyDescent="0.2">
      <c r="A6367">
        <v>6366</v>
      </c>
      <c r="B6367" t="s">
        <v>6286</v>
      </c>
      <c r="C6367" t="s">
        <v>6285</v>
      </c>
      <c r="D6367" t="s">
        <v>6286</v>
      </c>
      <c r="E6367" t="s">
        <v>6287</v>
      </c>
      <c r="F6367" s="220">
        <v>9051</v>
      </c>
      <c r="G6367" s="220">
        <v>9051</v>
      </c>
      <c r="H6367" s="220">
        <v>9527</v>
      </c>
      <c r="I6367" s="220">
        <v>8597.9908120689652</v>
      </c>
      <c r="J6367" s="161" t="e">
        <f>VLOOKUP(D6367,GST!A:D,4,FALSE)</f>
        <v>#N/A</v>
      </c>
      <c r="K6367" s="64" t="str">
        <f>VLOOKUP(B6367,'ABC successor'!A:J,10,FALSE)</f>
        <v>4760</v>
      </c>
    </row>
    <row r="6368" spans="1:11" x14ac:dyDescent="0.2">
      <c r="A6368">
        <v>6367</v>
      </c>
      <c r="B6368" t="s">
        <v>3068</v>
      </c>
      <c r="C6368" t="s">
        <v>3069</v>
      </c>
      <c r="D6368" t="s">
        <v>3068</v>
      </c>
      <c r="E6368" t="s">
        <v>21876</v>
      </c>
      <c r="F6368" s="220">
        <v>193960</v>
      </c>
      <c r="G6368" s="220">
        <v>193960</v>
      </c>
      <c r="H6368" s="220">
        <v>204168</v>
      </c>
      <c r="I6368" s="220">
        <v>184262.27082586204</v>
      </c>
      <c r="J6368" s="161">
        <f>VLOOKUP(D6368,GST!A:D,4,FALSE)</f>
        <v>0.12</v>
      </c>
      <c r="K6368" s="64" t="str">
        <f>VLOOKUP(B6368,'ABC successor'!A:J,10,FALSE)</f>
        <v>4760</v>
      </c>
    </row>
    <row r="6369" spans="1:11" x14ac:dyDescent="0.2">
      <c r="A6369">
        <v>6368</v>
      </c>
      <c r="B6369" t="s">
        <v>1565</v>
      </c>
      <c r="C6369" t="s">
        <v>1566</v>
      </c>
      <c r="D6369" t="s">
        <v>1565</v>
      </c>
      <c r="E6369" t="s">
        <v>1567</v>
      </c>
      <c r="F6369" s="220">
        <v>7807</v>
      </c>
      <c r="G6369" s="220">
        <v>7807</v>
      </c>
      <c r="H6369" s="220">
        <v>8218</v>
      </c>
      <c r="I6369" s="220">
        <v>7416.6612896551705</v>
      </c>
      <c r="J6369" s="161" t="e">
        <f>VLOOKUP(D6369,GST!A:D,4,FALSE)</f>
        <v>#N/A</v>
      </c>
      <c r="K6369" s="64" t="str">
        <f>VLOOKUP(B6369,'ABC successor'!A:J,10,FALSE)</f>
        <v>4760</v>
      </c>
    </row>
    <row r="6370" spans="1:11" x14ac:dyDescent="0.2">
      <c r="A6370">
        <v>6369</v>
      </c>
      <c r="B6370" t="s">
        <v>16260</v>
      </c>
      <c r="C6370" t="s">
        <v>16261</v>
      </c>
      <c r="D6370" t="s">
        <v>16260</v>
      </c>
      <c r="E6370" t="s">
        <v>16262</v>
      </c>
      <c r="F6370" s="220">
        <v>48134</v>
      </c>
      <c r="G6370" s="220">
        <v>48134</v>
      </c>
      <c r="H6370" s="220">
        <v>50667</v>
      </c>
      <c r="I6370" s="220">
        <v>45727.699729310341</v>
      </c>
      <c r="J6370" s="161" t="e">
        <f>VLOOKUP(D6370,GST!A:D,4,FALSE)</f>
        <v>#N/A</v>
      </c>
      <c r="K6370" s="64" t="str">
        <f>VLOOKUP(B6370,'ABC successor'!A:J,10,FALSE)</f>
        <v>4760</v>
      </c>
    </row>
    <row r="6371" spans="1:11" x14ac:dyDescent="0.2">
      <c r="A6371">
        <v>6370</v>
      </c>
      <c r="B6371" t="s">
        <v>14131</v>
      </c>
      <c r="C6371" t="s">
        <v>14132</v>
      </c>
      <c r="D6371" t="s">
        <v>14131</v>
      </c>
      <c r="E6371" t="s">
        <v>12833</v>
      </c>
      <c r="F6371" s="220">
        <v>43647</v>
      </c>
      <c r="G6371" s="220">
        <v>43647</v>
      </c>
      <c r="H6371" s="220">
        <v>45944</v>
      </c>
      <c r="I6371" s="220">
        <v>41464.472893103448</v>
      </c>
      <c r="J6371" s="161" t="e">
        <f>VLOOKUP(D6371,GST!A:D,4,FALSE)</f>
        <v>#N/A</v>
      </c>
      <c r="K6371" s="64" t="str">
        <f>VLOOKUP(B6371,'ABC successor'!A:J,10,FALSE)</f>
        <v>4760</v>
      </c>
    </row>
    <row r="6372" spans="1:11" x14ac:dyDescent="0.2">
      <c r="A6372">
        <v>6371</v>
      </c>
      <c r="B6372" t="s">
        <v>27496</v>
      </c>
      <c r="C6372" t="s">
        <v>27497</v>
      </c>
      <c r="D6372" t="s">
        <v>27496</v>
      </c>
      <c r="E6372" t="s">
        <v>27498</v>
      </c>
      <c r="F6372" s="220">
        <v>144823</v>
      </c>
      <c r="G6372" s="220">
        <v>144823</v>
      </c>
      <c r="H6372" s="220">
        <v>152445</v>
      </c>
      <c r="I6372" s="220">
        <v>137581.38704655171</v>
      </c>
      <c r="J6372" s="161" t="e">
        <f>VLOOKUP(D6372,GST!A:D,4,FALSE)</f>
        <v>#N/A</v>
      </c>
      <c r="K6372" s="64" t="str">
        <f>VLOOKUP(B6372,'ABC successor'!A:J,10,FALSE)</f>
        <v>4760</v>
      </c>
    </row>
    <row r="6373" spans="1:11" x14ac:dyDescent="0.2">
      <c r="A6373">
        <v>6372</v>
      </c>
      <c r="B6373" t="s">
        <v>21877</v>
      </c>
      <c r="C6373" t="s">
        <v>21878</v>
      </c>
      <c r="D6373" t="s">
        <v>21877</v>
      </c>
      <c r="E6373" t="s">
        <v>21879</v>
      </c>
      <c r="F6373" s="220">
        <v>7758</v>
      </c>
      <c r="G6373" s="220">
        <v>7758</v>
      </c>
      <c r="H6373" s="220">
        <v>8166</v>
      </c>
      <c r="I6373" s="220">
        <v>7370.2588206896526</v>
      </c>
      <c r="J6373" s="161" t="e">
        <f>VLOOKUP(D6373,GST!A:D,4,FALSE)</f>
        <v>#N/A</v>
      </c>
      <c r="K6373" s="64" t="str">
        <f>VLOOKUP(B6373,'ABC successor'!A:J,10,FALSE)</f>
        <v>4755</v>
      </c>
    </row>
    <row r="6374" spans="1:11" x14ac:dyDescent="0.2">
      <c r="A6374">
        <v>6373</v>
      </c>
      <c r="B6374" t="s">
        <v>22885</v>
      </c>
      <c r="C6374" t="s">
        <v>22886</v>
      </c>
      <c r="D6374" t="s">
        <v>22885</v>
      </c>
      <c r="E6374" t="s">
        <v>22887</v>
      </c>
      <c r="F6374" s="220">
        <v>21329</v>
      </c>
      <c r="G6374" s="220">
        <v>21329</v>
      </c>
      <c r="H6374" s="220">
        <v>22452</v>
      </c>
      <c r="I6374" s="220">
        <v>20262.411448275856</v>
      </c>
      <c r="J6374" s="161" t="e">
        <f>VLOOKUP(D6374,GST!A:D,4,FALSE)</f>
        <v>#N/A</v>
      </c>
      <c r="K6374" s="64" t="str">
        <f>VLOOKUP(B6374,'ABC successor'!A:J,10,FALSE)</f>
        <v>4760</v>
      </c>
    </row>
    <row r="6375" spans="1:11" x14ac:dyDescent="0.2">
      <c r="A6375">
        <v>6374</v>
      </c>
      <c r="B6375" t="s">
        <v>1258</v>
      </c>
      <c r="C6375" t="s">
        <v>1259</v>
      </c>
      <c r="D6375" t="s">
        <v>1258</v>
      </c>
      <c r="E6375" t="s">
        <v>1260</v>
      </c>
      <c r="F6375" s="220">
        <v>90515</v>
      </c>
      <c r="G6375" s="220">
        <v>90515</v>
      </c>
      <c r="H6375" s="220">
        <v>95279</v>
      </c>
      <c r="I6375" s="220">
        <v>85989.575301724122</v>
      </c>
      <c r="J6375" s="161" t="e">
        <f>VLOOKUP(D6375,GST!A:D,4,FALSE)</f>
        <v>#N/A</v>
      </c>
      <c r="K6375" s="64" t="str">
        <f>VLOOKUP(B6375,'ABC successor'!A:J,10,FALSE)</f>
        <v>4754</v>
      </c>
    </row>
    <row r="6376" spans="1:11" x14ac:dyDescent="0.2">
      <c r="A6376">
        <v>6375</v>
      </c>
      <c r="B6376" t="s">
        <v>3070</v>
      </c>
      <c r="C6376" t="s">
        <v>3071</v>
      </c>
      <c r="D6376" t="s">
        <v>3070</v>
      </c>
      <c r="E6376" t="s">
        <v>16263</v>
      </c>
      <c r="F6376" s="220">
        <v>327146</v>
      </c>
      <c r="G6376" s="220">
        <v>327146</v>
      </c>
      <c r="H6376" s="220">
        <v>344364</v>
      </c>
      <c r="I6376" s="220">
        <v>310788.26964137936</v>
      </c>
      <c r="J6376" s="161" t="e">
        <f>VLOOKUP(D6376,GST!A:D,4,FALSE)</f>
        <v>#N/A</v>
      </c>
      <c r="K6376" s="64" t="str">
        <f>VLOOKUP(B6376,'ABC successor'!A:J,10,FALSE)</f>
        <v>4760</v>
      </c>
    </row>
    <row r="6377" spans="1:11" x14ac:dyDescent="0.2">
      <c r="A6377">
        <v>6376</v>
      </c>
      <c r="B6377" t="s">
        <v>24422</v>
      </c>
      <c r="C6377" t="s">
        <v>24423</v>
      </c>
      <c r="D6377" t="s">
        <v>24422</v>
      </c>
      <c r="E6377" t="s">
        <v>24424</v>
      </c>
      <c r="F6377" s="220">
        <v>9051</v>
      </c>
      <c r="G6377" s="220">
        <v>9051</v>
      </c>
      <c r="H6377" s="220">
        <v>9527</v>
      </c>
      <c r="I6377" s="220">
        <v>8597.9908120689652</v>
      </c>
      <c r="J6377" s="161" t="e">
        <f>VLOOKUP(D6377,GST!A:D,4,FALSE)</f>
        <v>#N/A</v>
      </c>
      <c r="K6377" s="64" t="str">
        <f>VLOOKUP(B6377,'ABC successor'!A:J,10,FALSE)</f>
        <v>4760</v>
      </c>
    </row>
    <row r="6378" spans="1:11" x14ac:dyDescent="0.2">
      <c r="A6378">
        <v>6377</v>
      </c>
      <c r="B6378" t="s">
        <v>1570</v>
      </c>
      <c r="C6378" t="s">
        <v>1571</v>
      </c>
      <c r="D6378" t="s">
        <v>1570</v>
      </c>
      <c r="E6378" t="s">
        <v>1572</v>
      </c>
      <c r="F6378" s="220">
        <v>6466</v>
      </c>
      <c r="G6378" s="220">
        <v>6466</v>
      </c>
      <c r="H6378" s="220">
        <v>6806</v>
      </c>
      <c r="I6378" s="220">
        <v>6142.5268293103436</v>
      </c>
      <c r="J6378" s="161" t="e">
        <f>VLOOKUP(D6378,GST!A:D,4,FALSE)</f>
        <v>#N/A</v>
      </c>
      <c r="K6378" s="64" t="str">
        <f>VLOOKUP(B6378,'ABC successor'!A:J,10,FALSE)</f>
        <v>4760</v>
      </c>
    </row>
    <row r="6379" spans="1:11" x14ac:dyDescent="0.2">
      <c r="A6379">
        <v>6378</v>
      </c>
      <c r="B6379" t="s">
        <v>27499</v>
      </c>
      <c r="C6379" t="s">
        <v>27500</v>
      </c>
      <c r="D6379" t="s">
        <v>27499</v>
      </c>
      <c r="E6379" t="s">
        <v>27501</v>
      </c>
      <c r="F6379" s="220">
        <v>19996</v>
      </c>
      <c r="G6379" s="220">
        <v>19996</v>
      </c>
      <c r="H6379" s="220">
        <v>21048</v>
      </c>
      <c r="I6379" s="220">
        <v>18996.010732758619</v>
      </c>
      <c r="J6379" s="161" t="e">
        <f>VLOOKUP(D6379,GST!A:D,4,FALSE)</f>
        <v>#N/A</v>
      </c>
      <c r="K6379" s="64" t="str">
        <f>VLOOKUP(B6379,'ABC successor'!A:J,10,FALSE)</f>
        <v>4760</v>
      </c>
    </row>
    <row r="6380" spans="1:11" x14ac:dyDescent="0.2">
      <c r="A6380">
        <v>6379</v>
      </c>
      <c r="B6380" t="s">
        <v>19582</v>
      </c>
      <c r="C6380" t="s">
        <v>19583</v>
      </c>
      <c r="D6380" t="s">
        <v>19582</v>
      </c>
      <c r="E6380" t="s">
        <v>19584</v>
      </c>
      <c r="F6380" s="220">
        <v>13331</v>
      </c>
      <c r="G6380" s="220">
        <v>13331</v>
      </c>
      <c r="H6380" s="220">
        <v>14033</v>
      </c>
      <c r="I6380" s="220">
        <v>12664.007155172412</v>
      </c>
      <c r="J6380" s="161" t="e">
        <f>VLOOKUP(D6380,GST!A:D,4,FALSE)</f>
        <v>#N/A</v>
      </c>
      <c r="K6380" s="64" t="str">
        <f>VLOOKUP(B6380,'ABC successor'!A:J,10,FALSE)</f>
        <v>4760</v>
      </c>
    </row>
    <row r="6381" spans="1:11" x14ac:dyDescent="0.2">
      <c r="A6381">
        <v>6380</v>
      </c>
      <c r="B6381" t="s">
        <v>14019</v>
      </c>
      <c r="C6381" t="s">
        <v>14020</v>
      </c>
      <c r="D6381" t="s">
        <v>14019</v>
      </c>
      <c r="E6381" t="s">
        <v>14021</v>
      </c>
      <c r="F6381" s="220">
        <v>103445</v>
      </c>
      <c r="G6381" s="220">
        <v>103445</v>
      </c>
      <c r="H6381" s="220">
        <v>108889</v>
      </c>
      <c r="I6381" s="220">
        <v>98272.695524137904</v>
      </c>
      <c r="J6381" s="161" t="e">
        <f>VLOOKUP(D6381,GST!A:D,4,FALSE)</f>
        <v>#N/A</v>
      </c>
      <c r="K6381" s="64" t="str">
        <f>VLOOKUP(B6381,'ABC successor'!A:J,10,FALSE)</f>
        <v>4760</v>
      </c>
    </row>
    <row r="6382" spans="1:11" x14ac:dyDescent="0.2">
      <c r="A6382">
        <v>6381</v>
      </c>
      <c r="B6382" t="s">
        <v>984</v>
      </c>
      <c r="C6382" t="s">
        <v>156</v>
      </c>
      <c r="D6382" t="s">
        <v>984</v>
      </c>
      <c r="E6382" t="s">
        <v>157</v>
      </c>
      <c r="F6382" s="220">
        <v>7758</v>
      </c>
      <c r="G6382" s="220">
        <v>7758</v>
      </c>
      <c r="H6382" s="220">
        <v>8166</v>
      </c>
      <c r="I6382" s="220">
        <v>7370.2588206896526</v>
      </c>
      <c r="J6382" s="161" t="e">
        <f>VLOOKUP(D6382,GST!A:D,4,FALSE)</f>
        <v>#N/A</v>
      </c>
      <c r="K6382" s="64" t="str">
        <f>VLOOKUP(B6382,'ABC successor'!A:J,10,FALSE)</f>
        <v>4760</v>
      </c>
    </row>
    <row r="6383" spans="1:11" x14ac:dyDescent="0.2">
      <c r="A6383">
        <v>6382</v>
      </c>
      <c r="B6383" t="s">
        <v>3072</v>
      </c>
      <c r="C6383" t="s">
        <v>3073</v>
      </c>
      <c r="D6383" t="s">
        <v>3072</v>
      </c>
      <c r="E6383" t="s">
        <v>19585</v>
      </c>
      <c r="F6383" s="220">
        <v>29775</v>
      </c>
      <c r="G6383" s="220">
        <v>29775</v>
      </c>
      <c r="H6383" s="220">
        <v>31342</v>
      </c>
      <c r="I6383" s="220">
        <v>28286.171706896548</v>
      </c>
      <c r="J6383" s="161" t="e">
        <f>VLOOKUP(D6383,GST!A:D,4,FALSE)</f>
        <v>#N/A</v>
      </c>
      <c r="K6383" s="64" t="str">
        <f>VLOOKUP(B6383,'ABC successor'!A:J,10,FALSE)</f>
        <v>4760</v>
      </c>
    </row>
    <row r="6384" spans="1:11" x14ac:dyDescent="0.2">
      <c r="A6384">
        <v>6383</v>
      </c>
      <c r="B6384" t="s">
        <v>14947</v>
      </c>
      <c r="C6384" t="s">
        <v>14948</v>
      </c>
      <c r="D6384" t="s">
        <v>14947</v>
      </c>
      <c r="E6384" t="s">
        <v>14949</v>
      </c>
      <c r="F6384" s="220">
        <v>64654</v>
      </c>
      <c r="G6384" s="220">
        <v>64654</v>
      </c>
      <c r="H6384" s="220">
        <v>68057</v>
      </c>
      <c r="I6384" s="220">
        <v>61421.401420689646</v>
      </c>
      <c r="J6384" s="161" t="e">
        <f>VLOOKUP(D6384,GST!A:D,4,FALSE)</f>
        <v>#N/A</v>
      </c>
      <c r="K6384" s="64" t="str">
        <f>VLOOKUP(B6384,'ABC successor'!A:J,10,FALSE)</f>
        <v>4760</v>
      </c>
    </row>
    <row r="6385" spans="1:11" x14ac:dyDescent="0.2">
      <c r="A6385">
        <v>6384</v>
      </c>
      <c r="B6385" t="s">
        <v>14950</v>
      </c>
      <c r="C6385" t="s">
        <v>14951</v>
      </c>
      <c r="D6385" t="s">
        <v>14950</v>
      </c>
      <c r="E6385" t="s">
        <v>14952</v>
      </c>
      <c r="F6385" s="220">
        <v>20690</v>
      </c>
      <c r="G6385" s="220">
        <v>20690</v>
      </c>
      <c r="H6385" s="220">
        <v>21779</v>
      </c>
      <c r="I6385" s="220">
        <v>19655.312479310345</v>
      </c>
      <c r="J6385" s="161" t="e">
        <f>VLOOKUP(D6385,GST!A:D,4,FALSE)</f>
        <v>#N/A</v>
      </c>
      <c r="K6385" s="64" t="str">
        <f>VLOOKUP(B6385,'ABC successor'!A:J,10,FALSE)</f>
        <v>4760</v>
      </c>
    </row>
    <row r="6386" spans="1:11" x14ac:dyDescent="0.2">
      <c r="A6386">
        <v>6385</v>
      </c>
      <c r="B6386" t="s">
        <v>19586</v>
      </c>
      <c r="C6386" t="s">
        <v>19587</v>
      </c>
      <c r="D6386" t="s">
        <v>19586</v>
      </c>
      <c r="E6386" t="s">
        <v>24425</v>
      </c>
      <c r="F6386" s="220">
        <v>63987</v>
      </c>
      <c r="G6386" s="220">
        <v>63987</v>
      </c>
      <c r="H6386" s="220">
        <v>67355</v>
      </c>
      <c r="I6386" s="220">
        <v>60787.234344827579</v>
      </c>
      <c r="J6386" s="161" t="e">
        <f>VLOOKUP(D6386,GST!A:D,4,FALSE)</f>
        <v>#N/A</v>
      </c>
      <c r="K6386" s="64" t="str">
        <f>VLOOKUP(B6386,'ABC successor'!A:J,10,FALSE)</f>
        <v>4760</v>
      </c>
    </row>
    <row r="6387" spans="1:11" x14ac:dyDescent="0.2">
      <c r="A6387">
        <v>6386</v>
      </c>
      <c r="B6387" t="s">
        <v>3074</v>
      </c>
      <c r="C6387" t="s">
        <v>3075</v>
      </c>
      <c r="D6387" t="s">
        <v>3074</v>
      </c>
      <c r="E6387" t="s">
        <v>3076</v>
      </c>
      <c r="F6387" s="220">
        <v>64654</v>
      </c>
      <c r="G6387" s="220">
        <v>64654</v>
      </c>
      <c r="H6387" s="220">
        <v>68057</v>
      </c>
      <c r="I6387" s="220">
        <v>61421.401420689646</v>
      </c>
      <c r="J6387" s="161">
        <f>VLOOKUP(D6387,GST!A:D,4,FALSE)</f>
        <v>0.12</v>
      </c>
      <c r="K6387" s="64" t="str">
        <f>VLOOKUP(B6387,'ABC successor'!A:J,10,FALSE)</f>
        <v>4760</v>
      </c>
    </row>
    <row r="6388" spans="1:11" x14ac:dyDescent="0.2">
      <c r="A6388">
        <v>6387</v>
      </c>
      <c r="B6388" t="s">
        <v>1261</v>
      </c>
      <c r="C6388" t="s">
        <v>1262</v>
      </c>
      <c r="D6388" t="s">
        <v>1261</v>
      </c>
      <c r="E6388" t="s">
        <v>1263</v>
      </c>
      <c r="F6388" s="220">
        <v>16811</v>
      </c>
      <c r="G6388" s="220">
        <v>16811</v>
      </c>
      <c r="H6388" s="220">
        <v>17696</v>
      </c>
      <c r="I6388" s="220">
        <v>15970.183068965514</v>
      </c>
      <c r="J6388" s="161" t="e">
        <f>VLOOKUP(D6388,GST!A:D,4,FALSE)</f>
        <v>#N/A</v>
      </c>
      <c r="K6388" s="64" t="str">
        <f>VLOOKUP(B6388,'ABC successor'!A:J,10,FALSE)</f>
        <v>4760</v>
      </c>
    </row>
    <row r="6389" spans="1:11" x14ac:dyDescent="0.2">
      <c r="A6389">
        <v>6388</v>
      </c>
      <c r="B6389" t="s">
        <v>16264</v>
      </c>
      <c r="C6389" t="s">
        <v>16265</v>
      </c>
      <c r="D6389" t="s">
        <v>16264</v>
      </c>
      <c r="E6389" t="s">
        <v>16266</v>
      </c>
      <c r="F6389" s="220">
        <v>24569</v>
      </c>
      <c r="G6389" s="220">
        <v>24569</v>
      </c>
      <c r="H6389" s="220">
        <v>25862</v>
      </c>
      <c r="I6389" s="220">
        <v>23340.441889655172</v>
      </c>
      <c r="J6389" s="161" t="e">
        <f>VLOOKUP(D6389,GST!A:D,4,FALSE)</f>
        <v>#N/A</v>
      </c>
      <c r="K6389" s="64" t="str">
        <f>VLOOKUP(B6389,'ABC successor'!A:J,10,FALSE)</f>
        <v>4760</v>
      </c>
    </row>
    <row r="6390" spans="1:11" x14ac:dyDescent="0.2">
      <c r="A6390">
        <v>6389</v>
      </c>
      <c r="B6390" t="s">
        <v>24426</v>
      </c>
      <c r="C6390" t="s">
        <v>24427</v>
      </c>
      <c r="D6390" t="s">
        <v>24426</v>
      </c>
      <c r="E6390" t="s">
        <v>24428</v>
      </c>
      <c r="F6390" s="220">
        <v>53322</v>
      </c>
      <c r="G6390" s="220">
        <v>53322</v>
      </c>
      <c r="H6390" s="220">
        <v>56128</v>
      </c>
      <c r="I6390" s="220">
        <v>50656.028620689649</v>
      </c>
      <c r="J6390" s="161" t="e">
        <f>VLOOKUP(D6390,GST!A:D,4,FALSE)</f>
        <v>#N/A</v>
      </c>
      <c r="K6390" s="64" t="str">
        <f>VLOOKUP(B6390,'ABC successor'!A:J,10,FALSE)</f>
        <v>4760</v>
      </c>
    </row>
    <row r="6391" spans="1:11" x14ac:dyDescent="0.2">
      <c r="A6391">
        <v>6390</v>
      </c>
      <c r="B6391" t="s">
        <v>24429</v>
      </c>
      <c r="C6391" t="s">
        <v>24430</v>
      </c>
      <c r="D6391" t="s">
        <v>24429</v>
      </c>
      <c r="E6391" t="s">
        <v>24431</v>
      </c>
      <c r="F6391" s="220">
        <v>14664</v>
      </c>
      <c r="G6391" s="220">
        <v>14664</v>
      </c>
      <c r="H6391" s="220">
        <v>15436</v>
      </c>
      <c r="I6391" s="220">
        <v>13930.407870689653</v>
      </c>
      <c r="J6391" s="161" t="e">
        <f>VLOOKUP(D6391,GST!A:D,4,FALSE)</f>
        <v>#N/A</v>
      </c>
      <c r="K6391" s="64" t="str">
        <f>VLOOKUP(B6391,'ABC successor'!A:J,10,FALSE)</f>
        <v>4760</v>
      </c>
    </row>
    <row r="6392" spans="1:11" x14ac:dyDescent="0.2">
      <c r="A6392">
        <v>6391</v>
      </c>
      <c r="B6392" t="s">
        <v>18358</v>
      </c>
      <c r="C6392" t="s">
        <v>18359</v>
      </c>
      <c r="D6392" t="s">
        <v>18358</v>
      </c>
      <c r="E6392" t="s">
        <v>18360</v>
      </c>
      <c r="F6392" s="220">
        <v>10345</v>
      </c>
      <c r="G6392" s="220">
        <v>10345</v>
      </c>
      <c r="H6392" s="220">
        <v>10889</v>
      </c>
      <c r="I6392" s="220">
        <v>9827.6562396551726</v>
      </c>
      <c r="J6392" s="161" t="e">
        <f>VLOOKUP(D6392,GST!A:D,4,FALSE)</f>
        <v>#N/A</v>
      </c>
      <c r="K6392" s="64" t="str">
        <f>VLOOKUP(B6392,'ABC successor'!A:J,10,FALSE)</f>
        <v>4760</v>
      </c>
    </row>
    <row r="6393" spans="1:11" x14ac:dyDescent="0.2">
      <c r="A6393">
        <v>6392</v>
      </c>
      <c r="B6393" t="s">
        <v>14022</v>
      </c>
      <c r="C6393" t="s">
        <v>14023</v>
      </c>
      <c r="D6393" t="s">
        <v>14022</v>
      </c>
      <c r="E6393" t="s">
        <v>18361</v>
      </c>
      <c r="F6393" s="220">
        <v>16241</v>
      </c>
      <c r="G6393" s="220">
        <v>16241</v>
      </c>
      <c r="H6393" s="220">
        <v>17096</v>
      </c>
      <c r="I6393" s="220">
        <v>15428.820931034481</v>
      </c>
      <c r="J6393" s="161" t="e">
        <f>VLOOKUP(D6393,GST!A:D,4,FALSE)</f>
        <v>#N/A</v>
      </c>
      <c r="K6393" s="64" t="str">
        <f>VLOOKUP(B6393,'ABC successor'!A:J,10,FALSE)</f>
        <v>4760</v>
      </c>
    </row>
    <row r="6394" spans="1:11" x14ac:dyDescent="0.2">
      <c r="A6394">
        <v>6393</v>
      </c>
      <c r="B6394" t="s">
        <v>6289</v>
      </c>
      <c r="C6394" t="s">
        <v>6288</v>
      </c>
      <c r="D6394" t="s">
        <v>6289</v>
      </c>
      <c r="E6394" t="s">
        <v>3922</v>
      </c>
      <c r="F6394" s="220">
        <v>24827</v>
      </c>
      <c r="G6394" s="220">
        <v>24827</v>
      </c>
      <c r="H6394" s="220">
        <v>26134</v>
      </c>
      <c r="I6394" s="220">
        <v>23585.988287931032</v>
      </c>
      <c r="J6394" s="161" t="e">
        <f>VLOOKUP(D6394,GST!A:D,4,FALSE)</f>
        <v>#N/A</v>
      </c>
      <c r="K6394" s="64" t="str">
        <f>VLOOKUP(B6394,'ABC successor'!A:J,10,FALSE)</f>
        <v>4754</v>
      </c>
    </row>
    <row r="6395" spans="1:11" x14ac:dyDescent="0.2">
      <c r="A6395">
        <v>6394</v>
      </c>
      <c r="B6395" t="s">
        <v>24432</v>
      </c>
      <c r="C6395" t="s">
        <v>24433</v>
      </c>
      <c r="D6395" t="s">
        <v>24432</v>
      </c>
      <c r="E6395" t="s">
        <v>3922</v>
      </c>
      <c r="F6395" s="220">
        <v>30660</v>
      </c>
      <c r="G6395" s="220">
        <v>30660</v>
      </c>
      <c r="H6395" s="220">
        <v>32274</v>
      </c>
      <c r="I6395" s="220">
        <v>29127.216456896553</v>
      </c>
      <c r="J6395" s="161" t="e">
        <f>VLOOKUP(D6395,GST!A:D,4,FALSE)</f>
        <v>#N/A</v>
      </c>
      <c r="K6395" s="64" t="str">
        <f>VLOOKUP(B6395,'ABC successor'!A:J,10,FALSE)</f>
        <v>4754</v>
      </c>
    </row>
    <row r="6396" spans="1:11" x14ac:dyDescent="0.2">
      <c r="A6396">
        <v>6395</v>
      </c>
      <c r="B6396" t="s">
        <v>6291</v>
      </c>
      <c r="C6396" t="s">
        <v>6290</v>
      </c>
      <c r="D6396" t="s">
        <v>6291</v>
      </c>
      <c r="E6396" t="s">
        <v>26702</v>
      </c>
      <c r="F6396" s="220">
        <v>38793</v>
      </c>
      <c r="G6396" s="220">
        <v>38793</v>
      </c>
      <c r="H6396" s="220">
        <v>40835</v>
      </c>
      <c r="I6396" s="220">
        <v>36853.22753965517</v>
      </c>
      <c r="J6396" s="161">
        <f>VLOOKUP(D6396,GST!A:D,4,FALSE)</f>
        <v>0.12</v>
      </c>
      <c r="K6396" s="64" t="str">
        <f>VLOOKUP(B6396,'ABC successor'!A:J,10,FALSE)</f>
        <v>4754</v>
      </c>
    </row>
    <row r="6397" spans="1:11" x14ac:dyDescent="0.2">
      <c r="A6397">
        <v>6396</v>
      </c>
      <c r="B6397" t="s">
        <v>877</v>
      </c>
      <c r="C6397" t="s">
        <v>878</v>
      </c>
      <c r="D6397" t="s">
        <v>877</v>
      </c>
      <c r="E6397" t="s">
        <v>1264</v>
      </c>
      <c r="F6397" s="220">
        <v>30194</v>
      </c>
      <c r="G6397" s="220">
        <v>30194</v>
      </c>
      <c r="H6397" s="220">
        <v>31783</v>
      </c>
      <c r="I6397" s="220">
        <v>28684.459565517238</v>
      </c>
      <c r="J6397" s="161" t="e">
        <f>VLOOKUP(D6397,GST!A:D,4,FALSE)</f>
        <v>#N/A</v>
      </c>
      <c r="K6397" s="64" t="str">
        <f>VLOOKUP(B6397,'ABC successor'!A:J,10,FALSE)</f>
        <v>4780</v>
      </c>
    </row>
    <row r="6398" spans="1:11" x14ac:dyDescent="0.2">
      <c r="A6398">
        <v>6397</v>
      </c>
      <c r="B6398" t="s">
        <v>6293</v>
      </c>
      <c r="C6398" t="s">
        <v>6292</v>
      </c>
      <c r="D6398" t="s">
        <v>6293</v>
      </c>
      <c r="E6398" t="s">
        <v>16905</v>
      </c>
      <c r="F6398" s="220">
        <v>38793</v>
      </c>
      <c r="G6398" s="220">
        <v>38793</v>
      </c>
      <c r="H6398" s="220">
        <v>40835</v>
      </c>
      <c r="I6398" s="220">
        <v>36853.22753965517</v>
      </c>
      <c r="J6398" s="161">
        <f>VLOOKUP(D6398,GST!A:D,4,FALSE)</f>
        <v>0.12</v>
      </c>
      <c r="K6398" s="64" t="str">
        <f>VLOOKUP(B6398,'ABC successor'!A:J,10,FALSE)</f>
        <v>4754</v>
      </c>
    </row>
    <row r="6399" spans="1:11" x14ac:dyDescent="0.2">
      <c r="A6399">
        <v>6398</v>
      </c>
      <c r="B6399" t="s">
        <v>20868</v>
      </c>
      <c r="C6399" t="s">
        <v>20869</v>
      </c>
      <c r="D6399" t="s">
        <v>20868</v>
      </c>
      <c r="E6399" t="s">
        <v>20870</v>
      </c>
      <c r="F6399" s="220">
        <v>38793</v>
      </c>
      <c r="G6399" s="220">
        <v>38793</v>
      </c>
      <c r="H6399" s="220">
        <v>40835</v>
      </c>
      <c r="I6399" s="220">
        <v>36853.22753965517</v>
      </c>
      <c r="J6399" s="161" t="e">
        <f>VLOOKUP(D6399,GST!A:D,4,FALSE)</f>
        <v>#N/A</v>
      </c>
      <c r="K6399" s="64" t="str">
        <f>VLOOKUP(B6399,'ABC successor'!A:J,10,FALSE)</f>
        <v>4740</v>
      </c>
    </row>
    <row r="6400" spans="1:11" x14ac:dyDescent="0.2">
      <c r="A6400">
        <v>6399</v>
      </c>
      <c r="B6400" t="s">
        <v>20871</v>
      </c>
      <c r="C6400" t="s">
        <v>20872</v>
      </c>
      <c r="D6400" t="s">
        <v>20871</v>
      </c>
      <c r="E6400" t="s">
        <v>20873</v>
      </c>
      <c r="F6400" s="220">
        <v>38793</v>
      </c>
      <c r="G6400" s="220">
        <v>38793</v>
      </c>
      <c r="H6400" s="220">
        <v>40835</v>
      </c>
      <c r="I6400" s="220">
        <v>36853.22753965517</v>
      </c>
      <c r="J6400" s="161">
        <f>VLOOKUP(D6400,GST!A:D,4,FALSE)</f>
        <v>0.12</v>
      </c>
      <c r="K6400" s="64" t="str">
        <f>VLOOKUP(B6400,'ABC successor'!A:J,10,FALSE)</f>
        <v>4740</v>
      </c>
    </row>
    <row r="6401" spans="1:11" x14ac:dyDescent="0.2">
      <c r="A6401">
        <v>6400</v>
      </c>
      <c r="B6401" t="s">
        <v>20874</v>
      </c>
      <c r="C6401" t="s">
        <v>20875</v>
      </c>
      <c r="D6401" t="s">
        <v>20874</v>
      </c>
      <c r="E6401" t="s">
        <v>20876</v>
      </c>
      <c r="F6401" s="220">
        <v>38793</v>
      </c>
      <c r="G6401" s="220">
        <v>38793</v>
      </c>
      <c r="H6401" s="220">
        <v>40835</v>
      </c>
      <c r="I6401" s="220">
        <v>36853.22753965517</v>
      </c>
      <c r="J6401" s="161" t="e">
        <f>VLOOKUP(D6401,GST!A:D,4,FALSE)</f>
        <v>#N/A</v>
      </c>
      <c r="K6401" s="64" t="str">
        <f>VLOOKUP(B6401,'ABC successor'!A:J,10,FALSE)</f>
        <v>4740</v>
      </c>
    </row>
    <row r="6402" spans="1:11" x14ac:dyDescent="0.2">
      <c r="A6402">
        <v>6401</v>
      </c>
      <c r="B6402" t="s">
        <v>6295</v>
      </c>
      <c r="C6402" t="s">
        <v>6294</v>
      </c>
      <c r="D6402" t="s">
        <v>6295</v>
      </c>
      <c r="E6402" t="s">
        <v>6296</v>
      </c>
      <c r="F6402" s="220">
        <v>163905</v>
      </c>
      <c r="G6402" s="220">
        <v>163905</v>
      </c>
      <c r="H6402" s="220">
        <v>172532</v>
      </c>
      <c r="I6402" s="220">
        <v>155709.28492241379</v>
      </c>
      <c r="J6402" s="161" t="e">
        <f>VLOOKUP(D6402,GST!A:D,4,FALSE)</f>
        <v>#N/A</v>
      </c>
      <c r="K6402" s="64" t="str">
        <f>VLOOKUP(B6402,'ABC successor'!A:J,10,FALSE)</f>
        <v>4750</v>
      </c>
    </row>
    <row r="6403" spans="1:11" x14ac:dyDescent="0.2">
      <c r="A6403">
        <v>6402</v>
      </c>
      <c r="B6403" t="s">
        <v>6298</v>
      </c>
      <c r="C6403" t="s">
        <v>6297</v>
      </c>
      <c r="D6403" t="s">
        <v>6298</v>
      </c>
      <c r="E6403" t="s">
        <v>8170</v>
      </c>
      <c r="F6403" s="220">
        <v>9028</v>
      </c>
      <c r="G6403" s="220">
        <v>9028</v>
      </c>
      <c r="H6403" s="220">
        <v>9503</v>
      </c>
      <c r="I6403" s="220">
        <v>8576.7230137931037</v>
      </c>
      <c r="J6403" s="161" t="e">
        <f>VLOOKUP(D6403,GST!A:D,4,FALSE)</f>
        <v>#N/A</v>
      </c>
      <c r="K6403" s="64" t="str">
        <f>VLOOKUP(B6403,'ABC successor'!A:J,10,FALSE)</f>
        <v>4750</v>
      </c>
    </row>
    <row r="6404" spans="1:11" x14ac:dyDescent="0.2">
      <c r="A6404">
        <v>6403</v>
      </c>
      <c r="B6404" t="s">
        <v>6300</v>
      </c>
      <c r="C6404" t="s">
        <v>6299</v>
      </c>
      <c r="D6404" t="s">
        <v>6300</v>
      </c>
      <c r="E6404" t="s">
        <v>4576</v>
      </c>
      <c r="F6404" s="220">
        <v>6250</v>
      </c>
      <c r="G6404" s="220">
        <v>6250</v>
      </c>
      <c r="H6404" s="220">
        <v>6579</v>
      </c>
      <c r="I6404" s="220">
        <v>5937.5825913793096</v>
      </c>
      <c r="J6404" s="161" t="e">
        <f>VLOOKUP(D6404,GST!A:D,4,FALSE)</f>
        <v>#N/A</v>
      </c>
      <c r="K6404" s="64" t="str">
        <f>VLOOKUP(B6404,'ABC successor'!A:J,10,FALSE)</f>
        <v>4750</v>
      </c>
    </row>
    <row r="6405" spans="1:11" x14ac:dyDescent="0.2">
      <c r="A6405">
        <v>6404</v>
      </c>
      <c r="B6405" t="s">
        <v>6302</v>
      </c>
      <c r="C6405" t="s">
        <v>6301</v>
      </c>
      <c r="D6405" t="s">
        <v>6302</v>
      </c>
      <c r="E6405" t="s">
        <v>9948</v>
      </c>
      <c r="F6405" s="220">
        <v>9445</v>
      </c>
      <c r="G6405" s="220">
        <v>9445</v>
      </c>
      <c r="H6405" s="220">
        <v>9942</v>
      </c>
      <c r="I6405" s="220">
        <v>8973.0774362068951</v>
      </c>
      <c r="J6405" s="161" t="e">
        <f>VLOOKUP(D6405,GST!A:D,4,FALSE)</f>
        <v>#N/A</v>
      </c>
      <c r="K6405" s="64" t="str">
        <f>VLOOKUP(B6405,'ABC successor'!A:J,10,FALSE)</f>
        <v>4750</v>
      </c>
    </row>
    <row r="6406" spans="1:11" x14ac:dyDescent="0.2">
      <c r="A6406">
        <v>6405</v>
      </c>
      <c r="B6406" t="s">
        <v>9950</v>
      </c>
      <c r="C6406" t="s">
        <v>9949</v>
      </c>
      <c r="D6406" t="s">
        <v>9950</v>
      </c>
      <c r="E6406" t="s">
        <v>9951</v>
      </c>
      <c r="F6406" s="220">
        <v>8334</v>
      </c>
      <c r="G6406" s="220">
        <v>8334</v>
      </c>
      <c r="H6406" s="220">
        <v>8773</v>
      </c>
      <c r="I6406" s="220">
        <v>7917.4212672413796</v>
      </c>
      <c r="J6406" s="161" t="e">
        <f>VLOOKUP(D6406,GST!A:D,4,FALSE)</f>
        <v>#N/A</v>
      </c>
      <c r="K6406" s="64" t="str">
        <f>VLOOKUP(B6406,'ABC successor'!A:J,10,FALSE)</f>
        <v>4750</v>
      </c>
    </row>
    <row r="6407" spans="1:11" x14ac:dyDescent="0.2">
      <c r="A6407">
        <v>6406</v>
      </c>
      <c r="B6407" t="s">
        <v>9953</v>
      </c>
      <c r="C6407" t="s">
        <v>9952</v>
      </c>
      <c r="D6407" t="s">
        <v>9953</v>
      </c>
      <c r="E6407" t="s">
        <v>9954</v>
      </c>
      <c r="F6407" s="220">
        <v>46671</v>
      </c>
      <c r="G6407" s="220">
        <v>46671</v>
      </c>
      <c r="H6407" s="220">
        <v>49127</v>
      </c>
      <c r="I6407" s="220">
        <v>44337.559096551726</v>
      </c>
      <c r="J6407" s="161" t="e">
        <f>VLOOKUP(D6407,GST!A:D,4,FALSE)</f>
        <v>#N/A</v>
      </c>
      <c r="K6407" s="64" t="str">
        <f>VLOOKUP(B6407,'ABC successor'!A:J,10,FALSE)</f>
        <v>4750</v>
      </c>
    </row>
    <row r="6408" spans="1:11" x14ac:dyDescent="0.2">
      <c r="A6408">
        <v>6407</v>
      </c>
      <c r="B6408" t="s">
        <v>9956</v>
      </c>
      <c r="C6408" t="s">
        <v>9955</v>
      </c>
      <c r="D6408" t="s">
        <v>9956</v>
      </c>
      <c r="E6408" t="s">
        <v>4350</v>
      </c>
      <c r="F6408" s="220">
        <v>877</v>
      </c>
      <c r="G6408" s="220">
        <v>877</v>
      </c>
      <c r="H6408" s="220">
        <v>923</v>
      </c>
      <c r="I6408" s="220">
        <v>833.31100517241373</v>
      </c>
      <c r="J6408" s="161" t="e">
        <f>VLOOKUP(D6408,GST!A:D,4,FALSE)</f>
        <v>#N/A</v>
      </c>
      <c r="K6408" s="64" t="str">
        <f>VLOOKUP(B6408,'ABC successor'!A:J,10,FALSE)</f>
        <v>4750</v>
      </c>
    </row>
    <row r="6409" spans="1:11" x14ac:dyDescent="0.2">
      <c r="A6409">
        <v>6408</v>
      </c>
      <c r="B6409" t="s">
        <v>9958</v>
      </c>
      <c r="C6409" t="s">
        <v>9957</v>
      </c>
      <c r="D6409" t="s">
        <v>9958</v>
      </c>
      <c r="E6409" t="s">
        <v>9959</v>
      </c>
      <c r="F6409" s="220">
        <v>1307</v>
      </c>
      <c r="G6409" s="220">
        <v>1307</v>
      </c>
      <c r="H6409" s="220">
        <v>1376</v>
      </c>
      <c r="I6409" s="220">
        <v>1241.266044827586</v>
      </c>
      <c r="J6409" s="161" t="e">
        <f>VLOOKUP(D6409,GST!A:D,4,FALSE)</f>
        <v>#N/A</v>
      </c>
      <c r="K6409" s="64" t="str">
        <f>VLOOKUP(B6409,'ABC successor'!A:J,10,FALSE)</f>
        <v>4750</v>
      </c>
    </row>
    <row r="6410" spans="1:11" x14ac:dyDescent="0.2">
      <c r="A6410">
        <v>6409</v>
      </c>
      <c r="B6410" t="s">
        <v>9961</v>
      </c>
      <c r="C6410" t="s">
        <v>9960</v>
      </c>
      <c r="D6410" t="s">
        <v>9961</v>
      </c>
      <c r="E6410" t="s">
        <v>4576</v>
      </c>
      <c r="F6410" s="220">
        <v>222</v>
      </c>
      <c r="G6410" s="220">
        <v>222</v>
      </c>
      <c r="H6410" s="220">
        <v>234</v>
      </c>
      <c r="I6410" s="220">
        <v>210.74454655172414</v>
      </c>
      <c r="J6410" s="161" t="e">
        <f>VLOOKUP(D6410,GST!A:D,4,FALSE)</f>
        <v>#N/A</v>
      </c>
      <c r="K6410" s="64" t="str">
        <f>VLOOKUP(B6410,'ABC successor'!A:J,10,FALSE)</f>
        <v>4750</v>
      </c>
    </row>
    <row r="6411" spans="1:11" x14ac:dyDescent="0.2">
      <c r="A6411">
        <v>6410</v>
      </c>
      <c r="B6411" t="s">
        <v>9963</v>
      </c>
      <c r="C6411" t="s">
        <v>9962</v>
      </c>
      <c r="D6411" t="s">
        <v>9963</v>
      </c>
      <c r="E6411" t="s">
        <v>9964</v>
      </c>
      <c r="F6411" s="220">
        <v>4724</v>
      </c>
      <c r="G6411" s="220">
        <v>4724</v>
      </c>
      <c r="H6411" s="220">
        <v>4973</v>
      </c>
      <c r="I6411" s="220">
        <v>4487.505436206895</v>
      </c>
      <c r="J6411" s="161" t="e">
        <f>VLOOKUP(D6411,GST!A:D,4,FALSE)</f>
        <v>#N/A</v>
      </c>
      <c r="K6411" s="64" t="str">
        <f>VLOOKUP(B6411,'ABC successor'!A:J,10,FALSE)</f>
        <v>4750</v>
      </c>
    </row>
    <row r="6412" spans="1:11" x14ac:dyDescent="0.2">
      <c r="A6412">
        <v>6411</v>
      </c>
      <c r="B6412" t="s">
        <v>9966</v>
      </c>
      <c r="C6412" t="s">
        <v>9965</v>
      </c>
      <c r="D6412" t="s">
        <v>9966</v>
      </c>
      <c r="E6412" t="s">
        <v>9967</v>
      </c>
      <c r="F6412" s="220">
        <v>4028</v>
      </c>
      <c r="G6412" s="220">
        <v>4028</v>
      </c>
      <c r="H6412" s="220">
        <v>4240</v>
      </c>
      <c r="I6412" s="220">
        <v>3826.2702534482751</v>
      </c>
      <c r="J6412" s="161" t="e">
        <f>VLOOKUP(D6412,GST!A:D,4,FALSE)</f>
        <v>#N/A</v>
      </c>
      <c r="K6412" s="64" t="str">
        <f>VLOOKUP(B6412,'ABC successor'!A:J,10,FALSE)</f>
        <v>4750</v>
      </c>
    </row>
    <row r="6413" spans="1:11" x14ac:dyDescent="0.2">
      <c r="A6413">
        <v>6412</v>
      </c>
      <c r="B6413" t="s">
        <v>9969</v>
      </c>
      <c r="C6413" t="s">
        <v>9968</v>
      </c>
      <c r="D6413" t="s">
        <v>9969</v>
      </c>
      <c r="E6413" t="s">
        <v>2133</v>
      </c>
      <c r="F6413" s="220">
        <v>8334</v>
      </c>
      <c r="G6413" s="220">
        <v>8334</v>
      </c>
      <c r="H6413" s="220">
        <v>8773</v>
      </c>
      <c r="I6413" s="220">
        <v>7917.4212672413796</v>
      </c>
      <c r="J6413" s="161" t="e">
        <f>VLOOKUP(D6413,GST!A:D,4,FALSE)</f>
        <v>#N/A</v>
      </c>
      <c r="K6413" s="64" t="str">
        <f>VLOOKUP(B6413,'ABC successor'!A:J,10,FALSE)</f>
        <v>4750</v>
      </c>
    </row>
    <row r="6414" spans="1:11" x14ac:dyDescent="0.2">
      <c r="A6414">
        <v>6413</v>
      </c>
      <c r="B6414" t="s">
        <v>9971</v>
      </c>
      <c r="C6414" t="s">
        <v>9970</v>
      </c>
      <c r="D6414" t="s">
        <v>9971</v>
      </c>
      <c r="E6414" t="s">
        <v>4193</v>
      </c>
      <c r="F6414" s="220">
        <v>27504</v>
      </c>
      <c r="G6414" s="220">
        <v>27504</v>
      </c>
      <c r="H6414" s="220">
        <v>28952</v>
      </c>
      <c r="I6414" s="220">
        <v>26128.456899999994</v>
      </c>
      <c r="J6414" s="161" t="e">
        <f>VLOOKUP(D6414,GST!A:D,4,FALSE)</f>
        <v>#N/A</v>
      </c>
      <c r="K6414" s="64" t="str">
        <f>VLOOKUP(B6414,'ABC successor'!A:J,10,FALSE)</f>
        <v>4750</v>
      </c>
    </row>
    <row r="6415" spans="1:11" x14ac:dyDescent="0.2">
      <c r="A6415">
        <v>6414</v>
      </c>
      <c r="B6415" t="s">
        <v>9973</v>
      </c>
      <c r="C6415" t="s">
        <v>9972</v>
      </c>
      <c r="D6415" t="s">
        <v>9973</v>
      </c>
      <c r="E6415" t="s">
        <v>3925</v>
      </c>
      <c r="F6415" s="220">
        <v>51116</v>
      </c>
      <c r="G6415" s="220">
        <v>51116</v>
      </c>
      <c r="H6415" s="220">
        <v>53806</v>
      </c>
      <c r="I6415" s="220">
        <v>48560.183772413788</v>
      </c>
      <c r="J6415" s="161" t="e">
        <f>VLOOKUP(D6415,GST!A:D,4,FALSE)</f>
        <v>#N/A</v>
      </c>
      <c r="K6415" s="64" t="str">
        <f>VLOOKUP(B6415,'ABC successor'!A:J,10,FALSE)</f>
        <v>4750</v>
      </c>
    </row>
    <row r="6416" spans="1:11" x14ac:dyDescent="0.2">
      <c r="A6416">
        <v>6415</v>
      </c>
      <c r="B6416" t="s">
        <v>9975</v>
      </c>
      <c r="C6416" t="s">
        <v>9974</v>
      </c>
      <c r="D6416" t="s">
        <v>9975</v>
      </c>
      <c r="E6416" t="s">
        <v>8964</v>
      </c>
      <c r="F6416" s="220">
        <v>22503</v>
      </c>
      <c r="G6416" s="220">
        <v>22503</v>
      </c>
      <c r="H6416" s="220">
        <v>23687</v>
      </c>
      <c r="I6416" s="220">
        <v>21378.004139655164</v>
      </c>
      <c r="J6416" s="161" t="e">
        <f>VLOOKUP(D6416,GST!A:D,4,FALSE)</f>
        <v>#N/A</v>
      </c>
      <c r="K6416" s="64" t="str">
        <f>VLOOKUP(B6416,'ABC successor'!A:J,10,FALSE)</f>
        <v>4750</v>
      </c>
    </row>
    <row r="6417" spans="1:11" x14ac:dyDescent="0.2">
      <c r="A6417">
        <v>6416</v>
      </c>
      <c r="B6417" t="s">
        <v>9977</v>
      </c>
      <c r="C6417" t="s">
        <v>9976</v>
      </c>
      <c r="D6417" t="s">
        <v>9977</v>
      </c>
      <c r="E6417" t="s">
        <v>9978</v>
      </c>
      <c r="F6417" s="220">
        <v>4445</v>
      </c>
      <c r="G6417" s="220">
        <v>4445</v>
      </c>
      <c r="H6417" s="220">
        <v>4679</v>
      </c>
      <c r="I6417" s="220">
        <v>4222.6246758620682</v>
      </c>
      <c r="J6417" s="161" t="e">
        <f>VLOOKUP(D6417,GST!A:D,4,FALSE)</f>
        <v>#N/A</v>
      </c>
      <c r="K6417" s="64" t="str">
        <f>VLOOKUP(B6417,'ABC successor'!A:J,10,FALSE)</f>
        <v>4750</v>
      </c>
    </row>
    <row r="6418" spans="1:11" x14ac:dyDescent="0.2">
      <c r="A6418">
        <v>6417</v>
      </c>
      <c r="B6418" t="s">
        <v>9980</v>
      </c>
      <c r="C6418" t="s">
        <v>9979</v>
      </c>
      <c r="D6418" t="s">
        <v>9980</v>
      </c>
      <c r="E6418" t="s">
        <v>9981</v>
      </c>
      <c r="F6418" s="220">
        <v>59033</v>
      </c>
      <c r="G6418" s="220">
        <v>59033</v>
      </c>
      <c r="H6418" s="220">
        <v>62140</v>
      </c>
      <c r="I6418" s="220">
        <v>56081.25061724137</v>
      </c>
      <c r="J6418" s="161" t="e">
        <f>VLOOKUP(D6418,GST!A:D,4,FALSE)</f>
        <v>#N/A</v>
      </c>
      <c r="K6418" s="64" t="str">
        <f>VLOOKUP(B6418,'ABC successor'!A:J,10,FALSE)</f>
        <v>4750</v>
      </c>
    </row>
    <row r="6419" spans="1:11" x14ac:dyDescent="0.2">
      <c r="A6419">
        <v>6418</v>
      </c>
      <c r="B6419" t="s">
        <v>9983</v>
      </c>
      <c r="C6419" t="s">
        <v>9982</v>
      </c>
      <c r="D6419" t="s">
        <v>9983</v>
      </c>
      <c r="E6419" t="s">
        <v>9984</v>
      </c>
      <c r="F6419" s="220">
        <v>4724</v>
      </c>
      <c r="G6419" s="220">
        <v>4724</v>
      </c>
      <c r="H6419" s="220">
        <v>4973</v>
      </c>
      <c r="I6419" s="220">
        <v>4487.505436206895</v>
      </c>
      <c r="J6419" s="161" t="e">
        <f>VLOOKUP(D6419,GST!A:D,4,FALSE)</f>
        <v>#N/A</v>
      </c>
      <c r="K6419" s="64" t="str">
        <f>VLOOKUP(B6419,'ABC successor'!A:J,10,FALSE)</f>
        <v>4750</v>
      </c>
    </row>
    <row r="6420" spans="1:11" x14ac:dyDescent="0.2">
      <c r="A6420">
        <v>6419</v>
      </c>
      <c r="B6420" t="s">
        <v>9986</v>
      </c>
      <c r="C6420" t="s">
        <v>9985</v>
      </c>
      <c r="D6420" t="s">
        <v>9986</v>
      </c>
      <c r="E6420" t="s">
        <v>9987</v>
      </c>
      <c r="F6420" s="220">
        <v>2015</v>
      </c>
      <c r="G6420" s="220">
        <v>2015</v>
      </c>
      <c r="H6420" s="220">
        <v>2121</v>
      </c>
      <c r="I6420" s="220">
        <v>1914.1018448275863</v>
      </c>
      <c r="J6420" s="161" t="e">
        <f>VLOOKUP(D6420,GST!A:D,4,FALSE)</f>
        <v>#N/A</v>
      </c>
      <c r="K6420" s="64" t="str">
        <f>VLOOKUP(B6420,'ABC successor'!A:J,10,FALSE)</f>
        <v>4750</v>
      </c>
    </row>
    <row r="6421" spans="1:11" x14ac:dyDescent="0.2">
      <c r="A6421">
        <v>6420</v>
      </c>
      <c r="B6421" t="s">
        <v>9989</v>
      </c>
      <c r="C6421" t="s">
        <v>9988</v>
      </c>
      <c r="D6421" t="s">
        <v>9989</v>
      </c>
      <c r="E6421" t="s">
        <v>9990</v>
      </c>
      <c r="F6421" s="220">
        <v>9863</v>
      </c>
      <c r="G6421" s="220">
        <v>9863</v>
      </c>
      <c r="H6421" s="220">
        <v>10382</v>
      </c>
      <c r="I6421" s="220">
        <v>9369.4318586206882</v>
      </c>
      <c r="J6421" s="161" t="e">
        <f>VLOOKUP(D6421,GST!A:D,4,FALSE)</f>
        <v>#N/A</v>
      </c>
      <c r="K6421" s="64" t="str">
        <f>VLOOKUP(B6421,'ABC successor'!A:J,10,FALSE)</f>
        <v>4750</v>
      </c>
    </row>
    <row r="6422" spans="1:11" x14ac:dyDescent="0.2">
      <c r="A6422">
        <v>6421</v>
      </c>
      <c r="B6422" t="s">
        <v>9992</v>
      </c>
      <c r="C6422" t="s">
        <v>9991</v>
      </c>
      <c r="D6422" t="s">
        <v>9992</v>
      </c>
      <c r="E6422" t="s">
        <v>9993</v>
      </c>
      <c r="F6422" s="220">
        <v>309753</v>
      </c>
      <c r="G6422" s="220">
        <v>309753</v>
      </c>
      <c r="H6422" s="220">
        <v>326056</v>
      </c>
      <c r="I6422" s="220">
        <v>294265.12381724128</v>
      </c>
      <c r="J6422" s="161" t="e">
        <f>VLOOKUP(D6422,GST!A:D,4,FALSE)</f>
        <v>#N/A</v>
      </c>
      <c r="K6422" s="64" t="str">
        <f>VLOOKUP(B6422,'ABC successor'!A:J,10,FALSE)</f>
        <v>4750</v>
      </c>
    </row>
    <row r="6423" spans="1:11" x14ac:dyDescent="0.2">
      <c r="A6423">
        <v>6422</v>
      </c>
      <c r="B6423" t="s">
        <v>9995</v>
      </c>
      <c r="C6423" t="s">
        <v>9994</v>
      </c>
      <c r="D6423" t="s">
        <v>9995</v>
      </c>
      <c r="E6423" t="s">
        <v>18362</v>
      </c>
      <c r="F6423" s="220">
        <v>406984</v>
      </c>
      <c r="G6423" s="220">
        <v>406984</v>
      </c>
      <c r="H6423" s="220">
        <v>428404</v>
      </c>
      <c r="I6423" s="220">
        <v>386635.03860172408</v>
      </c>
      <c r="J6423" s="161" t="e">
        <f>VLOOKUP(D6423,GST!A:D,4,FALSE)</f>
        <v>#N/A</v>
      </c>
      <c r="K6423" s="64" t="str">
        <f>VLOOKUP(B6423,'ABC successor'!A:J,10,FALSE)</f>
        <v>4750</v>
      </c>
    </row>
    <row r="6424" spans="1:11" x14ac:dyDescent="0.2">
      <c r="A6424">
        <v>6423</v>
      </c>
      <c r="B6424" t="s">
        <v>9997</v>
      </c>
      <c r="C6424" t="s">
        <v>9996</v>
      </c>
      <c r="D6424" t="s">
        <v>9997</v>
      </c>
      <c r="E6424" t="s">
        <v>9998</v>
      </c>
      <c r="F6424" s="220">
        <v>8613</v>
      </c>
      <c r="G6424" s="220">
        <v>8613</v>
      </c>
      <c r="H6424" s="220">
        <v>9066</v>
      </c>
      <c r="I6424" s="220">
        <v>8182.3020275862045</v>
      </c>
      <c r="J6424" s="161" t="e">
        <f>VLOOKUP(D6424,GST!A:D,4,FALSE)</f>
        <v>#N/A</v>
      </c>
      <c r="K6424" s="64" t="str">
        <f>VLOOKUP(B6424,'ABC successor'!A:J,10,FALSE)</f>
        <v>4750</v>
      </c>
    </row>
    <row r="6425" spans="1:11" x14ac:dyDescent="0.2">
      <c r="A6425">
        <v>6424</v>
      </c>
      <c r="B6425" t="s">
        <v>10000</v>
      </c>
      <c r="C6425" t="s">
        <v>9999</v>
      </c>
      <c r="D6425" t="s">
        <v>10000</v>
      </c>
      <c r="E6425" t="s">
        <v>10001</v>
      </c>
      <c r="F6425" s="220">
        <v>1191780</v>
      </c>
      <c r="G6425" s="220">
        <v>1191780</v>
      </c>
      <c r="H6425" s="220">
        <v>1254505</v>
      </c>
      <c r="I6425" s="220">
        <v>1132191.241215517</v>
      </c>
      <c r="J6425" s="161" t="e">
        <f>VLOOKUP(D6425,GST!A:D,4,FALSE)</f>
        <v>#N/A</v>
      </c>
      <c r="K6425" s="64" t="str">
        <f>VLOOKUP(B6425,'ABC successor'!A:J,10,FALSE)</f>
        <v>4750</v>
      </c>
    </row>
    <row r="6426" spans="1:11" x14ac:dyDescent="0.2">
      <c r="A6426">
        <v>6425</v>
      </c>
      <c r="B6426" t="s">
        <v>10003</v>
      </c>
      <c r="C6426" t="s">
        <v>10002</v>
      </c>
      <c r="D6426" t="s">
        <v>10003</v>
      </c>
      <c r="E6426" t="s">
        <v>5692</v>
      </c>
      <c r="F6426" s="220">
        <v>1376521</v>
      </c>
      <c r="G6426" s="220">
        <v>1376521</v>
      </c>
      <c r="H6426" s="220">
        <v>1448969</v>
      </c>
      <c r="I6426" s="220">
        <v>1307695.0460241376</v>
      </c>
      <c r="J6426" s="161" t="e">
        <f>VLOOKUP(D6426,GST!A:D,4,FALSE)</f>
        <v>#N/A</v>
      </c>
      <c r="K6426" s="64" t="str">
        <f>VLOOKUP(B6426,'ABC successor'!A:J,10,FALSE)</f>
        <v>4750</v>
      </c>
    </row>
    <row r="6427" spans="1:11" x14ac:dyDescent="0.2">
      <c r="A6427">
        <v>6426</v>
      </c>
      <c r="B6427" t="s">
        <v>10005</v>
      </c>
      <c r="C6427" t="s">
        <v>10004</v>
      </c>
      <c r="D6427" t="s">
        <v>10005</v>
      </c>
      <c r="E6427" t="s">
        <v>10006</v>
      </c>
      <c r="F6427" s="220">
        <v>50005</v>
      </c>
      <c r="G6427" s="220">
        <v>50005</v>
      </c>
      <c r="H6427" s="220">
        <v>52637</v>
      </c>
      <c r="I6427" s="220">
        <v>47504.527603448267</v>
      </c>
      <c r="J6427" s="161" t="e">
        <f>VLOOKUP(D6427,GST!A:D,4,FALSE)</f>
        <v>#N/A</v>
      </c>
      <c r="K6427" s="64" t="str">
        <f>VLOOKUP(B6427,'ABC successor'!A:J,10,FALSE)</f>
        <v>4750</v>
      </c>
    </row>
    <row r="6428" spans="1:11" x14ac:dyDescent="0.2">
      <c r="A6428">
        <v>6427</v>
      </c>
      <c r="B6428" t="s">
        <v>10008</v>
      </c>
      <c r="C6428" t="s">
        <v>10007</v>
      </c>
      <c r="D6428" t="s">
        <v>10008</v>
      </c>
      <c r="E6428" t="s">
        <v>10009</v>
      </c>
      <c r="F6428" s="220">
        <v>1077881</v>
      </c>
      <c r="G6428" s="220">
        <v>1077881</v>
      </c>
      <c r="H6428" s="220">
        <v>1134612</v>
      </c>
      <c r="I6428" s="220">
        <v>1023986.4838965517</v>
      </c>
      <c r="J6428" s="161" t="e">
        <f>VLOOKUP(D6428,GST!A:D,4,FALSE)</f>
        <v>#N/A</v>
      </c>
      <c r="K6428" s="64" t="str">
        <f>VLOOKUP(B6428,'ABC successor'!A:J,10,FALSE)</f>
        <v>4750</v>
      </c>
    </row>
    <row r="6429" spans="1:11" x14ac:dyDescent="0.2">
      <c r="A6429">
        <v>6428</v>
      </c>
      <c r="B6429" t="s">
        <v>10011</v>
      </c>
      <c r="C6429" t="s">
        <v>10010</v>
      </c>
      <c r="D6429" t="s">
        <v>10011</v>
      </c>
      <c r="E6429" t="s">
        <v>10012</v>
      </c>
      <c r="F6429" s="220">
        <v>420874</v>
      </c>
      <c r="G6429" s="220">
        <v>420874</v>
      </c>
      <c r="H6429" s="220">
        <v>443025</v>
      </c>
      <c r="I6429" s="220">
        <v>399830.74071379309</v>
      </c>
      <c r="J6429" s="161" t="e">
        <f>VLOOKUP(D6429,GST!A:D,4,FALSE)</f>
        <v>#N/A</v>
      </c>
      <c r="K6429" s="64" t="str">
        <f>VLOOKUP(B6429,'ABC successor'!A:J,10,FALSE)</f>
        <v>4750</v>
      </c>
    </row>
    <row r="6430" spans="1:11" x14ac:dyDescent="0.2">
      <c r="A6430">
        <v>6429</v>
      </c>
      <c r="B6430" t="s">
        <v>10014</v>
      </c>
      <c r="C6430" t="s">
        <v>10013</v>
      </c>
      <c r="D6430" t="s">
        <v>10014</v>
      </c>
      <c r="E6430" t="s">
        <v>5693</v>
      </c>
      <c r="F6430" s="220">
        <v>772296</v>
      </c>
      <c r="G6430" s="220">
        <v>772296</v>
      </c>
      <c r="H6430" s="220">
        <v>812943</v>
      </c>
      <c r="I6430" s="220">
        <v>733681.03743103449</v>
      </c>
      <c r="J6430" s="161" t="e">
        <f>VLOOKUP(D6430,GST!A:D,4,FALSE)</f>
        <v>#N/A</v>
      </c>
      <c r="K6430" s="64" t="str">
        <f>VLOOKUP(B6430,'ABC successor'!A:J,10,FALSE)</f>
        <v>4750</v>
      </c>
    </row>
    <row r="6431" spans="1:11" x14ac:dyDescent="0.2">
      <c r="A6431">
        <v>6430</v>
      </c>
      <c r="B6431" t="s">
        <v>10016</v>
      </c>
      <c r="C6431" t="s">
        <v>10015</v>
      </c>
      <c r="D6431" t="s">
        <v>10016</v>
      </c>
      <c r="E6431" t="s">
        <v>8967</v>
      </c>
      <c r="F6431" s="220">
        <v>3751</v>
      </c>
      <c r="G6431" s="220">
        <v>3751</v>
      </c>
      <c r="H6431" s="220">
        <v>3948</v>
      </c>
      <c r="I6431" s="220">
        <v>3563.3229293103436</v>
      </c>
      <c r="J6431" s="161" t="e">
        <f>VLOOKUP(D6431,GST!A:D,4,FALSE)</f>
        <v>#N/A</v>
      </c>
      <c r="K6431" s="64" t="str">
        <f>VLOOKUP(B6431,'ABC successor'!A:J,10,FALSE)</f>
        <v>4750</v>
      </c>
    </row>
    <row r="6432" spans="1:11" x14ac:dyDescent="0.2">
      <c r="A6432">
        <v>6431</v>
      </c>
      <c r="B6432" t="s">
        <v>10018</v>
      </c>
      <c r="C6432" t="s">
        <v>10017</v>
      </c>
      <c r="D6432" t="s">
        <v>10018</v>
      </c>
      <c r="E6432" t="s">
        <v>10019</v>
      </c>
      <c r="F6432" s="220">
        <v>30282</v>
      </c>
      <c r="G6432" s="220">
        <v>30282</v>
      </c>
      <c r="H6432" s="220">
        <v>31876</v>
      </c>
      <c r="I6432" s="220">
        <v>28767.597322413789</v>
      </c>
      <c r="J6432" s="161" t="e">
        <f>VLOOKUP(D6432,GST!A:D,4,FALSE)</f>
        <v>#N/A</v>
      </c>
      <c r="K6432" s="64" t="str">
        <f>VLOOKUP(B6432,'ABC successor'!A:J,10,FALSE)</f>
        <v>4750</v>
      </c>
    </row>
    <row r="6433" spans="1:11" x14ac:dyDescent="0.2">
      <c r="A6433">
        <v>6432</v>
      </c>
      <c r="B6433" t="s">
        <v>10021</v>
      </c>
      <c r="C6433" t="s">
        <v>10020</v>
      </c>
      <c r="D6433" t="s">
        <v>10021</v>
      </c>
      <c r="E6433" t="s">
        <v>9998</v>
      </c>
      <c r="F6433" s="220">
        <v>10139</v>
      </c>
      <c r="G6433" s="220">
        <v>10139</v>
      </c>
      <c r="H6433" s="220">
        <v>10673</v>
      </c>
      <c r="I6433" s="220">
        <v>9632.3791827586174</v>
      </c>
      <c r="J6433" s="161" t="e">
        <f>VLOOKUP(D6433,GST!A:D,4,FALSE)</f>
        <v>#N/A</v>
      </c>
      <c r="K6433" s="64" t="str">
        <f>VLOOKUP(B6433,'ABC successor'!A:J,10,FALSE)</f>
        <v>4750</v>
      </c>
    </row>
    <row r="6434" spans="1:11" x14ac:dyDescent="0.2">
      <c r="A6434">
        <v>6433</v>
      </c>
      <c r="B6434" t="s">
        <v>10023</v>
      </c>
      <c r="C6434" t="s">
        <v>10022</v>
      </c>
      <c r="D6434" t="s">
        <v>10023</v>
      </c>
      <c r="E6434" t="s">
        <v>10024</v>
      </c>
      <c r="F6434" s="220">
        <v>36115</v>
      </c>
      <c r="G6434" s="220">
        <v>36115</v>
      </c>
      <c r="H6434" s="220">
        <v>38016</v>
      </c>
      <c r="I6434" s="220">
        <v>34308.825491379313</v>
      </c>
      <c r="J6434" s="161" t="e">
        <f>VLOOKUP(D6434,GST!A:D,4,FALSE)</f>
        <v>#N/A</v>
      </c>
      <c r="K6434" s="64" t="str">
        <f>VLOOKUP(B6434,'ABC successor'!A:J,10,FALSE)</f>
        <v>4750</v>
      </c>
    </row>
    <row r="6435" spans="1:11" x14ac:dyDescent="0.2">
      <c r="A6435">
        <v>6434</v>
      </c>
      <c r="B6435" t="s">
        <v>10026</v>
      </c>
      <c r="C6435" t="s">
        <v>10025</v>
      </c>
      <c r="D6435" t="s">
        <v>10026</v>
      </c>
      <c r="E6435" t="s">
        <v>10027</v>
      </c>
      <c r="F6435" s="220">
        <v>45143</v>
      </c>
      <c r="G6435" s="220">
        <v>45143</v>
      </c>
      <c r="H6435" s="220">
        <v>47519</v>
      </c>
      <c r="I6435" s="220">
        <v>42885.54850517241</v>
      </c>
      <c r="J6435" s="161" t="e">
        <f>VLOOKUP(D6435,GST!A:D,4,FALSE)</f>
        <v>#N/A</v>
      </c>
      <c r="K6435" s="64" t="str">
        <f>VLOOKUP(B6435,'ABC successor'!A:J,10,FALSE)</f>
        <v>4750</v>
      </c>
    </row>
    <row r="6436" spans="1:11" x14ac:dyDescent="0.2">
      <c r="A6436">
        <v>6435</v>
      </c>
      <c r="B6436" t="s">
        <v>10029</v>
      </c>
      <c r="C6436" t="s">
        <v>10028</v>
      </c>
      <c r="D6436" t="s">
        <v>10029</v>
      </c>
      <c r="E6436" t="s">
        <v>10030</v>
      </c>
      <c r="F6436" s="220">
        <v>73619</v>
      </c>
      <c r="G6436" s="220">
        <v>73619</v>
      </c>
      <c r="H6436" s="220">
        <v>77494</v>
      </c>
      <c r="I6436" s="220">
        <v>69938.187912068955</v>
      </c>
      <c r="J6436" s="161" t="e">
        <f>VLOOKUP(D6436,GST!A:D,4,FALSE)</f>
        <v>#N/A</v>
      </c>
      <c r="K6436" s="64" t="str">
        <f>VLOOKUP(B6436,'ABC successor'!A:J,10,FALSE)</f>
        <v>4750</v>
      </c>
    </row>
    <row r="6437" spans="1:11" x14ac:dyDescent="0.2">
      <c r="A6437">
        <v>6436</v>
      </c>
      <c r="B6437" t="s">
        <v>10032</v>
      </c>
      <c r="C6437" t="s">
        <v>10031</v>
      </c>
      <c r="D6437" t="s">
        <v>10032</v>
      </c>
      <c r="E6437" t="s">
        <v>10033</v>
      </c>
      <c r="F6437" s="220">
        <v>4028</v>
      </c>
      <c r="G6437" s="220">
        <v>4028</v>
      </c>
      <c r="H6437" s="220">
        <v>4240</v>
      </c>
      <c r="I6437" s="220">
        <v>3826.2702534482751</v>
      </c>
      <c r="J6437" s="161" t="e">
        <f>VLOOKUP(D6437,GST!A:D,4,FALSE)</f>
        <v>#N/A</v>
      </c>
      <c r="K6437" s="64" t="str">
        <f>VLOOKUP(B6437,'ABC successor'!A:J,10,FALSE)</f>
        <v>4750</v>
      </c>
    </row>
    <row r="6438" spans="1:11" x14ac:dyDescent="0.2">
      <c r="A6438">
        <v>6437</v>
      </c>
      <c r="B6438" t="s">
        <v>10035</v>
      </c>
      <c r="C6438" t="s">
        <v>10034</v>
      </c>
      <c r="D6438" t="s">
        <v>10035</v>
      </c>
      <c r="E6438" t="s">
        <v>10036</v>
      </c>
      <c r="F6438" s="220">
        <v>28753</v>
      </c>
      <c r="G6438" s="220">
        <v>28753</v>
      </c>
      <c r="H6438" s="220">
        <v>30266</v>
      </c>
      <c r="I6438" s="220">
        <v>27315.58673103448</v>
      </c>
      <c r="J6438" s="161" t="e">
        <f>VLOOKUP(D6438,GST!A:D,4,FALSE)</f>
        <v>#N/A</v>
      </c>
      <c r="K6438" s="64" t="str">
        <f>VLOOKUP(B6438,'ABC successor'!A:J,10,FALSE)</f>
        <v>4750</v>
      </c>
    </row>
    <row r="6439" spans="1:11" x14ac:dyDescent="0.2">
      <c r="A6439">
        <v>6438</v>
      </c>
      <c r="B6439" t="s">
        <v>10038</v>
      </c>
      <c r="C6439" t="s">
        <v>10037</v>
      </c>
      <c r="D6439" t="s">
        <v>10038</v>
      </c>
      <c r="E6439" t="s">
        <v>10039</v>
      </c>
      <c r="F6439" s="220">
        <v>86119</v>
      </c>
      <c r="G6439" s="220">
        <v>86119</v>
      </c>
      <c r="H6439" s="220">
        <v>90652</v>
      </c>
      <c r="I6439" s="220">
        <v>81813.353094827573</v>
      </c>
      <c r="J6439" s="161" t="e">
        <f>VLOOKUP(D6439,GST!A:D,4,FALSE)</f>
        <v>#N/A</v>
      </c>
      <c r="K6439" s="64" t="str">
        <f>VLOOKUP(B6439,'ABC successor'!A:J,10,FALSE)</f>
        <v>4750</v>
      </c>
    </row>
    <row r="6440" spans="1:11" x14ac:dyDescent="0.2">
      <c r="A6440">
        <v>6439</v>
      </c>
      <c r="B6440" t="s">
        <v>10041</v>
      </c>
      <c r="C6440" t="s">
        <v>10040</v>
      </c>
      <c r="D6440" t="s">
        <v>10041</v>
      </c>
      <c r="E6440" t="s">
        <v>5692</v>
      </c>
      <c r="F6440" s="220">
        <v>537552</v>
      </c>
      <c r="G6440" s="220">
        <v>537552</v>
      </c>
      <c r="H6440" s="220">
        <v>565844</v>
      </c>
      <c r="I6440" s="220">
        <v>510674.63845517242</v>
      </c>
      <c r="J6440" s="161" t="e">
        <f>VLOOKUP(D6440,GST!A:D,4,FALSE)</f>
        <v>#N/A</v>
      </c>
      <c r="K6440" s="64" t="str">
        <f>VLOOKUP(B6440,'ABC successor'!A:J,10,FALSE)</f>
        <v>4750</v>
      </c>
    </row>
    <row r="6441" spans="1:11" x14ac:dyDescent="0.2">
      <c r="A6441">
        <v>6440</v>
      </c>
      <c r="B6441" t="s">
        <v>10043</v>
      </c>
      <c r="C6441" t="s">
        <v>10042</v>
      </c>
      <c r="D6441" t="s">
        <v>10043</v>
      </c>
      <c r="E6441" t="s">
        <v>10044</v>
      </c>
      <c r="F6441" s="220">
        <v>11529</v>
      </c>
      <c r="G6441" s="220">
        <v>11529</v>
      </c>
      <c r="H6441" s="220">
        <v>12136</v>
      </c>
      <c r="I6441" s="220">
        <v>10952.916112068962</v>
      </c>
      <c r="J6441" s="161" t="e">
        <f>VLOOKUP(D6441,GST!A:D,4,FALSE)</f>
        <v>#N/A</v>
      </c>
      <c r="K6441" s="64" t="str">
        <f>VLOOKUP(B6441,'ABC successor'!A:J,10,FALSE)</f>
        <v>4750</v>
      </c>
    </row>
    <row r="6442" spans="1:11" x14ac:dyDescent="0.2">
      <c r="A6442">
        <v>6441</v>
      </c>
      <c r="B6442" t="s">
        <v>10046</v>
      </c>
      <c r="C6442" t="s">
        <v>10045</v>
      </c>
      <c r="D6442" t="s">
        <v>10046</v>
      </c>
      <c r="E6442" t="s">
        <v>10047</v>
      </c>
      <c r="F6442" s="220">
        <v>1493199</v>
      </c>
      <c r="G6442" s="220">
        <v>1493199</v>
      </c>
      <c r="H6442" s="220">
        <v>1571788</v>
      </c>
      <c r="I6442" s="220">
        <v>1418538.9437655171</v>
      </c>
      <c r="J6442" s="161" t="e">
        <f>VLOOKUP(D6442,GST!A:D,4,FALSE)</f>
        <v>#N/A</v>
      </c>
      <c r="K6442" s="64" t="str">
        <f>VLOOKUP(B6442,'ABC successor'!A:J,10,FALSE)</f>
        <v>4750</v>
      </c>
    </row>
    <row r="6443" spans="1:11" x14ac:dyDescent="0.2">
      <c r="A6443">
        <v>6442</v>
      </c>
      <c r="B6443" t="s">
        <v>10049</v>
      </c>
      <c r="C6443" t="s">
        <v>10048</v>
      </c>
      <c r="D6443" t="s">
        <v>10049</v>
      </c>
      <c r="E6443" t="s">
        <v>10050</v>
      </c>
      <c r="F6443" s="220">
        <v>1262621</v>
      </c>
      <c r="G6443" s="220">
        <v>1262621</v>
      </c>
      <c r="H6443" s="220">
        <v>1329075</v>
      </c>
      <c r="I6443" s="220">
        <v>1199490.2887051723</v>
      </c>
      <c r="J6443" s="161" t="e">
        <f>VLOOKUP(D6443,GST!A:D,4,FALSE)</f>
        <v>#N/A</v>
      </c>
      <c r="K6443" s="64" t="str">
        <f>VLOOKUP(B6443,'ABC successor'!A:J,10,FALSE)</f>
        <v>4750</v>
      </c>
    </row>
    <row r="6444" spans="1:11" x14ac:dyDescent="0.2">
      <c r="A6444">
        <v>6443</v>
      </c>
      <c r="B6444" t="s">
        <v>10052</v>
      </c>
      <c r="C6444" t="s">
        <v>10051</v>
      </c>
      <c r="D6444" t="s">
        <v>10052</v>
      </c>
      <c r="E6444" t="s">
        <v>3627</v>
      </c>
      <c r="F6444" s="220">
        <v>5835</v>
      </c>
      <c r="G6444" s="220">
        <v>5835</v>
      </c>
      <c r="H6444" s="220">
        <v>6142</v>
      </c>
      <c r="I6444" s="220">
        <v>5543.1616051724141</v>
      </c>
      <c r="J6444" s="161" t="e">
        <f>VLOOKUP(D6444,GST!A:D,4,FALSE)</f>
        <v>#N/A</v>
      </c>
      <c r="K6444" s="64" t="str">
        <f>VLOOKUP(B6444,'ABC successor'!A:J,10,FALSE)</f>
        <v>4750</v>
      </c>
    </row>
    <row r="6445" spans="1:11" x14ac:dyDescent="0.2">
      <c r="A6445">
        <v>6444</v>
      </c>
      <c r="B6445" t="s">
        <v>10054</v>
      </c>
      <c r="C6445" t="s">
        <v>10053</v>
      </c>
      <c r="D6445" t="s">
        <v>10054</v>
      </c>
      <c r="E6445" t="s">
        <v>10055</v>
      </c>
      <c r="F6445" s="220">
        <v>7361</v>
      </c>
      <c r="G6445" s="220">
        <v>7361</v>
      </c>
      <c r="H6445" s="220">
        <v>7748</v>
      </c>
      <c r="I6445" s="220">
        <v>6993.2387603448269</v>
      </c>
      <c r="J6445" s="161" t="e">
        <f>VLOOKUP(D6445,GST!A:D,4,FALSE)</f>
        <v>#N/A</v>
      </c>
      <c r="K6445" s="64" t="str">
        <f>VLOOKUP(B6445,'ABC successor'!A:J,10,FALSE)</f>
        <v>4750</v>
      </c>
    </row>
    <row r="6446" spans="1:11" x14ac:dyDescent="0.2">
      <c r="A6446">
        <v>6445</v>
      </c>
      <c r="B6446" t="s">
        <v>10057</v>
      </c>
      <c r="C6446" t="s">
        <v>10056</v>
      </c>
      <c r="D6446" t="s">
        <v>10057</v>
      </c>
      <c r="E6446" t="s">
        <v>6858</v>
      </c>
      <c r="F6446" s="220">
        <v>9724</v>
      </c>
      <c r="G6446" s="220">
        <v>9724</v>
      </c>
      <c r="H6446" s="220">
        <v>10236</v>
      </c>
      <c r="I6446" s="220">
        <v>9237.9581965517227</v>
      </c>
      <c r="J6446" s="161" t="e">
        <f>VLOOKUP(D6446,GST!A:D,4,FALSE)</f>
        <v>#N/A</v>
      </c>
      <c r="K6446" s="64" t="str">
        <f>VLOOKUP(B6446,'ABC successor'!A:J,10,FALSE)</f>
        <v>4750</v>
      </c>
    </row>
    <row r="6447" spans="1:11" x14ac:dyDescent="0.2">
      <c r="A6447">
        <v>6446</v>
      </c>
      <c r="B6447" t="s">
        <v>6860</v>
      </c>
      <c r="C6447" t="s">
        <v>6859</v>
      </c>
      <c r="D6447" t="s">
        <v>6860</v>
      </c>
      <c r="E6447" t="s">
        <v>6861</v>
      </c>
      <c r="F6447" s="220">
        <v>10280</v>
      </c>
      <c r="G6447" s="220">
        <v>10280</v>
      </c>
      <c r="H6447" s="220">
        <v>10821</v>
      </c>
      <c r="I6447" s="220">
        <v>9765.7862810344814</v>
      </c>
      <c r="J6447" s="161" t="e">
        <f>VLOOKUP(D6447,GST!A:D,4,FALSE)</f>
        <v>#N/A</v>
      </c>
      <c r="K6447" s="64" t="str">
        <f>VLOOKUP(B6447,'ABC successor'!A:J,10,FALSE)</f>
        <v>4750</v>
      </c>
    </row>
    <row r="6448" spans="1:11" x14ac:dyDescent="0.2">
      <c r="A6448">
        <v>6447</v>
      </c>
      <c r="B6448" t="s">
        <v>6863</v>
      </c>
      <c r="C6448" t="s">
        <v>6862</v>
      </c>
      <c r="D6448" t="s">
        <v>6863</v>
      </c>
      <c r="E6448" t="s">
        <v>6864</v>
      </c>
      <c r="F6448" s="220">
        <v>2361</v>
      </c>
      <c r="G6448" s="220">
        <v>2361</v>
      </c>
      <c r="H6448" s="220">
        <v>2485</v>
      </c>
      <c r="I6448" s="220">
        <v>2242.7859999999996</v>
      </c>
      <c r="J6448" s="161" t="e">
        <f>VLOOKUP(D6448,GST!A:D,4,FALSE)</f>
        <v>#N/A</v>
      </c>
      <c r="K6448" s="64" t="str">
        <f>VLOOKUP(B6448,'ABC successor'!A:J,10,FALSE)</f>
        <v>4750</v>
      </c>
    </row>
    <row r="6449" spans="1:11" x14ac:dyDescent="0.2">
      <c r="A6449">
        <v>6448</v>
      </c>
      <c r="B6449" t="s">
        <v>6866</v>
      </c>
      <c r="C6449" t="s">
        <v>6865</v>
      </c>
      <c r="D6449" t="s">
        <v>6866</v>
      </c>
      <c r="E6449" t="s">
        <v>1773</v>
      </c>
      <c r="F6449" s="220">
        <v>611</v>
      </c>
      <c r="G6449" s="220">
        <v>611</v>
      </c>
      <c r="H6449" s="220">
        <v>643</v>
      </c>
      <c r="I6449" s="220">
        <v>580.03086206896535</v>
      </c>
      <c r="J6449" s="161" t="e">
        <f>VLOOKUP(D6449,GST!A:D,4,FALSE)</f>
        <v>#N/A</v>
      </c>
      <c r="K6449" s="64" t="str">
        <f>VLOOKUP(B6449,'ABC successor'!A:J,10,FALSE)</f>
        <v>4750</v>
      </c>
    </row>
    <row r="6450" spans="1:11" x14ac:dyDescent="0.2">
      <c r="A6450">
        <v>6449</v>
      </c>
      <c r="B6450" t="s">
        <v>6868</v>
      </c>
      <c r="C6450" t="s">
        <v>6867</v>
      </c>
      <c r="D6450" t="s">
        <v>6868</v>
      </c>
      <c r="E6450" t="s">
        <v>6869</v>
      </c>
      <c r="F6450" s="220">
        <v>790354</v>
      </c>
      <c r="G6450" s="220">
        <v>790354</v>
      </c>
      <c r="H6450" s="220">
        <v>831952</v>
      </c>
      <c r="I6450" s="220">
        <v>750836.41689482739</v>
      </c>
      <c r="J6450" s="161" t="e">
        <f>VLOOKUP(D6450,GST!A:D,4,FALSE)</f>
        <v>#N/A</v>
      </c>
      <c r="K6450" s="64" t="str">
        <f>VLOOKUP(B6450,'ABC successor'!A:J,10,FALSE)</f>
        <v>4750</v>
      </c>
    </row>
    <row r="6451" spans="1:11" x14ac:dyDescent="0.2">
      <c r="A6451">
        <v>6450</v>
      </c>
      <c r="B6451" t="s">
        <v>6871</v>
      </c>
      <c r="C6451" t="s">
        <v>6870</v>
      </c>
      <c r="D6451" t="s">
        <v>6871</v>
      </c>
      <c r="E6451" t="s">
        <v>6872</v>
      </c>
      <c r="F6451" s="220">
        <v>5279</v>
      </c>
      <c r="G6451" s="220">
        <v>5279</v>
      </c>
      <c r="H6451" s="220">
        <v>5557</v>
      </c>
      <c r="I6451" s="220">
        <v>5015.3335206896536</v>
      </c>
      <c r="J6451" s="161" t="e">
        <f>VLOOKUP(D6451,GST!A:D,4,FALSE)</f>
        <v>#N/A</v>
      </c>
      <c r="K6451" s="64" t="str">
        <f>VLOOKUP(B6451,'ABC successor'!A:J,10,FALSE)</f>
        <v>4750</v>
      </c>
    </row>
    <row r="6452" spans="1:11" x14ac:dyDescent="0.2">
      <c r="A6452">
        <v>6451</v>
      </c>
      <c r="B6452" t="s">
        <v>6874</v>
      </c>
      <c r="C6452" t="s">
        <v>6873</v>
      </c>
      <c r="D6452" t="s">
        <v>6874</v>
      </c>
      <c r="E6452" t="s">
        <v>6875</v>
      </c>
      <c r="F6452" s="220">
        <v>10835</v>
      </c>
      <c r="G6452" s="220">
        <v>10835</v>
      </c>
      <c r="H6452" s="220">
        <v>11405</v>
      </c>
      <c r="I6452" s="220">
        <v>10293.61436551724</v>
      </c>
      <c r="J6452" s="161" t="e">
        <f>VLOOKUP(D6452,GST!A:D,4,FALSE)</f>
        <v>#N/A</v>
      </c>
      <c r="K6452" s="64" t="str">
        <f>VLOOKUP(B6452,'ABC successor'!A:J,10,FALSE)</f>
        <v>4750</v>
      </c>
    </row>
    <row r="6453" spans="1:11" x14ac:dyDescent="0.2">
      <c r="A6453">
        <v>6452</v>
      </c>
      <c r="B6453" t="s">
        <v>6877</v>
      </c>
      <c r="C6453" t="s">
        <v>6876</v>
      </c>
      <c r="D6453" t="s">
        <v>6877</v>
      </c>
      <c r="E6453" t="s">
        <v>6878</v>
      </c>
      <c r="F6453" s="220">
        <v>1266</v>
      </c>
      <c r="G6453" s="220">
        <v>1266</v>
      </c>
      <c r="H6453" s="220">
        <v>1333</v>
      </c>
      <c r="I6453" s="220">
        <v>1202.5973206896549</v>
      </c>
      <c r="J6453" s="161" t="e">
        <f>VLOOKUP(D6453,GST!A:D,4,FALSE)</f>
        <v>#N/A</v>
      </c>
      <c r="K6453" s="64" t="str">
        <f>VLOOKUP(B6453,'ABC successor'!A:J,10,FALSE)</f>
        <v>4750</v>
      </c>
    </row>
    <row r="6454" spans="1:11" x14ac:dyDescent="0.2">
      <c r="A6454">
        <v>6453</v>
      </c>
      <c r="B6454" t="s">
        <v>6882</v>
      </c>
      <c r="C6454" t="s">
        <v>6881</v>
      </c>
      <c r="D6454" t="s">
        <v>6882</v>
      </c>
      <c r="E6454" t="s">
        <v>6883</v>
      </c>
      <c r="F6454" s="220">
        <v>15695</v>
      </c>
      <c r="G6454" s="220">
        <v>15695</v>
      </c>
      <c r="H6454" s="220">
        <v>16521</v>
      </c>
      <c r="I6454" s="220">
        <v>14910.660027586206</v>
      </c>
      <c r="J6454" s="161" t="e">
        <f>VLOOKUP(D6454,GST!A:D,4,FALSE)</f>
        <v>#N/A</v>
      </c>
      <c r="K6454" s="64" t="str">
        <f>VLOOKUP(B6454,'ABC successor'!A:J,10,FALSE)</f>
        <v>4750</v>
      </c>
    </row>
    <row r="6455" spans="1:11" x14ac:dyDescent="0.2">
      <c r="A6455">
        <v>6454</v>
      </c>
      <c r="B6455" t="s">
        <v>6885</v>
      </c>
      <c r="C6455" t="s">
        <v>6884</v>
      </c>
      <c r="D6455" t="s">
        <v>6885</v>
      </c>
      <c r="E6455" t="s">
        <v>6886</v>
      </c>
      <c r="F6455" s="220">
        <v>76397</v>
      </c>
      <c r="G6455" s="220">
        <v>76397</v>
      </c>
      <c r="H6455" s="220">
        <v>80418</v>
      </c>
      <c r="I6455" s="220">
        <v>72577.328334482765</v>
      </c>
      <c r="J6455" s="161" t="e">
        <f>VLOOKUP(D6455,GST!A:D,4,FALSE)</f>
        <v>#N/A</v>
      </c>
      <c r="K6455" s="64" t="str">
        <f>VLOOKUP(B6455,'ABC successor'!A:J,10,FALSE)</f>
        <v>4750</v>
      </c>
    </row>
    <row r="6456" spans="1:11" x14ac:dyDescent="0.2">
      <c r="A6456">
        <v>6455</v>
      </c>
      <c r="B6456" t="s">
        <v>6888</v>
      </c>
      <c r="C6456" t="s">
        <v>6887</v>
      </c>
      <c r="D6456" t="s">
        <v>6888</v>
      </c>
      <c r="E6456" t="s">
        <v>10006</v>
      </c>
      <c r="F6456" s="220">
        <v>15280</v>
      </c>
      <c r="G6456" s="220">
        <v>15280</v>
      </c>
      <c r="H6456" s="220">
        <v>16084</v>
      </c>
      <c r="I6456" s="220">
        <v>14516.239041379307</v>
      </c>
      <c r="J6456" s="161" t="e">
        <f>VLOOKUP(D6456,GST!A:D,4,FALSE)</f>
        <v>#N/A</v>
      </c>
      <c r="K6456" s="64" t="str">
        <f>VLOOKUP(B6456,'ABC successor'!A:J,10,FALSE)</f>
        <v>4750</v>
      </c>
    </row>
    <row r="6457" spans="1:11" x14ac:dyDescent="0.2">
      <c r="A6457">
        <v>6456</v>
      </c>
      <c r="B6457" t="s">
        <v>6890</v>
      </c>
      <c r="C6457" t="s">
        <v>6889</v>
      </c>
      <c r="D6457" t="s">
        <v>6890</v>
      </c>
      <c r="E6457" t="s">
        <v>6891</v>
      </c>
      <c r="F6457" s="220">
        <v>329199</v>
      </c>
      <c r="G6457" s="220">
        <v>329199</v>
      </c>
      <c r="H6457" s="220">
        <v>346525</v>
      </c>
      <c r="I6457" s="220">
        <v>312739.10677413794</v>
      </c>
      <c r="J6457" s="161" t="e">
        <f>VLOOKUP(D6457,GST!A:D,4,FALSE)</f>
        <v>#N/A</v>
      </c>
      <c r="K6457" s="64" t="str">
        <f>VLOOKUP(B6457,'ABC successor'!A:J,10,FALSE)</f>
        <v>4750</v>
      </c>
    </row>
    <row r="6458" spans="1:11" x14ac:dyDescent="0.2">
      <c r="A6458">
        <v>6457</v>
      </c>
      <c r="B6458" t="s">
        <v>6893</v>
      </c>
      <c r="C6458" t="s">
        <v>6892</v>
      </c>
      <c r="D6458" t="s">
        <v>6893</v>
      </c>
      <c r="E6458" t="s">
        <v>10039</v>
      </c>
      <c r="F6458" s="220">
        <v>91675</v>
      </c>
      <c r="G6458" s="220">
        <v>91675</v>
      </c>
      <c r="H6458" s="220">
        <v>96500</v>
      </c>
      <c r="I6458" s="220">
        <v>87091.633939655148</v>
      </c>
      <c r="J6458" s="161" t="e">
        <f>VLOOKUP(D6458,GST!A:D,4,FALSE)</f>
        <v>#N/A</v>
      </c>
      <c r="K6458" s="64" t="str">
        <f>VLOOKUP(B6458,'ABC successor'!A:J,10,FALSE)</f>
        <v>4750</v>
      </c>
    </row>
    <row r="6459" spans="1:11" x14ac:dyDescent="0.2">
      <c r="A6459">
        <v>6458</v>
      </c>
      <c r="B6459" t="s">
        <v>6895</v>
      </c>
      <c r="C6459" t="s">
        <v>6894</v>
      </c>
      <c r="D6459" t="s">
        <v>6895</v>
      </c>
      <c r="E6459" t="s">
        <v>10006</v>
      </c>
      <c r="F6459" s="220">
        <v>26948</v>
      </c>
      <c r="G6459" s="220">
        <v>26948</v>
      </c>
      <c r="H6459" s="220">
        <v>28366</v>
      </c>
      <c r="I6459" s="220">
        <v>25600.628815517237</v>
      </c>
      <c r="J6459" s="161" t="e">
        <f>VLOOKUP(D6459,GST!A:D,4,FALSE)</f>
        <v>#N/A</v>
      </c>
      <c r="K6459" s="64" t="str">
        <f>VLOOKUP(B6459,'ABC successor'!A:J,10,FALSE)</f>
        <v>4750</v>
      </c>
    </row>
    <row r="6460" spans="1:11" x14ac:dyDescent="0.2">
      <c r="A6460">
        <v>6459</v>
      </c>
      <c r="B6460" t="s">
        <v>6897</v>
      </c>
      <c r="C6460" t="s">
        <v>6896</v>
      </c>
      <c r="D6460" t="s">
        <v>6897</v>
      </c>
      <c r="E6460" t="s">
        <v>16267</v>
      </c>
      <c r="F6460" s="220">
        <v>1105661</v>
      </c>
      <c r="G6460" s="220">
        <v>1105661</v>
      </c>
      <c r="H6460" s="220">
        <v>1163854</v>
      </c>
      <c r="I6460" s="220">
        <v>1050377.8881206897</v>
      </c>
      <c r="J6460" s="161" t="e">
        <f>VLOOKUP(D6460,GST!A:D,4,FALSE)</f>
        <v>#N/A</v>
      </c>
      <c r="K6460" s="64" t="str">
        <f>VLOOKUP(B6460,'ABC successor'!A:J,10,FALSE)</f>
        <v>4750</v>
      </c>
    </row>
    <row r="6461" spans="1:11" x14ac:dyDescent="0.2">
      <c r="A6461">
        <v>6460</v>
      </c>
      <c r="B6461" t="s">
        <v>6899</v>
      </c>
      <c r="C6461" t="s">
        <v>6898</v>
      </c>
      <c r="D6461" t="s">
        <v>6899</v>
      </c>
      <c r="E6461" t="s">
        <v>6900</v>
      </c>
      <c r="F6461" s="220">
        <v>312531</v>
      </c>
      <c r="G6461" s="220">
        <v>312531</v>
      </c>
      <c r="H6461" s="220">
        <v>328980</v>
      </c>
      <c r="I6461" s="220">
        <v>296904.26423965517</v>
      </c>
      <c r="J6461" s="161" t="e">
        <f>VLOOKUP(D6461,GST!A:D,4,FALSE)</f>
        <v>#N/A</v>
      </c>
      <c r="K6461" s="64" t="str">
        <f>VLOOKUP(B6461,'ABC successor'!A:J,10,FALSE)</f>
        <v>4750</v>
      </c>
    </row>
    <row r="6462" spans="1:11" x14ac:dyDescent="0.2">
      <c r="A6462">
        <v>6461</v>
      </c>
      <c r="B6462" t="s">
        <v>6902</v>
      </c>
      <c r="C6462" t="s">
        <v>6901</v>
      </c>
      <c r="D6462" t="s">
        <v>6902</v>
      </c>
      <c r="E6462" t="s">
        <v>6903</v>
      </c>
      <c r="F6462" s="220">
        <v>345171</v>
      </c>
      <c r="G6462" s="220">
        <v>345171</v>
      </c>
      <c r="H6462" s="220">
        <v>363338</v>
      </c>
      <c r="I6462" s="220">
        <v>327912.714125862</v>
      </c>
      <c r="J6462" s="161" t="e">
        <f>VLOOKUP(D6462,GST!A:D,4,FALSE)</f>
        <v>#N/A</v>
      </c>
      <c r="K6462" s="64" t="str">
        <f>VLOOKUP(B6462,'ABC successor'!A:J,10,FALSE)</f>
        <v>4750</v>
      </c>
    </row>
    <row r="6463" spans="1:11" x14ac:dyDescent="0.2">
      <c r="A6463">
        <v>6462</v>
      </c>
      <c r="B6463" t="s">
        <v>6905</v>
      </c>
      <c r="C6463" t="s">
        <v>6904</v>
      </c>
      <c r="D6463" t="s">
        <v>6905</v>
      </c>
      <c r="E6463" t="s">
        <v>6906</v>
      </c>
      <c r="F6463" s="220">
        <v>370174</v>
      </c>
      <c r="G6463" s="220">
        <v>370174</v>
      </c>
      <c r="H6463" s="220">
        <v>389657</v>
      </c>
      <c r="I6463" s="220">
        <v>351664.97792758612</v>
      </c>
      <c r="J6463" s="161" t="e">
        <f>VLOOKUP(D6463,GST!A:D,4,FALSE)</f>
        <v>#N/A</v>
      </c>
      <c r="K6463" s="64" t="str">
        <f>VLOOKUP(B6463,'ABC successor'!A:J,10,FALSE)</f>
        <v>4750</v>
      </c>
    </row>
    <row r="6464" spans="1:11" x14ac:dyDescent="0.2">
      <c r="A6464">
        <v>6463</v>
      </c>
      <c r="B6464" t="s">
        <v>6908</v>
      </c>
      <c r="C6464" t="s">
        <v>6907</v>
      </c>
      <c r="D6464" t="s">
        <v>6908</v>
      </c>
      <c r="E6464" t="s">
        <v>6909</v>
      </c>
      <c r="F6464" s="220">
        <v>111122</v>
      </c>
      <c r="G6464" s="220">
        <v>111122</v>
      </c>
      <c r="H6464" s="220">
        <v>116971</v>
      </c>
      <c r="I6464" s="220">
        <v>105565.61689655171</v>
      </c>
      <c r="J6464" s="161" t="e">
        <f>VLOOKUP(D6464,GST!A:D,4,FALSE)</f>
        <v>#N/A</v>
      </c>
      <c r="K6464" s="64" t="str">
        <f>VLOOKUP(B6464,'ABC successor'!A:J,10,FALSE)</f>
        <v>4750</v>
      </c>
    </row>
    <row r="6465" spans="1:11" x14ac:dyDescent="0.2">
      <c r="A6465">
        <v>6464</v>
      </c>
      <c r="B6465" t="s">
        <v>6911</v>
      </c>
      <c r="C6465" t="s">
        <v>6910</v>
      </c>
      <c r="D6465" t="s">
        <v>6911</v>
      </c>
      <c r="E6465" t="s">
        <v>6912</v>
      </c>
      <c r="F6465" s="220">
        <v>6529</v>
      </c>
      <c r="G6465" s="220">
        <v>6529</v>
      </c>
      <c r="H6465" s="220">
        <v>6873</v>
      </c>
      <c r="I6465" s="220">
        <v>6202.4633517241373</v>
      </c>
      <c r="J6465" s="161" t="e">
        <f>VLOOKUP(D6465,GST!A:D,4,FALSE)</f>
        <v>#N/A</v>
      </c>
      <c r="K6465" s="64" t="str">
        <f>VLOOKUP(B6465,'ABC successor'!A:J,10,FALSE)</f>
        <v>4750</v>
      </c>
    </row>
    <row r="6466" spans="1:11" x14ac:dyDescent="0.2">
      <c r="A6466">
        <v>6465</v>
      </c>
      <c r="B6466" t="s">
        <v>6914</v>
      </c>
      <c r="C6466" t="s">
        <v>6913</v>
      </c>
      <c r="D6466" t="s">
        <v>6914</v>
      </c>
      <c r="E6466" t="s">
        <v>6915</v>
      </c>
      <c r="F6466" s="220">
        <v>6529</v>
      </c>
      <c r="G6466" s="220">
        <v>6529</v>
      </c>
      <c r="H6466" s="220">
        <v>6873</v>
      </c>
      <c r="I6466" s="220">
        <v>6202.4633517241373</v>
      </c>
      <c r="J6466" s="161" t="e">
        <f>VLOOKUP(D6466,GST!A:D,4,FALSE)</f>
        <v>#N/A</v>
      </c>
      <c r="K6466" s="64" t="str">
        <f>VLOOKUP(B6466,'ABC successor'!A:J,10,FALSE)</f>
        <v>4750</v>
      </c>
    </row>
    <row r="6467" spans="1:11" x14ac:dyDescent="0.2">
      <c r="A6467">
        <v>6466</v>
      </c>
      <c r="B6467" t="s">
        <v>6917</v>
      </c>
      <c r="C6467" t="s">
        <v>6916</v>
      </c>
      <c r="D6467" t="s">
        <v>6917</v>
      </c>
      <c r="E6467" t="s">
        <v>4075</v>
      </c>
      <c r="F6467" s="220">
        <v>8890</v>
      </c>
      <c r="G6467" s="220">
        <v>8890</v>
      </c>
      <c r="H6467" s="220">
        <v>9358</v>
      </c>
      <c r="I6467" s="220">
        <v>8445.2493517241364</v>
      </c>
      <c r="J6467" s="161" t="e">
        <f>VLOOKUP(D6467,GST!A:D,4,FALSE)</f>
        <v>#N/A</v>
      </c>
      <c r="K6467" s="64" t="str">
        <f>VLOOKUP(B6467,'ABC successor'!A:J,10,FALSE)</f>
        <v>4750</v>
      </c>
    </row>
    <row r="6468" spans="1:11" x14ac:dyDescent="0.2">
      <c r="A6468">
        <v>6467</v>
      </c>
      <c r="B6468" t="s">
        <v>6919</v>
      </c>
      <c r="C6468" t="s">
        <v>6918</v>
      </c>
      <c r="D6468" t="s">
        <v>6919</v>
      </c>
      <c r="E6468" t="s">
        <v>6920</v>
      </c>
      <c r="F6468" s="220">
        <v>230578</v>
      </c>
      <c r="G6468" s="220">
        <v>230578</v>
      </c>
      <c r="H6468" s="220">
        <v>242714</v>
      </c>
      <c r="I6468" s="220">
        <v>219048.65506034481</v>
      </c>
      <c r="J6468" s="161" t="e">
        <f>VLOOKUP(D6468,GST!A:D,4,FALSE)</f>
        <v>#N/A</v>
      </c>
      <c r="K6468" s="64" t="str">
        <f>VLOOKUP(B6468,'ABC successor'!A:J,10,FALSE)</f>
        <v>4750</v>
      </c>
    </row>
    <row r="6469" spans="1:11" x14ac:dyDescent="0.2">
      <c r="A6469">
        <v>6468</v>
      </c>
      <c r="B6469" t="s">
        <v>6922</v>
      </c>
      <c r="C6469" t="s">
        <v>6921</v>
      </c>
      <c r="D6469" t="s">
        <v>6922</v>
      </c>
      <c r="E6469" t="s">
        <v>6923</v>
      </c>
      <c r="F6469" s="220">
        <v>44587</v>
      </c>
      <c r="G6469" s="220">
        <v>44587</v>
      </c>
      <c r="H6469" s="220">
        <v>46934</v>
      </c>
      <c r="I6469" s="220">
        <v>42357.720420689649</v>
      </c>
      <c r="J6469" s="161" t="e">
        <f>VLOOKUP(D6469,GST!A:D,4,FALSE)</f>
        <v>#N/A</v>
      </c>
      <c r="K6469" s="64" t="str">
        <f>VLOOKUP(B6469,'ABC successor'!A:J,10,FALSE)</f>
        <v>4750</v>
      </c>
    </row>
    <row r="6470" spans="1:11" x14ac:dyDescent="0.2">
      <c r="A6470">
        <v>6469</v>
      </c>
      <c r="B6470" t="s">
        <v>6925</v>
      </c>
      <c r="C6470" t="s">
        <v>6924</v>
      </c>
      <c r="D6470" t="s">
        <v>6925</v>
      </c>
      <c r="E6470" t="s">
        <v>6926</v>
      </c>
      <c r="F6470" s="220">
        <v>1111</v>
      </c>
      <c r="G6470" s="220">
        <v>1111</v>
      </c>
      <c r="H6470" s="220">
        <v>1169</v>
      </c>
      <c r="I6470" s="220">
        <v>1055.6561689655171</v>
      </c>
      <c r="J6470" s="161" t="e">
        <f>VLOOKUP(D6470,GST!A:D,4,FALSE)</f>
        <v>#N/A</v>
      </c>
      <c r="K6470" s="64" t="str">
        <f>VLOOKUP(B6470,'ABC successor'!A:J,10,FALSE)</f>
        <v>4750</v>
      </c>
    </row>
    <row r="6471" spans="1:11" x14ac:dyDescent="0.2">
      <c r="A6471">
        <v>6470</v>
      </c>
      <c r="B6471" t="s">
        <v>6928</v>
      </c>
      <c r="C6471" t="s">
        <v>6927</v>
      </c>
      <c r="D6471" t="s">
        <v>6928</v>
      </c>
      <c r="E6471" t="s">
        <v>6929</v>
      </c>
      <c r="F6471" s="220">
        <v>195</v>
      </c>
      <c r="G6471" s="220">
        <v>195</v>
      </c>
      <c r="H6471" s="220">
        <v>205</v>
      </c>
      <c r="I6471" s="220">
        <v>185.60987586206895</v>
      </c>
      <c r="J6471" s="161" t="e">
        <f>VLOOKUP(D6471,GST!A:D,4,FALSE)</f>
        <v>#N/A</v>
      </c>
      <c r="K6471" s="64" t="str">
        <f>VLOOKUP(B6471,'ABC successor'!A:J,10,FALSE)</f>
        <v>4750</v>
      </c>
    </row>
    <row r="6472" spans="1:11" x14ac:dyDescent="0.2">
      <c r="A6472">
        <v>6471</v>
      </c>
      <c r="B6472" t="s">
        <v>6931</v>
      </c>
      <c r="C6472" t="s">
        <v>6930</v>
      </c>
      <c r="D6472" t="s">
        <v>6931</v>
      </c>
      <c r="E6472" t="s">
        <v>6932</v>
      </c>
      <c r="F6472" s="220">
        <v>1042</v>
      </c>
      <c r="G6472" s="220">
        <v>1042</v>
      </c>
      <c r="H6472" s="220">
        <v>1097</v>
      </c>
      <c r="I6472" s="220">
        <v>989.91933793103442</v>
      </c>
      <c r="J6472" s="161" t="e">
        <f>VLOOKUP(D6472,GST!A:D,4,FALSE)</f>
        <v>#N/A</v>
      </c>
      <c r="K6472" s="64" t="str">
        <f>VLOOKUP(B6472,'ABC successor'!A:J,10,FALSE)</f>
        <v>4750</v>
      </c>
    </row>
    <row r="6473" spans="1:11" x14ac:dyDescent="0.2">
      <c r="A6473">
        <v>6472</v>
      </c>
      <c r="B6473" t="s">
        <v>6934</v>
      </c>
      <c r="C6473" t="s">
        <v>6933</v>
      </c>
      <c r="D6473" t="s">
        <v>6934</v>
      </c>
      <c r="E6473" t="s">
        <v>6935</v>
      </c>
      <c r="F6473" s="220">
        <v>250</v>
      </c>
      <c r="G6473" s="220">
        <v>250</v>
      </c>
      <c r="H6473" s="220">
        <v>263</v>
      </c>
      <c r="I6473" s="220">
        <v>237.81265344827585</v>
      </c>
      <c r="J6473" s="161" t="e">
        <f>VLOOKUP(D6473,GST!A:D,4,FALSE)</f>
        <v>#N/A</v>
      </c>
      <c r="K6473" s="64" t="str">
        <f>VLOOKUP(B6473,'ABC successor'!A:J,10,FALSE)</f>
        <v>4750</v>
      </c>
    </row>
    <row r="6474" spans="1:11" x14ac:dyDescent="0.2">
      <c r="A6474">
        <v>6473</v>
      </c>
      <c r="B6474" t="s">
        <v>6937</v>
      </c>
      <c r="C6474" t="s">
        <v>6936</v>
      </c>
      <c r="D6474" t="s">
        <v>6937</v>
      </c>
      <c r="E6474" t="s">
        <v>6938</v>
      </c>
      <c r="F6474" s="220">
        <v>98</v>
      </c>
      <c r="G6474" s="220">
        <v>98</v>
      </c>
      <c r="H6474" s="220">
        <v>103</v>
      </c>
      <c r="I6474" s="220">
        <v>92.804937931034473</v>
      </c>
      <c r="J6474" s="161" t="e">
        <f>VLOOKUP(D6474,GST!A:D,4,FALSE)</f>
        <v>#N/A</v>
      </c>
      <c r="K6474" s="64" t="str">
        <f>VLOOKUP(B6474,'ABC successor'!A:J,10,FALSE)</f>
        <v>4750</v>
      </c>
    </row>
    <row r="6475" spans="1:11" x14ac:dyDescent="0.2">
      <c r="A6475">
        <v>6474</v>
      </c>
      <c r="B6475" t="s">
        <v>6940</v>
      </c>
      <c r="C6475" t="s">
        <v>6939</v>
      </c>
      <c r="D6475" t="s">
        <v>6940</v>
      </c>
      <c r="E6475" t="s">
        <v>6941</v>
      </c>
      <c r="F6475" s="220">
        <v>71</v>
      </c>
      <c r="G6475" s="220">
        <v>71</v>
      </c>
      <c r="H6475" s="220">
        <v>75</v>
      </c>
      <c r="I6475" s="220">
        <v>67.670267241379292</v>
      </c>
      <c r="J6475" s="161" t="e">
        <f>VLOOKUP(D6475,GST!A:D,4,FALSE)</f>
        <v>#N/A</v>
      </c>
      <c r="K6475" s="64" t="str">
        <f>VLOOKUP(B6475,'ABC successor'!A:J,10,FALSE)</f>
        <v>4750</v>
      </c>
    </row>
    <row r="6476" spans="1:11" x14ac:dyDescent="0.2">
      <c r="A6476">
        <v>6475</v>
      </c>
      <c r="B6476" t="s">
        <v>6943</v>
      </c>
      <c r="C6476" t="s">
        <v>6942</v>
      </c>
      <c r="D6476" t="s">
        <v>6943</v>
      </c>
      <c r="E6476" t="s">
        <v>4859</v>
      </c>
      <c r="F6476" s="220">
        <v>1528</v>
      </c>
      <c r="G6476" s="220">
        <v>1528</v>
      </c>
      <c r="H6476" s="220">
        <v>1608</v>
      </c>
      <c r="I6476" s="220">
        <v>1452.01059137931</v>
      </c>
      <c r="J6476" s="161" t="e">
        <f>VLOOKUP(D6476,GST!A:D,4,FALSE)</f>
        <v>#N/A</v>
      </c>
      <c r="K6476" s="64" t="str">
        <f>VLOOKUP(B6476,'ABC successor'!A:J,10,FALSE)</f>
        <v>4750</v>
      </c>
    </row>
    <row r="6477" spans="1:11" x14ac:dyDescent="0.2">
      <c r="A6477">
        <v>6476</v>
      </c>
      <c r="B6477" t="s">
        <v>6945</v>
      </c>
      <c r="C6477" t="s">
        <v>6944</v>
      </c>
      <c r="D6477" t="s">
        <v>6945</v>
      </c>
      <c r="E6477" t="s">
        <v>4859</v>
      </c>
      <c r="F6477" s="220">
        <v>1555</v>
      </c>
      <c r="G6477" s="220">
        <v>1555</v>
      </c>
      <c r="H6477" s="220">
        <v>1637</v>
      </c>
      <c r="I6477" s="220">
        <v>1477.1452620689654</v>
      </c>
      <c r="J6477" s="161" t="e">
        <f>VLOOKUP(D6477,GST!A:D,4,FALSE)</f>
        <v>#N/A</v>
      </c>
      <c r="K6477" s="64" t="str">
        <f>VLOOKUP(B6477,'ABC successor'!A:J,10,FALSE)</f>
        <v>4750</v>
      </c>
    </row>
    <row r="6478" spans="1:11" x14ac:dyDescent="0.2">
      <c r="A6478">
        <v>6477</v>
      </c>
      <c r="B6478" t="s">
        <v>6947</v>
      </c>
      <c r="C6478" t="s">
        <v>6946</v>
      </c>
      <c r="D6478" t="s">
        <v>6947</v>
      </c>
      <c r="E6478" t="s">
        <v>6948</v>
      </c>
      <c r="F6478" s="220">
        <v>71</v>
      </c>
      <c r="G6478" s="220">
        <v>71</v>
      </c>
      <c r="H6478" s="220">
        <v>75</v>
      </c>
      <c r="I6478" s="220">
        <v>67.670267241379292</v>
      </c>
      <c r="J6478" s="161" t="e">
        <f>VLOOKUP(D6478,GST!A:D,4,FALSE)</f>
        <v>#N/A</v>
      </c>
      <c r="K6478" s="64" t="str">
        <f>VLOOKUP(B6478,'ABC successor'!A:J,10,FALSE)</f>
        <v>4750</v>
      </c>
    </row>
    <row r="6479" spans="1:11" x14ac:dyDescent="0.2">
      <c r="A6479">
        <v>6478</v>
      </c>
      <c r="B6479" t="s">
        <v>6950</v>
      </c>
      <c r="C6479" t="s">
        <v>6949</v>
      </c>
      <c r="D6479" t="s">
        <v>6950</v>
      </c>
      <c r="E6479" t="s">
        <v>6951</v>
      </c>
      <c r="F6479" s="220">
        <v>71</v>
      </c>
      <c r="G6479" s="220">
        <v>71</v>
      </c>
      <c r="H6479" s="220">
        <v>75</v>
      </c>
      <c r="I6479" s="220">
        <v>67.670267241379292</v>
      </c>
      <c r="J6479" s="161" t="e">
        <f>VLOOKUP(D6479,GST!A:D,4,FALSE)</f>
        <v>#N/A</v>
      </c>
      <c r="K6479" s="64" t="str">
        <f>VLOOKUP(B6479,'ABC successor'!A:J,10,FALSE)</f>
        <v>4750</v>
      </c>
    </row>
    <row r="6480" spans="1:11" x14ac:dyDescent="0.2">
      <c r="A6480">
        <v>6479</v>
      </c>
      <c r="B6480" t="s">
        <v>6953</v>
      </c>
      <c r="C6480" t="s">
        <v>6952</v>
      </c>
      <c r="D6480" t="s">
        <v>6953</v>
      </c>
      <c r="E6480" t="s">
        <v>6954</v>
      </c>
      <c r="F6480" s="220">
        <v>112</v>
      </c>
      <c r="G6480" s="220">
        <v>112</v>
      </c>
      <c r="H6480" s="220">
        <v>118</v>
      </c>
      <c r="I6480" s="220">
        <v>106.33899137931033</v>
      </c>
      <c r="J6480" s="161" t="e">
        <f>VLOOKUP(D6480,GST!A:D,4,FALSE)</f>
        <v>#N/A</v>
      </c>
      <c r="K6480" s="64" t="str">
        <f>VLOOKUP(B6480,'ABC successor'!A:J,10,FALSE)</f>
        <v>4750</v>
      </c>
    </row>
    <row r="6481" spans="1:11" x14ac:dyDescent="0.2">
      <c r="A6481">
        <v>6480</v>
      </c>
      <c r="B6481" t="s">
        <v>6956</v>
      </c>
      <c r="C6481" t="s">
        <v>6955</v>
      </c>
      <c r="D6481" t="s">
        <v>6956</v>
      </c>
      <c r="E6481" t="s">
        <v>6957</v>
      </c>
      <c r="F6481" s="220">
        <v>112</v>
      </c>
      <c r="G6481" s="220">
        <v>112</v>
      </c>
      <c r="H6481" s="220">
        <v>118</v>
      </c>
      <c r="I6481" s="220">
        <v>106.33899137931033</v>
      </c>
      <c r="J6481" s="161" t="e">
        <f>VLOOKUP(D6481,GST!A:D,4,FALSE)</f>
        <v>#N/A</v>
      </c>
      <c r="K6481" s="64" t="str">
        <f>VLOOKUP(B6481,'ABC successor'!A:J,10,FALSE)</f>
        <v>4750</v>
      </c>
    </row>
    <row r="6482" spans="1:11" x14ac:dyDescent="0.2">
      <c r="A6482">
        <v>6481</v>
      </c>
      <c r="B6482" t="s">
        <v>6959</v>
      </c>
      <c r="C6482" t="s">
        <v>6958</v>
      </c>
      <c r="D6482" t="s">
        <v>6959</v>
      </c>
      <c r="E6482" t="s">
        <v>6960</v>
      </c>
      <c r="F6482" s="220">
        <v>195</v>
      </c>
      <c r="G6482" s="220">
        <v>195</v>
      </c>
      <c r="H6482" s="220">
        <v>205</v>
      </c>
      <c r="I6482" s="220">
        <v>185.60987586206895</v>
      </c>
      <c r="J6482" s="161" t="e">
        <f>VLOOKUP(D6482,GST!A:D,4,FALSE)</f>
        <v>#N/A</v>
      </c>
      <c r="K6482" s="64" t="str">
        <f>VLOOKUP(B6482,'ABC successor'!A:J,10,FALSE)</f>
        <v>4750</v>
      </c>
    </row>
    <row r="6483" spans="1:11" x14ac:dyDescent="0.2">
      <c r="A6483">
        <v>6482</v>
      </c>
      <c r="B6483" t="s">
        <v>6962</v>
      </c>
      <c r="C6483" t="s">
        <v>6961</v>
      </c>
      <c r="D6483" t="s">
        <v>6962</v>
      </c>
      <c r="E6483" t="s">
        <v>6963</v>
      </c>
      <c r="F6483" s="220">
        <v>2349</v>
      </c>
      <c r="G6483" s="220">
        <v>2349</v>
      </c>
      <c r="H6483" s="220">
        <v>2473</v>
      </c>
      <c r="I6483" s="220">
        <v>2231.1853827586201</v>
      </c>
      <c r="J6483" s="161" t="e">
        <f>VLOOKUP(D6483,GST!A:D,4,FALSE)</f>
        <v>#N/A</v>
      </c>
      <c r="K6483" s="64" t="str">
        <f>VLOOKUP(B6483,'ABC successor'!A:J,10,FALSE)</f>
        <v>4750</v>
      </c>
    </row>
    <row r="6484" spans="1:11" x14ac:dyDescent="0.2">
      <c r="A6484">
        <v>6483</v>
      </c>
      <c r="B6484" t="s">
        <v>6965</v>
      </c>
      <c r="C6484" t="s">
        <v>6964</v>
      </c>
      <c r="D6484" t="s">
        <v>6965</v>
      </c>
      <c r="E6484" t="s">
        <v>5118</v>
      </c>
      <c r="F6484" s="220">
        <v>15695</v>
      </c>
      <c r="G6484" s="220">
        <v>15695</v>
      </c>
      <c r="H6484" s="220">
        <v>16521</v>
      </c>
      <c r="I6484" s="220">
        <v>14910.660027586206</v>
      </c>
      <c r="J6484" s="161" t="e">
        <f>VLOOKUP(D6484,GST!A:D,4,FALSE)</f>
        <v>#N/A</v>
      </c>
      <c r="K6484" s="64" t="str">
        <f>VLOOKUP(B6484,'ABC successor'!A:J,10,FALSE)</f>
        <v>4750</v>
      </c>
    </row>
    <row r="6485" spans="1:11" x14ac:dyDescent="0.2">
      <c r="A6485">
        <v>6484</v>
      </c>
      <c r="B6485" t="s">
        <v>5120</v>
      </c>
      <c r="C6485" t="s">
        <v>5119</v>
      </c>
      <c r="D6485" t="s">
        <v>5120</v>
      </c>
      <c r="E6485" t="s">
        <v>16268</v>
      </c>
      <c r="F6485" s="220">
        <v>1612</v>
      </c>
      <c r="G6485" s="220">
        <v>1612</v>
      </c>
      <c r="H6485" s="220">
        <v>1697</v>
      </c>
      <c r="I6485" s="220">
        <v>1531.2814758620689</v>
      </c>
      <c r="J6485" s="161" t="e">
        <f>VLOOKUP(D6485,GST!A:D,4,FALSE)</f>
        <v>#N/A</v>
      </c>
      <c r="K6485" s="64" t="str">
        <f>VLOOKUP(B6485,'ABC successor'!A:J,10,FALSE)</f>
        <v>4750</v>
      </c>
    </row>
    <row r="6486" spans="1:11" x14ac:dyDescent="0.2">
      <c r="A6486">
        <v>6485</v>
      </c>
      <c r="B6486" t="s">
        <v>5122</v>
      </c>
      <c r="C6486" t="s">
        <v>5121</v>
      </c>
      <c r="D6486" t="s">
        <v>5122</v>
      </c>
      <c r="E6486" t="s">
        <v>5123</v>
      </c>
      <c r="F6486" s="220">
        <v>834</v>
      </c>
      <c r="G6486" s="220">
        <v>834</v>
      </c>
      <c r="H6486" s="220">
        <v>878</v>
      </c>
      <c r="I6486" s="220">
        <v>792.70884482758606</v>
      </c>
      <c r="J6486" s="161" t="e">
        <f>VLOOKUP(D6486,GST!A:D,4,FALSE)</f>
        <v>#N/A</v>
      </c>
      <c r="K6486" s="64" t="str">
        <f>VLOOKUP(B6486,'ABC successor'!A:J,10,FALSE)</f>
        <v>4750</v>
      </c>
    </row>
    <row r="6487" spans="1:11" x14ac:dyDescent="0.2">
      <c r="A6487">
        <v>6486</v>
      </c>
      <c r="B6487" t="s">
        <v>5125</v>
      </c>
      <c r="C6487" t="s">
        <v>5124</v>
      </c>
      <c r="D6487" t="s">
        <v>5125</v>
      </c>
      <c r="E6487" t="s">
        <v>5126</v>
      </c>
      <c r="F6487" s="220">
        <v>598</v>
      </c>
      <c r="G6487" s="220">
        <v>598</v>
      </c>
      <c r="H6487" s="220">
        <v>629</v>
      </c>
      <c r="I6487" s="220">
        <v>568.43024482758631</v>
      </c>
      <c r="J6487" s="161" t="e">
        <f>VLOOKUP(D6487,GST!A:D,4,FALSE)</f>
        <v>#N/A</v>
      </c>
      <c r="K6487" s="64" t="str">
        <f>VLOOKUP(B6487,'ABC successor'!A:J,10,FALSE)</f>
        <v>4750</v>
      </c>
    </row>
    <row r="6488" spans="1:11" x14ac:dyDescent="0.2">
      <c r="A6488">
        <v>6487</v>
      </c>
      <c r="B6488" t="s">
        <v>5128</v>
      </c>
      <c r="C6488" t="s">
        <v>5127</v>
      </c>
      <c r="D6488" t="s">
        <v>5128</v>
      </c>
      <c r="E6488" t="s">
        <v>16269</v>
      </c>
      <c r="F6488" s="220">
        <v>5418</v>
      </c>
      <c r="G6488" s="220">
        <v>5418</v>
      </c>
      <c r="H6488" s="220">
        <v>5703</v>
      </c>
      <c r="I6488" s="220">
        <v>5146.80718275862</v>
      </c>
      <c r="J6488" s="161" t="e">
        <f>VLOOKUP(D6488,GST!A:D,4,FALSE)</f>
        <v>#N/A</v>
      </c>
      <c r="K6488" s="64" t="str">
        <f>VLOOKUP(B6488,'ABC successor'!A:J,10,FALSE)</f>
        <v>4750</v>
      </c>
    </row>
    <row r="6489" spans="1:11" x14ac:dyDescent="0.2">
      <c r="A6489">
        <v>6488</v>
      </c>
      <c r="B6489" t="s">
        <v>5130</v>
      </c>
      <c r="C6489" t="s">
        <v>5129</v>
      </c>
      <c r="D6489" t="s">
        <v>5130</v>
      </c>
      <c r="E6489" t="s">
        <v>5131</v>
      </c>
      <c r="F6489" s="220">
        <v>155</v>
      </c>
      <c r="G6489" s="220">
        <v>155</v>
      </c>
      <c r="H6489" s="220">
        <v>163</v>
      </c>
      <c r="I6489" s="220">
        <v>146.94115172413788</v>
      </c>
      <c r="J6489" s="161" t="e">
        <f>VLOOKUP(D6489,GST!A:D,4,FALSE)</f>
        <v>#N/A</v>
      </c>
      <c r="K6489" s="64" t="str">
        <f>VLOOKUP(B6489,'ABC successor'!A:J,10,FALSE)</f>
        <v>4750</v>
      </c>
    </row>
    <row r="6490" spans="1:11" x14ac:dyDescent="0.2">
      <c r="A6490">
        <v>6489</v>
      </c>
      <c r="B6490" t="s">
        <v>5133</v>
      </c>
      <c r="C6490" t="s">
        <v>5132</v>
      </c>
      <c r="D6490" t="s">
        <v>5133</v>
      </c>
      <c r="E6490" t="s">
        <v>5134</v>
      </c>
      <c r="F6490" s="220">
        <v>444</v>
      </c>
      <c r="G6490" s="220">
        <v>444</v>
      </c>
      <c r="H6490" s="220">
        <v>467</v>
      </c>
      <c r="I6490" s="220">
        <v>421.48909310344828</v>
      </c>
      <c r="J6490" s="161" t="e">
        <f>VLOOKUP(D6490,GST!A:D,4,FALSE)</f>
        <v>#N/A</v>
      </c>
      <c r="K6490" s="64" t="str">
        <f>VLOOKUP(B6490,'ABC successor'!A:J,10,FALSE)</f>
        <v>4750</v>
      </c>
    </row>
    <row r="6491" spans="1:11" x14ac:dyDescent="0.2">
      <c r="A6491">
        <v>6490</v>
      </c>
      <c r="B6491" t="s">
        <v>5136</v>
      </c>
      <c r="C6491" t="s">
        <v>5135</v>
      </c>
      <c r="D6491" t="s">
        <v>5136</v>
      </c>
      <c r="E6491" t="s">
        <v>5137</v>
      </c>
      <c r="F6491" s="220">
        <v>138</v>
      </c>
      <c r="G6491" s="220">
        <v>138</v>
      </c>
      <c r="H6491" s="220">
        <v>145</v>
      </c>
      <c r="I6491" s="220">
        <v>131.47366206896552</v>
      </c>
      <c r="J6491" s="161" t="e">
        <f>VLOOKUP(D6491,GST!A:D,4,FALSE)</f>
        <v>#N/A</v>
      </c>
      <c r="K6491" s="64" t="str">
        <f>VLOOKUP(B6491,'ABC successor'!A:J,10,FALSE)</f>
        <v>4750</v>
      </c>
    </row>
    <row r="6492" spans="1:11" x14ac:dyDescent="0.2">
      <c r="A6492">
        <v>6491</v>
      </c>
      <c r="B6492" t="s">
        <v>5139</v>
      </c>
      <c r="C6492" t="s">
        <v>5138</v>
      </c>
      <c r="D6492" t="s">
        <v>5139</v>
      </c>
      <c r="E6492" t="s">
        <v>16270</v>
      </c>
      <c r="F6492" s="220">
        <v>3472</v>
      </c>
      <c r="G6492" s="220">
        <v>3472</v>
      </c>
      <c r="H6492" s="220">
        <v>3655</v>
      </c>
      <c r="I6492" s="220">
        <v>3298.4421689655164</v>
      </c>
      <c r="J6492" s="161" t="e">
        <f>VLOOKUP(D6492,GST!A:D,4,FALSE)</f>
        <v>#N/A</v>
      </c>
      <c r="K6492" s="64" t="str">
        <f>VLOOKUP(B6492,'ABC successor'!A:J,10,FALSE)</f>
        <v>4750</v>
      </c>
    </row>
    <row r="6493" spans="1:11" x14ac:dyDescent="0.2">
      <c r="A6493">
        <v>6492</v>
      </c>
      <c r="B6493" t="s">
        <v>5141</v>
      </c>
      <c r="C6493" t="s">
        <v>5140</v>
      </c>
      <c r="D6493" t="s">
        <v>5141</v>
      </c>
      <c r="E6493" t="s">
        <v>5142</v>
      </c>
      <c r="F6493" s="220">
        <v>11251</v>
      </c>
      <c r="G6493" s="220">
        <v>11251</v>
      </c>
      <c r="H6493" s="220">
        <v>11843</v>
      </c>
      <c r="I6493" s="220">
        <v>10688.035351724138</v>
      </c>
      <c r="J6493" s="161" t="e">
        <f>VLOOKUP(D6493,GST!A:D,4,FALSE)</f>
        <v>#N/A</v>
      </c>
      <c r="K6493" s="64" t="str">
        <f>VLOOKUP(B6493,'ABC successor'!A:J,10,FALSE)</f>
        <v>4750</v>
      </c>
    </row>
    <row r="6494" spans="1:11" x14ac:dyDescent="0.2">
      <c r="A6494">
        <v>6493</v>
      </c>
      <c r="B6494" t="s">
        <v>5144</v>
      </c>
      <c r="C6494" t="s">
        <v>5143</v>
      </c>
      <c r="D6494" t="s">
        <v>5144</v>
      </c>
      <c r="E6494" t="s">
        <v>5145</v>
      </c>
      <c r="F6494" s="220">
        <v>98</v>
      </c>
      <c r="G6494" s="220">
        <v>98</v>
      </c>
      <c r="H6494" s="220">
        <v>103</v>
      </c>
      <c r="I6494" s="220">
        <v>92.804937931034473</v>
      </c>
      <c r="J6494" s="161" t="e">
        <f>VLOOKUP(D6494,GST!A:D,4,FALSE)</f>
        <v>#N/A</v>
      </c>
      <c r="K6494" s="64" t="str">
        <f>VLOOKUP(B6494,'ABC successor'!A:J,10,FALSE)</f>
        <v>4750</v>
      </c>
    </row>
    <row r="6495" spans="1:11" x14ac:dyDescent="0.2">
      <c r="A6495">
        <v>6494</v>
      </c>
      <c r="B6495" t="s">
        <v>5147</v>
      </c>
      <c r="C6495" t="s">
        <v>5146</v>
      </c>
      <c r="D6495" t="s">
        <v>5147</v>
      </c>
      <c r="E6495" t="s">
        <v>5148</v>
      </c>
      <c r="F6495" s="220">
        <v>570</v>
      </c>
      <c r="G6495" s="220">
        <v>570</v>
      </c>
      <c r="H6495" s="220">
        <v>600</v>
      </c>
      <c r="I6495" s="220">
        <v>541.36213793103434</v>
      </c>
      <c r="J6495" s="161" t="e">
        <f>VLOOKUP(D6495,GST!A:D,4,FALSE)</f>
        <v>#N/A</v>
      </c>
      <c r="K6495" s="64" t="str">
        <f>VLOOKUP(B6495,'ABC successor'!A:J,10,FALSE)</f>
        <v>4750</v>
      </c>
    </row>
    <row r="6496" spans="1:11" x14ac:dyDescent="0.2">
      <c r="A6496">
        <v>6495</v>
      </c>
      <c r="B6496" t="s">
        <v>5150</v>
      </c>
      <c r="C6496" t="s">
        <v>5149</v>
      </c>
      <c r="D6496" t="s">
        <v>5150</v>
      </c>
      <c r="E6496" t="s">
        <v>5151</v>
      </c>
      <c r="F6496" s="220">
        <v>83</v>
      </c>
      <c r="G6496" s="220">
        <v>83</v>
      </c>
      <c r="H6496" s="220">
        <v>87</v>
      </c>
      <c r="I6496" s="220">
        <v>79.270884482758603</v>
      </c>
      <c r="J6496" s="161" t="e">
        <f>VLOOKUP(D6496,GST!A:D,4,FALSE)</f>
        <v>#N/A</v>
      </c>
      <c r="K6496" s="64" t="str">
        <f>VLOOKUP(B6496,'ABC successor'!A:J,10,FALSE)</f>
        <v>4750</v>
      </c>
    </row>
    <row r="6497" spans="1:11" x14ac:dyDescent="0.2">
      <c r="A6497">
        <v>6496</v>
      </c>
      <c r="B6497" t="s">
        <v>5153</v>
      </c>
      <c r="C6497" t="s">
        <v>5152</v>
      </c>
      <c r="D6497" t="s">
        <v>5153</v>
      </c>
      <c r="E6497" t="s">
        <v>5154</v>
      </c>
      <c r="F6497" s="220">
        <v>431</v>
      </c>
      <c r="G6497" s="220">
        <v>431</v>
      </c>
      <c r="H6497" s="220">
        <v>454</v>
      </c>
      <c r="I6497" s="220">
        <v>409.88847586206896</v>
      </c>
      <c r="J6497" s="161" t="e">
        <f>VLOOKUP(D6497,GST!A:D,4,FALSE)</f>
        <v>#N/A</v>
      </c>
      <c r="K6497" s="64" t="str">
        <f>VLOOKUP(B6497,'ABC successor'!A:J,10,FALSE)</f>
        <v>4750</v>
      </c>
    </row>
    <row r="6498" spans="1:11" x14ac:dyDescent="0.2">
      <c r="A6498">
        <v>6497</v>
      </c>
      <c r="B6498" t="s">
        <v>5156</v>
      </c>
      <c r="C6498" t="s">
        <v>5155</v>
      </c>
      <c r="D6498" t="s">
        <v>5156</v>
      </c>
      <c r="E6498" t="s">
        <v>5157</v>
      </c>
      <c r="F6498" s="220">
        <v>6806</v>
      </c>
      <c r="G6498" s="220">
        <v>6806</v>
      </c>
      <c r="H6498" s="220">
        <v>7164</v>
      </c>
      <c r="I6498" s="220">
        <v>6465.4106758620683</v>
      </c>
      <c r="J6498" s="161" t="e">
        <f>VLOOKUP(D6498,GST!A:D,4,FALSE)</f>
        <v>#N/A</v>
      </c>
      <c r="K6498" s="64" t="str">
        <f>VLOOKUP(B6498,'ABC successor'!A:J,10,FALSE)</f>
        <v>4750</v>
      </c>
    </row>
    <row r="6499" spans="1:11" x14ac:dyDescent="0.2">
      <c r="A6499">
        <v>6498</v>
      </c>
      <c r="B6499" t="s">
        <v>5159</v>
      </c>
      <c r="C6499" t="s">
        <v>5158</v>
      </c>
      <c r="D6499" t="s">
        <v>5159</v>
      </c>
      <c r="E6499" t="s">
        <v>5160</v>
      </c>
      <c r="F6499" s="220">
        <v>55</v>
      </c>
      <c r="G6499" s="220">
        <v>55</v>
      </c>
      <c r="H6499" s="220">
        <v>58</v>
      </c>
      <c r="I6499" s="220">
        <v>52.202777586206899</v>
      </c>
      <c r="J6499" s="161" t="e">
        <f>VLOOKUP(D6499,GST!A:D,4,FALSE)</f>
        <v>#N/A</v>
      </c>
      <c r="K6499" s="64" t="str">
        <f>VLOOKUP(B6499,'ABC successor'!A:J,10,FALSE)</f>
        <v>4750</v>
      </c>
    </row>
    <row r="6500" spans="1:11" x14ac:dyDescent="0.2">
      <c r="A6500">
        <v>6499</v>
      </c>
      <c r="B6500" t="s">
        <v>5162</v>
      </c>
      <c r="C6500" t="s">
        <v>5161</v>
      </c>
      <c r="D6500" t="s">
        <v>5162</v>
      </c>
      <c r="E6500" t="s">
        <v>5163</v>
      </c>
      <c r="F6500" s="220">
        <v>43</v>
      </c>
      <c r="G6500" s="220">
        <v>43</v>
      </c>
      <c r="H6500" s="220">
        <v>45</v>
      </c>
      <c r="I6500" s="220">
        <v>40.602160344827581</v>
      </c>
      <c r="J6500" s="161" t="e">
        <f>VLOOKUP(D6500,GST!A:D,4,FALSE)</f>
        <v>#N/A</v>
      </c>
      <c r="K6500" s="64" t="str">
        <f>VLOOKUP(B6500,'ABC successor'!A:J,10,FALSE)</f>
        <v>4750</v>
      </c>
    </row>
    <row r="6501" spans="1:11" x14ac:dyDescent="0.2">
      <c r="A6501">
        <v>6500</v>
      </c>
      <c r="B6501" t="s">
        <v>5165</v>
      </c>
      <c r="C6501" t="s">
        <v>5164</v>
      </c>
      <c r="D6501" t="s">
        <v>5165</v>
      </c>
      <c r="E6501" t="s">
        <v>5166</v>
      </c>
      <c r="F6501" s="220">
        <v>1083</v>
      </c>
      <c r="G6501" s="220">
        <v>1083</v>
      </c>
      <c r="H6501" s="220">
        <v>1140</v>
      </c>
      <c r="I6501" s="220">
        <v>1028.5880620689654</v>
      </c>
      <c r="J6501" s="161" t="e">
        <f>VLOOKUP(D6501,GST!A:D,4,FALSE)</f>
        <v>#N/A</v>
      </c>
      <c r="K6501" s="64" t="str">
        <f>VLOOKUP(B6501,'ABC successor'!A:J,10,FALSE)</f>
        <v>4750</v>
      </c>
    </row>
    <row r="6502" spans="1:11" x14ac:dyDescent="0.2">
      <c r="A6502">
        <v>6501</v>
      </c>
      <c r="B6502" t="s">
        <v>5168</v>
      </c>
      <c r="C6502" t="s">
        <v>5167</v>
      </c>
      <c r="D6502" t="s">
        <v>5168</v>
      </c>
      <c r="E6502" t="s">
        <v>5169</v>
      </c>
      <c r="F6502" s="220">
        <v>8890</v>
      </c>
      <c r="G6502" s="220">
        <v>8890</v>
      </c>
      <c r="H6502" s="220">
        <v>9358</v>
      </c>
      <c r="I6502" s="220">
        <v>8445.2493517241364</v>
      </c>
      <c r="J6502" s="161" t="e">
        <f>VLOOKUP(D6502,GST!A:D,4,FALSE)</f>
        <v>#N/A</v>
      </c>
      <c r="K6502" s="64" t="str">
        <f>VLOOKUP(B6502,'ABC successor'!A:J,10,FALSE)</f>
        <v>4750</v>
      </c>
    </row>
    <row r="6503" spans="1:11" x14ac:dyDescent="0.2">
      <c r="A6503">
        <v>6502</v>
      </c>
      <c r="B6503" t="s">
        <v>5171</v>
      </c>
      <c r="C6503" t="s">
        <v>5170</v>
      </c>
      <c r="D6503" t="s">
        <v>5171</v>
      </c>
      <c r="E6503" t="s">
        <v>5172</v>
      </c>
      <c r="F6503" s="220">
        <v>14</v>
      </c>
      <c r="G6503" s="220">
        <v>14</v>
      </c>
      <c r="H6503" s="220">
        <v>15</v>
      </c>
      <c r="I6503" s="220">
        <v>13.534053448275863</v>
      </c>
      <c r="J6503" s="161" t="e">
        <f>VLOOKUP(D6503,GST!A:D,4,FALSE)</f>
        <v>#N/A</v>
      </c>
      <c r="K6503" s="64" t="str">
        <f>VLOOKUP(B6503,'ABC successor'!A:J,10,FALSE)</f>
        <v>4750</v>
      </c>
    </row>
    <row r="6504" spans="1:11" x14ac:dyDescent="0.2">
      <c r="A6504">
        <v>6503</v>
      </c>
      <c r="B6504" t="s">
        <v>5174</v>
      </c>
      <c r="C6504" t="s">
        <v>5173</v>
      </c>
      <c r="D6504" t="s">
        <v>5174</v>
      </c>
      <c r="E6504" t="s">
        <v>1768</v>
      </c>
      <c r="F6504" s="220">
        <v>3195</v>
      </c>
      <c r="G6504" s="220">
        <v>3195</v>
      </c>
      <c r="H6504" s="220">
        <v>3363</v>
      </c>
      <c r="I6504" s="220">
        <v>3035.4948448275863</v>
      </c>
      <c r="J6504" s="161" t="e">
        <f>VLOOKUP(D6504,GST!A:D,4,FALSE)</f>
        <v>#N/A</v>
      </c>
      <c r="K6504" s="64" t="str">
        <f>VLOOKUP(B6504,'ABC successor'!A:J,10,FALSE)</f>
        <v>4750</v>
      </c>
    </row>
    <row r="6505" spans="1:11" x14ac:dyDescent="0.2">
      <c r="A6505">
        <v>6504</v>
      </c>
      <c r="B6505" t="s">
        <v>5176</v>
      </c>
      <c r="C6505" t="s">
        <v>5175</v>
      </c>
      <c r="D6505" t="s">
        <v>5176</v>
      </c>
      <c r="E6505" t="s">
        <v>5177</v>
      </c>
      <c r="F6505" s="220">
        <v>6391</v>
      </c>
      <c r="G6505" s="220">
        <v>6391</v>
      </c>
      <c r="H6505" s="220">
        <v>6727</v>
      </c>
      <c r="I6505" s="220">
        <v>6070.9896896551727</v>
      </c>
      <c r="J6505" s="161" t="e">
        <f>VLOOKUP(D6505,GST!A:D,4,FALSE)</f>
        <v>#N/A</v>
      </c>
      <c r="K6505" s="64" t="str">
        <f>VLOOKUP(B6505,'ABC successor'!A:J,10,FALSE)</f>
        <v>4750</v>
      </c>
    </row>
    <row r="6506" spans="1:11" x14ac:dyDescent="0.2">
      <c r="A6506">
        <v>6505</v>
      </c>
      <c r="B6506" t="s">
        <v>5179</v>
      </c>
      <c r="C6506" t="s">
        <v>5178</v>
      </c>
      <c r="D6506" t="s">
        <v>5179</v>
      </c>
      <c r="E6506" t="s">
        <v>5180</v>
      </c>
      <c r="F6506" s="220">
        <v>472</v>
      </c>
      <c r="G6506" s="220">
        <v>472</v>
      </c>
      <c r="H6506" s="220">
        <v>497</v>
      </c>
      <c r="I6506" s="220">
        <v>448.55719999999991</v>
      </c>
      <c r="J6506" s="161" t="e">
        <f>VLOOKUP(D6506,GST!A:D,4,FALSE)</f>
        <v>#N/A</v>
      </c>
      <c r="K6506" s="64" t="str">
        <f>VLOOKUP(B6506,'ABC successor'!A:J,10,FALSE)</f>
        <v>4750</v>
      </c>
    </row>
    <row r="6507" spans="1:11" x14ac:dyDescent="0.2">
      <c r="A6507">
        <v>6506</v>
      </c>
      <c r="B6507" t="s">
        <v>5182</v>
      </c>
      <c r="C6507" t="s">
        <v>5181</v>
      </c>
      <c r="D6507" t="s">
        <v>5182</v>
      </c>
      <c r="E6507" t="s">
        <v>5183</v>
      </c>
      <c r="F6507" s="220">
        <v>2027</v>
      </c>
      <c r="G6507" s="220">
        <v>2027</v>
      </c>
      <c r="H6507" s="220">
        <v>2134</v>
      </c>
      <c r="I6507" s="220">
        <v>1925.7024620689656</v>
      </c>
      <c r="J6507" s="161" t="e">
        <f>VLOOKUP(D6507,GST!A:D,4,FALSE)</f>
        <v>#N/A</v>
      </c>
      <c r="K6507" s="64" t="str">
        <f>VLOOKUP(B6507,'ABC successor'!A:J,10,FALSE)</f>
        <v>4750</v>
      </c>
    </row>
    <row r="6508" spans="1:11" x14ac:dyDescent="0.2">
      <c r="A6508">
        <v>6507</v>
      </c>
      <c r="B6508" t="s">
        <v>5185</v>
      </c>
      <c r="C6508" t="s">
        <v>5184</v>
      </c>
      <c r="D6508" t="s">
        <v>5185</v>
      </c>
      <c r="E6508" t="s">
        <v>2391</v>
      </c>
      <c r="F6508" s="220">
        <v>24585</v>
      </c>
      <c r="G6508" s="220">
        <v>24585</v>
      </c>
      <c r="H6508" s="220">
        <v>25879</v>
      </c>
      <c r="I6508" s="220">
        <v>23355.909379310346</v>
      </c>
      <c r="J6508" s="161" t="e">
        <f>VLOOKUP(D6508,GST!A:D,4,FALSE)</f>
        <v>#N/A</v>
      </c>
      <c r="K6508" s="64" t="str">
        <f>VLOOKUP(B6508,'ABC successor'!A:J,10,FALSE)</f>
        <v>4750</v>
      </c>
    </row>
    <row r="6509" spans="1:11" x14ac:dyDescent="0.2">
      <c r="A6509">
        <v>6508</v>
      </c>
      <c r="B6509" t="s">
        <v>5187</v>
      </c>
      <c r="C6509" t="s">
        <v>5186</v>
      </c>
      <c r="D6509" t="s">
        <v>5187</v>
      </c>
      <c r="E6509" t="s">
        <v>16271</v>
      </c>
      <c r="F6509" s="220">
        <v>55978</v>
      </c>
      <c r="G6509" s="220">
        <v>55978</v>
      </c>
      <c r="H6509" s="220">
        <v>58924</v>
      </c>
      <c r="I6509" s="220">
        <v>53179.162870689644</v>
      </c>
      <c r="J6509" s="161" t="e">
        <f>VLOOKUP(D6509,GST!A:D,4,FALSE)</f>
        <v>#N/A</v>
      </c>
      <c r="K6509" s="64" t="str">
        <f>VLOOKUP(B6509,'ABC successor'!A:J,10,FALSE)</f>
        <v>4750</v>
      </c>
    </row>
    <row r="6510" spans="1:11" x14ac:dyDescent="0.2">
      <c r="A6510">
        <v>6509</v>
      </c>
      <c r="B6510" t="s">
        <v>5189</v>
      </c>
      <c r="C6510" t="s">
        <v>5188</v>
      </c>
      <c r="D6510" t="s">
        <v>5189</v>
      </c>
      <c r="E6510" t="s">
        <v>16272</v>
      </c>
      <c r="F6510" s="220">
        <v>54173</v>
      </c>
      <c r="G6510" s="220">
        <v>54173</v>
      </c>
      <c r="H6510" s="220">
        <v>57024</v>
      </c>
      <c r="I6510" s="220">
        <v>51464.204955172412</v>
      </c>
      <c r="J6510" s="161" t="e">
        <f>VLOOKUP(D6510,GST!A:D,4,FALSE)</f>
        <v>#N/A</v>
      </c>
      <c r="K6510" s="64" t="str">
        <f>VLOOKUP(B6510,'ABC successor'!A:J,10,FALSE)</f>
        <v>4750</v>
      </c>
    </row>
    <row r="6511" spans="1:11" x14ac:dyDescent="0.2">
      <c r="A6511">
        <v>6510</v>
      </c>
      <c r="B6511" t="s">
        <v>5191</v>
      </c>
      <c r="C6511" t="s">
        <v>5190</v>
      </c>
      <c r="D6511" t="s">
        <v>5191</v>
      </c>
      <c r="E6511" t="s">
        <v>5192</v>
      </c>
      <c r="F6511" s="220">
        <v>52921</v>
      </c>
      <c r="G6511" s="220">
        <v>52921</v>
      </c>
      <c r="H6511" s="220">
        <v>55706</v>
      </c>
      <c r="I6511" s="220">
        <v>50275.14168793102</v>
      </c>
      <c r="J6511" s="161" t="e">
        <f>VLOOKUP(D6511,GST!A:D,4,FALSE)</f>
        <v>#N/A</v>
      </c>
      <c r="K6511" s="64" t="str">
        <f>VLOOKUP(B6511,'ABC successor'!A:J,10,FALSE)</f>
        <v>4750</v>
      </c>
    </row>
    <row r="6512" spans="1:11" x14ac:dyDescent="0.2">
      <c r="A6512">
        <v>6511</v>
      </c>
      <c r="B6512" t="s">
        <v>5194</v>
      </c>
      <c r="C6512" t="s">
        <v>5193</v>
      </c>
      <c r="D6512" t="s">
        <v>5194</v>
      </c>
      <c r="E6512" t="s">
        <v>5195</v>
      </c>
      <c r="F6512" s="220">
        <v>120846</v>
      </c>
      <c r="G6512" s="220">
        <v>120846</v>
      </c>
      <c r="H6512" s="220">
        <v>127206</v>
      </c>
      <c r="I6512" s="220">
        <v>114803.57509310341</v>
      </c>
      <c r="J6512" s="161" t="e">
        <f>VLOOKUP(D6512,GST!A:D,4,FALSE)</f>
        <v>#N/A</v>
      </c>
      <c r="K6512" s="64" t="str">
        <f>VLOOKUP(B6512,'ABC successor'!A:J,10,FALSE)</f>
        <v>4750</v>
      </c>
    </row>
    <row r="6513" spans="1:11" x14ac:dyDescent="0.2">
      <c r="A6513">
        <v>6512</v>
      </c>
      <c r="B6513" t="s">
        <v>5197</v>
      </c>
      <c r="C6513" t="s">
        <v>5196</v>
      </c>
      <c r="D6513" t="s">
        <v>5197</v>
      </c>
      <c r="E6513" t="s">
        <v>5198</v>
      </c>
      <c r="F6513" s="220">
        <v>404206</v>
      </c>
      <c r="G6513" s="220">
        <v>404206</v>
      </c>
      <c r="H6513" s="220">
        <v>425480</v>
      </c>
      <c r="I6513" s="220">
        <v>383995.89817931032</v>
      </c>
      <c r="J6513" s="161" t="e">
        <f>VLOOKUP(D6513,GST!A:D,4,FALSE)</f>
        <v>#N/A</v>
      </c>
      <c r="K6513" s="64" t="str">
        <f>VLOOKUP(B6513,'ABC successor'!A:J,10,FALSE)</f>
        <v>4750</v>
      </c>
    </row>
    <row r="6514" spans="1:11" x14ac:dyDescent="0.2">
      <c r="A6514">
        <v>6513</v>
      </c>
      <c r="B6514" t="s">
        <v>5200</v>
      </c>
      <c r="C6514" t="s">
        <v>5199</v>
      </c>
      <c r="D6514" t="s">
        <v>5200</v>
      </c>
      <c r="E6514" t="s">
        <v>5201</v>
      </c>
      <c r="F6514" s="220">
        <v>145848</v>
      </c>
      <c r="G6514" s="220">
        <v>145848</v>
      </c>
      <c r="H6514" s="220">
        <v>153524</v>
      </c>
      <c r="I6514" s="220">
        <v>138555.83889482755</v>
      </c>
      <c r="J6514" s="161" t="e">
        <f>VLOOKUP(D6514,GST!A:D,4,FALSE)</f>
        <v>#N/A</v>
      </c>
      <c r="K6514" s="64" t="str">
        <f>VLOOKUP(B6514,'ABC successor'!A:J,10,FALSE)</f>
        <v>4750</v>
      </c>
    </row>
    <row r="6515" spans="1:11" x14ac:dyDescent="0.2">
      <c r="A6515">
        <v>6514</v>
      </c>
      <c r="B6515" t="s">
        <v>5203</v>
      </c>
      <c r="C6515" t="s">
        <v>5202</v>
      </c>
      <c r="D6515" t="s">
        <v>5203</v>
      </c>
      <c r="E6515" t="s">
        <v>5204</v>
      </c>
      <c r="F6515" s="220">
        <v>162517</v>
      </c>
      <c r="G6515" s="220">
        <v>162517</v>
      </c>
      <c r="H6515" s="220">
        <v>171071</v>
      </c>
      <c r="I6515" s="220">
        <v>154390.68142931032</v>
      </c>
      <c r="J6515" s="161" t="e">
        <f>VLOOKUP(D6515,GST!A:D,4,FALSE)</f>
        <v>#N/A</v>
      </c>
      <c r="K6515" s="64" t="str">
        <f>VLOOKUP(B6515,'ABC successor'!A:J,10,FALSE)</f>
        <v>4750</v>
      </c>
    </row>
    <row r="6516" spans="1:11" x14ac:dyDescent="0.2">
      <c r="A6516">
        <v>6515</v>
      </c>
      <c r="B6516" t="s">
        <v>5206</v>
      </c>
      <c r="C6516" t="s">
        <v>5205</v>
      </c>
      <c r="D6516" t="s">
        <v>5206</v>
      </c>
      <c r="E6516" t="s">
        <v>16273</v>
      </c>
      <c r="F6516" s="220">
        <v>25141</v>
      </c>
      <c r="G6516" s="220">
        <v>25141</v>
      </c>
      <c r="H6516" s="220">
        <v>26464</v>
      </c>
      <c r="I6516" s="220">
        <v>23883.737463793099</v>
      </c>
      <c r="J6516" s="161" t="e">
        <f>VLOOKUP(D6516,GST!A:D,4,FALSE)</f>
        <v>#N/A</v>
      </c>
      <c r="K6516" s="64" t="str">
        <f>VLOOKUP(B6516,'ABC successor'!A:J,10,FALSE)</f>
        <v>4750</v>
      </c>
    </row>
    <row r="6517" spans="1:11" x14ac:dyDescent="0.2">
      <c r="A6517">
        <v>6516</v>
      </c>
      <c r="B6517" t="s">
        <v>5208</v>
      </c>
      <c r="C6517" t="s">
        <v>5207</v>
      </c>
      <c r="D6517" t="s">
        <v>5208</v>
      </c>
      <c r="E6517" t="s">
        <v>4855</v>
      </c>
      <c r="F6517" s="220">
        <v>1471</v>
      </c>
      <c r="G6517" s="220">
        <v>1471</v>
      </c>
      <c r="H6517" s="220">
        <v>1548</v>
      </c>
      <c r="I6517" s="220">
        <v>1397.8743775862067</v>
      </c>
      <c r="J6517" s="161" t="e">
        <f>VLOOKUP(D6517,GST!A:D,4,FALSE)</f>
        <v>#N/A</v>
      </c>
      <c r="K6517" s="64" t="str">
        <f>VLOOKUP(B6517,'ABC successor'!A:J,10,FALSE)</f>
        <v>4750</v>
      </c>
    </row>
    <row r="6518" spans="1:11" x14ac:dyDescent="0.2">
      <c r="A6518">
        <v>6517</v>
      </c>
      <c r="B6518" t="s">
        <v>5210</v>
      </c>
      <c r="C6518" t="s">
        <v>5209</v>
      </c>
      <c r="D6518" t="s">
        <v>5210</v>
      </c>
      <c r="E6518" t="s">
        <v>5211</v>
      </c>
      <c r="F6518" s="220">
        <v>112512</v>
      </c>
      <c r="G6518" s="220">
        <v>112512</v>
      </c>
      <c r="H6518" s="220">
        <v>118434</v>
      </c>
      <c r="I6518" s="220">
        <v>106886.15382586209</v>
      </c>
      <c r="J6518" s="161" t="e">
        <f>VLOOKUP(D6518,GST!A:D,4,FALSE)</f>
        <v>#N/A</v>
      </c>
      <c r="K6518" s="64" t="str">
        <f>VLOOKUP(B6518,'ABC successor'!A:J,10,FALSE)</f>
        <v>4750</v>
      </c>
    </row>
    <row r="6519" spans="1:11" x14ac:dyDescent="0.2">
      <c r="A6519">
        <v>6518</v>
      </c>
      <c r="B6519" t="s">
        <v>5213</v>
      </c>
      <c r="C6519" t="s">
        <v>5212</v>
      </c>
      <c r="D6519" t="s">
        <v>5213</v>
      </c>
      <c r="E6519" t="s">
        <v>5214</v>
      </c>
      <c r="F6519" s="220">
        <v>15695</v>
      </c>
      <c r="G6519" s="220">
        <v>15695</v>
      </c>
      <c r="H6519" s="220">
        <v>16521</v>
      </c>
      <c r="I6519" s="220">
        <v>14910.660027586206</v>
      </c>
      <c r="J6519" s="161" t="e">
        <f>VLOOKUP(D6519,GST!A:D,4,FALSE)</f>
        <v>#N/A</v>
      </c>
      <c r="K6519" s="64" t="str">
        <f>VLOOKUP(B6519,'ABC successor'!A:J,10,FALSE)</f>
        <v>4750</v>
      </c>
    </row>
    <row r="6520" spans="1:11" x14ac:dyDescent="0.2">
      <c r="A6520">
        <v>6519</v>
      </c>
      <c r="B6520" t="s">
        <v>5216</v>
      </c>
      <c r="C6520" t="s">
        <v>5215</v>
      </c>
      <c r="D6520" t="s">
        <v>5216</v>
      </c>
      <c r="E6520" t="s">
        <v>5217</v>
      </c>
      <c r="F6520" s="220">
        <v>352811</v>
      </c>
      <c r="G6520" s="220">
        <v>352811</v>
      </c>
      <c r="H6520" s="220">
        <v>371380</v>
      </c>
      <c r="I6520" s="220">
        <v>335170.83364655165</v>
      </c>
      <c r="J6520" s="161" t="e">
        <f>VLOOKUP(D6520,GST!A:D,4,FALSE)</f>
        <v>#N/A</v>
      </c>
      <c r="K6520" s="64" t="str">
        <f>VLOOKUP(B6520,'ABC successor'!A:J,10,FALSE)</f>
        <v>4750</v>
      </c>
    </row>
    <row r="6521" spans="1:11" x14ac:dyDescent="0.2">
      <c r="A6521">
        <v>6520</v>
      </c>
      <c r="B6521" t="s">
        <v>5219</v>
      </c>
      <c r="C6521" t="s">
        <v>5218</v>
      </c>
      <c r="D6521" t="s">
        <v>5219</v>
      </c>
      <c r="E6521" t="s">
        <v>5220</v>
      </c>
      <c r="F6521" s="220">
        <v>1708496</v>
      </c>
      <c r="G6521" s="220">
        <v>1708496</v>
      </c>
      <c r="H6521" s="220">
        <v>1798417</v>
      </c>
      <c r="I6521" s="220">
        <v>1623071.3597844825</v>
      </c>
      <c r="J6521" s="161" t="e">
        <f>VLOOKUP(D6521,GST!A:D,4,FALSE)</f>
        <v>#N/A</v>
      </c>
      <c r="K6521" s="64" t="str">
        <f>VLOOKUP(B6521,'ABC successor'!A:J,10,FALSE)</f>
        <v>4750</v>
      </c>
    </row>
    <row r="6522" spans="1:11" x14ac:dyDescent="0.2">
      <c r="A6522">
        <v>6521</v>
      </c>
      <c r="B6522" t="s">
        <v>5222</v>
      </c>
      <c r="C6522" t="s">
        <v>5221</v>
      </c>
      <c r="D6522" t="s">
        <v>5222</v>
      </c>
      <c r="E6522" t="s">
        <v>5223</v>
      </c>
      <c r="F6522" s="220">
        <v>1841842</v>
      </c>
      <c r="G6522" s="220">
        <v>1841842</v>
      </c>
      <c r="H6522" s="220">
        <v>1938781</v>
      </c>
      <c r="I6522" s="220">
        <v>1749750.1000603449</v>
      </c>
      <c r="J6522" s="161" t="e">
        <f>VLOOKUP(D6522,GST!A:D,4,FALSE)</f>
        <v>#N/A</v>
      </c>
      <c r="K6522" s="64" t="str">
        <f>VLOOKUP(B6522,'ABC successor'!A:J,10,FALSE)</f>
        <v>4750</v>
      </c>
    </row>
    <row r="6523" spans="1:11" x14ac:dyDescent="0.2">
      <c r="A6523">
        <v>6522</v>
      </c>
      <c r="B6523" t="s">
        <v>5225</v>
      </c>
      <c r="C6523" t="s">
        <v>5224</v>
      </c>
      <c r="D6523" t="s">
        <v>5225</v>
      </c>
      <c r="E6523" t="s">
        <v>5226</v>
      </c>
      <c r="F6523" s="220">
        <v>4028</v>
      </c>
      <c r="G6523" s="220">
        <v>4028</v>
      </c>
      <c r="H6523" s="220">
        <v>4240</v>
      </c>
      <c r="I6523" s="220">
        <v>3826.2702534482751</v>
      </c>
      <c r="J6523" s="161" t="e">
        <f>VLOOKUP(D6523,GST!A:D,4,FALSE)</f>
        <v>#N/A</v>
      </c>
      <c r="K6523" s="64" t="str">
        <f>VLOOKUP(B6523,'ABC successor'!A:J,10,FALSE)</f>
        <v>4750</v>
      </c>
    </row>
    <row r="6524" spans="1:11" x14ac:dyDescent="0.2">
      <c r="A6524">
        <v>6523</v>
      </c>
      <c r="B6524" t="s">
        <v>5228</v>
      </c>
      <c r="C6524" t="s">
        <v>5227</v>
      </c>
      <c r="D6524" t="s">
        <v>5228</v>
      </c>
      <c r="E6524" t="s">
        <v>16274</v>
      </c>
      <c r="F6524" s="220">
        <v>972315</v>
      </c>
      <c r="G6524" s="220">
        <v>972315</v>
      </c>
      <c r="H6524" s="220">
        <v>1023489</v>
      </c>
      <c r="I6524" s="220">
        <v>923699.1478448275</v>
      </c>
      <c r="J6524" s="161" t="e">
        <f>VLOOKUP(D6524,GST!A:D,4,FALSE)</f>
        <v>#N/A</v>
      </c>
      <c r="K6524" s="64" t="str">
        <f>VLOOKUP(B6524,'ABC successor'!A:J,10,FALSE)</f>
        <v>4750</v>
      </c>
    </row>
    <row r="6525" spans="1:11" x14ac:dyDescent="0.2">
      <c r="A6525">
        <v>6524</v>
      </c>
      <c r="B6525" t="s">
        <v>5230</v>
      </c>
      <c r="C6525" t="s">
        <v>5229</v>
      </c>
      <c r="D6525" t="s">
        <v>5230</v>
      </c>
      <c r="E6525" t="s">
        <v>5231</v>
      </c>
      <c r="F6525" s="220">
        <v>6946</v>
      </c>
      <c r="G6525" s="220">
        <v>6946</v>
      </c>
      <c r="H6525" s="220">
        <v>7312</v>
      </c>
      <c r="I6525" s="220">
        <v>6598.8177741379304</v>
      </c>
      <c r="J6525" s="161" t="e">
        <f>VLOOKUP(D6525,GST!A:D,4,FALSE)</f>
        <v>#N/A</v>
      </c>
      <c r="K6525" s="64" t="str">
        <f>VLOOKUP(B6525,'ABC successor'!A:J,10,FALSE)</f>
        <v>4750</v>
      </c>
    </row>
    <row r="6526" spans="1:11" x14ac:dyDescent="0.2">
      <c r="A6526">
        <v>6525</v>
      </c>
      <c r="B6526" t="s">
        <v>6775</v>
      </c>
      <c r="C6526" t="s">
        <v>5232</v>
      </c>
      <c r="D6526" t="s">
        <v>6775</v>
      </c>
      <c r="E6526" t="s">
        <v>6776</v>
      </c>
      <c r="F6526" s="220">
        <v>1099</v>
      </c>
      <c r="G6526" s="220">
        <v>1099</v>
      </c>
      <c r="H6526" s="220">
        <v>1157</v>
      </c>
      <c r="I6526" s="220">
        <v>1044.0555517241378</v>
      </c>
      <c r="J6526" s="161" t="e">
        <f>VLOOKUP(D6526,GST!A:D,4,FALSE)</f>
        <v>#N/A</v>
      </c>
      <c r="K6526" s="64" t="str">
        <f>VLOOKUP(B6526,'ABC successor'!A:J,10,FALSE)</f>
        <v>4750</v>
      </c>
    </row>
    <row r="6527" spans="1:11" x14ac:dyDescent="0.2">
      <c r="A6527">
        <v>6526</v>
      </c>
      <c r="B6527" t="s">
        <v>6778</v>
      </c>
      <c r="C6527" t="s">
        <v>6777</v>
      </c>
      <c r="D6527" t="s">
        <v>6778</v>
      </c>
      <c r="E6527" t="s">
        <v>6779</v>
      </c>
      <c r="F6527" s="220">
        <v>55</v>
      </c>
      <c r="G6527" s="220">
        <v>55</v>
      </c>
      <c r="H6527" s="220">
        <v>58</v>
      </c>
      <c r="I6527" s="220">
        <v>52.202777586206899</v>
      </c>
      <c r="J6527" s="161" t="e">
        <f>VLOOKUP(D6527,GST!A:D,4,FALSE)</f>
        <v>#N/A</v>
      </c>
      <c r="K6527" s="64" t="str">
        <f>VLOOKUP(B6527,'ABC successor'!A:J,10,FALSE)</f>
        <v>4750</v>
      </c>
    </row>
    <row r="6528" spans="1:11" x14ac:dyDescent="0.2">
      <c r="A6528">
        <v>6527</v>
      </c>
      <c r="B6528" t="s">
        <v>6781</v>
      </c>
      <c r="C6528" t="s">
        <v>6780</v>
      </c>
      <c r="D6528" t="s">
        <v>6781</v>
      </c>
      <c r="E6528" t="s">
        <v>4576</v>
      </c>
      <c r="F6528" s="220">
        <v>584</v>
      </c>
      <c r="G6528" s="220">
        <v>584</v>
      </c>
      <c r="H6528" s="220">
        <v>615</v>
      </c>
      <c r="I6528" s="220">
        <v>554.89619137931038</v>
      </c>
      <c r="J6528" s="161" t="e">
        <f>VLOOKUP(D6528,GST!A:D,4,FALSE)</f>
        <v>#N/A</v>
      </c>
      <c r="K6528" s="64" t="str">
        <f>VLOOKUP(B6528,'ABC successor'!A:J,10,FALSE)</f>
        <v>4750</v>
      </c>
    </row>
    <row r="6529" spans="1:11" x14ac:dyDescent="0.2">
      <c r="A6529">
        <v>6528</v>
      </c>
      <c r="B6529" t="s">
        <v>6783</v>
      </c>
      <c r="C6529" t="s">
        <v>6782</v>
      </c>
      <c r="D6529" t="s">
        <v>6783</v>
      </c>
      <c r="E6529" t="s">
        <v>5878</v>
      </c>
      <c r="F6529" s="220">
        <v>959</v>
      </c>
      <c r="G6529" s="220">
        <v>959</v>
      </c>
      <c r="H6529" s="220">
        <v>1009</v>
      </c>
      <c r="I6529" s="220">
        <v>910.64845344827575</v>
      </c>
      <c r="J6529" s="161" t="e">
        <f>VLOOKUP(D6529,GST!A:D,4,FALSE)</f>
        <v>#N/A</v>
      </c>
      <c r="K6529" s="64" t="str">
        <f>VLOOKUP(B6529,'ABC successor'!A:J,10,FALSE)</f>
        <v>4750</v>
      </c>
    </row>
    <row r="6530" spans="1:11" x14ac:dyDescent="0.2">
      <c r="A6530">
        <v>6529</v>
      </c>
      <c r="B6530" t="s">
        <v>6785</v>
      </c>
      <c r="C6530" t="s">
        <v>6784</v>
      </c>
      <c r="D6530" t="s">
        <v>6785</v>
      </c>
      <c r="E6530" t="s">
        <v>6786</v>
      </c>
      <c r="F6530" s="220">
        <v>250</v>
      </c>
      <c r="G6530" s="220">
        <v>250</v>
      </c>
      <c r="H6530" s="220">
        <v>263</v>
      </c>
      <c r="I6530" s="220">
        <v>237.81265344827585</v>
      </c>
      <c r="J6530" s="161" t="e">
        <f>VLOOKUP(D6530,GST!A:D,4,FALSE)</f>
        <v>#N/A</v>
      </c>
      <c r="K6530" s="64" t="str">
        <f>VLOOKUP(B6530,'ABC successor'!A:J,10,FALSE)</f>
        <v>4750</v>
      </c>
    </row>
    <row r="6531" spans="1:11" x14ac:dyDescent="0.2">
      <c r="A6531">
        <v>6530</v>
      </c>
      <c r="B6531" t="s">
        <v>6788</v>
      </c>
      <c r="C6531" t="s">
        <v>6787</v>
      </c>
      <c r="D6531" t="s">
        <v>6788</v>
      </c>
      <c r="E6531" t="s">
        <v>6789</v>
      </c>
      <c r="F6531" s="220">
        <v>155</v>
      </c>
      <c r="G6531" s="220">
        <v>155</v>
      </c>
      <c r="H6531" s="220">
        <v>163</v>
      </c>
      <c r="I6531" s="220">
        <v>146.94115172413788</v>
      </c>
      <c r="J6531" s="161" t="e">
        <f>VLOOKUP(D6531,GST!A:D,4,FALSE)</f>
        <v>#N/A</v>
      </c>
      <c r="K6531" s="64" t="str">
        <f>VLOOKUP(B6531,'ABC successor'!A:J,10,FALSE)</f>
        <v>4750</v>
      </c>
    </row>
    <row r="6532" spans="1:11" x14ac:dyDescent="0.2">
      <c r="A6532">
        <v>6531</v>
      </c>
      <c r="B6532" t="s">
        <v>6791</v>
      </c>
      <c r="C6532" t="s">
        <v>6790</v>
      </c>
      <c r="D6532" t="s">
        <v>6791</v>
      </c>
      <c r="E6532" t="s">
        <v>4576</v>
      </c>
      <c r="F6532" s="220">
        <v>179</v>
      </c>
      <c r="G6532" s="220">
        <v>179</v>
      </c>
      <c r="H6532" s="220">
        <v>188</v>
      </c>
      <c r="I6532" s="220">
        <v>170.1423862068965</v>
      </c>
      <c r="J6532" s="161" t="e">
        <f>VLOOKUP(D6532,GST!A:D,4,FALSE)</f>
        <v>#N/A</v>
      </c>
      <c r="K6532" s="64" t="str">
        <f>VLOOKUP(B6532,'ABC successor'!A:J,10,FALSE)</f>
        <v>4750</v>
      </c>
    </row>
    <row r="6533" spans="1:11" x14ac:dyDescent="0.2">
      <c r="A6533">
        <v>6532</v>
      </c>
      <c r="B6533" t="s">
        <v>6793</v>
      </c>
      <c r="C6533" t="s">
        <v>6792</v>
      </c>
      <c r="D6533" t="s">
        <v>6793</v>
      </c>
      <c r="E6533" t="s">
        <v>6794</v>
      </c>
      <c r="F6533" s="220">
        <v>22503</v>
      </c>
      <c r="G6533" s="220">
        <v>22503</v>
      </c>
      <c r="H6533" s="220">
        <v>23687</v>
      </c>
      <c r="I6533" s="220">
        <v>21378.004139655164</v>
      </c>
      <c r="J6533" s="161" t="e">
        <f>VLOOKUP(D6533,GST!A:D,4,FALSE)</f>
        <v>#N/A</v>
      </c>
      <c r="K6533" s="64" t="str">
        <f>VLOOKUP(B6533,'ABC successor'!A:J,10,FALSE)</f>
        <v>4750</v>
      </c>
    </row>
    <row r="6534" spans="1:11" x14ac:dyDescent="0.2">
      <c r="A6534">
        <v>6533</v>
      </c>
      <c r="B6534" t="s">
        <v>6796</v>
      </c>
      <c r="C6534" t="s">
        <v>6795</v>
      </c>
      <c r="D6534" t="s">
        <v>6796</v>
      </c>
      <c r="E6534" t="s">
        <v>6797</v>
      </c>
      <c r="F6534" s="220">
        <v>29030</v>
      </c>
      <c r="G6534" s="220">
        <v>29030</v>
      </c>
      <c r="H6534" s="220">
        <v>30558</v>
      </c>
      <c r="I6534" s="220">
        <v>27578.534055172408</v>
      </c>
      <c r="J6534" s="161" t="e">
        <f>VLOOKUP(D6534,GST!A:D,4,FALSE)</f>
        <v>#N/A</v>
      </c>
      <c r="K6534" s="64" t="str">
        <f>VLOOKUP(B6534,'ABC successor'!A:J,10,FALSE)</f>
        <v>4750</v>
      </c>
    </row>
    <row r="6535" spans="1:11" x14ac:dyDescent="0.2">
      <c r="A6535">
        <v>6534</v>
      </c>
      <c r="B6535" t="s">
        <v>6799</v>
      </c>
      <c r="C6535" t="s">
        <v>6798</v>
      </c>
      <c r="D6535" t="s">
        <v>6799</v>
      </c>
      <c r="E6535" t="s">
        <v>6800</v>
      </c>
      <c r="F6535" s="220">
        <v>8751</v>
      </c>
      <c r="G6535" s="220">
        <v>8751</v>
      </c>
      <c r="H6535" s="220">
        <v>9212</v>
      </c>
      <c r="I6535" s="220">
        <v>8313.7756896551709</v>
      </c>
      <c r="J6535" s="161" t="e">
        <f>VLOOKUP(D6535,GST!A:D,4,FALSE)</f>
        <v>#N/A</v>
      </c>
      <c r="K6535" s="64" t="str">
        <f>VLOOKUP(B6535,'ABC successor'!A:J,10,FALSE)</f>
        <v>4750</v>
      </c>
    </row>
    <row r="6536" spans="1:11" x14ac:dyDescent="0.2">
      <c r="A6536">
        <v>6535</v>
      </c>
      <c r="B6536" t="s">
        <v>6802</v>
      </c>
      <c r="C6536" t="s">
        <v>6801</v>
      </c>
      <c r="D6536" t="s">
        <v>6802</v>
      </c>
      <c r="E6536" t="s">
        <v>6803</v>
      </c>
      <c r="F6536" s="220">
        <v>9445</v>
      </c>
      <c r="G6536" s="220">
        <v>9445</v>
      </c>
      <c r="H6536" s="220">
        <v>9942</v>
      </c>
      <c r="I6536" s="220">
        <v>8973.0774362068951</v>
      </c>
      <c r="J6536" s="161" t="e">
        <f>VLOOKUP(D6536,GST!A:D,4,FALSE)</f>
        <v>#N/A</v>
      </c>
      <c r="K6536" s="64" t="str">
        <f>VLOOKUP(B6536,'ABC successor'!A:J,10,FALSE)</f>
        <v>4750</v>
      </c>
    </row>
    <row r="6537" spans="1:11" x14ac:dyDescent="0.2">
      <c r="A6537">
        <v>6536</v>
      </c>
      <c r="B6537" t="s">
        <v>6805</v>
      </c>
      <c r="C6537" t="s">
        <v>6804</v>
      </c>
      <c r="D6537" t="s">
        <v>6805</v>
      </c>
      <c r="E6537" t="s">
        <v>6806</v>
      </c>
      <c r="F6537" s="220">
        <v>18058</v>
      </c>
      <c r="G6537" s="220">
        <v>18058</v>
      </c>
      <c r="H6537" s="220">
        <v>19008</v>
      </c>
      <c r="I6537" s="220">
        <v>17155.379463793102</v>
      </c>
      <c r="J6537" s="161" t="e">
        <f>VLOOKUP(D6537,GST!A:D,4,FALSE)</f>
        <v>#N/A</v>
      </c>
      <c r="K6537" s="64" t="str">
        <f>VLOOKUP(B6537,'ABC successor'!A:J,10,FALSE)</f>
        <v>4750</v>
      </c>
    </row>
    <row r="6538" spans="1:11" x14ac:dyDescent="0.2">
      <c r="A6538">
        <v>6537</v>
      </c>
      <c r="B6538" t="s">
        <v>6808</v>
      </c>
      <c r="C6538" t="s">
        <v>6807</v>
      </c>
      <c r="D6538" t="s">
        <v>6808</v>
      </c>
      <c r="E6538" t="s">
        <v>6809</v>
      </c>
      <c r="F6538" s="220">
        <v>4168</v>
      </c>
      <c r="G6538" s="220">
        <v>4168</v>
      </c>
      <c r="H6538" s="220">
        <v>4387</v>
      </c>
      <c r="I6538" s="220">
        <v>3959.6773517241377</v>
      </c>
      <c r="J6538" s="161" t="e">
        <f>VLOOKUP(D6538,GST!A:D,4,FALSE)</f>
        <v>#N/A</v>
      </c>
      <c r="K6538" s="64" t="str">
        <f>VLOOKUP(B6538,'ABC successor'!A:J,10,FALSE)</f>
        <v>4750</v>
      </c>
    </row>
    <row r="6539" spans="1:11" x14ac:dyDescent="0.2">
      <c r="A6539">
        <v>6538</v>
      </c>
      <c r="B6539" t="s">
        <v>6811</v>
      </c>
      <c r="C6539" t="s">
        <v>6810</v>
      </c>
      <c r="D6539" t="s">
        <v>6811</v>
      </c>
      <c r="E6539" t="s">
        <v>6812</v>
      </c>
      <c r="F6539" s="220">
        <v>7502</v>
      </c>
      <c r="G6539" s="220">
        <v>7502</v>
      </c>
      <c r="H6539" s="220">
        <v>7897</v>
      </c>
      <c r="I6539" s="220">
        <v>7126.6458586206872</v>
      </c>
      <c r="J6539" s="161" t="e">
        <f>VLOOKUP(D6539,GST!A:D,4,FALSE)</f>
        <v>#N/A</v>
      </c>
      <c r="K6539" s="64" t="str">
        <f>VLOOKUP(B6539,'ABC successor'!A:J,10,FALSE)</f>
        <v>4750</v>
      </c>
    </row>
    <row r="6540" spans="1:11" x14ac:dyDescent="0.2">
      <c r="A6540">
        <v>6539</v>
      </c>
      <c r="B6540" t="s">
        <v>6814</v>
      </c>
      <c r="C6540" t="s">
        <v>6813</v>
      </c>
      <c r="D6540" t="s">
        <v>6814</v>
      </c>
      <c r="E6540" t="s">
        <v>6812</v>
      </c>
      <c r="F6540" s="220">
        <v>9445</v>
      </c>
      <c r="G6540" s="220">
        <v>9445</v>
      </c>
      <c r="H6540" s="220">
        <v>9942</v>
      </c>
      <c r="I6540" s="220">
        <v>8973.0774362068951</v>
      </c>
      <c r="J6540" s="161" t="e">
        <f>VLOOKUP(D6540,GST!A:D,4,FALSE)</f>
        <v>#N/A</v>
      </c>
      <c r="K6540" s="64" t="str">
        <f>VLOOKUP(B6540,'ABC successor'!A:J,10,FALSE)</f>
        <v>4750</v>
      </c>
    </row>
    <row r="6541" spans="1:11" x14ac:dyDescent="0.2">
      <c r="A6541">
        <v>6540</v>
      </c>
      <c r="B6541" t="s">
        <v>6816</v>
      </c>
      <c r="C6541" t="s">
        <v>6815</v>
      </c>
      <c r="D6541" t="s">
        <v>6816</v>
      </c>
      <c r="E6541" t="s">
        <v>6817</v>
      </c>
      <c r="F6541" s="220">
        <v>1278</v>
      </c>
      <c r="G6541" s="220">
        <v>1278</v>
      </c>
      <c r="H6541" s="220">
        <v>1345</v>
      </c>
      <c r="I6541" s="220">
        <v>1214.1979379310344</v>
      </c>
      <c r="J6541" s="161" t="e">
        <f>VLOOKUP(D6541,GST!A:D,4,FALSE)</f>
        <v>#N/A</v>
      </c>
      <c r="K6541" s="64" t="str">
        <f>VLOOKUP(B6541,'ABC successor'!A:J,10,FALSE)</f>
        <v>4750</v>
      </c>
    </row>
    <row r="6542" spans="1:11" x14ac:dyDescent="0.2">
      <c r="A6542">
        <v>6541</v>
      </c>
      <c r="B6542" t="s">
        <v>6819</v>
      </c>
      <c r="C6542" t="s">
        <v>6818</v>
      </c>
      <c r="D6542" t="s">
        <v>6819</v>
      </c>
      <c r="E6542" t="s">
        <v>6820</v>
      </c>
      <c r="F6542" s="220">
        <v>3057</v>
      </c>
      <c r="G6542" s="220">
        <v>3057</v>
      </c>
      <c r="H6542" s="220">
        <v>3218</v>
      </c>
      <c r="I6542" s="220">
        <v>2904.0211827586199</v>
      </c>
      <c r="J6542" s="161" t="e">
        <f>VLOOKUP(D6542,GST!A:D,4,FALSE)</f>
        <v>#N/A</v>
      </c>
      <c r="K6542" s="64" t="str">
        <f>VLOOKUP(B6542,'ABC successor'!A:J,10,FALSE)</f>
        <v>4750</v>
      </c>
    </row>
    <row r="6543" spans="1:11" x14ac:dyDescent="0.2">
      <c r="A6543">
        <v>6542</v>
      </c>
      <c r="B6543" t="s">
        <v>6822</v>
      </c>
      <c r="C6543" t="s">
        <v>6821</v>
      </c>
      <c r="D6543" t="s">
        <v>6822</v>
      </c>
      <c r="E6543" t="s">
        <v>6823</v>
      </c>
      <c r="F6543" s="220">
        <v>6391</v>
      </c>
      <c r="G6543" s="220">
        <v>6391</v>
      </c>
      <c r="H6543" s="220">
        <v>6727</v>
      </c>
      <c r="I6543" s="220">
        <v>6070.9896896551727</v>
      </c>
      <c r="J6543" s="161" t="e">
        <f>VLOOKUP(D6543,GST!A:D,4,FALSE)</f>
        <v>#N/A</v>
      </c>
      <c r="K6543" s="64" t="str">
        <f>VLOOKUP(B6543,'ABC successor'!A:J,10,FALSE)</f>
        <v>4750</v>
      </c>
    </row>
    <row r="6544" spans="1:11" x14ac:dyDescent="0.2">
      <c r="A6544">
        <v>6543</v>
      </c>
      <c r="B6544" t="s">
        <v>6825</v>
      </c>
      <c r="C6544" t="s">
        <v>6824</v>
      </c>
      <c r="D6544" t="s">
        <v>6825</v>
      </c>
      <c r="E6544" t="s">
        <v>1741</v>
      </c>
      <c r="F6544" s="220">
        <v>11947</v>
      </c>
      <c r="G6544" s="220">
        <v>11947</v>
      </c>
      <c r="H6544" s="220">
        <v>12576</v>
      </c>
      <c r="I6544" s="220">
        <v>11349.270534482757</v>
      </c>
      <c r="J6544" s="161" t="e">
        <f>VLOOKUP(D6544,GST!A:D,4,FALSE)</f>
        <v>#N/A</v>
      </c>
      <c r="K6544" s="64" t="str">
        <f>VLOOKUP(B6544,'ABC successor'!A:J,10,FALSE)</f>
        <v>4750</v>
      </c>
    </row>
    <row r="6545" spans="1:11" x14ac:dyDescent="0.2">
      <c r="A6545">
        <v>6544</v>
      </c>
      <c r="B6545" t="s">
        <v>6827</v>
      </c>
      <c r="C6545" t="s">
        <v>6826</v>
      </c>
      <c r="D6545" t="s">
        <v>6827</v>
      </c>
      <c r="E6545" t="s">
        <v>6828</v>
      </c>
      <c r="F6545" s="220">
        <v>6391</v>
      </c>
      <c r="G6545" s="220">
        <v>6391</v>
      </c>
      <c r="H6545" s="220">
        <v>6727</v>
      </c>
      <c r="I6545" s="220">
        <v>6070.9896896551727</v>
      </c>
      <c r="J6545" s="161" t="e">
        <f>VLOOKUP(D6545,GST!A:D,4,FALSE)</f>
        <v>#N/A</v>
      </c>
      <c r="K6545" s="64" t="str">
        <f>VLOOKUP(B6545,'ABC successor'!A:J,10,FALSE)</f>
        <v>4750</v>
      </c>
    </row>
    <row r="6546" spans="1:11" x14ac:dyDescent="0.2">
      <c r="A6546">
        <v>6545</v>
      </c>
      <c r="B6546" t="s">
        <v>6830</v>
      </c>
      <c r="C6546" t="s">
        <v>6829</v>
      </c>
      <c r="D6546" t="s">
        <v>6830</v>
      </c>
      <c r="E6546" t="s">
        <v>6831</v>
      </c>
      <c r="F6546" s="220">
        <v>126402</v>
      </c>
      <c r="G6546" s="220">
        <v>126402</v>
      </c>
      <c r="H6546" s="220">
        <v>133055</v>
      </c>
      <c r="I6546" s="220">
        <v>120081.85593793102</v>
      </c>
      <c r="J6546" s="161" t="e">
        <f>VLOOKUP(D6546,GST!A:D,4,FALSE)</f>
        <v>#N/A</v>
      </c>
      <c r="K6546" s="64" t="str">
        <f>VLOOKUP(B6546,'ABC successor'!A:J,10,FALSE)</f>
        <v>4750</v>
      </c>
    </row>
    <row r="6547" spans="1:11" x14ac:dyDescent="0.2">
      <c r="A6547">
        <v>6546</v>
      </c>
      <c r="B6547" t="s">
        <v>6833</v>
      </c>
      <c r="C6547" t="s">
        <v>6832</v>
      </c>
      <c r="D6547" t="s">
        <v>6833</v>
      </c>
      <c r="E6547" t="s">
        <v>6834</v>
      </c>
      <c r="F6547" s="220">
        <v>14169</v>
      </c>
      <c r="G6547" s="220">
        <v>14169</v>
      </c>
      <c r="H6547" s="220">
        <v>14915</v>
      </c>
      <c r="I6547" s="220">
        <v>13460.58287241379</v>
      </c>
      <c r="J6547" s="161" t="e">
        <f>VLOOKUP(D6547,GST!A:D,4,FALSE)</f>
        <v>#N/A</v>
      </c>
      <c r="K6547" s="64" t="str">
        <f>VLOOKUP(B6547,'ABC successor'!A:J,10,FALSE)</f>
        <v>4750</v>
      </c>
    </row>
    <row r="6548" spans="1:11" x14ac:dyDescent="0.2">
      <c r="A6548">
        <v>6547</v>
      </c>
      <c r="B6548" t="s">
        <v>6836</v>
      </c>
      <c r="C6548" t="s">
        <v>6835</v>
      </c>
      <c r="D6548" t="s">
        <v>6836</v>
      </c>
      <c r="E6548" t="s">
        <v>5885</v>
      </c>
      <c r="F6548" s="220">
        <v>16668</v>
      </c>
      <c r="G6548" s="220">
        <v>16668</v>
      </c>
      <c r="H6548" s="220">
        <v>17545</v>
      </c>
      <c r="I6548" s="220">
        <v>15834.842534482759</v>
      </c>
      <c r="J6548" s="161" t="e">
        <f>VLOOKUP(D6548,GST!A:D,4,FALSE)</f>
        <v>#N/A</v>
      </c>
      <c r="K6548" s="64" t="str">
        <f>VLOOKUP(B6548,'ABC successor'!A:J,10,FALSE)</f>
        <v>4750</v>
      </c>
    </row>
    <row r="6549" spans="1:11" x14ac:dyDescent="0.2">
      <c r="A6549">
        <v>6548</v>
      </c>
      <c r="B6549" t="s">
        <v>6838</v>
      </c>
      <c r="C6549" t="s">
        <v>6837</v>
      </c>
      <c r="D6549" t="s">
        <v>6838</v>
      </c>
      <c r="E6549" t="s">
        <v>4125</v>
      </c>
      <c r="F6549" s="220">
        <v>21113</v>
      </c>
      <c r="G6549" s="220">
        <v>21113</v>
      </c>
      <c r="H6549" s="220">
        <v>22224</v>
      </c>
      <c r="I6549" s="220">
        <v>20057.467210344825</v>
      </c>
      <c r="J6549" s="161" t="e">
        <f>VLOOKUP(D6549,GST!A:D,4,FALSE)</f>
        <v>#N/A</v>
      </c>
      <c r="K6549" s="64" t="str">
        <f>VLOOKUP(B6549,'ABC successor'!A:J,10,FALSE)</f>
        <v>4750</v>
      </c>
    </row>
    <row r="6550" spans="1:11" x14ac:dyDescent="0.2">
      <c r="A6550">
        <v>6549</v>
      </c>
      <c r="B6550" t="s">
        <v>6840</v>
      </c>
      <c r="C6550" t="s">
        <v>6839</v>
      </c>
      <c r="D6550" t="s">
        <v>6840</v>
      </c>
      <c r="E6550" t="s">
        <v>6841</v>
      </c>
      <c r="F6550" s="220">
        <v>63757</v>
      </c>
      <c r="G6550" s="220">
        <v>63757</v>
      </c>
      <c r="H6550" s="220">
        <v>67113</v>
      </c>
      <c r="I6550" s="220">
        <v>60568.756053448276</v>
      </c>
      <c r="J6550" s="161" t="e">
        <f>VLOOKUP(D6550,GST!A:D,4,FALSE)</f>
        <v>#N/A</v>
      </c>
      <c r="K6550" s="64" t="str">
        <f>VLOOKUP(B6550,'ABC successor'!A:J,10,FALSE)</f>
        <v>4750</v>
      </c>
    </row>
    <row r="6551" spans="1:11" x14ac:dyDescent="0.2">
      <c r="A6551">
        <v>6550</v>
      </c>
      <c r="B6551" t="s">
        <v>6843</v>
      </c>
      <c r="C6551" t="s">
        <v>6842</v>
      </c>
      <c r="D6551" t="s">
        <v>6843</v>
      </c>
      <c r="E6551" t="s">
        <v>6844</v>
      </c>
      <c r="F6551" s="220">
        <v>11529</v>
      </c>
      <c r="G6551" s="220">
        <v>11529</v>
      </c>
      <c r="H6551" s="220">
        <v>12136</v>
      </c>
      <c r="I6551" s="220">
        <v>10952.916112068962</v>
      </c>
      <c r="J6551" s="161" t="e">
        <f>VLOOKUP(D6551,GST!A:D,4,FALSE)</f>
        <v>#N/A</v>
      </c>
      <c r="K6551" s="64" t="str">
        <f>VLOOKUP(B6551,'ABC successor'!A:J,10,FALSE)</f>
        <v>4750</v>
      </c>
    </row>
    <row r="6552" spans="1:11" x14ac:dyDescent="0.2">
      <c r="A6552">
        <v>6551</v>
      </c>
      <c r="B6552" t="s">
        <v>6846</v>
      </c>
      <c r="C6552" t="s">
        <v>6845</v>
      </c>
      <c r="D6552" t="s">
        <v>6846</v>
      </c>
      <c r="E6552" t="s">
        <v>6847</v>
      </c>
      <c r="F6552" s="220">
        <v>1445</v>
      </c>
      <c r="G6552" s="220">
        <v>1445</v>
      </c>
      <c r="H6552" s="220">
        <v>1521</v>
      </c>
      <c r="I6552" s="220">
        <v>1372.7397068965515</v>
      </c>
      <c r="J6552" s="161" t="e">
        <f>VLOOKUP(D6552,GST!A:D,4,FALSE)</f>
        <v>#N/A</v>
      </c>
      <c r="K6552" s="64" t="str">
        <f>VLOOKUP(B6552,'ABC successor'!A:J,10,FALSE)</f>
        <v>4750</v>
      </c>
    </row>
    <row r="6553" spans="1:11" x14ac:dyDescent="0.2">
      <c r="A6553">
        <v>6552</v>
      </c>
      <c r="B6553" t="s">
        <v>6849</v>
      </c>
      <c r="C6553" t="s">
        <v>6848</v>
      </c>
      <c r="D6553" t="s">
        <v>6849</v>
      </c>
      <c r="E6553" t="s">
        <v>6850</v>
      </c>
      <c r="F6553" s="220">
        <v>18752</v>
      </c>
      <c r="G6553" s="220">
        <v>18752</v>
      </c>
      <c r="H6553" s="220">
        <v>19739</v>
      </c>
      <c r="I6553" s="220">
        <v>17814.681210344825</v>
      </c>
      <c r="J6553" s="161" t="e">
        <f>VLOOKUP(D6553,GST!A:D,4,FALSE)</f>
        <v>#N/A</v>
      </c>
      <c r="K6553" s="64" t="str">
        <f>VLOOKUP(B6553,'ABC successor'!A:J,10,FALSE)</f>
        <v>4750</v>
      </c>
    </row>
    <row r="6554" spans="1:11" x14ac:dyDescent="0.2">
      <c r="A6554">
        <v>6553</v>
      </c>
      <c r="B6554" t="s">
        <v>6852</v>
      </c>
      <c r="C6554" t="s">
        <v>6851</v>
      </c>
      <c r="D6554" t="s">
        <v>6852</v>
      </c>
      <c r="E6554" t="s">
        <v>6853</v>
      </c>
      <c r="F6554" s="220">
        <v>3057</v>
      </c>
      <c r="G6554" s="220">
        <v>3057</v>
      </c>
      <c r="H6554" s="220">
        <v>3218</v>
      </c>
      <c r="I6554" s="220">
        <v>2904.0211827586199</v>
      </c>
      <c r="J6554" s="161" t="e">
        <f>VLOOKUP(D6554,GST!A:D,4,FALSE)</f>
        <v>#N/A</v>
      </c>
      <c r="K6554" s="64" t="str">
        <f>VLOOKUP(B6554,'ABC successor'!A:J,10,FALSE)</f>
        <v>4750</v>
      </c>
    </row>
    <row r="6555" spans="1:11" x14ac:dyDescent="0.2">
      <c r="A6555">
        <v>6554</v>
      </c>
      <c r="B6555" t="s">
        <v>6855</v>
      </c>
      <c r="C6555" t="s">
        <v>6854</v>
      </c>
      <c r="D6555" t="s">
        <v>6855</v>
      </c>
      <c r="E6555" t="s">
        <v>6856</v>
      </c>
      <c r="F6555" s="220">
        <v>2461</v>
      </c>
      <c r="G6555" s="220">
        <v>2461</v>
      </c>
      <c r="H6555" s="220">
        <v>2591</v>
      </c>
      <c r="I6555" s="220">
        <v>2337.5243741379304</v>
      </c>
      <c r="J6555" s="161" t="e">
        <f>VLOOKUP(D6555,GST!A:D,4,FALSE)</f>
        <v>#N/A</v>
      </c>
      <c r="K6555" s="64" t="str">
        <f>VLOOKUP(B6555,'ABC successor'!A:J,10,FALSE)</f>
        <v>4750</v>
      </c>
    </row>
    <row r="6556" spans="1:11" x14ac:dyDescent="0.2">
      <c r="A6556">
        <v>6555</v>
      </c>
      <c r="B6556" t="s">
        <v>7910</v>
      </c>
      <c r="C6556" t="s">
        <v>6857</v>
      </c>
      <c r="D6556" t="s">
        <v>7910</v>
      </c>
      <c r="E6556" t="s">
        <v>7911</v>
      </c>
      <c r="F6556" s="220">
        <v>3889</v>
      </c>
      <c r="G6556" s="220">
        <v>3889</v>
      </c>
      <c r="H6556" s="220">
        <v>4094</v>
      </c>
      <c r="I6556" s="220">
        <v>3694.79659137931</v>
      </c>
      <c r="J6556" s="161" t="e">
        <f>VLOOKUP(D6556,GST!A:D,4,FALSE)</f>
        <v>#N/A</v>
      </c>
      <c r="K6556" s="64" t="str">
        <f>VLOOKUP(B6556,'ABC successor'!A:J,10,FALSE)</f>
        <v>4750</v>
      </c>
    </row>
    <row r="6557" spans="1:11" x14ac:dyDescent="0.2">
      <c r="A6557">
        <v>6556</v>
      </c>
      <c r="B6557" t="s">
        <v>7913</v>
      </c>
      <c r="C6557" t="s">
        <v>7912</v>
      </c>
      <c r="D6557" t="s">
        <v>7913</v>
      </c>
      <c r="E6557" t="s">
        <v>7914</v>
      </c>
      <c r="F6557" s="220">
        <v>12917</v>
      </c>
      <c r="G6557" s="220">
        <v>12917</v>
      </c>
      <c r="H6557" s="220">
        <v>13597</v>
      </c>
      <c r="I6557" s="220">
        <v>12271.519605172412</v>
      </c>
      <c r="J6557" s="161" t="e">
        <f>VLOOKUP(D6557,GST!A:D,4,FALSE)</f>
        <v>#N/A</v>
      </c>
      <c r="K6557" s="64" t="str">
        <f>VLOOKUP(B6557,'ABC successor'!A:J,10,FALSE)</f>
        <v>4750</v>
      </c>
    </row>
    <row r="6558" spans="1:11" x14ac:dyDescent="0.2">
      <c r="A6558">
        <v>6557</v>
      </c>
      <c r="B6558" t="s">
        <v>7916</v>
      </c>
      <c r="C6558" t="s">
        <v>7915</v>
      </c>
      <c r="D6558" t="s">
        <v>7916</v>
      </c>
      <c r="E6558" t="s">
        <v>7917</v>
      </c>
      <c r="F6558" s="220">
        <v>13890</v>
      </c>
      <c r="G6558" s="220">
        <v>13890</v>
      </c>
      <c r="H6558" s="220">
        <v>14621</v>
      </c>
      <c r="I6558" s="220">
        <v>13195.702112068964</v>
      </c>
      <c r="J6558" s="161" t="e">
        <f>VLOOKUP(D6558,GST!A:D,4,FALSE)</f>
        <v>#N/A</v>
      </c>
      <c r="K6558" s="64" t="str">
        <f>VLOOKUP(B6558,'ABC successor'!A:J,10,FALSE)</f>
        <v>4750</v>
      </c>
    </row>
    <row r="6559" spans="1:11" x14ac:dyDescent="0.2">
      <c r="A6559">
        <v>6558</v>
      </c>
      <c r="B6559" t="s">
        <v>7919</v>
      </c>
      <c r="C6559" t="s">
        <v>7918</v>
      </c>
      <c r="D6559" t="s">
        <v>7919</v>
      </c>
      <c r="E6559" t="s">
        <v>7917</v>
      </c>
      <c r="F6559" s="220">
        <v>3889</v>
      </c>
      <c r="G6559" s="220">
        <v>3889</v>
      </c>
      <c r="H6559" s="220">
        <v>4094</v>
      </c>
      <c r="I6559" s="220">
        <v>3694.79659137931</v>
      </c>
      <c r="J6559" s="161" t="e">
        <f>VLOOKUP(D6559,GST!A:D,4,FALSE)</f>
        <v>#N/A</v>
      </c>
      <c r="K6559" s="64" t="str">
        <f>VLOOKUP(B6559,'ABC successor'!A:J,10,FALSE)</f>
        <v>4750</v>
      </c>
    </row>
    <row r="6560" spans="1:11" x14ac:dyDescent="0.2">
      <c r="A6560">
        <v>6559</v>
      </c>
      <c r="B6560" t="s">
        <v>7921</v>
      </c>
      <c r="C6560" t="s">
        <v>7920</v>
      </c>
      <c r="D6560" t="s">
        <v>7921</v>
      </c>
      <c r="E6560" t="s">
        <v>6786</v>
      </c>
      <c r="F6560" s="220">
        <v>8473</v>
      </c>
      <c r="G6560" s="220">
        <v>8473</v>
      </c>
      <c r="H6560" s="220">
        <v>8919</v>
      </c>
      <c r="I6560" s="220">
        <v>8048.8949293103442</v>
      </c>
      <c r="J6560" s="161" t="e">
        <f>VLOOKUP(D6560,GST!A:D,4,FALSE)</f>
        <v>#N/A</v>
      </c>
      <c r="K6560" s="64" t="str">
        <f>VLOOKUP(B6560,'ABC successor'!A:J,10,FALSE)</f>
        <v>4750</v>
      </c>
    </row>
    <row r="6561" spans="1:11" x14ac:dyDescent="0.2">
      <c r="A6561">
        <v>6560</v>
      </c>
      <c r="B6561" t="s">
        <v>7923</v>
      </c>
      <c r="C6561" t="s">
        <v>7922</v>
      </c>
      <c r="D6561" t="s">
        <v>7923</v>
      </c>
      <c r="E6561" t="s">
        <v>7924</v>
      </c>
      <c r="F6561" s="220">
        <v>10695</v>
      </c>
      <c r="G6561" s="220">
        <v>10695</v>
      </c>
      <c r="H6561" s="220">
        <v>11258</v>
      </c>
      <c r="I6561" s="220">
        <v>10160.207267241378</v>
      </c>
      <c r="J6561" s="161" t="e">
        <f>VLOOKUP(D6561,GST!A:D,4,FALSE)</f>
        <v>#N/A</v>
      </c>
      <c r="K6561" s="64" t="str">
        <f>VLOOKUP(B6561,'ABC successor'!A:J,10,FALSE)</f>
        <v>4750</v>
      </c>
    </row>
    <row r="6562" spans="1:11" x14ac:dyDescent="0.2">
      <c r="A6562">
        <v>6561</v>
      </c>
      <c r="B6562" t="s">
        <v>7926</v>
      </c>
      <c r="C6562" t="s">
        <v>7925</v>
      </c>
      <c r="D6562" t="s">
        <v>7926</v>
      </c>
      <c r="E6562" t="s">
        <v>8562</v>
      </c>
      <c r="F6562" s="220">
        <v>14307</v>
      </c>
      <c r="G6562" s="220">
        <v>14307</v>
      </c>
      <c r="H6562" s="220">
        <v>15060</v>
      </c>
      <c r="I6562" s="220">
        <v>13592.056534482757</v>
      </c>
      <c r="J6562" s="161" t="e">
        <f>VLOOKUP(D6562,GST!A:D,4,FALSE)</f>
        <v>#N/A</v>
      </c>
      <c r="K6562" s="64" t="str">
        <f>VLOOKUP(B6562,'ABC successor'!A:J,10,FALSE)</f>
        <v>4750</v>
      </c>
    </row>
    <row r="6563" spans="1:11" x14ac:dyDescent="0.2">
      <c r="A6563">
        <v>6562</v>
      </c>
      <c r="B6563" t="s">
        <v>7928</v>
      </c>
      <c r="C6563" t="s">
        <v>7927</v>
      </c>
      <c r="D6563" t="s">
        <v>7928</v>
      </c>
      <c r="E6563" t="s">
        <v>7929</v>
      </c>
      <c r="F6563" s="220">
        <v>7223</v>
      </c>
      <c r="G6563" s="220">
        <v>7223</v>
      </c>
      <c r="H6563" s="220">
        <v>7603</v>
      </c>
      <c r="I6563" s="220">
        <v>6861.7650982758614</v>
      </c>
      <c r="J6563" s="161" t="e">
        <f>VLOOKUP(D6563,GST!A:D,4,FALSE)</f>
        <v>#N/A</v>
      </c>
      <c r="K6563" s="64" t="str">
        <f>VLOOKUP(B6563,'ABC successor'!A:J,10,FALSE)</f>
        <v>4750</v>
      </c>
    </row>
    <row r="6564" spans="1:11" x14ac:dyDescent="0.2">
      <c r="A6564">
        <v>6563</v>
      </c>
      <c r="B6564" t="s">
        <v>7931</v>
      </c>
      <c r="C6564" t="s">
        <v>7930</v>
      </c>
      <c r="D6564" t="s">
        <v>7931</v>
      </c>
      <c r="E6564" t="s">
        <v>7932</v>
      </c>
      <c r="F6564" s="220">
        <v>8751</v>
      </c>
      <c r="G6564" s="220">
        <v>8751</v>
      </c>
      <c r="H6564" s="220">
        <v>9212</v>
      </c>
      <c r="I6564" s="220">
        <v>8313.7756896551709</v>
      </c>
      <c r="J6564" s="161" t="e">
        <f>VLOOKUP(D6564,GST!A:D,4,FALSE)</f>
        <v>#N/A</v>
      </c>
      <c r="K6564" s="64" t="str">
        <f>VLOOKUP(B6564,'ABC successor'!A:J,10,FALSE)</f>
        <v>4750</v>
      </c>
    </row>
    <row r="6565" spans="1:11" x14ac:dyDescent="0.2">
      <c r="A6565">
        <v>6564</v>
      </c>
      <c r="B6565" t="s">
        <v>7934</v>
      </c>
      <c r="C6565" t="s">
        <v>7933</v>
      </c>
      <c r="D6565" t="s">
        <v>7934</v>
      </c>
      <c r="E6565" t="s">
        <v>7935</v>
      </c>
      <c r="F6565" s="220">
        <v>95843</v>
      </c>
      <c r="G6565" s="220">
        <v>95843</v>
      </c>
      <c r="H6565" s="220">
        <v>100887</v>
      </c>
      <c r="I6565" s="220">
        <v>91051.311291379287</v>
      </c>
      <c r="J6565" s="161" t="e">
        <f>VLOOKUP(D6565,GST!A:D,4,FALSE)</f>
        <v>#N/A</v>
      </c>
      <c r="K6565" s="64" t="str">
        <f>VLOOKUP(B6565,'ABC successor'!A:J,10,FALSE)</f>
        <v>4750</v>
      </c>
    </row>
    <row r="6566" spans="1:11" x14ac:dyDescent="0.2">
      <c r="A6566">
        <v>6565</v>
      </c>
      <c r="B6566" t="s">
        <v>7937</v>
      </c>
      <c r="C6566" t="s">
        <v>7936</v>
      </c>
      <c r="D6566" t="s">
        <v>7937</v>
      </c>
      <c r="E6566" t="s">
        <v>7938</v>
      </c>
      <c r="F6566" s="220">
        <v>426431</v>
      </c>
      <c r="G6566" s="220">
        <v>426431</v>
      </c>
      <c r="H6566" s="220">
        <v>448875</v>
      </c>
      <c r="I6566" s="220">
        <v>405109.02155862068</v>
      </c>
      <c r="J6566" s="161" t="e">
        <f>VLOOKUP(D6566,GST!A:D,4,FALSE)</f>
        <v>#N/A</v>
      </c>
      <c r="K6566" s="64" t="str">
        <f>VLOOKUP(B6566,'ABC successor'!A:J,10,FALSE)</f>
        <v>4750</v>
      </c>
    </row>
    <row r="6567" spans="1:11" x14ac:dyDescent="0.2">
      <c r="A6567">
        <v>6566</v>
      </c>
      <c r="B6567" t="s">
        <v>7940</v>
      </c>
      <c r="C6567" t="s">
        <v>7939</v>
      </c>
      <c r="D6567" t="s">
        <v>7940</v>
      </c>
      <c r="E6567" t="s">
        <v>7941</v>
      </c>
      <c r="F6567" s="220">
        <v>22918</v>
      </c>
      <c r="G6567" s="220">
        <v>22918</v>
      </c>
      <c r="H6567" s="220">
        <v>24124</v>
      </c>
      <c r="I6567" s="220">
        <v>21772.425125862064</v>
      </c>
      <c r="J6567" s="161" t="e">
        <f>VLOOKUP(D6567,GST!A:D,4,FALSE)</f>
        <v>#N/A</v>
      </c>
      <c r="K6567" s="64" t="str">
        <f>VLOOKUP(B6567,'ABC successor'!A:J,10,FALSE)</f>
        <v>4750</v>
      </c>
    </row>
    <row r="6568" spans="1:11" x14ac:dyDescent="0.2">
      <c r="A6568">
        <v>6567</v>
      </c>
      <c r="B6568" t="s">
        <v>7943</v>
      </c>
      <c r="C6568" t="s">
        <v>7942</v>
      </c>
      <c r="D6568" t="s">
        <v>7943</v>
      </c>
      <c r="E6568" t="s">
        <v>7944</v>
      </c>
      <c r="F6568" s="220">
        <v>163905</v>
      </c>
      <c r="G6568" s="220">
        <v>163905</v>
      </c>
      <c r="H6568" s="220">
        <v>172532</v>
      </c>
      <c r="I6568" s="220">
        <v>155709.28492241379</v>
      </c>
      <c r="J6568" s="161" t="e">
        <f>VLOOKUP(D6568,GST!A:D,4,FALSE)</f>
        <v>#N/A</v>
      </c>
      <c r="K6568" s="64" t="str">
        <f>VLOOKUP(B6568,'ABC successor'!A:J,10,FALSE)</f>
        <v>4750</v>
      </c>
    </row>
    <row r="6569" spans="1:11" x14ac:dyDescent="0.2">
      <c r="A6569">
        <v>6568</v>
      </c>
      <c r="B6569" t="s">
        <v>11322</v>
      </c>
      <c r="C6569" t="s">
        <v>7945</v>
      </c>
      <c r="D6569" t="s">
        <v>11322</v>
      </c>
      <c r="E6569" t="s">
        <v>11323</v>
      </c>
      <c r="F6569" s="220">
        <v>34171</v>
      </c>
      <c r="G6569" s="220">
        <v>34171</v>
      </c>
      <c r="H6569" s="220">
        <v>35969</v>
      </c>
      <c r="I6569" s="220">
        <v>32462.393913793094</v>
      </c>
      <c r="J6569" s="161" t="e">
        <f>VLOOKUP(D6569,GST!A:D,4,FALSE)</f>
        <v>#N/A</v>
      </c>
      <c r="K6569" s="64" t="str">
        <f>VLOOKUP(B6569,'ABC successor'!A:J,10,FALSE)</f>
        <v>4750</v>
      </c>
    </row>
    <row r="6570" spans="1:11" x14ac:dyDescent="0.2">
      <c r="A6570">
        <v>6569</v>
      </c>
      <c r="B6570" t="s">
        <v>11325</v>
      </c>
      <c r="C6570" t="s">
        <v>11324</v>
      </c>
      <c r="D6570" t="s">
        <v>11325</v>
      </c>
      <c r="E6570" t="s">
        <v>8562</v>
      </c>
      <c r="F6570" s="220">
        <v>6112</v>
      </c>
      <c r="G6570" s="220">
        <v>6112</v>
      </c>
      <c r="H6570" s="220">
        <v>6434</v>
      </c>
      <c r="I6570" s="220">
        <v>5806.1089293103441</v>
      </c>
      <c r="J6570" s="161" t="e">
        <f>VLOOKUP(D6570,GST!A:D,4,FALSE)</f>
        <v>#N/A</v>
      </c>
      <c r="K6570" s="64" t="str">
        <f>VLOOKUP(B6570,'ABC successor'!A:J,10,FALSE)</f>
        <v>4750</v>
      </c>
    </row>
    <row r="6571" spans="1:11" x14ac:dyDescent="0.2">
      <c r="A6571">
        <v>6570</v>
      </c>
      <c r="B6571" t="s">
        <v>11327</v>
      </c>
      <c r="C6571" t="s">
        <v>11326</v>
      </c>
      <c r="D6571" t="s">
        <v>11327</v>
      </c>
      <c r="E6571" t="s">
        <v>11328</v>
      </c>
      <c r="F6571" s="220">
        <v>15280</v>
      </c>
      <c r="G6571" s="220">
        <v>15280</v>
      </c>
      <c r="H6571" s="220">
        <v>16084</v>
      </c>
      <c r="I6571" s="220">
        <v>14516.239041379307</v>
      </c>
      <c r="J6571" s="161" t="e">
        <f>VLOOKUP(D6571,GST!A:D,4,FALSE)</f>
        <v>#N/A</v>
      </c>
      <c r="K6571" s="64" t="str">
        <f>VLOOKUP(B6571,'ABC successor'!A:J,10,FALSE)</f>
        <v>4750</v>
      </c>
    </row>
    <row r="6572" spans="1:11" x14ac:dyDescent="0.2">
      <c r="A6572">
        <v>6571</v>
      </c>
      <c r="B6572" t="s">
        <v>9790</v>
      </c>
      <c r="C6572" t="s">
        <v>11329</v>
      </c>
      <c r="D6572" t="s">
        <v>9790</v>
      </c>
      <c r="E6572" t="s">
        <v>9791</v>
      </c>
      <c r="F6572" s="220">
        <v>30420</v>
      </c>
      <c r="G6572" s="220">
        <v>30420</v>
      </c>
      <c r="H6572" s="220">
        <v>32021</v>
      </c>
      <c r="I6572" s="220">
        <v>28899.070984482754</v>
      </c>
      <c r="J6572" s="161" t="e">
        <f>VLOOKUP(D6572,GST!A:D,4,FALSE)</f>
        <v>#N/A</v>
      </c>
      <c r="K6572" s="64" t="str">
        <f>VLOOKUP(B6572,'ABC successor'!A:J,10,FALSE)</f>
        <v>4750</v>
      </c>
    </row>
    <row r="6573" spans="1:11" x14ac:dyDescent="0.2">
      <c r="A6573">
        <v>6572</v>
      </c>
      <c r="B6573" t="s">
        <v>9793</v>
      </c>
      <c r="C6573" t="s">
        <v>9792</v>
      </c>
      <c r="D6573" t="s">
        <v>9793</v>
      </c>
      <c r="E6573" t="s">
        <v>8155</v>
      </c>
      <c r="F6573" s="220">
        <v>3057</v>
      </c>
      <c r="G6573" s="220">
        <v>3057</v>
      </c>
      <c r="H6573" s="220">
        <v>3218</v>
      </c>
      <c r="I6573" s="220">
        <v>2904.0211827586199</v>
      </c>
      <c r="J6573" s="161" t="e">
        <f>VLOOKUP(D6573,GST!A:D,4,FALSE)</f>
        <v>#N/A</v>
      </c>
      <c r="K6573" s="64" t="str">
        <f>VLOOKUP(B6573,'ABC successor'!A:J,10,FALSE)</f>
        <v>4750</v>
      </c>
    </row>
    <row r="6574" spans="1:11" x14ac:dyDescent="0.2">
      <c r="A6574">
        <v>6573</v>
      </c>
      <c r="B6574" t="s">
        <v>9795</v>
      </c>
      <c r="C6574" t="s">
        <v>9794</v>
      </c>
      <c r="D6574" t="s">
        <v>9795</v>
      </c>
      <c r="E6574" t="s">
        <v>9796</v>
      </c>
      <c r="F6574" s="220">
        <v>12085</v>
      </c>
      <c r="G6574" s="220">
        <v>12085</v>
      </c>
      <c r="H6574" s="220">
        <v>12721</v>
      </c>
      <c r="I6574" s="220">
        <v>11480.744196551721</v>
      </c>
      <c r="J6574" s="161" t="e">
        <f>VLOOKUP(D6574,GST!A:D,4,FALSE)</f>
        <v>#N/A</v>
      </c>
      <c r="K6574" s="64" t="str">
        <f>VLOOKUP(B6574,'ABC successor'!A:J,10,FALSE)</f>
        <v>4750</v>
      </c>
    </row>
    <row r="6575" spans="1:11" x14ac:dyDescent="0.2">
      <c r="A6575">
        <v>6574</v>
      </c>
      <c r="B6575" t="s">
        <v>9798</v>
      </c>
      <c r="C6575" t="s">
        <v>9797</v>
      </c>
      <c r="D6575" t="s">
        <v>9798</v>
      </c>
      <c r="E6575" t="s">
        <v>9799</v>
      </c>
      <c r="F6575" s="220">
        <v>16947</v>
      </c>
      <c r="G6575" s="220">
        <v>16947</v>
      </c>
      <c r="H6575" s="220">
        <v>17839</v>
      </c>
      <c r="I6575" s="220">
        <v>16099.723294827581</v>
      </c>
      <c r="J6575" s="161" t="e">
        <f>VLOOKUP(D6575,GST!A:D,4,FALSE)</f>
        <v>#N/A</v>
      </c>
      <c r="K6575" s="64" t="str">
        <f>VLOOKUP(B6575,'ABC successor'!A:J,10,FALSE)</f>
        <v>4750</v>
      </c>
    </row>
    <row r="6576" spans="1:11" x14ac:dyDescent="0.2">
      <c r="A6576">
        <v>6575</v>
      </c>
      <c r="B6576" t="s">
        <v>9801</v>
      </c>
      <c r="C6576" t="s">
        <v>9800</v>
      </c>
      <c r="D6576" t="s">
        <v>9801</v>
      </c>
      <c r="E6576" t="s">
        <v>9802</v>
      </c>
      <c r="F6576" s="220">
        <v>18335</v>
      </c>
      <c r="G6576" s="220">
        <v>18335</v>
      </c>
      <c r="H6576" s="220">
        <v>19300</v>
      </c>
      <c r="I6576" s="220">
        <v>17418.326787931033</v>
      </c>
      <c r="J6576" s="161" t="e">
        <f>VLOOKUP(D6576,GST!A:D,4,FALSE)</f>
        <v>#N/A</v>
      </c>
      <c r="K6576" s="64" t="str">
        <f>VLOOKUP(B6576,'ABC successor'!A:J,10,FALSE)</f>
        <v>4750</v>
      </c>
    </row>
    <row r="6577" spans="1:11" x14ac:dyDescent="0.2">
      <c r="A6577">
        <v>6576</v>
      </c>
      <c r="B6577" t="s">
        <v>9804</v>
      </c>
      <c r="C6577" t="s">
        <v>9803</v>
      </c>
      <c r="D6577" t="s">
        <v>9804</v>
      </c>
      <c r="E6577" t="s">
        <v>9805</v>
      </c>
      <c r="F6577" s="220">
        <v>20281</v>
      </c>
      <c r="G6577" s="220">
        <v>20281</v>
      </c>
      <c r="H6577" s="220">
        <v>21348</v>
      </c>
      <c r="I6577" s="220">
        <v>19266.691801724137</v>
      </c>
      <c r="J6577" s="161" t="e">
        <f>VLOOKUP(D6577,GST!A:D,4,FALSE)</f>
        <v>#N/A</v>
      </c>
      <c r="K6577" s="64" t="str">
        <f>VLOOKUP(B6577,'ABC successor'!A:J,10,FALSE)</f>
        <v>4750</v>
      </c>
    </row>
    <row r="6578" spans="1:11" x14ac:dyDescent="0.2">
      <c r="A6578">
        <v>6577</v>
      </c>
      <c r="B6578" t="s">
        <v>9807</v>
      </c>
      <c r="C6578" t="s">
        <v>9806</v>
      </c>
      <c r="D6578" t="s">
        <v>9807</v>
      </c>
      <c r="E6578" t="s">
        <v>9808</v>
      </c>
      <c r="F6578" s="220">
        <v>4583</v>
      </c>
      <c r="G6578" s="220">
        <v>4583</v>
      </c>
      <c r="H6578" s="220">
        <v>4824</v>
      </c>
      <c r="I6578" s="220">
        <v>4354.0983379310346</v>
      </c>
      <c r="J6578" s="161" t="e">
        <f>VLOOKUP(D6578,GST!A:D,4,FALSE)</f>
        <v>#N/A</v>
      </c>
      <c r="K6578" s="64" t="str">
        <f>VLOOKUP(B6578,'ABC successor'!A:J,10,FALSE)</f>
        <v>4750</v>
      </c>
    </row>
    <row r="6579" spans="1:11" x14ac:dyDescent="0.2">
      <c r="A6579">
        <v>6578</v>
      </c>
      <c r="B6579" t="s">
        <v>9810</v>
      </c>
      <c r="C6579" t="s">
        <v>9809</v>
      </c>
      <c r="D6579" t="s">
        <v>9810</v>
      </c>
      <c r="E6579" t="s">
        <v>9811</v>
      </c>
      <c r="F6579" s="220">
        <v>76397</v>
      </c>
      <c r="G6579" s="220">
        <v>76397</v>
      </c>
      <c r="H6579" s="220">
        <v>80418</v>
      </c>
      <c r="I6579" s="220">
        <v>72577.328334482765</v>
      </c>
      <c r="J6579" s="161" t="e">
        <f>VLOOKUP(D6579,GST!A:D,4,FALSE)</f>
        <v>#N/A</v>
      </c>
      <c r="K6579" s="64" t="str">
        <f>VLOOKUP(B6579,'ABC successor'!A:J,10,FALSE)</f>
        <v>4750</v>
      </c>
    </row>
    <row r="6580" spans="1:11" x14ac:dyDescent="0.2">
      <c r="A6580">
        <v>6579</v>
      </c>
      <c r="B6580" t="s">
        <v>9813</v>
      </c>
      <c r="C6580" t="s">
        <v>9812</v>
      </c>
      <c r="D6580" t="s">
        <v>9813</v>
      </c>
      <c r="E6580" t="s">
        <v>5885</v>
      </c>
      <c r="F6580" s="220">
        <v>11251</v>
      </c>
      <c r="G6580" s="220">
        <v>11251</v>
      </c>
      <c r="H6580" s="220">
        <v>11843</v>
      </c>
      <c r="I6580" s="220">
        <v>10688.035351724138</v>
      </c>
      <c r="J6580" s="161" t="e">
        <f>VLOOKUP(D6580,GST!A:D,4,FALSE)</f>
        <v>#N/A</v>
      </c>
      <c r="K6580" s="64" t="str">
        <f>VLOOKUP(B6580,'ABC successor'!A:J,10,FALSE)</f>
        <v>4750</v>
      </c>
    </row>
    <row r="6581" spans="1:11" x14ac:dyDescent="0.2">
      <c r="A6581">
        <v>6580</v>
      </c>
      <c r="B6581" t="s">
        <v>9815</v>
      </c>
      <c r="C6581" t="s">
        <v>9814</v>
      </c>
      <c r="D6581" t="s">
        <v>9815</v>
      </c>
      <c r="E6581" t="s">
        <v>9816</v>
      </c>
      <c r="F6581" s="220">
        <v>24308</v>
      </c>
      <c r="G6581" s="220">
        <v>24308</v>
      </c>
      <c r="H6581" s="220">
        <v>25587</v>
      </c>
      <c r="I6581" s="220">
        <v>23092.962055172407</v>
      </c>
      <c r="J6581" s="161" t="e">
        <f>VLOOKUP(D6581,GST!A:D,4,FALSE)</f>
        <v>#N/A</v>
      </c>
      <c r="K6581" s="64" t="str">
        <f>VLOOKUP(B6581,'ABC successor'!A:J,10,FALSE)</f>
        <v>4750</v>
      </c>
    </row>
    <row r="6582" spans="1:11" x14ac:dyDescent="0.2">
      <c r="A6582">
        <v>6581</v>
      </c>
      <c r="B6582" t="s">
        <v>9818</v>
      </c>
      <c r="C6582" t="s">
        <v>9817</v>
      </c>
      <c r="D6582" t="s">
        <v>9818</v>
      </c>
      <c r="E6582" t="s">
        <v>9819</v>
      </c>
      <c r="F6582" s="220">
        <v>14446</v>
      </c>
      <c r="G6582" s="220">
        <v>14446</v>
      </c>
      <c r="H6582" s="220">
        <v>15206</v>
      </c>
      <c r="I6582" s="220">
        <v>13723.530196551723</v>
      </c>
      <c r="J6582" s="161" t="e">
        <f>VLOOKUP(D6582,GST!A:D,4,FALSE)</f>
        <v>#N/A</v>
      </c>
      <c r="K6582" s="64" t="str">
        <f>VLOOKUP(B6582,'ABC successor'!A:J,10,FALSE)</f>
        <v>4750</v>
      </c>
    </row>
    <row r="6583" spans="1:11" x14ac:dyDescent="0.2">
      <c r="A6583">
        <v>6582</v>
      </c>
      <c r="B6583" t="s">
        <v>9821</v>
      </c>
      <c r="C6583" t="s">
        <v>9820</v>
      </c>
      <c r="D6583" t="s">
        <v>9821</v>
      </c>
      <c r="E6583" t="s">
        <v>9822</v>
      </c>
      <c r="F6583" s="220">
        <v>42782</v>
      </c>
      <c r="G6583" s="220">
        <v>42782</v>
      </c>
      <c r="H6583" s="220">
        <v>45034</v>
      </c>
      <c r="I6583" s="220">
        <v>40642.76250517241</v>
      </c>
      <c r="J6583" s="161" t="e">
        <f>VLOOKUP(D6583,GST!A:D,4,FALSE)</f>
        <v>#N/A</v>
      </c>
      <c r="K6583" s="64" t="str">
        <f>VLOOKUP(B6583,'ABC successor'!A:J,10,FALSE)</f>
        <v>4750</v>
      </c>
    </row>
    <row r="6584" spans="1:11" x14ac:dyDescent="0.2">
      <c r="A6584">
        <v>6583</v>
      </c>
      <c r="B6584" t="s">
        <v>9824</v>
      </c>
      <c r="C6584" t="s">
        <v>9823</v>
      </c>
      <c r="D6584" t="s">
        <v>9824</v>
      </c>
      <c r="E6584" t="s">
        <v>9825</v>
      </c>
      <c r="F6584" s="220">
        <v>35976</v>
      </c>
      <c r="G6584" s="220">
        <v>35976</v>
      </c>
      <c r="H6584" s="220">
        <v>37869</v>
      </c>
      <c r="I6584" s="220">
        <v>34177.351829310341</v>
      </c>
      <c r="J6584" s="161" t="e">
        <f>VLOOKUP(D6584,GST!A:D,4,FALSE)</f>
        <v>#N/A</v>
      </c>
      <c r="K6584" s="64" t="str">
        <f>VLOOKUP(B6584,'ABC successor'!A:J,10,FALSE)</f>
        <v>4750</v>
      </c>
    </row>
    <row r="6585" spans="1:11" x14ac:dyDescent="0.2">
      <c r="A6585">
        <v>6584</v>
      </c>
      <c r="B6585" t="s">
        <v>9827</v>
      </c>
      <c r="C6585" t="s">
        <v>9826</v>
      </c>
      <c r="D6585" t="s">
        <v>9827</v>
      </c>
      <c r="E6585" t="s">
        <v>4201</v>
      </c>
      <c r="F6585" s="220">
        <v>4583</v>
      </c>
      <c r="G6585" s="220">
        <v>4583</v>
      </c>
      <c r="H6585" s="220">
        <v>4824</v>
      </c>
      <c r="I6585" s="220">
        <v>4354.0983379310346</v>
      </c>
      <c r="J6585" s="161" t="e">
        <f>VLOOKUP(D6585,GST!A:D,4,FALSE)</f>
        <v>#N/A</v>
      </c>
      <c r="K6585" s="64" t="str">
        <f>VLOOKUP(B6585,'ABC successor'!A:J,10,FALSE)</f>
        <v>4750</v>
      </c>
    </row>
    <row r="6586" spans="1:11" x14ac:dyDescent="0.2">
      <c r="A6586">
        <v>6585</v>
      </c>
      <c r="B6586" t="s">
        <v>9829</v>
      </c>
      <c r="C6586" t="s">
        <v>9828</v>
      </c>
      <c r="D6586" t="s">
        <v>9829</v>
      </c>
      <c r="E6586" t="s">
        <v>9830</v>
      </c>
      <c r="F6586" s="220">
        <v>68757</v>
      </c>
      <c r="G6586" s="220">
        <v>68757</v>
      </c>
      <c r="H6586" s="220">
        <v>72376</v>
      </c>
      <c r="I6586" s="220">
        <v>65319.208813793077</v>
      </c>
      <c r="J6586" s="161" t="e">
        <f>VLOOKUP(D6586,GST!A:D,4,FALSE)</f>
        <v>#N/A</v>
      </c>
      <c r="K6586" s="64" t="str">
        <f>VLOOKUP(B6586,'ABC successor'!A:J,10,FALSE)</f>
        <v>4750</v>
      </c>
    </row>
    <row r="6587" spans="1:11" x14ac:dyDescent="0.2">
      <c r="A6587">
        <v>6586</v>
      </c>
      <c r="B6587" t="s">
        <v>9832</v>
      </c>
      <c r="C6587" t="s">
        <v>9831</v>
      </c>
      <c r="D6587" t="s">
        <v>9832</v>
      </c>
      <c r="E6587" t="s">
        <v>8967</v>
      </c>
      <c r="F6587" s="220">
        <v>7779</v>
      </c>
      <c r="G6587" s="220">
        <v>7779</v>
      </c>
      <c r="H6587" s="220">
        <v>8188</v>
      </c>
      <c r="I6587" s="220">
        <v>7389.5931827586201</v>
      </c>
      <c r="J6587" s="161" t="e">
        <f>VLOOKUP(D6587,GST!A:D,4,FALSE)</f>
        <v>#N/A</v>
      </c>
      <c r="K6587" s="64" t="str">
        <f>VLOOKUP(B6587,'ABC successor'!A:J,10,FALSE)</f>
        <v>4750</v>
      </c>
    </row>
    <row r="6588" spans="1:11" x14ac:dyDescent="0.2">
      <c r="A6588">
        <v>6587</v>
      </c>
      <c r="B6588" t="s">
        <v>9834</v>
      </c>
      <c r="C6588" t="s">
        <v>9833</v>
      </c>
      <c r="D6588" t="s">
        <v>9834</v>
      </c>
      <c r="E6588" t="s">
        <v>8956</v>
      </c>
      <c r="F6588" s="220">
        <v>682</v>
      </c>
      <c r="G6588" s="220">
        <v>682</v>
      </c>
      <c r="H6588" s="220">
        <v>718</v>
      </c>
      <c r="I6588" s="220">
        <v>647.70112931034487</v>
      </c>
      <c r="J6588" s="161" t="e">
        <f>VLOOKUP(D6588,GST!A:D,4,FALSE)</f>
        <v>#N/A</v>
      </c>
      <c r="K6588" s="64" t="str">
        <f>VLOOKUP(B6588,'ABC successor'!A:J,10,FALSE)</f>
        <v>4750</v>
      </c>
    </row>
    <row r="6589" spans="1:11" x14ac:dyDescent="0.2">
      <c r="A6589">
        <v>6588</v>
      </c>
      <c r="B6589" t="s">
        <v>9836</v>
      </c>
      <c r="C6589" t="s">
        <v>9835</v>
      </c>
      <c r="D6589" t="s">
        <v>9836</v>
      </c>
      <c r="E6589" t="s">
        <v>9837</v>
      </c>
      <c r="F6589" s="220">
        <v>19170</v>
      </c>
      <c r="G6589" s="220">
        <v>19170</v>
      </c>
      <c r="H6589" s="220">
        <v>20179</v>
      </c>
      <c r="I6589" s="220">
        <v>18211.03563275862</v>
      </c>
      <c r="J6589" s="161" t="e">
        <f>VLOOKUP(D6589,GST!A:D,4,FALSE)</f>
        <v>#N/A</v>
      </c>
      <c r="K6589" s="64" t="str">
        <f>VLOOKUP(B6589,'ABC successor'!A:J,10,FALSE)</f>
        <v>4750</v>
      </c>
    </row>
    <row r="6590" spans="1:11" x14ac:dyDescent="0.2">
      <c r="A6590">
        <v>6589</v>
      </c>
      <c r="B6590" t="s">
        <v>9839</v>
      </c>
      <c r="C6590" t="s">
        <v>9838</v>
      </c>
      <c r="D6590" t="s">
        <v>9839</v>
      </c>
      <c r="E6590" t="s">
        <v>9840</v>
      </c>
      <c r="F6590" s="220">
        <v>10695</v>
      </c>
      <c r="G6590" s="220">
        <v>10695</v>
      </c>
      <c r="H6590" s="220">
        <v>11258</v>
      </c>
      <c r="I6590" s="220">
        <v>10160.207267241378</v>
      </c>
      <c r="J6590" s="161" t="e">
        <f>VLOOKUP(D6590,GST!A:D,4,FALSE)</f>
        <v>#N/A</v>
      </c>
      <c r="K6590" s="64" t="str">
        <f>VLOOKUP(B6590,'ABC successor'!A:J,10,FALSE)</f>
        <v>4750</v>
      </c>
    </row>
    <row r="6591" spans="1:11" x14ac:dyDescent="0.2">
      <c r="A6591">
        <v>6590</v>
      </c>
      <c r="B6591" t="s">
        <v>9842</v>
      </c>
      <c r="C6591" t="s">
        <v>9841</v>
      </c>
      <c r="D6591" t="s">
        <v>9842</v>
      </c>
      <c r="E6591" t="s">
        <v>9840</v>
      </c>
      <c r="F6591" s="220">
        <v>10695</v>
      </c>
      <c r="G6591" s="220">
        <v>10695</v>
      </c>
      <c r="H6591" s="220">
        <v>11258</v>
      </c>
      <c r="I6591" s="220">
        <v>10160.207267241378</v>
      </c>
      <c r="J6591" s="161" t="e">
        <f>VLOOKUP(D6591,GST!A:D,4,FALSE)</f>
        <v>#N/A</v>
      </c>
      <c r="K6591" s="64" t="str">
        <f>VLOOKUP(B6591,'ABC successor'!A:J,10,FALSE)</f>
        <v>4750</v>
      </c>
    </row>
    <row r="6592" spans="1:11" x14ac:dyDescent="0.2">
      <c r="A6592">
        <v>6591</v>
      </c>
      <c r="B6592" t="s">
        <v>9844</v>
      </c>
      <c r="C6592" t="s">
        <v>9843</v>
      </c>
      <c r="D6592" t="s">
        <v>9844</v>
      </c>
      <c r="E6592" t="s">
        <v>9845</v>
      </c>
      <c r="F6592" s="220">
        <v>14446</v>
      </c>
      <c r="G6592" s="220">
        <v>14446</v>
      </c>
      <c r="H6592" s="220">
        <v>15206</v>
      </c>
      <c r="I6592" s="220">
        <v>13723.530196551723</v>
      </c>
      <c r="J6592" s="161" t="e">
        <f>VLOOKUP(D6592,GST!A:D,4,FALSE)</f>
        <v>#N/A</v>
      </c>
      <c r="K6592" s="64" t="str">
        <f>VLOOKUP(B6592,'ABC successor'!A:J,10,FALSE)</f>
        <v>4750</v>
      </c>
    </row>
    <row r="6593" spans="1:11" x14ac:dyDescent="0.2">
      <c r="A6593">
        <v>6592</v>
      </c>
      <c r="B6593" t="s">
        <v>9847</v>
      </c>
      <c r="C6593" t="s">
        <v>9846</v>
      </c>
      <c r="D6593" t="s">
        <v>9847</v>
      </c>
      <c r="E6593" t="s">
        <v>8956</v>
      </c>
      <c r="F6593" s="220">
        <v>877</v>
      </c>
      <c r="G6593" s="220">
        <v>877</v>
      </c>
      <c r="H6593" s="220">
        <v>923</v>
      </c>
      <c r="I6593" s="220">
        <v>833.31100517241373</v>
      </c>
      <c r="J6593" s="161" t="e">
        <f>VLOOKUP(D6593,GST!A:D,4,FALSE)</f>
        <v>#N/A</v>
      </c>
      <c r="K6593" s="64" t="str">
        <f>VLOOKUP(B6593,'ABC successor'!A:J,10,FALSE)</f>
        <v>4750</v>
      </c>
    </row>
    <row r="6594" spans="1:11" x14ac:dyDescent="0.2">
      <c r="A6594">
        <v>6593</v>
      </c>
      <c r="B6594" t="s">
        <v>9849</v>
      </c>
      <c r="C6594" t="s">
        <v>9848</v>
      </c>
      <c r="D6594" t="s">
        <v>9849</v>
      </c>
      <c r="E6594" t="s">
        <v>3909</v>
      </c>
      <c r="F6594" s="220">
        <v>1667</v>
      </c>
      <c r="G6594" s="220">
        <v>1667</v>
      </c>
      <c r="H6594" s="220">
        <v>1755</v>
      </c>
      <c r="I6594" s="220">
        <v>1583.4842534482752</v>
      </c>
      <c r="J6594" s="161" t="e">
        <f>VLOOKUP(D6594,GST!A:D,4,FALSE)</f>
        <v>#N/A</v>
      </c>
      <c r="K6594" s="64" t="str">
        <f>VLOOKUP(B6594,'ABC successor'!A:J,10,FALSE)</f>
        <v>4750</v>
      </c>
    </row>
    <row r="6595" spans="1:11" x14ac:dyDescent="0.2">
      <c r="A6595">
        <v>6594</v>
      </c>
      <c r="B6595" t="s">
        <v>9851</v>
      </c>
      <c r="C6595" t="s">
        <v>9850</v>
      </c>
      <c r="D6595" t="s">
        <v>9851</v>
      </c>
      <c r="E6595" t="s">
        <v>9852</v>
      </c>
      <c r="F6595" s="220">
        <v>1834</v>
      </c>
      <c r="G6595" s="220">
        <v>1834</v>
      </c>
      <c r="H6595" s="220">
        <v>1931</v>
      </c>
      <c r="I6595" s="220">
        <v>1742.0260224137928</v>
      </c>
      <c r="J6595" s="161" t="e">
        <f>VLOOKUP(D6595,GST!A:D,4,FALSE)</f>
        <v>#N/A</v>
      </c>
      <c r="K6595" s="64" t="str">
        <f>VLOOKUP(B6595,'ABC successor'!A:J,10,FALSE)</f>
        <v>4750</v>
      </c>
    </row>
    <row r="6596" spans="1:11" x14ac:dyDescent="0.2">
      <c r="A6596">
        <v>6595</v>
      </c>
      <c r="B6596" t="s">
        <v>9854</v>
      </c>
      <c r="C6596" t="s">
        <v>9853</v>
      </c>
      <c r="D6596" t="s">
        <v>9854</v>
      </c>
      <c r="E6596" t="s">
        <v>3735</v>
      </c>
      <c r="F6596" s="220">
        <v>1349</v>
      </c>
      <c r="G6596" s="220">
        <v>1349</v>
      </c>
      <c r="H6596" s="220">
        <v>1420</v>
      </c>
      <c r="I6596" s="220">
        <v>1281.8682051724136</v>
      </c>
      <c r="J6596" s="161" t="e">
        <f>VLOOKUP(D6596,GST!A:D,4,FALSE)</f>
        <v>#N/A</v>
      </c>
      <c r="K6596" s="64" t="str">
        <f>VLOOKUP(B6596,'ABC successor'!A:J,10,FALSE)</f>
        <v>4750</v>
      </c>
    </row>
    <row r="6597" spans="1:11" x14ac:dyDescent="0.2">
      <c r="A6597">
        <v>6596</v>
      </c>
      <c r="B6597" t="s">
        <v>9856</v>
      </c>
      <c r="C6597" t="s">
        <v>9855</v>
      </c>
      <c r="D6597" t="s">
        <v>9856</v>
      </c>
      <c r="E6597" t="s">
        <v>9857</v>
      </c>
      <c r="F6597" s="220">
        <v>6112</v>
      </c>
      <c r="G6597" s="220">
        <v>6112</v>
      </c>
      <c r="H6597" s="220">
        <v>6434</v>
      </c>
      <c r="I6597" s="220">
        <v>5806.1089293103441</v>
      </c>
      <c r="J6597" s="161" t="e">
        <f>VLOOKUP(D6597,GST!A:D,4,FALSE)</f>
        <v>#N/A</v>
      </c>
      <c r="K6597" s="64" t="str">
        <f>VLOOKUP(B6597,'ABC successor'!A:J,10,FALSE)</f>
        <v>4750</v>
      </c>
    </row>
    <row r="6598" spans="1:11" x14ac:dyDescent="0.2">
      <c r="A6598">
        <v>6597</v>
      </c>
      <c r="B6598" t="s">
        <v>9859</v>
      </c>
      <c r="C6598" t="s">
        <v>9858</v>
      </c>
      <c r="D6598" t="s">
        <v>9859</v>
      </c>
      <c r="E6598" t="s">
        <v>9860</v>
      </c>
      <c r="F6598" s="220">
        <v>1307</v>
      </c>
      <c r="G6598" s="220">
        <v>1307</v>
      </c>
      <c r="H6598" s="220">
        <v>1376</v>
      </c>
      <c r="I6598" s="220">
        <v>1241.266044827586</v>
      </c>
      <c r="J6598" s="161" t="e">
        <f>VLOOKUP(D6598,GST!A:D,4,FALSE)</f>
        <v>#N/A</v>
      </c>
      <c r="K6598" s="64" t="str">
        <f>VLOOKUP(B6598,'ABC successor'!A:J,10,FALSE)</f>
        <v>4750</v>
      </c>
    </row>
    <row r="6599" spans="1:11" x14ac:dyDescent="0.2">
      <c r="A6599">
        <v>6598</v>
      </c>
      <c r="B6599" t="s">
        <v>9862</v>
      </c>
      <c r="C6599" t="s">
        <v>9861</v>
      </c>
      <c r="D6599" t="s">
        <v>9862</v>
      </c>
      <c r="E6599" t="s">
        <v>9863</v>
      </c>
      <c r="F6599" s="220">
        <v>2544</v>
      </c>
      <c r="G6599" s="220">
        <v>2544</v>
      </c>
      <c r="H6599" s="220">
        <v>2678</v>
      </c>
      <c r="I6599" s="220">
        <v>2416.7952586206889</v>
      </c>
      <c r="J6599" s="161" t="e">
        <f>VLOOKUP(D6599,GST!A:D,4,FALSE)</f>
        <v>#N/A</v>
      </c>
      <c r="K6599" s="64" t="str">
        <f>VLOOKUP(B6599,'ABC successor'!A:J,10,FALSE)</f>
        <v>4750</v>
      </c>
    </row>
    <row r="6600" spans="1:11" x14ac:dyDescent="0.2">
      <c r="A6600">
        <v>6599</v>
      </c>
      <c r="B6600" t="s">
        <v>9865</v>
      </c>
      <c r="C6600" t="s">
        <v>9864</v>
      </c>
      <c r="D6600" t="s">
        <v>9865</v>
      </c>
      <c r="E6600" t="s">
        <v>9866</v>
      </c>
      <c r="F6600" s="220">
        <v>5694</v>
      </c>
      <c r="G6600" s="220">
        <v>5694</v>
      </c>
      <c r="H6600" s="220">
        <v>5994</v>
      </c>
      <c r="I6600" s="220">
        <v>5409.754506896551</v>
      </c>
      <c r="J6600" s="161" t="e">
        <f>VLOOKUP(D6600,GST!A:D,4,FALSE)</f>
        <v>#N/A</v>
      </c>
      <c r="K6600" s="64" t="str">
        <f>VLOOKUP(B6600,'ABC successor'!A:J,10,FALSE)</f>
        <v>4750</v>
      </c>
    </row>
    <row r="6601" spans="1:11" x14ac:dyDescent="0.2">
      <c r="A6601">
        <v>6600</v>
      </c>
      <c r="B6601" t="s">
        <v>9868</v>
      </c>
      <c r="C6601" t="s">
        <v>9867</v>
      </c>
      <c r="D6601" t="s">
        <v>9868</v>
      </c>
      <c r="E6601" t="s">
        <v>5885</v>
      </c>
      <c r="F6601" s="220">
        <v>6391</v>
      </c>
      <c r="G6601" s="220">
        <v>6391</v>
      </c>
      <c r="H6601" s="220">
        <v>6727</v>
      </c>
      <c r="I6601" s="220">
        <v>6070.9896896551727</v>
      </c>
      <c r="J6601" s="161" t="e">
        <f>VLOOKUP(D6601,GST!A:D,4,FALSE)</f>
        <v>#N/A</v>
      </c>
      <c r="K6601" s="64" t="str">
        <f>VLOOKUP(B6601,'ABC successor'!A:J,10,FALSE)</f>
        <v>4750</v>
      </c>
    </row>
    <row r="6602" spans="1:11" x14ac:dyDescent="0.2">
      <c r="A6602">
        <v>6601</v>
      </c>
      <c r="B6602" t="s">
        <v>9870</v>
      </c>
      <c r="C6602" t="s">
        <v>9869</v>
      </c>
      <c r="D6602" t="s">
        <v>9870</v>
      </c>
      <c r="E6602" t="s">
        <v>9871</v>
      </c>
      <c r="F6602" s="220">
        <v>27642</v>
      </c>
      <c r="G6602" s="220">
        <v>27642</v>
      </c>
      <c r="H6602" s="220">
        <v>29097</v>
      </c>
      <c r="I6602" s="220">
        <v>26259.930562068959</v>
      </c>
      <c r="J6602" s="161" t="e">
        <f>VLOOKUP(D6602,GST!A:D,4,FALSE)</f>
        <v>#N/A</v>
      </c>
      <c r="K6602" s="64" t="str">
        <f>VLOOKUP(B6602,'ABC successor'!A:J,10,FALSE)</f>
        <v>4750</v>
      </c>
    </row>
    <row r="6603" spans="1:11" x14ac:dyDescent="0.2">
      <c r="A6603">
        <v>6602</v>
      </c>
      <c r="B6603" t="s">
        <v>9873</v>
      </c>
      <c r="C6603" t="s">
        <v>9872</v>
      </c>
      <c r="D6603" t="s">
        <v>9873</v>
      </c>
      <c r="E6603" t="s">
        <v>9874</v>
      </c>
      <c r="F6603" s="220">
        <v>4445</v>
      </c>
      <c r="G6603" s="220">
        <v>4445</v>
      </c>
      <c r="H6603" s="220">
        <v>4679</v>
      </c>
      <c r="I6603" s="220">
        <v>4222.6246758620682</v>
      </c>
      <c r="J6603" s="161" t="e">
        <f>VLOOKUP(D6603,GST!A:D,4,FALSE)</f>
        <v>#N/A</v>
      </c>
      <c r="K6603" s="64" t="str">
        <f>VLOOKUP(B6603,'ABC successor'!A:J,10,FALSE)</f>
        <v>4750</v>
      </c>
    </row>
    <row r="6604" spans="1:11" x14ac:dyDescent="0.2">
      <c r="A6604">
        <v>6603</v>
      </c>
      <c r="B6604" t="s">
        <v>9876</v>
      </c>
      <c r="C6604" t="s">
        <v>9875</v>
      </c>
      <c r="D6604" t="s">
        <v>9876</v>
      </c>
      <c r="E6604" t="s">
        <v>6786</v>
      </c>
      <c r="F6604" s="220">
        <v>3612</v>
      </c>
      <c r="G6604" s="220">
        <v>3612</v>
      </c>
      <c r="H6604" s="220">
        <v>3802</v>
      </c>
      <c r="I6604" s="220">
        <v>3431.849267241379</v>
      </c>
      <c r="J6604" s="161" t="e">
        <f>VLOOKUP(D6604,GST!A:D,4,FALSE)</f>
        <v>#N/A</v>
      </c>
      <c r="K6604" s="64" t="str">
        <f>VLOOKUP(B6604,'ABC successor'!A:J,10,FALSE)</f>
        <v>4750</v>
      </c>
    </row>
    <row r="6605" spans="1:11" x14ac:dyDescent="0.2">
      <c r="A6605">
        <v>6604</v>
      </c>
      <c r="B6605" t="s">
        <v>9878</v>
      </c>
      <c r="C6605" t="s">
        <v>9877</v>
      </c>
      <c r="D6605" t="s">
        <v>9878</v>
      </c>
      <c r="E6605" t="s">
        <v>9879</v>
      </c>
      <c r="F6605" s="220">
        <v>66673</v>
      </c>
      <c r="G6605" s="220">
        <v>66673</v>
      </c>
      <c r="H6605" s="220">
        <v>70182</v>
      </c>
      <c r="I6605" s="220">
        <v>63339.370137931037</v>
      </c>
      <c r="J6605" s="161" t="e">
        <f>VLOOKUP(D6605,GST!A:D,4,FALSE)</f>
        <v>#N/A</v>
      </c>
      <c r="K6605" s="64" t="str">
        <f>VLOOKUP(B6605,'ABC successor'!A:J,10,FALSE)</f>
        <v>4750</v>
      </c>
    </row>
    <row r="6606" spans="1:11" x14ac:dyDescent="0.2">
      <c r="A6606">
        <v>6605</v>
      </c>
      <c r="B6606" t="s">
        <v>9881</v>
      </c>
      <c r="C6606" t="s">
        <v>9880</v>
      </c>
      <c r="D6606" t="s">
        <v>9881</v>
      </c>
      <c r="E6606" t="s">
        <v>9882</v>
      </c>
      <c r="F6606" s="220">
        <v>15001</v>
      </c>
      <c r="G6606" s="220">
        <v>15001</v>
      </c>
      <c r="H6606" s="220">
        <v>15791</v>
      </c>
      <c r="I6606" s="220">
        <v>14251.35828103448</v>
      </c>
      <c r="J6606" s="161" t="e">
        <f>VLOOKUP(D6606,GST!A:D,4,FALSE)</f>
        <v>#N/A</v>
      </c>
      <c r="K6606" s="64" t="str">
        <f>VLOOKUP(B6606,'ABC successor'!A:J,10,FALSE)</f>
        <v>4750</v>
      </c>
    </row>
    <row r="6607" spans="1:11" x14ac:dyDescent="0.2">
      <c r="A6607">
        <v>6606</v>
      </c>
      <c r="B6607" t="s">
        <v>9884</v>
      </c>
      <c r="C6607" t="s">
        <v>9883</v>
      </c>
      <c r="D6607" t="s">
        <v>9884</v>
      </c>
      <c r="E6607" t="s">
        <v>4051</v>
      </c>
      <c r="F6607" s="220">
        <v>28</v>
      </c>
      <c r="G6607" s="220">
        <v>28</v>
      </c>
      <c r="H6607" s="220">
        <v>29</v>
      </c>
      <c r="I6607" s="220">
        <v>27.068106896551726</v>
      </c>
      <c r="J6607" s="161" t="e">
        <f>VLOOKUP(D6607,GST!A:D,4,FALSE)</f>
        <v>#N/A</v>
      </c>
      <c r="K6607" s="64" t="str">
        <f>VLOOKUP(B6607,'ABC successor'!A:J,10,FALSE)</f>
        <v>4750</v>
      </c>
    </row>
    <row r="6608" spans="1:11" x14ac:dyDescent="0.2">
      <c r="A6608">
        <v>6607</v>
      </c>
      <c r="B6608" t="s">
        <v>9886</v>
      </c>
      <c r="C6608" t="s">
        <v>9885</v>
      </c>
      <c r="D6608" t="s">
        <v>9886</v>
      </c>
      <c r="E6608" t="s">
        <v>9887</v>
      </c>
      <c r="F6608" s="220">
        <v>55</v>
      </c>
      <c r="G6608" s="220">
        <v>55</v>
      </c>
      <c r="H6608" s="220">
        <v>58</v>
      </c>
      <c r="I6608" s="220">
        <v>52.202777586206899</v>
      </c>
      <c r="J6608" s="161" t="e">
        <f>VLOOKUP(D6608,GST!A:D,4,FALSE)</f>
        <v>#N/A</v>
      </c>
      <c r="K6608" s="64" t="str">
        <f>VLOOKUP(B6608,'ABC successor'!A:J,10,FALSE)</f>
        <v>4750</v>
      </c>
    </row>
    <row r="6609" spans="1:11" x14ac:dyDescent="0.2">
      <c r="A6609">
        <v>6608</v>
      </c>
      <c r="B6609" t="s">
        <v>9889</v>
      </c>
      <c r="C6609" t="s">
        <v>9888</v>
      </c>
      <c r="D6609" t="s">
        <v>9889</v>
      </c>
      <c r="E6609" t="s">
        <v>9890</v>
      </c>
      <c r="F6609" s="220">
        <v>98</v>
      </c>
      <c r="G6609" s="220">
        <v>98</v>
      </c>
      <c r="H6609" s="220">
        <v>103</v>
      </c>
      <c r="I6609" s="220">
        <v>92.804937931034473</v>
      </c>
      <c r="J6609" s="161" t="e">
        <f>VLOOKUP(D6609,GST!A:D,4,FALSE)</f>
        <v>#N/A</v>
      </c>
      <c r="K6609" s="64" t="str">
        <f>VLOOKUP(B6609,'ABC successor'!A:J,10,FALSE)</f>
        <v>4750</v>
      </c>
    </row>
    <row r="6610" spans="1:11" x14ac:dyDescent="0.2">
      <c r="A6610">
        <v>6609</v>
      </c>
      <c r="B6610" t="s">
        <v>9892</v>
      </c>
      <c r="C6610" t="s">
        <v>9891</v>
      </c>
      <c r="D6610" t="s">
        <v>9892</v>
      </c>
      <c r="E6610" t="s">
        <v>5035</v>
      </c>
      <c r="F6610" s="220">
        <v>486</v>
      </c>
      <c r="G6610" s="220">
        <v>486</v>
      </c>
      <c r="H6610" s="220">
        <v>512</v>
      </c>
      <c r="I6610" s="220">
        <v>462.09125344827578</v>
      </c>
      <c r="J6610" s="161" t="e">
        <f>VLOOKUP(D6610,GST!A:D,4,FALSE)</f>
        <v>#N/A</v>
      </c>
      <c r="K6610" s="64" t="str">
        <f>VLOOKUP(B6610,'ABC successor'!A:J,10,FALSE)</f>
        <v>4750</v>
      </c>
    </row>
    <row r="6611" spans="1:11" x14ac:dyDescent="0.2">
      <c r="A6611">
        <v>6610</v>
      </c>
      <c r="B6611" t="s">
        <v>9894</v>
      </c>
      <c r="C6611" t="s">
        <v>9893</v>
      </c>
      <c r="D6611" t="s">
        <v>9894</v>
      </c>
      <c r="E6611" t="s">
        <v>6756</v>
      </c>
      <c r="F6611" s="220">
        <v>1667</v>
      </c>
      <c r="G6611" s="220">
        <v>1667</v>
      </c>
      <c r="H6611" s="220">
        <v>1755</v>
      </c>
      <c r="I6611" s="220">
        <v>1583.4842534482752</v>
      </c>
      <c r="J6611" s="161" t="e">
        <f>VLOOKUP(D6611,GST!A:D,4,FALSE)</f>
        <v>#N/A</v>
      </c>
      <c r="K6611" s="64" t="str">
        <f>VLOOKUP(B6611,'ABC successor'!A:J,10,FALSE)</f>
        <v>4750</v>
      </c>
    </row>
    <row r="6612" spans="1:11" x14ac:dyDescent="0.2">
      <c r="A6612">
        <v>6611</v>
      </c>
      <c r="B6612" t="s">
        <v>6758</v>
      </c>
      <c r="C6612" t="s">
        <v>6757</v>
      </c>
      <c r="D6612" t="s">
        <v>6758</v>
      </c>
      <c r="E6612" t="s">
        <v>6759</v>
      </c>
      <c r="F6612" s="220">
        <v>1667</v>
      </c>
      <c r="G6612" s="220">
        <v>1667</v>
      </c>
      <c r="H6612" s="220">
        <v>1755</v>
      </c>
      <c r="I6612" s="220">
        <v>1583.4842534482752</v>
      </c>
      <c r="J6612" s="161" t="e">
        <f>VLOOKUP(D6612,GST!A:D,4,FALSE)</f>
        <v>#N/A</v>
      </c>
      <c r="K6612" s="64" t="str">
        <f>VLOOKUP(B6612,'ABC successor'!A:J,10,FALSE)</f>
        <v>4750</v>
      </c>
    </row>
    <row r="6613" spans="1:11" x14ac:dyDescent="0.2">
      <c r="A6613">
        <v>6612</v>
      </c>
      <c r="B6613" t="s">
        <v>6761</v>
      </c>
      <c r="C6613" t="s">
        <v>6760</v>
      </c>
      <c r="D6613" t="s">
        <v>6761</v>
      </c>
      <c r="E6613" t="s">
        <v>6762</v>
      </c>
      <c r="F6613" s="220">
        <v>210</v>
      </c>
      <c r="G6613" s="220">
        <v>210</v>
      </c>
      <c r="H6613" s="220">
        <v>221</v>
      </c>
      <c r="I6613" s="220">
        <v>199.14392931034479</v>
      </c>
      <c r="J6613" s="161" t="e">
        <f>VLOOKUP(D6613,GST!A:D,4,FALSE)</f>
        <v>#N/A</v>
      </c>
      <c r="K6613" s="64" t="str">
        <f>VLOOKUP(B6613,'ABC successor'!A:J,10,FALSE)</f>
        <v>4750</v>
      </c>
    </row>
    <row r="6614" spans="1:11" x14ac:dyDescent="0.2">
      <c r="A6614">
        <v>6613</v>
      </c>
      <c r="B6614" t="s">
        <v>6764</v>
      </c>
      <c r="C6614" t="s">
        <v>6763</v>
      </c>
      <c r="D6614" t="s">
        <v>6764</v>
      </c>
      <c r="E6614" t="s">
        <v>4576</v>
      </c>
      <c r="F6614" s="220">
        <v>222</v>
      </c>
      <c r="G6614" s="220">
        <v>222</v>
      </c>
      <c r="H6614" s="220">
        <v>234</v>
      </c>
      <c r="I6614" s="220">
        <v>210.74454655172414</v>
      </c>
      <c r="J6614" s="161" t="e">
        <f>VLOOKUP(D6614,GST!A:D,4,FALSE)</f>
        <v>#N/A</v>
      </c>
      <c r="K6614" s="64" t="str">
        <f>VLOOKUP(B6614,'ABC successor'!A:J,10,FALSE)</f>
        <v>4750</v>
      </c>
    </row>
    <row r="6615" spans="1:11" x14ac:dyDescent="0.2">
      <c r="A6615">
        <v>6614</v>
      </c>
      <c r="B6615" t="s">
        <v>6766</v>
      </c>
      <c r="C6615" t="s">
        <v>6765</v>
      </c>
      <c r="D6615" t="s">
        <v>6766</v>
      </c>
      <c r="E6615" t="s">
        <v>6767</v>
      </c>
      <c r="F6615" s="220">
        <v>944</v>
      </c>
      <c r="G6615" s="220">
        <v>944</v>
      </c>
      <c r="H6615" s="220">
        <v>994</v>
      </c>
      <c r="I6615" s="220">
        <v>897.11439999999982</v>
      </c>
      <c r="J6615" s="161" t="e">
        <f>VLOOKUP(D6615,GST!A:D,4,FALSE)</f>
        <v>#N/A</v>
      </c>
      <c r="K6615" s="64" t="str">
        <f>VLOOKUP(B6615,'ABC successor'!A:J,10,FALSE)</f>
        <v>4750</v>
      </c>
    </row>
    <row r="6616" spans="1:11" x14ac:dyDescent="0.2">
      <c r="A6616">
        <v>6615</v>
      </c>
      <c r="B6616" t="s">
        <v>6769</v>
      </c>
      <c r="C6616" t="s">
        <v>6768</v>
      </c>
      <c r="D6616" t="s">
        <v>6769</v>
      </c>
      <c r="E6616" t="s">
        <v>6770</v>
      </c>
      <c r="F6616" s="220">
        <v>1042</v>
      </c>
      <c r="G6616" s="220">
        <v>1042</v>
      </c>
      <c r="H6616" s="220">
        <v>1097</v>
      </c>
      <c r="I6616" s="220">
        <v>989.91933793103442</v>
      </c>
      <c r="J6616" s="161" t="e">
        <f>VLOOKUP(D6616,GST!A:D,4,FALSE)</f>
        <v>#N/A</v>
      </c>
      <c r="K6616" s="64" t="str">
        <f>VLOOKUP(B6616,'ABC successor'!A:J,10,FALSE)</f>
        <v>4750</v>
      </c>
    </row>
    <row r="6617" spans="1:11" x14ac:dyDescent="0.2">
      <c r="A6617">
        <v>6616</v>
      </c>
      <c r="B6617" t="s">
        <v>6772</v>
      </c>
      <c r="C6617" t="s">
        <v>6771</v>
      </c>
      <c r="D6617" t="s">
        <v>6772</v>
      </c>
      <c r="E6617" t="s">
        <v>6773</v>
      </c>
      <c r="F6617" s="220">
        <v>133346</v>
      </c>
      <c r="G6617" s="220">
        <v>133346</v>
      </c>
      <c r="H6617" s="220">
        <v>140364</v>
      </c>
      <c r="I6617" s="220">
        <v>126678.74027586207</v>
      </c>
      <c r="J6617" s="161" t="e">
        <f>VLOOKUP(D6617,GST!A:D,4,FALSE)</f>
        <v>#N/A</v>
      </c>
      <c r="K6617" s="64" t="str">
        <f>VLOOKUP(B6617,'ABC successor'!A:J,10,FALSE)</f>
        <v>4750</v>
      </c>
    </row>
    <row r="6618" spans="1:11" x14ac:dyDescent="0.2">
      <c r="A6618">
        <v>6617</v>
      </c>
      <c r="B6618" t="s">
        <v>13924</v>
      </c>
      <c r="C6618" t="s">
        <v>6774</v>
      </c>
      <c r="D6618" t="s">
        <v>13924</v>
      </c>
      <c r="E6618" t="s">
        <v>13925</v>
      </c>
      <c r="F6618" s="220">
        <v>21252</v>
      </c>
      <c r="G6618" s="220">
        <v>21252</v>
      </c>
      <c r="H6618" s="220">
        <v>22371</v>
      </c>
      <c r="I6618" s="220">
        <v>20188.94087241379</v>
      </c>
      <c r="J6618" s="161" t="e">
        <f>VLOOKUP(D6618,GST!A:D,4,FALSE)</f>
        <v>#N/A</v>
      </c>
      <c r="K6618" s="64" t="str">
        <f>VLOOKUP(B6618,'ABC successor'!A:J,10,FALSE)</f>
        <v>4750</v>
      </c>
    </row>
    <row r="6619" spans="1:11" x14ac:dyDescent="0.2">
      <c r="A6619">
        <v>6618</v>
      </c>
      <c r="B6619" t="s">
        <v>13927</v>
      </c>
      <c r="C6619" t="s">
        <v>13926</v>
      </c>
      <c r="D6619" t="s">
        <v>13927</v>
      </c>
      <c r="E6619" t="s">
        <v>13928</v>
      </c>
      <c r="F6619" s="220">
        <v>98</v>
      </c>
      <c r="G6619" s="220">
        <v>98</v>
      </c>
      <c r="H6619" s="220">
        <v>103</v>
      </c>
      <c r="I6619" s="220">
        <v>92.804937931034473</v>
      </c>
      <c r="J6619" s="161" t="e">
        <f>VLOOKUP(D6619,GST!A:D,4,FALSE)</f>
        <v>#N/A</v>
      </c>
      <c r="K6619" s="64" t="str">
        <f>VLOOKUP(B6619,'ABC successor'!A:J,10,FALSE)</f>
        <v>4750</v>
      </c>
    </row>
    <row r="6620" spans="1:11" x14ac:dyDescent="0.2">
      <c r="A6620">
        <v>6619</v>
      </c>
      <c r="B6620" t="s">
        <v>13930</v>
      </c>
      <c r="C6620" t="s">
        <v>13929</v>
      </c>
      <c r="D6620" t="s">
        <v>13930</v>
      </c>
      <c r="E6620" t="s">
        <v>19588</v>
      </c>
      <c r="F6620" s="220">
        <v>176407</v>
      </c>
      <c r="G6620" s="220">
        <v>176407</v>
      </c>
      <c r="H6620" s="220">
        <v>185692</v>
      </c>
      <c r="I6620" s="220">
        <v>167586.38354137927</v>
      </c>
      <c r="J6620" s="161" t="e">
        <f>VLOOKUP(D6620,GST!A:D,4,FALSE)</f>
        <v>#N/A</v>
      </c>
      <c r="K6620" s="64" t="str">
        <f>VLOOKUP(B6620,'ABC successor'!A:J,10,FALSE)</f>
        <v>4750</v>
      </c>
    </row>
    <row r="6621" spans="1:11" x14ac:dyDescent="0.2">
      <c r="A6621">
        <v>6620</v>
      </c>
      <c r="B6621" t="s">
        <v>13932</v>
      </c>
      <c r="C6621" t="s">
        <v>13931</v>
      </c>
      <c r="D6621" t="s">
        <v>13932</v>
      </c>
      <c r="E6621" t="s">
        <v>13933</v>
      </c>
      <c r="F6621" s="220">
        <v>194463</v>
      </c>
      <c r="G6621" s="220">
        <v>194463</v>
      </c>
      <c r="H6621" s="220">
        <v>204698</v>
      </c>
      <c r="I6621" s="220">
        <v>184739.82956896551</v>
      </c>
      <c r="J6621" s="161" t="e">
        <f>VLOOKUP(D6621,GST!A:D,4,FALSE)</f>
        <v>#N/A</v>
      </c>
      <c r="K6621" s="64" t="str">
        <f>VLOOKUP(B6621,'ABC successor'!A:J,10,FALSE)</f>
        <v>4750</v>
      </c>
    </row>
    <row r="6622" spans="1:11" x14ac:dyDescent="0.2">
      <c r="A6622">
        <v>6621</v>
      </c>
      <c r="B6622" t="s">
        <v>13935</v>
      </c>
      <c r="C6622" t="s">
        <v>13934</v>
      </c>
      <c r="D6622" t="s">
        <v>13935</v>
      </c>
      <c r="E6622" t="s">
        <v>4051</v>
      </c>
      <c r="F6622" s="220">
        <v>98</v>
      </c>
      <c r="G6622" s="220">
        <v>98</v>
      </c>
      <c r="H6622" s="220">
        <v>103</v>
      </c>
      <c r="I6622" s="220">
        <v>92.804937931034473</v>
      </c>
      <c r="J6622" s="161" t="e">
        <f>VLOOKUP(D6622,GST!A:D,4,FALSE)</f>
        <v>#N/A</v>
      </c>
      <c r="K6622" s="64" t="str">
        <f>VLOOKUP(B6622,'ABC successor'!A:J,10,FALSE)</f>
        <v>4750</v>
      </c>
    </row>
    <row r="6623" spans="1:11" x14ac:dyDescent="0.2">
      <c r="A6623">
        <v>6622</v>
      </c>
      <c r="B6623" t="s">
        <v>13937</v>
      </c>
      <c r="C6623" t="s">
        <v>13936</v>
      </c>
      <c r="D6623" t="s">
        <v>13937</v>
      </c>
      <c r="E6623" t="s">
        <v>13938</v>
      </c>
      <c r="F6623" s="220">
        <v>218</v>
      </c>
      <c r="G6623" s="220">
        <v>218</v>
      </c>
      <c r="H6623" s="220">
        <v>229</v>
      </c>
      <c r="I6623" s="220">
        <v>206.87767413793102</v>
      </c>
      <c r="J6623" s="161" t="e">
        <f>VLOOKUP(D6623,GST!A:D,4,FALSE)</f>
        <v>#N/A</v>
      </c>
      <c r="K6623" s="64" t="str">
        <f>VLOOKUP(B6623,'ABC successor'!A:J,10,FALSE)</f>
        <v>4750</v>
      </c>
    </row>
    <row r="6624" spans="1:11" x14ac:dyDescent="0.2">
      <c r="A6624">
        <v>6623</v>
      </c>
      <c r="B6624" t="s">
        <v>26703</v>
      </c>
      <c r="C6624" t="s">
        <v>26704</v>
      </c>
      <c r="D6624" t="s">
        <v>26703</v>
      </c>
      <c r="E6624" t="s">
        <v>26705</v>
      </c>
      <c r="F6624" s="220">
        <v>399</v>
      </c>
      <c r="G6624" s="220">
        <v>399</v>
      </c>
      <c r="H6624" s="220">
        <v>420</v>
      </c>
      <c r="I6624" s="220">
        <v>378.95349655172402</v>
      </c>
      <c r="J6624" s="161" t="e">
        <f>VLOOKUP(D6624,GST!A:D,4,FALSE)</f>
        <v>#N/A</v>
      </c>
      <c r="K6624" s="64" t="str">
        <f>VLOOKUP(B6624,'ABC successor'!A:J,10,FALSE)</f>
        <v>4750</v>
      </c>
    </row>
    <row r="6625" spans="1:11" x14ac:dyDescent="0.2">
      <c r="A6625">
        <v>6624</v>
      </c>
      <c r="B6625" t="s">
        <v>13940</v>
      </c>
      <c r="C6625" t="s">
        <v>13939</v>
      </c>
      <c r="D6625" t="s">
        <v>13940</v>
      </c>
      <c r="E6625" t="s">
        <v>13941</v>
      </c>
      <c r="F6625" s="220">
        <v>401</v>
      </c>
      <c r="G6625" s="220">
        <v>401</v>
      </c>
      <c r="H6625" s="220">
        <v>422</v>
      </c>
      <c r="I6625" s="220">
        <v>380.88693275862067</v>
      </c>
      <c r="J6625" s="161">
        <f>VLOOKUP(D6625,GST!A:D,4,FALSE)</f>
        <v>0.18</v>
      </c>
      <c r="K6625" s="64" t="str">
        <f>VLOOKUP(B6625,'ABC successor'!A:J,10,FALSE)</f>
        <v>4765</v>
      </c>
    </row>
    <row r="6626" spans="1:11" x14ac:dyDescent="0.2">
      <c r="A6626">
        <v>6625</v>
      </c>
      <c r="B6626" t="s">
        <v>13943</v>
      </c>
      <c r="C6626" t="s">
        <v>13942</v>
      </c>
      <c r="D6626" t="s">
        <v>13943</v>
      </c>
      <c r="E6626" t="s">
        <v>13944</v>
      </c>
      <c r="F6626" s="220">
        <v>43</v>
      </c>
      <c r="G6626" s="220">
        <v>43</v>
      </c>
      <c r="H6626" s="220">
        <v>45</v>
      </c>
      <c r="I6626" s="220">
        <v>40.602160344827581</v>
      </c>
      <c r="J6626" s="161" t="e">
        <f>VLOOKUP(D6626,GST!A:D,4,FALSE)</f>
        <v>#N/A</v>
      </c>
      <c r="K6626" s="64" t="str">
        <f>VLOOKUP(B6626,'ABC successor'!A:J,10,FALSE)</f>
        <v>4750</v>
      </c>
    </row>
    <row r="6627" spans="1:11" x14ac:dyDescent="0.2">
      <c r="A6627">
        <v>6626</v>
      </c>
      <c r="B6627" t="s">
        <v>13946</v>
      </c>
      <c r="C6627" t="s">
        <v>13945</v>
      </c>
      <c r="D6627" t="s">
        <v>13946</v>
      </c>
      <c r="E6627" t="s">
        <v>3839</v>
      </c>
      <c r="F6627" s="220">
        <v>973</v>
      </c>
      <c r="G6627" s="220">
        <v>973</v>
      </c>
      <c r="H6627" s="220">
        <v>1024</v>
      </c>
      <c r="I6627" s="220">
        <v>924.18250689655156</v>
      </c>
      <c r="J6627" s="161" t="e">
        <f>VLOOKUP(D6627,GST!A:D,4,FALSE)</f>
        <v>#N/A</v>
      </c>
      <c r="K6627" s="64" t="str">
        <f>VLOOKUP(B6627,'ABC successor'!A:J,10,FALSE)</f>
        <v>4750</v>
      </c>
    </row>
    <row r="6628" spans="1:11" x14ac:dyDescent="0.2">
      <c r="A6628">
        <v>6627</v>
      </c>
      <c r="B6628" t="s">
        <v>13948</v>
      </c>
      <c r="C6628" t="s">
        <v>13947</v>
      </c>
      <c r="D6628" t="s">
        <v>13948</v>
      </c>
      <c r="E6628" t="s">
        <v>13949</v>
      </c>
      <c r="F6628" s="220">
        <v>403</v>
      </c>
      <c r="G6628" s="220">
        <v>403</v>
      </c>
      <c r="H6628" s="220">
        <v>424</v>
      </c>
      <c r="I6628" s="220">
        <v>382.82036896551722</v>
      </c>
      <c r="J6628" s="161" t="e">
        <f>VLOOKUP(D6628,GST!A:D,4,FALSE)</f>
        <v>#N/A</v>
      </c>
      <c r="K6628" s="64" t="str">
        <f>VLOOKUP(B6628,'ABC successor'!A:J,10,FALSE)</f>
        <v>4750</v>
      </c>
    </row>
    <row r="6629" spans="1:11" x14ac:dyDescent="0.2">
      <c r="A6629">
        <v>6628</v>
      </c>
      <c r="B6629" t="s">
        <v>13951</v>
      </c>
      <c r="C6629" t="s">
        <v>13950</v>
      </c>
      <c r="D6629" t="s">
        <v>13951</v>
      </c>
      <c r="E6629" t="s">
        <v>13952</v>
      </c>
      <c r="F6629" s="220">
        <v>472</v>
      </c>
      <c r="G6629" s="220">
        <v>472</v>
      </c>
      <c r="H6629" s="220">
        <v>497</v>
      </c>
      <c r="I6629" s="220">
        <v>448.55719999999991</v>
      </c>
      <c r="J6629" s="161" t="e">
        <f>VLOOKUP(D6629,GST!A:D,4,FALSE)</f>
        <v>#N/A</v>
      </c>
      <c r="K6629" s="64" t="str">
        <f>VLOOKUP(B6629,'ABC successor'!A:J,10,FALSE)</f>
        <v>4750</v>
      </c>
    </row>
    <row r="6630" spans="1:11" x14ac:dyDescent="0.2">
      <c r="A6630">
        <v>6629</v>
      </c>
      <c r="B6630" t="s">
        <v>13954</v>
      </c>
      <c r="C6630" t="s">
        <v>13953</v>
      </c>
      <c r="D6630" t="s">
        <v>13954</v>
      </c>
      <c r="E6630" t="s">
        <v>13955</v>
      </c>
      <c r="F6630" s="220">
        <v>167</v>
      </c>
      <c r="G6630" s="220">
        <v>167</v>
      </c>
      <c r="H6630" s="220">
        <v>176</v>
      </c>
      <c r="I6630" s="220">
        <v>158.54176896551721</v>
      </c>
      <c r="J6630" s="161" t="e">
        <f>VLOOKUP(D6630,GST!A:D,4,FALSE)</f>
        <v>#N/A</v>
      </c>
      <c r="K6630" s="64" t="str">
        <f>VLOOKUP(B6630,'ABC successor'!A:J,10,FALSE)</f>
        <v>4750</v>
      </c>
    </row>
    <row r="6631" spans="1:11" x14ac:dyDescent="0.2">
      <c r="A6631">
        <v>6630</v>
      </c>
      <c r="B6631" t="s">
        <v>13957</v>
      </c>
      <c r="C6631" t="s">
        <v>13956</v>
      </c>
      <c r="D6631" t="s">
        <v>13957</v>
      </c>
      <c r="E6631" t="s">
        <v>13958</v>
      </c>
      <c r="F6631" s="220">
        <v>598</v>
      </c>
      <c r="G6631" s="220">
        <v>598</v>
      </c>
      <c r="H6631" s="220">
        <v>629</v>
      </c>
      <c r="I6631" s="220">
        <v>568.43024482758631</v>
      </c>
      <c r="J6631" s="161" t="e">
        <f>VLOOKUP(D6631,GST!A:D,4,FALSE)</f>
        <v>#N/A</v>
      </c>
      <c r="K6631" s="64" t="str">
        <f>VLOOKUP(B6631,'ABC successor'!A:J,10,FALSE)</f>
        <v>4750</v>
      </c>
    </row>
    <row r="6632" spans="1:11" x14ac:dyDescent="0.2">
      <c r="A6632">
        <v>6631</v>
      </c>
      <c r="B6632" t="s">
        <v>13960</v>
      </c>
      <c r="C6632" t="s">
        <v>13959</v>
      </c>
      <c r="D6632" t="s">
        <v>13960</v>
      </c>
      <c r="E6632" t="s">
        <v>13961</v>
      </c>
      <c r="F6632" s="220">
        <v>13196</v>
      </c>
      <c r="G6632" s="220">
        <v>13196</v>
      </c>
      <c r="H6632" s="220">
        <v>13891</v>
      </c>
      <c r="I6632" s="220">
        <v>12536.40036551724</v>
      </c>
      <c r="J6632" s="161" t="e">
        <f>VLOOKUP(D6632,GST!A:D,4,FALSE)</f>
        <v>#N/A</v>
      </c>
      <c r="K6632" s="64" t="str">
        <f>VLOOKUP(B6632,'ABC successor'!A:J,10,FALSE)</f>
        <v>4750</v>
      </c>
    </row>
    <row r="6633" spans="1:11" x14ac:dyDescent="0.2">
      <c r="A6633">
        <v>6632</v>
      </c>
      <c r="B6633" t="s">
        <v>13963</v>
      </c>
      <c r="C6633" t="s">
        <v>13962</v>
      </c>
      <c r="D6633" t="s">
        <v>13963</v>
      </c>
      <c r="E6633" t="s">
        <v>13964</v>
      </c>
      <c r="F6633" s="220">
        <v>29586</v>
      </c>
      <c r="G6633" s="220">
        <v>29586</v>
      </c>
      <c r="H6633" s="220">
        <v>31143</v>
      </c>
      <c r="I6633" s="220">
        <v>28106.362139655172</v>
      </c>
      <c r="J6633" s="161" t="e">
        <f>VLOOKUP(D6633,GST!A:D,4,FALSE)</f>
        <v>#N/A</v>
      </c>
      <c r="K6633" s="64" t="str">
        <f>VLOOKUP(B6633,'ABC successor'!A:J,10,FALSE)</f>
        <v>4750</v>
      </c>
    </row>
    <row r="6634" spans="1:11" x14ac:dyDescent="0.2">
      <c r="A6634">
        <v>6633</v>
      </c>
      <c r="B6634" t="s">
        <v>13966</v>
      </c>
      <c r="C6634" t="s">
        <v>13965</v>
      </c>
      <c r="D6634" t="s">
        <v>13966</v>
      </c>
      <c r="E6634" t="s">
        <v>13967</v>
      </c>
      <c r="F6634" s="220">
        <v>36115</v>
      </c>
      <c r="G6634" s="220">
        <v>36115</v>
      </c>
      <c r="H6634" s="220">
        <v>38016</v>
      </c>
      <c r="I6634" s="220">
        <v>34308.825491379313</v>
      </c>
      <c r="J6634" s="161" t="e">
        <f>VLOOKUP(D6634,GST!A:D,4,FALSE)</f>
        <v>#N/A</v>
      </c>
      <c r="K6634" s="64" t="str">
        <f>VLOOKUP(B6634,'ABC successor'!A:J,10,FALSE)</f>
        <v>4750</v>
      </c>
    </row>
    <row r="6635" spans="1:11" x14ac:dyDescent="0.2">
      <c r="A6635">
        <v>6634</v>
      </c>
      <c r="B6635" t="s">
        <v>13969</v>
      </c>
      <c r="C6635" t="s">
        <v>13968</v>
      </c>
      <c r="D6635" t="s">
        <v>13969</v>
      </c>
      <c r="E6635" t="s">
        <v>13970</v>
      </c>
      <c r="F6635" s="220">
        <v>31252</v>
      </c>
      <c r="G6635" s="220">
        <v>31252</v>
      </c>
      <c r="H6635" s="220">
        <v>32897</v>
      </c>
      <c r="I6635" s="220">
        <v>29689.846393103442</v>
      </c>
      <c r="J6635" s="161" t="e">
        <f>VLOOKUP(D6635,GST!A:D,4,FALSE)</f>
        <v>#N/A</v>
      </c>
      <c r="K6635" s="64" t="str">
        <f>VLOOKUP(B6635,'ABC successor'!A:J,10,FALSE)</f>
        <v>4750</v>
      </c>
    </row>
    <row r="6636" spans="1:11" x14ac:dyDescent="0.2">
      <c r="A6636">
        <v>6635</v>
      </c>
      <c r="B6636" t="s">
        <v>13972</v>
      </c>
      <c r="C6636" t="s">
        <v>13971</v>
      </c>
      <c r="D6636" t="s">
        <v>13972</v>
      </c>
      <c r="E6636" t="s">
        <v>1095</v>
      </c>
      <c r="F6636" s="220">
        <v>71</v>
      </c>
      <c r="G6636" s="220">
        <v>71</v>
      </c>
      <c r="H6636" s="220">
        <v>75</v>
      </c>
      <c r="I6636" s="220">
        <v>67.670267241379292</v>
      </c>
      <c r="J6636" s="161" t="e">
        <f>VLOOKUP(D6636,GST!A:D,4,FALSE)</f>
        <v>#N/A</v>
      </c>
      <c r="K6636" s="64" t="str">
        <f>VLOOKUP(B6636,'ABC successor'!A:J,10,FALSE)</f>
        <v>4750</v>
      </c>
    </row>
    <row r="6637" spans="1:11" x14ac:dyDescent="0.2">
      <c r="A6637">
        <v>6636</v>
      </c>
      <c r="B6637" t="s">
        <v>13974</v>
      </c>
      <c r="C6637" t="s">
        <v>13973</v>
      </c>
      <c r="D6637" t="s">
        <v>13974</v>
      </c>
      <c r="E6637" t="s">
        <v>13975</v>
      </c>
      <c r="F6637" s="220">
        <v>83</v>
      </c>
      <c r="G6637" s="220">
        <v>83</v>
      </c>
      <c r="H6637" s="220">
        <v>87</v>
      </c>
      <c r="I6637" s="220">
        <v>79.270884482758603</v>
      </c>
      <c r="J6637" s="161" t="e">
        <f>VLOOKUP(D6637,GST!A:D,4,FALSE)</f>
        <v>#N/A</v>
      </c>
      <c r="K6637" s="64" t="str">
        <f>VLOOKUP(B6637,'ABC successor'!A:J,10,FALSE)</f>
        <v>4750</v>
      </c>
    </row>
    <row r="6638" spans="1:11" x14ac:dyDescent="0.2">
      <c r="A6638">
        <v>6637</v>
      </c>
      <c r="B6638" t="s">
        <v>13977</v>
      </c>
      <c r="C6638" t="s">
        <v>13976</v>
      </c>
      <c r="D6638" t="s">
        <v>13977</v>
      </c>
      <c r="E6638" t="s">
        <v>13978</v>
      </c>
      <c r="F6638" s="220">
        <v>83</v>
      </c>
      <c r="G6638" s="220">
        <v>83</v>
      </c>
      <c r="H6638" s="220">
        <v>87</v>
      </c>
      <c r="I6638" s="220">
        <v>79.270884482758603</v>
      </c>
      <c r="J6638" s="161" t="e">
        <f>VLOOKUP(D6638,GST!A:D,4,FALSE)</f>
        <v>#N/A</v>
      </c>
      <c r="K6638" s="64" t="str">
        <f>VLOOKUP(B6638,'ABC successor'!A:J,10,FALSE)</f>
        <v>4750</v>
      </c>
    </row>
    <row r="6639" spans="1:11" x14ac:dyDescent="0.2">
      <c r="A6639">
        <v>6638</v>
      </c>
      <c r="B6639" t="s">
        <v>13980</v>
      </c>
      <c r="C6639" t="s">
        <v>13979</v>
      </c>
      <c r="D6639" t="s">
        <v>13980</v>
      </c>
      <c r="E6639" t="s">
        <v>13981</v>
      </c>
      <c r="F6639" s="220">
        <v>43</v>
      </c>
      <c r="G6639" s="220">
        <v>43</v>
      </c>
      <c r="H6639" s="220">
        <v>45</v>
      </c>
      <c r="I6639" s="220">
        <v>40.602160344827581</v>
      </c>
      <c r="J6639" s="161" t="e">
        <f>VLOOKUP(D6639,GST!A:D,4,FALSE)</f>
        <v>#N/A</v>
      </c>
      <c r="K6639" s="64" t="str">
        <f>VLOOKUP(B6639,'ABC successor'!A:J,10,FALSE)</f>
        <v>4750</v>
      </c>
    </row>
    <row r="6640" spans="1:11" x14ac:dyDescent="0.2">
      <c r="A6640">
        <v>6639</v>
      </c>
      <c r="B6640" t="s">
        <v>13983</v>
      </c>
      <c r="C6640" t="s">
        <v>13982</v>
      </c>
      <c r="D6640" t="s">
        <v>13983</v>
      </c>
      <c r="E6640" t="s">
        <v>13984</v>
      </c>
      <c r="F6640" s="220">
        <v>181</v>
      </c>
      <c r="G6640" s="220">
        <v>181</v>
      </c>
      <c r="H6640" s="220">
        <v>191</v>
      </c>
      <c r="I6640" s="220">
        <v>172.07582241379308</v>
      </c>
      <c r="J6640" s="161" t="e">
        <f>VLOOKUP(D6640,GST!A:D,4,FALSE)</f>
        <v>#N/A</v>
      </c>
      <c r="K6640" s="64" t="str">
        <f>VLOOKUP(B6640,'ABC successor'!A:J,10,FALSE)</f>
        <v>4750</v>
      </c>
    </row>
    <row r="6641" spans="1:11" x14ac:dyDescent="0.2">
      <c r="A6641">
        <v>6640</v>
      </c>
      <c r="B6641" t="s">
        <v>13986</v>
      </c>
      <c r="C6641" t="s">
        <v>13985</v>
      </c>
      <c r="D6641" t="s">
        <v>13986</v>
      </c>
      <c r="E6641" t="s">
        <v>13987</v>
      </c>
      <c r="F6641" s="220">
        <v>1195</v>
      </c>
      <c r="G6641" s="220">
        <v>1195</v>
      </c>
      <c r="H6641" s="220">
        <v>1258</v>
      </c>
      <c r="I6641" s="220">
        <v>1134.9270534482757</v>
      </c>
      <c r="J6641" s="161" t="e">
        <f>VLOOKUP(D6641,GST!A:D,4,FALSE)</f>
        <v>#N/A</v>
      </c>
      <c r="K6641" s="64" t="str">
        <f>VLOOKUP(B6641,'ABC successor'!A:J,10,FALSE)</f>
        <v>4750</v>
      </c>
    </row>
    <row r="6642" spans="1:11" x14ac:dyDescent="0.2">
      <c r="A6642">
        <v>6641</v>
      </c>
      <c r="B6642" t="s">
        <v>13989</v>
      </c>
      <c r="C6642" t="s">
        <v>13988</v>
      </c>
      <c r="D6642" t="s">
        <v>13989</v>
      </c>
      <c r="E6642" t="s">
        <v>13990</v>
      </c>
      <c r="F6642" s="220">
        <v>126</v>
      </c>
      <c r="G6642" s="220">
        <v>126</v>
      </c>
      <c r="H6642" s="220">
        <v>133</v>
      </c>
      <c r="I6642" s="220">
        <v>119.87304482758618</v>
      </c>
      <c r="J6642" s="161" t="e">
        <f>VLOOKUP(D6642,GST!A:D,4,FALSE)</f>
        <v>#N/A</v>
      </c>
      <c r="K6642" s="64" t="str">
        <f>VLOOKUP(B6642,'ABC successor'!A:J,10,FALSE)</f>
        <v>4750</v>
      </c>
    </row>
    <row r="6643" spans="1:11" x14ac:dyDescent="0.2">
      <c r="A6643">
        <v>6642</v>
      </c>
      <c r="B6643" t="s">
        <v>13992</v>
      </c>
      <c r="C6643" t="s">
        <v>13991</v>
      </c>
      <c r="D6643" t="s">
        <v>13992</v>
      </c>
      <c r="E6643" t="s">
        <v>13993</v>
      </c>
      <c r="F6643" s="220">
        <v>83</v>
      </c>
      <c r="G6643" s="220">
        <v>83</v>
      </c>
      <c r="H6643" s="220">
        <v>87</v>
      </c>
      <c r="I6643" s="220">
        <v>79.270884482758603</v>
      </c>
      <c r="J6643" s="161" t="e">
        <f>VLOOKUP(D6643,GST!A:D,4,FALSE)</f>
        <v>#N/A</v>
      </c>
      <c r="K6643" s="64" t="str">
        <f>VLOOKUP(B6643,'ABC successor'!A:J,10,FALSE)</f>
        <v>4750</v>
      </c>
    </row>
    <row r="6644" spans="1:11" x14ac:dyDescent="0.2">
      <c r="A6644">
        <v>6643</v>
      </c>
      <c r="B6644" t="s">
        <v>13995</v>
      </c>
      <c r="C6644" t="s">
        <v>13994</v>
      </c>
      <c r="D6644" t="s">
        <v>13995</v>
      </c>
      <c r="E6644" t="s">
        <v>13996</v>
      </c>
      <c r="F6644" s="220">
        <v>2349</v>
      </c>
      <c r="G6644" s="220">
        <v>2349</v>
      </c>
      <c r="H6644" s="220">
        <v>2473</v>
      </c>
      <c r="I6644" s="220">
        <v>2231.1853827586201</v>
      </c>
      <c r="J6644" s="161" t="e">
        <f>VLOOKUP(D6644,GST!A:D,4,FALSE)</f>
        <v>#N/A</v>
      </c>
      <c r="K6644" s="64" t="str">
        <f>VLOOKUP(B6644,'ABC successor'!A:J,10,FALSE)</f>
        <v>4750</v>
      </c>
    </row>
    <row r="6645" spans="1:11" x14ac:dyDescent="0.2">
      <c r="A6645">
        <v>6644</v>
      </c>
      <c r="B6645" t="s">
        <v>13998</v>
      </c>
      <c r="C6645" t="s">
        <v>13997</v>
      </c>
      <c r="D6645" t="s">
        <v>13998</v>
      </c>
      <c r="E6645" t="s">
        <v>13999</v>
      </c>
      <c r="F6645" s="220">
        <v>112</v>
      </c>
      <c r="G6645" s="220">
        <v>112</v>
      </c>
      <c r="H6645" s="220">
        <v>118</v>
      </c>
      <c r="I6645" s="220">
        <v>106.33899137931033</v>
      </c>
      <c r="J6645" s="161" t="e">
        <f>VLOOKUP(D6645,GST!A:D,4,FALSE)</f>
        <v>#N/A</v>
      </c>
      <c r="K6645" s="64" t="str">
        <f>VLOOKUP(B6645,'ABC successor'!A:J,10,FALSE)</f>
        <v>4750</v>
      </c>
    </row>
    <row r="6646" spans="1:11" x14ac:dyDescent="0.2">
      <c r="A6646">
        <v>6645</v>
      </c>
      <c r="B6646" t="s">
        <v>14001</v>
      </c>
      <c r="C6646" t="s">
        <v>14000</v>
      </c>
      <c r="D6646" t="s">
        <v>14001</v>
      </c>
      <c r="E6646" t="s">
        <v>14002</v>
      </c>
      <c r="F6646" s="220">
        <v>444</v>
      </c>
      <c r="G6646" s="220">
        <v>444</v>
      </c>
      <c r="H6646" s="220">
        <v>467</v>
      </c>
      <c r="I6646" s="220">
        <v>421.48909310344828</v>
      </c>
      <c r="J6646" s="161" t="e">
        <f>VLOOKUP(D6646,GST!A:D,4,FALSE)</f>
        <v>#N/A</v>
      </c>
      <c r="K6646" s="64" t="str">
        <f>VLOOKUP(B6646,'ABC successor'!A:J,10,FALSE)</f>
        <v>4750</v>
      </c>
    </row>
    <row r="6647" spans="1:11" x14ac:dyDescent="0.2">
      <c r="A6647">
        <v>6646</v>
      </c>
      <c r="B6647" t="s">
        <v>14004</v>
      </c>
      <c r="C6647" t="s">
        <v>14003</v>
      </c>
      <c r="D6647" t="s">
        <v>14004</v>
      </c>
      <c r="E6647" t="s">
        <v>2394</v>
      </c>
      <c r="F6647" s="220">
        <v>18335</v>
      </c>
      <c r="G6647" s="220">
        <v>18335</v>
      </c>
      <c r="H6647" s="220">
        <v>19300</v>
      </c>
      <c r="I6647" s="220">
        <v>17418.326787931033</v>
      </c>
      <c r="J6647" s="161" t="e">
        <f>VLOOKUP(D6647,GST!A:D,4,FALSE)</f>
        <v>#N/A</v>
      </c>
      <c r="K6647" s="64" t="str">
        <f>VLOOKUP(B6647,'ABC successor'!A:J,10,FALSE)</f>
        <v>4750</v>
      </c>
    </row>
    <row r="6648" spans="1:11" x14ac:dyDescent="0.2">
      <c r="A6648">
        <v>6647</v>
      </c>
      <c r="B6648" t="s">
        <v>14006</v>
      </c>
      <c r="C6648" t="s">
        <v>14005</v>
      </c>
      <c r="D6648" t="s">
        <v>14006</v>
      </c>
      <c r="E6648" t="s">
        <v>14007</v>
      </c>
      <c r="F6648" s="220">
        <v>55</v>
      </c>
      <c r="G6648" s="220">
        <v>55</v>
      </c>
      <c r="H6648" s="220">
        <v>58</v>
      </c>
      <c r="I6648" s="220">
        <v>52.202777586206899</v>
      </c>
      <c r="J6648" s="161" t="e">
        <f>VLOOKUP(D6648,GST!A:D,4,FALSE)</f>
        <v>#N/A</v>
      </c>
      <c r="K6648" s="64" t="str">
        <f>VLOOKUP(B6648,'ABC successor'!A:J,10,FALSE)</f>
        <v>4750</v>
      </c>
    </row>
    <row r="6649" spans="1:11" x14ac:dyDescent="0.2">
      <c r="A6649">
        <v>6648</v>
      </c>
      <c r="B6649" t="s">
        <v>14009</v>
      </c>
      <c r="C6649" t="s">
        <v>14008</v>
      </c>
      <c r="D6649" t="s">
        <v>14009</v>
      </c>
      <c r="E6649" t="s">
        <v>14010</v>
      </c>
      <c r="F6649" s="220">
        <v>472</v>
      </c>
      <c r="G6649" s="220">
        <v>472</v>
      </c>
      <c r="H6649" s="220">
        <v>497</v>
      </c>
      <c r="I6649" s="220">
        <v>448.55719999999991</v>
      </c>
      <c r="J6649" s="161" t="e">
        <f>VLOOKUP(D6649,GST!A:D,4,FALSE)</f>
        <v>#N/A</v>
      </c>
      <c r="K6649" s="64" t="str">
        <f>VLOOKUP(B6649,'ABC successor'!A:J,10,FALSE)</f>
        <v>4750</v>
      </c>
    </row>
    <row r="6650" spans="1:11" x14ac:dyDescent="0.2">
      <c r="A6650">
        <v>6649</v>
      </c>
      <c r="B6650" t="s">
        <v>14012</v>
      </c>
      <c r="C6650" t="s">
        <v>14011</v>
      </c>
      <c r="D6650" t="s">
        <v>14012</v>
      </c>
      <c r="E6650" t="s">
        <v>14013</v>
      </c>
      <c r="F6650" s="220">
        <v>329199</v>
      </c>
      <c r="G6650" s="220">
        <v>329199</v>
      </c>
      <c r="H6650" s="220">
        <v>346525</v>
      </c>
      <c r="I6650" s="220">
        <v>312739.10677413794</v>
      </c>
      <c r="J6650" s="161" t="e">
        <f>VLOOKUP(D6650,GST!A:D,4,FALSE)</f>
        <v>#N/A</v>
      </c>
      <c r="K6650" s="64" t="str">
        <f>VLOOKUP(B6650,'ABC successor'!A:J,10,FALSE)</f>
        <v>4750</v>
      </c>
    </row>
    <row r="6651" spans="1:11" x14ac:dyDescent="0.2">
      <c r="A6651">
        <v>6650</v>
      </c>
      <c r="B6651" t="s">
        <v>14015</v>
      </c>
      <c r="C6651" t="s">
        <v>14014</v>
      </c>
      <c r="D6651" t="s">
        <v>14015</v>
      </c>
      <c r="E6651" t="s">
        <v>14016</v>
      </c>
      <c r="F6651" s="220">
        <v>134736</v>
      </c>
      <c r="G6651" s="220">
        <v>134736</v>
      </c>
      <c r="H6651" s="220">
        <v>141827</v>
      </c>
      <c r="I6651" s="220">
        <v>127999.27720517237</v>
      </c>
      <c r="J6651" s="161" t="e">
        <f>VLOOKUP(D6651,GST!A:D,4,FALSE)</f>
        <v>#N/A</v>
      </c>
      <c r="K6651" s="64" t="str">
        <f>VLOOKUP(B6651,'ABC successor'!A:J,10,FALSE)</f>
        <v>4750</v>
      </c>
    </row>
    <row r="6652" spans="1:11" x14ac:dyDescent="0.2">
      <c r="A6652">
        <v>6651</v>
      </c>
      <c r="B6652" t="s">
        <v>3077</v>
      </c>
      <c r="C6652" t="s">
        <v>3078</v>
      </c>
      <c r="D6652" t="s">
        <v>3077</v>
      </c>
      <c r="E6652" t="s">
        <v>3079</v>
      </c>
      <c r="F6652" s="220">
        <v>195</v>
      </c>
      <c r="G6652" s="220">
        <v>195</v>
      </c>
      <c r="H6652" s="220">
        <v>205</v>
      </c>
      <c r="I6652" s="220">
        <v>185.60987586206895</v>
      </c>
      <c r="J6652" s="161" t="e">
        <f>VLOOKUP(D6652,GST!A:D,4,FALSE)</f>
        <v>#N/A</v>
      </c>
      <c r="K6652" s="64" t="str">
        <f>VLOOKUP(B6652,'ABC successor'!A:J,10,FALSE)</f>
        <v>4750</v>
      </c>
    </row>
    <row r="6653" spans="1:11" x14ac:dyDescent="0.2">
      <c r="A6653">
        <v>6652</v>
      </c>
      <c r="B6653" t="s">
        <v>10386</v>
      </c>
      <c r="C6653" t="s">
        <v>14017</v>
      </c>
      <c r="D6653" t="s">
        <v>10386</v>
      </c>
      <c r="E6653" t="s">
        <v>10387</v>
      </c>
      <c r="F6653" s="220">
        <v>14863</v>
      </c>
      <c r="G6653" s="220">
        <v>14863</v>
      </c>
      <c r="H6653" s="220">
        <v>15645</v>
      </c>
      <c r="I6653" s="220">
        <v>14119.884618965516</v>
      </c>
      <c r="J6653" s="161" t="e">
        <f>VLOOKUP(D6653,GST!A:D,4,FALSE)</f>
        <v>#N/A</v>
      </c>
      <c r="K6653" s="64" t="str">
        <f>VLOOKUP(B6653,'ABC successor'!A:J,10,FALSE)</f>
        <v>4750</v>
      </c>
    </row>
    <row r="6654" spans="1:11" x14ac:dyDescent="0.2">
      <c r="A6654">
        <v>6653</v>
      </c>
      <c r="B6654" t="s">
        <v>10389</v>
      </c>
      <c r="C6654" t="s">
        <v>10388</v>
      </c>
      <c r="D6654" t="s">
        <v>10389</v>
      </c>
      <c r="E6654" t="s">
        <v>10390</v>
      </c>
      <c r="F6654" s="220">
        <v>15140</v>
      </c>
      <c r="G6654" s="220">
        <v>15140</v>
      </c>
      <c r="H6654" s="220">
        <v>15937</v>
      </c>
      <c r="I6654" s="220">
        <v>14382.831943103445</v>
      </c>
      <c r="J6654" s="161" t="e">
        <f>VLOOKUP(D6654,GST!A:D,4,FALSE)</f>
        <v>#N/A</v>
      </c>
      <c r="K6654" s="64" t="str">
        <f>VLOOKUP(B6654,'ABC successor'!A:J,10,FALSE)</f>
        <v>4750</v>
      </c>
    </row>
    <row r="6655" spans="1:11" x14ac:dyDescent="0.2">
      <c r="A6655">
        <v>6654</v>
      </c>
      <c r="B6655" t="s">
        <v>10392</v>
      </c>
      <c r="C6655" t="s">
        <v>10391</v>
      </c>
      <c r="D6655" t="s">
        <v>10392</v>
      </c>
      <c r="E6655" t="s">
        <v>10393</v>
      </c>
      <c r="F6655" s="220">
        <v>238</v>
      </c>
      <c r="G6655" s="220">
        <v>238</v>
      </c>
      <c r="H6655" s="220">
        <v>251</v>
      </c>
      <c r="I6655" s="220">
        <v>226.21203620689653</v>
      </c>
      <c r="J6655" s="161" t="e">
        <f>VLOOKUP(D6655,GST!A:D,4,FALSE)</f>
        <v>#N/A</v>
      </c>
      <c r="K6655" s="64" t="str">
        <f>VLOOKUP(B6655,'ABC successor'!A:J,10,FALSE)</f>
        <v>4750</v>
      </c>
    </row>
    <row r="6656" spans="1:11" x14ac:dyDescent="0.2">
      <c r="A6656">
        <v>6655</v>
      </c>
      <c r="B6656" t="s">
        <v>10395</v>
      </c>
      <c r="C6656" t="s">
        <v>10394</v>
      </c>
      <c r="D6656" t="s">
        <v>10395</v>
      </c>
      <c r="E6656" t="s">
        <v>10396</v>
      </c>
      <c r="F6656" s="220">
        <v>126402</v>
      </c>
      <c r="G6656" s="220">
        <v>126402</v>
      </c>
      <c r="H6656" s="220">
        <v>133055</v>
      </c>
      <c r="I6656" s="220">
        <v>120081.85593793102</v>
      </c>
      <c r="J6656" s="161" t="e">
        <f>VLOOKUP(D6656,GST!A:D,4,FALSE)</f>
        <v>#N/A</v>
      </c>
      <c r="K6656" s="64" t="str">
        <f>VLOOKUP(B6656,'ABC successor'!A:J,10,FALSE)</f>
        <v>4750</v>
      </c>
    </row>
    <row r="6657" spans="1:11" x14ac:dyDescent="0.2">
      <c r="A6657">
        <v>6656</v>
      </c>
      <c r="B6657" t="s">
        <v>10398</v>
      </c>
      <c r="C6657" t="s">
        <v>10397</v>
      </c>
      <c r="D6657" t="s">
        <v>10398</v>
      </c>
      <c r="E6657" t="s">
        <v>10399</v>
      </c>
      <c r="F6657" s="220">
        <v>29447</v>
      </c>
      <c r="G6657" s="220">
        <v>29447</v>
      </c>
      <c r="H6657" s="220">
        <v>30997</v>
      </c>
      <c r="I6657" s="220">
        <v>27974.888477586202</v>
      </c>
      <c r="J6657" s="161" t="e">
        <f>VLOOKUP(D6657,GST!A:D,4,FALSE)</f>
        <v>#N/A</v>
      </c>
      <c r="K6657" s="64" t="str">
        <f>VLOOKUP(B6657,'ABC successor'!A:J,10,FALSE)</f>
        <v>4750</v>
      </c>
    </row>
    <row r="6658" spans="1:11" x14ac:dyDescent="0.2">
      <c r="A6658">
        <v>6657</v>
      </c>
      <c r="B6658" t="s">
        <v>10401</v>
      </c>
      <c r="C6658" t="s">
        <v>10400</v>
      </c>
      <c r="D6658" t="s">
        <v>10401</v>
      </c>
      <c r="E6658" t="s">
        <v>10402</v>
      </c>
      <c r="F6658" s="220">
        <v>6946</v>
      </c>
      <c r="G6658" s="220">
        <v>6946</v>
      </c>
      <c r="H6658" s="220">
        <v>7312</v>
      </c>
      <c r="I6658" s="220">
        <v>6598.8177741379304</v>
      </c>
      <c r="J6658" s="161" t="e">
        <f>VLOOKUP(D6658,GST!A:D,4,FALSE)</f>
        <v>#N/A</v>
      </c>
      <c r="K6658" s="64" t="str">
        <f>VLOOKUP(B6658,'ABC successor'!A:J,10,FALSE)</f>
        <v>4750</v>
      </c>
    </row>
    <row r="6659" spans="1:11" x14ac:dyDescent="0.2">
      <c r="A6659">
        <v>6658</v>
      </c>
      <c r="B6659" t="s">
        <v>10404</v>
      </c>
      <c r="C6659" t="s">
        <v>10403</v>
      </c>
      <c r="D6659" t="s">
        <v>10404</v>
      </c>
      <c r="E6659" t="s">
        <v>10405</v>
      </c>
      <c r="F6659" s="220">
        <v>17224</v>
      </c>
      <c r="G6659" s="220">
        <v>17224</v>
      </c>
      <c r="H6659" s="220">
        <v>18131</v>
      </c>
      <c r="I6659" s="220">
        <v>16362.670618965514</v>
      </c>
      <c r="J6659" s="161" t="e">
        <f>VLOOKUP(D6659,GST!A:D,4,FALSE)</f>
        <v>#N/A</v>
      </c>
      <c r="K6659" s="64" t="str">
        <f>VLOOKUP(B6659,'ABC successor'!A:J,10,FALSE)</f>
        <v>4750</v>
      </c>
    </row>
    <row r="6660" spans="1:11" x14ac:dyDescent="0.2">
      <c r="A6660">
        <v>6659</v>
      </c>
      <c r="B6660" t="s">
        <v>10407</v>
      </c>
      <c r="C6660" t="s">
        <v>10406</v>
      </c>
      <c r="D6660" t="s">
        <v>10407</v>
      </c>
      <c r="E6660" t="s">
        <v>10408</v>
      </c>
      <c r="F6660" s="220">
        <v>7361</v>
      </c>
      <c r="G6660" s="220">
        <v>7361</v>
      </c>
      <c r="H6660" s="220">
        <v>7748</v>
      </c>
      <c r="I6660" s="220">
        <v>6993.2387603448269</v>
      </c>
      <c r="J6660" s="161" t="e">
        <f>VLOOKUP(D6660,GST!A:D,4,FALSE)</f>
        <v>#N/A</v>
      </c>
      <c r="K6660" s="64" t="str">
        <f>VLOOKUP(B6660,'ABC successor'!A:J,10,FALSE)</f>
        <v>4750</v>
      </c>
    </row>
    <row r="6661" spans="1:11" x14ac:dyDescent="0.2">
      <c r="A6661">
        <v>6660</v>
      </c>
      <c r="B6661" t="s">
        <v>10410</v>
      </c>
      <c r="C6661" t="s">
        <v>10409</v>
      </c>
      <c r="D6661" t="s">
        <v>10410</v>
      </c>
      <c r="E6661" t="s">
        <v>10411</v>
      </c>
      <c r="F6661" s="220">
        <v>1625155</v>
      </c>
      <c r="G6661" s="220">
        <v>1625155</v>
      </c>
      <c r="H6661" s="220">
        <v>1710689</v>
      </c>
      <c r="I6661" s="220">
        <v>1543897.147112069</v>
      </c>
      <c r="J6661" s="161" t="e">
        <f>VLOOKUP(D6661,GST!A:D,4,FALSE)</f>
        <v>#N/A</v>
      </c>
      <c r="K6661" s="64" t="str">
        <f>VLOOKUP(B6661,'ABC successor'!A:J,10,FALSE)</f>
        <v>4750</v>
      </c>
    </row>
    <row r="6662" spans="1:11" x14ac:dyDescent="0.2">
      <c r="A6662">
        <v>6661</v>
      </c>
      <c r="B6662" t="s">
        <v>10413</v>
      </c>
      <c r="C6662" t="s">
        <v>10412</v>
      </c>
      <c r="D6662" t="s">
        <v>10413</v>
      </c>
      <c r="E6662" t="s">
        <v>10414</v>
      </c>
      <c r="F6662" s="220">
        <v>5279</v>
      </c>
      <c r="G6662" s="220">
        <v>5279</v>
      </c>
      <c r="H6662" s="220">
        <v>5557</v>
      </c>
      <c r="I6662" s="220">
        <v>5015.3335206896536</v>
      </c>
      <c r="J6662" s="161" t="e">
        <f>VLOOKUP(D6662,GST!A:D,4,FALSE)</f>
        <v>#N/A</v>
      </c>
      <c r="K6662" s="64" t="str">
        <f>VLOOKUP(B6662,'ABC successor'!A:J,10,FALSE)</f>
        <v>4750</v>
      </c>
    </row>
    <row r="6663" spans="1:11" x14ac:dyDescent="0.2">
      <c r="A6663">
        <v>6662</v>
      </c>
      <c r="B6663" t="s">
        <v>10416</v>
      </c>
      <c r="C6663" t="s">
        <v>10415</v>
      </c>
      <c r="D6663" t="s">
        <v>10416</v>
      </c>
      <c r="E6663" t="s">
        <v>10417</v>
      </c>
      <c r="F6663" s="220">
        <v>5556</v>
      </c>
      <c r="G6663" s="220">
        <v>5556</v>
      </c>
      <c r="H6663" s="220">
        <v>5848</v>
      </c>
      <c r="I6663" s="220">
        <v>5278.2808448275855</v>
      </c>
      <c r="J6663" s="161" t="e">
        <f>VLOOKUP(D6663,GST!A:D,4,FALSE)</f>
        <v>#N/A</v>
      </c>
      <c r="K6663" s="64" t="str">
        <f>VLOOKUP(B6663,'ABC successor'!A:J,10,FALSE)</f>
        <v>4750</v>
      </c>
    </row>
    <row r="6664" spans="1:11" x14ac:dyDescent="0.2">
      <c r="A6664">
        <v>6663</v>
      </c>
      <c r="B6664" t="s">
        <v>10419</v>
      </c>
      <c r="C6664" t="s">
        <v>10418</v>
      </c>
      <c r="D6664" t="s">
        <v>10419</v>
      </c>
      <c r="E6664" t="s">
        <v>10420</v>
      </c>
      <c r="F6664" s="220">
        <v>8196</v>
      </c>
      <c r="G6664" s="220">
        <v>8196</v>
      </c>
      <c r="H6664" s="220">
        <v>8627</v>
      </c>
      <c r="I6664" s="220">
        <v>7785.9476051724141</v>
      </c>
      <c r="J6664" s="161" t="e">
        <f>VLOOKUP(D6664,GST!A:D,4,FALSE)</f>
        <v>#N/A</v>
      </c>
      <c r="K6664" s="64" t="str">
        <f>VLOOKUP(B6664,'ABC successor'!A:J,10,FALSE)</f>
        <v>4750</v>
      </c>
    </row>
    <row r="6665" spans="1:11" x14ac:dyDescent="0.2">
      <c r="A6665">
        <v>6664</v>
      </c>
      <c r="B6665" t="s">
        <v>10422</v>
      </c>
      <c r="C6665" t="s">
        <v>10421</v>
      </c>
      <c r="D6665" t="s">
        <v>10422</v>
      </c>
      <c r="E6665" t="s">
        <v>10423</v>
      </c>
      <c r="F6665" s="220">
        <v>8473</v>
      </c>
      <c r="G6665" s="220">
        <v>8473</v>
      </c>
      <c r="H6665" s="220">
        <v>8919</v>
      </c>
      <c r="I6665" s="220">
        <v>8048.8949293103442</v>
      </c>
      <c r="J6665" s="161" t="e">
        <f>VLOOKUP(D6665,GST!A:D,4,FALSE)</f>
        <v>#N/A</v>
      </c>
      <c r="K6665" s="64" t="str">
        <f>VLOOKUP(B6665,'ABC successor'!A:J,10,FALSE)</f>
        <v>4750</v>
      </c>
    </row>
    <row r="6666" spans="1:11" x14ac:dyDescent="0.2">
      <c r="A6666">
        <v>6665</v>
      </c>
      <c r="B6666" t="s">
        <v>10425</v>
      </c>
      <c r="C6666" t="s">
        <v>10424</v>
      </c>
      <c r="D6666" t="s">
        <v>10425</v>
      </c>
      <c r="E6666" t="s">
        <v>10426</v>
      </c>
      <c r="F6666" s="220">
        <v>2625</v>
      </c>
      <c r="G6666" s="220">
        <v>2625</v>
      </c>
      <c r="H6666" s="220">
        <v>2763</v>
      </c>
      <c r="I6666" s="220">
        <v>2494.1327068965516</v>
      </c>
      <c r="J6666" s="161" t="e">
        <f>VLOOKUP(D6666,GST!A:D,4,FALSE)</f>
        <v>#N/A</v>
      </c>
      <c r="K6666" s="64" t="str">
        <f>VLOOKUP(B6666,'ABC successor'!A:J,10,FALSE)</f>
        <v>4750</v>
      </c>
    </row>
    <row r="6667" spans="1:11" x14ac:dyDescent="0.2">
      <c r="A6667">
        <v>6666</v>
      </c>
      <c r="B6667" t="s">
        <v>7946</v>
      </c>
      <c r="C6667" t="s">
        <v>10427</v>
      </c>
      <c r="D6667" t="s">
        <v>7946</v>
      </c>
      <c r="E6667" t="s">
        <v>7947</v>
      </c>
      <c r="F6667" s="220">
        <v>3057</v>
      </c>
      <c r="G6667" s="220">
        <v>3057</v>
      </c>
      <c r="H6667" s="220">
        <v>3218</v>
      </c>
      <c r="I6667" s="220">
        <v>2904.0211827586199</v>
      </c>
      <c r="J6667" s="161" t="e">
        <f>VLOOKUP(D6667,GST!A:D,4,FALSE)</f>
        <v>#N/A</v>
      </c>
      <c r="K6667" s="64" t="str">
        <f>VLOOKUP(B6667,'ABC successor'!A:J,10,FALSE)</f>
        <v>4750</v>
      </c>
    </row>
    <row r="6668" spans="1:11" x14ac:dyDescent="0.2">
      <c r="A6668">
        <v>6667</v>
      </c>
      <c r="B6668" t="s">
        <v>7949</v>
      </c>
      <c r="C6668" t="s">
        <v>7948</v>
      </c>
      <c r="D6668" t="s">
        <v>7949</v>
      </c>
      <c r="E6668" t="s">
        <v>7950</v>
      </c>
      <c r="F6668" s="220">
        <v>1362</v>
      </c>
      <c r="G6668" s="220">
        <v>1362</v>
      </c>
      <c r="H6668" s="220">
        <v>1434</v>
      </c>
      <c r="I6668" s="220">
        <v>1293.4688224137931</v>
      </c>
      <c r="J6668" s="161" t="e">
        <f>VLOOKUP(D6668,GST!A:D,4,FALSE)</f>
        <v>#N/A</v>
      </c>
      <c r="K6668" s="64" t="str">
        <f>VLOOKUP(B6668,'ABC successor'!A:J,10,FALSE)</f>
        <v>4750</v>
      </c>
    </row>
    <row r="6669" spans="1:11" x14ac:dyDescent="0.2">
      <c r="A6669">
        <v>6668</v>
      </c>
      <c r="B6669" t="s">
        <v>7952</v>
      </c>
      <c r="C6669" t="s">
        <v>7951</v>
      </c>
      <c r="D6669" t="s">
        <v>7952</v>
      </c>
      <c r="E6669" t="s">
        <v>2093</v>
      </c>
      <c r="F6669" s="220">
        <v>6112</v>
      </c>
      <c r="G6669" s="220">
        <v>6112</v>
      </c>
      <c r="H6669" s="220">
        <v>6434</v>
      </c>
      <c r="I6669" s="220">
        <v>5806.1089293103441</v>
      </c>
      <c r="J6669" s="161" t="e">
        <f>VLOOKUP(D6669,GST!A:D,4,FALSE)</f>
        <v>#N/A</v>
      </c>
      <c r="K6669" s="64" t="str">
        <f>VLOOKUP(B6669,'ABC successor'!A:J,10,FALSE)</f>
        <v>4750</v>
      </c>
    </row>
    <row r="6670" spans="1:11" x14ac:dyDescent="0.2">
      <c r="A6670">
        <v>6669</v>
      </c>
      <c r="B6670" t="s">
        <v>7954</v>
      </c>
      <c r="C6670" t="s">
        <v>7953</v>
      </c>
      <c r="D6670" t="s">
        <v>7954</v>
      </c>
      <c r="E6670" t="s">
        <v>7955</v>
      </c>
      <c r="F6670" s="220">
        <v>422262</v>
      </c>
      <c r="G6670" s="220">
        <v>422262</v>
      </c>
      <c r="H6670" s="220">
        <v>444486</v>
      </c>
      <c r="I6670" s="220">
        <v>401149.34420689655</v>
      </c>
      <c r="J6670" s="161" t="e">
        <f>VLOOKUP(D6670,GST!A:D,4,FALSE)</f>
        <v>#N/A</v>
      </c>
      <c r="K6670" s="64" t="str">
        <f>VLOOKUP(B6670,'ABC successor'!A:J,10,FALSE)</f>
        <v>4750</v>
      </c>
    </row>
    <row r="6671" spans="1:11" x14ac:dyDescent="0.2">
      <c r="A6671">
        <v>6670</v>
      </c>
      <c r="B6671" t="s">
        <v>7957</v>
      </c>
      <c r="C6671" t="s">
        <v>7956</v>
      </c>
      <c r="D6671" t="s">
        <v>7957</v>
      </c>
      <c r="E6671" t="s">
        <v>7958</v>
      </c>
      <c r="F6671" s="220">
        <v>2916</v>
      </c>
      <c r="G6671" s="220">
        <v>2916</v>
      </c>
      <c r="H6671" s="220">
        <v>3069</v>
      </c>
      <c r="I6671" s="220">
        <v>2770.6140844827582</v>
      </c>
      <c r="J6671" s="161" t="e">
        <f>VLOOKUP(D6671,GST!A:D,4,FALSE)</f>
        <v>#N/A</v>
      </c>
      <c r="K6671" s="64" t="str">
        <f>VLOOKUP(B6671,'ABC successor'!A:J,10,FALSE)</f>
        <v>4750</v>
      </c>
    </row>
    <row r="6672" spans="1:11" x14ac:dyDescent="0.2">
      <c r="A6672">
        <v>6671</v>
      </c>
      <c r="B6672" t="s">
        <v>7960</v>
      </c>
      <c r="C6672" t="s">
        <v>7959</v>
      </c>
      <c r="D6672" t="s">
        <v>7960</v>
      </c>
      <c r="E6672" t="s">
        <v>7961</v>
      </c>
      <c r="F6672" s="220">
        <v>3612</v>
      </c>
      <c r="G6672" s="220">
        <v>3612</v>
      </c>
      <c r="H6672" s="220">
        <v>3802</v>
      </c>
      <c r="I6672" s="220">
        <v>3431.849267241379</v>
      </c>
      <c r="J6672" s="161" t="e">
        <f>VLOOKUP(D6672,GST!A:D,4,FALSE)</f>
        <v>#N/A</v>
      </c>
      <c r="K6672" s="64" t="str">
        <f>VLOOKUP(B6672,'ABC successor'!A:J,10,FALSE)</f>
        <v>4750</v>
      </c>
    </row>
    <row r="6673" spans="1:11" x14ac:dyDescent="0.2">
      <c r="A6673">
        <v>6672</v>
      </c>
      <c r="B6673" t="s">
        <v>7963</v>
      </c>
      <c r="C6673" t="s">
        <v>7962</v>
      </c>
      <c r="D6673" t="s">
        <v>7963</v>
      </c>
      <c r="E6673" t="s">
        <v>7964</v>
      </c>
      <c r="F6673" s="220">
        <v>34448</v>
      </c>
      <c r="G6673" s="220">
        <v>34448</v>
      </c>
      <c r="H6673" s="220">
        <v>36261</v>
      </c>
      <c r="I6673" s="220">
        <v>32725.341237931028</v>
      </c>
      <c r="J6673" s="161" t="e">
        <f>VLOOKUP(D6673,GST!A:D,4,FALSE)</f>
        <v>#N/A</v>
      </c>
      <c r="K6673" s="64" t="str">
        <f>VLOOKUP(B6673,'ABC successor'!A:J,10,FALSE)</f>
        <v>4750</v>
      </c>
    </row>
    <row r="6674" spans="1:11" x14ac:dyDescent="0.2">
      <c r="A6674">
        <v>6673</v>
      </c>
      <c r="B6674" t="s">
        <v>7966</v>
      </c>
      <c r="C6674" t="s">
        <v>7965</v>
      </c>
      <c r="D6674" t="s">
        <v>7966</v>
      </c>
      <c r="E6674" t="s">
        <v>7967</v>
      </c>
      <c r="F6674" s="220">
        <v>126402</v>
      </c>
      <c r="G6674" s="220">
        <v>126402</v>
      </c>
      <c r="H6674" s="220">
        <v>133055</v>
      </c>
      <c r="I6674" s="220">
        <v>120081.85593793102</v>
      </c>
      <c r="J6674" s="161" t="e">
        <f>VLOOKUP(D6674,GST!A:D,4,FALSE)</f>
        <v>#N/A</v>
      </c>
      <c r="K6674" s="64" t="str">
        <f>VLOOKUP(B6674,'ABC successor'!A:J,10,FALSE)</f>
        <v>4750</v>
      </c>
    </row>
    <row r="6675" spans="1:11" x14ac:dyDescent="0.2">
      <c r="A6675">
        <v>6674</v>
      </c>
      <c r="B6675" t="s">
        <v>7969</v>
      </c>
      <c r="C6675" t="s">
        <v>7968</v>
      </c>
      <c r="D6675" t="s">
        <v>7969</v>
      </c>
      <c r="E6675" t="s">
        <v>5695</v>
      </c>
      <c r="F6675" s="220">
        <v>584</v>
      </c>
      <c r="G6675" s="220">
        <v>584</v>
      </c>
      <c r="H6675" s="220">
        <v>615</v>
      </c>
      <c r="I6675" s="220">
        <v>554.89619137931038</v>
      </c>
      <c r="J6675" s="161" t="e">
        <f>VLOOKUP(D6675,GST!A:D,4,FALSE)</f>
        <v>#N/A</v>
      </c>
      <c r="K6675" s="64" t="str">
        <f>VLOOKUP(B6675,'ABC successor'!A:J,10,FALSE)</f>
        <v>4750</v>
      </c>
    </row>
    <row r="6676" spans="1:11" x14ac:dyDescent="0.2">
      <c r="A6676">
        <v>6675</v>
      </c>
      <c r="B6676" t="s">
        <v>7971</v>
      </c>
      <c r="C6676" t="s">
        <v>7970</v>
      </c>
      <c r="D6676" t="s">
        <v>7971</v>
      </c>
      <c r="E6676" t="s">
        <v>7972</v>
      </c>
      <c r="F6676" s="220">
        <v>115290</v>
      </c>
      <c r="G6676" s="220">
        <v>115290</v>
      </c>
      <c r="H6676" s="220">
        <v>121358</v>
      </c>
      <c r="I6676" s="220">
        <v>109525.29424827585</v>
      </c>
      <c r="J6676" s="161" t="e">
        <f>VLOOKUP(D6676,GST!A:D,4,FALSE)</f>
        <v>#N/A</v>
      </c>
      <c r="K6676" s="64" t="str">
        <f>VLOOKUP(B6676,'ABC successor'!A:J,10,FALSE)</f>
        <v>4750</v>
      </c>
    </row>
    <row r="6677" spans="1:11" x14ac:dyDescent="0.2">
      <c r="A6677">
        <v>6676</v>
      </c>
      <c r="B6677" t="s">
        <v>7974</v>
      </c>
      <c r="C6677" t="s">
        <v>7973</v>
      </c>
      <c r="D6677" t="s">
        <v>7974</v>
      </c>
      <c r="E6677" t="s">
        <v>7975</v>
      </c>
      <c r="F6677" s="220">
        <v>1738</v>
      </c>
      <c r="G6677" s="220">
        <v>1738</v>
      </c>
      <c r="H6677" s="220">
        <v>1829</v>
      </c>
      <c r="I6677" s="220">
        <v>1651.1545206896546</v>
      </c>
      <c r="J6677" s="161" t="e">
        <f>VLOOKUP(D6677,GST!A:D,4,FALSE)</f>
        <v>#N/A</v>
      </c>
      <c r="K6677" s="64" t="str">
        <f>VLOOKUP(B6677,'ABC successor'!A:J,10,FALSE)</f>
        <v>4750</v>
      </c>
    </row>
    <row r="6678" spans="1:11" x14ac:dyDescent="0.2">
      <c r="A6678">
        <v>6677</v>
      </c>
      <c r="B6678" t="s">
        <v>7977</v>
      </c>
      <c r="C6678" t="s">
        <v>7976</v>
      </c>
      <c r="D6678" t="s">
        <v>7977</v>
      </c>
      <c r="E6678" t="s">
        <v>5035</v>
      </c>
      <c r="F6678" s="220">
        <v>1154</v>
      </c>
      <c r="G6678" s="220">
        <v>1154</v>
      </c>
      <c r="H6678" s="220">
        <v>1215</v>
      </c>
      <c r="I6678" s="220">
        <v>1096.2583293103446</v>
      </c>
      <c r="J6678" s="161" t="e">
        <f>VLOOKUP(D6678,GST!A:D,4,FALSE)</f>
        <v>#N/A</v>
      </c>
      <c r="K6678" s="64" t="str">
        <f>VLOOKUP(B6678,'ABC successor'!A:J,10,FALSE)</f>
        <v>4750</v>
      </c>
    </row>
    <row r="6679" spans="1:11" x14ac:dyDescent="0.2">
      <c r="A6679">
        <v>6678</v>
      </c>
      <c r="B6679" t="s">
        <v>7979</v>
      </c>
      <c r="C6679" t="s">
        <v>7978</v>
      </c>
      <c r="D6679" t="s">
        <v>7979</v>
      </c>
      <c r="E6679" t="s">
        <v>16275</v>
      </c>
      <c r="F6679" s="220">
        <v>5973</v>
      </c>
      <c r="G6679" s="220">
        <v>5973</v>
      </c>
      <c r="H6679" s="220">
        <v>6287</v>
      </c>
      <c r="I6679" s="220">
        <v>5674.6352672413786</v>
      </c>
      <c r="J6679" s="161" t="e">
        <f>VLOOKUP(D6679,GST!A:D,4,FALSE)</f>
        <v>#N/A</v>
      </c>
      <c r="K6679" s="64" t="str">
        <f>VLOOKUP(B6679,'ABC successor'!A:J,10,FALSE)</f>
        <v>4750</v>
      </c>
    </row>
    <row r="6680" spans="1:11" x14ac:dyDescent="0.2">
      <c r="A6680">
        <v>6679</v>
      </c>
      <c r="B6680" t="s">
        <v>7981</v>
      </c>
      <c r="C6680" t="s">
        <v>7980</v>
      </c>
      <c r="D6680" t="s">
        <v>7981</v>
      </c>
      <c r="E6680" t="s">
        <v>7982</v>
      </c>
      <c r="F6680" s="220">
        <v>3889</v>
      </c>
      <c r="G6680" s="220">
        <v>3889</v>
      </c>
      <c r="H6680" s="220">
        <v>4094</v>
      </c>
      <c r="I6680" s="220">
        <v>3694.79659137931</v>
      </c>
      <c r="J6680" s="161" t="e">
        <f>VLOOKUP(D6680,GST!A:D,4,FALSE)</f>
        <v>#N/A</v>
      </c>
      <c r="K6680" s="64" t="str">
        <f>VLOOKUP(B6680,'ABC successor'!A:J,10,FALSE)</f>
        <v>4750</v>
      </c>
    </row>
    <row r="6681" spans="1:11" x14ac:dyDescent="0.2">
      <c r="A6681">
        <v>6680</v>
      </c>
      <c r="B6681" t="s">
        <v>7984</v>
      </c>
      <c r="C6681" t="s">
        <v>7983</v>
      </c>
      <c r="D6681" t="s">
        <v>7984</v>
      </c>
      <c r="E6681" t="s">
        <v>7985</v>
      </c>
      <c r="F6681" s="220">
        <v>104178</v>
      </c>
      <c r="G6681" s="220">
        <v>104178</v>
      </c>
      <c r="H6681" s="220">
        <v>109661</v>
      </c>
      <c r="I6681" s="220">
        <v>98968.732558620686</v>
      </c>
      <c r="J6681" s="161" t="e">
        <f>VLOOKUP(D6681,GST!A:D,4,FALSE)</f>
        <v>#N/A</v>
      </c>
      <c r="K6681" s="64" t="str">
        <f>VLOOKUP(B6681,'ABC successor'!A:J,10,FALSE)</f>
        <v>4750</v>
      </c>
    </row>
    <row r="6682" spans="1:11" x14ac:dyDescent="0.2">
      <c r="A6682">
        <v>6681</v>
      </c>
      <c r="B6682" t="s">
        <v>7987</v>
      </c>
      <c r="C6682" t="s">
        <v>7986</v>
      </c>
      <c r="D6682" t="s">
        <v>7987</v>
      </c>
      <c r="E6682" t="s">
        <v>7988</v>
      </c>
      <c r="F6682" s="220">
        <v>87509</v>
      </c>
      <c r="G6682" s="220">
        <v>87509</v>
      </c>
      <c r="H6682" s="220">
        <v>92115</v>
      </c>
      <c r="I6682" s="220">
        <v>83133.890024137931</v>
      </c>
      <c r="J6682" s="161" t="e">
        <f>VLOOKUP(D6682,GST!A:D,4,FALSE)</f>
        <v>#N/A</v>
      </c>
      <c r="K6682" s="64" t="str">
        <f>VLOOKUP(B6682,'ABC successor'!A:J,10,FALSE)</f>
        <v>4750</v>
      </c>
    </row>
    <row r="6683" spans="1:11" x14ac:dyDescent="0.2">
      <c r="A6683">
        <v>6682</v>
      </c>
      <c r="B6683" t="s">
        <v>7990</v>
      </c>
      <c r="C6683" t="s">
        <v>7989</v>
      </c>
      <c r="D6683" t="s">
        <v>7990</v>
      </c>
      <c r="E6683" t="s">
        <v>7991</v>
      </c>
      <c r="F6683" s="220">
        <v>11529</v>
      </c>
      <c r="G6683" s="220">
        <v>11529</v>
      </c>
      <c r="H6683" s="220">
        <v>12136</v>
      </c>
      <c r="I6683" s="220">
        <v>10952.916112068962</v>
      </c>
      <c r="J6683" s="161" t="e">
        <f>VLOOKUP(D6683,GST!A:D,4,FALSE)</f>
        <v>#N/A</v>
      </c>
      <c r="K6683" s="64" t="str">
        <f>VLOOKUP(B6683,'ABC successor'!A:J,10,FALSE)</f>
        <v>4750</v>
      </c>
    </row>
    <row r="6684" spans="1:11" x14ac:dyDescent="0.2">
      <c r="A6684">
        <v>6683</v>
      </c>
      <c r="B6684" t="s">
        <v>7993</v>
      </c>
      <c r="C6684" t="s">
        <v>7992</v>
      </c>
      <c r="D6684" t="s">
        <v>7993</v>
      </c>
      <c r="E6684" t="s">
        <v>7994</v>
      </c>
      <c r="F6684" s="220">
        <v>18752</v>
      </c>
      <c r="G6684" s="220">
        <v>18752</v>
      </c>
      <c r="H6684" s="220">
        <v>19739</v>
      </c>
      <c r="I6684" s="220">
        <v>17814.681210344825</v>
      </c>
      <c r="J6684" s="161" t="e">
        <f>VLOOKUP(D6684,GST!A:D,4,FALSE)</f>
        <v>#N/A</v>
      </c>
      <c r="K6684" s="64" t="str">
        <f>VLOOKUP(B6684,'ABC successor'!A:J,10,FALSE)</f>
        <v>4750</v>
      </c>
    </row>
    <row r="6685" spans="1:11" x14ac:dyDescent="0.2">
      <c r="A6685">
        <v>6684</v>
      </c>
      <c r="B6685" t="s">
        <v>7996</v>
      </c>
      <c r="C6685" t="s">
        <v>7995</v>
      </c>
      <c r="D6685" t="s">
        <v>7996</v>
      </c>
      <c r="E6685" t="s">
        <v>7997</v>
      </c>
      <c r="F6685" s="220">
        <v>9724</v>
      </c>
      <c r="G6685" s="220">
        <v>9724</v>
      </c>
      <c r="H6685" s="220">
        <v>10236</v>
      </c>
      <c r="I6685" s="220">
        <v>9237.9581965517227</v>
      </c>
      <c r="J6685" s="161" t="e">
        <f>VLOOKUP(D6685,GST!A:D,4,FALSE)</f>
        <v>#N/A</v>
      </c>
      <c r="K6685" s="64" t="str">
        <f>VLOOKUP(B6685,'ABC successor'!A:J,10,FALSE)</f>
        <v>4750</v>
      </c>
    </row>
    <row r="6686" spans="1:11" x14ac:dyDescent="0.2">
      <c r="A6686">
        <v>6685</v>
      </c>
      <c r="B6686" t="s">
        <v>7999</v>
      </c>
      <c r="C6686" t="s">
        <v>7998</v>
      </c>
      <c r="D6686" t="s">
        <v>7999</v>
      </c>
      <c r="E6686" t="s">
        <v>8000</v>
      </c>
      <c r="F6686" s="220">
        <v>29170</v>
      </c>
      <c r="G6686" s="220">
        <v>29170</v>
      </c>
      <c r="H6686" s="220">
        <v>30705</v>
      </c>
      <c r="I6686" s="220">
        <v>27711.941153448275</v>
      </c>
      <c r="J6686" s="161" t="e">
        <f>VLOOKUP(D6686,GST!A:D,4,FALSE)</f>
        <v>#N/A</v>
      </c>
      <c r="K6686" s="64" t="str">
        <f>VLOOKUP(B6686,'ABC successor'!A:J,10,FALSE)</f>
        <v>4750</v>
      </c>
    </row>
    <row r="6687" spans="1:11" x14ac:dyDescent="0.2">
      <c r="A6687">
        <v>6686</v>
      </c>
      <c r="B6687" t="s">
        <v>8002</v>
      </c>
      <c r="C6687" t="s">
        <v>8001</v>
      </c>
      <c r="D6687" t="s">
        <v>8002</v>
      </c>
      <c r="E6687" t="s">
        <v>8003</v>
      </c>
      <c r="F6687" s="220">
        <v>504216</v>
      </c>
      <c r="G6687" s="220">
        <v>504216</v>
      </c>
      <c r="H6687" s="220">
        <v>530754</v>
      </c>
      <c r="I6687" s="220">
        <v>479004.95338620682</v>
      </c>
      <c r="J6687" s="161" t="e">
        <f>VLOOKUP(D6687,GST!A:D,4,FALSE)</f>
        <v>#N/A</v>
      </c>
      <c r="K6687" s="64" t="str">
        <f>VLOOKUP(B6687,'ABC successor'!A:J,10,FALSE)</f>
        <v>4750</v>
      </c>
    </row>
    <row r="6688" spans="1:11" x14ac:dyDescent="0.2">
      <c r="A6688">
        <v>6687</v>
      </c>
      <c r="B6688" t="s">
        <v>8005</v>
      </c>
      <c r="C6688" t="s">
        <v>8004</v>
      </c>
      <c r="D6688" t="s">
        <v>8005</v>
      </c>
      <c r="E6688" t="s">
        <v>8006</v>
      </c>
      <c r="F6688" s="220">
        <v>1946</v>
      </c>
      <c r="G6688" s="220">
        <v>1946</v>
      </c>
      <c r="H6688" s="220">
        <v>2048</v>
      </c>
      <c r="I6688" s="220">
        <v>1848.3650137931031</v>
      </c>
      <c r="J6688" s="161" t="e">
        <f>VLOOKUP(D6688,GST!A:D,4,FALSE)</f>
        <v>#N/A</v>
      </c>
      <c r="K6688" s="64" t="str">
        <f>VLOOKUP(B6688,'ABC successor'!A:J,10,FALSE)</f>
        <v>4750</v>
      </c>
    </row>
    <row r="6689" spans="1:11" x14ac:dyDescent="0.2">
      <c r="A6689">
        <v>6688</v>
      </c>
      <c r="B6689" t="s">
        <v>8008</v>
      </c>
      <c r="C6689" t="s">
        <v>8007</v>
      </c>
      <c r="D6689" t="s">
        <v>8008</v>
      </c>
      <c r="E6689" t="s">
        <v>8009</v>
      </c>
      <c r="F6689" s="220">
        <v>1125</v>
      </c>
      <c r="G6689" s="220">
        <v>1125</v>
      </c>
      <c r="H6689" s="220">
        <v>1184</v>
      </c>
      <c r="I6689" s="220">
        <v>1069.1902224137932</v>
      </c>
      <c r="J6689" s="161" t="e">
        <f>VLOOKUP(D6689,GST!A:D,4,FALSE)</f>
        <v>#N/A</v>
      </c>
      <c r="K6689" s="64" t="str">
        <f>VLOOKUP(B6689,'ABC successor'!A:J,10,FALSE)</f>
        <v>4750</v>
      </c>
    </row>
    <row r="6690" spans="1:11" x14ac:dyDescent="0.2">
      <c r="A6690">
        <v>6689</v>
      </c>
      <c r="B6690" t="s">
        <v>8011</v>
      </c>
      <c r="C6690" t="s">
        <v>8010</v>
      </c>
      <c r="D6690" t="s">
        <v>8011</v>
      </c>
      <c r="E6690" t="s">
        <v>8012</v>
      </c>
      <c r="F6690" s="220">
        <v>248636</v>
      </c>
      <c r="G6690" s="220">
        <v>248636</v>
      </c>
      <c r="H6690" s="220">
        <v>261722</v>
      </c>
      <c r="I6690" s="220">
        <v>236204.03452413797</v>
      </c>
      <c r="J6690" s="161" t="e">
        <f>VLOOKUP(D6690,GST!A:D,4,FALSE)</f>
        <v>#N/A</v>
      </c>
      <c r="K6690" s="64" t="str">
        <f>VLOOKUP(B6690,'ABC successor'!A:J,10,FALSE)</f>
        <v>4750</v>
      </c>
    </row>
    <row r="6691" spans="1:11" x14ac:dyDescent="0.2">
      <c r="A6691">
        <v>6690</v>
      </c>
      <c r="B6691" t="s">
        <v>8014</v>
      </c>
      <c r="C6691" t="s">
        <v>8013</v>
      </c>
      <c r="D6691" t="s">
        <v>8014</v>
      </c>
      <c r="E6691" t="s">
        <v>8015</v>
      </c>
      <c r="F6691" s="220">
        <v>1514</v>
      </c>
      <c r="G6691" s="220">
        <v>1514</v>
      </c>
      <c r="H6691" s="220">
        <v>1594</v>
      </c>
      <c r="I6691" s="220">
        <v>1438.4765379310345</v>
      </c>
      <c r="J6691" s="161" t="e">
        <f>VLOOKUP(D6691,GST!A:D,4,FALSE)</f>
        <v>#N/A</v>
      </c>
      <c r="K6691" s="64" t="str">
        <f>VLOOKUP(B6691,'ABC successor'!A:J,10,FALSE)</f>
        <v>4750</v>
      </c>
    </row>
    <row r="6692" spans="1:11" x14ac:dyDescent="0.2">
      <c r="A6692">
        <v>6691</v>
      </c>
      <c r="B6692" t="s">
        <v>8017</v>
      </c>
      <c r="C6692" t="s">
        <v>8016</v>
      </c>
      <c r="D6692" t="s">
        <v>8017</v>
      </c>
      <c r="E6692" t="s">
        <v>16913</v>
      </c>
      <c r="F6692" s="220">
        <v>1390</v>
      </c>
      <c r="G6692" s="220">
        <v>1390</v>
      </c>
      <c r="H6692" s="220">
        <v>1463</v>
      </c>
      <c r="I6692" s="220">
        <v>1320.5369293103445</v>
      </c>
      <c r="J6692" s="161" t="e">
        <f>VLOOKUP(D6692,GST!A:D,4,FALSE)</f>
        <v>#N/A</v>
      </c>
      <c r="K6692" s="64" t="str">
        <f>VLOOKUP(B6692,'ABC successor'!A:J,10,FALSE)</f>
        <v>4750</v>
      </c>
    </row>
    <row r="6693" spans="1:11" x14ac:dyDescent="0.2">
      <c r="A6693">
        <v>6692</v>
      </c>
      <c r="B6693" t="s">
        <v>10322</v>
      </c>
      <c r="C6693" t="s">
        <v>10321</v>
      </c>
      <c r="D6693" t="s">
        <v>10322</v>
      </c>
      <c r="E6693" t="s">
        <v>10323</v>
      </c>
      <c r="F6693" s="220">
        <v>69313</v>
      </c>
      <c r="G6693" s="220">
        <v>69313</v>
      </c>
      <c r="H6693" s="220">
        <v>72961</v>
      </c>
      <c r="I6693" s="220">
        <v>65847.036898275852</v>
      </c>
      <c r="J6693" s="161" t="e">
        <f>VLOOKUP(D6693,GST!A:D,4,FALSE)</f>
        <v>#N/A</v>
      </c>
      <c r="K6693" s="64" t="str">
        <f>VLOOKUP(B6693,'ABC successor'!A:J,10,FALSE)</f>
        <v>4750</v>
      </c>
    </row>
    <row r="6694" spans="1:11" x14ac:dyDescent="0.2">
      <c r="A6694">
        <v>6693</v>
      </c>
      <c r="B6694" t="s">
        <v>10325</v>
      </c>
      <c r="C6694" t="s">
        <v>10324</v>
      </c>
      <c r="D6694" t="s">
        <v>10325</v>
      </c>
      <c r="E6694" t="s">
        <v>10326</v>
      </c>
      <c r="F6694" s="220">
        <v>402816</v>
      </c>
      <c r="G6694" s="220">
        <v>402816</v>
      </c>
      <c r="H6694" s="220">
        <v>424017</v>
      </c>
      <c r="I6694" s="220">
        <v>382675.36124999996</v>
      </c>
      <c r="J6694" s="161" t="e">
        <f>VLOOKUP(D6694,GST!A:D,4,FALSE)</f>
        <v>#N/A</v>
      </c>
      <c r="K6694" s="64" t="str">
        <f>VLOOKUP(B6694,'ABC successor'!A:J,10,FALSE)</f>
        <v>4750</v>
      </c>
    </row>
    <row r="6695" spans="1:11" x14ac:dyDescent="0.2">
      <c r="A6695">
        <v>6694</v>
      </c>
      <c r="B6695" t="s">
        <v>10328</v>
      </c>
      <c r="C6695" t="s">
        <v>10327</v>
      </c>
      <c r="D6695" t="s">
        <v>10328</v>
      </c>
      <c r="E6695" t="s">
        <v>10329</v>
      </c>
      <c r="F6695" s="220">
        <v>22086</v>
      </c>
      <c r="G6695" s="220">
        <v>22086</v>
      </c>
      <c r="H6695" s="220">
        <v>23248</v>
      </c>
      <c r="I6695" s="220">
        <v>20981.649717241376</v>
      </c>
      <c r="J6695" s="161" t="e">
        <f>VLOOKUP(D6695,GST!A:D,4,FALSE)</f>
        <v>#N/A</v>
      </c>
      <c r="K6695" s="64" t="str">
        <f>VLOOKUP(B6695,'ABC successor'!A:J,10,FALSE)</f>
        <v>4750</v>
      </c>
    </row>
    <row r="6696" spans="1:11" x14ac:dyDescent="0.2">
      <c r="A6696">
        <v>6695</v>
      </c>
      <c r="B6696" t="s">
        <v>10331</v>
      </c>
      <c r="C6696" t="s">
        <v>10330</v>
      </c>
      <c r="D6696" t="s">
        <v>10331</v>
      </c>
      <c r="E6696" t="s">
        <v>10332</v>
      </c>
      <c r="F6696" s="220">
        <v>327809</v>
      </c>
      <c r="G6696" s="220">
        <v>327809</v>
      </c>
      <c r="H6696" s="220">
        <v>345062</v>
      </c>
      <c r="I6696" s="220">
        <v>311418.56984482758</v>
      </c>
      <c r="J6696" s="161" t="e">
        <f>VLOOKUP(D6696,GST!A:D,4,FALSE)</f>
        <v>#N/A</v>
      </c>
      <c r="K6696" s="64" t="str">
        <f>VLOOKUP(B6696,'ABC successor'!A:J,10,FALSE)</f>
        <v>4750</v>
      </c>
    </row>
    <row r="6697" spans="1:11" x14ac:dyDescent="0.2">
      <c r="A6697">
        <v>6696</v>
      </c>
      <c r="B6697" t="s">
        <v>10334</v>
      </c>
      <c r="C6697" t="s">
        <v>10333</v>
      </c>
      <c r="D6697" t="s">
        <v>10334</v>
      </c>
      <c r="E6697" t="s">
        <v>10335</v>
      </c>
      <c r="F6697" s="220">
        <v>236134</v>
      </c>
      <c r="G6697" s="220">
        <v>236134</v>
      </c>
      <c r="H6697" s="220">
        <v>248562</v>
      </c>
      <c r="I6697" s="220">
        <v>224326.93590517237</v>
      </c>
      <c r="J6697" s="161" t="e">
        <f>VLOOKUP(D6697,GST!A:D,4,FALSE)</f>
        <v>#N/A</v>
      </c>
      <c r="K6697" s="64" t="str">
        <f>VLOOKUP(B6697,'ABC successor'!A:J,10,FALSE)</f>
        <v>4750</v>
      </c>
    </row>
    <row r="6698" spans="1:11" x14ac:dyDescent="0.2">
      <c r="A6698">
        <v>6697</v>
      </c>
      <c r="B6698" t="s">
        <v>10337</v>
      </c>
      <c r="C6698" t="s">
        <v>10336</v>
      </c>
      <c r="D6698" t="s">
        <v>10337</v>
      </c>
      <c r="E6698" t="s">
        <v>10338</v>
      </c>
      <c r="F6698" s="220">
        <v>290306</v>
      </c>
      <c r="G6698" s="220">
        <v>290306</v>
      </c>
      <c r="H6698" s="220">
        <v>305585</v>
      </c>
      <c r="I6698" s="220">
        <v>275791.14086034481</v>
      </c>
      <c r="J6698" s="161" t="e">
        <f>VLOOKUP(D6698,GST!A:D,4,FALSE)</f>
        <v>#N/A</v>
      </c>
      <c r="K6698" s="64" t="str">
        <f>VLOOKUP(B6698,'ABC successor'!A:J,10,FALSE)</f>
        <v>4750</v>
      </c>
    </row>
    <row r="6699" spans="1:11" x14ac:dyDescent="0.2">
      <c r="A6699">
        <v>6698</v>
      </c>
      <c r="B6699" t="s">
        <v>10340</v>
      </c>
      <c r="C6699" t="s">
        <v>10339</v>
      </c>
      <c r="D6699" t="s">
        <v>10340</v>
      </c>
      <c r="E6699" t="s">
        <v>10341</v>
      </c>
      <c r="F6699" s="220">
        <v>229190</v>
      </c>
      <c r="G6699" s="220">
        <v>229190</v>
      </c>
      <c r="H6699" s="220">
        <v>241253</v>
      </c>
      <c r="I6699" s="220">
        <v>217730.05156724137</v>
      </c>
      <c r="J6699" s="161" t="e">
        <f>VLOOKUP(D6699,GST!A:D,4,FALSE)</f>
        <v>#N/A</v>
      </c>
      <c r="K6699" s="64" t="str">
        <f>VLOOKUP(B6699,'ABC successor'!A:J,10,FALSE)</f>
        <v>4750</v>
      </c>
    </row>
    <row r="6700" spans="1:11" x14ac:dyDescent="0.2">
      <c r="A6700">
        <v>6699</v>
      </c>
      <c r="B6700" t="s">
        <v>10343</v>
      </c>
      <c r="C6700" t="s">
        <v>10342</v>
      </c>
      <c r="D6700" t="s">
        <v>10343</v>
      </c>
      <c r="E6700" t="s">
        <v>10344</v>
      </c>
      <c r="F6700" s="220">
        <v>270860</v>
      </c>
      <c r="G6700" s="220">
        <v>270860</v>
      </c>
      <c r="H6700" s="220">
        <v>285116</v>
      </c>
      <c r="I6700" s="220">
        <v>257317.1579034483</v>
      </c>
      <c r="J6700" s="161" t="e">
        <f>VLOOKUP(D6700,GST!A:D,4,FALSE)</f>
        <v>#N/A</v>
      </c>
      <c r="K6700" s="64" t="str">
        <f>VLOOKUP(B6700,'ABC successor'!A:J,10,FALSE)</f>
        <v>4750</v>
      </c>
    </row>
    <row r="6701" spans="1:11" x14ac:dyDescent="0.2">
      <c r="A6701">
        <v>6700</v>
      </c>
      <c r="B6701" t="s">
        <v>10346</v>
      </c>
      <c r="C6701" t="s">
        <v>10345</v>
      </c>
      <c r="D6701" t="s">
        <v>10346</v>
      </c>
      <c r="E6701" t="s">
        <v>10347</v>
      </c>
      <c r="F6701" s="220">
        <v>43337</v>
      </c>
      <c r="G6701" s="220">
        <v>43337</v>
      </c>
      <c r="H6701" s="220">
        <v>45618</v>
      </c>
      <c r="I6701" s="220">
        <v>41170.590589655163</v>
      </c>
      <c r="J6701" s="161" t="e">
        <f>VLOOKUP(D6701,GST!A:D,4,FALSE)</f>
        <v>#N/A</v>
      </c>
      <c r="K6701" s="64" t="str">
        <f>VLOOKUP(B6701,'ABC successor'!A:J,10,FALSE)</f>
        <v>4750</v>
      </c>
    </row>
    <row r="6702" spans="1:11" x14ac:dyDescent="0.2">
      <c r="A6702">
        <v>6701</v>
      </c>
      <c r="B6702" t="s">
        <v>10349</v>
      </c>
      <c r="C6702" t="s">
        <v>10348</v>
      </c>
      <c r="D6702" t="s">
        <v>10349</v>
      </c>
      <c r="E6702" t="s">
        <v>10350</v>
      </c>
      <c r="F6702" s="220">
        <v>700067</v>
      </c>
      <c r="G6702" s="220">
        <v>700067</v>
      </c>
      <c r="H6702" s="220">
        <v>736913</v>
      </c>
      <c r="I6702" s="220">
        <v>665063.38644827565</v>
      </c>
      <c r="J6702" s="161" t="e">
        <f>VLOOKUP(D6702,GST!A:D,4,FALSE)</f>
        <v>#N/A</v>
      </c>
      <c r="K6702" s="64" t="str">
        <f>VLOOKUP(B6702,'ABC successor'!A:J,10,FALSE)</f>
        <v>4750</v>
      </c>
    </row>
    <row r="6703" spans="1:11" x14ac:dyDescent="0.2">
      <c r="A6703">
        <v>6702</v>
      </c>
      <c r="B6703" t="s">
        <v>10352</v>
      </c>
      <c r="C6703" t="s">
        <v>10351</v>
      </c>
      <c r="D6703" t="s">
        <v>10352</v>
      </c>
      <c r="E6703" t="s">
        <v>10353</v>
      </c>
      <c r="F6703" s="220">
        <v>11668</v>
      </c>
      <c r="G6703" s="220">
        <v>11668</v>
      </c>
      <c r="H6703" s="220">
        <v>12282</v>
      </c>
      <c r="I6703" s="220">
        <v>11084.389774137931</v>
      </c>
      <c r="J6703" s="161" t="e">
        <f>VLOOKUP(D6703,GST!A:D,4,FALSE)</f>
        <v>#N/A</v>
      </c>
      <c r="K6703" s="64" t="str">
        <f>VLOOKUP(B6703,'ABC successor'!A:J,10,FALSE)</f>
        <v>4750</v>
      </c>
    </row>
    <row r="6704" spans="1:11" x14ac:dyDescent="0.2">
      <c r="A6704">
        <v>6703</v>
      </c>
      <c r="B6704" t="s">
        <v>10355</v>
      </c>
      <c r="C6704" t="s">
        <v>10354</v>
      </c>
      <c r="D6704" t="s">
        <v>10355</v>
      </c>
      <c r="E6704" t="s">
        <v>10356</v>
      </c>
      <c r="F6704" s="220">
        <v>256970</v>
      </c>
      <c r="G6704" s="220">
        <v>256970</v>
      </c>
      <c r="H6704" s="220">
        <v>270495</v>
      </c>
      <c r="I6704" s="220">
        <v>244121.4557913793</v>
      </c>
      <c r="J6704" s="161" t="e">
        <f>VLOOKUP(D6704,GST!A:D,4,FALSE)</f>
        <v>#N/A</v>
      </c>
      <c r="K6704" s="64" t="str">
        <f>VLOOKUP(B6704,'ABC successor'!A:J,10,FALSE)</f>
        <v>4750</v>
      </c>
    </row>
    <row r="6705" spans="1:11" x14ac:dyDescent="0.2">
      <c r="A6705">
        <v>6704</v>
      </c>
      <c r="B6705" t="s">
        <v>10358</v>
      </c>
      <c r="C6705" t="s">
        <v>10357</v>
      </c>
      <c r="D6705" t="s">
        <v>10358</v>
      </c>
      <c r="E6705" t="s">
        <v>10359</v>
      </c>
      <c r="F6705" s="220">
        <v>19725</v>
      </c>
      <c r="G6705" s="220">
        <v>19725</v>
      </c>
      <c r="H6705" s="220">
        <v>20763</v>
      </c>
      <c r="I6705" s="220">
        <v>18738.863717241376</v>
      </c>
      <c r="J6705" s="161" t="e">
        <f>VLOOKUP(D6705,GST!A:D,4,FALSE)</f>
        <v>#N/A</v>
      </c>
      <c r="K6705" s="64" t="str">
        <f>VLOOKUP(B6705,'ABC successor'!A:J,10,FALSE)</f>
        <v>4750</v>
      </c>
    </row>
    <row r="6706" spans="1:11" x14ac:dyDescent="0.2">
      <c r="A6706">
        <v>6705</v>
      </c>
      <c r="B6706" t="s">
        <v>10361</v>
      </c>
      <c r="C6706" t="s">
        <v>10360</v>
      </c>
      <c r="D6706" t="s">
        <v>10361</v>
      </c>
      <c r="E6706" t="s">
        <v>5888</v>
      </c>
      <c r="F6706" s="220">
        <v>265</v>
      </c>
      <c r="G6706" s="220">
        <v>265</v>
      </c>
      <c r="H6706" s="220">
        <v>279</v>
      </c>
      <c r="I6706" s="220">
        <v>251.34670689655167</v>
      </c>
      <c r="J6706" s="161" t="e">
        <f>VLOOKUP(D6706,GST!A:D,4,FALSE)</f>
        <v>#N/A</v>
      </c>
      <c r="K6706" s="64" t="str">
        <f>VLOOKUP(B6706,'ABC successor'!A:J,10,FALSE)</f>
        <v>4750</v>
      </c>
    </row>
    <row r="6707" spans="1:11" x14ac:dyDescent="0.2">
      <c r="A6707">
        <v>6706</v>
      </c>
      <c r="B6707" t="s">
        <v>10363</v>
      </c>
      <c r="C6707" t="s">
        <v>10362</v>
      </c>
      <c r="D6707" t="s">
        <v>10363</v>
      </c>
      <c r="E6707" t="s">
        <v>10039</v>
      </c>
      <c r="F6707" s="220">
        <v>36670</v>
      </c>
      <c r="G6707" s="220">
        <v>36670</v>
      </c>
      <c r="H6707" s="220">
        <v>38600</v>
      </c>
      <c r="I6707" s="220">
        <v>34836.653575862067</v>
      </c>
      <c r="J6707" s="161" t="e">
        <f>VLOOKUP(D6707,GST!A:D,4,FALSE)</f>
        <v>#N/A</v>
      </c>
      <c r="K6707" s="64" t="str">
        <f>VLOOKUP(B6707,'ABC successor'!A:J,10,FALSE)</f>
        <v>4750</v>
      </c>
    </row>
    <row r="6708" spans="1:11" x14ac:dyDescent="0.2">
      <c r="A6708">
        <v>6707</v>
      </c>
      <c r="B6708" t="s">
        <v>10365</v>
      </c>
      <c r="C6708" t="s">
        <v>10364</v>
      </c>
      <c r="D6708" t="s">
        <v>10365</v>
      </c>
      <c r="E6708" t="s">
        <v>10366</v>
      </c>
      <c r="F6708" s="220">
        <v>222</v>
      </c>
      <c r="G6708" s="220">
        <v>222</v>
      </c>
      <c r="H6708" s="220">
        <v>234</v>
      </c>
      <c r="I6708" s="220">
        <v>210.74454655172414</v>
      </c>
      <c r="J6708" s="161" t="e">
        <f>VLOOKUP(D6708,GST!A:D,4,FALSE)</f>
        <v>#N/A</v>
      </c>
      <c r="K6708" s="64" t="str">
        <f>VLOOKUP(B6708,'ABC successor'!A:J,10,FALSE)</f>
        <v>4750</v>
      </c>
    </row>
    <row r="6709" spans="1:11" x14ac:dyDescent="0.2">
      <c r="A6709">
        <v>6708</v>
      </c>
      <c r="B6709" t="s">
        <v>10368</v>
      </c>
      <c r="C6709" t="s">
        <v>10367</v>
      </c>
      <c r="D6709" t="s">
        <v>10368</v>
      </c>
      <c r="E6709" t="s">
        <v>10369</v>
      </c>
      <c r="F6709" s="220">
        <v>22503</v>
      </c>
      <c r="G6709" s="220">
        <v>22503</v>
      </c>
      <c r="H6709" s="220">
        <v>23687</v>
      </c>
      <c r="I6709" s="220">
        <v>21378.004139655164</v>
      </c>
      <c r="J6709" s="161" t="e">
        <f>VLOOKUP(D6709,GST!A:D,4,FALSE)</f>
        <v>#N/A</v>
      </c>
      <c r="K6709" s="64" t="str">
        <f>VLOOKUP(B6709,'ABC successor'!A:J,10,FALSE)</f>
        <v>4750</v>
      </c>
    </row>
    <row r="6710" spans="1:11" x14ac:dyDescent="0.2">
      <c r="A6710">
        <v>6709</v>
      </c>
      <c r="B6710" t="s">
        <v>10371</v>
      </c>
      <c r="C6710" t="s">
        <v>10370</v>
      </c>
      <c r="D6710" t="s">
        <v>10371</v>
      </c>
      <c r="E6710" t="s">
        <v>10372</v>
      </c>
      <c r="F6710" s="220">
        <v>393094</v>
      </c>
      <c r="G6710" s="220">
        <v>393094</v>
      </c>
      <c r="H6710" s="220">
        <v>413783</v>
      </c>
      <c r="I6710" s="220">
        <v>373439.33648965514</v>
      </c>
      <c r="J6710" s="161" t="e">
        <f>VLOOKUP(D6710,GST!A:D,4,FALSE)</f>
        <v>#N/A</v>
      </c>
      <c r="K6710" s="64" t="str">
        <f>VLOOKUP(B6710,'ABC successor'!A:J,10,FALSE)</f>
        <v>4750</v>
      </c>
    </row>
    <row r="6711" spans="1:11" x14ac:dyDescent="0.2">
      <c r="A6711">
        <v>6710</v>
      </c>
      <c r="B6711" t="s">
        <v>10374</v>
      </c>
      <c r="C6711" t="s">
        <v>10373</v>
      </c>
      <c r="D6711" t="s">
        <v>10374</v>
      </c>
      <c r="E6711" t="s">
        <v>10372</v>
      </c>
      <c r="F6711" s="220">
        <v>923700</v>
      </c>
      <c r="G6711" s="220">
        <v>923700</v>
      </c>
      <c r="H6711" s="220">
        <v>972316</v>
      </c>
      <c r="I6711" s="220">
        <v>877515.15717068955</v>
      </c>
      <c r="J6711" s="161" t="e">
        <f>VLOOKUP(D6711,GST!A:D,4,FALSE)</f>
        <v>#N/A</v>
      </c>
      <c r="K6711" s="64" t="str">
        <f>VLOOKUP(B6711,'ABC successor'!A:J,10,FALSE)</f>
        <v>4750</v>
      </c>
    </row>
    <row r="6712" spans="1:11" x14ac:dyDescent="0.2">
      <c r="A6712">
        <v>6711</v>
      </c>
      <c r="B6712" t="s">
        <v>10376</v>
      </c>
      <c r="C6712" t="s">
        <v>10375</v>
      </c>
      <c r="D6712" t="s">
        <v>10376</v>
      </c>
      <c r="E6712" t="s">
        <v>10377</v>
      </c>
      <c r="F6712" s="220">
        <v>68340</v>
      </c>
      <c r="G6712" s="220">
        <v>68340</v>
      </c>
      <c r="H6712" s="220">
        <v>71937</v>
      </c>
      <c r="I6712" s="220">
        <v>64922.854391379304</v>
      </c>
      <c r="J6712" s="161" t="e">
        <f>VLOOKUP(D6712,GST!A:D,4,FALSE)</f>
        <v>#N/A</v>
      </c>
      <c r="K6712" s="64" t="str">
        <f>VLOOKUP(B6712,'ABC successor'!A:J,10,FALSE)</f>
        <v>4750</v>
      </c>
    </row>
    <row r="6713" spans="1:11" x14ac:dyDescent="0.2">
      <c r="A6713">
        <v>6712</v>
      </c>
      <c r="B6713" t="s">
        <v>10379</v>
      </c>
      <c r="C6713" t="s">
        <v>10378</v>
      </c>
      <c r="D6713" t="s">
        <v>10379</v>
      </c>
      <c r="E6713" t="s">
        <v>10380</v>
      </c>
      <c r="F6713" s="220">
        <v>4168</v>
      </c>
      <c r="G6713" s="220">
        <v>4168</v>
      </c>
      <c r="H6713" s="220">
        <v>4387</v>
      </c>
      <c r="I6713" s="220">
        <v>3959.6773517241377</v>
      </c>
      <c r="J6713" s="161" t="e">
        <f>VLOOKUP(D6713,GST!A:D,4,FALSE)</f>
        <v>#N/A</v>
      </c>
      <c r="K6713" s="64" t="str">
        <f>VLOOKUP(B6713,'ABC successor'!A:J,10,FALSE)</f>
        <v>4750</v>
      </c>
    </row>
    <row r="6714" spans="1:11" x14ac:dyDescent="0.2">
      <c r="A6714">
        <v>6713</v>
      </c>
      <c r="B6714" t="s">
        <v>10382</v>
      </c>
      <c r="C6714" t="s">
        <v>10381</v>
      </c>
      <c r="D6714" t="s">
        <v>10382</v>
      </c>
      <c r="E6714" t="s">
        <v>10383</v>
      </c>
      <c r="F6714" s="220">
        <v>24447</v>
      </c>
      <c r="G6714" s="220">
        <v>24447</v>
      </c>
      <c r="H6714" s="220">
        <v>25734</v>
      </c>
      <c r="I6714" s="220">
        <v>23224.435717241377</v>
      </c>
      <c r="J6714" s="161" t="e">
        <f>VLOOKUP(D6714,GST!A:D,4,FALSE)</f>
        <v>#N/A</v>
      </c>
      <c r="K6714" s="64" t="str">
        <f>VLOOKUP(B6714,'ABC successor'!A:J,10,FALSE)</f>
        <v>4750</v>
      </c>
    </row>
    <row r="6715" spans="1:11" x14ac:dyDescent="0.2">
      <c r="A6715">
        <v>6714</v>
      </c>
      <c r="B6715" t="s">
        <v>10385</v>
      </c>
      <c r="C6715" t="s">
        <v>10384</v>
      </c>
      <c r="D6715" t="s">
        <v>10385</v>
      </c>
      <c r="E6715" t="s">
        <v>11463</v>
      </c>
      <c r="F6715" s="220">
        <v>19170</v>
      </c>
      <c r="G6715" s="220">
        <v>19170</v>
      </c>
      <c r="H6715" s="220">
        <v>20179</v>
      </c>
      <c r="I6715" s="220">
        <v>18211.03563275862</v>
      </c>
      <c r="J6715" s="161" t="e">
        <f>VLOOKUP(D6715,GST!A:D,4,FALSE)</f>
        <v>#N/A</v>
      </c>
      <c r="K6715" s="64" t="str">
        <f>VLOOKUP(B6715,'ABC successor'!A:J,10,FALSE)</f>
        <v>4750</v>
      </c>
    </row>
    <row r="6716" spans="1:11" x14ac:dyDescent="0.2">
      <c r="A6716">
        <v>6715</v>
      </c>
      <c r="B6716" t="s">
        <v>11465</v>
      </c>
      <c r="C6716" t="s">
        <v>11464</v>
      </c>
      <c r="D6716" t="s">
        <v>11465</v>
      </c>
      <c r="E6716" t="s">
        <v>11466</v>
      </c>
      <c r="F6716" s="220">
        <v>19029</v>
      </c>
      <c r="G6716" s="220">
        <v>19029</v>
      </c>
      <c r="H6716" s="220">
        <v>20031</v>
      </c>
      <c r="I6716" s="220">
        <v>18077.628534482756</v>
      </c>
      <c r="J6716" s="161" t="e">
        <f>VLOOKUP(D6716,GST!A:D,4,FALSE)</f>
        <v>#N/A</v>
      </c>
      <c r="K6716" s="64" t="str">
        <f>VLOOKUP(B6716,'ABC successor'!A:J,10,FALSE)</f>
        <v>4750</v>
      </c>
    </row>
    <row r="6717" spans="1:11" x14ac:dyDescent="0.2">
      <c r="A6717">
        <v>6716</v>
      </c>
      <c r="B6717" t="s">
        <v>11468</v>
      </c>
      <c r="C6717" t="s">
        <v>11467</v>
      </c>
      <c r="D6717" t="s">
        <v>11468</v>
      </c>
      <c r="E6717" t="s">
        <v>11469</v>
      </c>
      <c r="F6717" s="220">
        <v>5279</v>
      </c>
      <c r="G6717" s="220">
        <v>5279</v>
      </c>
      <c r="H6717" s="220">
        <v>5557</v>
      </c>
      <c r="I6717" s="220">
        <v>5015.3335206896536</v>
      </c>
      <c r="J6717" s="161" t="e">
        <f>VLOOKUP(D6717,GST!A:D,4,FALSE)</f>
        <v>#N/A</v>
      </c>
      <c r="K6717" s="64" t="str">
        <f>VLOOKUP(B6717,'ABC successor'!A:J,10,FALSE)</f>
        <v>4750</v>
      </c>
    </row>
    <row r="6718" spans="1:11" x14ac:dyDescent="0.2">
      <c r="A6718">
        <v>6717</v>
      </c>
      <c r="B6718" t="s">
        <v>11471</v>
      </c>
      <c r="C6718" t="s">
        <v>11470</v>
      </c>
      <c r="D6718" t="s">
        <v>11471</v>
      </c>
      <c r="E6718" t="s">
        <v>16276</v>
      </c>
      <c r="F6718" s="220">
        <v>888974</v>
      </c>
      <c r="G6718" s="220">
        <v>888974</v>
      </c>
      <c r="H6718" s="220">
        <v>935762</v>
      </c>
      <c r="I6718" s="220">
        <v>844524.93517241371</v>
      </c>
      <c r="J6718" s="161" t="e">
        <f>VLOOKUP(D6718,GST!A:D,4,FALSE)</f>
        <v>#N/A</v>
      </c>
      <c r="K6718" s="64" t="str">
        <f>VLOOKUP(B6718,'ABC successor'!A:J,10,FALSE)</f>
        <v>4750</v>
      </c>
    </row>
    <row r="6719" spans="1:11" x14ac:dyDescent="0.2">
      <c r="A6719">
        <v>6718</v>
      </c>
      <c r="B6719" t="s">
        <v>11473</v>
      </c>
      <c r="C6719" t="s">
        <v>11472</v>
      </c>
      <c r="D6719" t="s">
        <v>11473</v>
      </c>
      <c r="E6719" t="s">
        <v>16277</v>
      </c>
      <c r="F6719" s="220">
        <v>888974</v>
      </c>
      <c r="G6719" s="220">
        <v>888974</v>
      </c>
      <c r="H6719" s="220">
        <v>935762</v>
      </c>
      <c r="I6719" s="220">
        <v>844524.93517241371</v>
      </c>
      <c r="J6719" s="161" t="e">
        <f>VLOOKUP(D6719,GST!A:D,4,FALSE)</f>
        <v>#N/A</v>
      </c>
      <c r="K6719" s="64" t="str">
        <f>VLOOKUP(B6719,'ABC successor'!A:J,10,FALSE)</f>
        <v>4750</v>
      </c>
    </row>
    <row r="6720" spans="1:11" x14ac:dyDescent="0.2">
      <c r="A6720">
        <v>6719</v>
      </c>
      <c r="B6720" t="s">
        <v>11475</v>
      </c>
      <c r="C6720" t="s">
        <v>11474</v>
      </c>
      <c r="D6720" t="s">
        <v>11475</v>
      </c>
      <c r="E6720" t="s">
        <v>16278</v>
      </c>
      <c r="F6720" s="220">
        <v>1137609</v>
      </c>
      <c r="G6720" s="220">
        <v>1137609</v>
      </c>
      <c r="H6720" s="220">
        <v>1197483</v>
      </c>
      <c r="I6720" s="220">
        <v>1080728.9696965516</v>
      </c>
      <c r="J6720" s="161" t="e">
        <f>VLOOKUP(D6720,GST!A:D,4,FALSE)</f>
        <v>#N/A</v>
      </c>
      <c r="K6720" s="64" t="str">
        <f>VLOOKUP(B6720,'ABC successor'!A:J,10,FALSE)</f>
        <v>4750</v>
      </c>
    </row>
    <row r="6721" spans="1:11" x14ac:dyDescent="0.2">
      <c r="A6721">
        <v>6720</v>
      </c>
      <c r="B6721" t="s">
        <v>11477</v>
      </c>
      <c r="C6721" t="s">
        <v>11476</v>
      </c>
      <c r="D6721" t="s">
        <v>11477</v>
      </c>
      <c r="E6721" t="s">
        <v>16279</v>
      </c>
      <c r="F6721" s="220">
        <v>1254287</v>
      </c>
      <c r="G6721" s="220">
        <v>1254287</v>
      </c>
      <c r="H6721" s="220">
        <v>1320302</v>
      </c>
      <c r="I6721" s="220">
        <v>1191572.8674379308</v>
      </c>
      <c r="J6721" s="161" t="e">
        <f>VLOOKUP(D6721,GST!A:D,4,FALSE)</f>
        <v>#N/A</v>
      </c>
      <c r="K6721" s="64" t="str">
        <f>VLOOKUP(B6721,'ABC successor'!A:J,10,FALSE)</f>
        <v>4750</v>
      </c>
    </row>
    <row r="6722" spans="1:11" x14ac:dyDescent="0.2">
      <c r="A6722">
        <v>6721</v>
      </c>
      <c r="B6722" t="s">
        <v>11479</v>
      </c>
      <c r="C6722" t="s">
        <v>11478</v>
      </c>
      <c r="D6722" t="s">
        <v>11479</v>
      </c>
      <c r="E6722" t="s">
        <v>16280</v>
      </c>
      <c r="F6722" s="220">
        <v>1682106</v>
      </c>
      <c r="G6722" s="220">
        <v>1682106</v>
      </c>
      <c r="H6722" s="220">
        <v>1770638</v>
      </c>
      <c r="I6722" s="220">
        <v>1598000.4924896548</v>
      </c>
      <c r="J6722" s="161" t="e">
        <f>VLOOKUP(D6722,GST!A:D,4,FALSE)</f>
        <v>#N/A</v>
      </c>
      <c r="K6722" s="64" t="str">
        <f>VLOOKUP(B6722,'ABC successor'!A:J,10,FALSE)</f>
        <v>4750</v>
      </c>
    </row>
    <row r="6723" spans="1:11" x14ac:dyDescent="0.2">
      <c r="A6723">
        <v>6722</v>
      </c>
      <c r="B6723" t="s">
        <v>11481</v>
      </c>
      <c r="C6723" t="s">
        <v>11480</v>
      </c>
      <c r="D6723" t="s">
        <v>11481</v>
      </c>
      <c r="E6723" t="s">
        <v>11482</v>
      </c>
      <c r="F6723" s="220">
        <v>4306</v>
      </c>
      <c r="G6723" s="220">
        <v>4306</v>
      </c>
      <c r="H6723" s="220">
        <v>4533</v>
      </c>
      <c r="I6723" s="220">
        <v>4091.1510137931023</v>
      </c>
      <c r="J6723" s="161" t="e">
        <f>VLOOKUP(D6723,GST!A:D,4,FALSE)</f>
        <v>#N/A</v>
      </c>
      <c r="K6723" s="64" t="str">
        <f>VLOOKUP(B6723,'ABC successor'!A:J,10,FALSE)</f>
        <v>4750</v>
      </c>
    </row>
    <row r="6724" spans="1:11" x14ac:dyDescent="0.2">
      <c r="A6724">
        <v>6723</v>
      </c>
      <c r="B6724" t="s">
        <v>11484</v>
      </c>
      <c r="C6724" t="s">
        <v>11483</v>
      </c>
      <c r="D6724" t="s">
        <v>11484</v>
      </c>
      <c r="E6724" t="s">
        <v>11485</v>
      </c>
      <c r="F6724" s="220">
        <v>3889</v>
      </c>
      <c r="G6724" s="220">
        <v>3889</v>
      </c>
      <c r="H6724" s="220">
        <v>4094</v>
      </c>
      <c r="I6724" s="220">
        <v>3694.79659137931</v>
      </c>
      <c r="J6724" s="161" t="e">
        <f>VLOOKUP(D6724,GST!A:D,4,FALSE)</f>
        <v>#N/A</v>
      </c>
      <c r="K6724" s="64" t="str">
        <f>VLOOKUP(B6724,'ABC successor'!A:J,10,FALSE)</f>
        <v>4750</v>
      </c>
    </row>
    <row r="6725" spans="1:11" x14ac:dyDescent="0.2">
      <c r="A6725">
        <v>6724</v>
      </c>
      <c r="B6725" t="s">
        <v>11487</v>
      </c>
      <c r="C6725" t="s">
        <v>11486</v>
      </c>
      <c r="D6725" t="s">
        <v>11487</v>
      </c>
      <c r="E6725" t="s">
        <v>11488</v>
      </c>
      <c r="F6725" s="220">
        <v>138902</v>
      </c>
      <c r="G6725" s="220">
        <v>138902</v>
      </c>
      <c r="H6725" s="220">
        <v>146213</v>
      </c>
      <c r="I6725" s="220">
        <v>131957.02112068966</v>
      </c>
      <c r="J6725" s="161" t="e">
        <f>VLOOKUP(D6725,GST!A:D,4,FALSE)</f>
        <v>#N/A</v>
      </c>
      <c r="K6725" s="64" t="str">
        <f>VLOOKUP(B6725,'ABC successor'!A:J,10,FALSE)</f>
        <v>4750</v>
      </c>
    </row>
    <row r="6726" spans="1:11" x14ac:dyDescent="0.2">
      <c r="A6726">
        <v>6725</v>
      </c>
      <c r="B6726" t="s">
        <v>11490</v>
      </c>
      <c r="C6726" t="s">
        <v>11489</v>
      </c>
      <c r="D6726" t="s">
        <v>11490</v>
      </c>
      <c r="E6726" t="s">
        <v>11491</v>
      </c>
      <c r="F6726" s="220">
        <v>18752</v>
      </c>
      <c r="G6726" s="220">
        <v>18752</v>
      </c>
      <c r="H6726" s="220">
        <v>19739</v>
      </c>
      <c r="I6726" s="220">
        <v>17814.681210344825</v>
      </c>
      <c r="J6726" s="161" t="e">
        <f>VLOOKUP(D6726,GST!A:D,4,FALSE)</f>
        <v>#N/A</v>
      </c>
      <c r="K6726" s="64" t="str">
        <f>VLOOKUP(B6726,'ABC successor'!A:J,10,FALSE)</f>
        <v>4750</v>
      </c>
    </row>
    <row r="6727" spans="1:11" x14ac:dyDescent="0.2">
      <c r="A6727">
        <v>6726</v>
      </c>
      <c r="B6727" t="s">
        <v>11493</v>
      </c>
      <c r="C6727" t="s">
        <v>11492</v>
      </c>
      <c r="D6727" t="s">
        <v>11493</v>
      </c>
      <c r="E6727" t="s">
        <v>11491</v>
      </c>
      <c r="F6727" s="220">
        <v>20140</v>
      </c>
      <c r="G6727" s="220">
        <v>20140</v>
      </c>
      <c r="H6727" s="220">
        <v>21200</v>
      </c>
      <c r="I6727" s="220">
        <v>19133.284703448273</v>
      </c>
      <c r="J6727" s="161" t="e">
        <f>VLOOKUP(D6727,GST!A:D,4,FALSE)</f>
        <v>#N/A</v>
      </c>
      <c r="K6727" s="64" t="str">
        <f>VLOOKUP(B6727,'ABC successor'!A:J,10,FALSE)</f>
        <v>4750</v>
      </c>
    </row>
    <row r="6728" spans="1:11" x14ac:dyDescent="0.2">
      <c r="A6728">
        <v>6727</v>
      </c>
      <c r="B6728" t="s">
        <v>11495</v>
      </c>
      <c r="C6728" t="s">
        <v>11494</v>
      </c>
      <c r="D6728" t="s">
        <v>11495</v>
      </c>
      <c r="E6728" t="s">
        <v>11496</v>
      </c>
      <c r="F6728" s="220">
        <v>6391</v>
      </c>
      <c r="G6728" s="220">
        <v>6391</v>
      </c>
      <c r="H6728" s="220">
        <v>6727</v>
      </c>
      <c r="I6728" s="220">
        <v>6070.9896896551727</v>
      </c>
      <c r="J6728" s="161" t="e">
        <f>VLOOKUP(D6728,GST!A:D,4,FALSE)</f>
        <v>#N/A</v>
      </c>
      <c r="K6728" s="64" t="str">
        <f>VLOOKUP(B6728,'ABC successor'!A:J,10,FALSE)</f>
        <v>4750</v>
      </c>
    </row>
    <row r="6729" spans="1:11" x14ac:dyDescent="0.2">
      <c r="A6729">
        <v>6728</v>
      </c>
      <c r="B6729" t="s">
        <v>11498</v>
      </c>
      <c r="C6729" t="s">
        <v>11497</v>
      </c>
      <c r="D6729" t="s">
        <v>11498</v>
      </c>
      <c r="E6729" t="s">
        <v>11499</v>
      </c>
      <c r="F6729" s="220">
        <v>31670</v>
      </c>
      <c r="G6729" s="220">
        <v>31670</v>
      </c>
      <c r="H6729" s="220">
        <v>33337</v>
      </c>
      <c r="I6729" s="220">
        <v>30086.200815517244</v>
      </c>
      <c r="J6729" s="161" t="e">
        <f>VLOOKUP(D6729,GST!A:D,4,FALSE)</f>
        <v>#N/A</v>
      </c>
      <c r="K6729" s="64" t="str">
        <f>VLOOKUP(B6729,'ABC successor'!A:J,10,FALSE)</f>
        <v>4750</v>
      </c>
    </row>
    <row r="6730" spans="1:11" x14ac:dyDescent="0.2">
      <c r="A6730">
        <v>6729</v>
      </c>
      <c r="B6730" t="s">
        <v>11501</v>
      </c>
      <c r="C6730" t="s">
        <v>11500</v>
      </c>
      <c r="D6730" t="s">
        <v>11501</v>
      </c>
      <c r="E6730" t="s">
        <v>11502</v>
      </c>
      <c r="F6730" s="220">
        <v>4168</v>
      </c>
      <c r="G6730" s="220">
        <v>4168</v>
      </c>
      <c r="H6730" s="220">
        <v>4387</v>
      </c>
      <c r="I6730" s="220">
        <v>3959.6773517241377</v>
      </c>
      <c r="J6730" s="161" t="e">
        <f>VLOOKUP(D6730,GST!A:D,4,FALSE)</f>
        <v>#N/A</v>
      </c>
      <c r="K6730" s="64" t="str">
        <f>VLOOKUP(B6730,'ABC successor'!A:J,10,FALSE)</f>
        <v>4750</v>
      </c>
    </row>
    <row r="6731" spans="1:11" x14ac:dyDescent="0.2">
      <c r="A6731">
        <v>6730</v>
      </c>
      <c r="B6731" t="s">
        <v>11504</v>
      </c>
      <c r="C6731" t="s">
        <v>11503</v>
      </c>
      <c r="D6731" t="s">
        <v>11504</v>
      </c>
      <c r="E6731" t="s">
        <v>11505</v>
      </c>
      <c r="F6731" s="220">
        <v>279194</v>
      </c>
      <c r="G6731" s="220">
        <v>279194</v>
      </c>
      <c r="H6731" s="220">
        <v>293888</v>
      </c>
      <c r="I6731" s="220">
        <v>265234.57917068957</v>
      </c>
      <c r="J6731" s="161" t="e">
        <f>VLOOKUP(D6731,GST!A:D,4,FALSE)</f>
        <v>#N/A</v>
      </c>
      <c r="K6731" s="64" t="str">
        <f>VLOOKUP(B6731,'ABC successor'!A:J,10,FALSE)</f>
        <v>4750</v>
      </c>
    </row>
    <row r="6732" spans="1:11" x14ac:dyDescent="0.2">
      <c r="A6732">
        <v>6731</v>
      </c>
      <c r="B6732" t="s">
        <v>11507</v>
      </c>
      <c r="C6732" t="s">
        <v>11506</v>
      </c>
      <c r="D6732" t="s">
        <v>11507</v>
      </c>
      <c r="E6732" t="s">
        <v>11508</v>
      </c>
      <c r="F6732" s="220">
        <v>1362</v>
      </c>
      <c r="G6732" s="220">
        <v>1362</v>
      </c>
      <c r="H6732" s="220">
        <v>1434</v>
      </c>
      <c r="I6732" s="220">
        <v>1293.4688224137931</v>
      </c>
      <c r="J6732" s="161" t="e">
        <f>VLOOKUP(D6732,GST!A:D,4,FALSE)</f>
        <v>#N/A</v>
      </c>
      <c r="K6732" s="64" t="str">
        <f>VLOOKUP(B6732,'ABC successor'!A:J,10,FALSE)</f>
        <v>4750</v>
      </c>
    </row>
    <row r="6733" spans="1:11" x14ac:dyDescent="0.2">
      <c r="A6733">
        <v>6732</v>
      </c>
      <c r="B6733" t="s">
        <v>11510</v>
      </c>
      <c r="C6733" t="s">
        <v>11509</v>
      </c>
      <c r="D6733" t="s">
        <v>11510</v>
      </c>
      <c r="E6733" t="s">
        <v>11511</v>
      </c>
      <c r="F6733" s="220">
        <v>2349</v>
      </c>
      <c r="G6733" s="220">
        <v>2349</v>
      </c>
      <c r="H6733" s="220">
        <v>2473</v>
      </c>
      <c r="I6733" s="220">
        <v>2231.1853827586201</v>
      </c>
      <c r="J6733" s="161" t="e">
        <f>VLOOKUP(D6733,GST!A:D,4,FALSE)</f>
        <v>#N/A</v>
      </c>
      <c r="K6733" s="64" t="str">
        <f>VLOOKUP(B6733,'ABC successor'!A:J,10,FALSE)</f>
        <v>4750</v>
      </c>
    </row>
    <row r="6734" spans="1:11" x14ac:dyDescent="0.2">
      <c r="A6734">
        <v>6733</v>
      </c>
      <c r="B6734" t="s">
        <v>11513</v>
      </c>
      <c r="C6734" t="s">
        <v>11512</v>
      </c>
      <c r="D6734" t="s">
        <v>11513</v>
      </c>
      <c r="E6734" t="s">
        <v>11514</v>
      </c>
      <c r="F6734" s="220">
        <v>3334</v>
      </c>
      <c r="G6734" s="220">
        <v>3334</v>
      </c>
      <c r="H6734" s="220">
        <v>3509</v>
      </c>
      <c r="I6734" s="220">
        <v>3166.9685068965505</v>
      </c>
      <c r="J6734" s="161" t="e">
        <f>VLOOKUP(D6734,GST!A:D,4,FALSE)</f>
        <v>#N/A</v>
      </c>
      <c r="K6734" s="64" t="str">
        <f>VLOOKUP(B6734,'ABC successor'!A:J,10,FALSE)</f>
        <v>4750</v>
      </c>
    </row>
    <row r="6735" spans="1:11" x14ac:dyDescent="0.2">
      <c r="A6735">
        <v>6734</v>
      </c>
      <c r="B6735" t="s">
        <v>11516</v>
      </c>
      <c r="C6735" t="s">
        <v>11515</v>
      </c>
      <c r="D6735" t="s">
        <v>11516</v>
      </c>
      <c r="E6735" t="s">
        <v>11517</v>
      </c>
      <c r="F6735" s="220">
        <v>916</v>
      </c>
      <c r="G6735" s="220">
        <v>916</v>
      </c>
      <c r="H6735" s="220">
        <v>964</v>
      </c>
      <c r="I6735" s="220">
        <v>870.04629310344819</v>
      </c>
      <c r="J6735" s="161" t="e">
        <f>VLOOKUP(D6735,GST!A:D,4,FALSE)</f>
        <v>#N/A</v>
      </c>
      <c r="K6735" s="64" t="str">
        <f>VLOOKUP(B6735,'ABC successor'!A:J,10,FALSE)</f>
        <v>4750</v>
      </c>
    </row>
    <row r="6736" spans="1:11" x14ac:dyDescent="0.2">
      <c r="A6736">
        <v>6735</v>
      </c>
      <c r="B6736" t="s">
        <v>11519</v>
      </c>
      <c r="C6736" t="s">
        <v>11518</v>
      </c>
      <c r="D6736" t="s">
        <v>11519</v>
      </c>
      <c r="E6736" t="s">
        <v>8335</v>
      </c>
      <c r="F6736" s="220">
        <v>2194</v>
      </c>
      <c r="G6736" s="220">
        <v>2194</v>
      </c>
      <c r="H6736" s="220">
        <v>2309</v>
      </c>
      <c r="I6736" s="220">
        <v>2084.2442310344827</v>
      </c>
      <c r="J6736" s="161" t="e">
        <f>VLOOKUP(D6736,GST!A:D,4,FALSE)</f>
        <v>#N/A</v>
      </c>
      <c r="K6736" s="64" t="str">
        <f>VLOOKUP(B6736,'ABC successor'!A:J,10,FALSE)</f>
        <v>4750</v>
      </c>
    </row>
    <row r="6737" spans="1:11" x14ac:dyDescent="0.2">
      <c r="A6737">
        <v>6736</v>
      </c>
      <c r="B6737" t="s">
        <v>8337</v>
      </c>
      <c r="C6737" t="s">
        <v>8336</v>
      </c>
      <c r="D6737" t="s">
        <v>8337</v>
      </c>
      <c r="E6737" t="s">
        <v>8338</v>
      </c>
      <c r="F6737" s="220">
        <v>765</v>
      </c>
      <c r="G6737" s="220">
        <v>765</v>
      </c>
      <c r="H6737" s="220">
        <v>805</v>
      </c>
      <c r="I6737" s="220">
        <v>726.97201379310332</v>
      </c>
      <c r="J6737" s="161" t="e">
        <f>VLOOKUP(D6737,GST!A:D,4,FALSE)</f>
        <v>#N/A</v>
      </c>
      <c r="K6737" s="64" t="str">
        <f>VLOOKUP(B6737,'ABC successor'!A:J,10,FALSE)</f>
        <v>4750</v>
      </c>
    </row>
    <row r="6738" spans="1:11" x14ac:dyDescent="0.2">
      <c r="A6738">
        <v>6737</v>
      </c>
      <c r="B6738" t="s">
        <v>8340</v>
      </c>
      <c r="C6738" t="s">
        <v>8339</v>
      </c>
      <c r="D6738" t="s">
        <v>8340</v>
      </c>
      <c r="E6738" t="s">
        <v>8341</v>
      </c>
      <c r="F6738" s="220">
        <v>444</v>
      </c>
      <c r="G6738" s="220">
        <v>444</v>
      </c>
      <c r="H6738" s="220">
        <v>467</v>
      </c>
      <c r="I6738" s="220">
        <v>421.48909310344828</v>
      </c>
      <c r="J6738" s="161" t="e">
        <f>VLOOKUP(D6738,GST!A:D,4,FALSE)</f>
        <v>#N/A</v>
      </c>
      <c r="K6738" s="64" t="str">
        <f>VLOOKUP(B6738,'ABC successor'!A:J,10,FALSE)</f>
        <v>4750</v>
      </c>
    </row>
    <row r="6739" spans="1:11" x14ac:dyDescent="0.2">
      <c r="A6739">
        <v>6738</v>
      </c>
      <c r="B6739" t="s">
        <v>8343</v>
      </c>
      <c r="C6739" t="s">
        <v>8342</v>
      </c>
      <c r="D6739" t="s">
        <v>8343</v>
      </c>
      <c r="E6739" t="s">
        <v>8344</v>
      </c>
      <c r="F6739" s="220">
        <v>45422</v>
      </c>
      <c r="G6739" s="220">
        <v>45422</v>
      </c>
      <c r="H6739" s="220">
        <v>47813</v>
      </c>
      <c r="I6739" s="220">
        <v>43150.429265517239</v>
      </c>
      <c r="J6739" s="161" t="e">
        <f>VLOOKUP(D6739,GST!A:D,4,FALSE)</f>
        <v>#N/A</v>
      </c>
      <c r="K6739" s="64" t="str">
        <f>VLOOKUP(B6739,'ABC successor'!A:J,10,FALSE)</f>
        <v>4750</v>
      </c>
    </row>
    <row r="6740" spans="1:11" x14ac:dyDescent="0.2">
      <c r="A6740">
        <v>6739</v>
      </c>
      <c r="B6740" t="s">
        <v>8346</v>
      </c>
      <c r="C6740" t="s">
        <v>8345</v>
      </c>
      <c r="D6740" t="s">
        <v>8346</v>
      </c>
      <c r="E6740" t="s">
        <v>8347</v>
      </c>
      <c r="F6740" s="220">
        <v>111122</v>
      </c>
      <c r="G6740" s="220">
        <v>111122</v>
      </c>
      <c r="H6740" s="220">
        <v>116971</v>
      </c>
      <c r="I6740" s="220">
        <v>105565.61689655171</v>
      </c>
      <c r="J6740" s="161" t="e">
        <f>VLOOKUP(D6740,GST!A:D,4,FALSE)</f>
        <v>#N/A</v>
      </c>
      <c r="K6740" s="64" t="str">
        <f>VLOOKUP(B6740,'ABC successor'!A:J,10,FALSE)</f>
        <v>4750</v>
      </c>
    </row>
    <row r="6741" spans="1:11" x14ac:dyDescent="0.2">
      <c r="A6741">
        <v>6740</v>
      </c>
      <c r="B6741" t="s">
        <v>8349</v>
      </c>
      <c r="C6741" t="s">
        <v>8348</v>
      </c>
      <c r="D6741" t="s">
        <v>8349</v>
      </c>
      <c r="E6741" t="s">
        <v>16281</v>
      </c>
      <c r="F6741" s="220">
        <v>109734</v>
      </c>
      <c r="G6741" s="220">
        <v>109734</v>
      </c>
      <c r="H6741" s="220">
        <v>115509</v>
      </c>
      <c r="I6741" s="220">
        <v>104247.01340344826</v>
      </c>
      <c r="J6741" s="161" t="e">
        <f>VLOOKUP(D6741,GST!A:D,4,FALSE)</f>
        <v>#N/A</v>
      </c>
      <c r="K6741" s="64" t="str">
        <f>VLOOKUP(B6741,'ABC successor'!A:J,10,FALSE)</f>
        <v>4750</v>
      </c>
    </row>
    <row r="6742" spans="1:11" x14ac:dyDescent="0.2">
      <c r="A6742">
        <v>6741</v>
      </c>
      <c r="B6742" t="s">
        <v>8351</v>
      </c>
      <c r="C6742" t="s">
        <v>8350</v>
      </c>
      <c r="D6742" t="s">
        <v>8351</v>
      </c>
      <c r="E6742" t="s">
        <v>8352</v>
      </c>
      <c r="F6742" s="220">
        <v>2007137</v>
      </c>
      <c r="G6742" s="220">
        <v>2007137</v>
      </c>
      <c r="H6742" s="220">
        <v>2112776</v>
      </c>
      <c r="I6742" s="220">
        <v>1906779.9219120685</v>
      </c>
      <c r="J6742" s="161" t="e">
        <f>VLOOKUP(D6742,GST!A:D,4,FALSE)</f>
        <v>#N/A</v>
      </c>
      <c r="K6742" s="64" t="str">
        <f>VLOOKUP(B6742,'ABC successor'!A:J,10,FALSE)</f>
        <v>4750</v>
      </c>
    </row>
    <row r="6743" spans="1:11" x14ac:dyDescent="0.2">
      <c r="A6743">
        <v>6742</v>
      </c>
      <c r="B6743" t="s">
        <v>8354</v>
      </c>
      <c r="C6743" t="s">
        <v>8353</v>
      </c>
      <c r="D6743" t="s">
        <v>8354</v>
      </c>
      <c r="E6743" t="s">
        <v>8355</v>
      </c>
      <c r="F6743" s="220">
        <v>1925183</v>
      </c>
      <c r="G6743" s="220">
        <v>1925183</v>
      </c>
      <c r="H6743" s="220">
        <v>2026508</v>
      </c>
      <c r="I6743" s="220">
        <v>1828924.3127327582</v>
      </c>
      <c r="J6743" s="161" t="e">
        <f>VLOOKUP(D6743,GST!A:D,4,FALSE)</f>
        <v>#N/A</v>
      </c>
      <c r="K6743" s="64" t="str">
        <f>VLOOKUP(B6743,'ABC successor'!A:J,10,FALSE)</f>
        <v>4750</v>
      </c>
    </row>
    <row r="6744" spans="1:11" x14ac:dyDescent="0.2">
      <c r="A6744">
        <v>6743</v>
      </c>
      <c r="B6744" t="s">
        <v>8357</v>
      </c>
      <c r="C6744" t="s">
        <v>8356</v>
      </c>
      <c r="D6744" t="s">
        <v>8357</v>
      </c>
      <c r="E6744" t="s">
        <v>8358</v>
      </c>
      <c r="F6744" s="220">
        <v>2173819</v>
      </c>
      <c r="G6744" s="220">
        <v>2173819</v>
      </c>
      <c r="H6744" s="220">
        <v>2288231</v>
      </c>
      <c r="I6744" s="220">
        <v>2065128.3472568963</v>
      </c>
      <c r="J6744" s="161" t="e">
        <f>VLOOKUP(D6744,GST!A:D,4,FALSE)</f>
        <v>#N/A</v>
      </c>
      <c r="K6744" s="64" t="str">
        <f>VLOOKUP(B6744,'ABC successor'!A:J,10,FALSE)</f>
        <v>4750</v>
      </c>
    </row>
    <row r="6745" spans="1:11" x14ac:dyDescent="0.2">
      <c r="A6745">
        <v>6744</v>
      </c>
      <c r="B6745" t="s">
        <v>8360</v>
      </c>
      <c r="C6745" t="s">
        <v>8359</v>
      </c>
      <c r="D6745" t="s">
        <v>8360</v>
      </c>
      <c r="E6745" t="s">
        <v>8361</v>
      </c>
      <c r="F6745" s="220">
        <v>37920</v>
      </c>
      <c r="G6745" s="220">
        <v>37920</v>
      </c>
      <c r="H6745" s="220">
        <v>39916</v>
      </c>
      <c r="I6745" s="220">
        <v>36023.783406896546</v>
      </c>
      <c r="J6745" s="161" t="e">
        <f>VLOOKUP(D6745,GST!A:D,4,FALSE)</f>
        <v>#N/A</v>
      </c>
      <c r="K6745" s="64" t="str">
        <f>VLOOKUP(B6745,'ABC successor'!A:J,10,FALSE)</f>
        <v>4750</v>
      </c>
    </row>
    <row r="6746" spans="1:11" x14ac:dyDescent="0.2">
      <c r="A6746">
        <v>6745</v>
      </c>
      <c r="B6746" t="s">
        <v>8363</v>
      </c>
      <c r="C6746" t="s">
        <v>8362</v>
      </c>
      <c r="D6746" t="s">
        <v>8363</v>
      </c>
      <c r="E6746" t="s">
        <v>8364</v>
      </c>
      <c r="F6746" s="220">
        <v>41532</v>
      </c>
      <c r="G6746" s="220">
        <v>41532</v>
      </c>
      <c r="H6746" s="220">
        <v>43718</v>
      </c>
      <c r="I6746" s="220">
        <v>39455.632674137923</v>
      </c>
      <c r="J6746" s="161" t="e">
        <f>VLOOKUP(D6746,GST!A:D,4,FALSE)</f>
        <v>#N/A</v>
      </c>
      <c r="K6746" s="64" t="str">
        <f>VLOOKUP(B6746,'ABC successor'!A:J,10,FALSE)</f>
        <v>4750</v>
      </c>
    </row>
    <row r="6747" spans="1:11" x14ac:dyDescent="0.2">
      <c r="A6747">
        <v>6746</v>
      </c>
      <c r="B6747" t="s">
        <v>8366</v>
      </c>
      <c r="C6747" t="s">
        <v>8365</v>
      </c>
      <c r="D6747" t="s">
        <v>8366</v>
      </c>
      <c r="E6747" t="s">
        <v>8367</v>
      </c>
      <c r="F6747" s="220">
        <v>5694</v>
      </c>
      <c r="G6747" s="220">
        <v>5694</v>
      </c>
      <c r="H6747" s="220">
        <v>5994</v>
      </c>
      <c r="I6747" s="220">
        <v>5409.754506896551</v>
      </c>
      <c r="J6747" s="161" t="e">
        <f>VLOOKUP(D6747,GST!A:D,4,FALSE)</f>
        <v>#N/A</v>
      </c>
      <c r="K6747" s="64" t="str">
        <f>VLOOKUP(B6747,'ABC successor'!A:J,10,FALSE)</f>
        <v>4750</v>
      </c>
    </row>
    <row r="6748" spans="1:11" x14ac:dyDescent="0.2">
      <c r="A6748">
        <v>6747</v>
      </c>
      <c r="B6748" t="s">
        <v>8369</v>
      </c>
      <c r="C6748" t="s">
        <v>8368</v>
      </c>
      <c r="D6748" t="s">
        <v>8369</v>
      </c>
      <c r="E6748" t="s">
        <v>16282</v>
      </c>
      <c r="F6748" s="220">
        <v>1305680</v>
      </c>
      <c r="G6748" s="220">
        <v>1305680</v>
      </c>
      <c r="H6748" s="220">
        <v>1374400</v>
      </c>
      <c r="I6748" s="220">
        <v>1240395.9985344827</v>
      </c>
      <c r="J6748" s="161" t="e">
        <f>VLOOKUP(D6748,GST!A:D,4,FALSE)</f>
        <v>#N/A</v>
      </c>
      <c r="K6748" s="64" t="str">
        <f>VLOOKUP(B6748,'ABC successor'!A:J,10,FALSE)</f>
        <v>4750</v>
      </c>
    </row>
    <row r="6749" spans="1:11" x14ac:dyDescent="0.2">
      <c r="A6749">
        <v>6748</v>
      </c>
      <c r="B6749" t="s">
        <v>8371</v>
      </c>
      <c r="C6749" t="s">
        <v>8370</v>
      </c>
      <c r="D6749" t="s">
        <v>8371</v>
      </c>
      <c r="E6749" t="s">
        <v>8372</v>
      </c>
      <c r="F6749" s="220">
        <v>3078071</v>
      </c>
      <c r="G6749" s="220">
        <v>3078071</v>
      </c>
      <c r="H6749" s="220">
        <v>3240075</v>
      </c>
      <c r="I6749" s="220">
        <v>2924167.5880344822</v>
      </c>
      <c r="J6749" s="161" t="e">
        <f>VLOOKUP(D6749,GST!A:D,4,FALSE)</f>
        <v>#N/A</v>
      </c>
      <c r="K6749" s="64" t="str">
        <f>VLOOKUP(B6749,'ABC successor'!A:J,10,FALSE)</f>
        <v>4750</v>
      </c>
    </row>
    <row r="6750" spans="1:11" x14ac:dyDescent="0.2">
      <c r="A6750">
        <v>6749</v>
      </c>
      <c r="B6750" t="s">
        <v>8374</v>
      </c>
      <c r="C6750" t="s">
        <v>8373</v>
      </c>
      <c r="D6750" t="s">
        <v>8374</v>
      </c>
      <c r="E6750" t="s">
        <v>8375</v>
      </c>
      <c r="F6750" s="220">
        <v>2107146</v>
      </c>
      <c r="G6750" s="220">
        <v>2107146</v>
      </c>
      <c r="H6750" s="220">
        <v>2218048</v>
      </c>
      <c r="I6750" s="220">
        <v>2001788.977118965</v>
      </c>
      <c r="J6750" s="161" t="e">
        <f>VLOOKUP(D6750,GST!A:D,4,FALSE)</f>
        <v>#N/A</v>
      </c>
      <c r="K6750" s="64" t="str">
        <f>VLOOKUP(B6750,'ABC successor'!A:J,10,FALSE)</f>
        <v>4750</v>
      </c>
    </row>
    <row r="6751" spans="1:11" x14ac:dyDescent="0.2">
      <c r="A6751">
        <v>6750</v>
      </c>
      <c r="B6751" t="s">
        <v>8377</v>
      </c>
      <c r="C6751" t="s">
        <v>8376</v>
      </c>
      <c r="D6751" t="s">
        <v>8377</v>
      </c>
      <c r="E6751" t="s">
        <v>8378</v>
      </c>
      <c r="F6751" s="220">
        <v>987</v>
      </c>
      <c r="G6751" s="220">
        <v>987</v>
      </c>
      <c r="H6751" s="220">
        <v>1039</v>
      </c>
      <c r="I6751" s="220">
        <v>937.71656034482714</v>
      </c>
      <c r="J6751" s="161" t="e">
        <f>VLOOKUP(D6751,GST!A:D,4,FALSE)</f>
        <v>#N/A</v>
      </c>
      <c r="K6751" s="64" t="str">
        <f>VLOOKUP(B6751,'ABC successor'!A:J,10,FALSE)</f>
        <v>4750</v>
      </c>
    </row>
    <row r="6752" spans="1:11" x14ac:dyDescent="0.2">
      <c r="A6752">
        <v>6751</v>
      </c>
      <c r="B6752" t="s">
        <v>8380</v>
      </c>
      <c r="C6752" t="s">
        <v>8379</v>
      </c>
      <c r="D6752" t="s">
        <v>8380</v>
      </c>
      <c r="E6752" t="s">
        <v>2143</v>
      </c>
      <c r="F6752" s="220">
        <v>30420</v>
      </c>
      <c r="G6752" s="220">
        <v>30420</v>
      </c>
      <c r="H6752" s="220">
        <v>32021</v>
      </c>
      <c r="I6752" s="220">
        <v>28899.070984482754</v>
      </c>
      <c r="J6752" s="161" t="e">
        <f>VLOOKUP(D6752,GST!A:D,4,FALSE)</f>
        <v>#N/A</v>
      </c>
      <c r="K6752" s="64" t="str">
        <f>VLOOKUP(B6752,'ABC successor'!A:J,10,FALSE)</f>
        <v>4750</v>
      </c>
    </row>
    <row r="6753" spans="1:11" x14ac:dyDescent="0.2">
      <c r="A6753">
        <v>6752</v>
      </c>
      <c r="B6753" t="s">
        <v>8382</v>
      </c>
      <c r="C6753" t="s">
        <v>8381</v>
      </c>
      <c r="D6753" t="s">
        <v>8382</v>
      </c>
      <c r="E6753" t="s">
        <v>8383</v>
      </c>
      <c r="F6753" s="220">
        <v>28059</v>
      </c>
      <c r="G6753" s="220">
        <v>28059</v>
      </c>
      <c r="H6753" s="220">
        <v>29536</v>
      </c>
      <c r="I6753" s="220">
        <v>26656.284984482758</v>
      </c>
      <c r="J6753" s="161" t="e">
        <f>VLOOKUP(D6753,GST!A:D,4,FALSE)</f>
        <v>#N/A</v>
      </c>
      <c r="K6753" s="64" t="str">
        <f>VLOOKUP(B6753,'ABC successor'!A:J,10,FALSE)</f>
        <v>4750</v>
      </c>
    </row>
    <row r="6754" spans="1:11" x14ac:dyDescent="0.2">
      <c r="A6754">
        <v>6753</v>
      </c>
      <c r="B6754" t="s">
        <v>8385</v>
      </c>
      <c r="C6754" t="s">
        <v>8384</v>
      </c>
      <c r="D6754" t="s">
        <v>8385</v>
      </c>
      <c r="E6754" t="s">
        <v>8386</v>
      </c>
      <c r="F6754" s="220">
        <v>79175</v>
      </c>
      <c r="G6754" s="220">
        <v>79175</v>
      </c>
      <c r="H6754" s="220">
        <v>83342</v>
      </c>
      <c r="I6754" s="220">
        <v>75216.468756896546</v>
      </c>
      <c r="J6754" s="161" t="e">
        <f>VLOOKUP(D6754,GST!A:D,4,FALSE)</f>
        <v>#N/A</v>
      </c>
      <c r="K6754" s="64" t="str">
        <f>VLOOKUP(B6754,'ABC successor'!A:J,10,FALSE)</f>
        <v>4750</v>
      </c>
    </row>
    <row r="6755" spans="1:11" x14ac:dyDescent="0.2">
      <c r="A6755">
        <v>6754</v>
      </c>
      <c r="B6755" t="s">
        <v>8388</v>
      </c>
      <c r="C6755" t="s">
        <v>8387</v>
      </c>
      <c r="D6755" t="s">
        <v>8388</v>
      </c>
      <c r="E6755" t="s">
        <v>8389</v>
      </c>
      <c r="F6755" s="220">
        <v>75007</v>
      </c>
      <c r="G6755" s="220">
        <v>75007</v>
      </c>
      <c r="H6755" s="220">
        <v>78955</v>
      </c>
      <c r="I6755" s="220">
        <v>71256.791405172422</v>
      </c>
      <c r="J6755" s="161" t="e">
        <f>VLOOKUP(D6755,GST!A:D,4,FALSE)</f>
        <v>#N/A</v>
      </c>
      <c r="K6755" s="64" t="str">
        <f>VLOOKUP(B6755,'ABC successor'!A:J,10,FALSE)</f>
        <v>4750</v>
      </c>
    </row>
    <row r="6756" spans="1:11" x14ac:dyDescent="0.2">
      <c r="A6756">
        <v>6755</v>
      </c>
      <c r="B6756" t="s">
        <v>8391</v>
      </c>
      <c r="C6756" t="s">
        <v>8390</v>
      </c>
      <c r="D6756" t="s">
        <v>8391</v>
      </c>
      <c r="E6756" t="s">
        <v>8392</v>
      </c>
      <c r="F6756" s="220">
        <v>3195</v>
      </c>
      <c r="G6756" s="220">
        <v>3195</v>
      </c>
      <c r="H6756" s="220">
        <v>3363</v>
      </c>
      <c r="I6756" s="220">
        <v>3035.4948448275863</v>
      </c>
      <c r="J6756" s="161" t="e">
        <f>VLOOKUP(D6756,GST!A:D,4,FALSE)</f>
        <v>#N/A</v>
      </c>
      <c r="K6756" s="64" t="str">
        <f>VLOOKUP(B6756,'ABC successor'!A:J,10,FALSE)</f>
        <v>4750</v>
      </c>
    </row>
    <row r="6757" spans="1:11" x14ac:dyDescent="0.2">
      <c r="A6757">
        <v>6756</v>
      </c>
      <c r="B6757" t="s">
        <v>8394</v>
      </c>
      <c r="C6757" t="s">
        <v>8393</v>
      </c>
      <c r="D6757" t="s">
        <v>8394</v>
      </c>
      <c r="E6757" t="s">
        <v>8395</v>
      </c>
      <c r="F6757" s="220">
        <v>3195</v>
      </c>
      <c r="G6757" s="220">
        <v>3195</v>
      </c>
      <c r="H6757" s="220">
        <v>3363</v>
      </c>
      <c r="I6757" s="220">
        <v>3035.4948448275863</v>
      </c>
      <c r="J6757" s="161" t="e">
        <f>VLOOKUP(D6757,GST!A:D,4,FALSE)</f>
        <v>#N/A</v>
      </c>
      <c r="K6757" s="64" t="str">
        <f>VLOOKUP(B6757,'ABC successor'!A:J,10,FALSE)</f>
        <v>4750</v>
      </c>
    </row>
    <row r="6758" spans="1:11" x14ac:dyDescent="0.2">
      <c r="A6758">
        <v>6757</v>
      </c>
      <c r="B6758" t="s">
        <v>8397</v>
      </c>
      <c r="C6758" t="s">
        <v>8396</v>
      </c>
      <c r="D6758" t="s">
        <v>8397</v>
      </c>
      <c r="E6758" t="s">
        <v>8398</v>
      </c>
      <c r="F6758" s="220">
        <v>107650</v>
      </c>
      <c r="G6758" s="220">
        <v>107650</v>
      </c>
      <c r="H6758" s="220">
        <v>113316</v>
      </c>
      <c r="I6758" s="220">
        <v>102267.17472758621</v>
      </c>
      <c r="J6758" s="161" t="e">
        <f>VLOOKUP(D6758,GST!A:D,4,FALSE)</f>
        <v>#N/A</v>
      </c>
      <c r="K6758" s="64" t="str">
        <f>VLOOKUP(B6758,'ABC successor'!A:J,10,FALSE)</f>
        <v>4750</v>
      </c>
    </row>
    <row r="6759" spans="1:11" x14ac:dyDescent="0.2">
      <c r="A6759">
        <v>6758</v>
      </c>
      <c r="B6759" t="s">
        <v>8400</v>
      </c>
      <c r="C6759" t="s">
        <v>8399</v>
      </c>
      <c r="D6759" t="s">
        <v>8400</v>
      </c>
      <c r="E6759" t="s">
        <v>8401</v>
      </c>
      <c r="F6759" s="220">
        <v>50005</v>
      </c>
      <c r="G6759" s="220">
        <v>50005</v>
      </c>
      <c r="H6759" s="220">
        <v>52637</v>
      </c>
      <c r="I6759" s="220">
        <v>47504.527603448267</v>
      </c>
      <c r="J6759" s="161" t="e">
        <f>VLOOKUP(D6759,GST!A:D,4,FALSE)</f>
        <v>#N/A</v>
      </c>
      <c r="K6759" s="64" t="str">
        <f>VLOOKUP(B6759,'ABC successor'!A:J,10,FALSE)</f>
        <v>4750</v>
      </c>
    </row>
    <row r="6760" spans="1:11" x14ac:dyDescent="0.2">
      <c r="A6760">
        <v>6759</v>
      </c>
      <c r="B6760" t="s">
        <v>8403</v>
      </c>
      <c r="C6760" t="s">
        <v>8402</v>
      </c>
      <c r="D6760" t="s">
        <v>8403</v>
      </c>
      <c r="E6760" t="s">
        <v>16283</v>
      </c>
      <c r="F6760" s="220">
        <v>22503</v>
      </c>
      <c r="G6760" s="220">
        <v>22503</v>
      </c>
      <c r="H6760" s="220">
        <v>23687</v>
      </c>
      <c r="I6760" s="220">
        <v>21378.004139655164</v>
      </c>
      <c r="J6760" s="161" t="e">
        <f>VLOOKUP(D6760,GST!A:D,4,FALSE)</f>
        <v>#N/A</v>
      </c>
      <c r="K6760" s="64" t="str">
        <f>VLOOKUP(B6760,'ABC successor'!A:J,10,FALSE)</f>
        <v>4750</v>
      </c>
    </row>
    <row r="6761" spans="1:11" x14ac:dyDescent="0.2">
      <c r="A6761">
        <v>6760</v>
      </c>
      <c r="B6761" t="s">
        <v>8405</v>
      </c>
      <c r="C6761" t="s">
        <v>8404</v>
      </c>
      <c r="D6761" t="s">
        <v>8405</v>
      </c>
      <c r="E6761" t="s">
        <v>8406</v>
      </c>
      <c r="F6761" s="220">
        <v>49032</v>
      </c>
      <c r="G6761" s="220">
        <v>49032</v>
      </c>
      <c r="H6761" s="220">
        <v>51613</v>
      </c>
      <c r="I6761" s="220">
        <v>46580.345096551704</v>
      </c>
      <c r="J6761" s="161" t="e">
        <f>VLOOKUP(D6761,GST!A:D,4,FALSE)</f>
        <v>#N/A</v>
      </c>
      <c r="K6761" s="64" t="str">
        <f>VLOOKUP(B6761,'ABC successor'!A:J,10,FALSE)</f>
        <v>4750</v>
      </c>
    </row>
    <row r="6762" spans="1:11" x14ac:dyDescent="0.2">
      <c r="A6762">
        <v>6761</v>
      </c>
      <c r="B6762" t="s">
        <v>8408</v>
      </c>
      <c r="C6762" t="s">
        <v>8407</v>
      </c>
      <c r="D6762" t="s">
        <v>8408</v>
      </c>
      <c r="E6762" t="s">
        <v>8409</v>
      </c>
      <c r="F6762" s="220">
        <v>8890</v>
      </c>
      <c r="G6762" s="220">
        <v>8890</v>
      </c>
      <c r="H6762" s="220">
        <v>9358</v>
      </c>
      <c r="I6762" s="220">
        <v>8445.2493517241364</v>
      </c>
      <c r="J6762" s="161" t="e">
        <f>VLOOKUP(D6762,GST!A:D,4,FALSE)</f>
        <v>#N/A</v>
      </c>
      <c r="K6762" s="64" t="str">
        <f>VLOOKUP(B6762,'ABC successor'!A:J,10,FALSE)</f>
        <v>4750</v>
      </c>
    </row>
    <row r="6763" spans="1:11" x14ac:dyDescent="0.2">
      <c r="A6763">
        <v>6762</v>
      </c>
      <c r="B6763" t="s">
        <v>8411</v>
      </c>
      <c r="C6763" t="s">
        <v>8410</v>
      </c>
      <c r="D6763" t="s">
        <v>8411</v>
      </c>
      <c r="E6763" t="s">
        <v>8412</v>
      </c>
      <c r="F6763" s="220">
        <v>944</v>
      </c>
      <c r="G6763" s="220">
        <v>944</v>
      </c>
      <c r="H6763" s="220">
        <v>994</v>
      </c>
      <c r="I6763" s="220">
        <v>897.11439999999982</v>
      </c>
      <c r="J6763" s="161" t="e">
        <f>VLOOKUP(D6763,GST!A:D,4,FALSE)</f>
        <v>#N/A</v>
      </c>
      <c r="K6763" s="64" t="str">
        <f>VLOOKUP(B6763,'ABC successor'!A:J,10,FALSE)</f>
        <v>4750</v>
      </c>
    </row>
    <row r="6764" spans="1:11" x14ac:dyDescent="0.2">
      <c r="A6764">
        <v>6763</v>
      </c>
      <c r="B6764" t="s">
        <v>8414</v>
      </c>
      <c r="C6764" t="s">
        <v>8413</v>
      </c>
      <c r="D6764" t="s">
        <v>8414</v>
      </c>
      <c r="E6764" t="s">
        <v>8415</v>
      </c>
      <c r="F6764" s="220">
        <v>820</v>
      </c>
      <c r="G6764" s="220">
        <v>820</v>
      </c>
      <c r="H6764" s="220">
        <v>863</v>
      </c>
      <c r="I6764" s="220">
        <v>779.17479137931025</v>
      </c>
      <c r="J6764" s="161" t="e">
        <f>VLOOKUP(D6764,GST!A:D,4,FALSE)</f>
        <v>#N/A</v>
      </c>
      <c r="K6764" s="64" t="str">
        <f>VLOOKUP(B6764,'ABC successor'!A:J,10,FALSE)</f>
        <v>4750</v>
      </c>
    </row>
    <row r="6765" spans="1:11" x14ac:dyDescent="0.2">
      <c r="A6765">
        <v>6764</v>
      </c>
      <c r="B6765" t="s">
        <v>8417</v>
      </c>
      <c r="C6765" t="s">
        <v>8416</v>
      </c>
      <c r="D6765" t="s">
        <v>8417</v>
      </c>
      <c r="E6765" t="s">
        <v>8418</v>
      </c>
      <c r="F6765" s="220">
        <v>1500</v>
      </c>
      <c r="G6765" s="220">
        <v>1500</v>
      </c>
      <c r="H6765" s="220">
        <v>1579</v>
      </c>
      <c r="I6765" s="220">
        <v>1424.9424844827583</v>
      </c>
      <c r="J6765" s="161" t="e">
        <f>VLOOKUP(D6765,GST!A:D,4,FALSE)</f>
        <v>#N/A</v>
      </c>
      <c r="K6765" s="64" t="str">
        <f>VLOOKUP(B6765,'ABC successor'!A:J,10,FALSE)</f>
        <v>4750</v>
      </c>
    </row>
    <row r="6766" spans="1:11" x14ac:dyDescent="0.2">
      <c r="A6766">
        <v>6765</v>
      </c>
      <c r="B6766" t="s">
        <v>8420</v>
      </c>
      <c r="C6766" t="s">
        <v>8419</v>
      </c>
      <c r="D6766" t="s">
        <v>8420</v>
      </c>
      <c r="E6766" t="s">
        <v>8421</v>
      </c>
      <c r="F6766" s="220">
        <v>37781</v>
      </c>
      <c r="G6766" s="220">
        <v>37781</v>
      </c>
      <c r="H6766" s="220">
        <v>39769</v>
      </c>
      <c r="I6766" s="220">
        <v>35892.30974482758</v>
      </c>
      <c r="J6766" s="161" t="e">
        <f>VLOOKUP(D6766,GST!A:D,4,FALSE)</f>
        <v>#N/A</v>
      </c>
      <c r="K6766" s="64" t="str">
        <f>VLOOKUP(B6766,'ABC successor'!A:J,10,FALSE)</f>
        <v>4750</v>
      </c>
    </row>
    <row r="6767" spans="1:11" x14ac:dyDescent="0.2">
      <c r="A6767">
        <v>6766</v>
      </c>
      <c r="B6767" t="s">
        <v>8423</v>
      </c>
      <c r="C6767" t="s">
        <v>8422</v>
      </c>
      <c r="D6767" t="s">
        <v>8423</v>
      </c>
      <c r="E6767" t="s">
        <v>8424</v>
      </c>
      <c r="F6767" s="220">
        <v>17779</v>
      </c>
      <c r="G6767" s="220">
        <v>17779</v>
      </c>
      <c r="H6767" s="220">
        <v>18715</v>
      </c>
      <c r="I6767" s="220">
        <v>16890.498703448273</v>
      </c>
      <c r="J6767" s="161" t="e">
        <f>VLOOKUP(D6767,GST!A:D,4,FALSE)</f>
        <v>#N/A</v>
      </c>
      <c r="K6767" s="64" t="str">
        <f>VLOOKUP(B6767,'ABC successor'!A:J,10,FALSE)</f>
        <v>4750</v>
      </c>
    </row>
    <row r="6768" spans="1:11" x14ac:dyDescent="0.2">
      <c r="A6768">
        <v>6767</v>
      </c>
      <c r="B6768" t="s">
        <v>8426</v>
      </c>
      <c r="C6768" t="s">
        <v>8425</v>
      </c>
      <c r="D6768" t="s">
        <v>8426</v>
      </c>
      <c r="E6768" t="s">
        <v>8427</v>
      </c>
      <c r="F6768" s="220">
        <v>32225</v>
      </c>
      <c r="G6768" s="220">
        <v>32225</v>
      </c>
      <c r="H6768" s="220">
        <v>33921</v>
      </c>
      <c r="I6768" s="220">
        <v>30614.028900000001</v>
      </c>
      <c r="J6768" s="161" t="e">
        <f>VLOOKUP(D6768,GST!A:D,4,FALSE)</f>
        <v>#N/A</v>
      </c>
      <c r="K6768" s="64" t="str">
        <f>VLOOKUP(B6768,'ABC successor'!A:J,10,FALSE)</f>
        <v>4750</v>
      </c>
    </row>
    <row r="6769" spans="1:11" x14ac:dyDescent="0.2">
      <c r="A6769">
        <v>6768</v>
      </c>
      <c r="B6769" t="s">
        <v>8429</v>
      </c>
      <c r="C6769" t="s">
        <v>8428</v>
      </c>
      <c r="D6769" t="s">
        <v>8429</v>
      </c>
      <c r="E6769" t="s">
        <v>16284</v>
      </c>
      <c r="F6769" s="220">
        <v>39171</v>
      </c>
      <c r="G6769" s="220">
        <v>39171</v>
      </c>
      <c r="H6769" s="220">
        <v>41233</v>
      </c>
      <c r="I6769" s="220">
        <v>37212.846674137923</v>
      </c>
      <c r="J6769" s="161" t="e">
        <f>VLOOKUP(D6769,GST!A:D,4,FALSE)</f>
        <v>#N/A</v>
      </c>
      <c r="K6769" s="64" t="str">
        <f>VLOOKUP(B6769,'ABC successor'!A:J,10,FALSE)</f>
        <v>4750</v>
      </c>
    </row>
    <row r="6770" spans="1:11" x14ac:dyDescent="0.2">
      <c r="A6770">
        <v>6769</v>
      </c>
      <c r="B6770" t="s">
        <v>8431</v>
      </c>
      <c r="C6770" t="s">
        <v>8430</v>
      </c>
      <c r="D6770" t="s">
        <v>8431</v>
      </c>
      <c r="E6770" t="s">
        <v>16285</v>
      </c>
      <c r="F6770" s="220">
        <v>6667</v>
      </c>
      <c r="G6770" s="220">
        <v>6667</v>
      </c>
      <c r="H6770" s="220">
        <v>7018</v>
      </c>
      <c r="I6770" s="220">
        <v>6333.937013793101</v>
      </c>
      <c r="J6770" s="161" t="e">
        <f>VLOOKUP(D6770,GST!A:D,4,FALSE)</f>
        <v>#N/A</v>
      </c>
      <c r="K6770" s="64" t="str">
        <f>VLOOKUP(B6770,'ABC successor'!A:J,10,FALSE)</f>
        <v>4750</v>
      </c>
    </row>
    <row r="6771" spans="1:11" x14ac:dyDescent="0.2">
      <c r="A6771">
        <v>6770</v>
      </c>
      <c r="B6771" t="s">
        <v>8433</v>
      </c>
      <c r="C6771" t="s">
        <v>8432</v>
      </c>
      <c r="D6771" t="s">
        <v>8433</v>
      </c>
      <c r="E6771" t="s">
        <v>8434</v>
      </c>
      <c r="F6771" s="220">
        <v>65700</v>
      </c>
      <c r="G6771" s="220">
        <v>65700</v>
      </c>
      <c r="H6771" s="220">
        <v>69158</v>
      </c>
      <c r="I6771" s="220">
        <v>62415.187631034467</v>
      </c>
      <c r="J6771" s="161" t="e">
        <f>VLOOKUP(D6771,GST!A:D,4,FALSE)</f>
        <v>#N/A</v>
      </c>
      <c r="K6771" s="64" t="str">
        <f>VLOOKUP(B6771,'ABC successor'!A:J,10,FALSE)</f>
        <v>4750</v>
      </c>
    </row>
    <row r="6772" spans="1:11" x14ac:dyDescent="0.2">
      <c r="A6772">
        <v>6771</v>
      </c>
      <c r="B6772" t="s">
        <v>8436</v>
      </c>
      <c r="C6772" t="s">
        <v>8435</v>
      </c>
      <c r="D6772" t="s">
        <v>8436</v>
      </c>
      <c r="E6772" t="s">
        <v>8437</v>
      </c>
      <c r="F6772" s="220">
        <v>130568</v>
      </c>
      <c r="G6772" s="220">
        <v>130568</v>
      </c>
      <c r="H6772" s="220">
        <v>137440</v>
      </c>
      <c r="I6772" s="220">
        <v>124039.59985344826</v>
      </c>
      <c r="J6772" s="161" t="e">
        <f>VLOOKUP(D6772,GST!A:D,4,FALSE)</f>
        <v>#N/A</v>
      </c>
      <c r="K6772" s="64" t="str">
        <f>VLOOKUP(B6772,'ABC successor'!A:J,10,FALSE)</f>
        <v>4750</v>
      </c>
    </row>
    <row r="6773" spans="1:11" x14ac:dyDescent="0.2">
      <c r="A6773">
        <v>6772</v>
      </c>
      <c r="B6773" t="s">
        <v>8019</v>
      </c>
      <c r="C6773" t="s">
        <v>8018</v>
      </c>
      <c r="D6773" t="s">
        <v>8019</v>
      </c>
      <c r="E6773" t="s">
        <v>8020</v>
      </c>
      <c r="F6773" s="220">
        <v>486</v>
      </c>
      <c r="G6773" s="220">
        <v>486</v>
      </c>
      <c r="H6773" s="220">
        <v>512</v>
      </c>
      <c r="I6773" s="220">
        <v>462.09125344827578</v>
      </c>
      <c r="J6773" s="161" t="e">
        <f>VLOOKUP(D6773,GST!A:D,4,FALSE)</f>
        <v>#N/A</v>
      </c>
      <c r="K6773" s="64" t="str">
        <f>VLOOKUP(B6773,'ABC successor'!A:J,10,FALSE)</f>
        <v>4750</v>
      </c>
    </row>
    <row r="6774" spans="1:11" x14ac:dyDescent="0.2">
      <c r="A6774">
        <v>6773</v>
      </c>
      <c r="B6774" t="s">
        <v>8022</v>
      </c>
      <c r="C6774" t="s">
        <v>8021</v>
      </c>
      <c r="D6774" t="s">
        <v>8022</v>
      </c>
      <c r="E6774" t="s">
        <v>8023</v>
      </c>
      <c r="F6774" s="220">
        <v>1083</v>
      </c>
      <c r="G6774" s="220">
        <v>1083</v>
      </c>
      <c r="H6774" s="220">
        <v>1140</v>
      </c>
      <c r="I6774" s="220">
        <v>1028.5880620689654</v>
      </c>
      <c r="J6774" s="161" t="e">
        <f>VLOOKUP(D6774,GST!A:D,4,FALSE)</f>
        <v>#N/A</v>
      </c>
      <c r="K6774" s="64" t="str">
        <f>VLOOKUP(B6774,'ABC successor'!A:J,10,FALSE)</f>
        <v>4750</v>
      </c>
    </row>
    <row r="6775" spans="1:11" x14ac:dyDescent="0.2">
      <c r="A6775">
        <v>6774</v>
      </c>
      <c r="B6775" t="s">
        <v>8025</v>
      </c>
      <c r="C6775" t="s">
        <v>8024</v>
      </c>
      <c r="D6775" t="s">
        <v>8025</v>
      </c>
      <c r="E6775" t="s">
        <v>8026</v>
      </c>
      <c r="F6775" s="220">
        <v>12085</v>
      </c>
      <c r="G6775" s="220">
        <v>12085</v>
      </c>
      <c r="H6775" s="220">
        <v>12721</v>
      </c>
      <c r="I6775" s="220">
        <v>11480.744196551721</v>
      </c>
      <c r="J6775" s="161" t="e">
        <f>VLOOKUP(D6775,GST!A:D,4,FALSE)</f>
        <v>#N/A</v>
      </c>
      <c r="K6775" s="64" t="str">
        <f>VLOOKUP(B6775,'ABC successor'!A:J,10,FALSE)</f>
        <v>4750</v>
      </c>
    </row>
    <row r="6776" spans="1:11" x14ac:dyDescent="0.2">
      <c r="A6776">
        <v>6775</v>
      </c>
      <c r="B6776" t="s">
        <v>8028</v>
      </c>
      <c r="C6776" t="s">
        <v>8027</v>
      </c>
      <c r="D6776" t="s">
        <v>8028</v>
      </c>
      <c r="E6776" t="s">
        <v>879</v>
      </c>
      <c r="F6776" s="220">
        <v>2725</v>
      </c>
      <c r="G6776" s="220">
        <v>2725</v>
      </c>
      <c r="H6776" s="220">
        <v>2868</v>
      </c>
      <c r="I6776" s="220">
        <v>2588.8710810344824</v>
      </c>
      <c r="J6776" s="161" t="e">
        <f>VLOOKUP(D6776,GST!A:D,4,FALSE)</f>
        <v>#N/A</v>
      </c>
      <c r="K6776" s="64" t="str">
        <f>VLOOKUP(B6776,'ABC successor'!A:J,10,FALSE)</f>
        <v>4750</v>
      </c>
    </row>
    <row r="6777" spans="1:11" x14ac:dyDescent="0.2">
      <c r="A6777">
        <v>6776</v>
      </c>
      <c r="B6777" t="s">
        <v>8030</v>
      </c>
      <c r="C6777" t="s">
        <v>8029</v>
      </c>
      <c r="D6777" t="s">
        <v>8030</v>
      </c>
      <c r="E6777" t="s">
        <v>8031</v>
      </c>
      <c r="F6777" s="220">
        <v>1166</v>
      </c>
      <c r="G6777" s="220">
        <v>1166</v>
      </c>
      <c r="H6777" s="220">
        <v>1227</v>
      </c>
      <c r="I6777" s="220">
        <v>1107.8589465517241</v>
      </c>
      <c r="J6777" s="161" t="e">
        <f>VLOOKUP(D6777,GST!A:D,4,FALSE)</f>
        <v>#N/A</v>
      </c>
      <c r="K6777" s="64" t="str">
        <f>VLOOKUP(B6777,'ABC successor'!A:J,10,FALSE)</f>
        <v>4750</v>
      </c>
    </row>
    <row r="6778" spans="1:11" x14ac:dyDescent="0.2">
      <c r="A6778">
        <v>6777</v>
      </c>
      <c r="B6778" t="s">
        <v>8033</v>
      </c>
      <c r="C6778" t="s">
        <v>8032</v>
      </c>
      <c r="D6778" t="s">
        <v>8033</v>
      </c>
      <c r="E6778" t="s">
        <v>8034</v>
      </c>
      <c r="F6778" s="220">
        <v>1250</v>
      </c>
      <c r="G6778" s="220">
        <v>1250</v>
      </c>
      <c r="H6778" s="220">
        <v>1316</v>
      </c>
      <c r="I6778" s="220">
        <v>1187.1298310344825</v>
      </c>
      <c r="J6778" s="161" t="e">
        <f>VLOOKUP(D6778,GST!A:D,4,FALSE)</f>
        <v>#N/A</v>
      </c>
      <c r="K6778" s="64" t="str">
        <f>VLOOKUP(B6778,'ABC successor'!A:J,10,FALSE)</f>
        <v>4750</v>
      </c>
    </row>
    <row r="6779" spans="1:11" x14ac:dyDescent="0.2">
      <c r="A6779">
        <v>6778</v>
      </c>
      <c r="B6779" t="s">
        <v>8036</v>
      </c>
      <c r="C6779" t="s">
        <v>8035</v>
      </c>
      <c r="D6779" t="s">
        <v>8036</v>
      </c>
      <c r="E6779" t="s">
        <v>8037</v>
      </c>
      <c r="F6779" s="220">
        <v>16668</v>
      </c>
      <c r="G6779" s="220">
        <v>16668</v>
      </c>
      <c r="H6779" s="220">
        <v>17545</v>
      </c>
      <c r="I6779" s="220">
        <v>15834.842534482759</v>
      </c>
      <c r="J6779" s="161" t="e">
        <f>VLOOKUP(D6779,GST!A:D,4,FALSE)</f>
        <v>#N/A</v>
      </c>
      <c r="K6779" s="64" t="str">
        <f>VLOOKUP(B6779,'ABC successor'!A:J,10,FALSE)</f>
        <v>4750</v>
      </c>
    </row>
    <row r="6780" spans="1:11" x14ac:dyDescent="0.2">
      <c r="A6780">
        <v>6779</v>
      </c>
      <c r="B6780" t="s">
        <v>8039</v>
      </c>
      <c r="C6780" t="s">
        <v>8038</v>
      </c>
      <c r="D6780" t="s">
        <v>8039</v>
      </c>
      <c r="E6780" t="s">
        <v>8040</v>
      </c>
      <c r="F6780" s="220">
        <v>61951</v>
      </c>
      <c r="G6780" s="220">
        <v>61951</v>
      </c>
      <c r="H6780" s="220">
        <v>65212</v>
      </c>
      <c r="I6780" s="220">
        <v>58853.798137931022</v>
      </c>
      <c r="J6780" s="161" t="e">
        <f>VLOOKUP(D6780,GST!A:D,4,FALSE)</f>
        <v>#N/A</v>
      </c>
      <c r="K6780" s="64" t="str">
        <f>VLOOKUP(B6780,'ABC successor'!A:J,10,FALSE)</f>
        <v>4750</v>
      </c>
    </row>
    <row r="6781" spans="1:11" x14ac:dyDescent="0.2">
      <c r="A6781">
        <v>6780</v>
      </c>
      <c r="B6781" t="s">
        <v>8042</v>
      </c>
      <c r="C6781" t="s">
        <v>8041</v>
      </c>
      <c r="D6781" t="s">
        <v>8042</v>
      </c>
      <c r="E6781" t="s">
        <v>8043</v>
      </c>
      <c r="F6781" s="220">
        <v>2389</v>
      </c>
      <c r="G6781" s="220">
        <v>2389</v>
      </c>
      <c r="H6781" s="220">
        <v>2515</v>
      </c>
      <c r="I6781" s="220">
        <v>2269.8541068965515</v>
      </c>
      <c r="J6781" s="161" t="e">
        <f>VLOOKUP(D6781,GST!A:D,4,FALSE)</f>
        <v>#N/A</v>
      </c>
      <c r="K6781" s="64" t="str">
        <f>VLOOKUP(B6781,'ABC successor'!A:J,10,FALSE)</f>
        <v>4750</v>
      </c>
    </row>
    <row r="6782" spans="1:11" x14ac:dyDescent="0.2">
      <c r="A6782">
        <v>6781</v>
      </c>
      <c r="B6782" t="s">
        <v>8045</v>
      </c>
      <c r="C6782" t="s">
        <v>8044</v>
      </c>
      <c r="D6782" t="s">
        <v>8045</v>
      </c>
      <c r="E6782" t="s">
        <v>8046</v>
      </c>
      <c r="F6782" s="220">
        <v>155</v>
      </c>
      <c r="G6782" s="220">
        <v>155</v>
      </c>
      <c r="H6782" s="220">
        <v>163</v>
      </c>
      <c r="I6782" s="220">
        <v>146.94115172413788</v>
      </c>
      <c r="J6782" s="161" t="e">
        <f>VLOOKUP(D6782,GST!A:D,4,FALSE)</f>
        <v>#N/A</v>
      </c>
      <c r="K6782" s="64" t="str">
        <f>VLOOKUP(B6782,'ABC successor'!A:J,10,FALSE)</f>
        <v>4750</v>
      </c>
    </row>
    <row r="6783" spans="1:11" x14ac:dyDescent="0.2">
      <c r="A6783">
        <v>6782</v>
      </c>
      <c r="B6783" t="s">
        <v>8048</v>
      </c>
      <c r="C6783" t="s">
        <v>8047</v>
      </c>
      <c r="D6783" t="s">
        <v>8048</v>
      </c>
      <c r="E6783" t="s">
        <v>8049</v>
      </c>
      <c r="F6783" s="220">
        <v>47644</v>
      </c>
      <c r="G6783" s="220">
        <v>47644</v>
      </c>
      <c r="H6783" s="220">
        <v>50152</v>
      </c>
      <c r="I6783" s="220">
        <v>45261.741603448259</v>
      </c>
      <c r="J6783" s="161" t="e">
        <f>VLOOKUP(D6783,GST!A:D,4,FALSE)</f>
        <v>#N/A</v>
      </c>
      <c r="K6783" s="64" t="str">
        <f>VLOOKUP(B6783,'ABC successor'!A:J,10,FALSE)</f>
        <v>4750</v>
      </c>
    </row>
    <row r="6784" spans="1:11" x14ac:dyDescent="0.2">
      <c r="A6784">
        <v>6783</v>
      </c>
      <c r="B6784" t="s">
        <v>8051</v>
      </c>
      <c r="C6784" t="s">
        <v>8050</v>
      </c>
      <c r="D6784" t="s">
        <v>8051</v>
      </c>
      <c r="E6784" t="s">
        <v>8052</v>
      </c>
      <c r="F6784" s="220">
        <v>39727</v>
      </c>
      <c r="G6784" s="220">
        <v>39727</v>
      </c>
      <c r="H6784" s="220">
        <v>41818</v>
      </c>
      <c r="I6784" s="220">
        <v>37740.674758620691</v>
      </c>
      <c r="J6784" s="161" t="e">
        <f>VLOOKUP(D6784,GST!A:D,4,FALSE)</f>
        <v>#N/A</v>
      </c>
      <c r="K6784" s="64" t="str">
        <f>VLOOKUP(B6784,'ABC successor'!A:J,10,FALSE)</f>
        <v>4750</v>
      </c>
    </row>
    <row r="6785" spans="1:11" x14ac:dyDescent="0.2">
      <c r="A6785">
        <v>6784</v>
      </c>
      <c r="B6785" t="s">
        <v>8054</v>
      </c>
      <c r="C6785" t="s">
        <v>8053</v>
      </c>
      <c r="D6785" t="s">
        <v>8054</v>
      </c>
      <c r="E6785" t="s">
        <v>8055</v>
      </c>
      <c r="F6785" s="220">
        <v>8751</v>
      </c>
      <c r="G6785" s="220">
        <v>8751</v>
      </c>
      <c r="H6785" s="220">
        <v>9212</v>
      </c>
      <c r="I6785" s="220">
        <v>8313.7756896551709</v>
      </c>
      <c r="J6785" s="161" t="e">
        <f>VLOOKUP(D6785,GST!A:D,4,FALSE)</f>
        <v>#N/A</v>
      </c>
      <c r="K6785" s="64" t="str">
        <f>VLOOKUP(B6785,'ABC successor'!A:J,10,FALSE)</f>
        <v>4750</v>
      </c>
    </row>
    <row r="6786" spans="1:11" x14ac:dyDescent="0.2">
      <c r="A6786">
        <v>6785</v>
      </c>
      <c r="B6786" t="s">
        <v>8057</v>
      </c>
      <c r="C6786" t="s">
        <v>8056</v>
      </c>
      <c r="D6786" t="s">
        <v>8057</v>
      </c>
      <c r="E6786" t="s">
        <v>8058</v>
      </c>
      <c r="F6786" s="220">
        <v>210</v>
      </c>
      <c r="G6786" s="220">
        <v>210</v>
      </c>
      <c r="H6786" s="220">
        <v>221</v>
      </c>
      <c r="I6786" s="220">
        <v>199.14392931034479</v>
      </c>
      <c r="J6786" s="161" t="e">
        <f>VLOOKUP(D6786,GST!A:D,4,FALSE)</f>
        <v>#N/A</v>
      </c>
      <c r="K6786" s="64" t="str">
        <f>VLOOKUP(B6786,'ABC successor'!A:J,10,FALSE)</f>
        <v>4750</v>
      </c>
    </row>
    <row r="6787" spans="1:11" x14ac:dyDescent="0.2">
      <c r="A6787">
        <v>6786</v>
      </c>
      <c r="B6787" t="s">
        <v>8060</v>
      </c>
      <c r="C6787" t="s">
        <v>8059</v>
      </c>
      <c r="D6787" t="s">
        <v>8060</v>
      </c>
      <c r="E6787" t="s">
        <v>8061</v>
      </c>
      <c r="F6787" s="220">
        <v>598</v>
      </c>
      <c r="G6787" s="220">
        <v>598</v>
      </c>
      <c r="H6787" s="220">
        <v>629</v>
      </c>
      <c r="I6787" s="220">
        <v>568.43024482758631</v>
      </c>
      <c r="J6787" s="161" t="e">
        <f>VLOOKUP(D6787,GST!A:D,4,FALSE)</f>
        <v>#N/A</v>
      </c>
      <c r="K6787" s="64" t="str">
        <f>VLOOKUP(B6787,'ABC successor'!A:J,10,FALSE)</f>
        <v>4750</v>
      </c>
    </row>
    <row r="6788" spans="1:11" x14ac:dyDescent="0.2">
      <c r="A6788">
        <v>6787</v>
      </c>
      <c r="B6788" t="s">
        <v>8063</v>
      </c>
      <c r="C6788" t="s">
        <v>8062</v>
      </c>
      <c r="D6788" t="s">
        <v>8063</v>
      </c>
      <c r="E6788" t="s">
        <v>8064</v>
      </c>
      <c r="F6788" s="220">
        <v>81953</v>
      </c>
      <c r="G6788" s="220">
        <v>81953</v>
      </c>
      <c r="H6788" s="220">
        <v>86266</v>
      </c>
      <c r="I6788" s="220">
        <v>77855.609179310341</v>
      </c>
      <c r="J6788" s="161" t="e">
        <f>VLOOKUP(D6788,GST!A:D,4,FALSE)</f>
        <v>#N/A</v>
      </c>
      <c r="K6788" s="64" t="str">
        <f>VLOOKUP(B6788,'ABC successor'!A:J,10,FALSE)</f>
        <v>4750</v>
      </c>
    </row>
    <row r="6789" spans="1:11" x14ac:dyDescent="0.2">
      <c r="A6789">
        <v>6788</v>
      </c>
      <c r="B6789" t="s">
        <v>8066</v>
      </c>
      <c r="C6789" t="s">
        <v>8065</v>
      </c>
      <c r="D6789" t="s">
        <v>8066</v>
      </c>
      <c r="E6789" t="s">
        <v>8067</v>
      </c>
      <c r="F6789" s="220">
        <v>14</v>
      </c>
      <c r="G6789" s="220">
        <v>14</v>
      </c>
      <c r="H6789" s="220">
        <v>15</v>
      </c>
      <c r="I6789" s="220">
        <v>13.534053448275863</v>
      </c>
      <c r="J6789" s="161" t="e">
        <f>VLOOKUP(D6789,GST!A:D,4,FALSE)</f>
        <v>#N/A</v>
      </c>
      <c r="K6789" s="64" t="str">
        <f>VLOOKUP(B6789,'ABC successor'!A:J,10,FALSE)</f>
        <v>4750</v>
      </c>
    </row>
    <row r="6790" spans="1:11" x14ac:dyDescent="0.2">
      <c r="A6790">
        <v>6789</v>
      </c>
      <c r="B6790" t="s">
        <v>8069</v>
      </c>
      <c r="C6790" t="s">
        <v>8068</v>
      </c>
      <c r="D6790" t="s">
        <v>8069</v>
      </c>
      <c r="E6790" t="s">
        <v>8070</v>
      </c>
      <c r="F6790" s="220">
        <v>486</v>
      </c>
      <c r="G6790" s="220">
        <v>486</v>
      </c>
      <c r="H6790" s="220">
        <v>512</v>
      </c>
      <c r="I6790" s="220">
        <v>462.09125344827578</v>
      </c>
      <c r="J6790" s="161" t="e">
        <f>VLOOKUP(D6790,GST!A:D,4,FALSE)</f>
        <v>#N/A</v>
      </c>
      <c r="K6790" s="64" t="str">
        <f>VLOOKUP(B6790,'ABC successor'!A:J,10,FALSE)</f>
        <v>4750</v>
      </c>
    </row>
    <row r="6791" spans="1:11" x14ac:dyDescent="0.2">
      <c r="A6791">
        <v>6790</v>
      </c>
      <c r="B6791" t="s">
        <v>8072</v>
      </c>
      <c r="C6791" t="s">
        <v>8071</v>
      </c>
      <c r="D6791" t="s">
        <v>8072</v>
      </c>
      <c r="E6791" t="s">
        <v>16914</v>
      </c>
      <c r="F6791" s="220">
        <v>570</v>
      </c>
      <c r="G6791" s="220">
        <v>570</v>
      </c>
      <c r="H6791" s="220">
        <v>600</v>
      </c>
      <c r="I6791" s="220">
        <v>541.36213793103434</v>
      </c>
      <c r="J6791" s="161" t="e">
        <f>VLOOKUP(D6791,GST!A:D,4,FALSE)</f>
        <v>#N/A</v>
      </c>
      <c r="K6791" s="64" t="str">
        <f>VLOOKUP(B6791,'ABC successor'!A:J,10,FALSE)</f>
        <v>4750</v>
      </c>
    </row>
    <row r="6792" spans="1:11" x14ac:dyDescent="0.2">
      <c r="A6792">
        <v>6791</v>
      </c>
      <c r="B6792" t="s">
        <v>8074</v>
      </c>
      <c r="C6792" t="s">
        <v>8073</v>
      </c>
      <c r="D6792" t="s">
        <v>8074</v>
      </c>
      <c r="E6792" t="s">
        <v>8075</v>
      </c>
      <c r="F6792" s="220">
        <v>293</v>
      </c>
      <c r="G6792" s="220">
        <v>293</v>
      </c>
      <c r="H6792" s="220">
        <v>308</v>
      </c>
      <c r="I6792" s="220">
        <v>278.41481379310341</v>
      </c>
      <c r="J6792" s="161" t="e">
        <f>VLOOKUP(D6792,GST!A:D,4,FALSE)</f>
        <v>#N/A</v>
      </c>
      <c r="K6792" s="64" t="str">
        <f>VLOOKUP(B6792,'ABC successor'!A:J,10,FALSE)</f>
        <v>4750</v>
      </c>
    </row>
    <row r="6793" spans="1:11" x14ac:dyDescent="0.2">
      <c r="A6793">
        <v>6792</v>
      </c>
      <c r="B6793" t="s">
        <v>8077</v>
      </c>
      <c r="C6793" t="s">
        <v>8076</v>
      </c>
      <c r="D6793" t="s">
        <v>8077</v>
      </c>
      <c r="E6793" t="s">
        <v>16286</v>
      </c>
      <c r="F6793" s="220">
        <v>11668</v>
      </c>
      <c r="G6793" s="220">
        <v>11668</v>
      </c>
      <c r="H6793" s="220">
        <v>12282</v>
      </c>
      <c r="I6793" s="220">
        <v>11084.389774137931</v>
      </c>
      <c r="J6793" s="161" t="e">
        <f>VLOOKUP(D6793,GST!A:D,4,FALSE)</f>
        <v>#N/A</v>
      </c>
      <c r="K6793" s="64" t="str">
        <f>VLOOKUP(B6793,'ABC successor'!A:J,10,FALSE)</f>
        <v>4750</v>
      </c>
    </row>
    <row r="6794" spans="1:11" x14ac:dyDescent="0.2">
      <c r="A6794">
        <v>6793</v>
      </c>
      <c r="B6794" t="s">
        <v>8079</v>
      </c>
      <c r="C6794" t="s">
        <v>8078</v>
      </c>
      <c r="D6794" t="s">
        <v>8079</v>
      </c>
      <c r="E6794" t="s">
        <v>8165</v>
      </c>
      <c r="F6794" s="220">
        <v>4862</v>
      </c>
      <c r="G6794" s="220">
        <v>4862</v>
      </c>
      <c r="H6794" s="220">
        <v>5118</v>
      </c>
      <c r="I6794" s="220">
        <v>4618.9790982758614</v>
      </c>
      <c r="J6794" s="161" t="e">
        <f>VLOOKUP(D6794,GST!A:D,4,FALSE)</f>
        <v>#N/A</v>
      </c>
      <c r="K6794" s="64" t="str">
        <f>VLOOKUP(B6794,'ABC successor'!A:J,10,FALSE)</f>
        <v>4750</v>
      </c>
    </row>
    <row r="6795" spans="1:11" x14ac:dyDescent="0.2">
      <c r="A6795">
        <v>6794</v>
      </c>
      <c r="B6795" t="s">
        <v>8081</v>
      </c>
      <c r="C6795" t="s">
        <v>8080</v>
      </c>
      <c r="D6795" t="s">
        <v>8081</v>
      </c>
      <c r="E6795" t="s">
        <v>8082</v>
      </c>
      <c r="F6795" s="220">
        <v>10557</v>
      </c>
      <c r="G6795" s="220">
        <v>10557</v>
      </c>
      <c r="H6795" s="220">
        <v>11113</v>
      </c>
      <c r="I6795" s="220">
        <v>10028.733605172412</v>
      </c>
      <c r="J6795" s="161" t="e">
        <f>VLOOKUP(D6795,GST!A:D,4,FALSE)</f>
        <v>#N/A</v>
      </c>
      <c r="K6795" s="64" t="str">
        <f>VLOOKUP(B6795,'ABC successor'!A:J,10,FALSE)</f>
        <v>4750</v>
      </c>
    </row>
    <row r="6796" spans="1:11" x14ac:dyDescent="0.2">
      <c r="A6796">
        <v>6795</v>
      </c>
      <c r="B6796" t="s">
        <v>8084</v>
      </c>
      <c r="C6796" t="s">
        <v>8083</v>
      </c>
      <c r="D6796" t="s">
        <v>8084</v>
      </c>
      <c r="E6796" t="s">
        <v>8085</v>
      </c>
      <c r="F6796" s="220">
        <v>126</v>
      </c>
      <c r="G6796" s="220">
        <v>126</v>
      </c>
      <c r="H6796" s="220">
        <v>133</v>
      </c>
      <c r="I6796" s="220">
        <v>119.87304482758618</v>
      </c>
      <c r="J6796" s="161" t="e">
        <f>VLOOKUP(D6796,GST!A:D,4,FALSE)</f>
        <v>#N/A</v>
      </c>
      <c r="K6796" s="64" t="str">
        <f>VLOOKUP(B6796,'ABC successor'!A:J,10,FALSE)</f>
        <v>4750</v>
      </c>
    </row>
    <row r="6797" spans="1:11" x14ac:dyDescent="0.2">
      <c r="A6797">
        <v>6796</v>
      </c>
      <c r="B6797" t="s">
        <v>8087</v>
      </c>
      <c r="C6797" t="s">
        <v>8086</v>
      </c>
      <c r="D6797" t="s">
        <v>8087</v>
      </c>
      <c r="E6797" t="s">
        <v>16287</v>
      </c>
      <c r="F6797" s="220">
        <v>293</v>
      </c>
      <c r="G6797" s="220">
        <v>293</v>
      </c>
      <c r="H6797" s="220">
        <v>308</v>
      </c>
      <c r="I6797" s="220">
        <v>278.41481379310341</v>
      </c>
      <c r="J6797" s="161" t="e">
        <f>VLOOKUP(D6797,GST!A:D,4,FALSE)</f>
        <v>#N/A</v>
      </c>
      <c r="K6797" s="64" t="str">
        <f>VLOOKUP(B6797,'ABC successor'!A:J,10,FALSE)</f>
        <v>4750</v>
      </c>
    </row>
    <row r="6798" spans="1:11" x14ac:dyDescent="0.2">
      <c r="A6798">
        <v>6797</v>
      </c>
      <c r="B6798" t="s">
        <v>8089</v>
      </c>
      <c r="C6798" t="s">
        <v>8088</v>
      </c>
      <c r="D6798" t="s">
        <v>8089</v>
      </c>
      <c r="E6798" t="s">
        <v>8090</v>
      </c>
      <c r="F6798" s="220">
        <v>43</v>
      </c>
      <c r="G6798" s="220">
        <v>43</v>
      </c>
      <c r="H6798" s="220">
        <v>45</v>
      </c>
      <c r="I6798" s="220">
        <v>40.602160344827581</v>
      </c>
      <c r="J6798" s="161" t="e">
        <f>VLOOKUP(D6798,GST!A:D,4,FALSE)</f>
        <v>#N/A</v>
      </c>
      <c r="K6798" s="64" t="str">
        <f>VLOOKUP(B6798,'ABC successor'!A:J,10,FALSE)</f>
        <v>4750</v>
      </c>
    </row>
    <row r="6799" spans="1:11" x14ac:dyDescent="0.2">
      <c r="A6799">
        <v>6798</v>
      </c>
      <c r="B6799" t="s">
        <v>8092</v>
      </c>
      <c r="C6799" t="s">
        <v>8091</v>
      </c>
      <c r="D6799" t="s">
        <v>8092</v>
      </c>
      <c r="E6799" t="s">
        <v>8093</v>
      </c>
      <c r="F6799" s="220">
        <v>138</v>
      </c>
      <c r="G6799" s="220">
        <v>138</v>
      </c>
      <c r="H6799" s="220">
        <v>145</v>
      </c>
      <c r="I6799" s="220">
        <v>131.47366206896552</v>
      </c>
      <c r="J6799" s="161" t="e">
        <f>VLOOKUP(D6799,GST!A:D,4,FALSE)</f>
        <v>#N/A</v>
      </c>
      <c r="K6799" s="64" t="str">
        <f>VLOOKUP(B6799,'ABC successor'!A:J,10,FALSE)</f>
        <v>4750</v>
      </c>
    </row>
    <row r="6800" spans="1:11" x14ac:dyDescent="0.2">
      <c r="A6800">
        <v>6799</v>
      </c>
      <c r="B6800" t="s">
        <v>8095</v>
      </c>
      <c r="C6800" t="s">
        <v>8094</v>
      </c>
      <c r="D6800" t="s">
        <v>8095</v>
      </c>
      <c r="E6800" t="s">
        <v>8096</v>
      </c>
      <c r="F6800" s="220">
        <v>98</v>
      </c>
      <c r="G6800" s="220">
        <v>98</v>
      </c>
      <c r="H6800" s="220">
        <v>103</v>
      </c>
      <c r="I6800" s="220">
        <v>92.804937931034473</v>
      </c>
      <c r="J6800" s="161" t="e">
        <f>VLOOKUP(D6800,GST!A:D,4,FALSE)</f>
        <v>#N/A</v>
      </c>
      <c r="K6800" s="64" t="str">
        <f>VLOOKUP(B6800,'ABC successor'!A:J,10,FALSE)</f>
        <v>4750</v>
      </c>
    </row>
    <row r="6801" spans="1:11" x14ac:dyDescent="0.2">
      <c r="A6801">
        <v>6800</v>
      </c>
      <c r="B6801" t="s">
        <v>8098</v>
      </c>
      <c r="C6801" t="s">
        <v>8097</v>
      </c>
      <c r="D6801" t="s">
        <v>8098</v>
      </c>
      <c r="E6801" t="s">
        <v>1057</v>
      </c>
      <c r="F6801" s="220">
        <v>39587</v>
      </c>
      <c r="G6801" s="220">
        <v>39587</v>
      </c>
      <c r="H6801" s="220">
        <v>41671</v>
      </c>
      <c r="I6801" s="220">
        <v>37607.267660344827</v>
      </c>
      <c r="J6801" s="161" t="e">
        <f>VLOOKUP(D6801,GST!A:D,4,FALSE)</f>
        <v>#N/A</v>
      </c>
      <c r="K6801" s="64" t="str">
        <f>VLOOKUP(B6801,'ABC successor'!A:J,10,FALSE)</f>
        <v>4750</v>
      </c>
    </row>
    <row r="6802" spans="1:11" x14ac:dyDescent="0.2">
      <c r="A6802">
        <v>6801</v>
      </c>
      <c r="B6802" t="s">
        <v>11208</v>
      </c>
      <c r="C6802" t="s">
        <v>8099</v>
      </c>
      <c r="D6802" t="s">
        <v>11208</v>
      </c>
      <c r="E6802" t="s">
        <v>11209</v>
      </c>
      <c r="F6802" s="220">
        <v>1091</v>
      </c>
      <c r="G6802" s="220">
        <v>1091</v>
      </c>
      <c r="H6802" s="220">
        <v>1148</v>
      </c>
      <c r="I6802" s="220">
        <v>1036.3218068965518</v>
      </c>
      <c r="J6802" s="161" t="e">
        <f>VLOOKUP(D6802,GST!A:D,4,FALSE)</f>
        <v>#N/A</v>
      </c>
      <c r="K6802" s="64" t="str">
        <f>VLOOKUP(B6802,'ABC successor'!A:J,10,FALSE)</f>
        <v>4750</v>
      </c>
    </row>
    <row r="6803" spans="1:11" x14ac:dyDescent="0.2">
      <c r="A6803">
        <v>6802</v>
      </c>
      <c r="B6803" t="s">
        <v>6967</v>
      </c>
      <c r="C6803" t="s">
        <v>6966</v>
      </c>
      <c r="D6803" t="s">
        <v>6967</v>
      </c>
      <c r="E6803" t="s">
        <v>6968</v>
      </c>
      <c r="F6803" s="220">
        <v>14</v>
      </c>
      <c r="G6803" s="220">
        <v>14</v>
      </c>
      <c r="H6803" s="220">
        <v>15</v>
      </c>
      <c r="I6803" s="220">
        <v>13.534053448275863</v>
      </c>
      <c r="J6803" s="161" t="e">
        <f>VLOOKUP(D6803,GST!A:D,4,FALSE)</f>
        <v>#N/A</v>
      </c>
      <c r="K6803" s="64" t="str">
        <f>VLOOKUP(B6803,'ABC successor'!A:J,10,FALSE)</f>
        <v>4750</v>
      </c>
    </row>
    <row r="6804" spans="1:11" x14ac:dyDescent="0.2">
      <c r="A6804">
        <v>6803</v>
      </c>
      <c r="B6804" t="s">
        <v>6970</v>
      </c>
      <c r="C6804" t="s">
        <v>6969</v>
      </c>
      <c r="D6804" t="s">
        <v>6970</v>
      </c>
      <c r="E6804" t="s">
        <v>5710</v>
      </c>
      <c r="F6804" s="220">
        <v>932</v>
      </c>
      <c r="G6804" s="220">
        <v>932</v>
      </c>
      <c r="H6804" s="220">
        <v>981</v>
      </c>
      <c r="I6804" s="220">
        <v>885.51378275862055</v>
      </c>
      <c r="J6804" s="161" t="e">
        <f>VLOOKUP(D6804,GST!A:D,4,FALSE)</f>
        <v>#N/A</v>
      </c>
      <c r="K6804" s="64" t="str">
        <f>VLOOKUP(B6804,'ABC successor'!A:J,10,FALSE)</f>
        <v>4750</v>
      </c>
    </row>
    <row r="6805" spans="1:11" x14ac:dyDescent="0.2">
      <c r="A6805">
        <v>6804</v>
      </c>
      <c r="B6805" t="s">
        <v>6972</v>
      </c>
      <c r="C6805" t="s">
        <v>6971</v>
      </c>
      <c r="D6805" t="s">
        <v>6972</v>
      </c>
      <c r="E6805" t="s">
        <v>7102</v>
      </c>
      <c r="F6805" s="220">
        <v>444</v>
      </c>
      <c r="G6805" s="220">
        <v>444</v>
      </c>
      <c r="H6805" s="220">
        <v>467</v>
      </c>
      <c r="I6805" s="220">
        <v>421.48909310344828</v>
      </c>
      <c r="J6805" s="161" t="e">
        <f>VLOOKUP(D6805,GST!A:D,4,FALSE)</f>
        <v>#N/A</v>
      </c>
      <c r="K6805" s="64" t="str">
        <f>VLOOKUP(B6805,'ABC successor'!A:J,10,FALSE)</f>
        <v>4750</v>
      </c>
    </row>
    <row r="6806" spans="1:11" x14ac:dyDescent="0.2">
      <c r="A6806">
        <v>6805</v>
      </c>
      <c r="B6806" t="s">
        <v>7104</v>
      </c>
      <c r="C6806" t="s">
        <v>7103</v>
      </c>
      <c r="D6806" t="s">
        <v>7104</v>
      </c>
      <c r="E6806" t="s">
        <v>7105</v>
      </c>
      <c r="F6806" s="220">
        <v>293</v>
      </c>
      <c r="G6806" s="220">
        <v>293</v>
      </c>
      <c r="H6806" s="220">
        <v>308</v>
      </c>
      <c r="I6806" s="220">
        <v>278.41481379310341</v>
      </c>
      <c r="J6806" s="161" t="e">
        <f>VLOOKUP(D6806,GST!A:D,4,FALSE)</f>
        <v>#N/A</v>
      </c>
      <c r="K6806" s="64" t="str">
        <f>VLOOKUP(B6806,'ABC successor'!A:J,10,FALSE)</f>
        <v>4750</v>
      </c>
    </row>
    <row r="6807" spans="1:11" x14ac:dyDescent="0.2">
      <c r="A6807">
        <v>6806</v>
      </c>
      <c r="B6807" t="s">
        <v>6973</v>
      </c>
      <c r="C6807" t="s">
        <v>7106</v>
      </c>
      <c r="D6807" t="s">
        <v>6973</v>
      </c>
      <c r="E6807" t="s">
        <v>6974</v>
      </c>
      <c r="F6807" s="220">
        <v>10418</v>
      </c>
      <c r="G6807" s="220">
        <v>10418</v>
      </c>
      <c r="H6807" s="220">
        <v>10966</v>
      </c>
      <c r="I6807" s="220">
        <v>9897.2599431034469</v>
      </c>
      <c r="J6807" s="161" t="e">
        <f>VLOOKUP(D6807,GST!A:D,4,FALSE)</f>
        <v>#N/A</v>
      </c>
      <c r="K6807" s="64" t="str">
        <f>VLOOKUP(B6807,'ABC successor'!A:J,10,FALSE)</f>
        <v>4750</v>
      </c>
    </row>
    <row r="6808" spans="1:11" x14ac:dyDescent="0.2">
      <c r="A6808">
        <v>6807</v>
      </c>
      <c r="B6808" t="s">
        <v>6976</v>
      </c>
      <c r="C6808" t="s">
        <v>6975</v>
      </c>
      <c r="D6808" t="s">
        <v>6976</v>
      </c>
      <c r="E6808" t="s">
        <v>6977</v>
      </c>
      <c r="F6808" s="220">
        <v>238</v>
      </c>
      <c r="G6808" s="220">
        <v>238</v>
      </c>
      <c r="H6808" s="220">
        <v>251</v>
      </c>
      <c r="I6808" s="220">
        <v>226.21203620689653</v>
      </c>
      <c r="J6808" s="161" t="e">
        <f>VLOOKUP(D6808,GST!A:D,4,FALSE)</f>
        <v>#N/A</v>
      </c>
      <c r="K6808" s="64" t="str">
        <f>VLOOKUP(B6808,'ABC successor'!A:J,10,FALSE)</f>
        <v>4750</v>
      </c>
    </row>
    <row r="6809" spans="1:11" x14ac:dyDescent="0.2">
      <c r="A6809">
        <v>6808</v>
      </c>
      <c r="B6809" t="s">
        <v>6979</v>
      </c>
      <c r="C6809" t="s">
        <v>6978</v>
      </c>
      <c r="D6809" t="s">
        <v>6979</v>
      </c>
      <c r="E6809" t="s">
        <v>6980</v>
      </c>
      <c r="F6809" s="220">
        <v>4168</v>
      </c>
      <c r="G6809" s="220">
        <v>4168</v>
      </c>
      <c r="H6809" s="220">
        <v>4387</v>
      </c>
      <c r="I6809" s="220">
        <v>3959.6773517241377</v>
      </c>
      <c r="J6809" s="161" t="e">
        <f>VLOOKUP(D6809,GST!A:D,4,FALSE)</f>
        <v>#N/A</v>
      </c>
      <c r="K6809" s="64" t="str">
        <f>VLOOKUP(B6809,'ABC successor'!A:J,10,FALSE)</f>
        <v>4750</v>
      </c>
    </row>
    <row r="6810" spans="1:11" x14ac:dyDescent="0.2">
      <c r="A6810">
        <v>6809</v>
      </c>
      <c r="B6810" t="s">
        <v>6982</v>
      </c>
      <c r="C6810" t="s">
        <v>6981</v>
      </c>
      <c r="D6810" t="s">
        <v>6982</v>
      </c>
      <c r="E6810" t="s">
        <v>6983</v>
      </c>
      <c r="F6810" s="220">
        <v>10418</v>
      </c>
      <c r="G6810" s="220">
        <v>10418</v>
      </c>
      <c r="H6810" s="220">
        <v>10966</v>
      </c>
      <c r="I6810" s="220">
        <v>9897.2599431034469</v>
      </c>
      <c r="J6810" s="161" t="e">
        <f>VLOOKUP(D6810,GST!A:D,4,FALSE)</f>
        <v>#N/A</v>
      </c>
      <c r="K6810" s="64" t="str">
        <f>VLOOKUP(B6810,'ABC successor'!A:J,10,FALSE)</f>
        <v>4750</v>
      </c>
    </row>
    <row r="6811" spans="1:11" x14ac:dyDescent="0.2">
      <c r="A6811">
        <v>6810</v>
      </c>
      <c r="B6811" t="s">
        <v>6985</v>
      </c>
      <c r="C6811" t="s">
        <v>6984</v>
      </c>
      <c r="D6811" t="s">
        <v>6985</v>
      </c>
      <c r="E6811" t="s">
        <v>6986</v>
      </c>
      <c r="F6811" s="220">
        <v>661591</v>
      </c>
      <c r="G6811" s="220">
        <v>661591</v>
      </c>
      <c r="H6811" s="220">
        <v>696412</v>
      </c>
      <c r="I6811" s="220">
        <v>628511.77495689644</v>
      </c>
      <c r="J6811" s="161" t="e">
        <f>VLOOKUP(D6811,GST!A:D,4,FALSE)</f>
        <v>#N/A</v>
      </c>
      <c r="K6811" s="64" t="str">
        <f>VLOOKUP(B6811,'ABC successor'!A:J,10,FALSE)</f>
        <v>4750</v>
      </c>
    </row>
    <row r="6812" spans="1:11" x14ac:dyDescent="0.2">
      <c r="A6812">
        <v>6811</v>
      </c>
      <c r="B6812" t="s">
        <v>6988</v>
      </c>
      <c r="C6812" t="s">
        <v>6987</v>
      </c>
      <c r="D6812" t="s">
        <v>6988</v>
      </c>
      <c r="E6812" t="s">
        <v>6989</v>
      </c>
      <c r="F6812" s="220">
        <v>444</v>
      </c>
      <c r="G6812" s="220">
        <v>444</v>
      </c>
      <c r="H6812" s="220">
        <v>467</v>
      </c>
      <c r="I6812" s="220">
        <v>421.48909310344828</v>
      </c>
      <c r="J6812" s="161" t="e">
        <f>VLOOKUP(D6812,GST!A:D,4,FALSE)</f>
        <v>#N/A</v>
      </c>
      <c r="K6812" s="64" t="str">
        <f>VLOOKUP(B6812,'ABC successor'!A:J,10,FALSE)</f>
        <v>4750</v>
      </c>
    </row>
    <row r="6813" spans="1:11" x14ac:dyDescent="0.2">
      <c r="A6813">
        <v>6812</v>
      </c>
      <c r="B6813" t="s">
        <v>6991</v>
      </c>
      <c r="C6813" t="s">
        <v>6990</v>
      </c>
      <c r="D6813" t="s">
        <v>6991</v>
      </c>
      <c r="E6813" t="s">
        <v>6992</v>
      </c>
      <c r="F6813" s="220">
        <v>5000</v>
      </c>
      <c r="G6813" s="220">
        <v>5000</v>
      </c>
      <c r="H6813" s="220">
        <v>5263</v>
      </c>
      <c r="I6813" s="220">
        <v>4750.4527603448269</v>
      </c>
      <c r="J6813" s="161" t="e">
        <f>VLOOKUP(D6813,GST!A:D,4,FALSE)</f>
        <v>#N/A</v>
      </c>
      <c r="K6813" s="64" t="str">
        <f>VLOOKUP(B6813,'ABC successor'!A:J,10,FALSE)</f>
        <v>4750</v>
      </c>
    </row>
    <row r="6814" spans="1:11" x14ac:dyDescent="0.2">
      <c r="A6814">
        <v>6813</v>
      </c>
      <c r="B6814" t="s">
        <v>6994</v>
      </c>
      <c r="C6814" t="s">
        <v>6993</v>
      </c>
      <c r="D6814" t="s">
        <v>6994</v>
      </c>
      <c r="E6814" t="s">
        <v>6995</v>
      </c>
      <c r="F6814" s="220">
        <v>2570</v>
      </c>
      <c r="G6814" s="220">
        <v>2570</v>
      </c>
      <c r="H6814" s="220">
        <v>2705</v>
      </c>
      <c r="I6814" s="220">
        <v>2441.929929310345</v>
      </c>
      <c r="J6814" s="161" t="e">
        <f>VLOOKUP(D6814,GST!A:D,4,FALSE)</f>
        <v>#N/A</v>
      </c>
      <c r="K6814" s="64" t="str">
        <f>VLOOKUP(B6814,'ABC successor'!A:J,10,FALSE)</f>
        <v>4750</v>
      </c>
    </row>
    <row r="6815" spans="1:11" x14ac:dyDescent="0.2">
      <c r="A6815">
        <v>6814</v>
      </c>
      <c r="B6815" t="s">
        <v>6997</v>
      </c>
      <c r="C6815" t="s">
        <v>6996</v>
      </c>
      <c r="D6815" t="s">
        <v>6997</v>
      </c>
      <c r="E6815" t="s">
        <v>6998</v>
      </c>
      <c r="F6815" s="220">
        <v>28</v>
      </c>
      <c r="G6815" s="220">
        <v>28</v>
      </c>
      <c r="H6815" s="220">
        <v>29</v>
      </c>
      <c r="I6815" s="220">
        <v>27.068106896551726</v>
      </c>
      <c r="J6815" s="161" t="e">
        <f>VLOOKUP(D6815,GST!A:D,4,FALSE)</f>
        <v>#N/A</v>
      </c>
      <c r="K6815" s="64" t="str">
        <f>VLOOKUP(B6815,'ABC successor'!A:J,10,FALSE)</f>
        <v>4750</v>
      </c>
    </row>
    <row r="6816" spans="1:11" x14ac:dyDescent="0.2">
      <c r="A6816">
        <v>6815</v>
      </c>
      <c r="B6816" t="s">
        <v>7000</v>
      </c>
      <c r="C6816" t="s">
        <v>6999</v>
      </c>
      <c r="D6816" t="s">
        <v>7000</v>
      </c>
      <c r="E6816" t="s">
        <v>7001</v>
      </c>
      <c r="F6816" s="220">
        <v>8613</v>
      </c>
      <c r="G6816" s="220">
        <v>8613</v>
      </c>
      <c r="H6816" s="220">
        <v>9066</v>
      </c>
      <c r="I6816" s="220">
        <v>8182.3020275862045</v>
      </c>
      <c r="J6816" s="161" t="e">
        <f>VLOOKUP(D6816,GST!A:D,4,FALSE)</f>
        <v>#N/A</v>
      </c>
      <c r="K6816" s="64" t="str">
        <f>VLOOKUP(B6816,'ABC successor'!A:J,10,FALSE)</f>
        <v>4750</v>
      </c>
    </row>
    <row r="6817" spans="1:11" x14ac:dyDescent="0.2">
      <c r="A6817">
        <v>6816</v>
      </c>
      <c r="B6817" t="s">
        <v>7003</v>
      </c>
      <c r="C6817" t="s">
        <v>7002</v>
      </c>
      <c r="D6817" t="s">
        <v>7003</v>
      </c>
      <c r="E6817" t="s">
        <v>7004</v>
      </c>
      <c r="F6817" s="220">
        <v>14</v>
      </c>
      <c r="G6817" s="220">
        <v>14</v>
      </c>
      <c r="H6817" s="220">
        <v>15</v>
      </c>
      <c r="I6817" s="220">
        <v>13.534053448275863</v>
      </c>
      <c r="J6817" s="161" t="e">
        <f>VLOOKUP(D6817,GST!A:D,4,FALSE)</f>
        <v>#N/A</v>
      </c>
      <c r="K6817" s="64" t="str">
        <f>VLOOKUP(B6817,'ABC successor'!A:J,10,FALSE)</f>
        <v>4750</v>
      </c>
    </row>
    <row r="6818" spans="1:11" x14ac:dyDescent="0.2">
      <c r="A6818">
        <v>6817</v>
      </c>
      <c r="B6818" t="s">
        <v>7006</v>
      </c>
      <c r="C6818" t="s">
        <v>7005</v>
      </c>
      <c r="D6818" t="s">
        <v>7006</v>
      </c>
      <c r="E6818" t="s">
        <v>7007</v>
      </c>
      <c r="F6818" s="220">
        <v>14</v>
      </c>
      <c r="G6818" s="220">
        <v>14</v>
      </c>
      <c r="H6818" s="220">
        <v>15</v>
      </c>
      <c r="I6818" s="220">
        <v>13.534053448275863</v>
      </c>
      <c r="J6818" s="161" t="e">
        <f>VLOOKUP(D6818,GST!A:D,4,FALSE)</f>
        <v>#N/A</v>
      </c>
      <c r="K6818" s="64" t="str">
        <f>VLOOKUP(B6818,'ABC successor'!A:J,10,FALSE)</f>
        <v>4750</v>
      </c>
    </row>
    <row r="6819" spans="1:11" x14ac:dyDescent="0.2">
      <c r="A6819">
        <v>6818</v>
      </c>
      <c r="B6819" t="s">
        <v>7009</v>
      </c>
      <c r="C6819" t="s">
        <v>7008</v>
      </c>
      <c r="D6819" t="s">
        <v>7009</v>
      </c>
      <c r="E6819" t="s">
        <v>7010</v>
      </c>
      <c r="F6819" s="220">
        <v>14</v>
      </c>
      <c r="G6819" s="220">
        <v>14</v>
      </c>
      <c r="H6819" s="220">
        <v>15</v>
      </c>
      <c r="I6819" s="220">
        <v>13.534053448275863</v>
      </c>
      <c r="J6819" s="161" t="e">
        <f>VLOOKUP(D6819,GST!A:D,4,FALSE)</f>
        <v>#N/A</v>
      </c>
      <c r="K6819" s="64" t="str">
        <f>VLOOKUP(B6819,'ABC successor'!A:J,10,FALSE)</f>
        <v>4750</v>
      </c>
    </row>
    <row r="6820" spans="1:11" x14ac:dyDescent="0.2">
      <c r="A6820">
        <v>6819</v>
      </c>
      <c r="B6820" t="s">
        <v>7012</v>
      </c>
      <c r="C6820" t="s">
        <v>7011</v>
      </c>
      <c r="D6820" t="s">
        <v>7012</v>
      </c>
      <c r="E6820" t="s">
        <v>7013</v>
      </c>
      <c r="F6820" s="220">
        <v>138</v>
      </c>
      <c r="G6820" s="220">
        <v>138</v>
      </c>
      <c r="H6820" s="220">
        <v>145</v>
      </c>
      <c r="I6820" s="220">
        <v>131.47366206896552</v>
      </c>
      <c r="J6820" s="161" t="e">
        <f>VLOOKUP(D6820,GST!A:D,4,FALSE)</f>
        <v>#N/A</v>
      </c>
      <c r="K6820" s="64" t="str">
        <f>VLOOKUP(B6820,'ABC successor'!A:J,10,FALSE)</f>
        <v>4750</v>
      </c>
    </row>
    <row r="6821" spans="1:11" x14ac:dyDescent="0.2">
      <c r="A6821">
        <v>6820</v>
      </c>
      <c r="B6821" t="s">
        <v>7015</v>
      </c>
      <c r="C6821" t="s">
        <v>7014</v>
      </c>
      <c r="D6821" t="s">
        <v>7015</v>
      </c>
      <c r="E6821" t="s">
        <v>7016</v>
      </c>
      <c r="F6821" s="220">
        <v>14</v>
      </c>
      <c r="G6821" s="220">
        <v>14</v>
      </c>
      <c r="H6821" s="220">
        <v>15</v>
      </c>
      <c r="I6821" s="220">
        <v>13.534053448275863</v>
      </c>
      <c r="J6821" s="161" t="e">
        <f>VLOOKUP(D6821,GST!A:D,4,FALSE)</f>
        <v>#N/A</v>
      </c>
      <c r="K6821" s="64" t="str">
        <f>VLOOKUP(B6821,'ABC successor'!A:J,10,FALSE)</f>
        <v>4750</v>
      </c>
    </row>
    <row r="6822" spans="1:11" x14ac:dyDescent="0.2">
      <c r="A6822">
        <v>6821</v>
      </c>
      <c r="B6822" t="s">
        <v>7018</v>
      </c>
      <c r="C6822" t="s">
        <v>7017</v>
      </c>
      <c r="D6822" t="s">
        <v>7018</v>
      </c>
      <c r="E6822" t="s">
        <v>7019</v>
      </c>
      <c r="F6822" s="220">
        <v>14</v>
      </c>
      <c r="G6822" s="220">
        <v>14</v>
      </c>
      <c r="H6822" s="220">
        <v>15</v>
      </c>
      <c r="I6822" s="220">
        <v>13.534053448275863</v>
      </c>
      <c r="J6822" s="161" t="e">
        <f>VLOOKUP(D6822,GST!A:D,4,FALSE)</f>
        <v>#N/A</v>
      </c>
      <c r="K6822" s="64" t="str">
        <f>VLOOKUP(B6822,'ABC successor'!A:J,10,FALSE)</f>
        <v>4750</v>
      </c>
    </row>
    <row r="6823" spans="1:11" x14ac:dyDescent="0.2">
      <c r="A6823">
        <v>6822</v>
      </c>
      <c r="B6823" t="s">
        <v>7021</v>
      </c>
      <c r="C6823" t="s">
        <v>7020</v>
      </c>
      <c r="D6823" t="s">
        <v>7021</v>
      </c>
      <c r="E6823" t="s">
        <v>7022</v>
      </c>
      <c r="F6823" s="220">
        <v>83</v>
      </c>
      <c r="G6823" s="220">
        <v>83</v>
      </c>
      <c r="H6823" s="220">
        <v>87</v>
      </c>
      <c r="I6823" s="220">
        <v>79.270884482758603</v>
      </c>
      <c r="J6823" s="161" t="e">
        <f>VLOOKUP(D6823,GST!A:D,4,FALSE)</f>
        <v>#N/A</v>
      </c>
      <c r="K6823" s="64" t="str">
        <f>VLOOKUP(B6823,'ABC successor'!A:J,10,FALSE)</f>
        <v>4750</v>
      </c>
    </row>
    <row r="6824" spans="1:11" x14ac:dyDescent="0.2">
      <c r="A6824">
        <v>6823</v>
      </c>
      <c r="B6824" t="s">
        <v>7024</v>
      </c>
      <c r="C6824" t="s">
        <v>7023</v>
      </c>
      <c r="D6824" t="s">
        <v>7024</v>
      </c>
      <c r="E6824" t="s">
        <v>7025</v>
      </c>
      <c r="F6824" s="220">
        <v>1278</v>
      </c>
      <c r="G6824" s="220">
        <v>1278</v>
      </c>
      <c r="H6824" s="220">
        <v>1345</v>
      </c>
      <c r="I6824" s="220">
        <v>1214.1979379310344</v>
      </c>
      <c r="J6824" s="161" t="e">
        <f>VLOOKUP(D6824,GST!A:D,4,FALSE)</f>
        <v>#N/A</v>
      </c>
      <c r="K6824" s="64" t="str">
        <f>VLOOKUP(B6824,'ABC successor'!A:J,10,FALSE)</f>
        <v>4750</v>
      </c>
    </row>
    <row r="6825" spans="1:11" x14ac:dyDescent="0.2">
      <c r="A6825">
        <v>6824</v>
      </c>
      <c r="B6825" t="s">
        <v>7027</v>
      </c>
      <c r="C6825" t="s">
        <v>7026</v>
      </c>
      <c r="D6825" t="s">
        <v>7027</v>
      </c>
      <c r="E6825" t="s">
        <v>7028</v>
      </c>
      <c r="F6825" s="220">
        <v>210</v>
      </c>
      <c r="G6825" s="220">
        <v>210</v>
      </c>
      <c r="H6825" s="220">
        <v>221</v>
      </c>
      <c r="I6825" s="220">
        <v>199.14392931034479</v>
      </c>
      <c r="J6825" s="161" t="e">
        <f>VLOOKUP(D6825,GST!A:D,4,FALSE)</f>
        <v>#N/A</v>
      </c>
      <c r="K6825" s="64" t="str">
        <f>VLOOKUP(B6825,'ABC successor'!A:J,10,FALSE)</f>
        <v>4750</v>
      </c>
    </row>
    <row r="6826" spans="1:11" x14ac:dyDescent="0.2">
      <c r="A6826">
        <v>6825</v>
      </c>
      <c r="B6826" t="s">
        <v>7030</v>
      </c>
      <c r="C6826" t="s">
        <v>7029</v>
      </c>
      <c r="D6826" t="s">
        <v>7030</v>
      </c>
      <c r="E6826" t="s">
        <v>7031</v>
      </c>
      <c r="F6826" s="220">
        <v>138</v>
      </c>
      <c r="G6826" s="220">
        <v>138</v>
      </c>
      <c r="H6826" s="220">
        <v>145</v>
      </c>
      <c r="I6826" s="220">
        <v>131.47366206896552</v>
      </c>
      <c r="J6826" s="161" t="e">
        <f>VLOOKUP(D6826,GST!A:D,4,FALSE)</f>
        <v>#N/A</v>
      </c>
      <c r="K6826" s="64" t="str">
        <f>VLOOKUP(B6826,'ABC successor'!A:J,10,FALSE)</f>
        <v>4750</v>
      </c>
    </row>
    <row r="6827" spans="1:11" x14ac:dyDescent="0.2">
      <c r="A6827">
        <v>6826</v>
      </c>
      <c r="B6827" t="s">
        <v>7033</v>
      </c>
      <c r="C6827" t="s">
        <v>7032</v>
      </c>
      <c r="D6827" t="s">
        <v>7033</v>
      </c>
      <c r="E6827" t="s">
        <v>7034</v>
      </c>
      <c r="F6827" s="220">
        <v>14</v>
      </c>
      <c r="G6827" s="220">
        <v>14</v>
      </c>
      <c r="H6827" s="220">
        <v>15</v>
      </c>
      <c r="I6827" s="220">
        <v>13.534053448275863</v>
      </c>
      <c r="J6827" s="161" t="e">
        <f>VLOOKUP(D6827,GST!A:D,4,FALSE)</f>
        <v>#N/A</v>
      </c>
      <c r="K6827" s="64" t="str">
        <f>VLOOKUP(B6827,'ABC successor'!A:J,10,FALSE)</f>
        <v>4750</v>
      </c>
    </row>
    <row r="6828" spans="1:11" x14ac:dyDescent="0.2">
      <c r="A6828">
        <v>6827</v>
      </c>
      <c r="B6828" t="s">
        <v>7036</v>
      </c>
      <c r="C6828" t="s">
        <v>7035</v>
      </c>
      <c r="D6828" t="s">
        <v>7036</v>
      </c>
      <c r="E6828" t="s">
        <v>7037</v>
      </c>
      <c r="F6828" s="220">
        <v>14</v>
      </c>
      <c r="G6828" s="220">
        <v>14</v>
      </c>
      <c r="H6828" s="220">
        <v>15</v>
      </c>
      <c r="I6828" s="220">
        <v>13.534053448275863</v>
      </c>
      <c r="J6828" s="161" t="e">
        <f>VLOOKUP(D6828,GST!A:D,4,FALSE)</f>
        <v>#N/A</v>
      </c>
      <c r="K6828" s="64" t="str">
        <f>VLOOKUP(B6828,'ABC successor'!A:J,10,FALSE)</f>
        <v>4750</v>
      </c>
    </row>
    <row r="6829" spans="1:11" x14ac:dyDescent="0.2">
      <c r="A6829">
        <v>6828</v>
      </c>
      <c r="B6829" t="s">
        <v>7039</v>
      </c>
      <c r="C6829" t="s">
        <v>7038</v>
      </c>
      <c r="D6829" t="s">
        <v>7039</v>
      </c>
      <c r="E6829" t="s">
        <v>7040</v>
      </c>
      <c r="F6829" s="220">
        <v>14</v>
      </c>
      <c r="G6829" s="220">
        <v>14</v>
      </c>
      <c r="H6829" s="220">
        <v>15</v>
      </c>
      <c r="I6829" s="220">
        <v>13.534053448275863</v>
      </c>
      <c r="J6829" s="161" t="e">
        <f>VLOOKUP(D6829,GST!A:D,4,FALSE)</f>
        <v>#N/A</v>
      </c>
      <c r="K6829" s="64" t="str">
        <f>VLOOKUP(B6829,'ABC successor'!A:J,10,FALSE)</f>
        <v>4750</v>
      </c>
    </row>
    <row r="6830" spans="1:11" x14ac:dyDescent="0.2">
      <c r="A6830">
        <v>6829</v>
      </c>
      <c r="B6830" t="s">
        <v>7042</v>
      </c>
      <c r="C6830" t="s">
        <v>7041</v>
      </c>
      <c r="D6830" t="s">
        <v>7042</v>
      </c>
      <c r="E6830" t="s">
        <v>7043</v>
      </c>
      <c r="F6830" s="220">
        <v>389</v>
      </c>
      <c r="G6830" s="220">
        <v>389</v>
      </c>
      <c r="H6830" s="220">
        <v>409</v>
      </c>
      <c r="I6830" s="220">
        <v>369.28631551724135</v>
      </c>
      <c r="J6830" s="161" t="e">
        <f>VLOOKUP(D6830,GST!A:D,4,FALSE)</f>
        <v>#N/A</v>
      </c>
      <c r="K6830" s="64" t="str">
        <f>VLOOKUP(B6830,'ABC successor'!A:J,10,FALSE)</f>
        <v>4750</v>
      </c>
    </row>
    <row r="6831" spans="1:11" x14ac:dyDescent="0.2">
      <c r="A6831">
        <v>6830</v>
      </c>
      <c r="B6831" t="s">
        <v>7045</v>
      </c>
      <c r="C6831" t="s">
        <v>7044</v>
      </c>
      <c r="D6831" t="s">
        <v>7045</v>
      </c>
      <c r="E6831" t="s">
        <v>7046</v>
      </c>
      <c r="F6831" s="220">
        <v>14</v>
      </c>
      <c r="G6831" s="220">
        <v>14</v>
      </c>
      <c r="H6831" s="220">
        <v>15</v>
      </c>
      <c r="I6831" s="220">
        <v>13.534053448275863</v>
      </c>
      <c r="J6831" s="161" t="e">
        <f>VLOOKUP(D6831,GST!A:D,4,FALSE)</f>
        <v>#N/A</v>
      </c>
      <c r="K6831" s="64" t="str">
        <f>VLOOKUP(B6831,'ABC successor'!A:J,10,FALSE)</f>
        <v>4750</v>
      </c>
    </row>
    <row r="6832" spans="1:11" x14ac:dyDescent="0.2">
      <c r="A6832">
        <v>6831</v>
      </c>
      <c r="B6832" t="s">
        <v>7048</v>
      </c>
      <c r="C6832" t="s">
        <v>7047</v>
      </c>
      <c r="D6832" t="s">
        <v>7048</v>
      </c>
      <c r="E6832" t="s">
        <v>7049</v>
      </c>
      <c r="F6832" s="220">
        <v>181</v>
      </c>
      <c r="G6832" s="220">
        <v>181</v>
      </c>
      <c r="H6832" s="220">
        <v>191</v>
      </c>
      <c r="I6832" s="220">
        <v>172.07582241379308</v>
      </c>
      <c r="J6832" s="161" t="e">
        <f>VLOOKUP(D6832,GST!A:D,4,FALSE)</f>
        <v>#N/A</v>
      </c>
      <c r="K6832" s="64" t="str">
        <f>VLOOKUP(B6832,'ABC successor'!A:J,10,FALSE)</f>
        <v>4750</v>
      </c>
    </row>
    <row r="6833" spans="1:11" x14ac:dyDescent="0.2">
      <c r="A6833">
        <v>6832</v>
      </c>
      <c r="B6833" t="s">
        <v>7051</v>
      </c>
      <c r="C6833" t="s">
        <v>7050</v>
      </c>
      <c r="D6833" t="s">
        <v>7051</v>
      </c>
      <c r="E6833" t="s">
        <v>7052</v>
      </c>
      <c r="F6833" s="220">
        <v>28</v>
      </c>
      <c r="G6833" s="220">
        <v>28</v>
      </c>
      <c r="H6833" s="220">
        <v>29</v>
      </c>
      <c r="I6833" s="220">
        <v>27.068106896551726</v>
      </c>
      <c r="J6833" s="161" t="e">
        <f>VLOOKUP(D6833,GST!A:D,4,FALSE)</f>
        <v>#N/A</v>
      </c>
      <c r="K6833" s="64" t="str">
        <f>VLOOKUP(B6833,'ABC successor'!A:J,10,FALSE)</f>
        <v>4750</v>
      </c>
    </row>
    <row r="6834" spans="1:11" x14ac:dyDescent="0.2">
      <c r="A6834">
        <v>6833</v>
      </c>
      <c r="B6834" t="s">
        <v>7054</v>
      </c>
      <c r="C6834" t="s">
        <v>7053</v>
      </c>
      <c r="D6834" t="s">
        <v>7054</v>
      </c>
      <c r="E6834" t="s">
        <v>7055</v>
      </c>
      <c r="F6834" s="220">
        <v>265</v>
      </c>
      <c r="G6834" s="220">
        <v>265</v>
      </c>
      <c r="H6834" s="220">
        <v>279</v>
      </c>
      <c r="I6834" s="220">
        <v>251.34670689655167</v>
      </c>
      <c r="J6834" s="161" t="e">
        <f>VLOOKUP(D6834,GST!A:D,4,FALSE)</f>
        <v>#N/A</v>
      </c>
      <c r="K6834" s="64" t="str">
        <f>VLOOKUP(B6834,'ABC successor'!A:J,10,FALSE)</f>
        <v>4750</v>
      </c>
    </row>
    <row r="6835" spans="1:11" x14ac:dyDescent="0.2">
      <c r="A6835">
        <v>6834</v>
      </c>
      <c r="B6835" t="s">
        <v>7057</v>
      </c>
      <c r="C6835" t="s">
        <v>7056</v>
      </c>
      <c r="D6835" t="s">
        <v>7057</v>
      </c>
      <c r="E6835" t="s">
        <v>7058</v>
      </c>
      <c r="F6835" s="220">
        <v>222</v>
      </c>
      <c r="G6835" s="220">
        <v>222</v>
      </c>
      <c r="H6835" s="220">
        <v>234</v>
      </c>
      <c r="I6835" s="220">
        <v>210.74454655172414</v>
      </c>
      <c r="J6835" s="161" t="e">
        <f>VLOOKUP(D6835,GST!A:D,4,FALSE)</f>
        <v>#N/A</v>
      </c>
      <c r="K6835" s="64" t="str">
        <f>VLOOKUP(B6835,'ABC successor'!A:J,10,FALSE)</f>
        <v>4750</v>
      </c>
    </row>
    <row r="6836" spans="1:11" x14ac:dyDescent="0.2">
      <c r="A6836">
        <v>6835</v>
      </c>
      <c r="B6836" t="s">
        <v>7060</v>
      </c>
      <c r="C6836" t="s">
        <v>7059</v>
      </c>
      <c r="D6836" t="s">
        <v>7060</v>
      </c>
      <c r="E6836" t="s">
        <v>7061</v>
      </c>
      <c r="F6836" s="220">
        <v>83</v>
      </c>
      <c r="G6836" s="220">
        <v>83</v>
      </c>
      <c r="H6836" s="220">
        <v>87</v>
      </c>
      <c r="I6836" s="220">
        <v>79.270884482758603</v>
      </c>
      <c r="J6836" s="161" t="e">
        <f>VLOOKUP(D6836,GST!A:D,4,FALSE)</f>
        <v>#N/A</v>
      </c>
      <c r="K6836" s="64" t="str">
        <f>VLOOKUP(B6836,'ABC successor'!A:J,10,FALSE)</f>
        <v>4750</v>
      </c>
    </row>
    <row r="6837" spans="1:11" x14ac:dyDescent="0.2">
      <c r="A6837">
        <v>6836</v>
      </c>
      <c r="B6837" t="s">
        <v>7063</v>
      </c>
      <c r="C6837" t="s">
        <v>7062</v>
      </c>
      <c r="D6837" t="s">
        <v>7063</v>
      </c>
      <c r="E6837" t="s">
        <v>7064</v>
      </c>
      <c r="F6837" s="220">
        <v>55</v>
      </c>
      <c r="G6837" s="220">
        <v>55</v>
      </c>
      <c r="H6837" s="220">
        <v>58</v>
      </c>
      <c r="I6837" s="220">
        <v>52.202777586206899</v>
      </c>
      <c r="J6837" s="161" t="e">
        <f>VLOOKUP(D6837,GST!A:D,4,FALSE)</f>
        <v>#N/A</v>
      </c>
      <c r="K6837" s="64" t="str">
        <f>VLOOKUP(B6837,'ABC successor'!A:J,10,FALSE)</f>
        <v>4750</v>
      </c>
    </row>
    <row r="6838" spans="1:11" x14ac:dyDescent="0.2">
      <c r="A6838">
        <v>6837</v>
      </c>
      <c r="B6838" t="s">
        <v>7066</v>
      </c>
      <c r="C6838" t="s">
        <v>7065</v>
      </c>
      <c r="D6838" t="s">
        <v>7066</v>
      </c>
      <c r="E6838" t="s">
        <v>7067</v>
      </c>
      <c r="F6838" s="220">
        <v>43</v>
      </c>
      <c r="G6838" s="220">
        <v>43</v>
      </c>
      <c r="H6838" s="220">
        <v>45</v>
      </c>
      <c r="I6838" s="220">
        <v>40.602160344827581</v>
      </c>
      <c r="J6838" s="161" t="e">
        <f>VLOOKUP(D6838,GST!A:D,4,FALSE)</f>
        <v>#N/A</v>
      </c>
      <c r="K6838" s="64" t="str">
        <f>VLOOKUP(B6838,'ABC successor'!A:J,10,FALSE)</f>
        <v>4750</v>
      </c>
    </row>
    <row r="6839" spans="1:11" x14ac:dyDescent="0.2">
      <c r="A6839">
        <v>6838</v>
      </c>
      <c r="B6839" t="s">
        <v>7069</v>
      </c>
      <c r="C6839" t="s">
        <v>7068</v>
      </c>
      <c r="D6839" t="s">
        <v>7069</v>
      </c>
      <c r="E6839" t="s">
        <v>7070</v>
      </c>
      <c r="F6839" s="220">
        <v>348</v>
      </c>
      <c r="G6839" s="220">
        <v>348</v>
      </c>
      <c r="H6839" s="220">
        <v>366</v>
      </c>
      <c r="I6839" s="220">
        <v>330.61759137931028</v>
      </c>
      <c r="J6839" s="161" t="e">
        <f>VLOOKUP(D6839,GST!A:D,4,FALSE)</f>
        <v>#N/A</v>
      </c>
      <c r="K6839" s="64" t="str">
        <f>VLOOKUP(B6839,'ABC successor'!A:J,10,FALSE)</f>
        <v>4750</v>
      </c>
    </row>
    <row r="6840" spans="1:11" x14ac:dyDescent="0.2">
      <c r="A6840">
        <v>6839</v>
      </c>
      <c r="B6840" t="s">
        <v>7072</v>
      </c>
      <c r="C6840" t="s">
        <v>7071</v>
      </c>
      <c r="D6840" t="s">
        <v>7072</v>
      </c>
      <c r="E6840" t="s">
        <v>7073</v>
      </c>
      <c r="F6840" s="220">
        <v>668</v>
      </c>
      <c r="G6840" s="220">
        <v>668</v>
      </c>
      <c r="H6840" s="220">
        <v>703</v>
      </c>
      <c r="I6840" s="220">
        <v>634.16707586206883</v>
      </c>
      <c r="J6840" s="161" t="e">
        <f>VLOOKUP(D6840,GST!A:D,4,FALSE)</f>
        <v>#N/A</v>
      </c>
      <c r="K6840" s="64" t="str">
        <f>VLOOKUP(B6840,'ABC successor'!A:J,10,FALSE)</f>
        <v>4750</v>
      </c>
    </row>
    <row r="6841" spans="1:11" x14ac:dyDescent="0.2">
      <c r="A6841">
        <v>6840</v>
      </c>
      <c r="B6841" t="s">
        <v>7075</v>
      </c>
      <c r="C6841" t="s">
        <v>7074</v>
      </c>
      <c r="D6841" t="s">
        <v>7075</v>
      </c>
      <c r="E6841" t="s">
        <v>7076</v>
      </c>
      <c r="F6841" s="220">
        <v>2237</v>
      </c>
      <c r="G6841" s="220">
        <v>2237</v>
      </c>
      <c r="H6841" s="220">
        <v>2355</v>
      </c>
      <c r="I6841" s="220">
        <v>2124.8463913793098</v>
      </c>
      <c r="J6841" s="161" t="e">
        <f>VLOOKUP(D6841,GST!A:D,4,FALSE)</f>
        <v>#N/A</v>
      </c>
      <c r="K6841" s="64" t="str">
        <f>VLOOKUP(B6841,'ABC successor'!A:J,10,FALSE)</f>
        <v>4750</v>
      </c>
    </row>
    <row r="6842" spans="1:11" x14ac:dyDescent="0.2">
      <c r="A6842">
        <v>6841</v>
      </c>
      <c r="B6842" t="s">
        <v>7078</v>
      </c>
      <c r="C6842" t="s">
        <v>7077</v>
      </c>
      <c r="D6842" t="s">
        <v>7078</v>
      </c>
      <c r="E6842" t="s">
        <v>7079</v>
      </c>
      <c r="F6842" s="220">
        <v>126</v>
      </c>
      <c r="G6842" s="220">
        <v>126</v>
      </c>
      <c r="H6842" s="220">
        <v>133</v>
      </c>
      <c r="I6842" s="220">
        <v>119.87304482758618</v>
      </c>
      <c r="J6842" s="161" t="e">
        <f>VLOOKUP(D6842,GST!A:D,4,FALSE)</f>
        <v>#N/A</v>
      </c>
      <c r="K6842" s="64" t="str">
        <f>VLOOKUP(B6842,'ABC successor'!A:J,10,FALSE)</f>
        <v>4750</v>
      </c>
    </row>
    <row r="6843" spans="1:11" x14ac:dyDescent="0.2">
      <c r="A6843">
        <v>6842</v>
      </c>
      <c r="B6843" t="s">
        <v>7081</v>
      </c>
      <c r="C6843" t="s">
        <v>7080</v>
      </c>
      <c r="D6843" t="s">
        <v>7081</v>
      </c>
      <c r="E6843" t="s">
        <v>7082</v>
      </c>
      <c r="F6843" s="220">
        <v>238</v>
      </c>
      <c r="G6843" s="220">
        <v>238</v>
      </c>
      <c r="H6843" s="220">
        <v>251</v>
      </c>
      <c r="I6843" s="220">
        <v>226.21203620689653</v>
      </c>
      <c r="J6843" s="161" t="e">
        <f>VLOOKUP(D6843,GST!A:D,4,FALSE)</f>
        <v>#N/A</v>
      </c>
      <c r="K6843" s="64" t="str">
        <f>VLOOKUP(B6843,'ABC successor'!A:J,10,FALSE)</f>
        <v>4750</v>
      </c>
    </row>
    <row r="6844" spans="1:11" x14ac:dyDescent="0.2">
      <c r="A6844">
        <v>6843</v>
      </c>
      <c r="B6844" t="s">
        <v>7084</v>
      </c>
      <c r="C6844" t="s">
        <v>7083</v>
      </c>
      <c r="D6844" t="s">
        <v>7084</v>
      </c>
      <c r="E6844" t="s">
        <v>4598</v>
      </c>
      <c r="F6844" s="220">
        <v>28</v>
      </c>
      <c r="G6844" s="220">
        <v>28</v>
      </c>
      <c r="H6844" s="220">
        <v>29</v>
      </c>
      <c r="I6844" s="220">
        <v>27.068106896551726</v>
      </c>
      <c r="J6844" s="161" t="e">
        <f>VLOOKUP(D6844,GST!A:D,4,FALSE)</f>
        <v>#N/A</v>
      </c>
      <c r="K6844" s="64" t="str">
        <f>VLOOKUP(B6844,'ABC successor'!A:J,10,FALSE)</f>
        <v>4750</v>
      </c>
    </row>
    <row r="6845" spans="1:11" x14ac:dyDescent="0.2">
      <c r="A6845">
        <v>6844</v>
      </c>
      <c r="B6845" t="s">
        <v>4600</v>
      </c>
      <c r="C6845" t="s">
        <v>4599</v>
      </c>
      <c r="D6845" t="s">
        <v>4600</v>
      </c>
      <c r="E6845" t="s">
        <v>4601</v>
      </c>
      <c r="F6845" s="220">
        <v>14</v>
      </c>
      <c r="G6845" s="220">
        <v>14</v>
      </c>
      <c r="H6845" s="220">
        <v>15</v>
      </c>
      <c r="I6845" s="220">
        <v>13.534053448275863</v>
      </c>
      <c r="J6845" s="161" t="e">
        <f>VLOOKUP(D6845,GST!A:D,4,FALSE)</f>
        <v>#N/A</v>
      </c>
      <c r="K6845" s="64" t="str">
        <f>VLOOKUP(B6845,'ABC successor'!A:J,10,FALSE)</f>
        <v>4750</v>
      </c>
    </row>
    <row r="6846" spans="1:11" x14ac:dyDescent="0.2">
      <c r="A6846">
        <v>6845</v>
      </c>
      <c r="B6846" t="s">
        <v>4603</v>
      </c>
      <c r="C6846" t="s">
        <v>4602</v>
      </c>
      <c r="D6846" t="s">
        <v>4603</v>
      </c>
      <c r="E6846" t="s">
        <v>16915</v>
      </c>
      <c r="F6846" s="220">
        <v>122234</v>
      </c>
      <c r="G6846" s="220">
        <v>122234</v>
      </c>
      <c r="H6846" s="220">
        <v>128667</v>
      </c>
      <c r="I6846" s="220">
        <v>116122.17858620686</v>
      </c>
      <c r="J6846" s="161" t="e">
        <f>VLOOKUP(D6846,GST!A:D,4,FALSE)</f>
        <v>#N/A</v>
      </c>
      <c r="K6846" s="64" t="str">
        <f>VLOOKUP(B6846,'ABC successor'!A:J,10,FALSE)</f>
        <v>4750</v>
      </c>
    </row>
    <row r="6847" spans="1:11" x14ac:dyDescent="0.2">
      <c r="A6847">
        <v>6846</v>
      </c>
      <c r="B6847" t="s">
        <v>4605</v>
      </c>
      <c r="C6847" t="s">
        <v>4604</v>
      </c>
      <c r="D6847" t="s">
        <v>4605</v>
      </c>
      <c r="E6847" t="s">
        <v>4606</v>
      </c>
      <c r="F6847" s="220">
        <v>279</v>
      </c>
      <c r="G6847" s="220">
        <v>279</v>
      </c>
      <c r="H6847" s="220">
        <v>294</v>
      </c>
      <c r="I6847" s="220">
        <v>264.88076034482759</v>
      </c>
      <c r="J6847" s="161" t="e">
        <f>VLOOKUP(D6847,GST!A:D,4,FALSE)</f>
        <v>#N/A</v>
      </c>
      <c r="K6847" s="64" t="str">
        <f>VLOOKUP(B6847,'ABC successor'!A:J,10,FALSE)</f>
        <v>4750</v>
      </c>
    </row>
    <row r="6848" spans="1:11" x14ac:dyDescent="0.2">
      <c r="A6848">
        <v>6847</v>
      </c>
      <c r="B6848" t="s">
        <v>4608</v>
      </c>
      <c r="C6848" t="s">
        <v>4607</v>
      </c>
      <c r="D6848" t="s">
        <v>4608</v>
      </c>
      <c r="E6848" t="s">
        <v>4609</v>
      </c>
      <c r="F6848" s="220">
        <v>14</v>
      </c>
      <c r="G6848" s="220">
        <v>14</v>
      </c>
      <c r="H6848" s="220">
        <v>15</v>
      </c>
      <c r="I6848" s="220">
        <v>13.534053448275863</v>
      </c>
      <c r="J6848" s="161" t="e">
        <f>VLOOKUP(D6848,GST!A:D,4,FALSE)</f>
        <v>#N/A</v>
      </c>
      <c r="K6848" s="64" t="str">
        <f>VLOOKUP(B6848,'ABC successor'!A:J,10,FALSE)</f>
        <v>4750</v>
      </c>
    </row>
    <row r="6849" spans="1:11" x14ac:dyDescent="0.2">
      <c r="A6849">
        <v>6848</v>
      </c>
      <c r="B6849" t="s">
        <v>4611</v>
      </c>
      <c r="C6849" t="s">
        <v>4610</v>
      </c>
      <c r="D6849" t="s">
        <v>4611</v>
      </c>
      <c r="E6849" t="s">
        <v>4612</v>
      </c>
      <c r="F6849" s="220">
        <v>322</v>
      </c>
      <c r="G6849" s="220">
        <v>322</v>
      </c>
      <c r="H6849" s="220">
        <v>339</v>
      </c>
      <c r="I6849" s="220">
        <v>305.4829206896552</v>
      </c>
      <c r="J6849" s="161" t="e">
        <f>VLOOKUP(D6849,GST!A:D,4,FALSE)</f>
        <v>#N/A</v>
      </c>
      <c r="K6849" s="64" t="str">
        <f>VLOOKUP(B6849,'ABC successor'!A:J,10,FALSE)</f>
        <v>4750</v>
      </c>
    </row>
    <row r="6850" spans="1:11" x14ac:dyDescent="0.2">
      <c r="A6850">
        <v>6849</v>
      </c>
      <c r="B6850" t="s">
        <v>4614</v>
      </c>
      <c r="C6850" t="s">
        <v>4613</v>
      </c>
      <c r="D6850" t="s">
        <v>4614</v>
      </c>
      <c r="E6850" t="s">
        <v>4615</v>
      </c>
      <c r="F6850" s="220">
        <v>126</v>
      </c>
      <c r="G6850" s="220">
        <v>126</v>
      </c>
      <c r="H6850" s="220">
        <v>133</v>
      </c>
      <c r="I6850" s="220">
        <v>119.87304482758618</v>
      </c>
      <c r="J6850" s="161" t="e">
        <f>VLOOKUP(D6850,GST!A:D,4,FALSE)</f>
        <v>#N/A</v>
      </c>
      <c r="K6850" s="64" t="str">
        <f>VLOOKUP(B6850,'ABC successor'!A:J,10,FALSE)</f>
        <v>4750</v>
      </c>
    </row>
    <row r="6851" spans="1:11" x14ac:dyDescent="0.2">
      <c r="A6851">
        <v>6850</v>
      </c>
      <c r="B6851" t="s">
        <v>4617</v>
      </c>
      <c r="C6851" t="s">
        <v>4616</v>
      </c>
      <c r="D6851" t="s">
        <v>4617</v>
      </c>
      <c r="E6851" t="s">
        <v>4618</v>
      </c>
      <c r="F6851" s="220">
        <v>5000</v>
      </c>
      <c r="G6851" s="220">
        <v>5000</v>
      </c>
      <c r="H6851" s="220">
        <v>5263</v>
      </c>
      <c r="I6851" s="220">
        <v>4750.4527603448269</v>
      </c>
      <c r="J6851" s="161" t="e">
        <f>VLOOKUP(D6851,GST!A:D,4,FALSE)</f>
        <v>#N/A</v>
      </c>
      <c r="K6851" s="64" t="str">
        <f>VLOOKUP(B6851,'ABC successor'!A:J,10,FALSE)</f>
        <v>4750</v>
      </c>
    </row>
    <row r="6852" spans="1:11" x14ac:dyDescent="0.2">
      <c r="A6852">
        <v>6851</v>
      </c>
      <c r="B6852" t="s">
        <v>4620</v>
      </c>
      <c r="C6852" t="s">
        <v>4619</v>
      </c>
      <c r="D6852" t="s">
        <v>4620</v>
      </c>
      <c r="E6852" t="s">
        <v>4621</v>
      </c>
      <c r="F6852" s="220">
        <v>112</v>
      </c>
      <c r="G6852" s="220">
        <v>112</v>
      </c>
      <c r="H6852" s="220">
        <v>118</v>
      </c>
      <c r="I6852" s="220">
        <v>106.33899137931033</v>
      </c>
      <c r="J6852" s="161" t="e">
        <f>VLOOKUP(D6852,GST!A:D,4,FALSE)</f>
        <v>#N/A</v>
      </c>
      <c r="K6852" s="64" t="str">
        <f>VLOOKUP(B6852,'ABC successor'!A:J,10,FALSE)</f>
        <v>4750</v>
      </c>
    </row>
    <row r="6853" spans="1:11" x14ac:dyDescent="0.2">
      <c r="A6853">
        <v>6852</v>
      </c>
      <c r="B6853" t="s">
        <v>4623</v>
      </c>
      <c r="C6853" t="s">
        <v>4622</v>
      </c>
      <c r="D6853" t="s">
        <v>4623</v>
      </c>
      <c r="E6853" t="s">
        <v>4624</v>
      </c>
      <c r="F6853" s="220">
        <v>265</v>
      </c>
      <c r="G6853" s="220">
        <v>265</v>
      </c>
      <c r="H6853" s="220">
        <v>279</v>
      </c>
      <c r="I6853" s="220">
        <v>251.34670689655167</v>
      </c>
      <c r="J6853" s="161" t="e">
        <f>VLOOKUP(D6853,GST!A:D,4,FALSE)</f>
        <v>#N/A</v>
      </c>
      <c r="K6853" s="64" t="str">
        <f>VLOOKUP(B6853,'ABC successor'!A:J,10,FALSE)</f>
        <v>4750</v>
      </c>
    </row>
    <row r="6854" spans="1:11" x14ac:dyDescent="0.2">
      <c r="A6854">
        <v>6853</v>
      </c>
      <c r="B6854" t="s">
        <v>4626</v>
      </c>
      <c r="C6854" t="s">
        <v>4625</v>
      </c>
      <c r="D6854" t="s">
        <v>4626</v>
      </c>
      <c r="E6854" t="s">
        <v>4627</v>
      </c>
      <c r="F6854" s="220">
        <v>944</v>
      </c>
      <c r="G6854" s="220">
        <v>944</v>
      </c>
      <c r="H6854" s="220">
        <v>994</v>
      </c>
      <c r="I6854" s="220">
        <v>897.11439999999982</v>
      </c>
      <c r="J6854" s="161" t="e">
        <f>VLOOKUP(D6854,GST!A:D,4,FALSE)</f>
        <v>#N/A</v>
      </c>
      <c r="K6854" s="64" t="str">
        <f>VLOOKUP(B6854,'ABC successor'!A:J,10,FALSE)</f>
        <v>4750</v>
      </c>
    </row>
    <row r="6855" spans="1:11" x14ac:dyDescent="0.2">
      <c r="A6855">
        <v>6854</v>
      </c>
      <c r="B6855" t="s">
        <v>4629</v>
      </c>
      <c r="C6855" t="s">
        <v>4628</v>
      </c>
      <c r="D6855" t="s">
        <v>4629</v>
      </c>
      <c r="E6855" t="s">
        <v>4630</v>
      </c>
      <c r="F6855" s="220">
        <v>849</v>
      </c>
      <c r="G6855" s="220">
        <v>849</v>
      </c>
      <c r="H6855" s="220">
        <v>894</v>
      </c>
      <c r="I6855" s="220">
        <v>806.24289827586188</v>
      </c>
      <c r="J6855" s="161" t="e">
        <f>VLOOKUP(D6855,GST!A:D,4,FALSE)</f>
        <v>#N/A</v>
      </c>
      <c r="K6855" s="64" t="str">
        <f>VLOOKUP(B6855,'ABC successor'!A:J,10,FALSE)</f>
        <v>4750</v>
      </c>
    </row>
    <row r="6856" spans="1:11" x14ac:dyDescent="0.2">
      <c r="A6856">
        <v>6855</v>
      </c>
      <c r="B6856" t="s">
        <v>4632</v>
      </c>
      <c r="C6856" t="s">
        <v>4631</v>
      </c>
      <c r="D6856" t="s">
        <v>4632</v>
      </c>
      <c r="E6856" t="s">
        <v>4633</v>
      </c>
      <c r="F6856" s="220">
        <v>7502</v>
      </c>
      <c r="G6856" s="220">
        <v>7502</v>
      </c>
      <c r="H6856" s="220">
        <v>7897</v>
      </c>
      <c r="I6856" s="220">
        <v>7126.6458586206872</v>
      </c>
      <c r="J6856" s="161" t="e">
        <f>VLOOKUP(D6856,GST!A:D,4,FALSE)</f>
        <v>#N/A</v>
      </c>
      <c r="K6856" s="64" t="str">
        <f>VLOOKUP(B6856,'ABC successor'!A:J,10,FALSE)</f>
        <v>4750</v>
      </c>
    </row>
    <row r="6857" spans="1:11" x14ac:dyDescent="0.2">
      <c r="A6857">
        <v>6856</v>
      </c>
      <c r="B6857" t="s">
        <v>4635</v>
      </c>
      <c r="C6857" t="s">
        <v>4634</v>
      </c>
      <c r="D6857" t="s">
        <v>4635</v>
      </c>
      <c r="E6857" t="s">
        <v>26193</v>
      </c>
      <c r="F6857" s="220">
        <v>1223</v>
      </c>
      <c r="G6857" s="220">
        <v>1223</v>
      </c>
      <c r="H6857" s="220">
        <v>1287</v>
      </c>
      <c r="I6857" s="220">
        <v>1161.9951603448274</v>
      </c>
      <c r="J6857" s="161" t="e">
        <f>VLOOKUP(D6857,GST!A:D,4,FALSE)</f>
        <v>#N/A</v>
      </c>
      <c r="K6857" s="64" t="str">
        <f>VLOOKUP(B6857,'ABC successor'!A:J,10,FALSE)</f>
        <v>4750</v>
      </c>
    </row>
    <row r="6858" spans="1:11" x14ac:dyDescent="0.2">
      <c r="A6858">
        <v>6857</v>
      </c>
      <c r="B6858" t="s">
        <v>8515</v>
      </c>
      <c r="C6858" t="s">
        <v>8514</v>
      </c>
      <c r="D6858" t="s">
        <v>8515</v>
      </c>
      <c r="E6858" t="s">
        <v>8516</v>
      </c>
      <c r="F6858" s="220">
        <v>10557</v>
      </c>
      <c r="G6858" s="220">
        <v>10557</v>
      </c>
      <c r="H6858" s="220">
        <v>11113</v>
      </c>
      <c r="I6858" s="220">
        <v>10028.733605172412</v>
      </c>
      <c r="J6858" s="161" t="e">
        <f>VLOOKUP(D6858,GST!A:D,4,FALSE)</f>
        <v>#N/A</v>
      </c>
      <c r="K6858" s="64" t="str">
        <f>VLOOKUP(B6858,'ABC successor'!A:J,10,FALSE)</f>
        <v>4750</v>
      </c>
    </row>
    <row r="6859" spans="1:11" x14ac:dyDescent="0.2">
      <c r="A6859">
        <v>6858</v>
      </c>
      <c r="B6859" t="s">
        <v>8518</v>
      </c>
      <c r="C6859" t="s">
        <v>8517</v>
      </c>
      <c r="D6859" t="s">
        <v>8518</v>
      </c>
      <c r="E6859" t="s">
        <v>8519</v>
      </c>
      <c r="F6859" s="220">
        <v>417</v>
      </c>
      <c r="G6859" s="220">
        <v>417</v>
      </c>
      <c r="H6859" s="220">
        <v>439</v>
      </c>
      <c r="I6859" s="220">
        <v>396.35442241379303</v>
      </c>
      <c r="J6859" s="161" t="e">
        <f>VLOOKUP(D6859,GST!A:D,4,FALSE)</f>
        <v>#N/A</v>
      </c>
      <c r="K6859" s="64" t="str">
        <f>VLOOKUP(B6859,'ABC successor'!A:J,10,FALSE)</f>
        <v>4750</v>
      </c>
    </row>
    <row r="6860" spans="1:11" x14ac:dyDescent="0.2">
      <c r="A6860">
        <v>6859</v>
      </c>
      <c r="B6860" t="s">
        <v>8521</v>
      </c>
      <c r="C6860" t="s">
        <v>8520</v>
      </c>
      <c r="D6860" t="s">
        <v>8521</v>
      </c>
      <c r="E6860" t="s">
        <v>8522</v>
      </c>
      <c r="F6860" s="220">
        <v>55</v>
      </c>
      <c r="G6860" s="220">
        <v>55</v>
      </c>
      <c r="H6860" s="220">
        <v>58</v>
      </c>
      <c r="I6860" s="220">
        <v>52.202777586206899</v>
      </c>
      <c r="J6860" s="161" t="e">
        <f>VLOOKUP(D6860,GST!A:D,4,FALSE)</f>
        <v>#N/A</v>
      </c>
      <c r="K6860" s="64" t="str">
        <f>VLOOKUP(B6860,'ABC successor'!A:J,10,FALSE)</f>
        <v>4750</v>
      </c>
    </row>
    <row r="6861" spans="1:11" x14ac:dyDescent="0.2">
      <c r="A6861">
        <v>6860</v>
      </c>
      <c r="B6861" t="s">
        <v>8524</v>
      </c>
      <c r="C6861" t="s">
        <v>8523</v>
      </c>
      <c r="D6861" t="s">
        <v>8524</v>
      </c>
      <c r="E6861" t="s">
        <v>8525</v>
      </c>
      <c r="F6861" s="220">
        <v>55</v>
      </c>
      <c r="G6861" s="220">
        <v>55</v>
      </c>
      <c r="H6861" s="220">
        <v>58</v>
      </c>
      <c r="I6861" s="220">
        <v>52.202777586206899</v>
      </c>
      <c r="J6861" s="161" t="e">
        <f>VLOOKUP(D6861,GST!A:D,4,FALSE)</f>
        <v>#N/A</v>
      </c>
      <c r="K6861" s="64" t="str">
        <f>VLOOKUP(B6861,'ABC successor'!A:J,10,FALSE)</f>
        <v>4750</v>
      </c>
    </row>
    <row r="6862" spans="1:11" x14ac:dyDescent="0.2">
      <c r="A6862">
        <v>6861</v>
      </c>
      <c r="B6862" t="s">
        <v>8527</v>
      </c>
      <c r="C6862" t="s">
        <v>8526</v>
      </c>
      <c r="D6862" t="s">
        <v>8527</v>
      </c>
      <c r="E6862" t="s">
        <v>8528</v>
      </c>
      <c r="F6862" s="220">
        <v>138</v>
      </c>
      <c r="G6862" s="220">
        <v>138</v>
      </c>
      <c r="H6862" s="220">
        <v>145</v>
      </c>
      <c r="I6862" s="220">
        <v>131.47366206896552</v>
      </c>
      <c r="J6862" s="161" t="e">
        <f>VLOOKUP(D6862,GST!A:D,4,FALSE)</f>
        <v>#N/A</v>
      </c>
      <c r="K6862" s="64" t="str">
        <f>VLOOKUP(B6862,'ABC successor'!A:J,10,FALSE)</f>
        <v>4750</v>
      </c>
    </row>
    <row r="6863" spans="1:11" x14ac:dyDescent="0.2">
      <c r="A6863">
        <v>6862</v>
      </c>
      <c r="B6863" t="s">
        <v>8530</v>
      </c>
      <c r="C6863" t="s">
        <v>8529</v>
      </c>
      <c r="D6863" t="s">
        <v>8530</v>
      </c>
      <c r="E6863" t="s">
        <v>8531</v>
      </c>
      <c r="F6863" s="220">
        <v>71</v>
      </c>
      <c r="G6863" s="220">
        <v>71</v>
      </c>
      <c r="H6863" s="220">
        <v>75</v>
      </c>
      <c r="I6863" s="220">
        <v>67.670267241379292</v>
      </c>
      <c r="J6863" s="161" t="e">
        <f>VLOOKUP(D6863,GST!A:D,4,FALSE)</f>
        <v>#N/A</v>
      </c>
      <c r="K6863" s="64" t="str">
        <f>VLOOKUP(B6863,'ABC successor'!A:J,10,FALSE)</f>
        <v>4750</v>
      </c>
    </row>
    <row r="6864" spans="1:11" x14ac:dyDescent="0.2">
      <c r="A6864">
        <v>6863</v>
      </c>
      <c r="B6864" t="s">
        <v>8533</v>
      </c>
      <c r="C6864" t="s">
        <v>8532</v>
      </c>
      <c r="D6864" t="s">
        <v>8533</v>
      </c>
      <c r="E6864" t="s">
        <v>8534</v>
      </c>
      <c r="F6864" s="220">
        <v>1583</v>
      </c>
      <c r="G6864" s="220">
        <v>1583</v>
      </c>
      <c r="H6864" s="220">
        <v>1666</v>
      </c>
      <c r="I6864" s="220">
        <v>1504.2133689655168</v>
      </c>
      <c r="J6864" s="161" t="e">
        <f>VLOOKUP(D6864,GST!A:D,4,FALSE)</f>
        <v>#N/A</v>
      </c>
      <c r="K6864" s="64" t="str">
        <f>VLOOKUP(B6864,'ABC successor'!A:J,10,FALSE)</f>
        <v>4750</v>
      </c>
    </row>
    <row r="6865" spans="1:11" x14ac:dyDescent="0.2">
      <c r="A6865">
        <v>6864</v>
      </c>
      <c r="B6865" t="s">
        <v>8536</v>
      </c>
      <c r="C6865" t="s">
        <v>8535</v>
      </c>
      <c r="D6865" t="s">
        <v>8536</v>
      </c>
      <c r="E6865" t="s">
        <v>8537</v>
      </c>
      <c r="F6865" s="220">
        <v>71</v>
      </c>
      <c r="G6865" s="220">
        <v>71</v>
      </c>
      <c r="H6865" s="220">
        <v>75</v>
      </c>
      <c r="I6865" s="220">
        <v>67.670267241379292</v>
      </c>
      <c r="J6865" s="161" t="e">
        <f>VLOOKUP(D6865,GST!A:D,4,FALSE)</f>
        <v>#N/A</v>
      </c>
      <c r="K6865" s="64" t="str">
        <f>VLOOKUP(B6865,'ABC successor'!A:J,10,FALSE)</f>
        <v>4750</v>
      </c>
    </row>
    <row r="6866" spans="1:11" x14ac:dyDescent="0.2">
      <c r="A6866">
        <v>6865</v>
      </c>
      <c r="B6866" t="s">
        <v>8539</v>
      </c>
      <c r="C6866" t="s">
        <v>8538</v>
      </c>
      <c r="D6866" t="s">
        <v>8539</v>
      </c>
      <c r="E6866" t="s">
        <v>8540</v>
      </c>
      <c r="F6866" s="220">
        <v>71</v>
      </c>
      <c r="G6866" s="220">
        <v>71</v>
      </c>
      <c r="H6866" s="220">
        <v>75</v>
      </c>
      <c r="I6866" s="220">
        <v>67.670267241379292</v>
      </c>
      <c r="J6866" s="161" t="e">
        <f>VLOOKUP(D6866,GST!A:D,4,FALSE)</f>
        <v>#N/A</v>
      </c>
      <c r="K6866" s="64" t="str">
        <f>VLOOKUP(B6866,'ABC successor'!A:J,10,FALSE)</f>
        <v>4750</v>
      </c>
    </row>
    <row r="6867" spans="1:11" x14ac:dyDescent="0.2">
      <c r="A6867">
        <v>6866</v>
      </c>
      <c r="B6867" t="s">
        <v>8542</v>
      </c>
      <c r="C6867" t="s">
        <v>8541</v>
      </c>
      <c r="D6867" t="s">
        <v>8542</v>
      </c>
      <c r="E6867" t="s">
        <v>16288</v>
      </c>
      <c r="F6867" s="220">
        <v>387538</v>
      </c>
      <c r="G6867" s="220">
        <v>387538</v>
      </c>
      <c r="H6867" s="220">
        <v>407935</v>
      </c>
      <c r="I6867" s="220">
        <v>368161.05564482755</v>
      </c>
      <c r="J6867" s="161" t="e">
        <f>VLOOKUP(D6867,GST!A:D,4,FALSE)</f>
        <v>#N/A</v>
      </c>
      <c r="K6867" s="64" t="str">
        <f>VLOOKUP(B6867,'ABC successor'!A:J,10,FALSE)</f>
        <v>4750</v>
      </c>
    </row>
    <row r="6868" spans="1:11" x14ac:dyDescent="0.2">
      <c r="A6868">
        <v>6867</v>
      </c>
      <c r="B6868" t="s">
        <v>8544</v>
      </c>
      <c r="C6868" t="s">
        <v>8543</v>
      </c>
      <c r="D6868" t="s">
        <v>8544</v>
      </c>
      <c r="E6868" t="s">
        <v>5192</v>
      </c>
      <c r="F6868" s="220">
        <v>52921</v>
      </c>
      <c r="G6868" s="220">
        <v>52921</v>
      </c>
      <c r="H6868" s="220">
        <v>55706</v>
      </c>
      <c r="I6868" s="220">
        <v>50275.14168793102</v>
      </c>
      <c r="J6868" s="161" t="e">
        <f>VLOOKUP(D6868,GST!A:D,4,FALSE)</f>
        <v>#N/A</v>
      </c>
      <c r="K6868" s="64" t="str">
        <f>VLOOKUP(B6868,'ABC successor'!A:J,10,FALSE)</f>
        <v>4750</v>
      </c>
    </row>
    <row r="6869" spans="1:11" x14ac:dyDescent="0.2">
      <c r="A6869">
        <v>6868</v>
      </c>
      <c r="B6869" t="s">
        <v>8546</v>
      </c>
      <c r="C6869" t="s">
        <v>8545</v>
      </c>
      <c r="D6869" t="s">
        <v>8546</v>
      </c>
      <c r="E6869" t="s">
        <v>8547</v>
      </c>
      <c r="F6869" s="220">
        <v>56810</v>
      </c>
      <c r="G6869" s="220">
        <v>56810</v>
      </c>
      <c r="H6869" s="220">
        <v>59800</v>
      </c>
      <c r="I6869" s="220">
        <v>53969.938279310336</v>
      </c>
      <c r="J6869" s="161" t="e">
        <f>VLOOKUP(D6869,GST!A:D,4,FALSE)</f>
        <v>#N/A</v>
      </c>
      <c r="K6869" s="64" t="str">
        <f>VLOOKUP(B6869,'ABC successor'!A:J,10,FALSE)</f>
        <v>4750</v>
      </c>
    </row>
    <row r="6870" spans="1:11" x14ac:dyDescent="0.2">
      <c r="A6870">
        <v>6869</v>
      </c>
      <c r="B6870" t="s">
        <v>8549</v>
      </c>
      <c r="C6870" t="s">
        <v>8548</v>
      </c>
      <c r="D6870" t="s">
        <v>8549</v>
      </c>
      <c r="E6870" t="s">
        <v>8550</v>
      </c>
      <c r="F6870" s="220">
        <v>123624</v>
      </c>
      <c r="G6870" s="220">
        <v>123624</v>
      </c>
      <c r="H6870" s="220">
        <v>130131</v>
      </c>
      <c r="I6870" s="220">
        <v>117442.71551551722</v>
      </c>
      <c r="J6870" s="161" t="e">
        <f>VLOOKUP(D6870,GST!A:D,4,FALSE)</f>
        <v>#N/A</v>
      </c>
      <c r="K6870" s="64" t="str">
        <f>VLOOKUP(B6870,'ABC successor'!A:J,10,FALSE)</f>
        <v>4750</v>
      </c>
    </row>
    <row r="6871" spans="1:11" x14ac:dyDescent="0.2">
      <c r="A6871">
        <v>6870</v>
      </c>
      <c r="B6871" t="s">
        <v>8552</v>
      </c>
      <c r="C6871" t="s">
        <v>8551</v>
      </c>
      <c r="D6871" t="s">
        <v>8552</v>
      </c>
      <c r="E6871" t="s">
        <v>9383</v>
      </c>
      <c r="F6871" s="220">
        <v>91675</v>
      </c>
      <c r="G6871" s="220">
        <v>91675</v>
      </c>
      <c r="H6871" s="220">
        <v>96500</v>
      </c>
      <c r="I6871" s="220">
        <v>87091.633939655148</v>
      </c>
      <c r="J6871" s="161" t="e">
        <f>VLOOKUP(D6871,GST!A:D,4,FALSE)</f>
        <v>#N/A</v>
      </c>
      <c r="K6871" s="64" t="str">
        <f>VLOOKUP(B6871,'ABC successor'!A:J,10,FALSE)</f>
        <v>4750</v>
      </c>
    </row>
    <row r="6872" spans="1:11" x14ac:dyDescent="0.2">
      <c r="A6872">
        <v>6871</v>
      </c>
      <c r="B6872" t="s">
        <v>9385</v>
      </c>
      <c r="C6872" t="s">
        <v>9384</v>
      </c>
      <c r="D6872" t="s">
        <v>9385</v>
      </c>
      <c r="E6872" t="s">
        <v>16289</v>
      </c>
      <c r="F6872" s="220">
        <v>733959</v>
      </c>
      <c r="G6872" s="220">
        <v>733959</v>
      </c>
      <c r="H6872" s="220">
        <v>772588</v>
      </c>
      <c r="I6872" s="220">
        <v>697260.899601724</v>
      </c>
      <c r="J6872" s="161" t="e">
        <f>VLOOKUP(D6872,GST!A:D,4,FALSE)</f>
        <v>#N/A</v>
      </c>
      <c r="K6872" s="64" t="str">
        <f>VLOOKUP(B6872,'ABC successor'!A:J,10,FALSE)</f>
        <v>4750</v>
      </c>
    </row>
    <row r="6873" spans="1:11" x14ac:dyDescent="0.2">
      <c r="A6873">
        <v>6872</v>
      </c>
      <c r="B6873" t="s">
        <v>9387</v>
      </c>
      <c r="C6873" t="s">
        <v>9386</v>
      </c>
      <c r="D6873" t="s">
        <v>9387</v>
      </c>
      <c r="E6873" t="s">
        <v>9388</v>
      </c>
      <c r="F6873" s="220">
        <v>7361</v>
      </c>
      <c r="G6873" s="220">
        <v>7361</v>
      </c>
      <c r="H6873" s="220">
        <v>7748</v>
      </c>
      <c r="I6873" s="220">
        <v>6993.2387603448269</v>
      </c>
      <c r="J6873" s="161" t="e">
        <f>VLOOKUP(D6873,GST!A:D,4,FALSE)</f>
        <v>#N/A</v>
      </c>
      <c r="K6873" s="64" t="str">
        <f>VLOOKUP(B6873,'ABC successor'!A:J,10,FALSE)</f>
        <v>4750</v>
      </c>
    </row>
    <row r="6874" spans="1:11" x14ac:dyDescent="0.2">
      <c r="A6874">
        <v>6873</v>
      </c>
      <c r="B6874" t="s">
        <v>9390</v>
      </c>
      <c r="C6874" t="s">
        <v>9389</v>
      </c>
      <c r="D6874" t="s">
        <v>9390</v>
      </c>
      <c r="E6874" t="s">
        <v>9391</v>
      </c>
      <c r="F6874" s="220">
        <v>1459</v>
      </c>
      <c r="G6874" s="220">
        <v>1459</v>
      </c>
      <c r="H6874" s="220">
        <v>1536</v>
      </c>
      <c r="I6874" s="220">
        <v>1386.2737603448275</v>
      </c>
      <c r="J6874" s="161" t="e">
        <f>VLOOKUP(D6874,GST!A:D,4,FALSE)</f>
        <v>#N/A</v>
      </c>
      <c r="K6874" s="64" t="str">
        <f>VLOOKUP(B6874,'ABC successor'!A:J,10,FALSE)</f>
        <v>4750</v>
      </c>
    </row>
    <row r="6875" spans="1:11" x14ac:dyDescent="0.2">
      <c r="A6875">
        <v>6874</v>
      </c>
      <c r="B6875" t="s">
        <v>9393</v>
      </c>
      <c r="C6875" t="s">
        <v>9392</v>
      </c>
      <c r="D6875" t="s">
        <v>9393</v>
      </c>
      <c r="E6875" t="s">
        <v>9394</v>
      </c>
      <c r="F6875" s="220">
        <v>2027971</v>
      </c>
      <c r="G6875" s="220">
        <v>2027971</v>
      </c>
      <c r="H6875" s="220">
        <v>2134706</v>
      </c>
      <c r="I6875" s="220">
        <v>1926572.508362069</v>
      </c>
      <c r="J6875" s="161" t="e">
        <f>VLOOKUP(D6875,GST!A:D,4,FALSE)</f>
        <v>#N/A</v>
      </c>
      <c r="K6875" s="64" t="str">
        <f>VLOOKUP(B6875,'ABC successor'!A:J,10,FALSE)</f>
        <v>4750</v>
      </c>
    </row>
    <row r="6876" spans="1:11" x14ac:dyDescent="0.2">
      <c r="A6876">
        <v>6875</v>
      </c>
      <c r="B6876" t="s">
        <v>9396</v>
      </c>
      <c r="C6876" t="s">
        <v>9395</v>
      </c>
      <c r="D6876" t="s">
        <v>9396</v>
      </c>
      <c r="E6876" t="s">
        <v>8982</v>
      </c>
      <c r="F6876" s="220">
        <v>9724</v>
      </c>
      <c r="G6876" s="220">
        <v>9724</v>
      </c>
      <c r="H6876" s="220">
        <v>10236</v>
      </c>
      <c r="I6876" s="220">
        <v>9237.9581965517227</v>
      </c>
      <c r="J6876" s="161" t="e">
        <f>VLOOKUP(D6876,GST!A:D,4,FALSE)</f>
        <v>#N/A</v>
      </c>
      <c r="K6876" s="64" t="str">
        <f>VLOOKUP(B6876,'ABC successor'!A:J,10,FALSE)</f>
        <v>4750</v>
      </c>
    </row>
    <row r="6877" spans="1:11" x14ac:dyDescent="0.2">
      <c r="A6877">
        <v>6876</v>
      </c>
      <c r="B6877" t="s">
        <v>8984</v>
      </c>
      <c r="C6877" t="s">
        <v>8983</v>
      </c>
      <c r="D6877" t="s">
        <v>8984</v>
      </c>
      <c r="E6877" t="s">
        <v>8985</v>
      </c>
      <c r="F6877" s="220">
        <v>154182</v>
      </c>
      <c r="G6877" s="220">
        <v>154182</v>
      </c>
      <c r="H6877" s="220">
        <v>162297</v>
      </c>
      <c r="I6877" s="220">
        <v>146473.26016206894</v>
      </c>
      <c r="J6877" s="161" t="e">
        <f>VLOOKUP(D6877,GST!A:D,4,FALSE)</f>
        <v>#N/A</v>
      </c>
      <c r="K6877" s="64" t="str">
        <f>VLOOKUP(B6877,'ABC successor'!A:J,10,FALSE)</f>
        <v>4750</v>
      </c>
    </row>
    <row r="6878" spans="1:11" x14ac:dyDescent="0.2">
      <c r="A6878">
        <v>6877</v>
      </c>
      <c r="B6878" t="s">
        <v>8987</v>
      </c>
      <c r="C6878" t="s">
        <v>8986</v>
      </c>
      <c r="D6878" t="s">
        <v>8987</v>
      </c>
      <c r="E6878" t="s">
        <v>16290</v>
      </c>
      <c r="F6878" s="220">
        <v>447265</v>
      </c>
      <c r="G6878" s="220">
        <v>447265</v>
      </c>
      <c r="H6878" s="220">
        <v>470805</v>
      </c>
      <c r="I6878" s="220">
        <v>424901.60800862062</v>
      </c>
      <c r="J6878" s="161" t="e">
        <f>VLOOKUP(D6878,GST!A:D,4,FALSE)</f>
        <v>#N/A</v>
      </c>
      <c r="K6878" s="64" t="str">
        <f>VLOOKUP(B6878,'ABC successor'!A:J,10,FALSE)</f>
        <v>4750</v>
      </c>
    </row>
    <row r="6879" spans="1:11" x14ac:dyDescent="0.2">
      <c r="A6879">
        <v>6878</v>
      </c>
      <c r="B6879" t="s">
        <v>8989</v>
      </c>
      <c r="C6879" t="s">
        <v>8988</v>
      </c>
      <c r="D6879" t="s">
        <v>8989</v>
      </c>
      <c r="E6879" t="s">
        <v>2134</v>
      </c>
      <c r="F6879" s="220">
        <v>130568</v>
      </c>
      <c r="G6879" s="220">
        <v>130568</v>
      </c>
      <c r="H6879" s="220">
        <v>137440</v>
      </c>
      <c r="I6879" s="220">
        <v>124039.59985344826</v>
      </c>
      <c r="J6879" s="161" t="e">
        <f>VLOOKUP(D6879,GST!A:D,4,FALSE)</f>
        <v>#N/A</v>
      </c>
      <c r="K6879" s="64" t="str">
        <f>VLOOKUP(B6879,'ABC successor'!A:J,10,FALSE)</f>
        <v>4750</v>
      </c>
    </row>
    <row r="6880" spans="1:11" x14ac:dyDescent="0.2">
      <c r="A6880">
        <v>6879</v>
      </c>
      <c r="B6880" t="s">
        <v>8991</v>
      </c>
      <c r="C6880" t="s">
        <v>8990</v>
      </c>
      <c r="D6880" t="s">
        <v>8991</v>
      </c>
      <c r="E6880" t="s">
        <v>8992</v>
      </c>
      <c r="F6880" s="220">
        <v>487547</v>
      </c>
      <c r="G6880" s="220">
        <v>487547</v>
      </c>
      <c r="H6880" s="220">
        <v>513207</v>
      </c>
      <c r="I6880" s="220">
        <v>463170.11085172411</v>
      </c>
      <c r="J6880" s="161" t="e">
        <f>VLOOKUP(D6880,GST!A:D,4,FALSE)</f>
        <v>#N/A</v>
      </c>
      <c r="K6880" s="64" t="str">
        <f>VLOOKUP(B6880,'ABC successor'!A:J,10,FALSE)</f>
        <v>4750</v>
      </c>
    </row>
    <row r="6881" spans="1:11" x14ac:dyDescent="0.2">
      <c r="A6881">
        <v>6880</v>
      </c>
      <c r="B6881" t="s">
        <v>8994</v>
      </c>
      <c r="C6881" t="s">
        <v>8993</v>
      </c>
      <c r="D6881" t="s">
        <v>8994</v>
      </c>
      <c r="E6881" t="s">
        <v>6869</v>
      </c>
      <c r="F6881" s="220">
        <v>851471</v>
      </c>
      <c r="G6881" s="220">
        <v>851471</v>
      </c>
      <c r="H6881" s="220">
        <v>896285</v>
      </c>
      <c r="I6881" s="220">
        <v>808897.5061879307</v>
      </c>
      <c r="J6881" s="161" t="e">
        <f>VLOOKUP(D6881,GST!A:D,4,FALSE)</f>
        <v>#N/A</v>
      </c>
      <c r="K6881" s="64" t="str">
        <f>VLOOKUP(B6881,'ABC successor'!A:J,10,FALSE)</f>
        <v>4750</v>
      </c>
    </row>
    <row r="6882" spans="1:11" x14ac:dyDescent="0.2">
      <c r="A6882">
        <v>6881</v>
      </c>
      <c r="B6882" t="s">
        <v>8996</v>
      </c>
      <c r="C6882" t="s">
        <v>8995</v>
      </c>
      <c r="D6882" t="s">
        <v>8996</v>
      </c>
      <c r="E6882" t="s">
        <v>6872</v>
      </c>
      <c r="F6882" s="220">
        <v>2766</v>
      </c>
      <c r="G6882" s="220">
        <v>2766</v>
      </c>
      <c r="H6882" s="220">
        <v>2912</v>
      </c>
      <c r="I6882" s="220">
        <v>2627.5398051724137</v>
      </c>
      <c r="J6882" s="161" t="e">
        <f>VLOOKUP(D6882,GST!A:D,4,FALSE)</f>
        <v>#N/A</v>
      </c>
      <c r="K6882" s="64" t="str">
        <f>VLOOKUP(B6882,'ABC successor'!A:J,10,FALSE)</f>
        <v>4750</v>
      </c>
    </row>
    <row r="6883" spans="1:11" x14ac:dyDescent="0.2">
      <c r="A6883">
        <v>6882</v>
      </c>
      <c r="B6883" t="s">
        <v>8998</v>
      </c>
      <c r="C6883" t="s">
        <v>8997</v>
      </c>
      <c r="D6883" t="s">
        <v>8998</v>
      </c>
      <c r="E6883" t="s">
        <v>3922</v>
      </c>
      <c r="F6883" s="220">
        <v>12085</v>
      </c>
      <c r="G6883" s="220">
        <v>12085</v>
      </c>
      <c r="H6883" s="220">
        <v>12721</v>
      </c>
      <c r="I6883" s="220">
        <v>11480.744196551721</v>
      </c>
      <c r="J6883" s="161" t="e">
        <f>VLOOKUP(D6883,GST!A:D,4,FALSE)</f>
        <v>#N/A</v>
      </c>
      <c r="K6883" s="64" t="str">
        <f>VLOOKUP(B6883,'ABC successor'!A:J,10,FALSE)</f>
        <v>4750</v>
      </c>
    </row>
    <row r="6884" spans="1:11" x14ac:dyDescent="0.2">
      <c r="A6884">
        <v>6883</v>
      </c>
      <c r="B6884" t="s">
        <v>9000</v>
      </c>
      <c r="C6884" t="s">
        <v>8999</v>
      </c>
      <c r="D6884" t="s">
        <v>9000</v>
      </c>
      <c r="E6884" t="s">
        <v>9001</v>
      </c>
      <c r="F6884" s="220">
        <v>33337</v>
      </c>
      <c r="G6884" s="220">
        <v>33337</v>
      </c>
      <c r="H6884" s="220">
        <v>35092</v>
      </c>
      <c r="I6884" s="220">
        <v>31669.685068965518</v>
      </c>
      <c r="J6884" s="161" t="e">
        <f>VLOOKUP(D6884,GST!A:D,4,FALSE)</f>
        <v>#N/A</v>
      </c>
      <c r="K6884" s="64" t="str">
        <f>VLOOKUP(B6884,'ABC successor'!A:J,10,FALSE)</f>
        <v>4750</v>
      </c>
    </row>
    <row r="6885" spans="1:11" x14ac:dyDescent="0.2">
      <c r="A6885">
        <v>6884</v>
      </c>
      <c r="B6885" t="s">
        <v>9003</v>
      </c>
      <c r="C6885" t="s">
        <v>9002</v>
      </c>
      <c r="D6885" t="s">
        <v>9003</v>
      </c>
      <c r="E6885" t="s">
        <v>9001</v>
      </c>
      <c r="F6885" s="220">
        <v>36532</v>
      </c>
      <c r="G6885" s="220">
        <v>36532</v>
      </c>
      <c r="H6885" s="220">
        <v>38455</v>
      </c>
      <c r="I6885" s="220">
        <v>34705.179913793101</v>
      </c>
      <c r="J6885" s="161" t="e">
        <f>VLOOKUP(D6885,GST!A:D,4,FALSE)</f>
        <v>#N/A</v>
      </c>
      <c r="K6885" s="64" t="str">
        <f>VLOOKUP(B6885,'ABC successor'!A:J,10,FALSE)</f>
        <v>4750</v>
      </c>
    </row>
    <row r="6886" spans="1:11" x14ac:dyDescent="0.2">
      <c r="A6886">
        <v>6885</v>
      </c>
      <c r="B6886" t="s">
        <v>9005</v>
      </c>
      <c r="C6886" t="s">
        <v>9004</v>
      </c>
      <c r="D6886" t="s">
        <v>9005</v>
      </c>
      <c r="E6886" t="s">
        <v>1739</v>
      </c>
      <c r="F6886" s="220">
        <v>694</v>
      </c>
      <c r="G6886" s="220">
        <v>694</v>
      </c>
      <c r="H6886" s="220">
        <v>731</v>
      </c>
      <c r="I6886" s="220">
        <v>659.30174655172402</v>
      </c>
      <c r="J6886" s="161" t="e">
        <f>VLOOKUP(D6886,GST!A:D,4,FALSE)</f>
        <v>#N/A</v>
      </c>
      <c r="K6886" s="64" t="str">
        <f>VLOOKUP(B6886,'ABC successor'!A:J,10,FALSE)</f>
        <v>4750</v>
      </c>
    </row>
    <row r="6887" spans="1:11" x14ac:dyDescent="0.2">
      <c r="A6887">
        <v>6886</v>
      </c>
      <c r="B6887" t="s">
        <v>9007</v>
      </c>
      <c r="C6887" t="s">
        <v>9006</v>
      </c>
      <c r="D6887" t="s">
        <v>9007</v>
      </c>
      <c r="E6887" t="s">
        <v>9008</v>
      </c>
      <c r="F6887" s="220">
        <v>11112</v>
      </c>
      <c r="G6887" s="220">
        <v>11112</v>
      </c>
      <c r="H6887" s="220">
        <v>11697</v>
      </c>
      <c r="I6887" s="220">
        <v>10556.561689655171</v>
      </c>
      <c r="J6887" s="161" t="e">
        <f>VLOOKUP(D6887,GST!A:D,4,FALSE)</f>
        <v>#N/A</v>
      </c>
      <c r="K6887" s="64" t="str">
        <f>VLOOKUP(B6887,'ABC successor'!A:J,10,FALSE)</f>
        <v>4750</v>
      </c>
    </row>
    <row r="6888" spans="1:11" x14ac:dyDescent="0.2">
      <c r="A6888">
        <v>6887</v>
      </c>
      <c r="B6888" t="s">
        <v>9010</v>
      </c>
      <c r="C6888" t="s">
        <v>9009</v>
      </c>
      <c r="D6888" t="s">
        <v>9010</v>
      </c>
      <c r="E6888" t="s">
        <v>3909</v>
      </c>
      <c r="F6888" s="220">
        <v>15557</v>
      </c>
      <c r="G6888" s="220">
        <v>15557</v>
      </c>
      <c r="H6888" s="220">
        <v>16376</v>
      </c>
      <c r="I6888" s="220">
        <v>14779.18636551724</v>
      </c>
      <c r="J6888" s="161" t="e">
        <f>VLOOKUP(D6888,GST!A:D,4,FALSE)</f>
        <v>#N/A</v>
      </c>
      <c r="K6888" s="64" t="str">
        <f>VLOOKUP(B6888,'ABC successor'!A:J,10,FALSE)</f>
        <v>4750</v>
      </c>
    </row>
    <row r="6889" spans="1:11" x14ac:dyDescent="0.2">
      <c r="A6889">
        <v>6888</v>
      </c>
      <c r="B6889" t="s">
        <v>9012</v>
      </c>
      <c r="C6889" t="s">
        <v>9011</v>
      </c>
      <c r="D6889" t="s">
        <v>9012</v>
      </c>
      <c r="E6889" t="s">
        <v>9013</v>
      </c>
      <c r="F6889" s="220">
        <v>34448</v>
      </c>
      <c r="G6889" s="220">
        <v>34448</v>
      </c>
      <c r="H6889" s="220">
        <v>36261</v>
      </c>
      <c r="I6889" s="220">
        <v>32725.341237931028</v>
      </c>
      <c r="J6889" s="161" t="e">
        <f>VLOOKUP(D6889,GST!A:D,4,FALSE)</f>
        <v>#N/A</v>
      </c>
      <c r="K6889" s="64" t="str">
        <f>VLOOKUP(B6889,'ABC successor'!A:J,10,FALSE)</f>
        <v>4750</v>
      </c>
    </row>
    <row r="6890" spans="1:11" x14ac:dyDescent="0.2">
      <c r="A6890">
        <v>6889</v>
      </c>
      <c r="B6890" t="s">
        <v>9015</v>
      </c>
      <c r="C6890" t="s">
        <v>9014</v>
      </c>
      <c r="D6890" t="s">
        <v>9015</v>
      </c>
      <c r="E6890" t="s">
        <v>9016</v>
      </c>
      <c r="F6890" s="220">
        <v>356979</v>
      </c>
      <c r="G6890" s="220">
        <v>356979</v>
      </c>
      <c r="H6890" s="220">
        <v>375767</v>
      </c>
      <c r="I6890" s="220">
        <v>339130.51099827589</v>
      </c>
      <c r="J6890" s="161" t="e">
        <f>VLOOKUP(D6890,GST!A:D,4,FALSE)</f>
        <v>#N/A</v>
      </c>
      <c r="K6890" s="64" t="str">
        <f>VLOOKUP(B6890,'ABC successor'!A:J,10,FALSE)</f>
        <v>4750</v>
      </c>
    </row>
    <row r="6891" spans="1:11" x14ac:dyDescent="0.2">
      <c r="A6891">
        <v>6890</v>
      </c>
      <c r="B6891" t="s">
        <v>9018</v>
      </c>
      <c r="C6891" t="s">
        <v>9017</v>
      </c>
      <c r="D6891" t="s">
        <v>9018</v>
      </c>
      <c r="E6891" t="s">
        <v>4213</v>
      </c>
      <c r="F6891" s="220">
        <v>1555</v>
      </c>
      <c r="G6891" s="220">
        <v>1555</v>
      </c>
      <c r="H6891" s="220">
        <v>1637</v>
      </c>
      <c r="I6891" s="220">
        <v>1477.1452620689654</v>
      </c>
      <c r="J6891" s="161" t="e">
        <f>VLOOKUP(D6891,GST!A:D,4,FALSE)</f>
        <v>#N/A</v>
      </c>
      <c r="K6891" s="64" t="str">
        <f>VLOOKUP(B6891,'ABC successor'!A:J,10,FALSE)</f>
        <v>4750</v>
      </c>
    </row>
    <row r="6892" spans="1:11" x14ac:dyDescent="0.2">
      <c r="A6892">
        <v>6891</v>
      </c>
      <c r="B6892" t="s">
        <v>9020</v>
      </c>
      <c r="C6892" t="s">
        <v>9019</v>
      </c>
      <c r="D6892" t="s">
        <v>9020</v>
      </c>
      <c r="E6892" t="s">
        <v>9021</v>
      </c>
      <c r="F6892" s="220">
        <v>168073</v>
      </c>
      <c r="G6892" s="220">
        <v>168073</v>
      </c>
      <c r="H6892" s="220">
        <v>176919</v>
      </c>
      <c r="I6892" s="220">
        <v>159668.96227413791</v>
      </c>
      <c r="J6892" s="161" t="e">
        <f>VLOOKUP(D6892,GST!A:D,4,FALSE)</f>
        <v>#N/A</v>
      </c>
      <c r="K6892" s="64" t="str">
        <f>VLOOKUP(B6892,'ABC successor'!A:J,10,FALSE)</f>
        <v>4750</v>
      </c>
    </row>
    <row r="6893" spans="1:11" x14ac:dyDescent="0.2">
      <c r="A6893">
        <v>6892</v>
      </c>
      <c r="B6893" t="s">
        <v>9023</v>
      </c>
      <c r="C6893" t="s">
        <v>9022</v>
      </c>
      <c r="D6893" t="s">
        <v>9023</v>
      </c>
      <c r="E6893" t="s">
        <v>9024</v>
      </c>
      <c r="F6893" s="220">
        <v>437543</v>
      </c>
      <c r="G6893" s="220">
        <v>437543</v>
      </c>
      <c r="H6893" s="220">
        <v>460572</v>
      </c>
      <c r="I6893" s="220">
        <v>415665.58324827586</v>
      </c>
      <c r="J6893" s="161" t="e">
        <f>VLOOKUP(D6893,GST!A:D,4,FALSE)</f>
        <v>#N/A</v>
      </c>
      <c r="K6893" s="64" t="str">
        <f>VLOOKUP(B6893,'ABC successor'!A:J,10,FALSE)</f>
        <v>4750</v>
      </c>
    </row>
    <row r="6894" spans="1:11" x14ac:dyDescent="0.2">
      <c r="A6894">
        <v>6893</v>
      </c>
      <c r="B6894" t="s">
        <v>9026</v>
      </c>
      <c r="C6894" t="s">
        <v>9025</v>
      </c>
      <c r="D6894" t="s">
        <v>9026</v>
      </c>
      <c r="E6894" t="s">
        <v>9027</v>
      </c>
      <c r="F6894" s="220">
        <v>294473</v>
      </c>
      <c r="G6894" s="220">
        <v>294473</v>
      </c>
      <c r="H6894" s="220">
        <v>309972</v>
      </c>
      <c r="I6894" s="220">
        <v>279748.88477586204</v>
      </c>
      <c r="J6894" s="161" t="e">
        <f>VLOOKUP(D6894,GST!A:D,4,FALSE)</f>
        <v>#N/A</v>
      </c>
      <c r="K6894" s="64" t="str">
        <f>VLOOKUP(B6894,'ABC successor'!A:J,10,FALSE)</f>
        <v>4750</v>
      </c>
    </row>
    <row r="6895" spans="1:11" x14ac:dyDescent="0.2">
      <c r="A6895">
        <v>6894</v>
      </c>
      <c r="B6895" t="s">
        <v>9029</v>
      </c>
      <c r="C6895" t="s">
        <v>9028</v>
      </c>
      <c r="D6895" t="s">
        <v>9029</v>
      </c>
      <c r="E6895" t="s">
        <v>9030</v>
      </c>
      <c r="F6895" s="220">
        <v>5556</v>
      </c>
      <c r="G6895" s="220">
        <v>5556</v>
      </c>
      <c r="H6895" s="220">
        <v>5848</v>
      </c>
      <c r="I6895" s="220">
        <v>5278.2808448275855</v>
      </c>
      <c r="J6895" s="161" t="e">
        <f>VLOOKUP(D6895,GST!A:D,4,FALSE)</f>
        <v>#N/A</v>
      </c>
      <c r="K6895" s="64" t="str">
        <f>VLOOKUP(B6895,'ABC successor'!A:J,10,FALSE)</f>
        <v>4750</v>
      </c>
    </row>
    <row r="6896" spans="1:11" x14ac:dyDescent="0.2">
      <c r="A6896">
        <v>6895</v>
      </c>
      <c r="B6896" t="s">
        <v>9032</v>
      </c>
      <c r="C6896" t="s">
        <v>9031</v>
      </c>
      <c r="D6896" t="s">
        <v>9032</v>
      </c>
      <c r="E6896" t="s">
        <v>9033</v>
      </c>
      <c r="F6896" s="220">
        <v>6112</v>
      </c>
      <c r="G6896" s="220">
        <v>6112</v>
      </c>
      <c r="H6896" s="220">
        <v>6434</v>
      </c>
      <c r="I6896" s="220">
        <v>5806.1089293103441</v>
      </c>
      <c r="J6896" s="161" t="e">
        <f>VLOOKUP(D6896,GST!A:D,4,FALSE)</f>
        <v>#N/A</v>
      </c>
      <c r="K6896" s="64" t="str">
        <f>VLOOKUP(B6896,'ABC successor'!A:J,10,FALSE)</f>
        <v>4750</v>
      </c>
    </row>
    <row r="6897" spans="1:11" x14ac:dyDescent="0.2">
      <c r="A6897">
        <v>6896</v>
      </c>
      <c r="B6897" t="s">
        <v>9035</v>
      </c>
      <c r="C6897" t="s">
        <v>9034</v>
      </c>
      <c r="D6897" t="s">
        <v>9035</v>
      </c>
      <c r="E6897" t="s">
        <v>8956</v>
      </c>
      <c r="F6897" s="220">
        <v>2916</v>
      </c>
      <c r="G6897" s="220">
        <v>2916</v>
      </c>
      <c r="H6897" s="220">
        <v>3069</v>
      </c>
      <c r="I6897" s="220">
        <v>2770.6140844827582</v>
      </c>
      <c r="J6897" s="161" t="e">
        <f>VLOOKUP(D6897,GST!A:D,4,FALSE)</f>
        <v>#N/A</v>
      </c>
      <c r="K6897" s="64" t="str">
        <f>VLOOKUP(B6897,'ABC successor'!A:J,10,FALSE)</f>
        <v>4750</v>
      </c>
    </row>
    <row r="6898" spans="1:11" x14ac:dyDescent="0.2">
      <c r="A6898">
        <v>6897</v>
      </c>
      <c r="B6898" t="s">
        <v>9037</v>
      </c>
      <c r="C6898" t="s">
        <v>9036</v>
      </c>
      <c r="D6898" t="s">
        <v>9037</v>
      </c>
      <c r="E6898" t="s">
        <v>9038</v>
      </c>
      <c r="F6898" s="220">
        <v>2461</v>
      </c>
      <c r="G6898" s="220">
        <v>2461</v>
      </c>
      <c r="H6898" s="220">
        <v>2591</v>
      </c>
      <c r="I6898" s="220">
        <v>2337.5243741379304</v>
      </c>
      <c r="J6898" s="161" t="e">
        <f>VLOOKUP(D6898,GST!A:D,4,FALSE)</f>
        <v>#N/A</v>
      </c>
      <c r="K6898" s="64" t="str">
        <f>VLOOKUP(B6898,'ABC successor'!A:J,10,FALSE)</f>
        <v>4750</v>
      </c>
    </row>
    <row r="6899" spans="1:11" x14ac:dyDescent="0.2">
      <c r="A6899">
        <v>6898</v>
      </c>
      <c r="B6899" t="s">
        <v>9040</v>
      </c>
      <c r="C6899" t="s">
        <v>9039</v>
      </c>
      <c r="D6899" t="s">
        <v>9040</v>
      </c>
      <c r="E6899" t="s">
        <v>8178</v>
      </c>
      <c r="F6899" s="220">
        <v>127790</v>
      </c>
      <c r="G6899" s="220">
        <v>127790</v>
      </c>
      <c r="H6899" s="220">
        <v>134516</v>
      </c>
      <c r="I6899" s="220">
        <v>121400.45943103447</v>
      </c>
      <c r="J6899" s="161" t="e">
        <f>VLOOKUP(D6899,GST!A:D,4,FALSE)</f>
        <v>#N/A</v>
      </c>
      <c r="K6899" s="64" t="str">
        <f>VLOOKUP(B6899,'ABC successor'!A:J,10,FALSE)</f>
        <v>4750</v>
      </c>
    </row>
    <row r="6900" spans="1:11" x14ac:dyDescent="0.2">
      <c r="A6900">
        <v>6899</v>
      </c>
      <c r="B6900" t="s">
        <v>9042</v>
      </c>
      <c r="C6900" t="s">
        <v>9041</v>
      </c>
      <c r="D6900" t="s">
        <v>9042</v>
      </c>
      <c r="E6900" t="s">
        <v>3956</v>
      </c>
      <c r="F6900" s="220">
        <v>105566</v>
      </c>
      <c r="G6900" s="220">
        <v>105566</v>
      </c>
      <c r="H6900" s="220">
        <v>111122</v>
      </c>
      <c r="I6900" s="220">
        <v>100287.33605172414</v>
      </c>
      <c r="J6900" s="161" t="e">
        <f>VLOOKUP(D6900,GST!A:D,4,FALSE)</f>
        <v>#N/A</v>
      </c>
      <c r="K6900" s="64" t="str">
        <f>VLOOKUP(B6900,'ABC successor'!A:J,10,FALSE)</f>
        <v>4750</v>
      </c>
    </row>
    <row r="6901" spans="1:11" x14ac:dyDescent="0.2">
      <c r="A6901">
        <v>6900</v>
      </c>
      <c r="B6901" t="s">
        <v>9044</v>
      </c>
      <c r="C6901" t="s">
        <v>9043</v>
      </c>
      <c r="D6901" t="s">
        <v>9044</v>
      </c>
      <c r="E6901" t="s">
        <v>5691</v>
      </c>
      <c r="F6901" s="220">
        <v>77785</v>
      </c>
      <c r="G6901" s="220">
        <v>77785</v>
      </c>
      <c r="H6901" s="220">
        <v>81879</v>
      </c>
      <c r="I6901" s="220">
        <v>73895.931827586188</v>
      </c>
      <c r="J6901" s="161" t="e">
        <f>VLOOKUP(D6901,GST!A:D,4,FALSE)</f>
        <v>#N/A</v>
      </c>
      <c r="K6901" s="64" t="str">
        <f>VLOOKUP(B6901,'ABC successor'!A:J,10,FALSE)</f>
        <v>4750</v>
      </c>
    </row>
    <row r="6902" spans="1:11" x14ac:dyDescent="0.2">
      <c r="A6902">
        <v>6901</v>
      </c>
      <c r="B6902" t="s">
        <v>9046</v>
      </c>
      <c r="C6902" t="s">
        <v>9045</v>
      </c>
      <c r="D6902" t="s">
        <v>9046</v>
      </c>
      <c r="E6902" t="s">
        <v>9016</v>
      </c>
      <c r="F6902" s="220">
        <v>57089</v>
      </c>
      <c r="G6902" s="220">
        <v>57089</v>
      </c>
      <c r="H6902" s="220">
        <v>60094</v>
      </c>
      <c r="I6902" s="220">
        <v>54234.819039655165</v>
      </c>
      <c r="J6902" s="161" t="e">
        <f>VLOOKUP(D6902,GST!A:D,4,FALSE)</f>
        <v>#N/A</v>
      </c>
      <c r="K6902" s="64" t="str">
        <f>VLOOKUP(B6902,'ABC successor'!A:J,10,FALSE)</f>
        <v>4750</v>
      </c>
    </row>
    <row r="6903" spans="1:11" x14ac:dyDescent="0.2">
      <c r="A6903">
        <v>6902</v>
      </c>
      <c r="B6903" t="s">
        <v>9048</v>
      </c>
      <c r="C6903" t="s">
        <v>9047</v>
      </c>
      <c r="D6903" t="s">
        <v>9048</v>
      </c>
      <c r="E6903" t="s">
        <v>9049</v>
      </c>
      <c r="F6903" s="220">
        <v>47365</v>
      </c>
      <c r="G6903" s="220">
        <v>47365</v>
      </c>
      <c r="H6903" s="220">
        <v>49858</v>
      </c>
      <c r="I6903" s="220">
        <v>44996.860843103444</v>
      </c>
      <c r="J6903" s="161" t="e">
        <f>VLOOKUP(D6903,GST!A:D,4,FALSE)</f>
        <v>#N/A</v>
      </c>
      <c r="K6903" s="64" t="str">
        <f>VLOOKUP(B6903,'ABC successor'!A:J,10,FALSE)</f>
        <v>4750</v>
      </c>
    </row>
    <row r="6904" spans="1:11" x14ac:dyDescent="0.2">
      <c r="A6904">
        <v>6903</v>
      </c>
      <c r="B6904" t="s">
        <v>9051</v>
      </c>
      <c r="C6904" t="s">
        <v>9050</v>
      </c>
      <c r="D6904" t="s">
        <v>9051</v>
      </c>
      <c r="E6904" t="s">
        <v>9052</v>
      </c>
      <c r="F6904" s="220">
        <v>115290</v>
      </c>
      <c r="G6904" s="220">
        <v>115290</v>
      </c>
      <c r="H6904" s="220">
        <v>121358</v>
      </c>
      <c r="I6904" s="220">
        <v>109525.29424827585</v>
      </c>
      <c r="J6904" s="161" t="e">
        <f>VLOOKUP(D6904,GST!A:D,4,FALSE)</f>
        <v>#N/A</v>
      </c>
      <c r="K6904" s="64" t="str">
        <f>VLOOKUP(B6904,'ABC successor'!A:J,10,FALSE)</f>
        <v>4750</v>
      </c>
    </row>
    <row r="6905" spans="1:11" x14ac:dyDescent="0.2">
      <c r="A6905">
        <v>6904</v>
      </c>
      <c r="B6905" t="s">
        <v>9054</v>
      </c>
      <c r="C6905" t="s">
        <v>9053</v>
      </c>
      <c r="D6905" t="s">
        <v>9054</v>
      </c>
      <c r="E6905" t="s">
        <v>9055</v>
      </c>
      <c r="F6905" s="220">
        <v>49449</v>
      </c>
      <c r="G6905" s="220">
        <v>49449</v>
      </c>
      <c r="H6905" s="220">
        <v>52052</v>
      </c>
      <c r="I6905" s="220">
        <v>46976.699518965514</v>
      </c>
      <c r="J6905" s="161" t="e">
        <f>VLOOKUP(D6905,GST!A:D,4,FALSE)</f>
        <v>#N/A</v>
      </c>
      <c r="K6905" s="64" t="str">
        <f>VLOOKUP(B6905,'ABC successor'!A:J,10,FALSE)</f>
        <v>4750</v>
      </c>
    </row>
    <row r="6906" spans="1:11" x14ac:dyDescent="0.2">
      <c r="A6906">
        <v>6905</v>
      </c>
      <c r="B6906" t="s">
        <v>9057</v>
      </c>
      <c r="C6906" t="s">
        <v>9056</v>
      </c>
      <c r="D6906" t="s">
        <v>9057</v>
      </c>
      <c r="E6906" t="s">
        <v>9058</v>
      </c>
      <c r="F6906" s="220">
        <v>98622</v>
      </c>
      <c r="G6906" s="220">
        <v>98622</v>
      </c>
      <c r="H6906" s="220">
        <v>103813</v>
      </c>
      <c r="I6906" s="220">
        <v>93690.451713793082</v>
      </c>
      <c r="J6906" s="161" t="e">
        <f>VLOOKUP(D6906,GST!A:D,4,FALSE)</f>
        <v>#N/A</v>
      </c>
      <c r="K6906" s="64" t="str">
        <f>VLOOKUP(B6906,'ABC successor'!A:J,10,FALSE)</f>
        <v>4750</v>
      </c>
    </row>
    <row r="6907" spans="1:11" x14ac:dyDescent="0.2">
      <c r="A6907">
        <v>6906</v>
      </c>
      <c r="B6907" t="s">
        <v>9060</v>
      </c>
      <c r="C6907" t="s">
        <v>9059</v>
      </c>
      <c r="D6907" t="s">
        <v>9060</v>
      </c>
      <c r="E6907" t="s">
        <v>9061</v>
      </c>
      <c r="F6907" s="220">
        <v>59033</v>
      </c>
      <c r="G6907" s="220">
        <v>59033</v>
      </c>
      <c r="H6907" s="220">
        <v>62140</v>
      </c>
      <c r="I6907" s="220">
        <v>56081.25061724137</v>
      </c>
      <c r="J6907" s="161" t="e">
        <f>VLOOKUP(D6907,GST!A:D,4,FALSE)</f>
        <v>#N/A</v>
      </c>
      <c r="K6907" s="64" t="str">
        <f>VLOOKUP(B6907,'ABC successor'!A:J,10,FALSE)</f>
        <v>4750</v>
      </c>
    </row>
    <row r="6908" spans="1:11" x14ac:dyDescent="0.2">
      <c r="A6908">
        <v>6907</v>
      </c>
      <c r="B6908" t="s">
        <v>9063</v>
      </c>
      <c r="C6908" t="s">
        <v>9062</v>
      </c>
      <c r="D6908" t="s">
        <v>9063</v>
      </c>
      <c r="E6908" t="s">
        <v>9064</v>
      </c>
      <c r="F6908" s="220">
        <v>12362</v>
      </c>
      <c r="G6908" s="220">
        <v>12362</v>
      </c>
      <c r="H6908" s="220">
        <v>13013</v>
      </c>
      <c r="I6908" s="220">
        <v>11743.691520689654</v>
      </c>
      <c r="J6908" s="161" t="e">
        <f>VLOOKUP(D6908,GST!A:D,4,FALSE)</f>
        <v>#N/A</v>
      </c>
      <c r="K6908" s="64" t="str">
        <f>VLOOKUP(B6908,'ABC successor'!A:J,10,FALSE)</f>
        <v>4750</v>
      </c>
    </row>
    <row r="6909" spans="1:11" x14ac:dyDescent="0.2">
      <c r="A6909">
        <v>6908</v>
      </c>
      <c r="B6909" t="s">
        <v>9066</v>
      </c>
      <c r="C6909" t="s">
        <v>9065</v>
      </c>
      <c r="D6909" t="s">
        <v>9066</v>
      </c>
      <c r="E6909" t="s">
        <v>9067</v>
      </c>
      <c r="F6909" s="220">
        <v>28753</v>
      </c>
      <c r="G6909" s="220">
        <v>28753</v>
      </c>
      <c r="H6909" s="220">
        <v>30266</v>
      </c>
      <c r="I6909" s="220">
        <v>27315.58673103448</v>
      </c>
      <c r="J6909" s="161" t="e">
        <f>VLOOKUP(D6909,GST!A:D,4,FALSE)</f>
        <v>#N/A</v>
      </c>
      <c r="K6909" s="64" t="str">
        <f>VLOOKUP(B6909,'ABC successor'!A:J,10,FALSE)</f>
        <v>4750</v>
      </c>
    </row>
    <row r="6910" spans="1:11" x14ac:dyDescent="0.2">
      <c r="A6910">
        <v>6909</v>
      </c>
      <c r="B6910" t="s">
        <v>9069</v>
      </c>
      <c r="C6910" t="s">
        <v>9068</v>
      </c>
      <c r="D6910" t="s">
        <v>9069</v>
      </c>
      <c r="E6910" t="s">
        <v>9070</v>
      </c>
      <c r="F6910" s="220">
        <v>10974</v>
      </c>
      <c r="G6910" s="220">
        <v>10974</v>
      </c>
      <c r="H6910" s="220">
        <v>11552</v>
      </c>
      <c r="I6910" s="220">
        <v>10425.088027586205</v>
      </c>
      <c r="J6910" s="161" t="e">
        <f>VLOOKUP(D6910,GST!A:D,4,FALSE)</f>
        <v>#N/A</v>
      </c>
      <c r="K6910" s="64" t="str">
        <f>VLOOKUP(B6910,'ABC successor'!A:J,10,FALSE)</f>
        <v>4750</v>
      </c>
    </row>
    <row r="6911" spans="1:11" x14ac:dyDescent="0.2">
      <c r="A6911">
        <v>6910</v>
      </c>
      <c r="B6911" t="s">
        <v>9072</v>
      </c>
      <c r="C6911" t="s">
        <v>9071</v>
      </c>
      <c r="D6911" t="s">
        <v>9072</v>
      </c>
      <c r="E6911" t="s">
        <v>9073</v>
      </c>
      <c r="F6911" s="220">
        <v>61396</v>
      </c>
      <c r="G6911" s="220">
        <v>61396</v>
      </c>
      <c r="H6911" s="220">
        <v>64627</v>
      </c>
      <c r="I6911" s="220">
        <v>58325.970053448284</v>
      </c>
      <c r="J6911" s="161" t="e">
        <f>VLOOKUP(D6911,GST!A:D,4,FALSE)</f>
        <v>#N/A</v>
      </c>
      <c r="K6911" s="64" t="str">
        <f>VLOOKUP(B6911,'ABC successor'!A:J,10,FALSE)</f>
        <v>4750</v>
      </c>
    </row>
    <row r="6912" spans="1:11" x14ac:dyDescent="0.2">
      <c r="A6912">
        <v>6911</v>
      </c>
      <c r="B6912" t="s">
        <v>9075</v>
      </c>
      <c r="C6912" t="s">
        <v>9074</v>
      </c>
      <c r="D6912" t="s">
        <v>9075</v>
      </c>
      <c r="E6912" t="s">
        <v>9076</v>
      </c>
      <c r="F6912" s="220">
        <v>50005</v>
      </c>
      <c r="G6912" s="220">
        <v>50005</v>
      </c>
      <c r="H6912" s="220">
        <v>52637</v>
      </c>
      <c r="I6912" s="220">
        <v>47504.527603448267</v>
      </c>
      <c r="J6912" s="161" t="e">
        <f>VLOOKUP(D6912,GST!A:D,4,FALSE)</f>
        <v>#N/A</v>
      </c>
      <c r="K6912" s="64" t="str">
        <f>VLOOKUP(B6912,'ABC successor'!A:J,10,FALSE)</f>
        <v>4750</v>
      </c>
    </row>
    <row r="6913" spans="1:11" x14ac:dyDescent="0.2">
      <c r="A6913">
        <v>6912</v>
      </c>
      <c r="B6913" t="s">
        <v>9078</v>
      </c>
      <c r="C6913" t="s">
        <v>9077</v>
      </c>
      <c r="D6913" t="s">
        <v>9078</v>
      </c>
      <c r="E6913" t="s">
        <v>1740</v>
      </c>
      <c r="F6913" s="220">
        <v>5556</v>
      </c>
      <c r="G6913" s="220">
        <v>5556</v>
      </c>
      <c r="H6913" s="220">
        <v>5848</v>
      </c>
      <c r="I6913" s="220">
        <v>5278.2808448275855</v>
      </c>
      <c r="J6913" s="161" t="e">
        <f>VLOOKUP(D6913,GST!A:D,4,FALSE)</f>
        <v>#N/A</v>
      </c>
      <c r="K6913" s="64" t="str">
        <f>VLOOKUP(B6913,'ABC successor'!A:J,10,FALSE)</f>
        <v>4750</v>
      </c>
    </row>
    <row r="6914" spans="1:11" x14ac:dyDescent="0.2">
      <c r="A6914">
        <v>6913</v>
      </c>
      <c r="B6914" t="s">
        <v>9080</v>
      </c>
      <c r="C6914" t="s">
        <v>9079</v>
      </c>
      <c r="D6914" t="s">
        <v>9080</v>
      </c>
      <c r="E6914" t="s">
        <v>9081</v>
      </c>
      <c r="F6914" s="220">
        <v>849</v>
      </c>
      <c r="G6914" s="220">
        <v>849</v>
      </c>
      <c r="H6914" s="220">
        <v>894</v>
      </c>
      <c r="I6914" s="220">
        <v>806.24289827586188</v>
      </c>
      <c r="J6914" s="161" t="e">
        <f>VLOOKUP(D6914,GST!A:D,4,FALSE)</f>
        <v>#N/A</v>
      </c>
      <c r="K6914" s="64" t="str">
        <f>VLOOKUP(B6914,'ABC successor'!A:J,10,FALSE)</f>
        <v>4750</v>
      </c>
    </row>
    <row r="6915" spans="1:11" x14ac:dyDescent="0.2">
      <c r="A6915">
        <v>6914</v>
      </c>
      <c r="B6915" t="s">
        <v>9083</v>
      </c>
      <c r="C6915" t="s">
        <v>9082</v>
      </c>
      <c r="D6915" t="s">
        <v>9083</v>
      </c>
      <c r="E6915" t="s">
        <v>9084</v>
      </c>
      <c r="F6915" s="220">
        <v>156960</v>
      </c>
      <c r="G6915" s="220">
        <v>156960</v>
      </c>
      <c r="H6915" s="220">
        <v>165221</v>
      </c>
      <c r="I6915" s="220">
        <v>149112.40058448273</v>
      </c>
      <c r="J6915" s="161" t="e">
        <f>VLOOKUP(D6915,GST!A:D,4,FALSE)</f>
        <v>#N/A</v>
      </c>
      <c r="K6915" s="64" t="str">
        <f>VLOOKUP(B6915,'ABC successor'!A:J,10,FALSE)</f>
        <v>4750</v>
      </c>
    </row>
    <row r="6916" spans="1:11" x14ac:dyDescent="0.2">
      <c r="A6916">
        <v>6915</v>
      </c>
      <c r="B6916" t="s">
        <v>9086</v>
      </c>
      <c r="C6916" t="s">
        <v>9085</v>
      </c>
      <c r="D6916" t="s">
        <v>9086</v>
      </c>
      <c r="E6916" t="s">
        <v>12766</v>
      </c>
      <c r="F6916" s="220">
        <v>173629</v>
      </c>
      <c r="G6916" s="220">
        <v>173629</v>
      </c>
      <c r="H6916" s="220">
        <v>182767</v>
      </c>
      <c r="I6916" s="220">
        <v>164947.2431189655</v>
      </c>
      <c r="J6916" s="161" t="e">
        <f>VLOOKUP(D6916,GST!A:D,4,FALSE)</f>
        <v>#N/A</v>
      </c>
      <c r="K6916" s="64" t="str">
        <f>VLOOKUP(B6916,'ABC successor'!A:J,10,FALSE)</f>
        <v>4750</v>
      </c>
    </row>
    <row r="6917" spans="1:11" x14ac:dyDescent="0.2">
      <c r="A6917">
        <v>6916</v>
      </c>
      <c r="B6917" t="s">
        <v>12768</v>
      </c>
      <c r="C6917" t="s">
        <v>12767</v>
      </c>
      <c r="D6917" t="s">
        <v>12768</v>
      </c>
      <c r="E6917" t="s">
        <v>12769</v>
      </c>
      <c r="F6917" s="220">
        <v>19308</v>
      </c>
      <c r="G6917" s="220">
        <v>19308</v>
      </c>
      <c r="H6917" s="220">
        <v>20324</v>
      </c>
      <c r="I6917" s="220">
        <v>18342.509294827585</v>
      </c>
      <c r="J6917" s="161" t="e">
        <f>VLOOKUP(D6917,GST!A:D,4,FALSE)</f>
        <v>#N/A</v>
      </c>
      <c r="K6917" s="64" t="str">
        <f>VLOOKUP(B6917,'ABC successor'!A:J,10,FALSE)</f>
        <v>4750</v>
      </c>
    </row>
    <row r="6918" spans="1:11" x14ac:dyDescent="0.2">
      <c r="A6918">
        <v>6917</v>
      </c>
      <c r="B6918" t="s">
        <v>12771</v>
      </c>
      <c r="C6918" t="s">
        <v>12770</v>
      </c>
      <c r="D6918" t="s">
        <v>12771</v>
      </c>
      <c r="E6918" t="s">
        <v>12772</v>
      </c>
      <c r="F6918" s="220">
        <v>14725</v>
      </c>
      <c r="G6918" s="220">
        <v>14725</v>
      </c>
      <c r="H6918" s="220">
        <v>15500</v>
      </c>
      <c r="I6918" s="220">
        <v>13988.410956896549</v>
      </c>
      <c r="J6918" s="161" t="e">
        <f>VLOOKUP(D6918,GST!A:D,4,FALSE)</f>
        <v>#N/A</v>
      </c>
      <c r="K6918" s="64" t="str">
        <f>VLOOKUP(B6918,'ABC successor'!A:J,10,FALSE)</f>
        <v>4750</v>
      </c>
    </row>
    <row r="6919" spans="1:11" x14ac:dyDescent="0.2">
      <c r="A6919">
        <v>6918</v>
      </c>
      <c r="B6919" t="s">
        <v>12774</v>
      </c>
      <c r="C6919" t="s">
        <v>12773</v>
      </c>
      <c r="D6919" t="s">
        <v>12774</v>
      </c>
      <c r="E6919" t="s">
        <v>12775</v>
      </c>
      <c r="F6919" s="220">
        <v>8751</v>
      </c>
      <c r="G6919" s="220">
        <v>8751</v>
      </c>
      <c r="H6919" s="220">
        <v>9212</v>
      </c>
      <c r="I6919" s="220">
        <v>8313.7756896551709</v>
      </c>
      <c r="J6919" s="161" t="e">
        <f>VLOOKUP(D6919,GST!A:D,4,FALSE)</f>
        <v>#N/A</v>
      </c>
      <c r="K6919" s="64" t="str">
        <f>VLOOKUP(B6919,'ABC successor'!A:J,10,FALSE)</f>
        <v>4750</v>
      </c>
    </row>
    <row r="6920" spans="1:11" x14ac:dyDescent="0.2">
      <c r="A6920">
        <v>6919</v>
      </c>
      <c r="B6920" t="s">
        <v>12777</v>
      </c>
      <c r="C6920" t="s">
        <v>12776</v>
      </c>
      <c r="D6920" t="s">
        <v>12777</v>
      </c>
      <c r="E6920" t="s">
        <v>12778</v>
      </c>
      <c r="F6920" s="220">
        <v>134736</v>
      </c>
      <c r="G6920" s="220">
        <v>134736</v>
      </c>
      <c r="H6920" s="220">
        <v>141827</v>
      </c>
      <c r="I6920" s="220">
        <v>127999.27720517237</v>
      </c>
      <c r="J6920" s="161" t="e">
        <f>VLOOKUP(D6920,GST!A:D,4,FALSE)</f>
        <v>#N/A</v>
      </c>
      <c r="K6920" s="64" t="str">
        <f>VLOOKUP(B6920,'ABC successor'!A:J,10,FALSE)</f>
        <v>4750</v>
      </c>
    </row>
    <row r="6921" spans="1:11" x14ac:dyDescent="0.2">
      <c r="A6921">
        <v>6920</v>
      </c>
      <c r="B6921" t="s">
        <v>12780</v>
      </c>
      <c r="C6921" t="s">
        <v>12779</v>
      </c>
      <c r="D6921" t="s">
        <v>12780</v>
      </c>
      <c r="E6921" t="s">
        <v>12781</v>
      </c>
      <c r="F6921" s="220">
        <v>8473</v>
      </c>
      <c r="G6921" s="220">
        <v>8473</v>
      </c>
      <c r="H6921" s="220">
        <v>8919</v>
      </c>
      <c r="I6921" s="220">
        <v>8048.8949293103442</v>
      </c>
      <c r="J6921" s="161" t="e">
        <f>VLOOKUP(D6921,GST!A:D,4,FALSE)</f>
        <v>#N/A</v>
      </c>
      <c r="K6921" s="64" t="str">
        <f>VLOOKUP(B6921,'ABC successor'!A:J,10,FALSE)</f>
        <v>4750</v>
      </c>
    </row>
    <row r="6922" spans="1:11" x14ac:dyDescent="0.2">
      <c r="A6922">
        <v>6921</v>
      </c>
      <c r="B6922" t="s">
        <v>12783</v>
      </c>
      <c r="C6922" t="s">
        <v>12782</v>
      </c>
      <c r="D6922" t="s">
        <v>12783</v>
      </c>
      <c r="E6922" t="s">
        <v>12784</v>
      </c>
      <c r="F6922" s="220">
        <v>30837</v>
      </c>
      <c r="G6922" s="220">
        <v>30837</v>
      </c>
      <c r="H6922" s="220">
        <v>32460</v>
      </c>
      <c r="I6922" s="220">
        <v>29295.425406896553</v>
      </c>
      <c r="J6922" s="161" t="e">
        <f>VLOOKUP(D6922,GST!A:D,4,FALSE)</f>
        <v>#N/A</v>
      </c>
      <c r="K6922" s="64" t="str">
        <f>VLOOKUP(B6922,'ABC successor'!A:J,10,FALSE)</f>
        <v>4750</v>
      </c>
    </row>
    <row r="6923" spans="1:11" x14ac:dyDescent="0.2">
      <c r="A6923">
        <v>6922</v>
      </c>
      <c r="B6923" t="s">
        <v>12786</v>
      </c>
      <c r="C6923" t="s">
        <v>12785</v>
      </c>
      <c r="D6923" t="s">
        <v>12786</v>
      </c>
      <c r="E6923" t="s">
        <v>5885</v>
      </c>
      <c r="F6923" s="220">
        <v>40838</v>
      </c>
      <c r="G6923" s="220">
        <v>40838</v>
      </c>
      <c r="H6923" s="220">
        <v>42987</v>
      </c>
      <c r="I6923" s="220">
        <v>38796.330927586212</v>
      </c>
      <c r="J6923" s="161" t="e">
        <f>VLOOKUP(D6923,GST!A:D,4,FALSE)</f>
        <v>#N/A</v>
      </c>
      <c r="K6923" s="64" t="str">
        <f>VLOOKUP(B6923,'ABC successor'!A:J,10,FALSE)</f>
        <v>4750</v>
      </c>
    </row>
    <row r="6924" spans="1:11" x14ac:dyDescent="0.2">
      <c r="A6924">
        <v>6923</v>
      </c>
      <c r="B6924" t="s">
        <v>12788</v>
      </c>
      <c r="C6924" t="s">
        <v>12787</v>
      </c>
      <c r="D6924" t="s">
        <v>12788</v>
      </c>
      <c r="E6924" t="s">
        <v>12789</v>
      </c>
      <c r="F6924" s="220">
        <v>87509</v>
      </c>
      <c r="G6924" s="220">
        <v>87509</v>
      </c>
      <c r="H6924" s="220">
        <v>92115</v>
      </c>
      <c r="I6924" s="220">
        <v>83133.890024137931</v>
      </c>
      <c r="J6924" s="161" t="e">
        <f>VLOOKUP(D6924,GST!A:D,4,FALSE)</f>
        <v>#N/A</v>
      </c>
      <c r="K6924" s="64" t="str">
        <f>VLOOKUP(B6924,'ABC successor'!A:J,10,FALSE)</f>
        <v>4750</v>
      </c>
    </row>
    <row r="6925" spans="1:11" x14ac:dyDescent="0.2">
      <c r="A6925">
        <v>6924</v>
      </c>
      <c r="B6925" t="s">
        <v>12791</v>
      </c>
      <c r="C6925" t="s">
        <v>12790</v>
      </c>
      <c r="D6925" t="s">
        <v>12791</v>
      </c>
      <c r="E6925" t="s">
        <v>12792</v>
      </c>
      <c r="F6925" s="220">
        <v>1400133</v>
      </c>
      <c r="G6925" s="220">
        <v>1400133</v>
      </c>
      <c r="H6925" s="220">
        <v>1473824</v>
      </c>
      <c r="I6925" s="220">
        <v>1330126.7728965513</v>
      </c>
      <c r="J6925" s="161" t="e">
        <f>VLOOKUP(D6925,GST!A:D,4,FALSE)</f>
        <v>#N/A</v>
      </c>
      <c r="K6925" s="64" t="str">
        <f>VLOOKUP(B6925,'ABC successor'!A:J,10,FALSE)</f>
        <v>4750</v>
      </c>
    </row>
    <row r="6926" spans="1:11" x14ac:dyDescent="0.2">
      <c r="A6926">
        <v>6925</v>
      </c>
      <c r="B6926" t="s">
        <v>12794</v>
      </c>
      <c r="C6926" t="s">
        <v>12793</v>
      </c>
      <c r="D6926" t="s">
        <v>12794</v>
      </c>
      <c r="E6926" t="s">
        <v>12792</v>
      </c>
      <c r="F6926" s="220">
        <v>1208449</v>
      </c>
      <c r="G6926" s="220">
        <v>1208449</v>
      </c>
      <c r="H6926" s="220">
        <v>1272052</v>
      </c>
      <c r="I6926" s="220">
        <v>1148026.08375</v>
      </c>
      <c r="J6926" s="161" t="e">
        <f>VLOOKUP(D6926,GST!A:D,4,FALSE)</f>
        <v>#N/A</v>
      </c>
      <c r="K6926" s="64" t="str">
        <f>VLOOKUP(B6926,'ABC successor'!A:J,10,FALSE)</f>
        <v>4750</v>
      </c>
    </row>
    <row r="6927" spans="1:11" x14ac:dyDescent="0.2">
      <c r="A6927">
        <v>6926</v>
      </c>
      <c r="B6927" t="s">
        <v>12796</v>
      </c>
      <c r="C6927" t="s">
        <v>12795</v>
      </c>
      <c r="D6927" t="s">
        <v>12796</v>
      </c>
      <c r="E6927" t="s">
        <v>12797</v>
      </c>
      <c r="F6927" s="220">
        <v>48476</v>
      </c>
      <c r="G6927" s="220">
        <v>48476</v>
      </c>
      <c r="H6927" s="220">
        <v>51027</v>
      </c>
      <c r="I6927" s="220">
        <v>46052.517012068965</v>
      </c>
      <c r="J6927" s="161" t="e">
        <f>VLOOKUP(D6927,GST!A:D,4,FALSE)</f>
        <v>#N/A</v>
      </c>
      <c r="K6927" s="64" t="str">
        <f>VLOOKUP(B6927,'ABC successor'!A:J,10,FALSE)</f>
        <v>4750</v>
      </c>
    </row>
    <row r="6928" spans="1:11" x14ac:dyDescent="0.2">
      <c r="A6928">
        <v>6927</v>
      </c>
      <c r="B6928" t="s">
        <v>12799</v>
      </c>
      <c r="C6928" t="s">
        <v>12798</v>
      </c>
      <c r="D6928" t="s">
        <v>12799</v>
      </c>
      <c r="E6928" t="s">
        <v>12800</v>
      </c>
      <c r="F6928" s="220">
        <v>205575</v>
      </c>
      <c r="G6928" s="220">
        <v>205575</v>
      </c>
      <c r="H6928" s="220">
        <v>216395</v>
      </c>
      <c r="I6928" s="220">
        <v>195296.39125862069</v>
      </c>
      <c r="J6928" s="161" t="e">
        <f>VLOOKUP(D6928,GST!A:D,4,FALSE)</f>
        <v>#N/A</v>
      </c>
      <c r="K6928" s="64" t="str">
        <f>VLOOKUP(B6928,'ABC successor'!A:J,10,FALSE)</f>
        <v>4750</v>
      </c>
    </row>
    <row r="6929" spans="1:11" x14ac:dyDescent="0.2">
      <c r="A6929">
        <v>6928</v>
      </c>
      <c r="B6929" t="s">
        <v>12802</v>
      </c>
      <c r="C6929" t="s">
        <v>12801</v>
      </c>
      <c r="D6929" t="s">
        <v>12802</v>
      </c>
      <c r="E6929" t="s">
        <v>12803</v>
      </c>
      <c r="F6929" s="220">
        <v>2654</v>
      </c>
      <c r="G6929" s="220">
        <v>2654</v>
      </c>
      <c r="H6929" s="220">
        <v>2794</v>
      </c>
      <c r="I6929" s="220">
        <v>2521.200813793103</v>
      </c>
      <c r="J6929" s="161" t="e">
        <f>VLOOKUP(D6929,GST!A:D,4,FALSE)</f>
        <v>#N/A</v>
      </c>
      <c r="K6929" s="64" t="str">
        <f>VLOOKUP(B6929,'ABC successor'!A:J,10,FALSE)</f>
        <v>4750</v>
      </c>
    </row>
    <row r="6930" spans="1:11" x14ac:dyDescent="0.2">
      <c r="A6930">
        <v>6929</v>
      </c>
      <c r="B6930" t="s">
        <v>12805</v>
      </c>
      <c r="C6930" t="s">
        <v>12804</v>
      </c>
      <c r="D6930" t="s">
        <v>12805</v>
      </c>
      <c r="E6930" t="s">
        <v>12806</v>
      </c>
      <c r="F6930" s="220">
        <v>5835</v>
      </c>
      <c r="G6930" s="220">
        <v>5835</v>
      </c>
      <c r="H6930" s="220">
        <v>6142</v>
      </c>
      <c r="I6930" s="220">
        <v>5543.1616051724141</v>
      </c>
      <c r="J6930" s="161" t="e">
        <f>VLOOKUP(D6930,GST!A:D,4,FALSE)</f>
        <v>#N/A</v>
      </c>
      <c r="K6930" s="64" t="str">
        <f>VLOOKUP(B6930,'ABC successor'!A:J,10,FALSE)</f>
        <v>4750</v>
      </c>
    </row>
    <row r="6931" spans="1:11" x14ac:dyDescent="0.2">
      <c r="A6931">
        <v>6930</v>
      </c>
      <c r="B6931" t="s">
        <v>12808</v>
      </c>
      <c r="C6931" t="s">
        <v>12807</v>
      </c>
      <c r="D6931" t="s">
        <v>12808</v>
      </c>
      <c r="E6931" t="s">
        <v>12809</v>
      </c>
      <c r="F6931" s="220">
        <v>2182</v>
      </c>
      <c r="G6931" s="220">
        <v>2182</v>
      </c>
      <c r="H6931" s="220">
        <v>2297</v>
      </c>
      <c r="I6931" s="220">
        <v>2072.6436137931037</v>
      </c>
      <c r="J6931" s="161" t="e">
        <f>VLOOKUP(D6931,GST!A:D,4,FALSE)</f>
        <v>#N/A</v>
      </c>
      <c r="K6931" s="64" t="str">
        <f>VLOOKUP(B6931,'ABC successor'!A:J,10,FALSE)</f>
        <v>4750</v>
      </c>
    </row>
    <row r="6932" spans="1:11" x14ac:dyDescent="0.2">
      <c r="A6932">
        <v>6931</v>
      </c>
      <c r="B6932" t="s">
        <v>12811</v>
      </c>
      <c r="C6932" t="s">
        <v>12810</v>
      </c>
      <c r="D6932" t="s">
        <v>12811</v>
      </c>
      <c r="E6932" t="s">
        <v>12812</v>
      </c>
      <c r="F6932" s="220">
        <v>2320</v>
      </c>
      <c r="G6932" s="220">
        <v>2320</v>
      </c>
      <c r="H6932" s="220">
        <v>2442</v>
      </c>
      <c r="I6932" s="220">
        <v>2204.1172758620687</v>
      </c>
      <c r="J6932" s="161" t="e">
        <f>VLOOKUP(D6932,GST!A:D,4,FALSE)</f>
        <v>#N/A</v>
      </c>
      <c r="K6932" s="64" t="str">
        <f>VLOOKUP(B6932,'ABC successor'!A:J,10,FALSE)</f>
        <v>4750</v>
      </c>
    </row>
    <row r="6933" spans="1:11" x14ac:dyDescent="0.2">
      <c r="A6933">
        <v>6932</v>
      </c>
      <c r="B6933" t="s">
        <v>12814</v>
      </c>
      <c r="C6933" t="s">
        <v>12813</v>
      </c>
      <c r="D6933" t="s">
        <v>12814</v>
      </c>
      <c r="E6933" t="s">
        <v>12815</v>
      </c>
      <c r="F6933" s="220">
        <v>2377</v>
      </c>
      <c r="G6933" s="220">
        <v>2377</v>
      </c>
      <c r="H6933" s="220">
        <v>2502</v>
      </c>
      <c r="I6933" s="220">
        <v>2258.2534896551715</v>
      </c>
      <c r="J6933" s="161" t="e">
        <f>VLOOKUP(D6933,GST!A:D,4,FALSE)</f>
        <v>#N/A</v>
      </c>
      <c r="K6933" s="64" t="str">
        <f>VLOOKUP(B6933,'ABC successor'!A:J,10,FALSE)</f>
        <v>4750</v>
      </c>
    </row>
    <row r="6934" spans="1:11" x14ac:dyDescent="0.2">
      <c r="A6934">
        <v>6933</v>
      </c>
      <c r="B6934" t="s">
        <v>12817</v>
      </c>
      <c r="C6934" t="s">
        <v>12816</v>
      </c>
      <c r="D6934" t="s">
        <v>12817</v>
      </c>
      <c r="E6934" t="s">
        <v>12818</v>
      </c>
      <c r="F6934" s="220">
        <v>2277</v>
      </c>
      <c r="G6934" s="220">
        <v>2277</v>
      </c>
      <c r="H6934" s="220">
        <v>2397</v>
      </c>
      <c r="I6934" s="220">
        <v>2163.5151155172407</v>
      </c>
      <c r="J6934" s="161" t="e">
        <f>VLOOKUP(D6934,GST!A:D,4,FALSE)</f>
        <v>#N/A</v>
      </c>
      <c r="K6934" s="64" t="str">
        <f>VLOOKUP(B6934,'ABC successor'!A:J,10,FALSE)</f>
        <v>4750</v>
      </c>
    </row>
    <row r="6935" spans="1:11" x14ac:dyDescent="0.2">
      <c r="A6935">
        <v>6934</v>
      </c>
      <c r="B6935" t="s">
        <v>12820</v>
      </c>
      <c r="C6935" t="s">
        <v>12819</v>
      </c>
      <c r="D6935" t="s">
        <v>12820</v>
      </c>
      <c r="E6935" t="s">
        <v>5883</v>
      </c>
      <c r="F6935" s="220">
        <v>6529</v>
      </c>
      <c r="G6935" s="220">
        <v>6529</v>
      </c>
      <c r="H6935" s="220">
        <v>6873</v>
      </c>
      <c r="I6935" s="220">
        <v>6202.4633517241373</v>
      </c>
      <c r="J6935" s="161" t="e">
        <f>VLOOKUP(D6935,GST!A:D,4,FALSE)</f>
        <v>#N/A</v>
      </c>
      <c r="K6935" s="64" t="str">
        <f>VLOOKUP(B6935,'ABC successor'!A:J,10,FALSE)</f>
        <v>4750</v>
      </c>
    </row>
    <row r="6936" spans="1:11" x14ac:dyDescent="0.2">
      <c r="A6936">
        <v>6935</v>
      </c>
      <c r="B6936" t="s">
        <v>12822</v>
      </c>
      <c r="C6936" t="s">
        <v>12821</v>
      </c>
      <c r="D6936" t="s">
        <v>12822</v>
      </c>
      <c r="E6936" t="s">
        <v>12823</v>
      </c>
      <c r="F6936" s="220">
        <v>2709</v>
      </c>
      <c r="G6936" s="220">
        <v>2709</v>
      </c>
      <c r="H6936" s="220">
        <v>2852</v>
      </c>
      <c r="I6936" s="220">
        <v>2573.40359137931</v>
      </c>
      <c r="J6936" s="161" t="e">
        <f>VLOOKUP(D6936,GST!A:D,4,FALSE)</f>
        <v>#N/A</v>
      </c>
      <c r="K6936" s="64" t="str">
        <f>VLOOKUP(B6936,'ABC successor'!A:J,10,FALSE)</f>
        <v>4750</v>
      </c>
    </row>
    <row r="6937" spans="1:11" x14ac:dyDescent="0.2">
      <c r="A6937">
        <v>6936</v>
      </c>
      <c r="B6937" t="s">
        <v>12825</v>
      </c>
      <c r="C6937" t="s">
        <v>12824</v>
      </c>
      <c r="D6937" t="s">
        <v>12825</v>
      </c>
      <c r="E6937" t="s">
        <v>12826</v>
      </c>
      <c r="F6937" s="220">
        <v>11806</v>
      </c>
      <c r="G6937" s="220">
        <v>11806</v>
      </c>
      <c r="H6937" s="220">
        <v>12427</v>
      </c>
      <c r="I6937" s="220">
        <v>11215.863436206895</v>
      </c>
      <c r="J6937" s="161" t="e">
        <f>VLOOKUP(D6937,GST!A:D,4,FALSE)</f>
        <v>#N/A</v>
      </c>
      <c r="K6937" s="64" t="str">
        <f>VLOOKUP(B6937,'ABC successor'!A:J,10,FALSE)</f>
        <v>4750</v>
      </c>
    </row>
    <row r="6938" spans="1:11" x14ac:dyDescent="0.2">
      <c r="A6938">
        <v>6937</v>
      </c>
      <c r="B6938" t="s">
        <v>10429</v>
      </c>
      <c r="C6938" t="s">
        <v>10428</v>
      </c>
      <c r="D6938" t="s">
        <v>10429</v>
      </c>
      <c r="E6938" t="s">
        <v>10430</v>
      </c>
      <c r="F6938" s="220">
        <v>210</v>
      </c>
      <c r="G6938" s="220">
        <v>210</v>
      </c>
      <c r="H6938" s="220">
        <v>221</v>
      </c>
      <c r="I6938" s="220">
        <v>199.14392931034479</v>
      </c>
      <c r="J6938" s="161" t="e">
        <f>VLOOKUP(D6938,GST!A:D,4,FALSE)</f>
        <v>#N/A</v>
      </c>
      <c r="K6938" s="64" t="str">
        <f>VLOOKUP(B6938,'ABC successor'!A:J,10,FALSE)</f>
        <v>4750</v>
      </c>
    </row>
    <row r="6939" spans="1:11" x14ac:dyDescent="0.2">
      <c r="A6939">
        <v>6938</v>
      </c>
      <c r="B6939" t="s">
        <v>10432</v>
      </c>
      <c r="C6939" t="s">
        <v>10431</v>
      </c>
      <c r="D6939" t="s">
        <v>10432</v>
      </c>
      <c r="E6939" t="s">
        <v>10433</v>
      </c>
      <c r="F6939" s="220">
        <v>41671</v>
      </c>
      <c r="G6939" s="220">
        <v>41671</v>
      </c>
      <c r="H6939" s="220">
        <v>43864</v>
      </c>
      <c r="I6939" s="220">
        <v>39587.106336206889</v>
      </c>
      <c r="J6939" s="161" t="e">
        <f>VLOOKUP(D6939,GST!A:D,4,FALSE)</f>
        <v>#N/A</v>
      </c>
      <c r="K6939" s="64" t="str">
        <f>VLOOKUP(B6939,'ABC successor'!A:J,10,FALSE)</f>
        <v>4750</v>
      </c>
    </row>
    <row r="6940" spans="1:11" x14ac:dyDescent="0.2">
      <c r="A6940">
        <v>6939</v>
      </c>
      <c r="B6940" t="s">
        <v>10435</v>
      </c>
      <c r="C6940" t="s">
        <v>10434</v>
      </c>
      <c r="D6940" t="s">
        <v>10435</v>
      </c>
      <c r="E6940" t="s">
        <v>10436</v>
      </c>
      <c r="F6940" s="220">
        <v>6529</v>
      </c>
      <c r="G6940" s="220">
        <v>6529</v>
      </c>
      <c r="H6940" s="220">
        <v>6873</v>
      </c>
      <c r="I6940" s="220">
        <v>6202.4633517241373</v>
      </c>
      <c r="J6940" s="161" t="e">
        <f>VLOOKUP(D6940,GST!A:D,4,FALSE)</f>
        <v>#N/A</v>
      </c>
      <c r="K6940" s="64" t="str">
        <f>VLOOKUP(B6940,'ABC successor'!A:J,10,FALSE)</f>
        <v>4750</v>
      </c>
    </row>
    <row r="6941" spans="1:11" x14ac:dyDescent="0.2">
      <c r="A6941">
        <v>6940</v>
      </c>
      <c r="B6941" t="s">
        <v>10438</v>
      </c>
      <c r="C6941" t="s">
        <v>10437</v>
      </c>
      <c r="D6941" t="s">
        <v>10438</v>
      </c>
      <c r="E6941" t="s">
        <v>10439</v>
      </c>
      <c r="F6941" s="220">
        <v>6529</v>
      </c>
      <c r="G6941" s="220">
        <v>6529</v>
      </c>
      <c r="H6941" s="220">
        <v>6873</v>
      </c>
      <c r="I6941" s="220">
        <v>6202.4633517241373</v>
      </c>
      <c r="J6941" s="161" t="e">
        <f>VLOOKUP(D6941,GST!A:D,4,FALSE)</f>
        <v>#N/A</v>
      </c>
      <c r="K6941" s="64" t="str">
        <f>VLOOKUP(B6941,'ABC successor'!A:J,10,FALSE)</f>
        <v>4750</v>
      </c>
    </row>
    <row r="6942" spans="1:11" x14ac:dyDescent="0.2">
      <c r="A6942">
        <v>6941</v>
      </c>
      <c r="B6942" t="s">
        <v>10441</v>
      </c>
      <c r="C6942" t="s">
        <v>10440</v>
      </c>
      <c r="D6942" t="s">
        <v>10441</v>
      </c>
      <c r="E6942" t="s">
        <v>10442</v>
      </c>
      <c r="F6942" s="220">
        <v>4583</v>
      </c>
      <c r="G6942" s="220">
        <v>4583</v>
      </c>
      <c r="H6942" s="220">
        <v>4824</v>
      </c>
      <c r="I6942" s="220">
        <v>4354.0983379310346</v>
      </c>
      <c r="J6942" s="161" t="e">
        <f>VLOOKUP(D6942,GST!A:D,4,FALSE)</f>
        <v>#N/A</v>
      </c>
      <c r="K6942" s="64" t="str">
        <f>VLOOKUP(B6942,'ABC successor'!A:J,10,FALSE)</f>
        <v>4750</v>
      </c>
    </row>
    <row r="6943" spans="1:11" x14ac:dyDescent="0.2">
      <c r="A6943">
        <v>6942</v>
      </c>
      <c r="B6943" t="s">
        <v>10444</v>
      </c>
      <c r="C6943" t="s">
        <v>10443</v>
      </c>
      <c r="D6943" t="s">
        <v>10444</v>
      </c>
      <c r="E6943" t="s">
        <v>16291</v>
      </c>
      <c r="F6943" s="220">
        <v>180573</v>
      </c>
      <c r="G6943" s="220">
        <v>180573</v>
      </c>
      <c r="H6943" s="220">
        <v>190077</v>
      </c>
      <c r="I6943" s="220">
        <v>171544.12745689653</v>
      </c>
      <c r="J6943" s="161" t="e">
        <f>VLOOKUP(D6943,GST!A:D,4,FALSE)</f>
        <v>#N/A</v>
      </c>
      <c r="K6943" s="64" t="str">
        <f>VLOOKUP(B6943,'ABC successor'!A:J,10,FALSE)</f>
        <v>4750</v>
      </c>
    </row>
    <row r="6944" spans="1:11" x14ac:dyDescent="0.2">
      <c r="A6944">
        <v>6943</v>
      </c>
      <c r="B6944" t="s">
        <v>10446</v>
      </c>
      <c r="C6944" t="s">
        <v>10445</v>
      </c>
      <c r="D6944" t="s">
        <v>10446</v>
      </c>
      <c r="E6944" t="s">
        <v>10447</v>
      </c>
      <c r="F6944" s="220">
        <v>693123</v>
      </c>
      <c r="G6944" s="220">
        <v>693123</v>
      </c>
      <c r="H6944" s="220">
        <v>729603</v>
      </c>
      <c r="I6944" s="220">
        <v>658466.50211034482</v>
      </c>
      <c r="J6944" s="161" t="e">
        <f>VLOOKUP(D6944,GST!A:D,4,FALSE)</f>
        <v>#N/A</v>
      </c>
      <c r="K6944" s="64" t="str">
        <f>VLOOKUP(B6944,'ABC successor'!A:J,10,FALSE)</f>
        <v>4750</v>
      </c>
    </row>
    <row r="6945" spans="1:11" x14ac:dyDescent="0.2">
      <c r="A6945">
        <v>6944</v>
      </c>
      <c r="B6945" t="s">
        <v>10449</v>
      </c>
      <c r="C6945" t="s">
        <v>10448</v>
      </c>
      <c r="D6945" t="s">
        <v>10449</v>
      </c>
      <c r="E6945" t="s">
        <v>10450</v>
      </c>
      <c r="F6945" s="220">
        <v>1917</v>
      </c>
      <c r="G6945" s="220">
        <v>1917</v>
      </c>
      <c r="H6945" s="220">
        <v>2018</v>
      </c>
      <c r="I6945" s="220">
        <v>1821.2969068965515</v>
      </c>
      <c r="J6945" s="161" t="e">
        <f>VLOOKUP(D6945,GST!A:D,4,FALSE)</f>
        <v>#N/A</v>
      </c>
      <c r="K6945" s="64" t="str">
        <f>VLOOKUP(B6945,'ABC successor'!A:J,10,FALSE)</f>
        <v>4750</v>
      </c>
    </row>
    <row r="6946" spans="1:11" x14ac:dyDescent="0.2">
      <c r="A6946">
        <v>6945</v>
      </c>
      <c r="B6946" t="s">
        <v>10452</v>
      </c>
      <c r="C6946" t="s">
        <v>10451</v>
      </c>
      <c r="D6946" t="s">
        <v>10452</v>
      </c>
      <c r="E6946" t="s">
        <v>16916</v>
      </c>
      <c r="F6946" s="220">
        <v>417</v>
      </c>
      <c r="G6946" s="220">
        <v>417</v>
      </c>
      <c r="H6946" s="220">
        <v>439</v>
      </c>
      <c r="I6946" s="220">
        <v>396.35442241379303</v>
      </c>
      <c r="J6946" s="161" t="e">
        <f>VLOOKUP(D6946,GST!A:D,4,FALSE)</f>
        <v>#N/A</v>
      </c>
      <c r="K6946" s="64" t="str">
        <f>VLOOKUP(B6946,'ABC successor'!A:J,10,FALSE)</f>
        <v>4750</v>
      </c>
    </row>
    <row r="6947" spans="1:11" x14ac:dyDescent="0.2">
      <c r="A6947">
        <v>6946</v>
      </c>
      <c r="B6947" t="s">
        <v>10454</v>
      </c>
      <c r="C6947" t="s">
        <v>10453</v>
      </c>
      <c r="D6947" t="s">
        <v>10454</v>
      </c>
      <c r="E6947" t="s">
        <v>10455</v>
      </c>
      <c r="F6947" s="220">
        <v>460</v>
      </c>
      <c r="G6947" s="220">
        <v>460</v>
      </c>
      <c r="H6947" s="220">
        <v>484</v>
      </c>
      <c r="I6947" s="220">
        <v>436.95658275862053</v>
      </c>
      <c r="J6947" s="161" t="e">
        <f>VLOOKUP(D6947,GST!A:D,4,FALSE)</f>
        <v>#N/A</v>
      </c>
      <c r="K6947" s="64" t="str">
        <f>VLOOKUP(B6947,'ABC successor'!A:J,10,FALSE)</f>
        <v>4750</v>
      </c>
    </row>
    <row r="6948" spans="1:11" x14ac:dyDescent="0.2">
      <c r="A6948">
        <v>6947</v>
      </c>
      <c r="B6948" t="s">
        <v>10457</v>
      </c>
      <c r="C6948" t="s">
        <v>10456</v>
      </c>
      <c r="D6948" t="s">
        <v>10457</v>
      </c>
      <c r="E6948" t="s">
        <v>10458</v>
      </c>
      <c r="F6948" s="220">
        <v>155</v>
      </c>
      <c r="G6948" s="220">
        <v>155</v>
      </c>
      <c r="H6948" s="220">
        <v>163</v>
      </c>
      <c r="I6948" s="220">
        <v>146.94115172413788</v>
      </c>
      <c r="J6948" s="161" t="e">
        <f>VLOOKUP(D6948,GST!A:D,4,FALSE)</f>
        <v>#N/A</v>
      </c>
      <c r="K6948" s="64" t="str">
        <f>VLOOKUP(B6948,'ABC successor'!A:J,10,FALSE)</f>
        <v>4750</v>
      </c>
    </row>
    <row r="6949" spans="1:11" x14ac:dyDescent="0.2">
      <c r="A6949">
        <v>6948</v>
      </c>
      <c r="B6949" t="s">
        <v>10460</v>
      </c>
      <c r="C6949" t="s">
        <v>10459</v>
      </c>
      <c r="D6949" t="s">
        <v>10460</v>
      </c>
      <c r="E6949" t="s">
        <v>8964</v>
      </c>
      <c r="F6949" s="220">
        <v>112</v>
      </c>
      <c r="G6949" s="220">
        <v>112</v>
      </c>
      <c r="H6949" s="220">
        <v>118</v>
      </c>
      <c r="I6949" s="220">
        <v>106.33899137931033</v>
      </c>
      <c r="J6949" s="161" t="e">
        <f>VLOOKUP(D6949,GST!A:D,4,FALSE)</f>
        <v>#N/A</v>
      </c>
      <c r="K6949" s="64" t="str">
        <f>VLOOKUP(B6949,'ABC successor'!A:J,10,FALSE)</f>
        <v>4750</v>
      </c>
    </row>
    <row r="6950" spans="1:11" x14ac:dyDescent="0.2">
      <c r="A6950">
        <v>6949</v>
      </c>
      <c r="B6950" t="s">
        <v>10462</v>
      </c>
      <c r="C6950" t="s">
        <v>10461</v>
      </c>
      <c r="D6950" t="s">
        <v>10462</v>
      </c>
      <c r="E6950" t="s">
        <v>3736</v>
      </c>
      <c r="F6950" s="220">
        <v>12362</v>
      </c>
      <c r="G6950" s="220">
        <v>12362</v>
      </c>
      <c r="H6950" s="220">
        <v>13013</v>
      </c>
      <c r="I6950" s="220">
        <v>11743.691520689654</v>
      </c>
      <c r="J6950" s="161" t="e">
        <f>VLOOKUP(D6950,GST!A:D,4,FALSE)</f>
        <v>#N/A</v>
      </c>
      <c r="K6950" s="64" t="str">
        <f>VLOOKUP(B6950,'ABC successor'!A:J,10,FALSE)</f>
        <v>4750</v>
      </c>
    </row>
    <row r="6951" spans="1:11" x14ac:dyDescent="0.2">
      <c r="A6951">
        <v>6950</v>
      </c>
      <c r="B6951" t="s">
        <v>10464</v>
      </c>
      <c r="C6951" t="s">
        <v>10463</v>
      </c>
      <c r="D6951" t="s">
        <v>10464</v>
      </c>
      <c r="E6951" t="s">
        <v>3736</v>
      </c>
      <c r="F6951" s="220">
        <v>2043</v>
      </c>
      <c r="G6951" s="220">
        <v>2043</v>
      </c>
      <c r="H6951" s="220">
        <v>2151</v>
      </c>
      <c r="I6951" s="220">
        <v>1941.1699517241375</v>
      </c>
      <c r="J6951" s="161" t="e">
        <f>VLOOKUP(D6951,GST!A:D,4,FALSE)</f>
        <v>#N/A</v>
      </c>
      <c r="K6951" s="64" t="str">
        <f>VLOOKUP(B6951,'ABC successor'!A:J,10,FALSE)</f>
        <v>4750</v>
      </c>
    </row>
    <row r="6952" spans="1:11" x14ac:dyDescent="0.2">
      <c r="A6952">
        <v>6951</v>
      </c>
      <c r="B6952" t="s">
        <v>10466</v>
      </c>
      <c r="C6952" t="s">
        <v>10465</v>
      </c>
      <c r="D6952" t="s">
        <v>10466</v>
      </c>
      <c r="E6952" t="s">
        <v>3900</v>
      </c>
      <c r="F6952" s="220">
        <v>627</v>
      </c>
      <c r="G6952" s="220">
        <v>627</v>
      </c>
      <c r="H6952" s="220">
        <v>660</v>
      </c>
      <c r="I6952" s="220">
        <v>595.49835172413793</v>
      </c>
      <c r="J6952" s="161" t="e">
        <f>VLOOKUP(D6952,GST!A:D,4,FALSE)</f>
        <v>#N/A</v>
      </c>
      <c r="K6952" s="64" t="str">
        <f>VLOOKUP(B6952,'ABC successor'!A:J,10,FALSE)</f>
        <v>4750</v>
      </c>
    </row>
    <row r="6953" spans="1:11" x14ac:dyDescent="0.2">
      <c r="A6953">
        <v>6952</v>
      </c>
      <c r="B6953" t="s">
        <v>10468</v>
      </c>
      <c r="C6953" t="s">
        <v>10467</v>
      </c>
      <c r="D6953" t="s">
        <v>10468</v>
      </c>
      <c r="E6953" t="s">
        <v>3900</v>
      </c>
      <c r="F6953" s="220">
        <v>527</v>
      </c>
      <c r="G6953" s="220">
        <v>527</v>
      </c>
      <c r="H6953" s="220">
        <v>555</v>
      </c>
      <c r="I6953" s="220">
        <v>500.75997758620684</v>
      </c>
      <c r="J6953" s="161" t="e">
        <f>VLOOKUP(D6953,GST!A:D,4,FALSE)</f>
        <v>#N/A</v>
      </c>
      <c r="K6953" s="64" t="str">
        <f>VLOOKUP(B6953,'ABC successor'!A:J,10,FALSE)</f>
        <v>4750</v>
      </c>
    </row>
    <row r="6954" spans="1:11" x14ac:dyDescent="0.2">
      <c r="A6954">
        <v>6953</v>
      </c>
      <c r="B6954" t="s">
        <v>10470</v>
      </c>
      <c r="C6954" t="s">
        <v>10469</v>
      </c>
      <c r="D6954" t="s">
        <v>10470</v>
      </c>
      <c r="E6954" t="s">
        <v>3900</v>
      </c>
      <c r="F6954" s="220">
        <v>598</v>
      </c>
      <c r="G6954" s="220">
        <v>598</v>
      </c>
      <c r="H6954" s="220">
        <v>629</v>
      </c>
      <c r="I6954" s="220">
        <v>568.43024482758631</v>
      </c>
      <c r="J6954" s="161" t="e">
        <f>VLOOKUP(D6954,GST!A:D,4,FALSE)</f>
        <v>#N/A</v>
      </c>
      <c r="K6954" s="64" t="str">
        <f>VLOOKUP(B6954,'ABC successor'!A:J,10,FALSE)</f>
        <v>4750</v>
      </c>
    </row>
    <row r="6955" spans="1:11" x14ac:dyDescent="0.2">
      <c r="A6955">
        <v>6954</v>
      </c>
      <c r="B6955" t="s">
        <v>10472</v>
      </c>
      <c r="C6955" t="s">
        <v>10471</v>
      </c>
      <c r="D6955" t="s">
        <v>10472</v>
      </c>
      <c r="E6955" t="s">
        <v>3900</v>
      </c>
      <c r="F6955" s="220">
        <v>556</v>
      </c>
      <c r="G6955" s="220">
        <v>556</v>
      </c>
      <c r="H6955" s="220">
        <v>585</v>
      </c>
      <c r="I6955" s="220">
        <v>527.82808448275853</v>
      </c>
      <c r="J6955" s="161" t="e">
        <f>VLOOKUP(D6955,GST!A:D,4,FALSE)</f>
        <v>#N/A</v>
      </c>
      <c r="K6955" s="64" t="str">
        <f>VLOOKUP(B6955,'ABC successor'!A:J,10,FALSE)</f>
        <v>4750</v>
      </c>
    </row>
    <row r="6956" spans="1:11" x14ac:dyDescent="0.2">
      <c r="A6956">
        <v>6955</v>
      </c>
      <c r="B6956" t="s">
        <v>10474</v>
      </c>
      <c r="C6956" t="s">
        <v>10473</v>
      </c>
      <c r="D6956" t="s">
        <v>10474</v>
      </c>
      <c r="E6956" t="s">
        <v>5035</v>
      </c>
      <c r="F6956" s="220">
        <v>334</v>
      </c>
      <c r="G6956" s="220">
        <v>334</v>
      </c>
      <c r="H6956" s="220">
        <v>352</v>
      </c>
      <c r="I6956" s="220">
        <v>317.08353793103441</v>
      </c>
      <c r="J6956" s="161" t="e">
        <f>VLOOKUP(D6956,GST!A:D,4,FALSE)</f>
        <v>#N/A</v>
      </c>
      <c r="K6956" s="64" t="str">
        <f>VLOOKUP(B6956,'ABC successor'!A:J,10,FALSE)</f>
        <v>4750</v>
      </c>
    </row>
    <row r="6957" spans="1:11" x14ac:dyDescent="0.2">
      <c r="A6957">
        <v>6956</v>
      </c>
      <c r="B6957" t="s">
        <v>10476</v>
      </c>
      <c r="C6957" t="s">
        <v>10475</v>
      </c>
      <c r="D6957" t="s">
        <v>10476</v>
      </c>
      <c r="E6957" t="s">
        <v>10477</v>
      </c>
      <c r="F6957" s="220">
        <v>38616</v>
      </c>
      <c r="G6957" s="220">
        <v>38616</v>
      </c>
      <c r="H6957" s="220">
        <v>40648</v>
      </c>
      <c r="I6957" s="220">
        <v>36685.01858965517</v>
      </c>
      <c r="J6957" s="161" t="e">
        <f>VLOOKUP(D6957,GST!A:D,4,FALSE)</f>
        <v>#N/A</v>
      </c>
      <c r="K6957" s="64" t="str">
        <f>VLOOKUP(B6957,'ABC successor'!A:J,10,FALSE)</f>
        <v>4750</v>
      </c>
    </row>
    <row r="6958" spans="1:11" x14ac:dyDescent="0.2">
      <c r="A6958">
        <v>6957</v>
      </c>
      <c r="B6958" t="s">
        <v>10479</v>
      </c>
      <c r="C6958" t="s">
        <v>10478</v>
      </c>
      <c r="D6958" t="s">
        <v>10479</v>
      </c>
      <c r="E6958" t="s">
        <v>10480</v>
      </c>
      <c r="F6958" s="220">
        <v>19308</v>
      </c>
      <c r="G6958" s="220">
        <v>19308</v>
      </c>
      <c r="H6958" s="220">
        <v>20324</v>
      </c>
      <c r="I6958" s="220">
        <v>18342.509294827585</v>
      </c>
      <c r="J6958" s="161" t="e">
        <f>VLOOKUP(D6958,GST!A:D,4,FALSE)</f>
        <v>#N/A</v>
      </c>
      <c r="K6958" s="64" t="str">
        <f>VLOOKUP(B6958,'ABC successor'!A:J,10,FALSE)</f>
        <v>4750</v>
      </c>
    </row>
    <row r="6959" spans="1:11" x14ac:dyDescent="0.2">
      <c r="A6959">
        <v>6958</v>
      </c>
      <c r="B6959" t="s">
        <v>10482</v>
      </c>
      <c r="C6959" t="s">
        <v>10481</v>
      </c>
      <c r="D6959" t="s">
        <v>10482</v>
      </c>
      <c r="E6959" t="s">
        <v>16917</v>
      </c>
      <c r="F6959" s="220">
        <v>3472</v>
      </c>
      <c r="G6959" s="220">
        <v>3472</v>
      </c>
      <c r="H6959" s="220">
        <v>3655</v>
      </c>
      <c r="I6959" s="220">
        <v>3298.4421689655164</v>
      </c>
      <c r="J6959" s="161" t="e">
        <f>VLOOKUP(D6959,GST!A:D,4,FALSE)</f>
        <v>#N/A</v>
      </c>
      <c r="K6959" s="64" t="str">
        <f>VLOOKUP(B6959,'ABC successor'!A:J,10,FALSE)</f>
        <v>4750</v>
      </c>
    </row>
    <row r="6960" spans="1:11" x14ac:dyDescent="0.2">
      <c r="A6960">
        <v>6959</v>
      </c>
      <c r="B6960" t="s">
        <v>10484</v>
      </c>
      <c r="C6960" t="s">
        <v>10483</v>
      </c>
      <c r="D6960" t="s">
        <v>10484</v>
      </c>
      <c r="E6960" t="s">
        <v>13338</v>
      </c>
      <c r="F6960" s="220">
        <v>87509</v>
      </c>
      <c r="G6960" s="220">
        <v>87509</v>
      </c>
      <c r="H6960" s="220">
        <v>92115</v>
      </c>
      <c r="I6960" s="220">
        <v>83133.890024137931</v>
      </c>
      <c r="J6960" s="161" t="e">
        <f>VLOOKUP(D6960,GST!A:D,4,FALSE)</f>
        <v>#N/A</v>
      </c>
      <c r="K6960" s="64" t="str">
        <f>VLOOKUP(B6960,'ABC successor'!A:J,10,FALSE)</f>
        <v>4750</v>
      </c>
    </row>
    <row r="6961" spans="1:11" x14ac:dyDescent="0.2">
      <c r="A6961">
        <v>6960</v>
      </c>
      <c r="B6961" t="s">
        <v>13340</v>
      </c>
      <c r="C6961" t="s">
        <v>13339</v>
      </c>
      <c r="D6961" t="s">
        <v>13340</v>
      </c>
      <c r="E6961" t="s">
        <v>11391</v>
      </c>
      <c r="F6961" s="220">
        <v>356979</v>
      </c>
      <c r="G6961" s="220">
        <v>356979</v>
      </c>
      <c r="H6961" s="220">
        <v>375767</v>
      </c>
      <c r="I6961" s="220">
        <v>339130.51099827589</v>
      </c>
      <c r="J6961" s="161" t="e">
        <f>VLOOKUP(D6961,GST!A:D,4,FALSE)</f>
        <v>#N/A</v>
      </c>
      <c r="K6961" s="64" t="str">
        <f>VLOOKUP(B6961,'ABC successor'!A:J,10,FALSE)</f>
        <v>4750</v>
      </c>
    </row>
    <row r="6962" spans="1:11" x14ac:dyDescent="0.2">
      <c r="A6962">
        <v>6961</v>
      </c>
      <c r="B6962" t="s">
        <v>11393</v>
      </c>
      <c r="C6962" t="s">
        <v>11392</v>
      </c>
      <c r="D6962" t="s">
        <v>11393</v>
      </c>
      <c r="E6962" t="s">
        <v>8756</v>
      </c>
      <c r="F6962" s="220">
        <v>39865</v>
      </c>
      <c r="G6962" s="220">
        <v>39865</v>
      </c>
      <c r="H6962" s="220">
        <v>41963</v>
      </c>
      <c r="I6962" s="220">
        <v>37872.148420689642</v>
      </c>
      <c r="J6962" s="161" t="e">
        <f>VLOOKUP(D6962,GST!A:D,4,FALSE)</f>
        <v>#N/A</v>
      </c>
      <c r="K6962" s="64" t="str">
        <f>VLOOKUP(B6962,'ABC successor'!A:J,10,FALSE)</f>
        <v>4750</v>
      </c>
    </row>
    <row r="6963" spans="1:11" x14ac:dyDescent="0.2">
      <c r="A6963">
        <v>6962</v>
      </c>
      <c r="B6963" t="s">
        <v>8758</v>
      </c>
      <c r="C6963" t="s">
        <v>8757</v>
      </c>
      <c r="D6963" t="s">
        <v>8758</v>
      </c>
      <c r="E6963" t="s">
        <v>8759</v>
      </c>
      <c r="F6963" s="220">
        <v>134736</v>
      </c>
      <c r="G6963" s="220">
        <v>134736</v>
      </c>
      <c r="H6963" s="220">
        <v>141827</v>
      </c>
      <c r="I6963" s="220">
        <v>127999.27720517237</v>
      </c>
      <c r="J6963" s="161" t="e">
        <f>VLOOKUP(D6963,GST!A:D,4,FALSE)</f>
        <v>#N/A</v>
      </c>
      <c r="K6963" s="64" t="str">
        <f>VLOOKUP(B6963,'ABC successor'!A:J,10,FALSE)</f>
        <v>4750</v>
      </c>
    </row>
    <row r="6964" spans="1:11" x14ac:dyDescent="0.2">
      <c r="A6964">
        <v>6963</v>
      </c>
      <c r="B6964" t="s">
        <v>8761</v>
      </c>
      <c r="C6964" t="s">
        <v>8760</v>
      </c>
      <c r="D6964" t="s">
        <v>8761</v>
      </c>
      <c r="E6964" t="s">
        <v>8762</v>
      </c>
      <c r="F6964" s="220">
        <v>173629</v>
      </c>
      <c r="G6964" s="220">
        <v>173629</v>
      </c>
      <c r="H6964" s="220">
        <v>182767</v>
      </c>
      <c r="I6964" s="220">
        <v>164947.2431189655</v>
      </c>
      <c r="J6964" s="161" t="e">
        <f>VLOOKUP(D6964,GST!A:D,4,FALSE)</f>
        <v>#N/A</v>
      </c>
      <c r="K6964" s="64" t="str">
        <f>VLOOKUP(B6964,'ABC successor'!A:J,10,FALSE)</f>
        <v>4750</v>
      </c>
    </row>
    <row r="6965" spans="1:11" x14ac:dyDescent="0.2">
      <c r="A6965">
        <v>6964</v>
      </c>
      <c r="B6965" t="s">
        <v>8764</v>
      </c>
      <c r="C6965" t="s">
        <v>8763</v>
      </c>
      <c r="D6965" t="s">
        <v>8764</v>
      </c>
      <c r="E6965" t="s">
        <v>8765</v>
      </c>
      <c r="F6965" s="220">
        <v>152792</v>
      </c>
      <c r="G6965" s="220">
        <v>152792</v>
      </c>
      <c r="H6965" s="220">
        <v>160834</v>
      </c>
      <c r="I6965" s="220">
        <v>145152.72323275858</v>
      </c>
      <c r="J6965" s="161" t="e">
        <f>VLOOKUP(D6965,GST!A:D,4,FALSE)</f>
        <v>#N/A</v>
      </c>
      <c r="K6965" s="64" t="str">
        <f>VLOOKUP(B6965,'ABC successor'!A:J,10,FALSE)</f>
        <v>4750</v>
      </c>
    </row>
    <row r="6966" spans="1:11" x14ac:dyDescent="0.2">
      <c r="A6966">
        <v>6965</v>
      </c>
      <c r="B6966" t="s">
        <v>8767</v>
      </c>
      <c r="C6966" t="s">
        <v>8766</v>
      </c>
      <c r="D6966" t="s">
        <v>8767</v>
      </c>
      <c r="E6966" t="s">
        <v>8768</v>
      </c>
      <c r="F6966" s="220">
        <v>152792</v>
      </c>
      <c r="G6966" s="220">
        <v>152792</v>
      </c>
      <c r="H6966" s="220">
        <v>160834</v>
      </c>
      <c r="I6966" s="220">
        <v>145152.72323275858</v>
      </c>
      <c r="J6966" s="161" t="e">
        <f>VLOOKUP(D6966,GST!A:D,4,FALSE)</f>
        <v>#N/A</v>
      </c>
      <c r="K6966" s="64" t="str">
        <f>VLOOKUP(B6966,'ABC successor'!A:J,10,FALSE)</f>
        <v>4750</v>
      </c>
    </row>
    <row r="6967" spans="1:11" x14ac:dyDescent="0.2">
      <c r="A6967">
        <v>6966</v>
      </c>
      <c r="B6967" t="s">
        <v>8770</v>
      </c>
      <c r="C6967" t="s">
        <v>8769</v>
      </c>
      <c r="D6967" t="s">
        <v>8770</v>
      </c>
      <c r="E6967" t="s">
        <v>8771</v>
      </c>
      <c r="F6967" s="220">
        <v>177795</v>
      </c>
      <c r="G6967" s="220">
        <v>177795</v>
      </c>
      <c r="H6967" s="220">
        <v>187153</v>
      </c>
      <c r="I6967" s="220">
        <v>168904.98703448274</v>
      </c>
      <c r="J6967" s="161" t="e">
        <f>VLOOKUP(D6967,GST!A:D,4,FALSE)</f>
        <v>#N/A</v>
      </c>
      <c r="K6967" s="64" t="str">
        <f>VLOOKUP(B6967,'ABC successor'!A:J,10,FALSE)</f>
        <v>4750</v>
      </c>
    </row>
    <row r="6968" spans="1:11" x14ac:dyDescent="0.2">
      <c r="A6968">
        <v>6967</v>
      </c>
      <c r="B6968" t="s">
        <v>8773</v>
      </c>
      <c r="C6968" t="s">
        <v>8772</v>
      </c>
      <c r="D6968" t="s">
        <v>8773</v>
      </c>
      <c r="E6968" t="s">
        <v>8774</v>
      </c>
      <c r="F6968" s="220">
        <v>243080</v>
      </c>
      <c r="G6968" s="220">
        <v>243080</v>
      </c>
      <c r="H6968" s="220">
        <v>255874</v>
      </c>
      <c r="I6968" s="220">
        <v>230925.75367931032</v>
      </c>
      <c r="J6968" s="161" t="e">
        <f>VLOOKUP(D6968,GST!A:D,4,FALSE)</f>
        <v>#N/A</v>
      </c>
      <c r="K6968" s="64" t="str">
        <f>VLOOKUP(B6968,'ABC successor'!A:J,10,FALSE)</f>
        <v>4750</v>
      </c>
    </row>
    <row r="6969" spans="1:11" x14ac:dyDescent="0.2">
      <c r="A6969">
        <v>6968</v>
      </c>
      <c r="B6969" t="s">
        <v>8776</v>
      </c>
      <c r="C6969" t="s">
        <v>8775</v>
      </c>
      <c r="D6969" t="s">
        <v>8776</v>
      </c>
      <c r="E6969" t="s">
        <v>8777</v>
      </c>
      <c r="F6969" s="220">
        <v>211131</v>
      </c>
      <c r="G6969" s="220">
        <v>211131</v>
      </c>
      <c r="H6969" s="220">
        <v>222243</v>
      </c>
      <c r="I6969" s="220">
        <v>200574.67210344828</v>
      </c>
      <c r="J6969" s="161" t="e">
        <f>VLOOKUP(D6969,GST!A:D,4,FALSE)</f>
        <v>#N/A</v>
      </c>
      <c r="K6969" s="64" t="str">
        <f>VLOOKUP(B6969,'ABC successor'!A:J,10,FALSE)</f>
        <v>4750</v>
      </c>
    </row>
    <row r="6970" spans="1:11" x14ac:dyDescent="0.2">
      <c r="A6970">
        <v>6969</v>
      </c>
      <c r="B6970" t="s">
        <v>8779</v>
      </c>
      <c r="C6970" t="s">
        <v>8778</v>
      </c>
      <c r="D6970" t="s">
        <v>8779</v>
      </c>
      <c r="E6970" t="s">
        <v>8780</v>
      </c>
      <c r="F6970" s="220">
        <v>250024</v>
      </c>
      <c r="G6970" s="220">
        <v>250024</v>
      </c>
      <c r="H6970" s="220">
        <v>263183</v>
      </c>
      <c r="I6970" s="220">
        <v>237522.63801724135</v>
      </c>
      <c r="J6970" s="161" t="e">
        <f>VLOOKUP(D6970,GST!A:D,4,FALSE)</f>
        <v>#N/A</v>
      </c>
      <c r="K6970" s="64" t="str">
        <f>VLOOKUP(B6970,'ABC successor'!A:J,10,FALSE)</f>
        <v>4750</v>
      </c>
    </row>
    <row r="6971" spans="1:11" x14ac:dyDescent="0.2">
      <c r="A6971">
        <v>6970</v>
      </c>
      <c r="B6971" t="s">
        <v>8782</v>
      </c>
      <c r="C6971" t="s">
        <v>8781</v>
      </c>
      <c r="D6971" t="s">
        <v>8782</v>
      </c>
      <c r="E6971" t="s">
        <v>8783</v>
      </c>
      <c r="F6971" s="220">
        <v>259748</v>
      </c>
      <c r="G6971" s="220">
        <v>259748</v>
      </c>
      <c r="H6971" s="220">
        <v>273419</v>
      </c>
      <c r="I6971" s="220">
        <v>246760.59621379306</v>
      </c>
      <c r="J6971" s="161" t="e">
        <f>VLOOKUP(D6971,GST!A:D,4,FALSE)</f>
        <v>#N/A</v>
      </c>
      <c r="K6971" s="64" t="str">
        <f>VLOOKUP(B6971,'ABC successor'!A:J,10,FALSE)</f>
        <v>4750</v>
      </c>
    </row>
    <row r="6972" spans="1:11" x14ac:dyDescent="0.2">
      <c r="A6972">
        <v>6971</v>
      </c>
      <c r="B6972" t="s">
        <v>8785</v>
      </c>
      <c r="C6972" t="s">
        <v>8784</v>
      </c>
      <c r="D6972" t="s">
        <v>8785</v>
      </c>
      <c r="E6972" t="s">
        <v>8786</v>
      </c>
      <c r="F6972" s="220">
        <v>259748</v>
      </c>
      <c r="G6972" s="220">
        <v>259748</v>
      </c>
      <c r="H6972" s="220">
        <v>273419</v>
      </c>
      <c r="I6972" s="220">
        <v>246760.59621379306</v>
      </c>
      <c r="J6972" s="161" t="e">
        <f>VLOOKUP(D6972,GST!A:D,4,FALSE)</f>
        <v>#N/A</v>
      </c>
      <c r="K6972" s="64" t="str">
        <f>VLOOKUP(B6972,'ABC successor'!A:J,10,FALSE)</f>
        <v>4750</v>
      </c>
    </row>
    <row r="6973" spans="1:11" x14ac:dyDescent="0.2">
      <c r="A6973">
        <v>6972</v>
      </c>
      <c r="B6973" t="s">
        <v>8788</v>
      </c>
      <c r="C6973" t="s">
        <v>8787</v>
      </c>
      <c r="D6973" t="s">
        <v>8788</v>
      </c>
      <c r="E6973" t="s">
        <v>8789</v>
      </c>
      <c r="F6973" s="220">
        <v>259748</v>
      </c>
      <c r="G6973" s="220">
        <v>259748</v>
      </c>
      <c r="H6973" s="220">
        <v>273419</v>
      </c>
      <c r="I6973" s="220">
        <v>246760.59621379306</v>
      </c>
      <c r="J6973" s="161" t="e">
        <f>VLOOKUP(D6973,GST!A:D,4,FALSE)</f>
        <v>#N/A</v>
      </c>
      <c r="K6973" s="64" t="str">
        <f>VLOOKUP(B6973,'ABC successor'!A:J,10,FALSE)</f>
        <v>4750</v>
      </c>
    </row>
    <row r="6974" spans="1:11" x14ac:dyDescent="0.2">
      <c r="A6974">
        <v>6973</v>
      </c>
      <c r="B6974" t="s">
        <v>8791</v>
      </c>
      <c r="C6974" t="s">
        <v>8790</v>
      </c>
      <c r="D6974" t="s">
        <v>8791</v>
      </c>
      <c r="E6974" t="s">
        <v>8792</v>
      </c>
      <c r="F6974" s="220">
        <v>454211</v>
      </c>
      <c r="G6974" s="220">
        <v>454211</v>
      </c>
      <c r="H6974" s="220">
        <v>478117</v>
      </c>
      <c r="I6974" s="220">
        <v>431500.42578275857</v>
      </c>
      <c r="J6974" s="161" t="e">
        <f>VLOOKUP(D6974,GST!A:D,4,FALSE)</f>
        <v>#N/A</v>
      </c>
      <c r="K6974" s="64" t="str">
        <f>VLOOKUP(B6974,'ABC successor'!A:J,10,FALSE)</f>
        <v>4750</v>
      </c>
    </row>
    <row r="6975" spans="1:11" x14ac:dyDescent="0.2">
      <c r="A6975">
        <v>6974</v>
      </c>
      <c r="B6975" t="s">
        <v>8794</v>
      </c>
      <c r="C6975" t="s">
        <v>8793</v>
      </c>
      <c r="D6975" t="s">
        <v>8794</v>
      </c>
      <c r="E6975" t="s">
        <v>8795</v>
      </c>
      <c r="F6975" s="220">
        <v>15836</v>
      </c>
      <c r="G6975" s="220">
        <v>15836</v>
      </c>
      <c r="H6975" s="220">
        <v>16669</v>
      </c>
      <c r="I6975" s="220">
        <v>15044.067125862064</v>
      </c>
      <c r="J6975" s="161" t="e">
        <f>VLOOKUP(D6975,GST!A:D,4,FALSE)</f>
        <v>#N/A</v>
      </c>
      <c r="K6975" s="64" t="str">
        <f>VLOOKUP(B6975,'ABC successor'!A:J,10,FALSE)</f>
        <v>4750</v>
      </c>
    </row>
    <row r="6976" spans="1:11" x14ac:dyDescent="0.2">
      <c r="A6976">
        <v>6975</v>
      </c>
      <c r="B6976" t="s">
        <v>8797</v>
      </c>
      <c r="C6976" t="s">
        <v>8796</v>
      </c>
      <c r="D6976" t="s">
        <v>8797</v>
      </c>
      <c r="E6976" t="s">
        <v>8798</v>
      </c>
      <c r="F6976" s="220">
        <v>2723</v>
      </c>
      <c r="G6976" s="220">
        <v>2723</v>
      </c>
      <c r="H6976" s="220">
        <v>2866</v>
      </c>
      <c r="I6976" s="220">
        <v>2586.9376448275862</v>
      </c>
      <c r="J6976" s="161" t="e">
        <f>VLOOKUP(D6976,GST!A:D,4,FALSE)</f>
        <v>#N/A</v>
      </c>
      <c r="K6976" s="64" t="str">
        <f>VLOOKUP(B6976,'ABC successor'!A:J,10,FALSE)</f>
        <v>4750</v>
      </c>
    </row>
    <row r="6977" spans="1:11" x14ac:dyDescent="0.2">
      <c r="A6977">
        <v>6976</v>
      </c>
      <c r="B6977" t="s">
        <v>8800</v>
      </c>
      <c r="C6977" t="s">
        <v>8799</v>
      </c>
      <c r="D6977" t="s">
        <v>8800</v>
      </c>
      <c r="E6977" t="s">
        <v>8801</v>
      </c>
      <c r="F6977" s="220">
        <v>98</v>
      </c>
      <c r="G6977" s="220">
        <v>98</v>
      </c>
      <c r="H6977" s="220">
        <v>103</v>
      </c>
      <c r="I6977" s="220">
        <v>92.804937931034473</v>
      </c>
      <c r="J6977" s="161" t="e">
        <f>VLOOKUP(D6977,GST!A:D,4,FALSE)</f>
        <v>#N/A</v>
      </c>
      <c r="K6977" s="64" t="str">
        <f>VLOOKUP(B6977,'ABC successor'!A:J,10,FALSE)</f>
        <v>4750</v>
      </c>
    </row>
    <row r="6978" spans="1:11" x14ac:dyDescent="0.2">
      <c r="A6978">
        <v>6977</v>
      </c>
      <c r="B6978" t="s">
        <v>8803</v>
      </c>
      <c r="C6978" t="s">
        <v>8802</v>
      </c>
      <c r="D6978" t="s">
        <v>8803</v>
      </c>
      <c r="E6978" t="s">
        <v>8804</v>
      </c>
      <c r="F6978" s="220">
        <v>195</v>
      </c>
      <c r="G6978" s="220">
        <v>195</v>
      </c>
      <c r="H6978" s="220">
        <v>205</v>
      </c>
      <c r="I6978" s="220">
        <v>185.60987586206895</v>
      </c>
      <c r="J6978" s="161" t="e">
        <f>VLOOKUP(D6978,GST!A:D,4,FALSE)</f>
        <v>#N/A</v>
      </c>
      <c r="K6978" s="64" t="str">
        <f>VLOOKUP(B6978,'ABC successor'!A:J,10,FALSE)</f>
        <v>4750</v>
      </c>
    </row>
    <row r="6979" spans="1:11" x14ac:dyDescent="0.2">
      <c r="A6979">
        <v>6978</v>
      </c>
      <c r="B6979" t="s">
        <v>8806</v>
      </c>
      <c r="C6979" t="s">
        <v>8805</v>
      </c>
      <c r="D6979" t="s">
        <v>8806</v>
      </c>
      <c r="E6979" t="s">
        <v>16918</v>
      </c>
      <c r="F6979" s="220">
        <v>181</v>
      </c>
      <c r="G6979" s="220">
        <v>181</v>
      </c>
      <c r="H6979" s="220">
        <v>191</v>
      </c>
      <c r="I6979" s="220">
        <v>172.07582241379308</v>
      </c>
      <c r="J6979" s="161" t="e">
        <f>VLOOKUP(D6979,GST!A:D,4,FALSE)</f>
        <v>#N/A</v>
      </c>
      <c r="K6979" s="64" t="str">
        <f>VLOOKUP(B6979,'ABC successor'!A:J,10,FALSE)</f>
        <v>4750</v>
      </c>
    </row>
    <row r="6980" spans="1:11" x14ac:dyDescent="0.2">
      <c r="A6980">
        <v>6979</v>
      </c>
      <c r="B6980" t="s">
        <v>8808</v>
      </c>
      <c r="C6980" t="s">
        <v>8807</v>
      </c>
      <c r="D6980" t="s">
        <v>8808</v>
      </c>
      <c r="E6980" t="s">
        <v>1057</v>
      </c>
      <c r="F6980" s="220">
        <v>26392</v>
      </c>
      <c r="G6980" s="220">
        <v>26392</v>
      </c>
      <c r="H6980" s="220">
        <v>27781</v>
      </c>
      <c r="I6980" s="220">
        <v>25072.80073103448</v>
      </c>
      <c r="J6980" s="161" t="e">
        <f>VLOOKUP(D6980,GST!A:D,4,FALSE)</f>
        <v>#N/A</v>
      </c>
      <c r="K6980" s="64" t="str">
        <f>VLOOKUP(B6980,'ABC successor'!A:J,10,FALSE)</f>
        <v>4750</v>
      </c>
    </row>
    <row r="6981" spans="1:11" x14ac:dyDescent="0.2">
      <c r="A6981">
        <v>6980</v>
      </c>
      <c r="B6981" t="s">
        <v>8810</v>
      </c>
      <c r="C6981" t="s">
        <v>8809</v>
      </c>
      <c r="D6981" t="s">
        <v>8810</v>
      </c>
      <c r="E6981" t="s">
        <v>1057</v>
      </c>
      <c r="F6981" s="220">
        <v>8473</v>
      </c>
      <c r="G6981" s="220">
        <v>8473</v>
      </c>
      <c r="H6981" s="220">
        <v>8919</v>
      </c>
      <c r="I6981" s="220">
        <v>8048.8949293103442</v>
      </c>
      <c r="J6981" s="161" t="e">
        <f>VLOOKUP(D6981,GST!A:D,4,FALSE)</f>
        <v>#N/A</v>
      </c>
      <c r="K6981" s="64" t="str">
        <f>VLOOKUP(B6981,'ABC successor'!A:J,10,FALSE)</f>
        <v>4750</v>
      </c>
    </row>
    <row r="6982" spans="1:11" x14ac:dyDescent="0.2">
      <c r="A6982">
        <v>6981</v>
      </c>
      <c r="B6982" t="s">
        <v>8812</v>
      </c>
      <c r="C6982" t="s">
        <v>8811</v>
      </c>
      <c r="D6982" t="s">
        <v>8812</v>
      </c>
      <c r="E6982" t="s">
        <v>8813</v>
      </c>
      <c r="F6982" s="220">
        <v>2043</v>
      </c>
      <c r="G6982" s="220">
        <v>2043</v>
      </c>
      <c r="H6982" s="220">
        <v>2151</v>
      </c>
      <c r="I6982" s="220">
        <v>1941.1699517241375</v>
      </c>
      <c r="J6982" s="161" t="e">
        <f>VLOOKUP(D6982,GST!A:D,4,FALSE)</f>
        <v>#N/A</v>
      </c>
      <c r="K6982" s="64" t="str">
        <f>VLOOKUP(B6982,'ABC successor'!A:J,10,FALSE)</f>
        <v>4750</v>
      </c>
    </row>
    <row r="6983" spans="1:11" x14ac:dyDescent="0.2">
      <c r="A6983">
        <v>6982</v>
      </c>
      <c r="B6983" t="s">
        <v>8815</v>
      </c>
      <c r="C6983" t="s">
        <v>8814</v>
      </c>
      <c r="D6983" t="s">
        <v>8815</v>
      </c>
      <c r="E6983" t="s">
        <v>4859</v>
      </c>
      <c r="F6983" s="220">
        <v>486</v>
      </c>
      <c r="G6983" s="220">
        <v>486</v>
      </c>
      <c r="H6983" s="220">
        <v>512</v>
      </c>
      <c r="I6983" s="220">
        <v>462.09125344827578</v>
      </c>
      <c r="J6983" s="161" t="e">
        <f>VLOOKUP(D6983,GST!A:D,4,FALSE)</f>
        <v>#N/A</v>
      </c>
      <c r="K6983" s="64" t="str">
        <f>VLOOKUP(B6983,'ABC successor'!A:J,10,FALSE)</f>
        <v>4750</v>
      </c>
    </row>
    <row r="6984" spans="1:11" x14ac:dyDescent="0.2">
      <c r="A6984">
        <v>6983</v>
      </c>
      <c r="B6984" t="s">
        <v>8817</v>
      </c>
      <c r="C6984" t="s">
        <v>8816</v>
      </c>
      <c r="D6984" t="s">
        <v>8817</v>
      </c>
      <c r="E6984" t="s">
        <v>4859</v>
      </c>
      <c r="F6984" s="220">
        <v>444</v>
      </c>
      <c r="G6984" s="220">
        <v>444</v>
      </c>
      <c r="H6984" s="220">
        <v>467</v>
      </c>
      <c r="I6984" s="220">
        <v>421.48909310344828</v>
      </c>
      <c r="J6984" s="161" t="e">
        <f>VLOOKUP(D6984,GST!A:D,4,FALSE)</f>
        <v>#N/A</v>
      </c>
      <c r="K6984" s="64" t="str">
        <f>VLOOKUP(B6984,'ABC successor'!A:J,10,FALSE)</f>
        <v>4750</v>
      </c>
    </row>
    <row r="6985" spans="1:11" x14ac:dyDescent="0.2">
      <c r="A6985">
        <v>6984</v>
      </c>
      <c r="B6985" t="s">
        <v>8819</v>
      </c>
      <c r="C6985" t="s">
        <v>8818</v>
      </c>
      <c r="D6985" t="s">
        <v>8819</v>
      </c>
      <c r="E6985" t="s">
        <v>8820</v>
      </c>
      <c r="F6985" s="220">
        <v>245858</v>
      </c>
      <c r="G6985" s="220">
        <v>245858</v>
      </c>
      <c r="H6985" s="220">
        <v>258798</v>
      </c>
      <c r="I6985" s="220">
        <v>233564.89410172409</v>
      </c>
      <c r="J6985" s="161" t="e">
        <f>VLOOKUP(D6985,GST!A:D,4,FALSE)</f>
        <v>#N/A</v>
      </c>
      <c r="K6985" s="64" t="str">
        <f>VLOOKUP(B6985,'ABC successor'!A:J,10,FALSE)</f>
        <v>4750</v>
      </c>
    </row>
    <row r="6986" spans="1:11" x14ac:dyDescent="0.2">
      <c r="A6986">
        <v>6985</v>
      </c>
      <c r="B6986" t="s">
        <v>8822</v>
      </c>
      <c r="C6986" t="s">
        <v>8821</v>
      </c>
      <c r="D6986" t="s">
        <v>8822</v>
      </c>
      <c r="E6986" t="s">
        <v>8823</v>
      </c>
      <c r="F6986" s="220">
        <v>30282</v>
      </c>
      <c r="G6986" s="220">
        <v>30282</v>
      </c>
      <c r="H6986" s="220">
        <v>31876</v>
      </c>
      <c r="I6986" s="220">
        <v>28767.597322413789</v>
      </c>
      <c r="J6986" s="161" t="e">
        <f>VLOOKUP(D6986,GST!A:D,4,FALSE)</f>
        <v>#N/A</v>
      </c>
      <c r="K6986" s="64" t="str">
        <f>VLOOKUP(B6986,'ABC successor'!A:J,10,FALSE)</f>
        <v>4750</v>
      </c>
    </row>
    <row r="6987" spans="1:11" x14ac:dyDescent="0.2">
      <c r="A6987">
        <v>6986</v>
      </c>
      <c r="B6987" t="s">
        <v>8825</v>
      </c>
      <c r="C6987" t="s">
        <v>8824</v>
      </c>
      <c r="D6987" t="s">
        <v>8825</v>
      </c>
      <c r="E6987" t="s">
        <v>16292</v>
      </c>
      <c r="F6987" s="220">
        <v>3057</v>
      </c>
      <c r="G6987" s="220">
        <v>3057</v>
      </c>
      <c r="H6987" s="220">
        <v>3218</v>
      </c>
      <c r="I6987" s="220">
        <v>2904.0211827586199</v>
      </c>
      <c r="J6987" s="161" t="e">
        <f>VLOOKUP(D6987,GST!A:D,4,FALSE)</f>
        <v>#N/A</v>
      </c>
      <c r="K6987" s="64" t="str">
        <f>VLOOKUP(B6987,'ABC successor'!A:J,10,FALSE)</f>
        <v>4750</v>
      </c>
    </row>
    <row r="6988" spans="1:11" x14ac:dyDescent="0.2">
      <c r="A6988">
        <v>6987</v>
      </c>
      <c r="B6988" t="s">
        <v>8827</v>
      </c>
      <c r="C6988" t="s">
        <v>8826</v>
      </c>
      <c r="D6988" t="s">
        <v>8827</v>
      </c>
      <c r="E6988" t="s">
        <v>8828</v>
      </c>
      <c r="F6988" s="220">
        <v>7640</v>
      </c>
      <c r="G6988" s="220">
        <v>7640</v>
      </c>
      <c r="H6988" s="220">
        <v>8042</v>
      </c>
      <c r="I6988" s="220">
        <v>7258.1195206896537</v>
      </c>
      <c r="J6988" s="161" t="e">
        <f>VLOOKUP(D6988,GST!A:D,4,FALSE)</f>
        <v>#N/A</v>
      </c>
      <c r="K6988" s="64" t="str">
        <f>VLOOKUP(B6988,'ABC successor'!A:J,10,FALSE)</f>
        <v>4750</v>
      </c>
    </row>
    <row r="6989" spans="1:11" x14ac:dyDescent="0.2">
      <c r="A6989">
        <v>6988</v>
      </c>
      <c r="B6989" t="s">
        <v>8830</v>
      </c>
      <c r="C6989" t="s">
        <v>8829</v>
      </c>
      <c r="D6989" t="s">
        <v>8830</v>
      </c>
      <c r="E6989" t="s">
        <v>1057</v>
      </c>
      <c r="F6989" s="220">
        <v>26948</v>
      </c>
      <c r="G6989" s="220">
        <v>26948</v>
      </c>
      <c r="H6989" s="220">
        <v>28366</v>
      </c>
      <c r="I6989" s="220">
        <v>25600.628815517237</v>
      </c>
      <c r="J6989" s="161" t="e">
        <f>VLOOKUP(D6989,GST!A:D,4,FALSE)</f>
        <v>#N/A</v>
      </c>
      <c r="K6989" s="64" t="str">
        <f>VLOOKUP(B6989,'ABC successor'!A:J,10,FALSE)</f>
        <v>4750</v>
      </c>
    </row>
    <row r="6990" spans="1:11" x14ac:dyDescent="0.2">
      <c r="A6990">
        <v>6989</v>
      </c>
      <c r="B6990" t="s">
        <v>8832</v>
      </c>
      <c r="C6990" t="s">
        <v>8831</v>
      </c>
      <c r="D6990" t="s">
        <v>8832</v>
      </c>
      <c r="E6990" t="s">
        <v>8833</v>
      </c>
      <c r="F6990" s="220">
        <v>1278</v>
      </c>
      <c r="G6990" s="220">
        <v>1278</v>
      </c>
      <c r="H6990" s="220">
        <v>1345</v>
      </c>
      <c r="I6990" s="220">
        <v>1214.1979379310344</v>
      </c>
      <c r="J6990" s="161" t="e">
        <f>VLOOKUP(D6990,GST!A:D,4,FALSE)</f>
        <v>#N/A</v>
      </c>
      <c r="K6990" s="64" t="str">
        <f>VLOOKUP(B6990,'ABC successor'!A:J,10,FALSE)</f>
        <v>4750</v>
      </c>
    </row>
    <row r="6991" spans="1:11" x14ac:dyDescent="0.2">
      <c r="A6991">
        <v>6990</v>
      </c>
      <c r="B6991" t="s">
        <v>8835</v>
      </c>
      <c r="C6991" t="s">
        <v>8834</v>
      </c>
      <c r="D6991" t="s">
        <v>8835</v>
      </c>
      <c r="E6991" t="s">
        <v>8836</v>
      </c>
      <c r="F6991" s="220">
        <v>10001</v>
      </c>
      <c r="G6991" s="220">
        <v>10001</v>
      </c>
      <c r="H6991" s="220">
        <v>10527</v>
      </c>
      <c r="I6991" s="220">
        <v>9500.9055206896537</v>
      </c>
      <c r="J6991" s="161" t="e">
        <f>VLOOKUP(D6991,GST!A:D,4,FALSE)</f>
        <v>#N/A</v>
      </c>
      <c r="K6991" s="64" t="str">
        <f>VLOOKUP(B6991,'ABC successor'!A:J,10,FALSE)</f>
        <v>4750</v>
      </c>
    </row>
    <row r="6992" spans="1:11" x14ac:dyDescent="0.2">
      <c r="A6992">
        <v>6991</v>
      </c>
      <c r="B6992" t="s">
        <v>8838</v>
      </c>
      <c r="C6992" t="s">
        <v>8837</v>
      </c>
      <c r="D6992" t="s">
        <v>8838</v>
      </c>
      <c r="E6992" t="s">
        <v>8839</v>
      </c>
      <c r="F6992" s="220">
        <v>694</v>
      </c>
      <c r="G6992" s="220">
        <v>694</v>
      </c>
      <c r="H6992" s="220">
        <v>731</v>
      </c>
      <c r="I6992" s="220">
        <v>659.30174655172402</v>
      </c>
      <c r="J6992" s="161" t="e">
        <f>VLOOKUP(D6992,GST!A:D,4,FALSE)</f>
        <v>#N/A</v>
      </c>
      <c r="K6992" s="64" t="str">
        <f>VLOOKUP(B6992,'ABC successor'!A:J,10,FALSE)</f>
        <v>4750</v>
      </c>
    </row>
    <row r="6993" spans="1:11" x14ac:dyDescent="0.2">
      <c r="A6993">
        <v>6992</v>
      </c>
      <c r="B6993" t="s">
        <v>8841</v>
      </c>
      <c r="C6993" t="s">
        <v>8840</v>
      </c>
      <c r="D6993" t="s">
        <v>8841</v>
      </c>
      <c r="E6993" t="s">
        <v>8842</v>
      </c>
      <c r="F6993" s="220">
        <v>1237</v>
      </c>
      <c r="G6993" s="220">
        <v>1237</v>
      </c>
      <c r="H6993" s="220">
        <v>1302</v>
      </c>
      <c r="I6993" s="220">
        <v>1175.5292137931031</v>
      </c>
      <c r="J6993" s="161" t="e">
        <f>VLOOKUP(D6993,GST!A:D,4,FALSE)</f>
        <v>#N/A</v>
      </c>
      <c r="K6993" s="64" t="str">
        <f>VLOOKUP(B6993,'ABC successor'!A:J,10,FALSE)</f>
        <v>4750</v>
      </c>
    </row>
    <row r="6994" spans="1:11" x14ac:dyDescent="0.2">
      <c r="A6994">
        <v>6993</v>
      </c>
      <c r="B6994" t="s">
        <v>8844</v>
      </c>
      <c r="C6994" t="s">
        <v>8843</v>
      </c>
      <c r="D6994" t="s">
        <v>8844</v>
      </c>
      <c r="E6994" t="s">
        <v>8845</v>
      </c>
      <c r="F6994" s="220">
        <v>2251</v>
      </c>
      <c r="G6994" s="220">
        <v>2251</v>
      </c>
      <c r="H6994" s="220">
        <v>2369</v>
      </c>
      <c r="I6994" s="220">
        <v>2138.3804448275864</v>
      </c>
      <c r="J6994" s="161" t="e">
        <f>VLOOKUP(D6994,GST!A:D,4,FALSE)</f>
        <v>#N/A</v>
      </c>
      <c r="K6994" s="64" t="str">
        <f>VLOOKUP(B6994,'ABC successor'!A:J,10,FALSE)</f>
        <v>4750</v>
      </c>
    </row>
    <row r="6995" spans="1:11" x14ac:dyDescent="0.2">
      <c r="A6995">
        <v>6994</v>
      </c>
      <c r="B6995" t="s">
        <v>8847</v>
      </c>
      <c r="C6995" t="s">
        <v>8846</v>
      </c>
      <c r="D6995" t="s">
        <v>8847</v>
      </c>
      <c r="E6995" t="s">
        <v>16293</v>
      </c>
      <c r="F6995" s="220">
        <v>1822</v>
      </c>
      <c r="G6995" s="220">
        <v>1822</v>
      </c>
      <c r="H6995" s="220">
        <v>1918</v>
      </c>
      <c r="I6995" s="220">
        <v>1730.4254051724135</v>
      </c>
      <c r="J6995" s="161" t="e">
        <f>VLOOKUP(D6995,GST!A:D,4,FALSE)</f>
        <v>#N/A</v>
      </c>
      <c r="K6995" s="64" t="str">
        <f>VLOOKUP(B6995,'ABC successor'!A:J,10,FALSE)</f>
        <v>4750</v>
      </c>
    </row>
    <row r="6996" spans="1:11" x14ac:dyDescent="0.2">
      <c r="A6996">
        <v>6995</v>
      </c>
      <c r="B6996" t="s">
        <v>8849</v>
      </c>
      <c r="C6996" t="s">
        <v>8848</v>
      </c>
      <c r="D6996" t="s">
        <v>8849</v>
      </c>
      <c r="E6996" t="s">
        <v>1057</v>
      </c>
      <c r="F6996" s="220">
        <v>10835</v>
      </c>
      <c r="G6996" s="220">
        <v>10835</v>
      </c>
      <c r="H6996" s="220">
        <v>11405</v>
      </c>
      <c r="I6996" s="220">
        <v>10293.61436551724</v>
      </c>
      <c r="J6996" s="161" t="e">
        <f>VLOOKUP(D6996,GST!A:D,4,FALSE)</f>
        <v>#N/A</v>
      </c>
      <c r="K6996" s="64" t="str">
        <f>VLOOKUP(B6996,'ABC successor'!A:J,10,FALSE)</f>
        <v>4750</v>
      </c>
    </row>
    <row r="6997" spans="1:11" x14ac:dyDescent="0.2">
      <c r="A6997">
        <v>6996</v>
      </c>
      <c r="B6997" t="s">
        <v>8851</v>
      </c>
      <c r="C6997" t="s">
        <v>8850</v>
      </c>
      <c r="D6997" t="s">
        <v>8851</v>
      </c>
      <c r="E6997" t="s">
        <v>8852</v>
      </c>
      <c r="F6997" s="220">
        <v>1638</v>
      </c>
      <c r="G6997" s="220">
        <v>1638</v>
      </c>
      <c r="H6997" s="220">
        <v>1724</v>
      </c>
      <c r="I6997" s="220">
        <v>1556.4161465517241</v>
      </c>
      <c r="J6997" s="161" t="e">
        <f>VLOOKUP(D6997,GST!A:D,4,FALSE)</f>
        <v>#N/A</v>
      </c>
      <c r="K6997" s="64" t="str">
        <f>VLOOKUP(B6997,'ABC successor'!A:J,10,FALSE)</f>
        <v>4750</v>
      </c>
    </row>
    <row r="6998" spans="1:11" x14ac:dyDescent="0.2">
      <c r="A6998">
        <v>6997</v>
      </c>
      <c r="B6998" t="s">
        <v>8854</v>
      </c>
      <c r="C6998" t="s">
        <v>8853</v>
      </c>
      <c r="D6998" t="s">
        <v>8854</v>
      </c>
      <c r="E6998" t="s">
        <v>8855</v>
      </c>
      <c r="F6998" s="220">
        <v>223633</v>
      </c>
      <c r="G6998" s="220">
        <v>223633</v>
      </c>
      <c r="H6998" s="220">
        <v>235403</v>
      </c>
      <c r="I6998" s="220">
        <v>212451.77072241376</v>
      </c>
      <c r="J6998" s="161" t="e">
        <f>VLOOKUP(D6998,GST!A:D,4,FALSE)</f>
        <v>#N/A</v>
      </c>
      <c r="K6998" s="64" t="str">
        <f>VLOOKUP(B6998,'ABC successor'!A:J,10,FALSE)</f>
        <v>4750</v>
      </c>
    </row>
    <row r="6999" spans="1:11" x14ac:dyDescent="0.2">
      <c r="A6999">
        <v>6998</v>
      </c>
      <c r="B6999" t="s">
        <v>8857</v>
      </c>
      <c r="C6999" t="s">
        <v>8856</v>
      </c>
      <c r="D6999" t="s">
        <v>8857</v>
      </c>
      <c r="E6999" t="s">
        <v>8858</v>
      </c>
      <c r="F6999" s="220">
        <v>834</v>
      </c>
      <c r="G6999" s="220">
        <v>834</v>
      </c>
      <c r="H6999" s="220">
        <v>878</v>
      </c>
      <c r="I6999" s="220">
        <v>792.70884482758606</v>
      </c>
      <c r="J6999" s="161" t="e">
        <f>VLOOKUP(D6999,GST!A:D,4,FALSE)</f>
        <v>#N/A</v>
      </c>
      <c r="K6999" s="64" t="str">
        <f>VLOOKUP(B6999,'ABC successor'!A:J,10,FALSE)</f>
        <v>4750</v>
      </c>
    </row>
    <row r="7000" spans="1:11" x14ac:dyDescent="0.2">
      <c r="A7000">
        <v>6999</v>
      </c>
      <c r="B7000" t="s">
        <v>8860</v>
      </c>
      <c r="C7000" t="s">
        <v>8859</v>
      </c>
      <c r="D7000" t="s">
        <v>8860</v>
      </c>
      <c r="E7000" t="s">
        <v>8861</v>
      </c>
      <c r="F7000" s="220">
        <v>198631</v>
      </c>
      <c r="G7000" s="220">
        <v>198631</v>
      </c>
      <c r="H7000" s="220">
        <v>209085</v>
      </c>
      <c r="I7000" s="220">
        <v>188699.50692068966</v>
      </c>
      <c r="J7000" s="161" t="e">
        <f>VLOOKUP(D7000,GST!A:D,4,FALSE)</f>
        <v>#N/A</v>
      </c>
      <c r="K7000" s="64" t="str">
        <f>VLOOKUP(B7000,'ABC successor'!A:J,10,FALSE)</f>
        <v>4750</v>
      </c>
    </row>
    <row r="7001" spans="1:11" x14ac:dyDescent="0.2">
      <c r="A7001">
        <v>7000</v>
      </c>
      <c r="B7001" t="s">
        <v>8863</v>
      </c>
      <c r="C7001" t="s">
        <v>8862</v>
      </c>
      <c r="D7001" t="s">
        <v>8863</v>
      </c>
      <c r="E7001" t="s">
        <v>16294</v>
      </c>
      <c r="F7001" s="220">
        <v>30558</v>
      </c>
      <c r="G7001" s="220">
        <v>30558</v>
      </c>
      <c r="H7001" s="220">
        <v>32166</v>
      </c>
      <c r="I7001" s="220">
        <v>29030.544646551716</v>
      </c>
      <c r="J7001" s="161" t="e">
        <f>VLOOKUP(D7001,GST!A:D,4,FALSE)</f>
        <v>#N/A</v>
      </c>
      <c r="K7001" s="64" t="str">
        <f>VLOOKUP(B7001,'ABC successor'!A:J,10,FALSE)</f>
        <v>4750</v>
      </c>
    </row>
    <row r="7002" spans="1:11" x14ac:dyDescent="0.2">
      <c r="A7002">
        <v>7001</v>
      </c>
      <c r="B7002" t="s">
        <v>8865</v>
      </c>
      <c r="C7002" t="s">
        <v>8864</v>
      </c>
      <c r="D7002" t="s">
        <v>8865</v>
      </c>
      <c r="E7002" t="s">
        <v>8866</v>
      </c>
      <c r="F7002" s="220">
        <v>2110</v>
      </c>
      <c r="G7002" s="220">
        <v>2110</v>
      </c>
      <c r="H7002" s="220">
        <v>2221</v>
      </c>
      <c r="I7002" s="220">
        <v>2004.9733465517238</v>
      </c>
      <c r="J7002" s="161" t="e">
        <f>VLOOKUP(D7002,GST!A:D,4,FALSE)</f>
        <v>#N/A</v>
      </c>
      <c r="K7002" s="64" t="str">
        <f>VLOOKUP(B7002,'ABC successor'!A:J,10,FALSE)</f>
        <v>4750</v>
      </c>
    </row>
    <row r="7003" spans="1:11" x14ac:dyDescent="0.2">
      <c r="A7003">
        <v>7002</v>
      </c>
      <c r="B7003" t="s">
        <v>8868</v>
      </c>
      <c r="C7003" t="s">
        <v>8867</v>
      </c>
      <c r="D7003" t="s">
        <v>8868</v>
      </c>
      <c r="E7003" t="s">
        <v>16295</v>
      </c>
      <c r="F7003" s="220">
        <v>25837</v>
      </c>
      <c r="G7003" s="220">
        <v>25837</v>
      </c>
      <c r="H7003" s="220">
        <v>27197</v>
      </c>
      <c r="I7003" s="220">
        <v>24544.972646551723</v>
      </c>
      <c r="J7003" s="161" t="e">
        <f>VLOOKUP(D7003,GST!A:D,4,FALSE)</f>
        <v>#N/A</v>
      </c>
      <c r="K7003" s="64" t="str">
        <f>VLOOKUP(B7003,'ABC successor'!A:J,10,FALSE)</f>
        <v>4750</v>
      </c>
    </row>
    <row r="7004" spans="1:11" x14ac:dyDescent="0.2">
      <c r="A7004">
        <v>7003</v>
      </c>
      <c r="B7004" t="s">
        <v>8870</v>
      </c>
      <c r="C7004" t="s">
        <v>8869</v>
      </c>
      <c r="D7004" t="s">
        <v>8870</v>
      </c>
      <c r="E7004" t="s">
        <v>16296</v>
      </c>
      <c r="F7004" s="220">
        <v>9724</v>
      </c>
      <c r="G7004" s="220">
        <v>9724</v>
      </c>
      <c r="H7004" s="220">
        <v>10236</v>
      </c>
      <c r="I7004" s="220">
        <v>9237.9581965517227</v>
      </c>
      <c r="J7004" s="161" t="e">
        <f>VLOOKUP(D7004,GST!A:D,4,FALSE)</f>
        <v>#N/A</v>
      </c>
      <c r="K7004" s="64" t="str">
        <f>VLOOKUP(B7004,'ABC successor'!A:J,10,FALSE)</f>
        <v>4750</v>
      </c>
    </row>
    <row r="7005" spans="1:11" x14ac:dyDescent="0.2">
      <c r="A7005">
        <v>7004</v>
      </c>
      <c r="B7005" t="s">
        <v>8872</v>
      </c>
      <c r="C7005" t="s">
        <v>8871</v>
      </c>
      <c r="D7005" t="s">
        <v>8872</v>
      </c>
      <c r="E7005" t="s">
        <v>8873</v>
      </c>
      <c r="F7005" s="220">
        <v>62645</v>
      </c>
      <c r="G7005" s="220">
        <v>62645</v>
      </c>
      <c r="H7005" s="220">
        <v>65942</v>
      </c>
      <c r="I7005" s="220">
        <v>59513.099884482748</v>
      </c>
      <c r="J7005" s="161" t="e">
        <f>VLOOKUP(D7005,GST!A:D,4,FALSE)</f>
        <v>#N/A</v>
      </c>
      <c r="K7005" s="64" t="str">
        <f>VLOOKUP(B7005,'ABC successor'!A:J,10,FALSE)</f>
        <v>4750</v>
      </c>
    </row>
    <row r="7006" spans="1:11" x14ac:dyDescent="0.2">
      <c r="A7006">
        <v>7005</v>
      </c>
      <c r="B7006" t="s">
        <v>8875</v>
      </c>
      <c r="C7006" t="s">
        <v>8874</v>
      </c>
      <c r="D7006" t="s">
        <v>8875</v>
      </c>
      <c r="E7006" t="s">
        <v>8876</v>
      </c>
      <c r="F7006" s="220">
        <v>973</v>
      </c>
      <c r="G7006" s="220">
        <v>973</v>
      </c>
      <c r="H7006" s="220">
        <v>1024</v>
      </c>
      <c r="I7006" s="220">
        <v>924.18250689655156</v>
      </c>
      <c r="J7006" s="161" t="e">
        <f>VLOOKUP(D7006,GST!A:D,4,FALSE)</f>
        <v>#N/A</v>
      </c>
      <c r="K7006" s="64" t="str">
        <f>VLOOKUP(B7006,'ABC successor'!A:J,10,FALSE)</f>
        <v>4750</v>
      </c>
    </row>
    <row r="7007" spans="1:11" x14ac:dyDescent="0.2">
      <c r="A7007">
        <v>7006</v>
      </c>
      <c r="B7007" t="s">
        <v>8878</v>
      </c>
      <c r="C7007" t="s">
        <v>8877</v>
      </c>
      <c r="D7007" t="s">
        <v>8878</v>
      </c>
      <c r="E7007" t="s">
        <v>8879</v>
      </c>
      <c r="F7007" s="220">
        <v>41671</v>
      </c>
      <c r="G7007" s="220">
        <v>41671</v>
      </c>
      <c r="H7007" s="220">
        <v>43864</v>
      </c>
      <c r="I7007" s="220">
        <v>39587.106336206889</v>
      </c>
      <c r="J7007" s="161" t="e">
        <f>VLOOKUP(D7007,GST!A:D,4,FALSE)</f>
        <v>#N/A</v>
      </c>
      <c r="K7007" s="64" t="str">
        <f>VLOOKUP(B7007,'ABC successor'!A:J,10,FALSE)</f>
        <v>4750</v>
      </c>
    </row>
    <row r="7008" spans="1:11" x14ac:dyDescent="0.2">
      <c r="A7008">
        <v>7007</v>
      </c>
      <c r="B7008" t="s">
        <v>8881</v>
      </c>
      <c r="C7008" t="s">
        <v>8880</v>
      </c>
      <c r="D7008" t="s">
        <v>8881</v>
      </c>
      <c r="E7008" t="s">
        <v>16297</v>
      </c>
      <c r="F7008" s="220">
        <v>22642</v>
      </c>
      <c r="G7008" s="220">
        <v>22642</v>
      </c>
      <c r="H7008" s="220">
        <v>23834</v>
      </c>
      <c r="I7008" s="220">
        <v>21509.477801724137</v>
      </c>
      <c r="J7008" s="161" t="e">
        <f>VLOOKUP(D7008,GST!A:D,4,FALSE)</f>
        <v>#N/A</v>
      </c>
      <c r="K7008" s="64" t="str">
        <f>VLOOKUP(B7008,'ABC successor'!A:J,10,FALSE)</f>
        <v>4750</v>
      </c>
    </row>
    <row r="7009" spans="1:11" x14ac:dyDescent="0.2">
      <c r="A7009">
        <v>7008</v>
      </c>
      <c r="B7009" t="s">
        <v>8883</v>
      </c>
      <c r="C7009" t="s">
        <v>8882</v>
      </c>
      <c r="D7009" t="s">
        <v>8883</v>
      </c>
      <c r="E7009" t="s">
        <v>8884</v>
      </c>
      <c r="F7009" s="220">
        <v>24585</v>
      </c>
      <c r="G7009" s="220">
        <v>24585</v>
      </c>
      <c r="H7009" s="220">
        <v>25879</v>
      </c>
      <c r="I7009" s="220">
        <v>23355.909379310346</v>
      </c>
      <c r="J7009" s="161" t="e">
        <f>VLOOKUP(D7009,GST!A:D,4,FALSE)</f>
        <v>#N/A</v>
      </c>
      <c r="K7009" s="64" t="str">
        <f>VLOOKUP(B7009,'ABC successor'!A:J,10,FALSE)</f>
        <v>4750</v>
      </c>
    </row>
    <row r="7010" spans="1:11" x14ac:dyDescent="0.2">
      <c r="A7010">
        <v>7009</v>
      </c>
      <c r="B7010" t="s">
        <v>8886</v>
      </c>
      <c r="C7010" t="s">
        <v>8885</v>
      </c>
      <c r="D7010" t="s">
        <v>8886</v>
      </c>
      <c r="E7010" t="s">
        <v>9860</v>
      </c>
      <c r="F7010" s="220">
        <v>3889</v>
      </c>
      <c r="G7010" s="220">
        <v>3889</v>
      </c>
      <c r="H7010" s="220">
        <v>4094</v>
      </c>
      <c r="I7010" s="220">
        <v>3694.79659137931</v>
      </c>
      <c r="J7010" s="161" t="e">
        <f>VLOOKUP(D7010,GST!A:D,4,FALSE)</f>
        <v>#N/A</v>
      </c>
      <c r="K7010" s="64" t="str">
        <f>VLOOKUP(B7010,'ABC successor'!A:J,10,FALSE)</f>
        <v>4750</v>
      </c>
    </row>
    <row r="7011" spans="1:11" x14ac:dyDescent="0.2">
      <c r="A7011">
        <v>7010</v>
      </c>
      <c r="B7011" t="s">
        <v>8888</v>
      </c>
      <c r="C7011" t="s">
        <v>8887</v>
      </c>
      <c r="D7011" t="s">
        <v>8888</v>
      </c>
      <c r="E7011" t="s">
        <v>8889</v>
      </c>
      <c r="F7011" s="220">
        <v>47506</v>
      </c>
      <c r="G7011" s="220">
        <v>47506</v>
      </c>
      <c r="H7011" s="220">
        <v>50006</v>
      </c>
      <c r="I7011" s="220">
        <v>45130.267941379301</v>
      </c>
      <c r="J7011" s="161" t="e">
        <f>VLOOKUP(D7011,GST!A:D,4,FALSE)</f>
        <v>#N/A</v>
      </c>
      <c r="K7011" s="64" t="str">
        <f>VLOOKUP(B7011,'ABC successor'!A:J,10,FALSE)</f>
        <v>4750</v>
      </c>
    </row>
    <row r="7012" spans="1:11" x14ac:dyDescent="0.2">
      <c r="A7012">
        <v>7011</v>
      </c>
      <c r="B7012" t="s">
        <v>8891</v>
      </c>
      <c r="C7012" t="s">
        <v>8890</v>
      </c>
      <c r="D7012" t="s">
        <v>8891</v>
      </c>
      <c r="E7012" t="s">
        <v>8892</v>
      </c>
      <c r="F7012" s="220">
        <v>327809</v>
      </c>
      <c r="G7012" s="220">
        <v>327809</v>
      </c>
      <c r="H7012" s="220">
        <v>345062</v>
      </c>
      <c r="I7012" s="220">
        <v>311418.56984482758</v>
      </c>
      <c r="J7012" s="161" t="e">
        <f>VLOOKUP(D7012,GST!A:D,4,FALSE)</f>
        <v>#N/A</v>
      </c>
      <c r="K7012" s="64" t="str">
        <f>VLOOKUP(B7012,'ABC successor'!A:J,10,FALSE)</f>
        <v>4750</v>
      </c>
    </row>
    <row r="7013" spans="1:11" x14ac:dyDescent="0.2">
      <c r="A7013">
        <v>7012</v>
      </c>
      <c r="B7013" t="s">
        <v>8894</v>
      </c>
      <c r="C7013" t="s">
        <v>8893</v>
      </c>
      <c r="D7013" t="s">
        <v>8894</v>
      </c>
      <c r="E7013" t="s">
        <v>5220</v>
      </c>
      <c r="F7013" s="220">
        <v>1385549</v>
      </c>
      <c r="G7013" s="220">
        <v>1385549</v>
      </c>
      <c r="H7013" s="220">
        <v>1458473</v>
      </c>
      <c r="I7013" s="220">
        <v>1316271.7690379308</v>
      </c>
      <c r="J7013" s="161" t="e">
        <f>VLOOKUP(D7013,GST!A:D,4,FALSE)</f>
        <v>#N/A</v>
      </c>
      <c r="K7013" s="64" t="str">
        <f>VLOOKUP(B7013,'ABC successor'!A:J,10,FALSE)</f>
        <v>4750</v>
      </c>
    </row>
    <row r="7014" spans="1:11" x14ac:dyDescent="0.2">
      <c r="A7014">
        <v>7013</v>
      </c>
      <c r="B7014" t="s">
        <v>8896</v>
      </c>
      <c r="C7014" t="s">
        <v>8895</v>
      </c>
      <c r="D7014" t="s">
        <v>8896</v>
      </c>
      <c r="E7014" t="s">
        <v>8897</v>
      </c>
      <c r="F7014" s="220">
        <v>918891</v>
      </c>
      <c r="G7014" s="220">
        <v>918891</v>
      </c>
      <c r="H7014" s="220">
        <v>967254</v>
      </c>
      <c r="I7014" s="220">
        <v>872946.44741379295</v>
      </c>
      <c r="J7014" s="161" t="e">
        <f>VLOOKUP(D7014,GST!A:D,4,FALSE)</f>
        <v>#N/A</v>
      </c>
      <c r="K7014" s="64" t="str">
        <f>VLOOKUP(B7014,'ABC successor'!A:J,10,FALSE)</f>
        <v>4750</v>
      </c>
    </row>
    <row r="7015" spans="1:11" x14ac:dyDescent="0.2">
      <c r="A7015">
        <v>7014</v>
      </c>
      <c r="B7015" t="s">
        <v>8899</v>
      </c>
      <c r="C7015" t="s">
        <v>8898</v>
      </c>
      <c r="D7015" t="s">
        <v>8899</v>
      </c>
      <c r="E7015" t="s">
        <v>8900</v>
      </c>
      <c r="F7015" s="220">
        <v>2910001</v>
      </c>
      <c r="G7015" s="220">
        <v>2910001</v>
      </c>
      <c r="H7015" s="220">
        <v>3063159</v>
      </c>
      <c r="I7015" s="220">
        <v>2764500.5591965509</v>
      </c>
      <c r="J7015" s="161" t="e">
        <f>VLOOKUP(D7015,GST!A:D,4,FALSE)</f>
        <v>#N/A</v>
      </c>
      <c r="K7015" s="64" t="str">
        <f>VLOOKUP(B7015,'ABC successor'!A:J,10,FALSE)</f>
        <v>4750</v>
      </c>
    </row>
    <row r="7016" spans="1:11" x14ac:dyDescent="0.2">
      <c r="A7016">
        <v>7015</v>
      </c>
      <c r="B7016" t="s">
        <v>8902</v>
      </c>
      <c r="C7016" t="s">
        <v>8901</v>
      </c>
      <c r="D7016" t="s">
        <v>8902</v>
      </c>
      <c r="E7016" t="s">
        <v>1111</v>
      </c>
      <c r="F7016" s="220">
        <v>98</v>
      </c>
      <c r="G7016" s="220">
        <v>98</v>
      </c>
      <c r="H7016" s="220">
        <v>103</v>
      </c>
      <c r="I7016" s="220">
        <v>92.804937931034473</v>
      </c>
      <c r="J7016" s="161" t="e">
        <f>VLOOKUP(D7016,GST!A:D,4,FALSE)</f>
        <v>#N/A</v>
      </c>
      <c r="K7016" s="64" t="str">
        <f>VLOOKUP(B7016,'ABC successor'!A:J,10,FALSE)</f>
        <v>4750</v>
      </c>
    </row>
    <row r="7017" spans="1:11" x14ac:dyDescent="0.2">
      <c r="A7017">
        <v>7016</v>
      </c>
      <c r="B7017" t="s">
        <v>8904</v>
      </c>
      <c r="C7017" t="s">
        <v>8903</v>
      </c>
      <c r="D7017" t="s">
        <v>8904</v>
      </c>
      <c r="E7017" t="s">
        <v>8905</v>
      </c>
      <c r="F7017" s="220">
        <v>486</v>
      </c>
      <c r="G7017" s="220">
        <v>486</v>
      </c>
      <c r="H7017" s="220">
        <v>512</v>
      </c>
      <c r="I7017" s="220">
        <v>462.09125344827578</v>
      </c>
      <c r="J7017" s="161" t="e">
        <f>VLOOKUP(D7017,GST!A:D,4,FALSE)</f>
        <v>#N/A</v>
      </c>
      <c r="K7017" s="64" t="str">
        <f>VLOOKUP(B7017,'ABC successor'!A:J,10,FALSE)</f>
        <v>4750</v>
      </c>
    </row>
    <row r="7018" spans="1:11" x14ac:dyDescent="0.2">
      <c r="A7018">
        <v>7017</v>
      </c>
      <c r="B7018" t="s">
        <v>8909</v>
      </c>
      <c r="C7018" t="s">
        <v>8908</v>
      </c>
      <c r="D7018" t="s">
        <v>8909</v>
      </c>
      <c r="E7018" t="s">
        <v>8910</v>
      </c>
      <c r="F7018" s="220">
        <v>403</v>
      </c>
      <c r="G7018" s="220">
        <v>403</v>
      </c>
      <c r="H7018" s="220">
        <v>424</v>
      </c>
      <c r="I7018" s="220">
        <v>382.82036896551722</v>
      </c>
      <c r="J7018" s="161" t="e">
        <f>VLOOKUP(D7018,GST!A:D,4,FALSE)</f>
        <v>#N/A</v>
      </c>
      <c r="K7018" s="64" t="str">
        <f>VLOOKUP(B7018,'ABC successor'!A:J,10,FALSE)</f>
        <v>4750</v>
      </c>
    </row>
    <row r="7019" spans="1:11" x14ac:dyDescent="0.2">
      <c r="A7019">
        <v>7018</v>
      </c>
      <c r="B7019" t="s">
        <v>8912</v>
      </c>
      <c r="C7019" t="s">
        <v>8911</v>
      </c>
      <c r="D7019" t="s">
        <v>8912</v>
      </c>
      <c r="E7019" t="s">
        <v>5035</v>
      </c>
      <c r="F7019" s="220">
        <v>444</v>
      </c>
      <c r="G7019" s="220">
        <v>444</v>
      </c>
      <c r="H7019" s="220">
        <v>467</v>
      </c>
      <c r="I7019" s="220">
        <v>421.48909310344828</v>
      </c>
      <c r="J7019" s="161" t="e">
        <f>VLOOKUP(D7019,GST!A:D,4,FALSE)</f>
        <v>#N/A</v>
      </c>
      <c r="K7019" s="64" t="str">
        <f>VLOOKUP(B7019,'ABC successor'!A:J,10,FALSE)</f>
        <v>4750</v>
      </c>
    </row>
    <row r="7020" spans="1:11" x14ac:dyDescent="0.2">
      <c r="A7020">
        <v>7019</v>
      </c>
      <c r="B7020" t="s">
        <v>8914</v>
      </c>
      <c r="C7020" t="s">
        <v>8913</v>
      </c>
      <c r="D7020" t="s">
        <v>8914</v>
      </c>
      <c r="E7020" t="s">
        <v>8915</v>
      </c>
      <c r="F7020" s="220">
        <v>389</v>
      </c>
      <c r="G7020" s="220">
        <v>389</v>
      </c>
      <c r="H7020" s="220">
        <v>409</v>
      </c>
      <c r="I7020" s="220">
        <v>369.28631551724135</v>
      </c>
      <c r="J7020" s="161" t="e">
        <f>VLOOKUP(D7020,GST!A:D,4,FALSE)</f>
        <v>#N/A</v>
      </c>
      <c r="K7020" s="64" t="str">
        <f>VLOOKUP(B7020,'ABC successor'!A:J,10,FALSE)</f>
        <v>4750</v>
      </c>
    </row>
    <row r="7021" spans="1:11" x14ac:dyDescent="0.2">
      <c r="A7021">
        <v>7020</v>
      </c>
      <c r="B7021" t="s">
        <v>8917</v>
      </c>
      <c r="C7021" t="s">
        <v>8916</v>
      </c>
      <c r="D7021" t="s">
        <v>8917</v>
      </c>
      <c r="E7021" t="s">
        <v>8918</v>
      </c>
      <c r="F7021" s="220">
        <v>722</v>
      </c>
      <c r="G7021" s="220">
        <v>722</v>
      </c>
      <c r="H7021" s="220">
        <v>760</v>
      </c>
      <c r="I7021" s="220">
        <v>686.36985344827576</v>
      </c>
      <c r="J7021" s="161" t="e">
        <f>VLOOKUP(D7021,GST!A:D,4,FALSE)</f>
        <v>#N/A</v>
      </c>
      <c r="K7021" s="64" t="str">
        <f>VLOOKUP(B7021,'ABC successor'!A:J,10,FALSE)</f>
        <v>4750</v>
      </c>
    </row>
    <row r="7022" spans="1:11" x14ac:dyDescent="0.2">
      <c r="A7022">
        <v>7021</v>
      </c>
      <c r="B7022" t="s">
        <v>8920</v>
      </c>
      <c r="C7022" t="s">
        <v>8919</v>
      </c>
      <c r="D7022" t="s">
        <v>8920</v>
      </c>
      <c r="E7022" t="s">
        <v>8921</v>
      </c>
      <c r="F7022" s="220">
        <v>944</v>
      </c>
      <c r="G7022" s="220">
        <v>944</v>
      </c>
      <c r="H7022" s="220">
        <v>994</v>
      </c>
      <c r="I7022" s="220">
        <v>897.11439999999982</v>
      </c>
      <c r="J7022" s="161" t="e">
        <f>VLOOKUP(D7022,GST!A:D,4,FALSE)</f>
        <v>#N/A</v>
      </c>
      <c r="K7022" s="64" t="str">
        <f>VLOOKUP(B7022,'ABC successor'!A:J,10,FALSE)</f>
        <v>4750</v>
      </c>
    </row>
    <row r="7023" spans="1:11" x14ac:dyDescent="0.2">
      <c r="A7023">
        <v>7022</v>
      </c>
      <c r="B7023" t="s">
        <v>12103</v>
      </c>
      <c r="C7023" t="s">
        <v>12102</v>
      </c>
      <c r="D7023" t="s">
        <v>12103</v>
      </c>
      <c r="E7023" t="s">
        <v>16919</v>
      </c>
      <c r="F7023" s="220">
        <v>627</v>
      </c>
      <c r="G7023" s="220">
        <v>627</v>
      </c>
      <c r="H7023" s="220">
        <v>660</v>
      </c>
      <c r="I7023" s="220">
        <v>595.49835172413793</v>
      </c>
      <c r="J7023" s="161" t="e">
        <f>VLOOKUP(D7023,GST!A:D,4,FALSE)</f>
        <v>#N/A</v>
      </c>
      <c r="K7023" s="64" t="str">
        <f>VLOOKUP(B7023,'ABC successor'!A:J,10,FALSE)</f>
        <v>4750</v>
      </c>
    </row>
    <row r="7024" spans="1:11" x14ac:dyDescent="0.2">
      <c r="A7024">
        <v>7023</v>
      </c>
      <c r="B7024" t="s">
        <v>12105</v>
      </c>
      <c r="C7024" t="s">
        <v>12104</v>
      </c>
      <c r="D7024" t="s">
        <v>12105</v>
      </c>
      <c r="E7024" t="s">
        <v>12106</v>
      </c>
      <c r="F7024" s="220">
        <v>7361</v>
      </c>
      <c r="G7024" s="220">
        <v>7361</v>
      </c>
      <c r="H7024" s="220">
        <v>7748</v>
      </c>
      <c r="I7024" s="220">
        <v>6993.2387603448269</v>
      </c>
      <c r="J7024" s="161" t="e">
        <f>VLOOKUP(D7024,GST!A:D,4,FALSE)</f>
        <v>#N/A</v>
      </c>
      <c r="K7024" s="64" t="str">
        <f>VLOOKUP(B7024,'ABC successor'!A:J,10,FALSE)</f>
        <v>4750</v>
      </c>
    </row>
    <row r="7025" spans="1:11" x14ac:dyDescent="0.2">
      <c r="A7025">
        <v>7024</v>
      </c>
      <c r="B7025" t="s">
        <v>12108</v>
      </c>
      <c r="C7025" t="s">
        <v>12107</v>
      </c>
      <c r="D7025" t="s">
        <v>12108</v>
      </c>
      <c r="E7025" t="s">
        <v>12109</v>
      </c>
      <c r="F7025" s="220">
        <v>112</v>
      </c>
      <c r="G7025" s="220">
        <v>112</v>
      </c>
      <c r="H7025" s="220">
        <v>118</v>
      </c>
      <c r="I7025" s="220">
        <v>106.33899137931033</v>
      </c>
      <c r="J7025" s="161" t="e">
        <f>VLOOKUP(D7025,GST!A:D,4,FALSE)</f>
        <v>#N/A</v>
      </c>
      <c r="K7025" s="64" t="str">
        <f>VLOOKUP(B7025,'ABC successor'!A:J,10,FALSE)</f>
        <v>4750</v>
      </c>
    </row>
    <row r="7026" spans="1:11" x14ac:dyDescent="0.2">
      <c r="A7026">
        <v>7025</v>
      </c>
      <c r="B7026" t="s">
        <v>12111</v>
      </c>
      <c r="C7026" t="s">
        <v>12110</v>
      </c>
      <c r="D7026" t="s">
        <v>12111</v>
      </c>
      <c r="E7026" t="s">
        <v>12112</v>
      </c>
      <c r="F7026" s="220">
        <v>543</v>
      </c>
      <c r="G7026" s="220">
        <v>543</v>
      </c>
      <c r="H7026" s="220">
        <v>572</v>
      </c>
      <c r="I7026" s="220">
        <v>516.22746724137926</v>
      </c>
      <c r="J7026" s="161" t="e">
        <f>VLOOKUP(D7026,GST!A:D,4,FALSE)</f>
        <v>#N/A</v>
      </c>
      <c r="K7026" s="64" t="str">
        <f>VLOOKUP(B7026,'ABC successor'!A:J,10,FALSE)</f>
        <v>4750</v>
      </c>
    </row>
    <row r="7027" spans="1:11" x14ac:dyDescent="0.2">
      <c r="A7027">
        <v>7026</v>
      </c>
      <c r="B7027" t="s">
        <v>12114</v>
      </c>
      <c r="C7027" t="s">
        <v>12113</v>
      </c>
      <c r="D7027" t="s">
        <v>12114</v>
      </c>
      <c r="E7027" t="s">
        <v>12115</v>
      </c>
      <c r="F7027" s="220">
        <v>3334</v>
      </c>
      <c r="G7027" s="220">
        <v>3334</v>
      </c>
      <c r="H7027" s="220">
        <v>3509</v>
      </c>
      <c r="I7027" s="220">
        <v>3166.9685068965505</v>
      </c>
      <c r="J7027" s="161" t="e">
        <f>VLOOKUP(D7027,GST!A:D,4,FALSE)</f>
        <v>#N/A</v>
      </c>
      <c r="K7027" s="64" t="str">
        <f>VLOOKUP(B7027,'ABC successor'!A:J,10,FALSE)</f>
        <v>4750</v>
      </c>
    </row>
    <row r="7028" spans="1:11" x14ac:dyDescent="0.2">
      <c r="A7028">
        <v>7027</v>
      </c>
      <c r="B7028" t="s">
        <v>12117</v>
      </c>
      <c r="C7028" t="s">
        <v>12116</v>
      </c>
      <c r="D7028" t="s">
        <v>12117</v>
      </c>
      <c r="E7028" t="s">
        <v>12118</v>
      </c>
      <c r="F7028" s="220">
        <v>287528</v>
      </c>
      <c r="G7028" s="220">
        <v>287528</v>
      </c>
      <c r="H7028" s="220">
        <v>302661</v>
      </c>
      <c r="I7028" s="220">
        <v>273152.00043793098</v>
      </c>
      <c r="J7028" s="161" t="e">
        <f>VLOOKUP(D7028,GST!A:D,4,FALSE)</f>
        <v>#N/A</v>
      </c>
      <c r="K7028" s="64" t="str">
        <f>VLOOKUP(B7028,'ABC successor'!A:J,10,FALSE)</f>
        <v>4750</v>
      </c>
    </row>
    <row r="7029" spans="1:11" x14ac:dyDescent="0.2">
      <c r="A7029">
        <v>7028</v>
      </c>
      <c r="B7029" t="s">
        <v>12120</v>
      </c>
      <c r="C7029" t="s">
        <v>12119</v>
      </c>
      <c r="D7029" t="s">
        <v>12120</v>
      </c>
      <c r="E7029" t="s">
        <v>12121</v>
      </c>
      <c r="F7029" s="220">
        <v>1793</v>
      </c>
      <c r="G7029" s="220">
        <v>1793</v>
      </c>
      <c r="H7029" s="220">
        <v>1887</v>
      </c>
      <c r="I7029" s="220">
        <v>1703.3572982758619</v>
      </c>
      <c r="J7029" s="161" t="e">
        <f>VLOOKUP(D7029,GST!A:D,4,FALSE)</f>
        <v>#N/A</v>
      </c>
      <c r="K7029" s="64" t="str">
        <f>VLOOKUP(B7029,'ABC successor'!A:J,10,FALSE)</f>
        <v>4750</v>
      </c>
    </row>
    <row r="7030" spans="1:11" x14ac:dyDescent="0.2">
      <c r="A7030">
        <v>7029</v>
      </c>
      <c r="B7030" t="s">
        <v>12123</v>
      </c>
      <c r="C7030" t="s">
        <v>12122</v>
      </c>
      <c r="D7030" t="s">
        <v>12123</v>
      </c>
      <c r="E7030" t="s">
        <v>12124</v>
      </c>
      <c r="F7030" s="220">
        <v>17918</v>
      </c>
      <c r="G7030" s="220">
        <v>17918</v>
      </c>
      <c r="H7030" s="220">
        <v>18861</v>
      </c>
      <c r="I7030" s="220">
        <v>17021.972365517238</v>
      </c>
      <c r="J7030" s="161" t="e">
        <f>VLOOKUP(D7030,GST!A:D,4,FALSE)</f>
        <v>#N/A</v>
      </c>
      <c r="K7030" s="64" t="str">
        <f>VLOOKUP(B7030,'ABC successor'!A:J,10,FALSE)</f>
        <v>4750</v>
      </c>
    </row>
    <row r="7031" spans="1:11" x14ac:dyDescent="0.2">
      <c r="A7031">
        <v>7030</v>
      </c>
      <c r="B7031" t="s">
        <v>12126</v>
      </c>
      <c r="C7031" t="s">
        <v>12125</v>
      </c>
      <c r="D7031" t="s">
        <v>12126</v>
      </c>
      <c r="E7031" t="s">
        <v>12127</v>
      </c>
      <c r="F7031" s="220">
        <v>23059</v>
      </c>
      <c r="G7031" s="220">
        <v>23059</v>
      </c>
      <c r="H7031" s="220">
        <v>24273</v>
      </c>
      <c r="I7031" s="220">
        <v>21905.832224137925</v>
      </c>
      <c r="J7031" s="161" t="e">
        <f>VLOOKUP(D7031,GST!A:D,4,FALSE)</f>
        <v>#N/A</v>
      </c>
      <c r="K7031" s="64" t="str">
        <f>VLOOKUP(B7031,'ABC successor'!A:J,10,FALSE)</f>
        <v>4750</v>
      </c>
    </row>
    <row r="7032" spans="1:11" x14ac:dyDescent="0.2">
      <c r="A7032">
        <v>7031</v>
      </c>
      <c r="B7032" t="s">
        <v>12129</v>
      </c>
      <c r="C7032" t="s">
        <v>12128</v>
      </c>
      <c r="D7032" t="s">
        <v>12129</v>
      </c>
      <c r="E7032" t="s">
        <v>8970</v>
      </c>
      <c r="F7032" s="220">
        <v>4724</v>
      </c>
      <c r="G7032" s="220">
        <v>4724</v>
      </c>
      <c r="H7032" s="220">
        <v>4973</v>
      </c>
      <c r="I7032" s="220">
        <v>4487.505436206895</v>
      </c>
      <c r="J7032" s="161" t="e">
        <f>VLOOKUP(D7032,GST!A:D,4,FALSE)</f>
        <v>#N/A</v>
      </c>
      <c r="K7032" s="64" t="str">
        <f>VLOOKUP(B7032,'ABC successor'!A:J,10,FALSE)</f>
        <v>4750</v>
      </c>
    </row>
    <row r="7033" spans="1:11" x14ac:dyDescent="0.2">
      <c r="A7033">
        <v>7032</v>
      </c>
      <c r="B7033" t="s">
        <v>8972</v>
      </c>
      <c r="C7033" t="s">
        <v>8971</v>
      </c>
      <c r="D7033" t="s">
        <v>8972</v>
      </c>
      <c r="E7033" t="s">
        <v>8973</v>
      </c>
      <c r="F7033" s="220">
        <v>510466</v>
      </c>
      <c r="G7033" s="220">
        <v>510466</v>
      </c>
      <c r="H7033" s="220">
        <v>537333</v>
      </c>
      <c r="I7033" s="220">
        <v>484942.53597758629</v>
      </c>
      <c r="J7033" s="161" t="e">
        <f>VLOOKUP(D7033,GST!A:D,4,FALSE)</f>
        <v>#N/A</v>
      </c>
      <c r="K7033" s="64" t="str">
        <f>VLOOKUP(B7033,'ABC successor'!A:J,10,FALSE)</f>
        <v>4750</v>
      </c>
    </row>
    <row r="7034" spans="1:11" x14ac:dyDescent="0.2">
      <c r="A7034">
        <v>7033</v>
      </c>
      <c r="B7034" t="s">
        <v>8975</v>
      </c>
      <c r="C7034" t="s">
        <v>8974</v>
      </c>
      <c r="D7034" t="s">
        <v>8975</v>
      </c>
      <c r="E7034" t="s">
        <v>4051</v>
      </c>
      <c r="F7034" s="220">
        <v>83</v>
      </c>
      <c r="G7034" s="220">
        <v>83</v>
      </c>
      <c r="H7034" s="220">
        <v>87</v>
      </c>
      <c r="I7034" s="220">
        <v>79.270884482758603</v>
      </c>
      <c r="J7034" s="161" t="e">
        <f>VLOOKUP(D7034,GST!A:D,4,FALSE)</f>
        <v>#N/A</v>
      </c>
      <c r="K7034" s="64" t="str">
        <f>VLOOKUP(B7034,'ABC successor'!A:J,10,FALSE)</f>
        <v>4750</v>
      </c>
    </row>
    <row r="7035" spans="1:11" x14ac:dyDescent="0.2">
      <c r="A7035">
        <v>7034</v>
      </c>
      <c r="B7035" t="s">
        <v>8977</v>
      </c>
      <c r="C7035" t="s">
        <v>8976</v>
      </c>
      <c r="D7035" t="s">
        <v>8977</v>
      </c>
      <c r="E7035" t="s">
        <v>8978</v>
      </c>
      <c r="F7035" s="220">
        <v>1889</v>
      </c>
      <c r="G7035" s="220">
        <v>1889</v>
      </c>
      <c r="H7035" s="220">
        <v>1988</v>
      </c>
      <c r="I7035" s="220">
        <v>1794.2287999999996</v>
      </c>
      <c r="J7035" s="161" t="e">
        <f>VLOOKUP(D7035,GST!A:D,4,FALSE)</f>
        <v>#N/A</v>
      </c>
      <c r="K7035" s="64" t="str">
        <f>VLOOKUP(B7035,'ABC successor'!A:J,10,FALSE)</f>
        <v>4750</v>
      </c>
    </row>
    <row r="7036" spans="1:11" x14ac:dyDescent="0.2">
      <c r="A7036">
        <v>7035</v>
      </c>
      <c r="B7036" t="s">
        <v>8980</v>
      </c>
      <c r="C7036" t="s">
        <v>8979</v>
      </c>
      <c r="D7036" t="s">
        <v>8980</v>
      </c>
      <c r="E7036" t="s">
        <v>8981</v>
      </c>
      <c r="F7036" s="220">
        <v>138</v>
      </c>
      <c r="G7036" s="220">
        <v>138</v>
      </c>
      <c r="H7036" s="220">
        <v>145</v>
      </c>
      <c r="I7036" s="220">
        <v>131.47366206896552</v>
      </c>
      <c r="J7036" s="161" t="e">
        <f>VLOOKUP(D7036,GST!A:D,4,FALSE)</f>
        <v>#N/A</v>
      </c>
      <c r="K7036" s="64" t="str">
        <f>VLOOKUP(B7036,'ABC successor'!A:J,10,FALSE)</f>
        <v>4750</v>
      </c>
    </row>
    <row r="7037" spans="1:11" x14ac:dyDescent="0.2">
      <c r="A7037">
        <v>7036</v>
      </c>
      <c r="B7037" t="s">
        <v>11395</v>
      </c>
      <c r="C7037" t="s">
        <v>11394</v>
      </c>
      <c r="D7037" t="s">
        <v>11395</v>
      </c>
      <c r="E7037" t="s">
        <v>11396</v>
      </c>
      <c r="F7037" s="220">
        <v>6250</v>
      </c>
      <c r="G7037" s="220">
        <v>6250</v>
      </c>
      <c r="H7037" s="220">
        <v>6579</v>
      </c>
      <c r="I7037" s="220">
        <v>5937.5825913793096</v>
      </c>
      <c r="J7037" s="161" t="e">
        <f>VLOOKUP(D7037,GST!A:D,4,FALSE)</f>
        <v>#N/A</v>
      </c>
      <c r="K7037" s="64" t="str">
        <f>VLOOKUP(B7037,'ABC successor'!A:J,10,FALSE)</f>
        <v>4750</v>
      </c>
    </row>
    <row r="7038" spans="1:11" x14ac:dyDescent="0.2">
      <c r="A7038">
        <v>7037</v>
      </c>
      <c r="B7038" t="s">
        <v>11398</v>
      </c>
      <c r="C7038" t="s">
        <v>11397</v>
      </c>
      <c r="D7038" t="s">
        <v>11398</v>
      </c>
      <c r="E7038" t="s">
        <v>11399</v>
      </c>
      <c r="F7038" s="220">
        <v>918144</v>
      </c>
      <c r="G7038" s="220">
        <v>918144</v>
      </c>
      <c r="H7038" s="220">
        <v>966467</v>
      </c>
      <c r="I7038" s="220">
        <v>872236.87632586178</v>
      </c>
      <c r="J7038" s="161" t="e">
        <f>VLOOKUP(D7038,GST!A:D,4,FALSE)</f>
        <v>#N/A</v>
      </c>
      <c r="K7038" s="64" t="str">
        <f>VLOOKUP(B7038,'ABC successor'!A:J,10,FALSE)</f>
        <v>4750</v>
      </c>
    </row>
    <row r="7039" spans="1:11" x14ac:dyDescent="0.2">
      <c r="A7039">
        <v>7038</v>
      </c>
      <c r="B7039" t="s">
        <v>11401</v>
      </c>
      <c r="C7039" t="s">
        <v>11400</v>
      </c>
      <c r="D7039" t="s">
        <v>11401</v>
      </c>
      <c r="E7039" t="s">
        <v>11402</v>
      </c>
      <c r="F7039" s="220">
        <v>2916</v>
      </c>
      <c r="G7039" s="220">
        <v>2916</v>
      </c>
      <c r="H7039" s="220">
        <v>3069</v>
      </c>
      <c r="I7039" s="220">
        <v>2770.6140844827582</v>
      </c>
      <c r="J7039" s="161" t="e">
        <f>VLOOKUP(D7039,GST!A:D,4,FALSE)</f>
        <v>#N/A</v>
      </c>
      <c r="K7039" s="64" t="str">
        <f>VLOOKUP(B7039,'ABC successor'!A:J,10,FALSE)</f>
        <v>4750</v>
      </c>
    </row>
    <row r="7040" spans="1:11" x14ac:dyDescent="0.2">
      <c r="A7040">
        <v>7039</v>
      </c>
      <c r="B7040" t="s">
        <v>18812</v>
      </c>
      <c r="C7040" t="s">
        <v>18813</v>
      </c>
      <c r="D7040" t="s">
        <v>18812</v>
      </c>
      <c r="E7040" t="s">
        <v>18814</v>
      </c>
      <c r="F7040" s="220">
        <v>3128</v>
      </c>
      <c r="G7040" s="220">
        <v>3128</v>
      </c>
      <c r="H7040" s="220">
        <v>3293</v>
      </c>
      <c r="I7040" s="220">
        <v>2971.6914499999993</v>
      </c>
      <c r="J7040" s="161" t="e">
        <f>VLOOKUP(D7040,GST!A:D,4,FALSE)</f>
        <v>#N/A</v>
      </c>
      <c r="K7040" s="64" t="str">
        <f>VLOOKUP(B7040,'ABC successor'!A:J,10,FALSE)</f>
        <v>4767</v>
      </c>
    </row>
    <row r="7041" spans="1:11" x14ac:dyDescent="0.2">
      <c r="A7041">
        <v>7040</v>
      </c>
      <c r="B7041" t="s">
        <v>16298</v>
      </c>
      <c r="C7041" t="s">
        <v>16299</v>
      </c>
      <c r="D7041" t="s">
        <v>16298</v>
      </c>
      <c r="E7041" t="s">
        <v>16300</v>
      </c>
      <c r="F7041" s="220">
        <v>4306</v>
      </c>
      <c r="G7041" s="220">
        <v>4306</v>
      </c>
      <c r="H7041" s="220">
        <v>4533</v>
      </c>
      <c r="I7041" s="220">
        <v>4091.1510137931023</v>
      </c>
      <c r="J7041" s="161" t="e">
        <f>VLOOKUP(D7041,GST!A:D,4,FALSE)</f>
        <v>#N/A</v>
      </c>
      <c r="K7041" s="64" t="str">
        <f>VLOOKUP(B7041,'ABC successor'!A:J,10,FALSE)</f>
        <v>4750</v>
      </c>
    </row>
    <row r="7042" spans="1:11" x14ac:dyDescent="0.2">
      <c r="A7042">
        <v>7041</v>
      </c>
      <c r="B7042" t="s">
        <v>18363</v>
      </c>
      <c r="C7042" t="s">
        <v>18364</v>
      </c>
      <c r="D7042" t="s">
        <v>18363</v>
      </c>
      <c r="E7042" t="s">
        <v>18365</v>
      </c>
      <c r="F7042" s="220">
        <v>5694</v>
      </c>
      <c r="G7042" s="220">
        <v>5694</v>
      </c>
      <c r="H7042" s="220">
        <v>5994</v>
      </c>
      <c r="I7042" s="220">
        <v>5409.754506896551</v>
      </c>
      <c r="J7042" s="161" t="e">
        <f>VLOOKUP(D7042,GST!A:D,4,FALSE)</f>
        <v>#N/A</v>
      </c>
      <c r="K7042" s="64" t="str">
        <f>VLOOKUP(B7042,'ABC successor'!A:J,10,FALSE)</f>
        <v>4750</v>
      </c>
    </row>
    <row r="7043" spans="1:11" x14ac:dyDescent="0.2">
      <c r="A7043">
        <v>7042</v>
      </c>
      <c r="B7043" t="s">
        <v>11404</v>
      </c>
      <c r="C7043" t="s">
        <v>11403</v>
      </c>
      <c r="D7043" t="s">
        <v>11404</v>
      </c>
      <c r="E7043" t="s">
        <v>11405</v>
      </c>
      <c r="F7043" s="220">
        <v>2294</v>
      </c>
      <c r="G7043" s="220">
        <v>2294</v>
      </c>
      <c r="H7043" s="220">
        <v>2415</v>
      </c>
      <c r="I7043" s="220">
        <v>2178.9826051724131</v>
      </c>
      <c r="J7043" s="161" t="e">
        <f>VLOOKUP(D7043,GST!A:D,4,FALSE)</f>
        <v>#N/A</v>
      </c>
      <c r="K7043" s="64" t="str">
        <f>VLOOKUP(B7043,'ABC successor'!A:J,10,FALSE)</f>
        <v>4750</v>
      </c>
    </row>
    <row r="7044" spans="1:11" x14ac:dyDescent="0.2">
      <c r="A7044">
        <v>7043</v>
      </c>
      <c r="B7044" t="s">
        <v>11407</v>
      </c>
      <c r="C7044" t="s">
        <v>11406</v>
      </c>
      <c r="D7044" t="s">
        <v>11407</v>
      </c>
      <c r="E7044" t="s">
        <v>11408</v>
      </c>
      <c r="F7044" s="220">
        <v>1902959</v>
      </c>
      <c r="G7044" s="220">
        <v>1902959</v>
      </c>
      <c r="H7044" s="220">
        <v>2003115</v>
      </c>
      <c r="I7044" s="220">
        <v>1807811.1893534481</v>
      </c>
      <c r="J7044" s="161" t="e">
        <f>VLOOKUP(D7044,GST!A:D,4,FALSE)</f>
        <v>#N/A</v>
      </c>
      <c r="K7044" s="64" t="str">
        <f>VLOOKUP(B7044,'ABC successor'!A:J,10,FALSE)</f>
        <v>4750</v>
      </c>
    </row>
    <row r="7045" spans="1:11" x14ac:dyDescent="0.2">
      <c r="A7045">
        <v>7044</v>
      </c>
      <c r="B7045" t="s">
        <v>11410</v>
      </c>
      <c r="C7045" t="s">
        <v>11409</v>
      </c>
      <c r="D7045" t="s">
        <v>11410</v>
      </c>
      <c r="E7045" t="s">
        <v>6809</v>
      </c>
      <c r="F7045" s="220">
        <v>4583</v>
      </c>
      <c r="G7045" s="220">
        <v>4583</v>
      </c>
      <c r="H7045" s="220">
        <v>4824</v>
      </c>
      <c r="I7045" s="220">
        <v>4354.0983379310346</v>
      </c>
      <c r="J7045" s="161" t="e">
        <f>VLOOKUP(D7045,GST!A:D,4,FALSE)</f>
        <v>#N/A</v>
      </c>
      <c r="K7045" s="64" t="str">
        <f>VLOOKUP(B7045,'ABC successor'!A:J,10,FALSE)</f>
        <v>4750</v>
      </c>
    </row>
    <row r="7046" spans="1:11" x14ac:dyDescent="0.2">
      <c r="A7046">
        <v>7045</v>
      </c>
      <c r="B7046" t="s">
        <v>11412</v>
      </c>
      <c r="C7046" t="s">
        <v>11411</v>
      </c>
      <c r="D7046" t="s">
        <v>11412</v>
      </c>
      <c r="E7046" t="s">
        <v>1110</v>
      </c>
      <c r="F7046" s="220">
        <v>35838</v>
      </c>
      <c r="G7046" s="220">
        <v>35838</v>
      </c>
      <c r="H7046" s="220">
        <v>37724</v>
      </c>
      <c r="I7046" s="220">
        <v>34045.878167241375</v>
      </c>
      <c r="J7046" s="161" t="e">
        <f>VLOOKUP(D7046,GST!A:D,4,FALSE)</f>
        <v>#N/A</v>
      </c>
      <c r="K7046" s="64" t="str">
        <f>VLOOKUP(B7046,'ABC successor'!A:J,10,FALSE)</f>
        <v>4750</v>
      </c>
    </row>
    <row r="7047" spans="1:11" x14ac:dyDescent="0.2">
      <c r="A7047">
        <v>7046</v>
      </c>
      <c r="B7047" t="s">
        <v>11414</v>
      </c>
      <c r="C7047" t="s">
        <v>11413</v>
      </c>
      <c r="D7047" t="s">
        <v>11414</v>
      </c>
      <c r="E7047" t="s">
        <v>8956</v>
      </c>
      <c r="F7047" s="220">
        <v>334</v>
      </c>
      <c r="G7047" s="220">
        <v>334</v>
      </c>
      <c r="H7047" s="220">
        <v>352</v>
      </c>
      <c r="I7047" s="220">
        <v>317.08353793103441</v>
      </c>
      <c r="J7047" s="161" t="e">
        <f>VLOOKUP(D7047,GST!A:D,4,FALSE)</f>
        <v>#N/A</v>
      </c>
      <c r="K7047" s="64" t="str">
        <f>VLOOKUP(B7047,'ABC successor'!A:J,10,FALSE)</f>
        <v>4750</v>
      </c>
    </row>
    <row r="7048" spans="1:11" x14ac:dyDescent="0.2">
      <c r="A7048">
        <v>7047</v>
      </c>
      <c r="B7048" t="s">
        <v>11416</v>
      </c>
      <c r="C7048" t="s">
        <v>11415</v>
      </c>
      <c r="D7048" t="s">
        <v>11416</v>
      </c>
      <c r="E7048" t="s">
        <v>11417</v>
      </c>
      <c r="F7048" s="220">
        <v>318087</v>
      </c>
      <c r="G7048" s="220">
        <v>318087</v>
      </c>
      <c r="H7048" s="220">
        <v>334828</v>
      </c>
      <c r="I7048" s="220">
        <v>302182.5450844827</v>
      </c>
      <c r="J7048" s="161" t="e">
        <f>VLOOKUP(D7048,GST!A:D,4,FALSE)</f>
        <v>#N/A</v>
      </c>
      <c r="K7048" s="64" t="str">
        <f>VLOOKUP(B7048,'ABC successor'!A:J,10,FALSE)</f>
        <v>4750</v>
      </c>
    </row>
    <row r="7049" spans="1:11" x14ac:dyDescent="0.2">
      <c r="A7049">
        <v>7048</v>
      </c>
      <c r="B7049" t="s">
        <v>7149</v>
      </c>
      <c r="C7049" t="s">
        <v>11418</v>
      </c>
      <c r="D7049" t="s">
        <v>7149</v>
      </c>
      <c r="E7049" t="s">
        <v>16920</v>
      </c>
      <c r="F7049" s="220">
        <v>147236</v>
      </c>
      <c r="G7049" s="220">
        <v>147236</v>
      </c>
      <c r="H7049" s="220">
        <v>154985</v>
      </c>
      <c r="I7049" s="220">
        <v>139874.44238793102</v>
      </c>
      <c r="J7049" s="161" t="e">
        <f>VLOOKUP(D7049,GST!A:D,4,FALSE)</f>
        <v>#N/A</v>
      </c>
      <c r="K7049" s="64" t="str">
        <f>VLOOKUP(B7049,'ABC successor'!A:J,10,FALSE)</f>
        <v>4750</v>
      </c>
    </row>
    <row r="7050" spans="1:11" x14ac:dyDescent="0.2">
      <c r="A7050">
        <v>7049</v>
      </c>
      <c r="B7050" t="s">
        <v>7151</v>
      </c>
      <c r="C7050" t="s">
        <v>7150</v>
      </c>
      <c r="D7050" t="s">
        <v>7151</v>
      </c>
      <c r="E7050" t="s">
        <v>7152</v>
      </c>
      <c r="F7050" s="220">
        <v>7502</v>
      </c>
      <c r="G7050" s="220">
        <v>7502</v>
      </c>
      <c r="H7050" s="220">
        <v>7897</v>
      </c>
      <c r="I7050" s="220">
        <v>7126.6458586206872</v>
      </c>
      <c r="J7050" s="161" t="e">
        <f>VLOOKUP(D7050,GST!A:D,4,FALSE)</f>
        <v>#N/A</v>
      </c>
      <c r="K7050" s="64" t="str">
        <f>VLOOKUP(B7050,'ABC successor'!A:J,10,FALSE)</f>
        <v>4750</v>
      </c>
    </row>
    <row r="7051" spans="1:11" x14ac:dyDescent="0.2">
      <c r="A7051">
        <v>7050</v>
      </c>
      <c r="B7051" t="s">
        <v>7154</v>
      </c>
      <c r="C7051" t="s">
        <v>7153</v>
      </c>
      <c r="D7051" t="s">
        <v>7154</v>
      </c>
      <c r="E7051" t="s">
        <v>7155</v>
      </c>
      <c r="F7051" s="220">
        <v>218077</v>
      </c>
      <c r="G7051" s="220">
        <v>218077</v>
      </c>
      <c r="H7051" s="220">
        <v>229555</v>
      </c>
      <c r="I7051" s="220">
        <v>207173.48987758619</v>
      </c>
      <c r="J7051" s="161" t="e">
        <f>VLOOKUP(D7051,GST!A:D,4,FALSE)</f>
        <v>#N/A</v>
      </c>
      <c r="K7051" s="64" t="str">
        <f>VLOOKUP(B7051,'ABC successor'!A:J,10,FALSE)</f>
        <v>4750</v>
      </c>
    </row>
    <row r="7052" spans="1:11" x14ac:dyDescent="0.2">
      <c r="A7052">
        <v>7051</v>
      </c>
      <c r="B7052" t="s">
        <v>7157</v>
      </c>
      <c r="C7052" t="s">
        <v>7156</v>
      </c>
      <c r="D7052" t="s">
        <v>7157</v>
      </c>
      <c r="E7052" t="s">
        <v>7158</v>
      </c>
      <c r="F7052" s="220">
        <v>27642</v>
      </c>
      <c r="G7052" s="220">
        <v>27642</v>
      </c>
      <c r="H7052" s="220">
        <v>29097</v>
      </c>
      <c r="I7052" s="220">
        <v>26259.930562068959</v>
      </c>
      <c r="J7052" s="161" t="e">
        <f>VLOOKUP(D7052,GST!A:D,4,FALSE)</f>
        <v>#N/A</v>
      </c>
      <c r="K7052" s="64" t="str">
        <f>VLOOKUP(B7052,'ABC successor'!A:J,10,FALSE)</f>
        <v>4750</v>
      </c>
    </row>
    <row r="7053" spans="1:11" x14ac:dyDescent="0.2">
      <c r="A7053">
        <v>7052</v>
      </c>
      <c r="B7053" t="s">
        <v>7160</v>
      </c>
      <c r="C7053" t="s">
        <v>7159</v>
      </c>
      <c r="D7053" t="s">
        <v>7160</v>
      </c>
      <c r="E7053" t="s">
        <v>3925</v>
      </c>
      <c r="F7053" s="220">
        <v>16251</v>
      </c>
      <c r="G7053" s="220">
        <v>16251</v>
      </c>
      <c r="H7053" s="220">
        <v>17106</v>
      </c>
      <c r="I7053" s="220">
        <v>15438.488112068962</v>
      </c>
      <c r="J7053" s="161" t="e">
        <f>VLOOKUP(D7053,GST!A:D,4,FALSE)</f>
        <v>#N/A</v>
      </c>
      <c r="K7053" s="64" t="str">
        <f>VLOOKUP(B7053,'ABC successor'!A:J,10,FALSE)</f>
        <v>4750</v>
      </c>
    </row>
    <row r="7054" spans="1:11" x14ac:dyDescent="0.2">
      <c r="A7054">
        <v>7053</v>
      </c>
      <c r="B7054" t="s">
        <v>7162</v>
      </c>
      <c r="C7054" t="s">
        <v>7161</v>
      </c>
      <c r="D7054" t="s">
        <v>7162</v>
      </c>
      <c r="E7054" t="s">
        <v>1057</v>
      </c>
      <c r="F7054" s="220">
        <v>84731</v>
      </c>
      <c r="G7054" s="220">
        <v>84731</v>
      </c>
      <c r="H7054" s="220">
        <v>89191</v>
      </c>
      <c r="I7054" s="220">
        <v>80494.749601724136</v>
      </c>
      <c r="J7054" s="161" t="e">
        <f>VLOOKUP(D7054,GST!A:D,4,FALSE)</f>
        <v>#N/A</v>
      </c>
      <c r="K7054" s="64" t="str">
        <f>VLOOKUP(B7054,'ABC successor'!A:J,10,FALSE)</f>
        <v>4750</v>
      </c>
    </row>
    <row r="7055" spans="1:11" x14ac:dyDescent="0.2">
      <c r="A7055">
        <v>7054</v>
      </c>
      <c r="B7055" t="s">
        <v>7164</v>
      </c>
      <c r="C7055" t="s">
        <v>7163</v>
      </c>
      <c r="D7055" t="s">
        <v>7164</v>
      </c>
      <c r="E7055" t="s">
        <v>7165</v>
      </c>
      <c r="F7055" s="220">
        <v>162517</v>
      </c>
      <c r="G7055" s="220">
        <v>162517</v>
      </c>
      <c r="H7055" s="220">
        <v>171071</v>
      </c>
      <c r="I7055" s="220">
        <v>154390.68142931032</v>
      </c>
      <c r="J7055" s="161" t="e">
        <f>VLOOKUP(D7055,GST!A:D,4,FALSE)</f>
        <v>#N/A</v>
      </c>
      <c r="K7055" s="64" t="str">
        <f>VLOOKUP(B7055,'ABC successor'!A:J,10,FALSE)</f>
        <v>4750</v>
      </c>
    </row>
    <row r="7056" spans="1:11" x14ac:dyDescent="0.2">
      <c r="A7056">
        <v>7055</v>
      </c>
      <c r="B7056" t="s">
        <v>7167</v>
      </c>
      <c r="C7056" t="s">
        <v>7166</v>
      </c>
      <c r="D7056" t="s">
        <v>7167</v>
      </c>
      <c r="E7056" t="s">
        <v>7168</v>
      </c>
      <c r="F7056" s="220">
        <v>576445</v>
      </c>
      <c r="G7056" s="220">
        <v>576445</v>
      </c>
      <c r="H7056" s="220">
        <v>606784</v>
      </c>
      <c r="I7056" s="220">
        <v>547622.60436896549</v>
      </c>
      <c r="J7056" s="161" t="e">
        <f>VLOOKUP(D7056,GST!A:D,4,FALSE)</f>
        <v>#N/A</v>
      </c>
      <c r="K7056" s="64" t="str">
        <f>VLOOKUP(B7056,'ABC successor'!A:J,10,FALSE)</f>
        <v>4750</v>
      </c>
    </row>
    <row r="7057" spans="1:11" x14ac:dyDescent="0.2">
      <c r="A7057">
        <v>7056</v>
      </c>
      <c r="B7057" t="s">
        <v>7170</v>
      </c>
      <c r="C7057" t="s">
        <v>7169</v>
      </c>
      <c r="D7057" t="s">
        <v>7170</v>
      </c>
      <c r="E7057" t="s">
        <v>7171</v>
      </c>
      <c r="F7057" s="220">
        <v>152792</v>
      </c>
      <c r="G7057" s="220">
        <v>152792</v>
      </c>
      <c r="H7057" s="220">
        <v>160834</v>
      </c>
      <c r="I7057" s="220">
        <v>145152.72323275858</v>
      </c>
      <c r="J7057" s="161" t="e">
        <f>VLOOKUP(D7057,GST!A:D,4,FALSE)</f>
        <v>#N/A</v>
      </c>
      <c r="K7057" s="64" t="str">
        <f>VLOOKUP(B7057,'ABC successor'!A:J,10,FALSE)</f>
        <v>4750</v>
      </c>
    </row>
    <row r="7058" spans="1:11" x14ac:dyDescent="0.2">
      <c r="A7058">
        <v>7057</v>
      </c>
      <c r="B7058" t="s">
        <v>7173</v>
      </c>
      <c r="C7058" t="s">
        <v>7172</v>
      </c>
      <c r="D7058" t="s">
        <v>7173</v>
      </c>
      <c r="E7058" t="s">
        <v>7174</v>
      </c>
      <c r="F7058" s="220">
        <v>24030</v>
      </c>
      <c r="G7058" s="220">
        <v>24030</v>
      </c>
      <c r="H7058" s="220">
        <v>25295</v>
      </c>
      <c r="I7058" s="220">
        <v>22828.081294827582</v>
      </c>
      <c r="J7058" s="161" t="e">
        <f>VLOOKUP(D7058,GST!A:D,4,FALSE)</f>
        <v>#N/A</v>
      </c>
      <c r="K7058" s="64" t="str">
        <f>VLOOKUP(B7058,'ABC successor'!A:J,10,FALSE)</f>
        <v>4750</v>
      </c>
    </row>
    <row r="7059" spans="1:11" x14ac:dyDescent="0.2">
      <c r="A7059">
        <v>7058</v>
      </c>
      <c r="B7059" t="s">
        <v>7176</v>
      </c>
      <c r="C7059" t="s">
        <v>7175</v>
      </c>
      <c r="D7059" t="s">
        <v>7176</v>
      </c>
      <c r="E7059" t="s">
        <v>7177</v>
      </c>
      <c r="F7059" s="220">
        <v>416012</v>
      </c>
      <c r="G7059" s="220">
        <v>416012</v>
      </c>
      <c r="H7059" s="220">
        <v>437907</v>
      </c>
      <c r="I7059" s="220">
        <v>395211.7616155172</v>
      </c>
      <c r="J7059" s="161" t="e">
        <f>VLOOKUP(D7059,GST!A:D,4,FALSE)</f>
        <v>#N/A</v>
      </c>
      <c r="K7059" s="64" t="str">
        <f>VLOOKUP(B7059,'ABC successor'!A:J,10,FALSE)</f>
        <v>4750</v>
      </c>
    </row>
    <row r="7060" spans="1:11" x14ac:dyDescent="0.2">
      <c r="A7060">
        <v>7059</v>
      </c>
      <c r="B7060" t="s">
        <v>7179</v>
      </c>
      <c r="C7060" t="s">
        <v>7178</v>
      </c>
      <c r="D7060" t="s">
        <v>7179</v>
      </c>
      <c r="E7060" t="s">
        <v>7180</v>
      </c>
      <c r="F7060" s="220">
        <v>1152888</v>
      </c>
      <c r="G7060" s="220">
        <v>1152888</v>
      </c>
      <c r="H7060" s="220">
        <v>1213566</v>
      </c>
      <c r="I7060" s="220">
        <v>1095243.275301724</v>
      </c>
      <c r="J7060" s="161" t="e">
        <f>VLOOKUP(D7060,GST!A:D,4,FALSE)</f>
        <v>#N/A</v>
      </c>
      <c r="K7060" s="64" t="str">
        <f>VLOOKUP(B7060,'ABC successor'!A:J,10,FALSE)</f>
        <v>4750</v>
      </c>
    </row>
    <row r="7061" spans="1:11" x14ac:dyDescent="0.2">
      <c r="A7061">
        <v>7060</v>
      </c>
      <c r="B7061" t="s">
        <v>7182</v>
      </c>
      <c r="C7061" t="s">
        <v>7181</v>
      </c>
      <c r="D7061" t="s">
        <v>7182</v>
      </c>
      <c r="E7061" t="s">
        <v>7183</v>
      </c>
      <c r="F7061" s="220">
        <v>438931</v>
      </c>
      <c r="G7061" s="220">
        <v>438931</v>
      </c>
      <c r="H7061" s="220">
        <v>462033</v>
      </c>
      <c r="I7061" s="220">
        <v>416984.18674137921</v>
      </c>
      <c r="J7061" s="161" t="e">
        <f>VLOOKUP(D7061,GST!A:D,4,FALSE)</f>
        <v>#N/A</v>
      </c>
      <c r="K7061" s="64" t="str">
        <f>VLOOKUP(B7061,'ABC successor'!A:J,10,FALSE)</f>
        <v>4750</v>
      </c>
    </row>
    <row r="7062" spans="1:11" x14ac:dyDescent="0.2">
      <c r="A7062">
        <v>7061</v>
      </c>
      <c r="B7062" t="s">
        <v>7185</v>
      </c>
      <c r="C7062" t="s">
        <v>7184</v>
      </c>
      <c r="D7062" t="s">
        <v>7185</v>
      </c>
      <c r="E7062" t="s">
        <v>7186</v>
      </c>
      <c r="F7062" s="220">
        <v>2146039</v>
      </c>
      <c r="G7062" s="220">
        <v>2146039</v>
      </c>
      <c r="H7062" s="220">
        <v>2258988</v>
      </c>
      <c r="I7062" s="220">
        <v>2038736.9430327585</v>
      </c>
      <c r="J7062" s="161" t="e">
        <f>VLOOKUP(D7062,GST!A:D,4,FALSE)</f>
        <v>#N/A</v>
      </c>
      <c r="K7062" s="64" t="str">
        <f>VLOOKUP(B7062,'ABC successor'!A:J,10,FALSE)</f>
        <v>4750</v>
      </c>
    </row>
    <row r="7063" spans="1:11" x14ac:dyDescent="0.2">
      <c r="A7063">
        <v>7062</v>
      </c>
      <c r="B7063" t="s">
        <v>7188</v>
      </c>
      <c r="C7063" t="s">
        <v>7187</v>
      </c>
      <c r="D7063" t="s">
        <v>7188</v>
      </c>
      <c r="E7063" t="s">
        <v>7189</v>
      </c>
      <c r="F7063" s="220">
        <v>36670</v>
      </c>
      <c r="G7063" s="220">
        <v>36670</v>
      </c>
      <c r="H7063" s="220">
        <v>38600</v>
      </c>
      <c r="I7063" s="220">
        <v>34836.653575862067</v>
      </c>
      <c r="J7063" s="161" t="e">
        <f>VLOOKUP(D7063,GST!A:D,4,FALSE)</f>
        <v>#N/A</v>
      </c>
      <c r="K7063" s="64" t="str">
        <f>VLOOKUP(B7063,'ABC successor'!A:J,10,FALSE)</f>
        <v>4750</v>
      </c>
    </row>
    <row r="7064" spans="1:11" x14ac:dyDescent="0.2">
      <c r="A7064">
        <v>7063</v>
      </c>
      <c r="B7064" t="s">
        <v>7191</v>
      </c>
      <c r="C7064" t="s">
        <v>7190</v>
      </c>
      <c r="D7064" t="s">
        <v>7191</v>
      </c>
      <c r="E7064" t="s">
        <v>7192</v>
      </c>
      <c r="F7064" s="220">
        <v>20975</v>
      </c>
      <c r="G7064" s="220">
        <v>20975</v>
      </c>
      <c r="H7064" s="220">
        <v>22079</v>
      </c>
      <c r="I7064" s="220">
        <v>19925.993548275863</v>
      </c>
      <c r="J7064" s="161" t="e">
        <f>VLOOKUP(D7064,GST!A:D,4,FALSE)</f>
        <v>#N/A</v>
      </c>
      <c r="K7064" s="64" t="str">
        <f>VLOOKUP(B7064,'ABC successor'!A:J,10,FALSE)</f>
        <v>4750</v>
      </c>
    </row>
    <row r="7065" spans="1:11" x14ac:dyDescent="0.2">
      <c r="A7065">
        <v>7064</v>
      </c>
      <c r="B7065" t="s">
        <v>7194</v>
      </c>
      <c r="C7065" t="s">
        <v>7193</v>
      </c>
      <c r="D7065" t="s">
        <v>7194</v>
      </c>
      <c r="E7065" t="s">
        <v>7195</v>
      </c>
      <c r="F7065" s="220">
        <v>6391</v>
      </c>
      <c r="G7065" s="220">
        <v>6391</v>
      </c>
      <c r="H7065" s="220">
        <v>6727</v>
      </c>
      <c r="I7065" s="220">
        <v>6070.9896896551727</v>
      </c>
      <c r="J7065" s="161" t="e">
        <f>VLOOKUP(D7065,GST!A:D,4,FALSE)</f>
        <v>#N/A</v>
      </c>
      <c r="K7065" s="64" t="str">
        <f>VLOOKUP(B7065,'ABC successor'!A:J,10,FALSE)</f>
        <v>4750</v>
      </c>
    </row>
    <row r="7066" spans="1:11" x14ac:dyDescent="0.2">
      <c r="A7066">
        <v>7065</v>
      </c>
      <c r="B7066" t="s">
        <v>7197</v>
      </c>
      <c r="C7066" t="s">
        <v>7196</v>
      </c>
      <c r="D7066" t="s">
        <v>7197</v>
      </c>
      <c r="E7066" t="s">
        <v>7198</v>
      </c>
      <c r="F7066" s="220">
        <v>32087</v>
      </c>
      <c r="G7066" s="220">
        <v>32087</v>
      </c>
      <c r="H7066" s="220">
        <v>33776</v>
      </c>
      <c r="I7066" s="220">
        <v>30482.555237931036</v>
      </c>
      <c r="J7066" s="161" t="e">
        <f>VLOOKUP(D7066,GST!A:D,4,FALSE)</f>
        <v>#N/A</v>
      </c>
      <c r="K7066" s="64" t="str">
        <f>VLOOKUP(B7066,'ABC successor'!A:J,10,FALSE)</f>
        <v>4750</v>
      </c>
    </row>
    <row r="7067" spans="1:11" x14ac:dyDescent="0.2">
      <c r="A7067">
        <v>7066</v>
      </c>
      <c r="B7067" t="s">
        <v>7200</v>
      </c>
      <c r="C7067" t="s">
        <v>7199</v>
      </c>
      <c r="D7067" t="s">
        <v>7200</v>
      </c>
      <c r="E7067" t="s">
        <v>7201</v>
      </c>
      <c r="F7067" s="220">
        <v>21948</v>
      </c>
      <c r="G7067" s="220">
        <v>21948</v>
      </c>
      <c r="H7067" s="220">
        <v>23103</v>
      </c>
      <c r="I7067" s="220">
        <v>20850.176055172411</v>
      </c>
      <c r="J7067" s="161" t="e">
        <f>VLOOKUP(D7067,GST!A:D,4,FALSE)</f>
        <v>#N/A</v>
      </c>
      <c r="K7067" s="64" t="str">
        <f>VLOOKUP(B7067,'ABC successor'!A:J,10,FALSE)</f>
        <v>4750</v>
      </c>
    </row>
    <row r="7068" spans="1:11" x14ac:dyDescent="0.2">
      <c r="A7068">
        <v>7067</v>
      </c>
      <c r="B7068" t="s">
        <v>7203</v>
      </c>
      <c r="C7068" t="s">
        <v>7202</v>
      </c>
      <c r="D7068" t="s">
        <v>7203</v>
      </c>
      <c r="E7068" t="s">
        <v>7204</v>
      </c>
      <c r="F7068" s="220">
        <v>34031</v>
      </c>
      <c r="G7068" s="220">
        <v>34031</v>
      </c>
      <c r="H7068" s="220">
        <v>35822</v>
      </c>
      <c r="I7068" s="220">
        <v>32328.986815517241</v>
      </c>
      <c r="J7068" s="161" t="e">
        <f>VLOOKUP(D7068,GST!A:D,4,FALSE)</f>
        <v>#N/A</v>
      </c>
      <c r="K7068" s="64" t="str">
        <f>VLOOKUP(B7068,'ABC successor'!A:J,10,FALSE)</f>
        <v>4750</v>
      </c>
    </row>
    <row r="7069" spans="1:11" x14ac:dyDescent="0.2">
      <c r="A7069">
        <v>7068</v>
      </c>
      <c r="B7069" t="s">
        <v>7206</v>
      </c>
      <c r="C7069" t="s">
        <v>7205</v>
      </c>
      <c r="D7069" t="s">
        <v>7206</v>
      </c>
      <c r="E7069" t="s">
        <v>1773</v>
      </c>
      <c r="F7069" s="220">
        <v>806</v>
      </c>
      <c r="G7069" s="220">
        <v>806</v>
      </c>
      <c r="H7069" s="220">
        <v>848</v>
      </c>
      <c r="I7069" s="220">
        <v>765.64073793103444</v>
      </c>
      <c r="J7069" s="161" t="e">
        <f>VLOOKUP(D7069,GST!A:D,4,FALSE)</f>
        <v>#N/A</v>
      </c>
      <c r="K7069" s="64" t="str">
        <f>VLOOKUP(B7069,'ABC successor'!A:J,10,FALSE)</f>
        <v>4750</v>
      </c>
    </row>
    <row r="7070" spans="1:11" x14ac:dyDescent="0.2">
      <c r="A7070">
        <v>7069</v>
      </c>
      <c r="B7070" t="s">
        <v>7208</v>
      </c>
      <c r="C7070" t="s">
        <v>7207</v>
      </c>
      <c r="D7070" t="s">
        <v>7208</v>
      </c>
      <c r="E7070" t="s">
        <v>7209</v>
      </c>
      <c r="F7070" s="220">
        <v>2516</v>
      </c>
      <c r="G7070" s="220">
        <v>2516</v>
      </c>
      <c r="H7070" s="220">
        <v>2648</v>
      </c>
      <c r="I7070" s="220">
        <v>2389.7271517241379</v>
      </c>
      <c r="J7070" s="161" t="e">
        <f>VLOOKUP(D7070,GST!A:D,4,FALSE)</f>
        <v>#N/A</v>
      </c>
      <c r="K7070" s="64" t="str">
        <f>VLOOKUP(B7070,'ABC successor'!A:J,10,FALSE)</f>
        <v>4750</v>
      </c>
    </row>
    <row r="7071" spans="1:11" x14ac:dyDescent="0.2">
      <c r="A7071">
        <v>7070</v>
      </c>
      <c r="B7071" t="s">
        <v>7211</v>
      </c>
      <c r="C7071" t="s">
        <v>7210</v>
      </c>
      <c r="D7071" t="s">
        <v>7211</v>
      </c>
      <c r="E7071" t="s">
        <v>7212</v>
      </c>
      <c r="F7071" s="220">
        <v>8196</v>
      </c>
      <c r="G7071" s="220">
        <v>8196</v>
      </c>
      <c r="H7071" s="220">
        <v>8627</v>
      </c>
      <c r="I7071" s="220">
        <v>7785.9476051724141</v>
      </c>
      <c r="J7071" s="161" t="e">
        <f>VLOOKUP(D7071,GST!A:D,4,FALSE)</f>
        <v>#N/A</v>
      </c>
      <c r="K7071" s="64" t="str">
        <f>VLOOKUP(B7071,'ABC successor'!A:J,10,FALSE)</f>
        <v>4750</v>
      </c>
    </row>
    <row r="7072" spans="1:11" x14ac:dyDescent="0.2">
      <c r="A7072">
        <v>7071</v>
      </c>
      <c r="B7072" t="s">
        <v>7214</v>
      </c>
      <c r="C7072" t="s">
        <v>7213</v>
      </c>
      <c r="D7072" t="s">
        <v>7214</v>
      </c>
      <c r="E7072" t="s">
        <v>7215</v>
      </c>
      <c r="F7072" s="220">
        <v>2766</v>
      </c>
      <c r="G7072" s="220">
        <v>2766</v>
      </c>
      <c r="H7072" s="220">
        <v>2912</v>
      </c>
      <c r="I7072" s="220">
        <v>2627.5398051724137</v>
      </c>
      <c r="J7072" s="161" t="e">
        <f>VLOOKUP(D7072,GST!A:D,4,FALSE)</f>
        <v>#N/A</v>
      </c>
      <c r="K7072" s="64" t="str">
        <f>VLOOKUP(B7072,'ABC successor'!A:J,10,FALSE)</f>
        <v>4750</v>
      </c>
    </row>
    <row r="7073" spans="1:11" x14ac:dyDescent="0.2">
      <c r="A7073">
        <v>7072</v>
      </c>
      <c r="B7073" t="s">
        <v>7217</v>
      </c>
      <c r="C7073" t="s">
        <v>7216</v>
      </c>
      <c r="D7073" t="s">
        <v>7217</v>
      </c>
      <c r="E7073" t="s">
        <v>7218</v>
      </c>
      <c r="F7073" s="220">
        <v>91675</v>
      </c>
      <c r="G7073" s="220">
        <v>91675</v>
      </c>
      <c r="H7073" s="220">
        <v>96500</v>
      </c>
      <c r="I7073" s="220">
        <v>87091.633939655148</v>
      </c>
      <c r="J7073" s="161" t="e">
        <f>VLOOKUP(D7073,GST!A:D,4,FALSE)</f>
        <v>#N/A</v>
      </c>
      <c r="K7073" s="64" t="str">
        <f>VLOOKUP(B7073,'ABC successor'!A:J,10,FALSE)</f>
        <v>4750</v>
      </c>
    </row>
    <row r="7074" spans="1:11" x14ac:dyDescent="0.2">
      <c r="A7074">
        <v>7073</v>
      </c>
      <c r="B7074" t="s">
        <v>7220</v>
      </c>
      <c r="C7074" t="s">
        <v>7219</v>
      </c>
      <c r="D7074" t="s">
        <v>7220</v>
      </c>
      <c r="E7074" t="s">
        <v>7221</v>
      </c>
      <c r="F7074" s="220">
        <v>5279</v>
      </c>
      <c r="G7074" s="220">
        <v>5279</v>
      </c>
      <c r="H7074" s="220">
        <v>5557</v>
      </c>
      <c r="I7074" s="220">
        <v>5015.3335206896536</v>
      </c>
      <c r="J7074" s="161" t="e">
        <f>VLOOKUP(D7074,GST!A:D,4,FALSE)</f>
        <v>#N/A</v>
      </c>
      <c r="K7074" s="64" t="str">
        <f>VLOOKUP(B7074,'ABC successor'!A:J,10,FALSE)</f>
        <v>4750</v>
      </c>
    </row>
    <row r="7075" spans="1:11" x14ac:dyDescent="0.2">
      <c r="A7075">
        <v>7074</v>
      </c>
      <c r="B7075" t="s">
        <v>7223</v>
      </c>
      <c r="C7075" t="s">
        <v>7222</v>
      </c>
      <c r="D7075" t="s">
        <v>7223</v>
      </c>
      <c r="E7075" t="s">
        <v>4202</v>
      </c>
      <c r="F7075" s="220">
        <v>4306</v>
      </c>
      <c r="G7075" s="220">
        <v>4306</v>
      </c>
      <c r="H7075" s="220">
        <v>4533</v>
      </c>
      <c r="I7075" s="220">
        <v>4091.1510137931023</v>
      </c>
      <c r="J7075" s="161" t="e">
        <f>VLOOKUP(D7075,GST!A:D,4,FALSE)</f>
        <v>#N/A</v>
      </c>
      <c r="K7075" s="64" t="str">
        <f>VLOOKUP(B7075,'ABC successor'!A:J,10,FALSE)</f>
        <v>4750</v>
      </c>
    </row>
    <row r="7076" spans="1:11" x14ac:dyDescent="0.2">
      <c r="A7076">
        <v>7075</v>
      </c>
      <c r="B7076" t="s">
        <v>7225</v>
      </c>
      <c r="C7076" t="s">
        <v>7224</v>
      </c>
      <c r="D7076" t="s">
        <v>7225</v>
      </c>
      <c r="E7076" t="s">
        <v>7226</v>
      </c>
      <c r="F7076" s="220">
        <v>177795</v>
      </c>
      <c r="G7076" s="220">
        <v>177795</v>
      </c>
      <c r="H7076" s="220">
        <v>187153</v>
      </c>
      <c r="I7076" s="220">
        <v>168904.98703448274</v>
      </c>
      <c r="J7076" s="161" t="e">
        <f>VLOOKUP(D7076,GST!A:D,4,FALSE)</f>
        <v>#N/A</v>
      </c>
      <c r="K7076" s="64" t="str">
        <f>VLOOKUP(B7076,'ABC successor'!A:J,10,FALSE)</f>
        <v>4750</v>
      </c>
    </row>
    <row r="7077" spans="1:11" x14ac:dyDescent="0.2">
      <c r="A7077">
        <v>7076</v>
      </c>
      <c r="B7077" t="s">
        <v>7228</v>
      </c>
      <c r="C7077" t="s">
        <v>7227</v>
      </c>
      <c r="D7077" t="s">
        <v>7228</v>
      </c>
      <c r="E7077" t="s">
        <v>7229</v>
      </c>
      <c r="F7077" s="220">
        <v>54867</v>
      </c>
      <c r="G7077" s="220">
        <v>54867</v>
      </c>
      <c r="H7077" s="220">
        <v>57755</v>
      </c>
      <c r="I7077" s="220">
        <v>52123.506701724131</v>
      </c>
      <c r="J7077" s="161" t="e">
        <f>VLOOKUP(D7077,GST!A:D,4,FALSE)</f>
        <v>#N/A</v>
      </c>
      <c r="K7077" s="64" t="str">
        <f>VLOOKUP(B7077,'ABC successor'!A:J,10,FALSE)</f>
        <v>4750</v>
      </c>
    </row>
    <row r="7078" spans="1:11" x14ac:dyDescent="0.2">
      <c r="A7078">
        <v>7077</v>
      </c>
      <c r="B7078" t="s">
        <v>7231</v>
      </c>
      <c r="C7078" t="s">
        <v>7230</v>
      </c>
      <c r="D7078" t="s">
        <v>7231</v>
      </c>
      <c r="E7078" t="s">
        <v>1773</v>
      </c>
      <c r="F7078" s="220">
        <v>18891</v>
      </c>
      <c r="G7078" s="220">
        <v>18891</v>
      </c>
      <c r="H7078" s="220">
        <v>19885</v>
      </c>
      <c r="I7078" s="220">
        <v>17946.15487241379</v>
      </c>
      <c r="J7078" s="161" t="e">
        <f>VLOOKUP(D7078,GST!A:D,4,FALSE)</f>
        <v>#N/A</v>
      </c>
      <c r="K7078" s="64" t="str">
        <f>VLOOKUP(B7078,'ABC successor'!A:J,10,FALSE)</f>
        <v>4750</v>
      </c>
    </row>
    <row r="7079" spans="1:11" x14ac:dyDescent="0.2">
      <c r="A7079">
        <v>7078</v>
      </c>
      <c r="B7079" t="s">
        <v>7233</v>
      </c>
      <c r="C7079" t="s">
        <v>7232</v>
      </c>
      <c r="D7079" t="s">
        <v>7233</v>
      </c>
      <c r="E7079" t="s">
        <v>7234</v>
      </c>
      <c r="F7079" s="220">
        <v>284750</v>
      </c>
      <c r="G7079" s="220">
        <v>284750</v>
      </c>
      <c r="H7079" s="220">
        <v>299737</v>
      </c>
      <c r="I7079" s="220">
        <v>270512.86001551722</v>
      </c>
      <c r="J7079" s="161" t="e">
        <f>VLOOKUP(D7079,GST!A:D,4,FALSE)</f>
        <v>#N/A</v>
      </c>
      <c r="K7079" s="64" t="str">
        <f>VLOOKUP(B7079,'ABC successor'!A:J,10,FALSE)</f>
        <v>4750</v>
      </c>
    </row>
    <row r="7080" spans="1:11" x14ac:dyDescent="0.2">
      <c r="A7080">
        <v>7079</v>
      </c>
      <c r="B7080" t="s">
        <v>7236</v>
      </c>
      <c r="C7080" t="s">
        <v>7235</v>
      </c>
      <c r="D7080" t="s">
        <v>7236</v>
      </c>
      <c r="E7080" t="s">
        <v>7237</v>
      </c>
      <c r="F7080" s="220">
        <v>48338</v>
      </c>
      <c r="G7080" s="220">
        <v>48338</v>
      </c>
      <c r="H7080" s="220">
        <v>50882</v>
      </c>
      <c r="I7080" s="220">
        <v>45921.043349999993</v>
      </c>
      <c r="J7080" s="161" t="e">
        <f>VLOOKUP(D7080,GST!A:D,4,FALSE)</f>
        <v>#N/A</v>
      </c>
      <c r="K7080" s="64" t="str">
        <f>VLOOKUP(B7080,'ABC successor'!A:J,10,FALSE)</f>
        <v>4750</v>
      </c>
    </row>
    <row r="7081" spans="1:11" x14ac:dyDescent="0.2">
      <c r="A7081">
        <v>7080</v>
      </c>
      <c r="B7081" t="s">
        <v>7239</v>
      </c>
      <c r="C7081" t="s">
        <v>7238</v>
      </c>
      <c r="D7081" t="s">
        <v>7239</v>
      </c>
      <c r="E7081" t="s">
        <v>5699</v>
      </c>
      <c r="F7081" s="220">
        <v>150014</v>
      </c>
      <c r="G7081" s="220">
        <v>150014</v>
      </c>
      <c r="H7081" s="220">
        <v>157909</v>
      </c>
      <c r="I7081" s="220">
        <v>142513.58281034484</v>
      </c>
      <c r="J7081" s="161" t="e">
        <f>VLOOKUP(D7081,GST!A:D,4,FALSE)</f>
        <v>#N/A</v>
      </c>
      <c r="K7081" s="64" t="str">
        <f>VLOOKUP(B7081,'ABC successor'!A:J,10,FALSE)</f>
        <v>4750</v>
      </c>
    </row>
    <row r="7082" spans="1:11" x14ac:dyDescent="0.2">
      <c r="A7082">
        <v>7081</v>
      </c>
      <c r="B7082" t="s">
        <v>7241</v>
      </c>
      <c r="C7082" t="s">
        <v>7240</v>
      </c>
      <c r="D7082" t="s">
        <v>7241</v>
      </c>
      <c r="E7082" t="s">
        <v>7242</v>
      </c>
      <c r="F7082" s="220">
        <v>30976</v>
      </c>
      <c r="G7082" s="220">
        <v>30976</v>
      </c>
      <c r="H7082" s="220">
        <v>32606</v>
      </c>
      <c r="I7082" s="220">
        <v>29426.899068965511</v>
      </c>
      <c r="J7082" s="161" t="e">
        <f>VLOOKUP(D7082,GST!A:D,4,FALSE)</f>
        <v>#N/A</v>
      </c>
      <c r="K7082" s="64" t="str">
        <f>VLOOKUP(B7082,'ABC successor'!A:J,10,FALSE)</f>
        <v>4750</v>
      </c>
    </row>
    <row r="7083" spans="1:11" x14ac:dyDescent="0.2">
      <c r="A7083">
        <v>7082</v>
      </c>
      <c r="B7083" t="s">
        <v>7244</v>
      </c>
      <c r="C7083" t="s">
        <v>7243</v>
      </c>
      <c r="D7083" t="s">
        <v>7244</v>
      </c>
      <c r="E7083" t="s">
        <v>7245</v>
      </c>
      <c r="F7083" s="220">
        <v>27642</v>
      </c>
      <c r="G7083" s="220">
        <v>27642</v>
      </c>
      <c r="H7083" s="220">
        <v>29097</v>
      </c>
      <c r="I7083" s="220">
        <v>26259.930562068959</v>
      </c>
      <c r="J7083" s="161" t="e">
        <f>VLOOKUP(D7083,GST!A:D,4,FALSE)</f>
        <v>#N/A</v>
      </c>
      <c r="K7083" s="64" t="str">
        <f>VLOOKUP(B7083,'ABC successor'!A:J,10,FALSE)</f>
        <v>4750</v>
      </c>
    </row>
    <row r="7084" spans="1:11" x14ac:dyDescent="0.2">
      <c r="A7084">
        <v>7083</v>
      </c>
      <c r="B7084" t="s">
        <v>7247</v>
      </c>
      <c r="C7084" t="s">
        <v>7246</v>
      </c>
      <c r="D7084" t="s">
        <v>7247</v>
      </c>
      <c r="E7084" t="s">
        <v>7248</v>
      </c>
      <c r="F7084" s="220">
        <v>24308</v>
      </c>
      <c r="G7084" s="220">
        <v>24308</v>
      </c>
      <c r="H7084" s="220">
        <v>25587</v>
      </c>
      <c r="I7084" s="220">
        <v>23092.962055172407</v>
      </c>
      <c r="J7084" s="161" t="e">
        <f>VLOOKUP(D7084,GST!A:D,4,FALSE)</f>
        <v>#N/A</v>
      </c>
      <c r="K7084" s="64" t="str">
        <f>VLOOKUP(B7084,'ABC successor'!A:J,10,FALSE)</f>
        <v>4750</v>
      </c>
    </row>
    <row r="7085" spans="1:11" x14ac:dyDescent="0.2">
      <c r="A7085">
        <v>7084</v>
      </c>
      <c r="B7085" t="s">
        <v>7250</v>
      </c>
      <c r="C7085" t="s">
        <v>7249</v>
      </c>
      <c r="D7085" t="s">
        <v>7250</v>
      </c>
      <c r="E7085" t="s">
        <v>7251</v>
      </c>
      <c r="F7085" s="220">
        <v>3751</v>
      </c>
      <c r="G7085" s="220">
        <v>3751</v>
      </c>
      <c r="H7085" s="220">
        <v>3948</v>
      </c>
      <c r="I7085" s="220">
        <v>3563.3229293103436</v>
      </c>
      <c r="J7085" s="161" t="e">
        <f>VLOOKUP(D7085,GST!A:D,4,FALSE)</f>
        <v>#N/A</v>
      </c>
      <c r="K7085" s="64" t="str">
        <f>VLOOKUP(B7085,'ABC successor'!A:J,10,FALSE)</f>
        <v>4750</v>
      </c>
    </row>
    <row r="7086" spans="1:11" x14ac:dyDescent="0.2">
      <c r="A7086">
        <v>7085</v>
      </c>
      <c r="B7086" t="s">
        <v>7253</v>
      </c>
      <c r="C7086" t="s">
        <v>7252</v>
      </c>
      <c r="D7086" t="s">
        <v>7253</v>
      </c>
      <c r="E7086" t="s">
        <v>4353</v>
      </c>
      <c r="F7086" s="220">
        <v>2916</v>
      </c>
      <c r="G7086" s="220">
        <v>2916</v>
      </c>
      <c r="H7086" s="220">
        <v>3069</v>
      </c>
      <c r="I7086" s="220">
        <v>2770.6140844827582</v>
      </c>
      <c r="J7086" s="161" t="e">
        <f>VLOOKUP(D7086,GST!A:D,4,FALSE)</f>
        <v>#N/A</v>
      </c>
      <c r="K7086" s="64" t="str">
        <f>VLOOKUP(B7086,'ABC successor'!A:J,10,FALSE)</f>
        <v>4750</v>
      </c>
    </row>
    <row r="7087" spans="1:11" x14ac:dyDescent="0.2">
      <c r="A7087">
        <v>7086</v>
      </c>
      <c r="B7087" t="s">
        <v>7255</v>
      </c>
      <c r="C7087" t="s">
        <v>7254</v>
      </c>
      <c r="D7087" t="s">
        <v>7255</v>
      </c>
      <c r="E7087" t="s">
        <v>7256</v>
      </c>
      <c r="F7087" s="220">
        <v>100010</v>
      </c>
      <c r="G7087" s="220">
        <v>100010</v>
      </c>
      <c r="H7087" s="220">
        <v>105274</v>
      </c>
      <c r="I7087" s="220">
        <v>95009.055206896533</v>
      </c>
      <c r="J7087" s="161" t="e">
        <f>VLOOKUP(D7087,GST!A:D,4,FALSE)</f>
        <v>#N/A</v>
      </c>
      <c r="K7087" s="64" t="str">
        <f>VLOOKUP(B7087,'ABC successor'!A:J,10,FALSE)</f>
        <v>4750</v>
      </c>
    </row>
    <row r="7088" spans="1:11" x14ac:dyDescent="0.2">
      <c r="A7088">
        <v>7087</v>
      </c>
      <c r="B7088" t="s">
        <v>7258</v>
      </c>
      <c r="C7088" t="s">
        <v>7257</v>
      </c>
      <c r="D7088" t="s">
        <v>7258</v>
      </c>
      <c r="E7088" t="s">
        <v>7259</v>
      </c>
      <c r="F7088" s="220">
        <v>8751</v>
      </c>
      <c r="G7088" s="220">
        <v>8751</v>
      </c>
      <c r="H7088" s="220">
        <v>9212</v>
      </c>
      <c r="I7088" s="220">
        <v>8313.7756896551709</v>
      </c>
      <c r="J7088" s="161" t="e">
        <f>VLOOKUP(D7088,GST!A:D,4,FALSE)</f>
        <v>#N/A</v>
      </c>
      <c r="K7088" s="64" t="str">
        <f>VLOOKUP(B7088,'ABC successor'!A:J,10,FALSE)</f>
        <v>4750</v>
      </c>
    </row>
    <row r="7089" spans="1:11" x14ac:dyDescent="0.2">
      <c r="A7089">
        <v>7088</v>
      </c>
      <c r="B7089" t="s">
        <v>7261</v>
      </c>
      <c r="C7089" t="s">
        <v>7260</v>
      </c>
      <c r="D7089" t="s">
        <v>7261</v>
      </c>
      <c r="E7089" t="s">
        <v>7262</v>
      </c>
      <c r="F7089" s="220">
        <v>18473</v>
      </c>
      <c r="G7089" s="220">
        <v>18473</v>
      </c>
      <c r="H7089" s="220">
        <v>19445</v>
      </c>
      <c r="I7089" s="220">
        <v>17549.800449999995</v>
      </c>
      <c r="J7089" s="161" t="e">
        <f>VLOOKUP(D7089,GST!A:D,4,FALSE)</f>
        <v>#N/A</v>
      </c>
      <c r="K7089" s="64" t="str">
        <f>VLOOKUP(B7089,'ABC successor'!A:J,10,FALSE)</f>
        <v>4750</v>
      </c>
    </row>
    <row r="7090" spans="1:11" x14ac:dyDescent="0.2">
      <c r="A7090">
        <v>7089</v>
      </c>
      <c r="B7090" t="s">
        <v>7264</v>
      </c>
      <c r="C7090" t="s">
        <v>7263</v>
      </c>
      <c r="D7090" t="s">
        <v>7264</v>
      </c>
      <c r="E7090" t="s">
        <v>7265</v>
      </c>
      <c r="F7090" s="220">
        <v>675064</v>
      </c>
      <c r="G7090" s="220">
        <v>675064</v>
      </c>
      <c r="H7090" s="220">
        <v>710594</v>
      </c>
      <c r="I7090" s="220">
        <v>641311.12264655158</v>
      </c>
      <c r="J7090" s="161" t="e">
        <f>VLOOKUP(D7090,GST!A:D,4,FALSE)</f>
        <v>#N/A</v>
      </c>
      <c r="K7090" s="64" t="str">
        <f>VLOOKUP(B7090,'ABC successor'!A:J,10,FALSE)</f>
        <v>4750</v>
      </c>
    </row>
    <row r="7091" spans="1:11" x14ac:dyDescent="0.2">
      <c r="A7091">
        <v>7090</v>
      </c>
      <c r="B7091" t="s">
        <v>7267</v>
      </c>
      <c r="C7091" t="s">
        <v>7266</v>
      </c>
      <c r="D7091" t="s">
        <v>7267</v>
      </c>
      <c r="E7091" t="s">
        <v>7268</v>
      </c>
      <c r="F7091" s="220">
        <v>805632</v>
      </c>
      <c r="G7091" s="220">
        <v>805632</v>
      </c>
      <c r="H7091" s="220">
        <v>848034</v>
      </c>
      <c r="I7091" s="220">
        <v>765350.72249999992</v>
      </c>
      <c r="J7091" s="161" t="e">
        <f>VLOOKUP(D7091,GST!A:D,4,FALSE)</f>
        <v>#N/A</v>
      </c>
      <c r="K7091" s="64" t="str">
        <f>VLOOKUP(B7091,'ABC successor'!A:J,10,FALSE)</f>
        <v>4750</v>
      </c>
    </row>
    <row r="7092" spans="1:11" x14ac:dyDescent="0.2">
      <c r="A7092">
        <v>7091</v>
      </c>
      <c r="B7092" t="s">
        <v>7270</v>
      </c>
      <c r="C7092" t="s">
        <v>7269</v>
      </c>
      <c r="D7092" t="s">
        <v>7270</v>
      </c>
      <c r="E7092" t="s">
        <v>7422</v>
      </c>
      <c r="F7092" s="220">
        <v>525050</v>
      </c>
      <c r="G7092" s="220">
        <v>525050</v>
      </c>
      <c r="H7092" s="220">
        <v>552684</v>
      </c>
      <c r="I7092" s="220">
        <v>498797.53983620676</v>
      </c>
      <c r="J7092" s="161" t="e">
        <f>VLOOKUP(D7092,GST!A:D,4,FALSE)</f>
        <v>#N/A</v>
      </c>
      <c r="K7092" s="64" t="str">
        <f>VLOOKUP(B7092,'ABC successor'!A:J,10,FALSE)</f>
        <v>4750</v>
      </c>
    </row>
    <row r="7093" spans="1:11" x14ac:dyDescent="0.2">
      <c r="A7093">
        <v>7092</v>
      </c>
      <c r="B7093" t="s">
        <v>7424</v>
      </c>
      <c r="C7093" t="s">
        <v>7423</v>
      </c>
      <c r="D7093" t="s">
        <v>7424</v>
      </c>
      <c r="E7093" t="s">
        <v>2093</v>
      </c>
      <c r="F7093" s="220">
        <v>41949</v>
      </c>
      <c r="G7093" s="220">
        <v>41949</v>
      </c>
      <c r="H7093" s="220">
        <v>44157</v>
      </c>
      <c r="I7093" s="220">
        <v>39851.987096551726</v>
      </c>
      <c r="J7093" s="161" t="e">
        <f>VLOOKUP(D7093,GST!A:D,4,FALSE)</f>
        <v>#N/A</v>
      </c>
      <c r="K7093" s="64" t="str">
        <f>VLOOKUP(B7093,'ABC successor'!A:J,10,FALSE)</f>
        <v>4750</v>
      </c>
    </row>
    <row r="7094" spans="1:11" x14ac:dyDescent="0.2">
      <c r="A7094">
        <v>7093</v>
      </c>
      <c r="B7094" t="s">
        <v>7426</v>
      </c>
      <c r="C7094" t="s">
        <v>7425</v>
      </c>
      <c r="D7094" t="s">
        <v>7426</v>
      </c>
      <c r="E7094" t="s">
        <v>2093</v>
      </c>
      <c r="F7094" s="220">
        <v>889</v>
      </c>
      <c r="G7094" s="220">
        <v>889</v>
      </c>
      <c r="H7094" s="220">
        <v>936</v>
      </c>
      <c r="I7094" s="220">
        <v>844.911622413793</v>
      </c>
      <c r="J7094" s="161" t="e">
        <f>VLOOKUP(D7094,GST!A:D,4,FALSE)</f>
        <v>#N/A</v>
      </c>
      <c r="K7094" s="64" t="str">
        <f>VLOOKUP(B7094,'ABC successor'!A:J,10,FALSE)</f>
        <v>4750</v>
      </c>
    </row>
    <row r="7095" spans="1:11" x14ac:dyDescent="0.2">
      <c r="A7095">
        <v>7094</v>
      </c>
      <c r="B7095" t="s">
        <v>7428</v>
      </c>
      <c r="C7095" t="s">
        <v>7427</v>
      </c>
      <c r="D7095" t="s">
        <v>7428</v>
      </c>
      <c r="E7095" t="s">
        <v>7429</v>
      </c>
      <c r="F7095" s="220">
        <v>711179</v>
      </c>
      <c r="G7095" s="220">
        <v>711179</v>
      </c>
      <c r="H7095" s="220">
        <v>748609</v>
      </c>
      <c r="I7095" s="220">
        <v>675619.94813793094</v>
      </c>
      <c r="J7095" s="161" t="e">
        <f>VLOOKUP(D7095,GST!A:D,4,FALSE)</f>
        <v>#N/A</v>
      </c>
      <c r="K7095" s="64" t="str">
        <f>VLOOKUP(B7095,'ABC successor'!A:J,10,FALSE)</f>
        <v>4750</v>
      </c>
    </row>
    <row r="7096" spans="1:11" x14ac:dyDescent="0.2">
      <c r="A7096">
        <v>7095</v>
      </c>
      <c r="B7096" t="s">
        <v>7431</v>
      </c>
      <c r="C7096" t="s">
        <v>7430</v>
      </c>
      <c r="D7096" t="s">
        <v>7431</v>
      </c>
      <c r="E7096" t="s">
        <v>7432</v>
      </c>
      <c r="F7096" s="220">
        <v>201409</v>
      </c>
      <c r="G7096" s="220">
        <v>201409</v>
      </c>
      <c r="H7096" s="220">
        <v>212009</v>
      </c>
      <c r="I7096" s="220">
        <v>191338.64734310345</v>
      </c>
      <c r="J7096" s="161" t="e">
        <f>VLOOKUP(D7096,GST!A:D,4,FALSE)</f>
        <v>#N/A</v>
      </c>
      <c r="K7096" s="64" t="str">
        <f>VLOOKUP(B7096,'ABC successor'!A:J,10,FALSE)</f>
        <v>4750</v>
      </c>
    </row>
    <row r="7097" spans="1:11" x14ac:dyDescent="0.2">
      <c r="A7097">
        <v>7096</v>
      </c>
      <c r="B7097" t="s">
        <v>7434</v>
      </c>
      <c r="C7097" t="s">
        <v>7433</v>
      </c>
      <c r="D7097" t="s">
        <v>7434</v>
      </c>
      <c r="E7097" t="s">
        <v>7435</v>
      </c>
      <c r="F7097" s="220">
        <v>456989</v>
      </c>
      <c r="G7097" s="220">
        <v>456989</v>
      </c>
      <c r="H7097" s="220">
        <v>481041</v>
      </c>
      <c r="I7097" s="220">
        <v>434139.56620517233</v>
      </c>
      <c r="J7097" s="161" t="e">
        <f>VLOOKUP(D7097,GST!A:D,4,FALSE)</f>
        <v>#N/A</v>
      </c>
      <c r="K7097" s="64" t="str">
        <f>VLOOKUP(B7097,'ABC successor'!A:J,10,FALSE)</f>
        <v>4750</v>
      </c>
    </row>
    <row r="7098" spans="1:11" x14ac:dyDescent="0.2">
      <c r="A7098">
        <v>7097</v>
      </c>
      <c r="B7098" t="s">
        <v>7437</v>
      </c>
      <c r="C7098" t="s">
        <v>7436</v>
      </c>
      <c r="D7098" t="s">
        <v>7437</v>
      </c>
      <c r="E7098" t="s">
        <v>7438</v>
      </c>
      <c r="F7098" s="220">
        <v>25837</v>
      </c>
      <c r="G7098" s="220">
        <v>25837</v>
      </c>
      <c r="H7098" s="220">
        <v>27197</v>
      </c>
      <c r="I7098" s="220">
        <v>24544.972646551723</v>
      </c>
      <c r="J7098" s="161" t="e">
        <f>VLOOKUP(D7098,GST!A:D,4,FALSE)</f>
        <v>#N/A</v>
      </c>
      <c r="K7098" s="64" t="str">
        <f>VLOOKUP(B7098,'ABC successor'!A:J,10,FALSE)</f>
        <v>4750</v>
      </c>
    </row>
    <row r="7099" spans="1:11" x14ac:dyDescent="0.2">
      <c r="A7099">
        <v>7098</v>
      </c>
      <c r="B7099" t="s">
        <v>7440</v>
      </c>
      <c r="C7099" t="s">
        <v>7439</v>
      </c>
      <c r="D7099" t="s">
        <v>7440</v>
      </c>
      <c r="E7099" t="s">
        <v>7441</v>
      </c>
      <c r="F7099" s="220">
        <v>304197</v>
      </c>
      <c r="G7099" s="220">
        <v>304197</v>
      </c>
      <c r="H7099" s="220">
        <v>320207</v>
      </c>
      <c r="I7099" s="220">
        <v>288986.84297241375</v>
      </c>
      <c r="J7099" s="161" t="e">
        <f>VLOOKUP(D7099,GST!A:D,4,FALSE)</f>
        <v>#N/A</v>
      </c>
      <c r="K7099" s="64" t="str">
        <f>VLOOKUP(B7099,'ABC successor'!A:J,10,FALSE)</f>
        <v>4750</v>
      </c>
    </row>
    <row r="7100" spans="1:11" x14ac:dyDescent="0.2">
      <c r="A7100">
        <v>7099</v>
      </c>
      <c r="B7100" t="s">
        <v>7443</v>
      </c>
      <c r="C7100" t="s">
        <v>7442</v>
      </c>
      <c r="D7100" t="s">
        <v>7443</v>
      </c>
      <c r="E7100" t="s">
        <v>7444</v>
      </c>
      <c r="F7100" s="220">
        <v>340311</v>
      </c>
      <c r="G7100" s="220">
        <v>340311</v>
      </c>
      <c r="H7100" s="220">
        <v>358222</v>
      </c>
      <c r="I7100" s="220">
        <v>323295.66846379306</v>
      </c>
      <c r="J7100" s="161" t="e">
        <f>VLOOKUP(D7100,GST!A:D,4,FALSE)</f>
        <v>#N/A</v>
      </c>
      <c r="K7100" s="64" t="str">
        <f>VLOOKUP(B7100,'ABC successor'!A:J,10,FALSE)</f>
        <v>4750</v>
      </c>
    </row>
    <row r="7101" spans="1:11" x14ac:dyDescent="0.2">
      <c r="A7101">
        <v>7100</v>
      </c>
      <c r="B7101" t="s">
        <v>7446</v>
      </c>
      <c r="C7101" t="s">
        <v>7445</v>
      </c>
      <c r="D7101" t="s">
        <v>7446</v>
      </c>
      <c r="E7101" t="s">
        <v>7447</v>
      </c>
      <c r="F7101" s="220">
        <v>13196</v>
      </c>
      <c r="G7101" s="220">
        <v>13196</v>
      </c>
      <c r="H7101" s="220">
        <v>13891</v>
      </c>
      <c r="I7101" s="220">
        <v>12536.40036551724</v>
      </c>
      <c r="J7101" s="161" t="e">
        <f>VLOOKUP(D7101,GST!A:D,4,FALSE)</f>
        <v>#N/A</v>
      </c>
      <c r="K7101" s="64" t="str">
        <f>VLOOKUP(B7101,'ABC successor'!A:J,10,FALSE)</f>
        <v>4750</v>
      </c>
    </row>
    <row r="7102" spans="1:11" x14ac:dyDescent="0.2">
      <c r="A7102">
        <v>7101</v>
      </c>
      <c r="B7102" t="s">
        <v>7449</v>
      </c>
      <c r="C7102" t="s">
        <v>7448</v>
      </c>
      <c r="D7102" t="s">
        <v>7449</v>
      </c>
      <c r="E7102" t="s">
        <v>7450</v>
      </c>
      <c r="F7102" s="220">
        <v>486157</v>
      </c>
      <c r="G7102" s="220">
        <v>486157</v>
      </c>
      <c r="H7102" s="220">
        <v>511744</v>
      </c>
      <c r="I7102" s="220">
        <v>461849.57392241375</v>
      </c>
      <c r="J7102" s="161" t="e">
        <f>VLOOKUP(D7102,GST!A:D,4,FALSE)</f>
        <v>#N/A</v>
      </c>
      <c r="K7102" s="64" t="str">
        <f>VLOOKUP(B7102,'ABC successor'!A:J,10,FALSE)</f>
        <v>4750</v>
      </c>
    </row>
    <row r="7103" spans="1:11" x14ac:dyDescent="0.2">
      <c r="A7103">
        <v>7102</v>
      </c>
      <c r="B7103" t="s">
        <v>7452</v>
      </c>
      <c r="C7103" t="s">
        <v>7451</v>
      </c>
      <c r="D7103" t="s">
        <v>7452</v>
      </c>
      <c r="E7103" t="s">
        <v>7453</v>
      </c>
      <c r="F7103" s="220">
        <v>685900</v>
      </c>
      <c r="G7103" s="220">
        <v>685900</v>
      </c>
      <c r="H7103" s="220">
        <v>722000</v>
      </c>
      <c r="I7103" s="220">
        <v>651604.73701206897</v>
      </c>
      <c r="J7103" s="161" t="e">
        <f>VLOOKUP(D7103,GST!A:D,4,FALSE)</f>
        <v>#N/A</v>
      </c>
      <c r="K7103" s="64" t="str">
        <f>VLOOKUP(B7103,'ABC successor'!A:J,10,FALSE)</f>
        <v>4750</v>
      </c>
    </row>
    <row r="7104" spans="1:11" x14ac:dyDescent="0.2">
      <c r="A7104">
        <v>7103</v>
      </c>
      <c r="B7104" t="s">
        <v>7455</v>
      </c>
      <c r="C7104" t="s">
        <v>7454</v>
      </c>
      <c r="D7104" t="s">
        <v>7455</v>
      </c>
      <c r="E7104" t="s">
        <v>7456</v>
      </c>
      <c r="F7104" s="220">
        <v>12917</v>
      </c>
      <c r="G7104" s="220">
        <v>12917</v>
      </c>
      <c r="H7104" s="220">
        <v>13597</v>
      </c>
      <c r="I7104" s="220">
        <v>12271.519605172412</v>
      </c>
      <c r="J7104" s="161" t="e">
        <f>VLOOKUP(D7104,GST!A:D,4,FALSE)</f>
        <v>#N/A</v>
      </c>
      <c r="K7104" s="64" t="str">
        <f>VLOOKUP(B7104,'ABC successor'!A:J,10,FALSE)</f>
        <v>4750</v>
      </c>
    </row>
    <row r="7105" spans="1:11" x14ac:dyDescent="0.2">
      <c r="A7105">
        <v>7104</v>
      </c>
      <c r="B7105" t="s">
        <v>7458</v>
      </c>
      <c r="C7105" t="s">
        <v>7457</v>
      </c>
      <c r="D7105" t="s">
        <v>7458</v>
      </c>
      <c r="E7105" t="s">
        <v>7459</v>
      </c>
      <c r="F7105" s="220">
        <v>50422</v>
      </c>
      <c r="G7105" s="220">
        <v>50422</v>
      </c>
      <c r="H7105" s="220">
        <v>53076</v>
      </c>
      <c r="I7105" s="220">
        <v>47900.882025862062</v>
      </c>
      <c r="J7105" s="161" t="e">
        <f>VLOOKUP(D7105,GST!A:D,4,FALSE)</f>
        <v>#N/A</v>
      </c>
      <c r="K7105" s="64" t="str">
        <f>VLOOKUP(B7105,'ABC successor'!A:J,10,FALSE)</f>
        <v>4750</v>
      </c>
    </row>
    <row r="7106" spans="1:11" x14ac:dyDescent="0.2">
      <c r="A7106">
        <v>7105</v>
      </c>
      <c r="B7106" t="s">
        <v>10486</v>
      </c>
      <c r="C7106" t="s">
        <v>10485</v>
      </c>
      <c r="D7106" t="s">
        <v>10486</v>
      </c>
      <c r="E7106" t="s">
        <v>10487</v>
      </c>
      <c r="F7106" s="220">
        <v>56255</v>
      </c>
      <c r="G7106" s="220">
        <v>56255</v>
      </c>
      <c r="H7106" s="220">
        <v>59216</v>
      </c>
      <c r="I7106" s="220">
        <v>53442.110194827583</v>
      </c>
      <c r="J7106" s="161" t="e">
        <f>VLOOKUP(D7106,GST!A:D,4,FALSE)</f>
        <v>#N/A</v>
      </c>
      <c r="K7106" s="64" t="str">
        <f>VLOOKUP(B7106,'ABC successor'!A:J,10,FALSE)</f>
        <v>4750</v>
      </c>
    </row>
    <row r="7107" spans="1:11" x14ac:dyDescent="0.2">
      <c r="A7107">
        <v>7106</v>
      </c>
      <c r="B7107" t="s">
        <v>10489</v>
      </c>
      <c r="C7107" t="s">
        <v>10488</v>
      </c>
      <c r="D7107" t="s">
        <v>10489</v>
      </c>
      <c r="E7107" t="s">
        <v>10490</v>
      </c>
      <c r="F7107" s="220">
        <v>42643</v>
      </c>
      <c r="G7107" s="220">
        <v>42643</v>
      </c>
      <c r="H7107" s="220">
        <v>44887</v>
      </c>
      <c r="I7107" s="220">
        <v>40511.288843103444</v>
      </c>
      <c r="J7107" s="161" t="e">
        <f>VLOOKUP(D7107,GST!A:D,4,FALSE)</f>
        <v>#N/A</v>
      </c>
      <c r="K7107" s="64" t="str">
        <f>VLOOKUP(B7107,'ABC successor'!A:J,10,FALSE)</f>
        <v>4750</v>
      </c>
    </row>
    <row r="7108" spans="1:11" x14ac:dyDescent="0.2">
      <c r="A7108">
        <v>7107</v>
      </c>
      <c r="B7108" t="s">
        <v>10492</v>
      </c>
      <c r="C7108" t="s">
        <v>10491</v>
      </c>
      <c r="D7108" t="s">
        <v>10492</v>
      </c>
      <c r="E7108" t="s">
        <v>10493</v>
      </c>
      <c r="F7108" s="220">
        <v>2778043</v>
      </c>
      <c r="G7108" s="220">
        <v>2778043</v>
      </c>
      <c r="H7108" s="220">
        <v>2924256</v>
      </c>
      <c r="I7108" s="220">
        <v>2639140.4224137929</v>
      </c>
      <c r="J7108" s="161" t="e">
        <f>VLOOKUP(D7108,GST!A:D,4,FALSE)</f>
        <v>#N/A</v>
      </c>
      <c r="K7108" s="64" t="str">
        <f>VLOOKUP(B7108,'ABC successor'!A:J,10,FALSE)</f>
        <v>4750</v>
      </c>
    </row>
    <row r="7109" spans="1:11" x14ac:dyDescent="0.2">
      <c r="A7109">
        <v>7108</v>
      </c>
      <c r="B7109" t="s">
        <v>10495</v>
      </c>
      <c r="C7109" t="s">
        <v>10494</v>
      </c>
      <c r="D7109" t="s">
        <v>10495</v>
      </c>
      <c r="E7109" t="s">
        <v>10496</v>
      </c>
      <c r="F7109" s="220">
        <v>106956</v>
      </c>
      <c r="G7109" s="220">
        <v>106956</v>
      </c>
      <c r="H7109" s="220">
        <v>112585</v>
      </c>
      <c r="I7109" s="220">
        <v>101607.87298103447</v>
      </c>
      <c r="J7109" s="161" t="e">
        <f>VLOOKUP(D7109,GST!A:D,4,FALSE)</f>
        <v>#N/A</v>
      </c>
      <c r="K7109" s="64" t="str">
        <f>VLOOKUP(B7109,'ABC successor'!A:J,10,FALSE)</f>
        <v>4750</v>
      </c>
    </row>
    <row r="7110" spans="1:11" x14ac:dyDescent="0.2">
      <c r="A7110">
        <v>7109</v>
      </c>
      <c r="B7110" t="s">
        <v>10498</v>
      </c>
      <c r="C7110" t="s">
        <v>10497</v>
      </c>
      <c r="D7110" t="s">
        <v>10498</v>
      </c>
      <c r="E7110" t="s">
        <v>10499</v>
      </c>
      <c r="F7110" s="220">
        <v>555609</v>
      </c>
      <c r="G7110" s="220">
        <v>555609</v>
      </c>
      <c r="H7110" s="220">
        <v>584852</v>
      </c>
      <c r="I7110" s="220">
        <v>527828.08448275866</v>
      </c>
      <c r="J7110" s="161" t="e">
        <f>VLOOKUP(D7110,GST!A:D,4,FALSE)</f>
        <v>#N/A</v>
      </c>
      <c r="K7110" s="64" t="str">
        <f>VLOOKUP(B7110,'ABC successor'!A:J,10,FALSE)</f>
        <v>4750</v>
      </c>
    </row>
    <row r="7111" spans="1:11" x14ac:dyDescent="0.2">
      <c r="A7111">
        <v>7110</v>
      </c>
      <c r="B7111" t="s">
        <v>10501</v>
      </c>
      <c r="C7111" t="s">
        <v>10500</v>
      </c>
      <c r="D7111" t="s">
        <v>10501</v>
      </c>
      <c r="E7111" t="s">
        <v>10502</v>
      </c>
      <c r="F7111" s="220">
        <v>6250</v>
      </c>
      <c r="G7111" s="220">
        <v>6250</v>
      </c>
      <c r="H7111" s="220">
        <v>6579</v>
      </c>
      <c r="I7111" s="220">
        <v>5937.5825913793096</v>
      </c>
      <c r="J7111" s="161" t="e">
        <f>VLOOKUP(D7111,GST!A:D,4,FALSE)</f>
        <v>#N/A</v>
      </c>
      <c r="K7111" s="64" t="str">
        <f>VLOOKUP(B7111,'ABC successor'!A:J,10,FALSE)</f>
        <v>4750</v>
      </c>
    </row>
    <row r="7112" spans="1:11" x14ac:dyDescent="0.2">
      <c r="A7112">
        <v>7111</v>
      </c>
      <c r="B7112" t="s">
        <v>10504</v>
      </c>
      <c r="C7112" t="s">
        <v>10503</v>
      </c>
      <c r="D7112" t="s">
        <v>10504</v>
      </c>
      <c r="E7112" t="s">
        <v>3971</v>
      </c>
      <c r="F7112" s="220">
        <v>13890</v>
      </c>
      <c r="G7112" s="220">
        <v>13890</v>
      </c>
      <c r="H7112" s="220">
        <v>14621</v>
      </c>
      <c r="I7112" s="220">
        <v>13195.702112068964</v>
      </c>
      <c r="J7112" s="161" t="e">
        <f>VLOOKUP(D7112,GST!A:D,4,FALSE)</f>
        <v>#N/A</v>
      </c>
      <c r="K7112" s="64" t="str">
        <f>VLOOKUP(B7112,'ABC successor'!A:J,10,FALSE)</f>
        <v>4750</v>
      </c>
    </row>
    <row r="7113" spans="1:11" x14ac:dyDescent="0.2">
      <c r="A7113">
        <v>7112</v>
      </c>
      <c r="B7113" t="s">
        <v>10506</v>
      </c>
      <c r="C7113" t="s">
        <v>10505</v>
      </c>
      <c r="D7113" t="s">
        <v>10506</v>
      </c>
      <c r="E7113" t="s">
        <v>10507</v>
      </c>
      <c r="F7113" s="220">
        <v>511160</v>
      </c>
      <c r="G7113" s="220">
        <v>511160</v>
      </c>
      <c r="H7113" s="220">
        <v>538063</v>
      </c>
      <c r="I7113" s="220">
        <v>485601.83772413788</v>
      </c>
      <c r="J7113" s="161" t="e">
        <f>VLOOKUP(D7113,GST!A:D,4,FALSE)</f>
        <v>#N/A</v>
      </c>
      <c r="K7113" s="64" t="str">
        <f>VLOOKUP(B7113,'ABC successor'!A:J,10,FALSE)</f>
        <v>4750</v>
      </c>
    </row>
    <row r="7114" spans="1:11" x14ac:dyDescent="0.2">
      <c r="A7114">
        <v>7113</v>
      </c>
      <c r="B7114" t="s">
        <v>10509</v>
      </c>
      <c r="C7114" t="s">
        <v>10508</v>
      </c>
      <c r="D7114" t="s">
        <v>10509</v>
      </c>
      <c r="E7114" t="s">
        <v>10510</v>
      </c>
      <c r="F7114" s="220">
        <v>6667</v>
      </c>
      <c r="G7114" s="220">
        <v>6667</v>
      </c>
      <c r="H7114" s="220">
        <v>7018</v>
      </c>
      <c r="I7114" s="220">
        <v>6333.937013793101</v>
      </c>
      <c r="J7114" s="161" t="e">
        <f>VLOOKUP(D7114,GST!A:D,4,FALSE)</f>
        <v>#N/A</v>
      </c>
      <c r="K7114" s="64" t="str">
        <f>VLOOKUP(B7114,'ABC successor'!A:J,10,FALSE)</f>
        <v>4750</v>
      </c>
    </row>
    <row r="7115" spans="1:11" x14ac:dyDescent="0.2">
      <c r="A7115">
        <v>7114</v>
      </c>
      <c r="B7115" t="s">
        <v>10512</v>
      </c>
      <c r="C7115" t="s">
        <v>10511</v>
      </c>
      <c r="D7115" t="s">
        <v>10512</v>
      </c>
      <c r="E7115" t="s">
        <v>10513</v>
      </c>
      <c r="F7115" s="220">
        <v>23474</v>
      </c>
      <c r="G7115" s="220">
        <v>23474</v>
      </c>
      <c r="H7115" s="220">
        <v>24709</v>
      </c>
      <c r="I7115" s="220">
        <v>22300.253210344825</v>
      </c>
      <c r="J7115" s="161" t="e">
        <f>VLOOKUP(D7115,GST!A:D,4,FALSE)</f>
        <v>#N/A</v>
      </c>
      <c r="K7115" s="64" t="str">
        <f>VLOOKUP(B7115,'ABC successor'!A:J,10,FALSE)</f>
        <v>4750</v>
      </c>
    </row>
    <row r="7116" spans="1:11" x14ac:dyDescent="0.2">
      <c r="A7116">
        <v>7115</v>
      </c>
      <c r="B7116" t="s">
        <v>10515</v>
      </c>
      <c r="C7116" t="s">
        <v>10514</v>
      </c>
      <c r="D7116" t="s">
        <v>10515</v>
      </c>
      <c r="E7116" t="s">
        <v>10516</v>
      </c>
      <c r="F7116" s="220">
        <v>6250</v>
      </c>
      <c r="G7116" s="220">
        <v>6250</v>
      </c>
      <c r="H7116" s="220">
        <v>6579</v>
      </c>
      <c r="I7116" s="220">
        <v>5937.5825913793096</v>
      </c>
      <c r="J7116" s="161" t="e">
        <f>VLOOKUP(D7116,GST!A:D,4,FALSE)</f>
        <v>#N/A</v>
      </c>
      <c r="K7116" s="64" t="str">
        <f>VLOOKUP(B7116,'ABC successor'!A:J,10,FALSE)</f>
        <v>4750</v>
      </c>
    </row>
    <row r="7117" spans="1:11" x14ac:dyDescent="0.2">
      <c r="A7117">
        <v>7116</v>
      </c>
      <c r="B7117" t="s">
        <v>10518</v>
      </c>
      <c r="C7117" t="s">
        <v>10517</v>
      </c>
      <c r="D7117" t="s">
        <v>10518</v>
      </c>
      <c r="E7117" t="s">
        <v>10519</v>
      </c>
      <c r="F7117" s="220">
        <v>5000</v>
      </c>
      <c r="G7117" s="220">
        <v>5000</v>
      </c>
      <c r="H7117" s="220">
        <v>5263</v>
      </c>
      <c r="I7117" s="220">
        <v>4750.4527603448269</v>
      </c>
      <c r="J7117" s="161" t="e">
        <f>VLOOKUP(D7117,GST!A:D,4,FALSE)</f>
        <v>#N/A</v>
      </c>
      <c r="K7117" s="64" t="str">
        <f>VLOOKUP(B7117,'ABC successor'!A:J,10,FALSE)</f>
        <v>4750</v>
      </c>
    </row>
    <row r="7118" spans="1:11" x14ac:dyDescent="0.2">
      <c r="A7118">
        <v>7117</v>
      </c>
      <c r="B7118" t="s">
        <v>10521</v>
      </c>
      <c r="C7118" t="s">
        <v>10520</v>
      </c>
      <c r="D7118" t="s">
        <v>10521</v>
      </c>
      <c r="E7118" t="s">
        <v>3909</v>
      </c>
      <c r="F7118" s="220">
        <v>973</v>
      </c>
      <c r="G7118" s="220">
        <v>973</v>
      </c>
      <c r="H7118" s="220">
        <v>1024</v>
      </c>
      <c r="I7118" s="220">
        <v>924.18250689655156</v>
      </c>
      <c r="J7118" s="161" t="e">
        <f>VLOOKUP(D7118,GST!A:D,4,FALSE)</f>
        <v>#N/A</v>
      </c>
      <c r="K7118" s="64" t="str">
        <f>VLOOKUP(B7118,'ABC successor'!A:J,10,FALSE)</f>
        <v>4750</v>
      </c>
    </row>
    <row r="7119" spans="1:11" x14ac:dyDescent="0.2">
      <c r="A7119">
        <v>7118</v>
      </c>
      <c r="B7119" t="s">
        <v>10523</v>
      </c>
      <c r="C7119" t="s">
        <v>10522</v>
      </c>
      <c r="D7119" t="s">
        <v>10523</v>
      </c>
      <c r="E7119" t="s">
        <v>5705</v>
      </c>
      <c r="F7119" s="220">
        <v>1071</v>
      </c>
      <c r="G7119" s="220">
        <v>1071</v>
      </c>
      <c r="H7119" s="220">
        <v>1127</v>
      </c>
      <c r="I7119" s="220">
        <v>1016.987444827586</v>
      </c>
      <c r="J7119" s="161" t="e">
        <f>VLOOKUP(D7119,GST!A:D,4,FALSE)</f>
        <v>#N/A</v>
      </c>
      <c r="K7119" s="64" t="str">
        <f>VLOOKUP(B7119,'ABC successor'!A:J,10,FALSE)</f>
        <v>4750</v>
      </c>
    </row>
    <row r="7120" spans="1:11" x14ac:dyDescent="0.2">
      <c r="A7120">
        <v>7119</v>
      </c>
      <c r="B7120" t="s">
        <v>10525</v>
      </c>
      <c r="C7120" t="s">
        <v>10524</v>
      </c>
      <c r="D7120" t="s">
        <v>10525</v>
      </c>
      <c r="E7120" t="s">
        <v>8170</v>
      </c>
      <c r="F7120" s="220">
        <v>6391</v>
      </c>
      <c r="G7120" s="220">
        <v>6391</v>
      </c>
      <c r="H7120" s="220">
        <v>6727</v>
      </c>
      <c r="I7120" s="220">
        <v>6070.9896896551727</v>
      </c>
      <c r="J7120" s="161" t="e">
        <f>VLOOKUP(D7120,GST!A:D,4,FALSE)</f>
        <v>#N/A</v>
      </c>
      <c r="K7120" s="64" t="str">
        <f>VLOOKUP(B7120,'ABC successor'!A:J,10,FALSE)</f>
        <v>4750</v>
      </c>
    </row>
    <row r="7121" spans="1:11" x14ac:dyDescent="0.2">
      <c r="A7121">
        <v>7120</v>
      </c>
      <c r="B7121" t="s">
        <v>10527</v>
      </c>
      <c r="C7121" t="s">
        <v>10526</v>
      </c>
      <c r="D7121" t="s">
        <v>10527</v>
      </c>
      <c r="E7121" t="s">
        <v>10528</v>
      </c>
      <c r="F7121" s="220">
        <v>783408</v>
      </c>
      <c r="G7121" s="220">
        <v>783408</v>
      </c>
      <c r="H7121" s="220">
        <v>824640</v>
      </c>
      <c r="I7121" s="220">
        <v>744237.59912068956</v>
      </c>
      <c r="J7121" s="161" t="e">
        <f>VLOOKUP(D7121,GST!A:D,4,FALSE)</f>
        <v>#N/A</v>
      </c>
      <c r="K7121" s="64" t="str">
        <f>VLOOKUP(B7121,'ABC successor'!A:J,10,FALSE)</f>
        <v>4750</v>
      </c>
    </row>
    <row r="7122" spans="1:11" x14ac:dyDescent="0.2">
      <c r="A7122">
        <v>7121</v>
      </c>
      <c r="B7122" t="s">
        <v>10530</v>
      </c>
      <c r="C7122" t="s">
        <v>10529</v>
      </c>
      <c r="D7122" t="s">
        <v>10530</v>
      </c>
      <c r="E7122" t="s">
        <v>7503</v>
      </c>
      <c r="F7122" s="220">
        <v>413928</v>
      </c>
      <c r="G7122" s="220">
        <v>413928</v>
      </c>
      <c r="H7122" s="220">
        <v>435714</v>
      </c>
      <c r="I7122" s="220">
        <v>393231.92293965514</v>
      </c>
      <c r="J7122" s="161" t="e">
        <f>VLOOKUP(D7122,GST!A:D,4,FALSE)</f>
        <v>#N/A</v>
      </c>
      <c r="K7122" s="64" t="str">
        <f>VLOOKUP(B7122,'ABC successor'!A:J,10,FALSE)</f>
        <v>4750</v>
      </c>
    </row>
    <row r="7123" spans="1:11" x14ac:dyDescent="0.2">
      <c r="A7123">
        <v>7122</v>
      </c>
      <c r="B7123" t="s">
        <v>7505</v>
      </c>
      <c r="C7123" t="s">
        <v>7504</v>
      </c>
      <c r="D7123" t="s">
        <v>7505</v>
      </c>
      <c r="E7123" t="s">
        <v>7506</v>
      </c>
      <c r="F7123" s="220">
        <v>420874</v>
      </c>
      <c r="G7123" s="220">
        <v>420874</v>
      </c>
      <c r="H7123" s="220">
        <v>443025</v>
      </c>
      <c r="I7123" s="220">
        <v>399830.74071379309</v>
      </c>
      <c r="J7123" s="161" t="e">
        <f>VLOOKUP(D7123,GST!A:D,4,FALSE)</f>
        <v>#N/A</v>
      </c>
      <c r="K7123" s="64" t="str">
        <f>VLOOKUP(B7123,'ABC successor'!A:J,10,FALSE)</f>
        <v>4750</v>
      </c>
    </row>
    <row r="7124" spans="1:11" x14ac:dyDescent="0.2">
      <c r="A7124">
        <v>7123</v>
      </c>
      <c r="B7124" t="s">
        <v>7508</v>
      </c>
      <c r="C7124" t="s">
        <v>7507</v>
      </c>
      <c r="D7124" t="s">
        <v>7508</v>
      </c>
      <c r="E7124" t="s">
        <v>7509</v>
      </c>
      <c r="F7124" s="220">
        <v>702845</v>
      </c>
      <c r="G7124" s="220">
        <v>702845</v>
      </c>
      <c r="H7124" s="220">
        <v>739837</v>
      </c>
      <c r="I7124" s="220">
        <v>667702.5268706897</v>
      </c>
      <c r="J7124" s="161" t="e">
        <f>VLOOKUP(D7124,GST!A:D,4,FALSE)</f>
        <v>#N/A</v>
      </c>
      <c r="K7124" s="64" t="str">
        <f>VLOOKUP(B7124,'ABC successor'!A:J,10,FALSE)</f>
        <v>4750</v>
      </c>
    </row>
    <row r="7125" spans="1:11" x14ac:dyDescent="0.2">
      <c r="A7125">
        <v>7124</v>
      </c>
      <c r="B7125" t="s">
        <v>7511</v>
      </c>
      <c r="C7125" t="s">
        <v>7510</v>
      </c>
      <c r="D7125" t="s">
        <v>7511</v>
      </c>
      <c r="E7125" t="s">
        <v>7512</v>
      </c>
      <c r="F7125" s="220">
        <v>777852</v>
      </c>
      <c r="G7125" s="220">
        <v>777852</v>
      </c>
      <c r="H7125" s="220">
        <v>818792</v>
      </c>
      <c r="I7125" s="220">
        <v>738959.31827586202</v>
      </c>
      <c r="J7125" s="161" t="e">
        <f>VLOOKUP(D7125,GST!A:D,4,FALSE)</f>
        <v>#N/A</v>
      </c>
      <c r="K7125" s="64" t="str">
        <f>VLOOKUP(B7125,'ABC successor'!A:J,10,FALSE)</f>
        <v>4750</v>
      </c>
    </row>
    <row r="7126" spans="1:11" x14ac:dyDescent="0.2">
      <c r="A7126">
        <v>7125</v>
      </c>
      <c r="B7126" t="s">
        <v>7514</v>
      </c>
      <c r="C7126" t="s">
        <v>7513</v>
      </c>
      <c r="D7126" t="s">
        <v>7514</v>
      </c>
      <c r="E7126" t="s">
        <v>7515</v>
      </c>
      <c r="F7126" s="220">
        <v>729237</v>
      </c>
      <c r="G7126" s="220">
        <v>729237</v>
      </c>
      <c r="H7126" s="220">
        <v>767618</v>
      </c>
      <c r="I7126" s="220">
        <v>692775.32760172407</v>
      </c>
      <c r="J7126" s="161" t="e">
        <f>VLOOKUP(D7126,GST!A:D,4,FALSE)</f>
        <v>#N/A</v>
      </c>
      <c r="K7126" s="64" t="str">
        <f>VLOOKUP(B7126,'ABC successor'!A:J,10,FALSE)</f>
        <v>4750</v>
      </c>
    </row>
    <row r="7127" spans="1:11" x14ac:dyDescent="0.2">
      <c r="A7127">
        <v>7126</v>
      </c>
      <c r="B7127" t="s">
        <v>7517</v>
      </c>
      <c r="C7127" t="s">
        <v>7516</v>
      </c>
      <c r="D7127" t="s">
        <v>7517</v>
      </c>
      <c r="E7127" t="s">
        <v>7518</v>
      </c>
      <c r="F7127" s="220">
        <v>38475</v>
      </c>
      <c r="G7127" s="220">
        <v>38475</v>
      </c>
      <c r="H7127" s="220">
        <v>40500</v>
      </c>
      <c r="I7127" s="220">
        <v>36551.611491379299</v>
      </c>
      <c r="J7127" s="161" t="e">
        <f>VLOOKUP(D7127,GST!A:D,4,FALSE)</f>
        <v>#N/A</v>
      </c>
      <c r="K7127" s="64" t="str">
        <f>VLOOKUP(B7127,'ABC successor'!A:J,10,FALSE)</f>
        <v>4750</v>
      </c>
    </row>
    <row r="7128" spans="1:11" x14ac:dyDescent="0.2">
      <c r="A7128">
        <v>7127</v>
      </c>
      <c r="B7128" t="s">
        <v>7520</v>
      </c>
      <c r="C7128" t="s">
        <v>7519</v>
      </c>
      <c r="D7128" t="s">
        <v>7520</v>
      </c>
      <c r="E7128" t="s">
        <v>3925</v>
      </c>
      <c r="F7128" s="220">
        <v>4583</v>
      </c>
      <c r="G7128" s="220">
        <v>4583</v>
      </c>
      <c r="H7128" s="220">
        <v>4824</v>
      </c>
      <c r="I7128" s="220">
        <v>4354.0983379310346</v>
      </c>
      <c r="J7128" s="161" t="e">
        <f>VLOOKUP(D7128,GST!A:D,4,FALSE)</f>
        <v>#N/A</v>
      </c>
      <c r="K7128" s="64" t="str">
        <f>VLOOKUP(B7128,'ABC successor'!A:J,10,FALSE)</f>
        <v>4750</v>
      </c>
    </row>
    <row r="7129" spans="1:11" x14ac:dyDescent="0.2">
      <c r="A7129">
        <v>7128</v>
      </c>
      <c r="B7129" t="s">
        <v>7522</v>
      </c>
      <c r="C7129" t="s">
        <v>7521</v>
      </c>
      <c r="D7129" t="s">
        <v>7522</v>
      </c>
      <c r="E7129" t="s">
        <v>7523</v>
      </c>
      <c r="F7129" s="220">
        <v>415318</v>
      </c>
      <c r="G7129" s="220">
        <v>415318</v>
      </c>
      <c r="H7129" s="220">
        <v>437177</v>
      </c>
      <c r="I7129" s="220">
        <v>394552.4598689655</v>
      </c>
      <c r="J7129" s="161" t="e">
        <f>VLOOKUP(D7129,GST!A:D,4,FALSE)</f>
        <v>#N/A</v>
      </c>
      <c r="K7129" s="64" t="str">
        <f>VLOOKUP(B7129,'ABC successor'!A:J,10,FALSE)</f>
        <v>4750</v>
      </c>
    </row>
    <row r="7130" spans="1:11" x14ac:dyDescent="0.2">
      <c r="A7130">
        <v>7129</v>
      </c>
      <c r="B7130" t="s">
        <v>7525</v>
      </c>
      <c r="C7130" t="s">
        <v>7524</v>
      </c>
      <c r="D7130" t="s">
        <v>7525</v>
      </c>
      <c r="E7130" t="s">
        <v>7526</v>
      </c>
      <c r="F7130" s="220">
        <v>736181</v>
      </c>
      <c r="G7130" s="220">
        <v>736181</v>
      </c>
      <c r="H7130" s="220">
        <v>774927</v>
      </c>
      <c r="I7130" s="220">
        <v>699372.21193965513</v>
      </c>
      <c r="J7130" s="161" t="e">
        <f>VLOOKUP(D7130,GST!A:D,4,FALSE)</f>
        <v>#N/A</v>
      </c>
      <c r="K7130" s="64" t="str">
        <f>VLOOKUP(B7130,'ABC successor'!A:J,10,FALSE)</f>
        <v>4750</v>
      </c>
    </row>
    <row r="7131" spans="1:11" x14ac:dyDescent="0.2">
      <c r="A7131">
        <v>7130</v>
      </c>
      <c r="B7131" t="s">
        <v>7528</v>
      </c>
      <c r="C7131" t="s">
        <v>7527</v>
      </c>
      <c r="D7131" t="s">
        <v>7528</v>
      </c>
      <c r="E7131" t="s">
        <v>7529</v>
      </c>
      <c r="F7131" s="220">
        <v>3334</v>
      </c>
      <c r="G7131" s="220">
        <v>3334</v>
      </c>
      <c r="H7131" s="220">
        <v>3509</v>
      </c>
      <c r="I7131" s="220">
        <v>3166.9685068965505</v>
      </c>
      <c r="J7131" s="161" t="e">
        <f>VLOOKUP(D7131,GST!A:D,4,FALSE)</f>
        <v>#N/A</v>
      </c>
      <c r="K7131" s="64" t="str">
        <f>VLOOKUP(B7131,'ABC successor'!A:J,10,FALSE)</f>
        <v>4750</v>
      </c>
    </row>
    <row r="7132" spans="1:11" x14ac:dyDescent="0.2">
      <c r="A7132">
        <v>7131</v>
      </c>
      <c r="B7132" t="s">
        <v>7531</v>
      </c>
      <c r="C7132" t="s">
        <v>7530</v>
      </c>
      <c r="D7132" t="s">
        <v>7531</v>
      </c>
      <c r="E7132" t="s">
        <v>7532</v>
      </c>
      <c r="F7132" s="220">
        <v>49449</v>
      </c>
      <c r="G7132" s="220">
        <v>49449</v>
      </c>
      <c r="H7132" s="220">
        <v>52052</v>
      </c>
      <c r="I7132" s="220">
        <v>46976.699518965514</v>
      </c>
      <c r="J7132" s="161" t="e">
        <f>VLOOKUP(D7132,GST!A:D,4,FALSE)</f>
        <v>#N/A</v>
      </c>
      <c r="K7132" s="64" t="str">
        <f>VLOOKUP(B7132,'ABC successor'!A:J,10,FALSE)</f>
        <v>4750</v>
      </c>
    </row>
    <row r="7133" spans="1:11" x14ac:dyDescent="0.2">
      <c r="A7133">
        <v>7132</v>
      </c>
      <c r="B7133" t="s">
        <v>7534</v>
      </c>
      <c r="C7133" t="s">
        <v>7533</v>
      </c>
      <c r="D7133" t="s">
        <v>7534</v>
      </c>
      <c r="E7133" t="s">
        <v>7535</v>
      </c>
      <c r="F7133" s="220">
        <v>150014</v>
      </c>
      <c r="G7133" s="220">
        <v>150014</v>
      </c>
      <c r="H7133" s="220">
        <v>157909</v>
      </c>
      <c r="I7133" s="220">
        <v>142513.58281034484</v>
      </c>
      <c r="J7133" s="161" t="e">
        <f>VLOOKUP(D7133,GST!A:D,4,FALSE)</f>
        <v>#N/A</v>
      </c>
      <c r="K7133" s="64" t="str">
        <f>VLOOKUP(B7133,'ABC successor'!A:J,10,FALSE)</f>
        <v>4750</v>
      </c>
    </row>
    <row r="7134" spans="1:11" x14ac:dyDescent="0.2">
      <c r="A7134">
        <v>7133</v>
      </c>
      <c r="B7134" t="s">
        <v>7537</v>
      </c>
      <c r="C7134" t="s">
        <v>7536</v>
      </c>
      <c r="D7134" t="s">
        <v>7537</v>
      </c>
      <c r="E7134" t="s">
        <v>7538</v>
      </c>
      <c r="F7134" s="220">
        <v>27225</v>
      </c>
      <c r="G7134" s="220">
        <v>27225</v>
      </c>
      <c r="H7134" s="220">
        <v>28658</v>
      </c>
      <c r="I7134" s="220">
        <v>25863.576139655172</v>
      </c>
      <c r="J7134" s="161" t="e">
        <f>VLOOKUP(D7134,GST!A:D,4,FALSE)</f>
        <v>#N/A</v>
      </c>
      <c r="K7134" s="64" t="str">
        <f>VLOOKUP(B7134,'ABC successor'!A:J,10,FALSE)</f>
        <v>4750</v>
      </c>
    </row>
    <row r="7135" spans="1:11" x14ac:dyDescent="0.2">
      <c r="A7135">
        <v>7134</v>
      </c>
      <c r="B7135" t="s">
        <v>7540</v>
      </c>
      <c r="C7135" t="s">
        <v>7539</v>
      </c>
      <c r="D7135" t="s">
        <v>7540</v>
      </c>
      <c r="E7135" t="s">
        <v>7541</v>
      </c>
      <c r="F7135" s="220">
        <v>3889</v>
      </c>
      <c r="G7135" s="220">
        <v>3889</v>
      </c>
      <c r="H7135" s="220">
        <v>4094</v>
      </c>
      <c r="I7135" s="220">
        <v>3694.79659137931</v>
      </c>
      <c r="J7135" s="161" t="e">
        <f>VLOOKUP(D7135,GST!A:D,4,FALSE)</f>
        <v>#N/A</v>
      </c>
      <c r="K7135" s="64" t="str">
        <f>VLOOKUP(B7135,'ABC successor'!A:J,10,FALSE)</f>
        <v>4750</v>
      </c>
    </row>
    <row r="7136" spans="1:11" x14ac:dyDescent="0.2">
      <c r="A7136">
        <v>7135</v>
      </c>
      <c r="B7136" t="s">
        <v>7543</v>
      </c>
      <c r="C7136" t="s">
        <v>7542</v>
      </c>
      <c r="D7136" t="s">
        <v>7543</v>
      </c>
      <c r="E7136" t="s">
        <v>7544</v>
      </c>
      <c r="F7136" s="220">
        <v>3751</v>
      </c>
      <c r="G7136" s="220">
        <v>3751</v>
      </c>
      <c r="H7136" s="220">
        <v>3948</v>
      </c>
      <c r="I7136" s="220">
        <v>3563.3229293103436</v>
      </c>
      <c r="J7136" s="161" t="e">
        <f>VLOOKUP(D7136,GST!A:D,4,FALSE)</f>
        <v>#N/A</v>
      </c>
      <c r="K7136" s="64" t="str">
        <f>VLOOKUP(B7136,'ABC successor'!A:J,10,FALSE)</f>
        <v>4750</v>
      </c>
    </row>
    <row r="7137" spans="1:11" x14ac:dyDescent="0.2">
      <c r="A7137">
        <v>7136</v>
      </c>
      <c r="B7137" t="s">
        <v>7546</v>
      </c>
      <c r="C7137" t="s">
        <v>7545</v>
      </c>
      <c r="D7137" t="s">
        <v>7546</v>
      </c>
      <c r="E7137" t="s">
        <v>7547</v>
      </c>
      <c r="F7137" s="220">
        <v>288916</v>
      </c>
      <c r="G7137" s="220">
        <v>288916</v>
      </c>
      <c r="H7137" s="220">
        <v>304122</v>
      </c>
      <c r="I7137" s="220">
        <v>274470.60393103451</v>
      </c>
      <c r="J7137" s="161" t="e">
        <f>VLOOKUP(D7137,GST!A:D,4,FALSE)</f>
        <v>#N/A</v>
      </c>
      <c r="K7137" s="64" t="str">
        <f>VLOOKUP(B7137,'ABC successor'!A:J,10,FALSE)</f>
        <v>4750</v>
      </c>
    </row>
    <row r="7138" spans="1:11" x14ac:dyDescent="0.2">
      <c r="A7138">
        <v>7137</v>
      </c>
      <c r="B7138" t="s">
        <v>7549</v>
      </c>
      <c r="C7138" t="s">
        <v>7548</v>
      </c>
      <c r="D7138" t="s">
        <v>7549</v>
      </c>
      <c r="E7138" t="s">
        <v>7550</v>
      </c>
      <c r="F7138" s="220">
        <v>323643</v>
      </c>
      <c r="G7138" s="220">
        <v>323643</v>
      </c>
      <c r="H7138" s="220">
        <v>340677</v>
      </c>
      <c r="I7138" s="220">
        <v>307460.82592931029</v>
      </c>
      <c r="J7138" s="161" t="e">
        <f>VLOOKUP(D7138,GST!A:D,4,FALSE)</f>
        <v>#N/A</v>
      </c>
      <c r="K7138" s="64" t="str">
        <f>VLOOKUP(B7138,'ABC successor'!A:J,10,FALSE)</f>
        <v>4750</v>
      </c>
    </row>
    <row r="7139" spans="1:11" x14ac:dyDescent="0.2">
      <c r="A7139">
        <v>7138</v>
      </c>
      <c r="B7139" t="s">
        <v>7552</v>
      </c>
      <c r="C7139" t="s">
        <v>7551</v>
      </c>
      <c r="D7139" t="s">
        <v>7552</v>
      </c>
      <c r="E7139" t="s">
        <v>7553</v>
      </c>
      <c r="F7139" s="220">
        <v>276416</v>
      </c>
      <c r="G7139" s="220">
        <v>276416</v>
      </c>
      <c r="H7139" s="220">
        <v>290964</v>
      </c>
      <c r="I7139" s="220">
        <v>262595.4387482758</v>
      </c>
      <c r="J7139" s="161" t="e">
        <f>VLOOKUP(D7139,GST!A:D,4,FALSE)</f>
        <v>#N/A</v>
      </c>
      <c r="K7139" s="64" t="str">
        <f>VLOOKUP(B7139,'ABC successor'!A:J,10,FALSE)</f>
        <v>4750</v>
      </c>
    </row>
    <row r="7140" spans="1:11" x14ac:dyDescent="0.2">
      <c r="A7140">
        <v>7139</v>
      </c>
      <c r="B7140" t="s">
        <v>7555</v>
      </c>
      <c r="C7140" t="s">
        <v>7554</v>
      </c>
      <c r="D7140" t="s">
        <v>7555</v>
      </c>
      <c r="E7140" t="s">
        <v>7556</v>
      </c>
      <c r="F7140" s="220">
        <v>263914</v>
      </c>
      <c r="G7140" s="220">
        <v>263914</v>
      </c>
      <c r="H7140" s="220">
        <v>277804</v>
      </c>
      <c r="I7140" s="220">
        <v>250718.34012931035</v>
      </c>
      <c r="J7140" s="161" t="e">
        <f>VLOOKUP(D7140,GST!A:D,4,FALSE)</f>
        <v>#N/A</v>
      </c>
      <c r="K7140" s="64" t="str">
        <f>VLOOKUP(B7140,'ABC successor'!A:J,10,FALSE)</f>
        <v>4750</v>
      </c>
    </row>
    <row r="7141" spans="1:11" x14ac:dyDescent="0.2">
      <c r="A7141">
        <v>7140</v>
      </c>
      <c r="B7141" t="s">
        <v>7558</v>
      </c>
      <c r="C7141" t="s">
        <v>7557</v>
      </c>
      <c r="D7141" t="s">
        <v>7558</v>
      </c>
      <c r="E7141" t="s">
        <v>7559</v>
      </c>
      <c r="F7141" s="220">
        <v>251414</v>
      </c>
      <c r="G7141" s="220">
        <v>251414</v>
      </c>
      <c r="H7141" s="220">
        <v>264646</v>
      </c>
      <c r="I7141" s="220">
        <v>238843.17494655168</v>
      </c>
      <c r="J7141" s="161" t="e">
        <f>VLOOKUP(D7141,GST!A:D,4,FALSE)</f>
        <v>#N/A</v>
      </c>
      <c r="K7141" s="64" t="str">
        <f>VLOOKUP(B7141,'ABC successor'!A:J,10,FALSE)</f>
        <v>4750</v>
      </c>
    </row>
    <row r="7142" spans="1:11" x14ac:dyDescent="0.2">
      <c r="A7142">
        <v>7141</v>
      </c>
      <c r="B7142" t="s">
        <v>7561</v>
      </c>
      <c r="C7142" t="s">
        <v>7560</v>
      </c>
      <c r="D7142" t="s">
        <v>7561</v>
      </c>
      <c r="E7142" t="s">
        <v>7562</v>
      </c>
      <c r="F7142" s="220">
        <v>52783</v>
      </c>
      <c r="G7142" s="220">
        <v>52783</v>
      </c>
      <c r="H7142" s="220">
        <v>55561</v>
      </c>
      <c r="I7142" s="220">
        <v>50143.668025862069</v>
      </c>
      <c r="J7142" s="161" t="e">
        <f>VLOOKUP(D7142,GST!A:D,4,FALSE)</f>
        <v>#N/A</v>
      </c>
      <c r="K7142" s="64" t="str">
        <f>VLOOKUP(B7142,'ABC successor'!A:J,10,FALSE)</f>
        <v>4750</v>
      </c>
    </row>
    <row r="7143" spans="1:11" x14ac:dyDescent="0.2">
      <c r="A7143">
        <v>7142</v>
      </c>
      <c r="B7143" t="s">
        <v>7564</v>
      </c>
      <c r="C7143" t="s">
        <v>7563</v>
      </c>
      <c r="D7143" t="s">
        <v>7564</v>
      </c>
      <c r="E7143" t="s">
        <v>7565</v>
      </c>
      <c r="F7143" s="220">
        <v>223633</v>
      </c>
      <c r="G7143" s="220">
        <v>223633</v>
      </c>
      <c r="H7143" s="220">
        <v>235403</v>
      </c>
      <c r="I7143" s="220">
        <v>212451.77072241376</v>
      </c>
      <c r="J7143" s="161" t="e">
        <f>VLOOKUP(D7143,GST!A:D,4,FALSE)</f>
        <v>#N/A</v>
      </c>
      <c r="K7143" s="64" t="str">
        <f>VLOOKUP(B7143,'ABC successor'!A:J,10,FALSE)</f>
        <v>4750</v>
      </c>
    </row>
    <row r="7144" spans="1:11" x14ac:dyDescent="0.2">
      <c r="A7144">
        <v>7143</v>
      </c>
      <c r="B7144" t="s">
        <v>7567</v>
      </c>
      <c r="C7144" t="s">
        <v>7566</v>
      </c>
      <c r="D7144" t="s">
        <v>7567</v>
      </c>
      <c r="E7144" t="s">
        <v>7568</v>
      </c>
      <c r="F7144" s="220">
        <v>15974</v>
      </c>
      <c r="G7144" s="220">
        <v>15974</v>
      </c>
      <c r="H7144" s="220">
        <v>16815</v>
      </c>
      <c r="I7144" s="220">
        <v>15175.540787931028</v>
      </c>
      <c r="J7144" s="161" t="e">
        <f>VLOOKUP(D7144,GST!A:D,4,FALSE)</f>
        <v>#N/A</v>
      </c>
      <c r="K7144" s="64" t="str">
        <f>VLOOKUP(B7144,'ABC successor'!A:J,10,FALSE)</f>
        <v>4750</v>
      </c>
    </row>
    <row r="7145" spans="1:11" x14ac:dyDescent="0.2">
      <c r="A7145">
        <v>7144</v>
      </c>
      <c r="B7145" t="s">
        <v>7570</v>
      </c>
      <c r="C7145" t="s">
        <v>7569</v>
      </c>
      <c r="D7145" t="s">
        <v>7570</v>
      </c>
      <c r="E7145" t="s">
        <v>7571</v>
      </c>
      <c r="F7145" s="220">
        <v>188907</v>
      </c>
      <c r="G7145" s="220">
        <v>188907</v>
      </c>
      <c r="H7145" s="220">
        <v>198849</v>
      </c>
      <c r="I7145" s="220">
        <v>179461.54872413789</v>
      </c>
      <c r="J7145" s="161" t="e">
        <f>VLOOKUP(D7145,GST!A:D,4,FALSE)</f>
        <v>#N/A</v>
      </c>
      <c r="K7145" s="64" t="str">
        <f>VLOOKUP(B7145,'ABC successor'!A:J,10,FALSE)</f>
        <v>4750</v>
      </c>
    </row>
    <row r="7146" spans="1:11" x14ac:dyDescent="0.2">
      <c r="A7146">
        <v>7145</v>
      </c>
      <c r="B7146" t="s">
        <v>7573</v>
      </c>
      <c r="C7146" t="s">
        <v>7572</v>
      </c>
      <c r="D7146" t="s">
        <v>7573</v>
      </c>
      <c r="E7146" t="s">
        <v>4353</v>
      </c>
      <c r="F7146" s="220">
        <v>710</v>
      </c>
      <c r="G7146" s="220">
        <v>710</v>
      </c>
      <c r="H7146" s="220">
        <v>747</v>
      </c>
      <c r="I7146" s="220">
        <v>674.76923620689649</v>
      </c>
      <c r="J7146" s="161" t="e">
        <f>VLOOKUP(D7146,GST!A:D,4,FALSE)</f>
        <v>#N/A</v>
      </c>
      <c r="K7146" s="64" t="str">
        <f>VLOOKUP(B7146,'ABC successor'!A:J,10,FALSE)</f>
        <v>4750</v>
      </c>
    </row>
    <row r="7147" spans="1:11" x14ac:dyDescent="0.2">
      <c r="A7147">
        <v>7146</v>
      </c>
      <c r="B7147" t="s">
        <v>7575</v>
      </c>
      <c r="C7147" t="s">
        <v>7574</v>
      </c>
      <c r="D7147" t="s">
        <v>7575</v>
      </c>
      <c r="E7147" t="s">
        <v>5710</v>
      </c>
      <c r="F7147" s="220">
        <v>3889</v>
      </c>
      <c r="G7147" s="220">
        <v>3889</v>
      </c>
      <c r="H7147" s="220">
        <v>4094</v>
      </c>
      <c r="I7147" s="220">
        <v>3694.79659137931</v>
      </c>
      <c r="J7147" s="161" t="e">
        <f>VLOOKUP(D7147,GST!A:D,4,FALSE)</f>
        <v>#N/A</v>
      </c>
      <c r="K7147" s="64" t="str">
        <f>VLOOKUP(B7147,'ABC successor'!A:J,10,FALSE)</f>
        <v>4750</v>
      </c>
    </row>
    <row r="7148" spans="1:11" x14ac:dyDescent="0.2">
      <c r="A7148">
        <v>7147</v>
      </c>
      <c r="B7148" t="s">
        <v>7577</v>
      </c>
      <c r="C7148" t="s">
        <v>7576</v>
      </c>
      <c r="D7148" t="s">
        <v>7577</v>
      </c>
      <c r="E7148" t="s">
        <v>7578</v>
      </c>
      <c r="F7148" s="220">
        <v>34865</v>
      </c>
      <c r="G7148" s="220">
        <v>34865</v>
      </c>
      <c r="H7148" s="220">
        <v>36700</v>
      </c>
      <c r="I7148" s="220">
        <v>33121.695660344827</v>
      </c>
      <c r="J7148" s="161" t="e">
        <f>VLOOKUP(D7148,GST!A:D,4,FALSE)</f>
        <v>#N/A</v>
      </c>
      <c r="K7148" s="64" t="str">
        <f>VLOOKUP(B7148,'ABC successor'!A:J,10,FALSE)</f>
        <v>4750</v>
      </c>
    </row>
    <row r="7149" spans="1:11" x14ac:dyDescent="0.2">
      <c r="A7149">
        <v>7148</v>
      </c>
      <c r="B7149" t="s">
        <v>7580</v>
      </c>
      <c r="C7149" t="s">
        <v>7579</v>
      </c>
      <c r="D7149" t="s">
        <v>7580</v>
      </c>
      <c r="E7149" t="s">
        <v>4859</v>
      </c>
      <c r="F7149" s="220">
        <v>2916</v>
      </c>
      <c r="G7149" s="220">
        <v>2916</v>
      </c>
      <c r="H7149" s="220">
        <v>3069</v>
      </c>
      <c r="I7149" s="220">
        <v>2770.6140844827582</v>
      </c>
      <c r="J7149" s="161" t="e">
        <f>VLOOKUP(D7149,GST!A:D,4,FALSE)</f>
        <v>#N/A</v>
      </c>
      <c r="K7149" s="64" t="str">
        <f>VLOOKUP(B7149,'ABC successor'!A:J,10,FALSE)</f>
        <v>4750</v>
      </c>
    </row>
    <row r="7150" spans="1:11" x14ac:dyDescent="0.2">
      <c r="A7150">
        <v>7149</v>
      </c>
      <c r="B7150" t="s">
        <v>7582</v>
      </c>
      <c r="C7150" t="s">
        <v>7581</v>
      </c>
      <c r="D7150" t="s">
        <v>7582</v>
      </c>
      <c r="E7150" t="s">
        <v>7583</v>
      </c>
      <c r="F7150" s="220">
        <v>126</v>
      </c>
      <c r="G7150" s="220">
        <v>126</v>
      </c>
      <c r="H7150" s="220">
        <v>133</v>
      </c>
      <c r="I7150" s="220">
        <v>119.87304482758618</v>
      </c>
      <c r="J7150" s="161" t="e">
        <f>VLOOKUP(D7150,GST!A:D,4,FALSE)</f>
        <v>#N/A</v>
      </c>
      <c r="K7150" s="64" t="str">
        <f>VLOOKUP(B7150,'ABC successor'!A:J,10,FALSE)</f>
        <v>4750</v>
      </c>
    </row>
    <row r="7151" spans="1:11" x14ac:dyDescent="0.2">
      <c r="A7151">
        <v>7150</v>
      </c>
      <c r="B7151" t="s">
        <v>7585</v>
      </c>
      <c r="C7151" t="s">
        <v>7584</v>
      </c>
      <c r="D7151" t="s">
        <v>7585</v>
      </c>
      <c r="E7151" t="s">
        <v>7586</v>
      </c>
      <c r="F7151" s="220">
        <v>734793</v>
      </c>
      <c r="G7151" s="220">
        <v>734793</v>
      </c>
      <c r="H7151" s="220">
        <v>773466</v>
      </c>
      <c r="I7151" s="220">
        <v>698053.6084465516</v>
      </c>
      <c r="J7151" s="161" t="e">
        <f>VLOOKUP(D7151,GST!A:D,4,FALSE)</f>
        <v>#N/A</v>
      </c>
      <c r="K7151" s="64" t="str">
        <f>VLOOKUP(B7151,'ABC successor'!A:J,10,FALSE)</f>
        <v>4750</v>
      </c>
    </row>
    <row r="7152" spans="1:11" x14ac:dyDescent="0.2">
      <c r="A7152">
        <v>7151</v>
      </c>
      <c r="B7152" t="s">
        <v>7588</v>
      </c>
      <c r="C7152" t="s">
        <v>7587</v>
      </c>
      <c r="D7152" t="s">
        <v>7588</v>
      </c>
      <c r="E7152" t="s">
        <v>7589</v>
      </c>
      <c r="F7152" s="220">
        <v>3472</v>
      </c>
      <c r="G7152" s="220">
        <v>3472</v>
      </c>
      <c r="H7152" s="220">
        <v>3655</v>
      </c>
      <c r="I7152" s="220">
        <v>3298.4421689655164</v>
      </c>
      <c r="J7152" s="161" t="e">
        <f>VLOOKUP(D7152,GST!A:D,4,FALSE)</f>
        <v>#N/A</v>
      </c>
      <c r="K7152" s="64" t="str">
        <f>VLOOKUP(B7152,'ABC successor'!A:J,10,FALSE)</f>
        <v>4750</v>
      </c>
    </row>
    <row r="7153" spans="1:11" x14ac:dyDescent="0.2">
      <c r="A7153">
        <v>7152</v>
      </c>
      <c r="B7153" t="s">
        <v>7591</v>
      </c>
      <c r="C7153" t="s">
        <v>7590</v>
      </c>
      <c r="D7153" t="s">
        <v>7591</v>
      </c>
      <c r="E7153" t="s">
        <v>7592</v>
      </c>
      <c r="F7153" s="220">
        <v>4583</v>
      </c>
      <c r="G7153" s="220">
        <v>4583</v>
      </c>
      <c r="H7153" s="220">
        <v>4824</v>
      </c>
      <c r="I7153" s="220">
        <v>4354.0983379310346</v>
      </c>
      <c r="J7153" s="161" t="e">
        <f>VLOOKUP(D7153,GST!A:D,4,FALSE)</f>
        <v>#N/A</v>
      </c>
      <c r="K7153" s="64" t="str">
        <f>VLOOKUP(B7153,'ABC successor'!A:J,10,FALSE)</f>
        <v>4750</v>
      </c>
    </row>
    <row r="7154" spans="1:11" x14ac:dyDescent="0.2">
      <c r="A7154">
        <v>7153</v>
      </c>
      <c r="B7154" t="s">
        <v>7594</v>
      </c>
      <c r="C7154" t="s">
        <v>7593</v>
      </c>
      <c r="D7154" t="s">
        <v>7594</v>
      </c>
      <c r="E7154" t="s">
        <v>7595</v>
      </c>
      <c r="F7154" s="220">
        <v>461849</v>
      </c>
      <c r="G7154" s="220">
        <v>461849</v>
      </c>
      <c r="H7154" s="220">
        <v>486157</v>
      </c>
      <c r="I7154" s="220">
        <v>438756.61186724133</v>
      </c>
      <c r="J7154" s="161" t="e">
        <f>VLOOKUP(D7154,GST!A:D,4,FALSE)</f>
        <v>#N/A</v>
      </c>
      <c r="K7154" s="64" t="str">
        <f>VLOOKUP(B7154,'ABC successor'!A:J,10,FALSE)</f>
        <v>4750</v>
      </c>
    </row>
    <row r="7155" spans="1:11" x14ac:dyDescent="0.2">
      <c r="A7155">
        <v>7154</v>
      </c>
      <c r="B7155" t="s">
        <v>7597</v>
      </c>
      <c r="C7155" t="s">
        <v>7596</v>
      </c>
      <c r="D7155" t="s">
        <v>7597</v>
      </c>
      <c r="E7155" t="s">
        <v>7598</v>
      </c>
      <c r="F7155" s="220">
        <v>979261</v>
      </c>
      <c r="G7155" s="220">
        <v>979261</v>
      </c>
      <c r="H7155" s="220">
        <v>1030801</v>
      </c>
      <c r="I7155" s="220">
        <v>930297.96561896533</v>
      </c>
      <c r="J7155" s="161" t="e">
        <f>VLOOKUP(D7155,GST!A:D,4,FALSE)</f>
        <v>#N/A</v>
      </c>
      <c r="K7155" s="64" t="str">
        <f>VLOOKUP(B7155,'ABC successor'!A:J,10,FALSE)</f>
        <v>4750</v>
      </c>
    </row>
    <row r="7156" spans="1:11" x14ac:dyDescent="0.2">
      <c r="A7156">
        <v>7155</v>
      </c>
      <c r="B7156" t="s">
        <v>7600</v>
      </c>
      <c r="C7156" t="s">
        <v>7599</v>
      </c>
      <c r="D7156" t="s">
        <v>7600</v>
      </c>
      <c r="E7156" t="s">
        <v>7601</v>
      </c>
      <c r="F7156" s="220">
        <v>25281</v>
      </c>
      <c r="G7156" s="220">
        <v>25281</v>
      </c>
      <c r="H7156" s="220">
        <v>26612</v>
      </c>
      <c r="I7156" s="220">
        <v>24017.144562068963</v>
      </c>
      <c r="J7156" s="161" t="e">
        <f>VLOOKUP(D7156,GST!A:D,4,FALSE)</f>
        <v>#N/A</v>
      </c>
      <c r="K7156" s="64" t="str">
        <f>VLOOKUP(B7156,'ABC successor'!A:J,10,FALSE)</f>
        <v>4750</v>
      </c>
    </row>
    <row r="7157" spans="1:11" x14ac:dyDescent="0.2">
      <c r="A7157">
        <v>7156</v>
      </c>
      <c r="B7157" t="s">
        <v>7603</v>
      </c>
      <c r="C7157" t="s">
        <v>7602</v>
      </c>
      <c r="D7157" t="s">
        <v>7603</v>
      </c>
      <c r="E7157" t="s">
        <v>4576</v>
      </c>
      <c r="F7157" s="220">
        <v>2709</v>
      </c>
      <c r="G7157" s="220">
        <v>2709</v>
      </c>
      <c r="H7157" s="220">
        <v>2852</v>
      </c>
      <c r="I7157" s="220">
        <v>2573.40359137931</v>
      </c>
      <c r="J7157" s="161" t="e">
        <f>VLOOKUP(D7157,GST!A:D,4,FALSE)</f>
        <v>#N/A</v>
      </c>
      <c r="K7157" s="64" t="str">
        <f>VLOOKUP(B7157,'ABC successor'!A:J,10,FALSE)</f>
        <v>4750</v>
      </c>
    </row>
    <row r="7158" spans="1:11" x14ac:dyDescent="0.2">
      <c r="A7158">
        <v>7157</v>
      </c>
      <c r="B7158" t="s">
        <v>7605</v>
      </c>
      <c r="C7158" t="s">
        <v>7604</v>
      </c>
      <c r="D7158" t="s">
        <v>7605</v>
      </c>
      <c r="E7158" t="s">
        <v>3922</v>
      </c>
      <c r="F7158" s="220">
        <v>2682</v>
      </c>
      <c r="G7158" s="220">
        <v>2682</v>
      </c>
      <c r="H7158" s="220">
        <v>2823</v>
      </c>
      <c r="I7158" s="220">
        <v>2548.2689206896548</v>
      </c>
      <c r="J7158" s="161" t="e">
        <f>VLOOKUP(D7158,GST!A:D,4,FALSE)</f>
        <v>#N/A</v>
      </c>
      <c r="K7158" s="64" t="str">
        <f>VLOOKUP(B7158,'ABC successor'!A:J,10,FALSE)</f>
        <v>4750</v>
      </c>
    </row>
    <row r="7159" spans="1:11" x14ac:dyDescent="0.2">
      <c r="A7159">
        <v>7158</v>
      </c>
      <c r="B7159" t="s">
        <v>7607</v>
      </c>
      <c r="C7159" t="s">
        <v>7606</v>
      </c>
      <c r="D7159" t="s">
        <v>7607</v>
      </c>
      <c r="E7159" t="s">
        <v>3925</v>
      </c>
      <c r="F7159" s="220">
        <v>293</v>
      </c>
      <c r="G7159" s="220">
        <v>293</v>
      </c>
      <c r="H7159" s="220">
        <v>308</v>
      </c>
      <c r="I7159" s="220">
        <v>278.41481379310341</v>
      </c>
      <c r="J7159" s="161" t="e">
        <f>VLOOKUP(D7159,GST!A:D,4,FALSE)</f>
        <v>#N/A</v>
      </c>
      <c r="K7159" s="64" t="str">
        <f>VLOOKUP(B7159,'ABC successor'!A:J,10,FALSE)</f>
        <v>4750</v>
      </c>
    </row>
    <row r="7160" spans="1:11" x14ac:dyDescent="0.2">
      <c r="A7160">
        <v>7159</v>
      </c>
      <c r="B7160" t="s">
        <v>7609</v>
      </c>
      <c r="C7160" t="s">
        <v>7608</v>
      </c>
      <c r="D7160" t="s">
        <v>7609</v>
      </c>
      <c r="E7160" t="s">
        <v>7975</v>
      </c>
      <c r="F7160" s="220">
        <v>501</v>
      </c>
      <c r="G7160" s="220">
        <v>501</v>
      </c>
      <c r="H7160" s="220">
        <v>527</v>
      </c>
      <c r="I7160" s="220">
        <v>475.62530689655171</v>
      </c>
      <c r="J7160" s="161" t="e">
        <f>VLOOKUP(D7160,GST!A:D,4,FALSE)</f>
        <v>#N/A</v>
      </c>
      <c r="K7160" s="64" t="str">
        <f>VLOOKUP(B7160,'ABC successor'!A:J,10,FALSE)</f>
        <v>4750</v>
      </c>
    </row>
    <row r="7161" spans="1:11" x14ac:dyDescent="0.2">
      <c r="A7161">
        <v>7160</v>
      </c>
      <c r="B7161" t="s">
        <v>7611</v>
      </c>
      <c r="C7161" t="s">
        <v>7610</v>
      </c>
      <c r="D7161" t="s">
        <v>7611</v>
      </c>
      <c r="E7161" t="s">
        <v>7612</v>
      </c>
      <c r="F7161" s="220">
        <v>7640</v>
      </c>
      <c r="G7161" s="220">
        <v>7640</v>
      </c>
      <c r="H7161" s="220">
        <v>8042</v>
      </c>
      <c r="I7161" s="220">
        <v>7258.1195206896537</v>
      </c>
      <c r="J7161" s="161" t="e">
        <f>VLOOKUP(D7161,GST!A:D,4,FALSE)</f>
        <v>#N/A</v>
      </c>
      <c r="K7161" s="64" t="str">
        <f>VLOOKUP(B7161,'ABC successor'!A:J,10,FALSE)</f>
        <v>4750</v>
      </c>
    </row>
    <row r="7162" spans="1:11" x14ac:dyDescent="0.2">
      <c r="A7162">
        <v>7161</v>
      </c>
      <c r="B7162" t="s">
        <v>7614</v>
      </c>
      <c r="C7162" t="s">
        <v>7613</v>
      </c>
      <c r="D7162" t="s">
        <v>7614</v>
      </c>
      <c r="E7162" t="s">
        <v>7615</v>
      </c>
      <c r="F7162" s="220">
        <v>2110</v>
      </c>
      <c r="G7162" s="220">
        <v>2110</v>
      </c>
      <c r="H7162" s="220">
        <v>2221</v>
      </c>
      <c r="I7162" s="220">
        <v>2004.9733465517238</v>
      </c>
      <c r="J7162" s="161" t="e">
        <f>VLOOKUP(D7162,GST!A:D,4,FALSE)</f>
        <v>#N/A</v>
      </c>
      <c r="K7162" s="64" t="str">
        <f>VLOOKUP(B7162,'ABC successor'!A:J,10,FALSE)</f>
        <v>4750</v>
      </c>
    </row>
    <row r="7163" spans="1:11" x14ac:dyDescent="0.2">
      <c r="A7163">
        <v>7162</v>
      </c>
      <c r="B7163" t="s">
        <v>7617</v>
      </c>
      <c r="C7163" t="s">
        <v>7616</v>
      </c>
      <c r="D7163" t="s">
        <v>7617</v>
      </c>
      <c r="E7163" t="s">
        <v>7618</v>
      </c>
      <c r="F7163" s="220">
        <v>47506</v>
      </c>
      <c r="G7163" s="220">
        <v>47506</v>
      </c>
      <c r="H7163" s="220">
        <v>50006</v>
      </c>
      <c r="I7163" s="220">
        <v>45130.267941379301</v>
      </c>
      <c r="J7163" s="161" t="e">
        <f>VLOOKUP(D7163,GST!A:D,4,FALSE)</f>
        <v>#N/A</v>
      </c>
      <c r="K7163" s="64" t="str">
        <f>VLOOKUP(B7163,'ABC successor'!A:J,10,FALSE)</f>
        <v>4750</v>
      </c>
    </row>
    <row r="7164" spans="1:11" x14ac:dyDescent="0.2">
      <c r="A7164">
        <v>7163</v>
      </c>
      <c r="B7164" t="s">
        <v>7620</v>
      </c>
      <c r="C7164" t="s">
        <v>7619</v>
      </c>
      <c r="D7164" t="s">
        <v>7620</v>
      </c>
      <c r="E7164" t="s">
        <v>7621</v>
      </c>
      <c r="F7164" s="220">
        <v>262386</v>
      </c>
      <c r="G7164" s="220">
        <v>262386</v>
      </c>
      <c r="H7164" s="220">
        <v>276196</v>
      </c>
      <c r="I7164" s="220">
        <v>249266.32953793101</v>
      </c>
      <c r="J7164" s="161" t="e">
        <f>VLOOKUP(D7164,GST!A:D,4,FALSE)</f>
        <v>#N/A</v>
      </c>
      <c r="K7164" s="64" t="str">
        <f>VLOOKUP(B7164,'ABC successor'!A:J,10,FALSE)</f>
        <v>4750</v>
      </c>
    </row>
    <row r="7165" spans="1:11" x14ac:dyDescent="0.2">
      <c r="A7165">
        <v>7164</v>
      </c>
      <c r="B7165" t="s">
        <v>7623</v>
      </c>
      <c r="C7165" t="s">
        <v>7622</v>
      </c>
      <c r="D7165" t="s">
        <v>7623</v>
      </c>
      <c r="E7165" t="s">
        <v>4990</v>
      </c>
      <c r="F7165" s="220">
        <v>223633</v>
      </c>
      <c r="G7165" s="220">
        <v>223633</v>
      </c>
      <c r="H7165" s="220">
        <v>235403</v>
      </c>
      <c r="I7165" s="220">
        <v>212451.77072241376</v>
      </c>
      <c r="J7165" s="161" t="e">
        <f>VLOOKUP(D7165,GST!A:D,4,FALSE)</f>
        <v>#N/A</v>
      </c>
      <c r="K7165" s="64" t="str">
        <f>VLOOKUP(B7165,'ABC successor'!A:J,10,FALSE)</f>
        <v>4750</v>
      </c>
    </row>
    <row r="7166" spans="1:11" x14ac:dyDescent="0.2">
      <c r="A7166">
        <v>7165</v>
      </c>
      <c r="B7166" t="s">
        <v>7625</v>
      </c>
      <c r="C7166" t="s">
        <v>7624</v>
      </c>
      <c r="D7166" t="s">
        <v>7625</v>
      </c>
      <c r="E7166" t="s">
        <v>7626</v>
      </c>
      <c r="F7166" s="220">
        <v>1779337</v>
      </c>
      <c r="G7166" s="220">
        <v>1779337</v>
      </c>
      <c r="H7166" s="220">
        <v>1872986</v>
      </c>
      <c r="I7166" s="220">
        <v>1690370.4072741379</v>
      </c>
      <c r="J7166" s="161" t="e">
        <f>VLOOKUP(D7166,GST!A:D,4,FALSE)</f>
        <v>#N/A</v>
      </c>
      <c r="K7166" s="64" t="str">
        <f>VLOOKUP(B7166,'ABC successor'!A:J,10,FALSE)</f>
        <v>4750</v>
      </c>
    </row>
    <row r="7167" spans="1:11" x14ac:dyDescent="0.2">
      <c r="A7167">
        <v>7166</v>
      </c>
      <c r="B7167" t="s">
        <v>7628</v>
      </c>
      <c r="C7167" t="s">
        <v>7627</v>
      </c>
      <c r="D7167" t="s">
        <v>7628</v>
      </c>
      <c r="E7167" t="s">
        <v>7629</v>
      </c>
      <c r="F7167" s="220">
        <v>1488</v>
      </c>
      <c r="G7167" s="220">
        <v>1488</v>
      </c>
      <c r="H7167" s="220">
        <v>1566</v>
      </c>
      <c r="I7167" s="220">
        <v>1413.3418672413788</v>
      </c>
      <c r="J7167" s="161" t="e">
        <f>VLOOKUP(D7167,GST!A:D,4,FALSE)</f>
        <v>#N/A</v>
      </c>
      <c r="K7167" s="64" t="str">
        <f>VLOOKUP(B7167,'ABC successor'!A:J,10,FALSE)</f>
        <v>4750</v>
      </c>
    </row>
    <row r="7168" spans="1:11" x14ac:dyDescent="0.2">
      <c r="A7168">
        <v>7167</v>
      </c>
      <c r="B7168" t="s">
        <v>7631</v>
      </c>
      <c r="C7168" t="s">
        <v>7630</v>
      </c>
      <c r="D7168" t="s">
        <v>7631</v>
      </c>
      <c r="E7168" t="s">
        <v>7632</v>
      </c>
      <c r="F7168" s="220">
        <v>1638</v>
      </c>
      <c r="G7168" s="220">
        <v>1638</v>
      </c>
      <c r="H7168" s="220">
        <v>1724</v>
      </c>
      <c r="I7168" s="220">
        <v>1556.4161465517241</v>
      </c>
      <c r="J7168" s="161" t="e">
        <f>VLOOKUP(D7168,GST!A:D,4,FALSE)</f>
        <v>#N/A</v>
      </c>
      <c r="K7168" s="64" t="str">
        <f>VLOOKUP(B7168,'ABC successor'!A:J,10,FALSE)</f>
        <v>4750</v>
      </c>
    </row>
    <row r="7169" spans="1:11" x14ac:dyDescent="0.2">
      <c r="A7169">
        <v>7168</v>
      </c>
      <c r="B7169" t="s">
        <v>7634</v>
      </c>
      <c r="C7169" t="s">
        <v>7633</v>
      </c>
      <c r="D7169" t="s">
        <v>7634</v>
      </c>
      <c r="E7169" t="s">
        <v>13341</v>
      </c>
      <c r="F7169" s="220">
        <v>1528</v>
      </c>
      <c r="G7169" s="220">
        <v>1528</v>
      </c>
      <c r="H7169" s="220">
        <v>1608</v>
      </c>
      <c r="I7169" s="220">
        <v>1452.01059137931</v>
      </c>
      <c r="J7169" s="161" t="e">
        <f>VLOOKUP(D7169,GST!A:D,4,FALSE)</f>
        <v>#N/A</v>
      </c>
      <c r="K7169" s="64" t="str">
        <f>VLOOKUP(B7169,'ABC successor'!A:J,10,FALSE)</f>
        <v>4750</v>
      </c>
    </row>
    <row r="7170" spans="1:11" x14ac:dyDescent="0.2">
      <c r="A7170">
        <v>7169</v>
      </c>
      <c r="B7170" t="s">
        <v>13343</v>
      </c>
      <c r="C7170" t="s">
        <v>13342</v>
      </c>
      <c r="D7170" t="s">
        <v>13343</v>
      </c>
      <c r="E7170" t="s">
        <v>13344</v>
      </c>
      <c r="F7170" s="220">
        <v>1638</v>
      </c>
      <c r="G7170" s="220">
        <v>1638</v>
      </c>
      <c r="H7170" s="220">
        <v>1724</v>
      </c>
      <c r="I7170" s="220">
        <v>1556.4161465517241</v>
      </c>
      <c r="J7170" s="161" t="e">
        <f>VLOOKUP(D7170,GST!A:D,4,FALSE)</f>
        <v>#N/A</v>
      </c>
      <c r="K7170" s="64" t="str">
        <f>VLOOKUP(B7170,'ABC successor'!A:J,10,FALSE)</f>
        <v>4750</v>
      </c>
    </row>
    <row r="7171" spans="1:11" x14ac:dyDescent="0.2">
      <c r="A7171">
        <v>7170</v>
      </c>
      <c r="B7171" t="s">
        <v>13346</v>
      </c>
      <c r="C7171" t="s">
        <v>13345</v>
      </c>
      <c r="D7171" t="s">
        <v>13346</v>
      </c>
      <c r="E7171" t="s">
        <v>13347</v>
      </c>
      <c r="F7171" s="220">
        <v>2916</v>
      </c>
      <c r="G7171" s="220">
        <v>2916</v>
      </c>
      <c r="H7171" s="220">
        <v>3069</v>
      </c>
      <c r="I7171" s="220">
        <v>2770.6140844827582</v>
      </c>
      <c r="J7171" s="161" t="e">
        <f>VLOOKUP(D7171,GST!A:D,4,FALSE)</f>
        <v>#N/A</v>
      </c>
      <c r="K7171" s="64" t="str">
        <f>VLOOKUP(B7171,'ABC successor'!A:J,10,FALSE)</f>
        <v>4750</v>
      </c>
    </row>
    <row r="7172" spans="1:11" x14ac:dyDescent="0.2">
      <c r="A7172">
        <v>7171</v>
      </c>
      <c r="B7172" t="s">
        <v>13349</v>
      </c>
      <c r="C7172" t="s">
        <v>13348</v>
      </c>
      <c r="D7172" t="s">
        <v>13349</v>
      </c>
      <c r="E7172" t="s">
        <v>13350</v>
      </c>
      <c r="F7172" s="220">
        <v>87509</v>
      </c>
      <c r="G7172" s="220">
        <v>87509</v>
      </c>
      <c r="H7172" s="220">
        <v>92115</v>
      </c>
      <c r="I7172" s="220">
        <v>83133.890024137931</v>
      </c>
      <c r="J7172" s="161" t="e">
        <f>VLOOKUP(D7172,GST!A:D,4,FALSE)</f>
        <v>#N/A</v>
      </c>
      <c r="K7172" s="64" t="str">
        <f>VLOOKUP(B7172,'ABC successor'!A:J,10,FALSE)</f>
        <v>4750</v>
      </c>
    </row>
    <row r="7173" spans="1:11" x14ac:dyDescent="0.2">
      <c r="A7173">
        <v>7172</v>
      </c>
      <c r="B7173" t="s">
        <v>13352</v>
      </c>
      <c r="C7173" t="s">
        <v>13351</v>
      </c>
      <c r="D7173" t="s">
        <v>13352</v>
      </c>
      <c r="E7173" t="s">
        <v>13353</v>
      </c>
      <c r="F7173" s="220">
        <v>5694</v>
      </c>
      <c r="G7173" s="220">
        <v>5694</v>
      </c>
      <c r="H7173" s="220">
        <v>5994</v>
      </c>
      <c r="I7173" s="220">
        <v>5409.754506896551</v>
      </c>
      <c r="J7173" s="161" t="e">
        <f>VLOOKUP(D7173,GST!A:D,4,FALSE)</f>
        <v>#N/A</v>
      </c>
      <c r="K7173" s="64" t="str">
        <f>VLOOKUP(B7173,'ABC successor'!A:J,10,FALSE)</f>
        <v>4750</v>
      </c>
    </row>
    <row r="7174" spans="1:11" x14ac:dyDescent="0.2">
      <c r="A7174">
        <v>7173</v>
      </c>
      <c r="B7174" t="s">
        <v>13355</v>
      </c>
      <c r="C7174" t="s">
        <v>13354</v>
      </c>
      <c r="D7174" t="s">
        <v>13355</v>
      </c>
      <c r="E7174" t="s">
        <v>1773</v>
      </c>
      <c r="F7174" s="220">
        <v>1362</v>
      </c>
      <c r="G7174" s="220">
        <v>1362</v>
      </c>
      <c r="H7174" s="220">
        <v>1434</v>
      </c>
      <c r="I7174" s="220">
        <v>1293.4688224137931</v>
      </c>
      <c r="J7174" s="161" t="e">
        <f>VLOOKUP(D7174,GST!A:D,4,FALSE)</f>
        <v>#N/A</v>
      </c>
      <c r="K7174" s="64" t="str">
        <f>VLOOKUP(B7174,'ABC successor'!A:J,10,FALSE)</f>
        <v>4750</v>
      </c>
    </row>
    <row r="7175" spans="1:11" x14ac:dyDescent="0.2">
      <c r="A7175">
        <v>7174</v>
      </c>
      <c r="B7175" t="s">
        <v>13357</v>
      </c>
      <c r="C7175" t="s">
        <v>13356</v>
      </c>
      <c r="D7175" t="s">
        <v>13357</v>
      </c>
      <c r="E7175" t="s">
        <v>8170</v>
      </c>
      <c r="F7175" s="220">
        <v>5279</v>
      </c>
      <c r="G7175" s="220">
        <v>5279</v>
      </c>
      <c r="H7175" s="220">
        <v>5557</v>
      </c>
      <c r="I7175" s="220">
        <v>5015.3335206896536</v>
      </c>
      <c r="J7175" s="161" t="e">
        <f>VLOOKUP(D7175,GST!A:D,4,FALSE)</f>
        <v>#N/A</v>
      </c>
      <c r="K7175" s="64" t="str">
        <f>VLOOKUP(B7175,'ABC successor'!A:J,10,FALSE)</f>
        <v>4750</v>
      </c>
    </row>
    <row r="7176" spans="1:11" x14ac:dyDescent="0.2">
      <c r="A7176">
        <v>7175</v>
      </c>
      <c r="B7176" t="s">
        <v>13359</v>
      </c>
      <c r="C7176" t="s">
        <v>13358</v>
      </c>
      <c r="D7176" t="s">
        <v>13359</v>
      </c>
      <c r="E7176" t="s">
        <v>1773</v>
      </c>
      <c r="F7176" s="220">
        <v>460</v>
      </c>
      <c r="G7176" s="220">
        <v>460</v>
      </c>
      <c r="H7176" s="220">
        <v>484</v>
      </c>
      <c r="I7176" s="220">
        <v>436.95658275862053</v>
      </c>
      <c r="J7176" s="161" t="e">
        <f>VLOOKUP(D7176,GST!A:D,4,FALSE)</f>
        <v>#N/A</v>
      </c>
      <c r="K7176" s="64" t="str">
        <f>VLOOKUP(B7176,'ABC successor'!A:J,10,FALSE)</f>
        <v>4750</v>
      </c>
    </row>
    <row r="7177" spans="1:11" x14ac:dyDescent="0.2">
      <c r="A7177">
        <v>7176</v>
      </c>
      <c r="B7177" t="s">
        <v>13361</v>
      </c>
      <c r="C7177" t="s">
        <v>13360</v>
      </c>
      <c r="D7177" t="s">
        <v>13361</v>
      </c>
      <c r="E7177" t="s">
        <v>1773</v>
      </c>
      <c r="F7177" s="220">
        <v>1362</v>
      </c>
      <c r="G7177" s="220">
        <v>1362</v>
      </c>
      <c r="H7177" s="220">
        <v>1434</v>
      </c>
      <c r="I7177" s="220">
        <v>1293.4688224137931</v>
      </c>
      <c r="J7177" s="161" t="e">
        <f>VLOOKUP(D7177,GST!A:D,4,FALSE)</f>
        <v>#N/A</v>
      </c>
      <c r="K7177" s="64" t="str">
        <f>VLOOKUP(B7177,'ABC successor'!A:J,10,FALSE)</f>
        <v>4750</v>
      </c>
    </row>
    <row r="7178" spans="1:11" x14ac:dyDescent="0.2">
      <c r="A7178">
        <v>7177</v>
      </c>
      <c r="B7178" t="s">
        <v>13363</v>
      </c>
      <c r="C7178" t="s">
        <v>13362</v>
      </c>
      <c r="D7178" t="s">
        <v>13363</v>
      </c>
      <c r="E7178" t="s">
        <v>13364</v>
      </c>
      <c r="F7178" s="220">
        <v>19446</v>
      </c>
      <c r="G7178" s="220">
        <v>19446</v>
      </c>
      <c r="H7178" s="220">
        <v>20469</v>
      </c>
      <c r="I7178" s="220">
        <v>18473.982956896547</v>
      </c>
      <c r="J7178" s="161" t="e">
        <f>VLOOKUP(D7178,GST!A:D,4,FALSE)</f>
        <v>#N/A</v>
      </c>
      <c r="K7178" s="64" t="str">
        <f>VLOOKUP(B7178,'ABC successor'!A:J,10,FALSE)</f>
        <v>4750</v>
      </c>
    </row>
    <row r="7179" spans="1:11" x14ac:dyDescent="0.2">
      <c r="A7179">
        <v>7178</v>
      </c>
      <c r="B7179" t="s">
        <v>13366</v>
      </c>
      <c r="C7179" t="s">
        <v>13365</v>
      </c>
      <c r="D7179" t="s">
        <v>13366</v>
      </c>
      <c r="E7179" t="s">
        <v>6817</v>
      </c>
      <c r="F7179" s="220">
        <v>1333</v>
      </c>
      <c r="G7179" s="220">
        <v>1333</v>
      </c>
      <c r="H7179" s="220">
        <v>1403</v>
      </c>
      <c r="I7179" s="220">
        <v>1266.400715517241</v>
      </c>
      <c r="J7179" s="161" t="e">
        <f>VLOOKUP(D7179,GST!A:D,4,FALSE)</f>
        <v>#N/A</v>
      </c>
      <c r="K7179" s="64" t="str">
        <f>VLOOKUP(B7179,'ABC successor'!A:J,10,FALSE)</f>
        <v>4750</v>
      </c>
    </row>
    <row r="7180" spans="1:11" x14ac:dyDescent="0.2">
      <c r="A7180">
        <v>7179</v>
      </c>
      <c r="B7180" t="s">
        <v>13368</v>
      </c>
      <c r="C7180" t="s">
        <v>13367</v>
      </c>
      <c r="D7180" t="s">
        <v>13368</v>
      </c>
      <c r="E7180" t="s">
        <v>3951</v>
      </c>
      <c r="F7180" s="220">
        <v>102788</v>
      </c>
      <c r="G7180" s="220">
        <v>102788</v>
      </c>
      <c r="H7180" s="220">
        <v>108198</v>
      </c>
      <c r="I7180" s="220">
        <v>97648.195629310343</v>
      </c>
      <c r="J7180" s="161" t="e">
        <f>VLOOKUP(D7180,GST!A:D,4,FALSE)</f>
        <v>#N/A</v>
      </c>
      <c r="K7180" s="64" t="str">
        <f>VLOOKUP(B7180,'ABC successor'!A:J,10,FALSE)</f>
        <v>4750</v>
      </c>
    </row>
    <row r="7181" spans="1:11" x14ac:dyDescent="0.2">
      <c r="A7181">
        <v>7180</v>
      </c>
      <c r="B7181" t="s">
        <v>13370</v>
      </c>
      <c r="C7181" t="s">
        <v>13369</v>
      </c>
      <c r="D7181" t="s">
        <v>13370</v>
      </c>
      <c r="E7181" t="s">
        <v>13371</v>
      </c>
      <c r="F7181" s="220">
        <v>11668</v>
      </c>
      <c r="G7181" s="220">
        <v>11668</v>
      </c>
      <c r="H7181" s="220">
        <v>12282</v>
      </c>
      <c r="I7181" s="220">
        <v>11084.389774137931</v>
      </c>
      <c r="J7181" s="161" t="e">
        <f>VLOOKUP(D7181,GST!A:D,4,FALSE)</f>
        <v>#N/A</v>
      </c>
      <c r="K7181" s="64" t="str">
        <f>VLOOKUP(B7181,'ABC successor'!A:J,10,FALSE)</f>
        <v>4750</v>
      </c>
    </row>
    <row r="7182" spans="1:11" x14ac:dyDescent="0.2">
      <c r="A7182">
        <v>7181</v>
      </c>
      <c r="B7182" t="s">
        <v>13373</v>
      </c>
      <c r="C7182" t="s">
        <v>13372</v>
      </c>
      <c r="D7182" t="s">
        <v>13373</v>
      </c>
      <c r="E7182" t="s">
        <v>10531</v>
      </c>
      <c r="F7182" s="220">
        <v>18197</v>
      </c>
      <c r="G7182" s="220">
        <v>18197</v>
      </c>
      <c r="H7182" s="220">
        <v>19155</v>
      </c>
      <c r="I7182" s="220">
        <v>17286.853125862064</v>
      </c>
      <c r="J7182" s="161" t="e">
        <f>VLOOKUP(D7182,GST!A:D,4,FALSE)</f>
        <v>#N/A</v>
      </c>
      <c r="K7182" s="64" t="str">
        <f>VLOOKUP(B7182,'ABC successor'!A:J,10,FALSE)</f>
        <v>4750</v>
      </c>
    </row>
    <row r="7183" spans="1:11" x14ac:dyDescent="0.2">
      <c r="A7183">
        <v>7182</v>
      </c>
      <c r="B7183" t="s">
        <v>10533</v>
      </c>
      <c r="C7183" t="s">
        <v>10532</v>
      </c>
      <c r="D7183" t="s">
        <v>10533</v>
      </c>
      <c r="E7183" t="s">
        <v>1098</v>
      </c>
      <c r="F7183" s="220">
        <v>58756</v>
      </c>
      <c r="G7183" s="220">
        <v>58756</v>
      </c>
      <c r="H7183" s="220">
        <v>61848</v>
      </c>
      <c r="I7183" s="220">
        <v>55818.303293103447</v>
      </c>
      <c r="J7183" s="161" t="e">
        <f>VLOOKUP(D7183,GST!A:D,4,FALSE)</f>
        <v>#N/A</v>
      </c>
      <c r="K7183" s="64" t="str">
        <f>VLOOKUP(B7183,'ABC successor'!A:J,10,FALSE)</f>
        <v>4750</v>
      </c>
    </row>
    <row r="7184" spans="1:11" x14ac:dyDescent="0.2">
      <c r="A7184">
        <v>7183</v>
      </c>
      <c r="B7184" t="s">
        <v>10535</v>
      </c>
      <c r="C7184" t="s">
        <v>10534</v>
      </c>
      <c r="D7184" t="s">
        <v>10535</v>
      </c>
      <c r="E7184" t="s">
        <v>10536</v>
      </c>
      <c r="F7184" s="220">
        <v>8334</v>
      </c>
      <c r="G7184" s="220">
        <v>8334</v>
      </c>
      <c r="H7184" s="220">
        <v>8773</v>
      </c>
      <c r="I7184" s="220">
        <v>7917.4212672413796</v>
      </c>
      <c r="J7184" s="161" t="e">
        <f>VLOOKUP(D7184,GST!A:D,4,FALSE)</f>
        <v>#N/A</v>
      </c>
      <c r="K7184" s="64" t="str">
        <f>VLOOKUP(B7184,'ABC successor'!A:J,10,FALSE)</f>
        <v>4750</v>
      </c>
    </row>
    <row r="7185" spans="1:11" x14ac:dyDescent="0.2">
      <c r="A7185">
        <v>7184</v>
      </c>
      <c r="B7185" t="s">
        <v>10538</v>
      </c>
      <c r="C7185" t="s">
        <v>10537</v>
      </c>
      <c r="D7185" t="s">
        <v>10538</v>
      </c>
      <c r="E7185" t="s">
        <v>10539</v>
      </c>
      <c r="F7185" s="220">
        <v>9028</v>
      </c>
      <c r="G7185" s="220">
        <v>9028</v>
      </c>
      <c r="H7185" s="220">
        <v>9503</v>
      </c>
      <c r="I7185" s="220">
        <v>8576.7230137931037</v>
      </c>
      <c r="J7185" s="161" t="e">
        <f>VLOOKUP(D7185,GST!A:D,4,FALSE)</f>
        <v>#N/A</v>
      </c>
      <c r="K7185" s="64" t="str">
        <f>VLOOKUP(B7185,'ABC successor'!A:J,10,FALSE)</f>
        <v>4750</v>
      </c>
    </row>
    <row r="7186" spans="1:11" x14ac:dyDescent="0.2">
      <c r="A7186">
        <v>7185</v>
      </c>
      <c r="B7186" t="s">
        <v>10541</v>
      </c>
      <c r="C7186" t="s">
        <v>10540</v>
      </c>
      <c r="D7186" t="s">
        <v>10541</v>
      </c>
      <c r="E7186" t="s">
        <v>10542</v>
      </c>
      <c r="F7186" s="220">
        <v>312531</v>
      </c>
      <c r="G7186" s="220">
        <v>312531</v>
      </c>
      <c r="H7186" s="220">
        <v>328980</v>
      </c>
      <c r="I7186" s="220">
        <v>296904.26423965517</v>
      </c>
      <c r="J7186" s="161" t="e">
        <f>VLOOKUP(D7186,GST!A:D,4,FALSE)</f>
        <v>#N/A</v>
      </c>
      <c r="K7186" s="64" t="str">
        <f>VLOOKUP(B7186,'ABC successor'!A:J,10,FALSE)</f>
        <v>4750</v>
      </c>
    </row>
    <row r="7187" spans="1:11" x14ac:dyDescent="0.2">
      <c r="A7187">
        <v>7186</v>
      </c>
      <c r="B7187" t="s">
        <v>10544</v>
      </c>
      <c r="C7187" t="s">
        <v>10543</v>
      </c>
      <c r="D7187" t="s">
        <v>10544</v>
      </c>
      <c r="E7187" t="s">
        <v>10545</v>
      </c>
      <c r="F7187" s="220">
        <v>252802</v>
      </c>
      <c r="G7187" s="220">
        <v>252802</v>
      </c>
      <c r="H7187" s="220">
        <v>266107</v>
      </c>
      <c r="I7187" s="220">
        <v>240161.77843965517</v>
      </c>
      <c r="J7187" s="161" t="e">
        <f>VLOOKUP(D7187,GST!A:D,4,FALSE)</f>
        <v>#N/A</v>
      </c>
      <c r="K7187" s="64" t="str">
        <f>VLOOKUP(B7187,'ABC successor'!A:J,10,FALSE)</f>
        <v>4750</v>
      </c>
    </row>
    <row r="7188" spans="1:11" x14ac:dyDescent="0.2">
      <c r="A7188">
        <v>7187</v>
      </c>
      <c r="B7188" t="s">
        <v>10547</v>
      </c>
      <c r="C7188" t="s">
        <v>10546</v>
      </c>
      <c r="D7188" t="s">
        <v>10547</v>
      </c>
      <c r="E7188" t="s">
        <v>10548</v>
      </c>
      <c r="F7188" s="220">
        <v>130568</v>
      </c>
      <c r="G7188" s="220">
        <v>130568</v>
      </c>
      <c r="H7188" s="220">
        <v>137440</v>
      </c>
      <c r="I7188" s="220">
        <v>124039.59985344826</v>
      </c>
      <c r="J7188" s="161" t="e">
        <f>VLOOKUP(D7188,GST!A:D,4,FALSE)</f>
        <v>#N/A</v>
      </c>
      <c r="K7188" s="64" t="str">
        <f>VLOOKUP(B7188,'ABC successor'!A:J,10,FALSE)</f>
        <v>4750</v>
      </c>
    </row>
    <row r="7189" spans="1:11" x14ac:dyDescent="0.2">
      <c r="A7189">
        <v>7188</v>
      </c>
      <c r="B7189" t="s">
        <v>10550</v>
      </c>
      <c r="C7189" t="s">
        <v>10549</v>
      </c>
      <c r="D7189" t="s">
        <v>10550</v>
      </c>
      <c r="E7189" t="s">
        <v>10551</v>
      </c>
      <c r="F7189" s="220">
        <v>140292</v>
      </c>
      <c r="G7189" s="220">
        <v>140292</v>
      </c>
      <c r="H7189" s="220">
        <v>147676</v>
      </c>
      <c r="I7189" s="220">
        <v>133277.55804999996</v>
      </c>
      <c r="J7189" s="161" t="e">
        <f>VLOOKUP(D7189,GST!A:D,4,FALSE)</f>
        <v>#N/A</v>
      </c>
      <c r="K7189" s="64" t="str">
        <f>VLOOKUP(B7189,'ABC successor'!A:J,10,FALSE)</f>
        <v>4750</v>
      </c>
    </row>
    <row r="7190" spans="1:11" x14ac:dyDescent="0.2">
      <c r="A7190">
        <v>7189</v>
      </c>
      <c r="B7190" t="s">
        <v>10553</v>
      </c>
      <c r="C7190" t="s">
        <v>10552</v>
      </c>
      <c r="D7190" t="s">
        <v>10553</v>
      </c>
      <c r="E7190" t="s">
        <v>10554</v>
      </c>
      <c r="F7190" s="220">
        <v>29170</v>
      </c>
      <c r="G7190" s="220">
        <v>29170</v>
      </c>
      <c r="H7190" s="220">
        <v>30705</v>
      </c>
      <c r="I7190" s="220">
        <v>27711.941153448275</v>
      </c>
      <c r="J7190" s="161" t="e">
        <f>VLOOKUP(D7190,GST!A:D,4,FALSE)</f>
        <v>#N/A</v>
      </c>
      <c r="K7190" s="64" t="str">
        <f>VLOOKUP(B7190,'ABC successor'!A:J,10,FALSE)</f>
        <v>4750</v>
      </c>
    </row>
    <row r="7191" spans="1:11" x14ac:dyDescent="0.2">
      <c r="A7191">
        <v>7190</v>
      </c>
      <c r="B7191" t="s">
        <v>10556</v>
      </c>
      <c r="C7191" t="s">
        <v>10555</v>
      </c>
      <c r="D7191" t="s">
        <v>10556</v>
      </c>
      <c r="E7191" t="s">
        <v>10557</v>
      </c>
      <c r="F7191" s="220">
        <v>204187</v>
      </c>
      <c r="G7191" s="220">
        <v>204187</v>
      </c>
      <c r="H7191" s="220">
        <v>214934</v>
      </c>
      <c r="I7191" s="220">
        <v>193977.78776551722</v>
      </c>
      <c r="J7191" s="161" t="e">
        <f>VLOOKUP(D7191,GST!A:D,4,FALSE)</f>
        <v>#N/A</v>
      </c>
      <c r="K7191" s="64" t="str">
        <f>VLOOKUP(B7191,'ABC successor'!A:J,10,FALSE)</f>
        <v>4750</v>
      </c>
    </row>
    <row r="7192" spans="1:11" x14ac:dyDescent="0.2">
      <c r="A7192">
        <v>7191</v>
      </c>
      <c r="B7192" t="s">
        <v>10559</v>
      </c>
      <c r="C7192" t="s">
        <v>10558</v>
      </c>
      <c r="D7192" t="s">
        <v>10559</v>
      </c>
      <c r="E7192" t="s">
        <v>10560</v>
      </c>
      <c r="F7192" s="220">
        <v>937590</v>
      </c>
      <c r="G7192" s="220">
        <v>937590</v>
      </c>
      <c r="H7192" s="220">
        <v>986937</v>
      </c>
      <c r="I7192" s="220">
        <v>890710.85928275855</v>
      </c>
      <c r="J7192" s="161" t="e">
        <f>VLOOKUP(D7192,GST!A:D,4,FALSE)</f>
        <v>#N/A</v>
      </c>
      <c r="K7192" s="64" t="str">
        <f>VLOOKUP(B7192,'ABC successor'!A:J,10,FALSE)</f>
        <v>4750</v>
      </c>
    </row>
    <row r="7193" spans="1:11" x14ac:dyDescent="0.2">
      <c r="A7193">
        <v>7192</v>
      </c>
      <c r="B7193" t="s">
        <v>10562</v>
      </c>
      <c r="C7193" t="s">
        <v>10561</v>
      </c>
      <c r="D7193" t="s">
        <v>10562</v>
      </c>
      <c r="E7193" t="s">
        <v>10563</v>
      </c>
      <c r="F7193" s="220">
        <v>7779</v>
      </c>
      <c r="G7193" s="220">
        <v>7779</v>
      </c>
      <c r="H7193" s="220">
        <v>8188</v>
      </c>
      <c r="I7193" s="220">
        <v>7389.5931827586201</v>
      </c>
      <c r="J7193" s="161" t="e">
        <f>VLOOKUP(D7193,GST!A:D,4,FALSE)</f>
        <v>#N/A</v>
      </c>
      <c r="K7193" s="64" t="str">
        <f>VLOOKUP(B7193,'ABC successor'!A:J,10,FALSE)</f>
        <v>4750</v>
      </c>
    </row>
    <row r="7194" spans="1:11" x14ac:dyDescent="0.2">
      <c r="A7194">
        <v>7193</v>
      </c>
      <c r="B7194" t="s">
        <v>10565</v>
      </c>
      <c r="C7194" t="s">
        <v>10564</v>
      </c>
      <c r="D7194" t="s">
        <v>10565</v>
      </c>
      <c r="E7194" t="s">
        <v>10566</v>
      </c>
      <c r="F7194" s="220">
        <v>33060</v>
      </c>
      <c r="G7194" s="220">
        <v>33060</v>
      </c>
      <c r="H7194" s="220">
        <v>34800</v>
      </c>
      <c r="I7194" s="220">
        <v>31406.737744827577</v>
      </c>
      <c r="J7194" s="161" t="e">
        <f>VLOOKUP(D7194,GST!A:D,4,FALSE)</f>
        <v>#N/A</v>
      </c>
      <c r="K7194" s="64" t="str">
        <f>VLOOKUP(B7194,'ABC successor'!A:J,10,FALSE)</f>
        <v>4750</v>
      </c>
    </row>
    <row r="7195" spans="1:11" x14ac:dyDescent="0.2">
      <c r="A7195">
        <v>7194</v>
      </c>
      <c r="B7195" t="s">
        <v>10568</v>
      </c>
      <c r="C7195" t="s">
        <v>10567</v>
      </c>
      <c r="D7195" t="s">
        <v>10568</v>
      </c>
      <c r="E7195" t="s">
        <v>10554</v>
      </c>
      <c r="F7195" s="220">
        <v>70841</v>
      </c>
      <c r="G7195" s="220">
        <v>70841</v>
      </c>
      <c r="H7195" s="220">
        <v>74569</v>
      </c>
      <c r="I7195" s="220">
        <v>67299.047489655175</v>
      </c>
      <c r="J7195" s="161" t="e">
        <f>VLOOKUP(D7195,GST!A:D,4,FALSE)</f>
        <v>#N/A</v>
      </c>
      <c r="K7195" s="64" t="str">
        <f>VLOOKUP(B7195,'ABC successor'!A:J,10,FALSE)</f>
        <v>4750</v>
      </c>
    </row>
    <row r="7196" spans="1:11" x14ac:dyDescent="0.2">
      <c r="A7196">
        <v>7195</v>
      </c>
      <c r="B7196" t="s">
        <v>10570</v>
      </c>
      <c r="C7196" t="s">
        <v>10569</v>
      </c>
      <c r="D7196" t="s">
        <v>10570</v>
      </c>
      <c r="E7196" t="s">
        <v>10571</v>
      </c>
      <c r="F7196" s="220">
        <v>3889</v>
      </c>
      <c r="G7196" s="220">
        <v>3889</v>
      </c>
      <c r="H7196" s="220">
        <v>4094</v>
      </c>
      <c r="I7196" s="220">
        <v>3694.79659137931</v>
      </c>
      <c r="J7196" s="161" t="e">
        <f>VLOOKUP(D7196,GST!A:D,4,FALSE)</f>
        <v>#N/A</v>
      </c>
      <c r="K7196" s="64" t="str">
        <f>VLOOKUP(B7196,'ABC successor'!A:J,10,FALSE)</f>
        <v>4750</v>
      </c>
    </row>
    <row r="7197" spans="1:11" x14ac:dyDescent="0.2">
      <c r="A7197">
        <v>7196</v>
      </c>
      <c r="B7197" t="s">
        <v>10573</v>
      </c>
      <c r="C7197" t="s">
        <v>10572</v>
      </c>
      <c r="D7197" t="s">
        <v>10573</v>
      </c>
      <c r="E7197" t="s">
        <v>10574</v>
      </c>
      <c r="F7197" s="220">
        <v>8334</v>
      </c>
      <c r="G7197" s="220">
        <v>8334</v>
      </c>
      <c r="H7197" s="220">
        <v>8773</v>
      </c>
      <c r="I7197" s="220">
        <v>7917.4212672413796</v>
      </c>
      <c r="J7197" s="161" t="e">
        <f>VLOOKUP(D7197,GST!A:D,4,FALSE)</f>
        <v>#N/A</v>
      </c>
      <c r="K7197" s="64" t="str">
        <f>VLOOKUP(B7197,'ABC successor'!A:J,10,FALSE)</f>
        <v>4750</v>
      </c>
    </row>
    <row r="7198" spans="1:11" x14ac:dyDescent="0.2">
      <c r="A7198">
        <v>7197</v>
      </c>
      <c r="B7198" t="s">
        <v>10576</v>
      </c>
      <c r="C7198" t="s">
        <v>10575</v>
      </c>
      <c r="D7198" t="s">
        <v>10576</v>
      </c>
      <c r="E7198" t="s">
        <v>10577</v>
      </c>
      <c r="F7198" s="220">
        <v>16391</v>
      </c>
      <c r="G7198" s="220">
        <v>16391</v>
      </c>
      <c r="H7198" s="220">
        <v>17254</v>
      </c>
      <c r="I7198" s="220">
        <v>15571.895210344828</v>
      </c>
      <c r="J7198" s="161" t="e">
        <f>VLOOKUP(D7198,GST!A:D,4,FALSE)</f>
        <v>#N/A</v>
      </c>
      <c r="K7198" s="64" t="str">
        <f>VLOOKUP(B7198,'ABC successor'!A:J,10,FALSE)</f>
        <v>4750</v>
      </c>
    </row>
    <row r="7199" spans="1:11" x14ac:dyDescent="0.2">
      <c r="A7199">
        <v>7198</v>
      </c>
      <c r="B7199" t="s">
        <v>10579</v>
      </c>
      <c r="C7199" t="s">
        <v>10578</v>
      </c>
      <c r="D7199" t="s">
        <v>10579</v>
      </c>
      <c r="E7199" t="s">
        <v>10580</v>
      </c>
      <c r="F7199" s="220">
        <v>3198917</v>
      </c>
      <c r="G7199" s="220">
        <v>3198917</v>
      </c>
      <c r="H7199" s="220">
        <v>3367281</v>
      </c>
      <c r="I7199" s="220">
        <v>3038971.1631275858</v>
      </c>
      <c r="J7199" s="161" t="e">
        <f>VLOOKUP(D7199,GST!A:D,4,FALSE)</f>
        <v>#N/A</v>
      </c>
      <c r="K7199" s="64" t="str">
        <f>VLOOKUP(B7199,'ABC successor'!A:J,10,FALSE)</f>
        <v>4750</v>
      </c>
    </row>
    <row r="7200" spans="1:11" x14ac:dyDescent="0.2">
      <c r="A7200">
        <v>7199</v>
      </c>
      <c r="B7200" t="s">
        <v>10582</v>
      </c>
      <c r="C7200" t="s">
        <v>10581</v>
      </c>
      <c r="D7200" t="s">
        <v>10582</v>
      </c>
      <c r="E7200" t="s">
        <v>10583</v>
      </c>
      <c r="F7200" s="220">
        <v>130568</v>
      </c>
      <c r="G7200" s="220">
        <v>130568</v>
      </c>
      <c r="H7200" s="220">
        <v>137440</v>
      </c>
      <c r="I7200" s="220">
        <v>124039.59985344826</v>
      </c>
      <c r="J7200" s="161" t="e">
        <f>VLOOKUP(D7200,GST!A:D,4,FALSE)</f>
        <v>#N/A</v>
      </c>
      <c r="K7200" s="64" t="str">
        <f>VLOOKUP(B7200,'ABC successor'!A:J,10,FALSE)</f>
        <v>4750</v>
      </c>
    </row>
    <row r="7201" spans="1:11" x14ac:dyDescent="0.2">
      <c r="A7201">
        <v>7200</v>
      </c>
      <c r="B7201" t="s">
        <v>10585</v>
      </c>
      <c r="C7201" t="s">
        <v>10584</v>
      </c>
      <c r="D7201" t="s">
        <v>10585</v>
      </c>
      <c r="E7201" t="s">
        <v>10586</v>
      </c>
      <c r="F7201" s="220">
        <v>101400</v>
      </c>
      <c r="G7201" s="220">
        <v>101400</v>
      </c>
      <c r="H7201" s="220">
        <v>106737</v>
      </c>
      <c r="I7201" s="220">
        <v>96329.592136206877</v>
      </c>
      <c r="J7201" s="161" t="e">
        <f>VLOOKUP(D7201,GST!A:D,4,FALSE)</f>
        <v>#N/A</v>
      </c>
      <c r="K7201" s="64" t="str">
        <f>VLOOKUP(B7201,'ABC successor'!A:J,10,FALSE)</f>
        <v>4750</v>
      </c>
    </row>
    <row r="7202" spans="1:11" x14ac:dyDescent="0.2">
      <c r="A7202">
        <v>7201</v>
      </c>
      <c r="B7202" t="s">
        <v>10588</v>
      </c>
      <c r="C7202" t="s">
        <v>10587</v>
      </c>
      <c r="D7202" t="s">
        <v>10588</v>
      </c>
      <c r="E7202" t="s">
        <v>10589</v>
      </c>
      <c r="F7202" s="220">
        <v>204187</v>
      </c>
      <c r="G7202" s="220">
        <v>204187</v>
      </c>
      <c r="H7202" s="220">
        <v>214934</v>
      </c>
      <c r="I7202" s="220">
        <v>193977.78776551722</v>
      </c>
      <c r="J7202" s="161" t="e">
        <f>VLOOKUP(D7202,GST!A:D,4,FALSE)</f>
        <v>#N/A</v>
      </c>
      <c r="K7202" s="64" t="str">
        <f>VLOOKUP(B7202,'ABC successor'!A:J,10,FALSE)</f>
        <v>4750</v>
      </c>
    </row>
    <row r="7203" spans="1:11" x14ac:dyDescent="0.2">
      <c r="A7203">
        <v>7202</v>
      </c>
      <c r="B7203" t="s">
        <v>10591</v>
      </c>
      <c r="C7203" t="s">
        <v>10590</v>
      </c>
      <c r="D7203" t="s">
        <v>10591</v>
      </c>
      <c r="E7203" t="s">
        <v>10592</v>
      </c>
      <c r="F7203" s="220">
        <v>6667</v>
      </c>
      <c r="G7203" s="220">
        <v>6667</v>
      </c>
      <c r="H7203" s="220">
        <v>7018</v>
      </c>
      <c r="I7203" s="220">
        <v>6333.937013793101</v>
      </c>
      <c r="J7203" s="161" t="e">
        <f>VLOOKUP(D7203,GST!A:D,4,FALSE)</f>
        <v>#N/A</v>
      </c>
      <c r="K7203" s="64" t="str">
        <f>VLOOKUP(B7203,'ABC successor'!A:J,10,FALSE)</f>
        <v>4750</v>
      </c>
    </row>
    <row r="7204" spans="1:11" x14ac:dyDescent="0.2">
      <c r="A7204">
        <v>7203</v>
      </c>
      <c r="B7204" t="s">
        <v>10594</v>
      </c>
      <c r="C7204" t="s">
        <v>10593</v>
      </c>
      <c r="D7204" t="s">
        <v>10594</v>
      </c>
      <c r="E7204" t="s">
        <v>3925</v>
      </c>
      <c r="F7204" s="220">
        <v>403</v>
      </c>
      <c r="G7204" s="220">
        <v>403</v>
      </c>
      <c r="H7204" s="220">
        <v>424</v>
      </c>
      <c r="I7204" s="220">
        <v>382.82036896551722</v>
      </c>
      <c r="J7204" s="161" t="e">
        <f>VLOOKUP(D7204,GST!A:D,4,FALSE)</f>
        <v>#N/A</v>
      </c>
      <c r="K7204" s="64" t="str">
        <f>VLOOKUP(B7204,'ABC successor'!A:J,10,FALSE)</f>
        <v>4750</v>
      </c>
    </row>
    <row r="7205" spans="1:11" x14ac:dyDescent="0.2">
      <c r="A7205">
        <v>7204</v>
      </c>
      <c r="B7205" t="s">
        <v>10596</v>
      </c>
      <c r="C7205" t="s">
        <v>10595</v>
      </c>
      <c r="D7205" t="s">
        <v>10596</v>
      </c>
      <c r="E7205" t="s">
        <v>3925</v>
      </c>
      <c r="F7205" s="220">
        <v>431</v>
      </c>
      <c r="G7205" s="220">
        <v>431</v>
      </c>
      <c r="H7205" s="220">
        <v>454</v>
      </c>
      <c r="I7205" s="220">
        <v>409.88847586206896</v>
      </c>
      <c r="J7205" s="161" t="e">
        <f>VLOOKUP(D7205,GST!A:D,4,FALSE)</f>
        <v>#N/A</v>
      </c>
      <c r="K7205" s="64" t="str">
        <f>VLOOKUP(B7205,'ABC successor'!A:J,10,FALSE)</f>
        <v>4750</v>
      </c>
    </row>
    <row r="7206" spans="1:11" x14ac:dyDescent="0.2">
      <c r="A7206">
        <v>7205</v>
      </c>
      <c r="B7206" t="s">
        <v>10598</v>
      </c>
      <c r="C7206" t="s">
        <v>10597</v>
      </c>
      <c r="D7206" t="s">
        <v>10598</v>
      </c>
      <c r="E7206" t="s">
        <v>3925</v>
      </c>
      <c r="F7206" s="220">
        <v>486</v>
      </c>
      <c r="G7206" s="220">
        <v>486</v>
      </c>
      <c r="H7206" s="220">
        <v>512</v>
      </c>
      <c r="I7206" s="220">
        <v>462.09125344827578</v>
      </c>
      <c r="J7206" s="161" t="e">
        <f>VLOOKUP(D7206,GST!A:D,4,FALSE)</f>
        <v>#N/A</v>
      </c>
      <c r="K7206" s="64" t="str">
        <f>VLOOKUP(B7206,'ABC successor'!A:J,10,FALSE)</f>
        <v>4750</v>
      </c>
    </row>
    <row r="7207" spans="1:11" x14ac:dyDescent="0.2">
      <c r="A7207">
        <v>7206</v>
      </c>
      <c r="B7207" t="s">
        <v>10600</v>
      </c>
      <c r="C7207" t="s">
        <v>10599</v>
      </c>
      <c r="D7207" t="s">
        <v>10600</v>
      </c>
      <c r="E7207" t="s">
        <v>10601</v>
      </c>
      <c r="F7207" s="220">
        <v>406984</v>
      </c>
      <c r="G7207" s="220">
        <v>406984</v>
      </c>
      <c r="H7207" s="220">
        <v>428404</v>
      </c>
      <c r="I7207" s="220">
        <v>386635.03860172408</v>
      </c>
      <c r="J7207" s="161" t="e">
        <f>VLOOKUP(D7207,GST!A:D,4,FALSE)</f>
        <v>#N/A</v>
      </c>
      <c r="K7207" s="64" t="str">
        <f>VLOOKUP(B7207,'ABC successor'!A:J,10,FALSE)</f>
        <v>4750</v>
      </c>
    </row>
    <row r="7208" spans="1:11" x14ac:dyDescent="0.2">
      <c r="A7208">
        <v>7207</v>
      </c>
      <c r="B7208" t="s">
        <v>10603</v>
      </c>
      <c r="C7208" t="s">
        <v>10602</v>
      </c>
      <c r="D7208" t="s">
        <v>10603</v>
      </c>
      <c r="E7208" t="s">
        <v>2143</v>
      </c>
      <c r="F7208" s="220">
        <v>87509</v>
      </c>
      <c r="G7208" s="220">
        <v>87509</v>
      </c>
      <c r="H7208" s="220">
        <v>92115</v>
      </c>
      <c r="I7208" s="220">
        <v>83133.890024137931</v>
      </c>
      <c r="J7208" s="161" t="e">
        <f>VLOOKUP(D7208,GST!A:D,4,FALSE)</f>
        <v>#N/A</v>
      </c>
      <c r="K7208" s="64" t="str">
        <f>VLOOKUP(B7208,'ABC successor'!A:J,10,FALSE)</f>
        <v>4750</v>
      </c>
    </row>
    <row r="7209" spans="1:11" x14ac:dyDescent="0.2">
      <c r="A7209">
        <v>7208</v>
      </c>
      <c r="B7209" t="s">
        <v>10605</v>
      </c>
      <c r="C7209" t="s">
        <v>10604</v>
      </c>
      <c r="D7209" t="s">
        <v>10605</v>
      </c>
      <c r="E7209" t="s">
        <v>2143</v>
      </c>
      <c r="F7209" s="220">
        <v>50005</v>
      </c>
      <c r="G7209" s="220">
        <v>50005</v>
      </c>
      <c r="H7209" s="220">
        <v>52637</v>
      </c>
      <c r="I7209" s="220">
        <v>47504.527603448267</v>
      </c>
      <c r="J7209" s="161" t="e">
        <f>VLOOKUP(D7209,GST!A:D,4,FALSE)</f>
        <v>#N/A</v>
      </c>
      <c r="K7209" s="64" t="str">
        <f>VLOOKUP(B7209,'ABC successor'!A:J,10,FALSE)</f>
        <v>4750</v>
      </c>
    </row>
    <row r="7210" spans="1:11" x14ac:dyDescent="0.2">
      <c r="A7210">
        <v>7209</v>
      </c>
      <c r="B7210" t="s">
        <v>10607</v>
      </c>
      <c r="C7210" t="s">
        <v>10606</v>
      </c>
      <c r="D7210" t="s">
        <v>10607</v>
      </c>
      <c r="E7210" t="s">
        <v>10608</v>
      </c>
      <c r="F7210" s="220">
        <v>105566</v>
      </c>
      <c r="G7210" s="220">
        <v>105566</v>
      </c>
      <c r="H7210" s="220">
        <v>111122</v>
      </c>
      <c r="I7210" s="220">
        <v>100287.33605172414</v>
      </c>
      <c r="J7210" s="161" t="e">
        <f>VLOOKUP(D7210,GST!A:D,4,FALSE)</f>
        <v>#N/A</v>
      </c>
      <c r="K7210" s="64" t="str">
        <f>VLOOKUP(B7210,'ABC successor'!A:J,10,FALSE)</f>
        <v>4750</v>
      </c>
    </row>
    <row r="7211" spans="1:11" x14ac:dyDescent="0.2">
      <c r="A7211">
        <v>7210</v>
      </c>
      <c r="B7211" t="s">
        <v>10610</v>
      </c>
      <c r="C7211" t="s">
        <v>10609</v>
      </c>
      <c r="D7211" t="s">
        <v>10610</v>
      </c>
      <c r="E7211" t="s">
        <v>10608</v>
      </c>
      <c r="F7211" s="220">
        <v>53617</v>
      </c>
      <c r="G7211" s="220">
        <v>53617</v>
      </c>
      <c r="H7211" s="220">
        <v>56439</v>
      </c>
      <c r="I7211" s="220">
        <v>50936.376870689652</v>
      </c>
      <c r="J7211" s="161" t="e">
        <f>VLOOKUP(D7211,GST!A:D,4,FALSE)</f>
        <v>#N/A</v>
      </c>
      <c r="K7211" s="64" t="str">
        <f>VLOOKUP(B7211,'ABC successor'!A:J,10,FALSE)</f>
        <v>4750</v>
      </c>
    </row>
    <row r="7212" spans="1:11" x14ac:dyDescent="0.2">
      <c r="A7212">
        <v>7211</v>
      </c>
      <c r="B7212" t="s">
        <v>10612</v>
      </c>
      <c r="C7212" t="s">
        <v>10611</v>
      </c>
      <c r="D7212" t="s">
        <v>10612</v>
      </c>
      <c r="E7212" t="s">
        <v>10613</v>
      </c>
      <c r="F7212" s="220">
        <v>98622</v>
      </c>
      <c r="G7212" s="220">
        <v>98622</v>
      </c>
      <c r="H7212" s="220">
        <v>103813</v>
      </c>
      <c r="I7212" s="220">
        <v>93690.451713793082</v>
      </c>
      <c r="J7212" s="161" t="e">
        <f>VLOOKUP(D7212,GST!A:D,4,FALSE)</f>
        <v>#N/A</v>
      </c>
      <c r="K7212" s="64" t="str">
        <f>VLOOKUP(B7212,'ABC successor'!A:J,10,FALSE)</f>
        <v>4750</v>
      </c>
    </row>
    <row r="7213" spans="1:11" x14ac:dyDescent="0.2">
      <c r="A7213">
        <v>7212</v>
      </c>
      <c r="B7213" t="s">
        <v>10615</v>
      </c>
      <c r="C7213" t="s">
        <v>10614</v>
      </c>
      <c r="D7213" t="s">
        <v>10615</v>
      </c>
      <c r="E7213" t="s">
        <v>8964</v>
      </c>
      <c r="F7213" s="220">
        <v>403</v>
      </c>
      <c r="G7213" s="220">
        <v>403</v>
      </c>
      <c r="H7213" s="220">
        <v>424</v>
      </c>
      <c r="I7213" s="220">
        <v>382.82036896551722</v>
      </c>
      <c r="J7213" s="161" t="e">
        <f>VLOOKUP(D7213,GST!A:D,4,FALSE)</f>
        <v>#N/A</v>
      </c>
      <c r="K7213" s="64" t="str">
        <f>VLOOKUP(B7213,'ABC successor'!A:J,10,FALSE)</f>
        <v>4750</v>
      </c>
    </row>
    <row r="7214" spans="1:11" x14ac:dyDescent="0.2">
      <c r="A7214">
        <v>7213</v>
      </c>
      <c r="B7214" t="s">
        <v>10617</v>
      </c>
      <c r="C7214" t="s">
        <v>10616</v>
      </c>
      <c r="D7214" t="s">
        <v>10617</v>
      </c>
      <c r="E7214" t="s">
        <v>16301</v>
      </c>
      <c r="F7214" s="220">
        <v>22780</v>
      </c>
      <c r="G7214" s="220">
        <v>22780</v>
      </c>
      <c r="H7214" s="220">
        <v>23979</v>
      </c>
      <c r="I7214" s="220">
        <v>21640.951463793102</v>
      </c>
      <c r="J7214" s="161" t="e">
        <f>VLOOKUP(D7214,GST!A:D,4,FALSE)</f>
        <v>#N/A</v>
      </c>
      <c r="K7214" s="64" t="str">
        <f>VLOOKUP(B7214,'ABC successor'!A:J,10,FALSE)</f>
        <v>4750</v>
      </c>
    </row>
    <row r="7215" spans="1:11" x14ac:dyDescent="0.2">
      <c r="A7215">
        <v>7214</v>
      </c>
      <c r="B7215" t="s">
        <v>10619</v>
      </c>
      <c r="C7215" t="s">
        <v>10618</v>
      </c>
      <c r="D7215" t="s">
        <v>10619</v>
      </c>
      <c r="E7215" t="s">
        <v>10620</v>
      </c>
      <c r="F7215" s="220">
        <v>5139</v>
      </c>
      <c r="G7215" s="220">
        <v>5139</v>
      </c>
      <c r="H7215" s="220">
        <v>5409</v>
      </c>
      <c r="I7215" s="220">
        <v>4881.9264224137933</v>
      </c>
      <c r="J7215" s="161" t="e">
        <f>VLOOKUP(D7215,GST!A:D,4,FALSE)</f>
        <v>#N/A</v>
      </c>
      <c r="K7215" s="64" t="str">
        <f>VLOOKUP(B7215,'ABC successor'!A:J,10,FALSE)</f>
        <v>4750</v>
      </c>
    </row>
    <row r="7216" spans="1:11" x14ac:dyDescent="0.2">
      <c r="A7216">
        <v>7215</v>
      </c>
      <c r="B7216" t="s">
        <v>10622</v>
      </c>
      <c r="C7216" t="s">
        <v>10621</v>
      </c>
      <c r="D7216" t="s">
        <v>10622</v>
      </c>
      <c r="E7216" t="s">
        <v>7226</v>
      </c>
      <c r="F7216" s="220">
        <v>145848</v>
      </c>
      <c r="G7216" s="220">
        <v>145848</v>
      </c>
      <c r="H7216" s="220">
        <v>153524</v>
      </c>
      <c r="I7216" s="220">
        <v>138555.83889482755</v>
      </c>
      <c r="J7216" s="161" t="e">
        <f>VLOOKUP(D7216,GST!A:D,4,FALSE)</f>
        <v>#N/A</v>
      </c>
      <c r="K7216" s="64" t="str">
        <f>VLOOKUP(B7216,'ABC successor'!A:J,10,FALSE)</f>
        <v>4750</v>
      </c>
    </row>
    <row r="7217" spans="1:11" x14ac:dyDescent="0.2">
      <c r="A7217">
        <v>7216</v>
      </c>
      <c r="B7217" t="s">
        <v>10624</v>
      </c>
      <c r="C7217" t="s">
        <v>10623</v>
      </c>
      <c r="D7217" t="s">
        <v>10624</v>
      </c>
      <c r="E7217" t="s">
        <v>4210</v>
      </c>
      <c r="F7217" s="220">
        <v>56255</v>
      </c>
      <c r="G7217" s="220">
        <v>56255</v>
      </c>
      <c r="H7217" s="220">
        <v>59216</v>
      </c>
      <c r="I7217" s="220">
        <v>53442.110194827583</v>
      </c>
      <c r="J7217" s="161" t="e">
        <f>VLOOKUP(D7217,GST!A:D,4,FALSE)</f>
        <v>#N/A</v>
      </c>
      <c r="K7217" s="64" t="str">
        <f>VLOOKUP(B7217,'ABC successor'!A:J,10,FALSE)</f>
        <v>4750</v>
      </c>
    </row>
    <row r="7218" spans="1:11" x14ac:dyDescent="0.2">
      <c r="A7218">
        <v>7217</v>
      </c>
      <c r="B7218" t="s">
        <v>10626</v>
      </c>
      <c r="C7218" t="s">
        <v>10625</v>
      </c>
      <c r="D7218" t="s">
        <v>10626</v>
      </c>
      <c r="E7218" t="s">
        <v>4404</v>
      </c>
      <c r="F7218" s="220">
        <v>8751</v>
      </c>
      <c r="G7218" s="220">
        <v>8751</v>
      </c>
      <c r="H7218" s="220">
        <v>9212</v>
      </c>
      <c r="I7218" s="220">
        <v>8313.7756896551709</v>
      </c>
      <c r="J7218" s="161" t="e">
        <f>VLOOKUP(D7218,GST!A:D,4,FALSE)</f>
        <v>#N/A</v>
      </c>
      <c r="K7218" s="64" t="str">
        <f>VLOOKUP(B7218,'ABC successor'!A:J,10,FALSE)</f>
        <v>4750</v>
      </c>
    </row>
    <row r="7219" spans="1:11" x14ac:dyDescent="0.2">
      <c r="A7219">
        <v>7218</v>
      </c>
      <c r="B7219" t="s">
        <v>10628</v>
      </c>
      <c r="C7219" t="s">
        <v>10627</v>
      </c>
      <c r="D7219" t="s">
        <v>10628</v>
      </c>
      <c r="E7219" t="s">
        <v>9741</v>
      </c>
      <c r="F7219" s="220">
        <v>1793</v>
      </c>
      <c r="G7219" s="220">
        <v>1793</v>
      </c>
      <c r="H7219" s="220">
        <v>1887</v>
      </c>
      <c r="I7219" s="220">
        <v>1703.3572982758619</v>
      </c>
      <c r="J7219" s="161" t="e">
        <f>VLOOKUP(D7219,GST!A:D,4,FALSE)</f>
        <v>#N/A</v>
      </c>
      <c r="K7219" s="64" t="str">
        <f>VLOOKUP(B7219,'ABC successor'!A:J,10,FALSE)</f>
        <v>4750</v>
      </c>
    </row>
    <row r="7220" spans="1:11" x14ac:dyDescent="0.2">
      <c r="A7220">
        <v>7219</v>
      </c>
      <c r="B7220" t="s">
        <v>9743</v>
      </c>
      <c r="C7220" t="s">
        <v>9742</v>
      </c>
      <c r="D7220" t="s">
        <v>9743</v>
      </c>
      <c r="E7220" t="s">
        <v>9744</v>
      </c>
      <c r="F7220" s="220">
        <v>1555</v>
      </c>
      <c r="G7220" s="220">
        <v>1555</v>
      </c>
      <c r="H7220" s="220">
        <v>1637</v>
      </c>
      <c r="I7220" s="220">
        <v>1477.1452620689654</v>
      </c>
      <c r="J7220" s="161" t="e">
        <f>VLOOKUP(D7220,GST!A:D,4,FALSE)</f>
        <v>#N/A</v>
      </c>
      <c r="K7220" s="64" t="str">
        <f>VLOOKUP(B7220,'ABC successor'!A:J,10,FALSE)</f>
        <v>4750</v>
      </c>
    </row>
    <row r="7221" spans="1:11" x14ac:dyDescent="0.2">
      <c r="A7221">
        <v>7220</v>
      </c>
      <c r="B7221" t="s">
        <v>9746</v>
      </c>
      <c r="C7221" t="s">
        <v>9745</v>
      </c>
      <c r="D7221" t="s">
        <v>9746</v>
      </c>
      <c r="E7221" t="s">
        <v>9747</v>
      </c>
      <c r="F7221" s="220">
        <v>112</v>
      </c>
      <c r="G7221" s="220">
        <v>112</v>
      </c>
      <c r="H7221" s="220">
        <v>118</v>
      </c>
      <c r="I7221" s="220">
        <v>106.33899137931033</v>
      </c>
      <c r="J7221" s="161" t="e">
        <f>VLOOKUP(D7221,GST!A:D,4,FALSE)</f>
        <v>#N/A</v>
      </c>
      <c r="K7221" s="64" t="str">
        <f>VLOOKUP(B7221,'ABC successor'!A:J,10,FALSE)</f>
        <v>4750</v>
      </c>
    </row>
    <row r="7222" spans="1:11" x14ac:dyDescent="0.2">
      <c r="A7222">
        <v>7221</v>
      </c>
      <c r="B7222" t="s">
        <v>9749</v>
      </c>
      <c r="C7222" t="s">
        <v>9748</v>
      </c>
      <c r="D7222" t="s">
        <v>9749</v>
      </c>
      <c r="E7222" t="s">
        <v>10058</v>
      </c>
      <c r="F7222" s="220">
        <v>2737</v>
      </c>
      <c r="G7222" s="220">
        <v>2737</v>
      </c>
      <c r="H7222" s="220">
        <v>2881</v>
      </c>
      <c r="I7222" s="220">
        <v>2600.4716982758619</v>
      </c>
      <c r="J7222" s="161" t="e">
        <f>VLOOKUP(D7222,GST!A:D,4,FALSE)</f>
        <v>#N/A</v>
      </c>
      <c r="K7222" s="64" t="str">
        <f>VLOOKUP(B7222,'ABC successor'!A:J,10,FALSE)</f>
        <v>4750</v>
      </c>
    </row>
    <row r="7223" spans="1:11" x14ac:dyDescent="0.2">
      <c r="A7223">
        <v>7222</v>
      </c>
      <c r="B7223" t="s">
        <v>10060</v>
      </c>
      <c r="C7223" t="s">
        <v>10059</v>
      </c>
      <c r="D7223" t="s">
        <v>10060</v>
      </c>
      <c r="E7223" t="s">
        <v>10061</v>
      </c>
      <c r="F7223" s="220">
        <v>793132</v>
      </c>
      <c r="G7223" s="220">
        <v>793132</v>
      </c>
      <c r="H7223" s="220">
        <v>834876</v>
      </c>
      <c r="I7223" s="220">
        <v>753475.5573172411</v>
      </c>
      <c r="J7223" s="161" t="e">
        <f>VLOOKUP(D7223,GST!A:D,4,FALSE)</f>
        <v>#N/A</v>
      </c>
      <c r="K7223" s="64" t="str">
        <f>VLOOKUP(B7223,'ABC successor'!A:J,10,FALSE)</f>
        <v>4750</v>
      </c>
    </row>
    <row r="7224" spans="1:11" x14ac:dyDescent="0.2">
      <c r="A7224">
        <v>7223</v>
      </c>
      <c r="B7224" t="s">
        <v>10063</v>
      </c>
      <c r="C7224" t="s">
        <v>10062</v>
      </c>
      <c r="D7224" t="s">
        <v>10063</v>
      </c>
      <c r="E7224" t="s">
        <v>10064</v>
      </c>
      <c r="F7224" s="220">
        <v>793132</v>
      </c>
      <c r="G7224" s="220">
        <v>793132</v>
      </c>
      <c r="H7224" s="220">
        <v>834876</v>
      </c>
      <c r="I7224" s="220">
        <v>753475.5573172411</v>
      </c>
      <c r="J7224" s="161" t="e">
        <f>VLOOKUP(D7224,GST!A:D,4,FALSE)</f>
        <v>#N/A</v>
      </c>
      <c r="K7224" s="64" t="str">
        <f>VLOOKUP(B7224,'ABC successor'!A:J,10,FALSE)</f>
        <v>4750</v>
      </c>
    </row>
    <row r="7225" spans="1:11" x14ac:dyDescent="0.2">
      <c r="A7225">
        <v>7224</v>
      </c>
      <c r="B7225" t="s">
        <v>10066</v>
      </c>
      <c r="C7225" t="s">
        <v>10065</v>
      </c>
      <c r="D7225" t="s">
        <v>10066</v>
      </c>
      <c r="E7225" t="s">
        <v>10067</v>
      </c>
      <c r="F7225" s="220">
        <v>793132</v>
      </c>
      <c r="G7225" s="220">
        <v>793132</v>
      </c>
      <c r="H7225" s="220">
        <v>834876</v>
      </c>
      <c r="I7225" s="220">
        <v>753475.5573172411</v>
      </c>
      <c r="J7225" s="161" t="e">
        <f>VLOOKUP(D7225,GST!A:D,4,FALSE)</f>
        <v>#N/A</v>
      </c>
      <c r="K7225" s="64" t="str">
        <f>VLOOKUP(B7225,'ABC successor'!A:J,10,FALSE)</f>
        <v>4750</v>
      </c>
    </row>
    <row r="7226" spans="1:11" x14ac:dyDescent="0.2">
      <c r="A7226">
        <v>7225</v>
      </c>
      <c r="B7226" t="s">
        <v>10069</v>
      </c>
      <c r="C7226" t="s">
        <v>10068</v>
      </c>
      <c r="D7226" t="s">
        <v>10069</v>
      </c>
      <c r="E7226" t="s">
        <v>5689</v>
      </c>
      <c r="F7226" s="220">
        <v>3195</v>
      </c>
      <c r="G7226" s="220">
        <v>3195</v>
      </c>
      <c r="H7226" s="220">
        <v>3363</v>
      </c>
      <c r="I7226" s="220">
        <v>3035.4948448275863</v>
      </c>
      <c r="J7226" s="161" t="e">
        <f>VLOOKUP(D7226,GST!A:D,4,FALSE)</f>
        <v>#N/A</v>
      </c>
      <c r="K7226" s="64" t="str">
        <f>VLOOKUP(B7226,'ABC successor'!A:J,10,FALSE)</f>
        <v>4750</v>
      </c>
    </row>
    <row r="7227" spans="1:11" x14ac:dyDescent="0.2">
      <c r="A7227">
        <v>7226</v>
      </c>
      <c r="B7227" t="s">
        <v>10071</v>
      </c>
      <c r="C7227" t="s">
        <v>10070</v>
      </c>
      <c r="D7227" t="s">
        <v>10071</v>
      </c>
      <c r="E7227" t="s">
        <v>10072</v>
      </c>
      <c r="F7227" s="220">
        <v>959815</v>
      </c>
      <c r="G7227" s="220">
        <v>959815</v>
      </c>
      <c r="H7227" s="220">
        <v>1010332</v>
      </c>
      <c r="I7227" s="220">
        <v>911823.9826620688</v>
      </c>
      <c r="J7227" s="161" t="e">
        <f>VLOOKUP(D7227,GST!A:D,4,FALSE)</f>
        <v>#N/A</v>
      </c>
      <c r="K7227" s="64" t="str">
        <f>VLOOKUP(B7227,'ABC successor'!A:J,10,FALSE)</f>
        <v>4750</v>
      </c>
    </row>
    <row r="7228" spans="1:11" x14ac:dyDescent="0.2">
      <c r="A7228">
        <v>7227</v>
      </c>
      <c r="B7228" t="s">
        <v>10074</v>
      </c>
      <c r="C7228" t="s">
        <v>10073</v>
      </c>
      <c r="D7228" t="s">
        <v>10074</v>
      </c>
      <c r="E7228" t="s">
        <v>10075</v>
      </c>
      <c r="F7228" s="220">
        <v>11529</v>
      </c>
      <c r="G7228" s="220">
        <v>11529</v>
      </c>
      <c r="H7228" s="220">
        <v>12136</v>
      </c>
      <c r="I7228" s="220">
        <v>10952.916112068962</v>
      </c>
      <c r="J7228" s="161" t="e">
        <f>VLOOKUP(D7228,GST!A:D,4,FALSE)</f>
        <v>#N/A</v>
      </c>
      <c r="K7228" s="64" t="str">
        <f>VLOOKUP(B7228,'ABC successor'!A:J,10,FALSE)</f>
        <v>4750</v>
      </c>
    </row>
    <row r="7229" spans="1:11" x14ac:dyDescent="0.2">
      <c r="A7229">
        <v>7228</v>
      </c>
      <c r="B7229" t="s">
        <v>10077</v>
      </c>
      <c r="C7229" t="s">
        <v>10076</v>
      </c>
      <c r="D7229" t="s">
        <v>10077</v>
      </c>
      <c r="E7229" t="s">
        <v>10078</v>
      </c>
      <c r="F7229" s="220">
        <v>11529</v>
      </c>
      <c r="G7229" s="220">
        <v>11529</v>
      </c>
      <c r="H7229" s="220">
        <v>12136</v>
      </c>
      <c r="I7229" s="220">
        <v>10952.916112068962</v>
      </c>
      <c r="J7229" s="161" t="e">
        <f>VLOOKUP(D7229,GST!A:D,4,FALSE)</f>
        <v>#N/A</v>
      </c>
      <c r="K7229" s="64" t="str">
        <f>VLOOKUP(B7229,'ABC successor'!A:J,10,FALSE)</f>
        <v>4750</v>
      </c>
    </row>
    <row r="7230" spans="1:11" x14ac:dyDescent="0.2">
      <c r="A7230">
        <v>7229</v>
      </c>
      <c r="B7230" t="s">
        <v>10080</v>
      </c>
      <c r="C7230" t="s">
        <v>10079</v>
      </c>
      <c r="D7230" t="s">
        <v>10080</v>
      </c>
      <c r="E7230" t="s">
        <v>10081</v>
      </c>
      <c r="F7230" s="220">
        <v>22363</v>
      </c>
      <c r="G7230" s="220">
        <v>22363</v>
      </c>
      <c r="H7230" s="220">
        <v>23540</v>
      </c>
      <c r="I7230" s="220">
        <v>21244.597041379307</v>
      </c>
      <c r="J7230" s="161" t="e">
        <f>VLOOKUP(D7230,GST!A:D,4,FALSE)</f>
        <v>#N/A</v>
      </c>
      <c r="K7230" s="64" t="str">
        <f>VLOOKUP(B7230,'ABC successor'!A:J,10,FALSE)</f>
        <v>4750</v>
      </c>
    </row>
    <row r="7231" spans="1:11" x14ac:dyDescent="0.2">
      <c r="A7231">
        <v>7230</v>
      </c>
      <c r="B7231" t="s">
        <v>10083</v>
      </c>
      <c r="C7231" t="s">
        <v>10082</v>
      </c>
      <c r="D7231" t="s">
        <v>10083</v>
      </c>
      <c r="E7231" t="s">
        <v>16302</v>
      </c>
      <c r="F7231" s="220">
        <v>9445</v>
      </c>
      <c r="G7231" s="220">
        <v>9445</v>
      </c>
      <c r="H7231" s="220">
        <v>9942</v>
      </c>
      <c r="I7231" s="220">
        <v>8973.0774362068951</v>
      </c>
      <c r="J7231" s="161" t="e">
        <f>VLOOKUP(D7231,GST!A:D,4,FALSE)</f>
        <v>#N/A</v>
      </c>
      <c r="K7231" s="64" t="str">
        <f>VLOOKUP(B7231,'ABC successor'!A:J,10,FALSE)</f>
        <v>4750</v>
      </c>
    </row>
    <row r="7232" spans="1:11" x14ac:dyDescent="0.2">
      <c r="A7232">
        <v>7231</v>
      </c>
      <c r="B7232" t="s">
        <v>6488</v>
      </c>
      <c r="C7232" t="s">
        <v>6487</v>
      </c>
      <c r="D7232" t="s">
        <v>6488</v>
      </c>
      <c r="E7232" t="s">
        <v>16303</v>
      </c>
      <c r="F7232" s="220">
        <v>10557</v>
      </c>
      <c r="G7232" s="220">
        <v>10557</v>
      </c>
      <c r="H7232" s="220">
        <v>11113</v>
      </c>
      <c r="I7232" s="220">
        <v>10028.733605172412</v>
      </c>
      <c r="J7232" s="161" t="e">
        <f>VLOOKUP(D7232,GST!A:D,4,FALSE)</f>
        <v>#N/A</v>
      </c>
      <c r="K7232" s="64" t="str">
        <f>VLOOKUP(B7232,'ABC successor'!A:J,10,FALSE)</f>
        <v>4750</v>
      </c>
    </row>
    <row r="7233" spans="1:11" x14ac:dyDescent="0.2">
      <c r="A7233">
        <v>7232</v>
      </c>
      <c r="B7233" t="s">
        <v>16304</v>
      </c>
      <c r="C7233" t="s">
        <v>16305</v>
      </c>
      <c r="D7233" t="s">
        <v>16304</v>
      </c>
      <c r="E7233" t="s">
        <v>16306</v>
      </c>
      <c r="F7233" s="220">
        <v>25558</v>
      </c>
      <c r="G7233" s="220">
        <v>25558</v>
      </c>
      <c r="H7233" s="220">
        <v>26903</v>
      </c>
      <c r="I7233" s="220">
        <v>24280.091886206894</v>
      </c>
      <c r="J7233" s="161" t="e">
        <f>VLOOKUP(D7233,GST!A:D,4,FALSE)</f>
        <v>#N/A</v>
      </c>
      <c r="K7233" s="64" t="str">
        <f>VLOOKUP(B7233,'ABC successor'!A:J,10,FALSE)</f>
        <v>4750</v>
      </c>
    </row>
    <row r="7234" spans="1:11" x14ac:dyDescent="0.2">
      <c r="A7234">
        <v>7233</v>
      </c>
      <c r="B7234" t="s">
        <v>8639</v>
      </c>
      <c r="C7234" t="s">
        <v>8638</v>
      </c>
      <c r="D7234" t="s">
        <v>8639</v>
      </c>
      <c r="E7234" t="s">
        <v>8640</v>
      </c>
      <c r="F7234" s="220">
        <v>2766</v>
      </c>
      <c r="G7234" s="220">
        <v>2766</v>
      </c>
      <c r="H7234" s="220">
        <v>2912</v>
      </c>
      <c r="I7234" s="220">
        <v>2627.5398051724137</v>
      </c>
      <c r="J7234" s="161" t="e">
        <f>VLOOKUP(D7234,GST!A:D,4,FALSE)</f>
        <v>#N/A</v>
      </c>
      <c r="K7234" s="64" t="str">
        <f>VLOOKUP(B7234,'ABC successor'!A:J,10,FALSE)</f>
        <v>4750</v>
      </c>
    </row>
    <row r="7235" spans="1:11" x14ac:dyDescent="0.2">
      <c r="A7235">
        <v>7234</v>
      </c>
      <c r="B7235" t="s">
        <v>8642</v>
      </c>
      <c r="C7235" t="s">
        <v>8641</v>
      </c>
      <c r="D7235" t="s">
        <v>8642</v>
      </c>
      <c r="E7235" t="s">
        <v>8643</v>
      </c>
      <c r="F7235" s="220">
        <v>112</v>
      </c>
      <c r="G7235" s="220">
        <v>112</v>
      </c>
      <c r="H7235" s="220">
        <v>118</v>
      </c>
      <c r="I7235" s="220">
        <v>106.33899137931033</v>
      </c>
      <c r="J7235" s="161" t="e">
        <f>VLOOKUP(D7235,GST!A:D,4,FALSE)</f>
        <v>#N/A</v>
      </c>
      <c r="K7235" s="64" t="str">
        <f>VLOOKUP(B7235,'ABC successor'!A:J,10,FALSE)</f>
        <v>4750</v>
      </c>
    </row>
    <row r="7236" spans="1:11" x14ac:dyDescent="0.2">
      <c r="A7236">
        <v>7235</v>
      </c>
      <c r="B7236" t="s">
        <v>8645</v>
      </c>
      <c r="C7236" t="s">
        <v>8644</v>
      </c>
      <c r="D7236" t="s">
        <v>8645</v>
      </c>
      <c r="E7236" t="s">
        <v>5733</v>
      </c>
      <c r="F7236" s="220">
        <v>167</v>
      </c>
      <c r="G7236" s="220">
        <v>167</v>
      </c>
      <c r="H7236" s="220">
        <v>176</v>
      </c>
      <c r="I7236" s="220">
        <v>158.54176896551721</v>
      </c>
      <c r="J7236" s="161" t="e">
        <f>VLOOKUP(D7236,GST!A:D,4,FALSE)</f>
        <v>#N/A</v>
      </c>
      <c r="K7236" s="64" t="str">
        <f>VLOOKUP(B7236,'ABC successor'!A:J,10,FALSE)</f>
        <v>4750</v>
      </c>
    </row>
    <row r="7237" spans="1:11" x14ac:dyDescent="0.2">
      <c r="A7237">
        <v>7236</v>
      </c>
      <c r="B7237" t="s">
        <v>5735</v>
      </c>
      <c r="C7237" t="s">
        <v>5734</v>
      </c>
      <c r="D7237" t="s">
        <v>5735</v>
      </c>
      <c r="E7237" t="s">
        <v>5736</v>
      </c>
      <c r="F7237" s="220">
        <v>639</v>
      </c>
      <c r="G7237" s="220">
        <v>639</v>
      </c>
      <c r="H7237" s="220">
        <v>673</v>
      </c>
      <c r="I7237" s="220">
        <v>607.0989689655172</v>
      </c>
      <c r="J7237" s="161" t="e">
        <f>VLOOKUP(D7237,GST!A:D,4,FALSE)</f>
        <v>#N/A</v>
      </c>
      <c r="K7237" s="64" t="str">
        <f>VLOOKUP(B7237,'ABC successor'!A:J,10,FALSE)</f>
        <v>4750</v>
      </c>
    </row>
    <row r="7238" spans="1:11" x14ac:dyDescent="0.2">
      <c r="A7238">
        <v>7237</v>
      </c>
      <c r="B7238" t="s">
        <v>5738</v>
      </c>
      <c r="C7238" t="s">
        <v>5737</v>
      </c>
      <c r="D7238" t="s">
        <v>5738</v>
      </c>
      <c r="E7238" t="s">
        <v>5739</v>
      </c>
      <c r="F7238" s="220">
        <v>71</v>
      </c>
      <c r="G7238" s="220">
        <v>71</v>
      </c>
      <c r="H7238" s="220">
        <v>75</v>
      </c>
      <c r="I7238" s="220">
        <v>67.670267241379292</v>
      </c>
      <c r="J7238" s="161" t="e">
        <f>VLOOKUP(D7238,GST!A:D,4,FALSE)</f>
        <v>#N/A</v>
      </c>
      <c r="K7238" s="64" t="str">
        <f>VLOOKUP(B7238,'ABC successor'!A:J,10,FALSE)</f>
        <v>4750</v>
      </c>
    </row>
    <row r="7239" spans="1:11" x14ac:dyDescent="0.2">
      <c r="A7239">
        <v>7238</v>
      </c>
      <c r="B7239" t="s">
        <v>5741</v>
      </c>
      <c r="C7239" t="s">
        <v>5740</v>
      </c>
      <c r="D7239" t="s">
        <v>5741</v>
      </c>
      <c r="E7239" t="s">
        <v>5742</v>
      </c>
      <c r="F7239" s="220">
        <v>71</v>
      </c>
      <c r="G7239" s="220">
        <v>71</v>
      </c>
      <c r="H7239" s="220">
        <v>75</v>
      </c>
      <c r="I7239" s="220">
        <v>67.670267241379292</v>
      </c>
      <c r="J7239" s="161" t="e">
        <f>VLOOKUP(D7239,GST!A:D,4,FALSE)</f>
        <v>#N/A</v>
      </c>
      <c r="K7239" s="64" t="str">
        <f>VLOOKUP(B7239,'ABC successor'!A:J,10,FALSE)</f>
        <v>4750</v>
      </c>
    </row>
    <row r="7240" spans="1:11" x14ac:dyDescent="0.2">
      <c r="A7240">
        <v>7239</v>
      </c>
      <c r="B7240" t="s">
        <v>5744</v>
      </c>
      <c r="C7240" t="s">
        <v>5743</v>
      </c>
      <c r="D7240" t="s">
        <v>5744</v>
      </c>
      <c r="E7240" t="s">
        <v>5745</v>
      </c>
      <c r="F7240" s="220">
        <v>28</v>
      </c>
      <c r="G7240" s="220">
        <v>28</v>
      </c>
      <c r="H7240" s="220">
        <v>29</v>
      </c>
      <c r="I7240" s="220">
        <v>27.068106896551726</v>
      </c>
      <c r="J7240" s="161" t="e">
        <f>VLOOKUP(D7240,GST!A:D,4,FALSE)</f>
        <v>#N/A</v>
      </c>
      <c r="K7240" s="64" t="str">
        <f>VLOOKUP(B7240,'ABC successor'!A:J,10,FALSE)</f>
        <v>4750</v>
      </c>
    </row>
    <row r="7241" spans="1:11" x14ac:dyDescent="0.2">
      <c r="A7241">
        <v>7240</v>
      </c>
      <c r="B7241" t="s">
        <v>5747</v>
      </c>
      <c r="C7241" t="s">
        <v>5746</v>
      </c>
      <c r="D7241" t="s">
        <v>5747</v>
      </c>
      <c r="E7241" t="s">
        <v>5748</v>
      </c>
      <c r="F7241" s="220">
        <v>71</v>
      </c>
      <c r="G7241" s="220">
        <v>71</v>
      </c>
      <c r="H7241" s="220">
        <v>75</v>
      </c>
      <c r="I7241" s="220">
        <v>67.670267241379292</v>
      </c>
      <c r="J7241" s="161" t="e">
        <f>VLOOKUP(D7241,GST!A:D,4,FALSE)</f>
        <v>#N/A</v>
      </c>
      <c r="K7241" s="64" t="str">
        <f>VLOOKUP(B7241,'ABC successor'!A:J,10,FALSE)</f>
        <v>4750</v>
      </c>
    </row>
    <row r="7242" spans="1:11" x14ac:dyDescent="0.2">
      <c r="A7242">
        <v>7241</v>
      </c>
      <c r="B7242" t="s">
        <v>5750</v>
      </c>
      <c r="C7242" t="s">
        <v>5749</v>
      </c>
      <c r="D7242" t="s">
        <v>5750</v>
      </c>
      <c r="E7242" t="s">
        <v>5751</v>
      </c>
      <c r="F7242" s="220">
        <v>794</v>
      </c>
      <c r="G7242" s="220">
        <v>794</v>
      </c>
      <c r="H7242" s="220">
        <v>836</v>
      </c>
      <c r="I7242" s="220">
        <v>754.04012068965494</v>
      </c>
      <c r="J7242" s="161" t="e">
        <f>VLOOKUP(D7242,GST!A:D,4,FALSE)</f>
        <v>#N/A</v>
      </c>
      <c r="K7242" s="64" t="str">
        <f>VLOOKUP(B7242,'ABC successor'!A:J,10,FALSE)</f>
        <v>4750</v>
      </c>
    </row>
    <row r="7243" spans="1:11" x14ac:dyDescent="0.2">
      <c r="A7243">
        <v>7242</v>
      </c>
      <c r="B7243" t="s">
        <v>5753</v>
      </c>
      <c r="C7243" t="s">
        <v>5752</v>
      </c>
      <c r="D7243" t="s">
        <v>5753</v>
      </c>
      <c r="E7243" t="s">
        <v>5754</v>
      </c>
      <c r="F7243" s="220">
        <v>55</v>
      </c>
      <c r="G7243" s="220">
        <v>55</v>
      </c>
      <c r="H7243" s="220">
        <v>58</v>
      </c>
      <c r="I7243" s="220">
        <v>52.202777586206899</v>
      </c>
      <c r="J7243" s="161" t="e">
        <f>VLOOKUP(D7243,GST!A:D,4,FALSE)</f>
        <v>#N/A</v>
      </c>
      <c r="K7243" s="64" t="str">
        <f>VLOOKUP(B7243,'ABC successor'!A:J,10,FALSE)</f>
        <v>4750</v>
      </c>
    </row>
    <row r="7244" spans="1:11" x14ac:dyDescent="0.2">
      <c r="A7244">
        <v>7243</v>
      </c>
      <c r="B7244" t="s">
        <v>5756</v>
      </c>
      <c r="C7244" t="s">
        <v>5755</v>
      </c>
      <c r="D7244" t="s">
        <v>5756</v>
      </c>
      <c r="E7244" t="s">
        <v>4051</v>
      </c>
      <c r="F7244" s="220">
        <v>5694</v>
      </c>
      <c r="G7244" s="220">
        <v>5694</v>
      </c>
      <c r="H7244" s="220">
        <v>5994</v>
      </c>
      <c r="I7244" s="220">
        <v>5409.754506896551</v>
      </c>
      <c r="J7244" s="161" t="e">
        <f>VLOOKUP(D7244,GST!A:D,4,FALSE)</f>
        <v>#N/A</v>
      </c>
      <c r="K7244" s="64" t="str">
        <f>VLOOKUP(B7244,'ABC successor'!A:J,10,FALSE)</f>
        <v>4750</v>
      </c>
    </row>
    <row r="7245" spans="1:11" x14ac:dyDescent="0.2">
      <c r="A7245">
        <v>7244</v>
      </c>
      <c r="B7245" t="s">
        <v>5758</v>
      </c>
      <c r="C7245" t="s">
        <v>5757</v>
      </c>
      <c r="D7245" t="s">
        <v>5758</v>
      </c>
      <c r="E7245" t="s">
        <v>5759</v>
      </c>
      <c r="F7245" s="220">
        <v>11947</v>
      </c>
      <c r="G7245" s="220">
        <v>11947</v>
      </c>
      <c r="H7245" s="220">
        <v>12576</v>
      </c>
      <c r="I7245" s="220">
        <v>11349.270534482757</v>
      </c>
      <c r="J7245" s="161" t="e">
        <f>VLOOKUP(D7245,GST!A:D,4,FALSE)</f>
        <v>#N/A</v>
      </c>
      <c r="K7245" s="64" t="str">
        <f>VLOOKUP(B7245,'ABC successor'!A:J,10,FALSE)</f>
        <v>4750</v>
      </c>
    </row>
    <row r="7246" spans="1:11" x14ac:dyDescent="0.2">
      <c r="A7246">
        <v>7245</v>
      </c>
      <c r="B7246" t="s">
        <v>5761</v>
      </c>
      <c r="C7246" t="s">
        <v>5760</v>
      </c>
      <c r="D7246" t="s">
        <v>5761</v>
      </c>
      <c r="E7246" t="s">
        <v>5762</v>
      </c>
      <c r="F7246" s="220">
        <v>21252</v>
      </c>
      <c r="G7246" s="220">
        <v>21252</v>
      </c>
      <c r="H7246" s="220">
        <v>22371</v>
      </c>
      <c r="I7246" s="220">
        <v>20188.94087241379</v>
      </c>
      <c r="J7246" s="161" t="e">
        <f>VLOOKUP(D7246,GST!A:D,4,FALSE)</f>
        <v>#N/A</v>
      </c>
      <c r="K7246" s="64" t="str">
        <f>VLOOKUP(B7246,'ABC successor'!A:J,10,FALSE)</f>
        <v>4750</v>
      </c>
    </row>
    <row r="7247" spans="1:11" x14ac:dyDescent="0.2">
      <c r="A7247">
        <v>7246</v>
      </c>
      <c r="B7247" t="s">
        <v>5764</v>
      </c>
      <c r="C7247" t="s">
        <v>5763</v>
      </c>
      <c r="D7247" t="s">
        <v>5764</v>
      </c>
      <c r="E7247" t="s">
        <v>5765</v>
      </c>
      <c r="F7247" s="220">
        <v>7779</v>
      </c>
      <c r="G7247" s="220">
        <v>7779</v>
      </c>
      <c r="H7247" s="220">
        <v>8188</v>
      </c>
      <c r="I7247" s="220">
        <v>7389.5931827586201</v>
      </c>
      <c r="J7247" s="161" t="e">
        <f>VLOOKUP(D7247,GST!A:D,4,FALSE)</f>
        <v>#N/A</v>
      </c>
      <c r="K7247" s="64" t="str">
        <f>VLOOKUP(B7247,'ABC successor'!A:J,10,FALSE)</f>
        <v>4750</v>
      </c>
    </row>
    <row r="7248" spans="1:11" x14ac:dyDescent="0.2">
      <c r="A7248">
        <v>7247</v>
      </c>
      <c r="B7248" t="s">
        <v>5767</v>
      </c>
      <c r="C7248" t="s">
        <v>5766</v>
      </c>
      <c r="D7248" t="s">
        <v>5767</v>
      </c>
      <c r="E7248" t="s">
        <v>5768</v>
      </c>
      <c r="F7248" s="220">
        <v>8196</v>
      </c>
      <c r="G7248" s="220">
        <v>8196</v>
      </c>
      <c r="H7248" s="220">
        <v>8627</v>
      </c>
      <c r="I7248" s="220">
        <v>7785.9476051724141</v>
      </c>
      <c r="J7248" s="161" t="e">
        <f>VLOOKUP(D7248,GST!A:D,4,FALSE)</f>
        <v>#N/A</v>
      </c>
      <c r="K7248" s="64" t="str">
        <f>VLOOKUP(B7248,'ABC successor'!A:J,10,FALSE)</f>
        <v>4750</v>
      </c>
    </row>
    <row r="7249" spans="1:11" x14ac:dyDescent="0.2">
      <c r="A7249">
        <v>7248</v>
      </c>
      <c r="B7249" t="s">
        <v>8664</v>
      </c>
      <c r="C7249" t="s">
        <v>8663</v>
      </c>
      <c r="D7249" t="s">
        <v>8664</v>
      </c>
      <c r="E7249" t="s">
        <v>8665</v>
      </c>
      <c r="F7249" s="220">
        <v>1822</v>
      </c>
      <c r="G7249" s="220">
        <v>1822</v>
      </c>
      <c r="H7249" s="220">
        <v>1918</v>
      </c>
      <c r="I7249" s="220">
        <v>1730.4254051724135</v>
      </c>
      <c r="J7249" s="161" t="e">
        <f>VLOOKUP(D7249,GST!A:D,4,FALSE)</f>
        <v>#N/A</v>
      </c>
      <c r="K7249" s="64" t="str">
        <f>VLOOKUP(B7249,'ABC successor'!A:J,10,FALSE)</f>
        <v>4750</v>
      </c>
    </row>
    <row r="7250" spans="1:11" x14ac:dyDescent="0.2">
      <c r="A7250">
        <v>7249</v>
      </c>
      <c r="B7250" t="s">
        <v>8667</v>
      </c>
      <c r="C7250" t="s">
        <v>8666</v>
      </c>
      <c r="D7250" t="s">
        <v>8667</v>
      </c>
      <c r="E7250" t="s">
        <v>8668</v>
      </c>
      <c r="F7250" s="220">
        <v>19446</v>
      </c>
      <c r="G7250" s="220">
        <v>19446</v>
      </c>
      <c r="H7250" s="220">
        <v>20469</v>
      </c>
      <c r="I7250" s="220">
        <v>18473.982956896547</v>
      </c>
      <c r="J7250" s="161" t="e">
        <f>VLOOKUP(D7250,GST!A:D,4,FALSE)</f>
        <v>#N/A</v>
      </c>
      <c r="K7250" s="64" t="str">
        <f>VLOOKUP(B7250,'ABC successor'!A:J,10,FALSE)</f>
        <v>4750</v>
      </c>
    </row>
    <row r="7251" spans="1:11" x14ac:dyDescent="0.2">
      <c r="A7251">
        <v>7250</v>
      </c>
      <c r="B7251" t="s">
        <v>8670</v>
      </c>
      <c r="C7251" t="s">
        <v>8669</v>
      </c>
      <c r="D7251" t="s">
        <v>8670</v>
      </c>
      <c r="E7251" t="s">
        <v>8671</v>
      </c>
      <c r="F7251" s="220">
        <v>80563</v>
      </c>
      <c r="G7251" s="220">
        <v>80563</v>
      </c>
      <c r="H7251" s="220">
        <v>84803</v>
      </c>
      <c r="I7251" s="220">
        <v>76535.072249999997</v>
      </c>
      <c r="J7251" s="161" t="e">
        <f>VLOOKUP(D7251,GST!A:D,4,FALSE)</f>
        <v>#N/A</v>
      </c>
      <c r="K7251" s="64" t="str">
        <f>VLOOKUP(B7251,'ABC successor'!A:J,10,FALSE)</f>
        <v>4750</v>
      </c>
    </row>
    <row r="7252" spans="1:11" x14ac:dyDescent="0.2">
      <c r="A7252">
        <v>7251</v>
      </c>
      <c r="B7252" t="s">
        <v>8673</v>
      </c>
      <c r="C7252" t="s">
        <v>8672</v>
      </c>
      <c r="D7252" t="s">
        <v>8673</v>
      </c>
      <c r="E7252" t="s">
        <v>8674</v>
      </c>
      <c r="F7252" s="220">
        <v>22642</v>
      </c>
      <c r="G7252" s="220">
        <v>22642</v>
      </c>
      <c r="H7252" s="220">
        <v>23834</v>
      </c>
      <c r="I7252" s="220">
        <v>21509.477801724137</v>
      </c>
      <c r="J7252" s="161" t="e">
        <f>VLOOKUP(D7252,GST!A:D,4,FALSE)</f>
        <v>#N/A</v>
      </c>
      <c r="K7252" s="64" t="str">
        <f>VLOOKUP(B7252,'ABC successor'!A:J,10,FALSE)</f>
        <v>4750</v>
      </c>
    </row>
    <row r="7253" spans="1:11" x14ac:dyDescent="0.2">
      <c r="A7253">
        <v>7252</v>
      </c>
      <c r="B7253" t="s">
        <v>8676</v>
      </c>
      <c r="C7253" t="s">
        <v>8675</v>
      </c>
      <c r="D7253" t="s">
        <v>8676</v>
      </c>
      <c r="E7253" t="s">
        <v>8677</v>
      </c>
      <c r="F7253" s="220">
        <v>154182</v>
      </c>
      <c r="G7253" s="220">
        <v>154182</v>
      </c>
      <c r="H7253" s="220">
        <v>162297</v>
      </c>
      <c r="I7253" s="220">
        <v>146473.26016206894</v>
      </c>
      <c r="J7253" s="161" t="e">
        <f>VLOOKUP(D7253,GST!A:D,4,FALSE)</f>
        <v>#N/A</v>
      </c>
      <c r="K7253" s="64" t="str">
        <f>VLOOKUP(B7253,'ABC successor'!A:J,10,FALSE)</f>
        <v>4750</v>
      </c>
    </row>
    <row r="7254" spans="1:11" x14ac:dyDescent="0.2">
      <c r="A7254">
        <v>7253</v>
      </c>
      <c r="B7254" t="s">
        <v>8679</v>
      </c>
      <c r="C7254" t="s">
        <v>8678</v>
      </c>
      <c r="D7254" t="s">
        <v>8679</v>
      </c>
      <c r="E7254" t="s">
        <v>8680</v>
      </c>
      <c r="F7254" s="220">
        <v>14169</v>
      </c>
      <c r="G7254" s="220">
        <v>14169</v>
      </c>
      <c r="H7254" s="220">
        <v>14915</v>
      </c>
      <c r="I7254" s="220">
        <v>13460.58287241379</v>
      </c>
      <c r="J7254" s="161" t="e">
        <f>VLOOKUP(D7254,GST!A:D,4,FALSE)</f>
        <v>#N/A</v>
      </c>
      <c r="K7254" s="64" t="str">
        <f>VLOOKUP(B7254,'ABC successor'!A:J,10,FALSE)</f>
        <v>4750</v>
      </c>
    </row>
    <row r="7255" spans="1:11" x14ac:dyDescent="0.2">
      <c r="A7255">
        <v>7254</v>
      </c>
      <c r="B7255" t="s">
        <v>8682</v>
      </c>
      <c r="C7255" t="s">
        <v>8681</v>
      </c>
      <c r="D7255" t="s">
        <v>8682</v>
      </c>
      <c r="E7255" t="s">
        <v>8683</v>
      </c>
      <c r="F7255" s="220">
        <v>907032</v>
      </c>
      <c r="G7255" s="220">
        <v>907032</v>
      </c>
      <c r="H7255" s="220">
        <v>954771</v>
      </c>
      <c r="I7255" s="220">
        <v>861680.31463620672</v>
      </c>
      <c r="J7255" s="161" t="e">
        <f>VLOOKUP(D7255,GST!A:D,4,FALSE)</f>
        <v>#N/A</v>
      </c>
      <c r="K7255" s="64" t="str">
        <f>VLOOKUP(B7255,'ABC successor'!A:J,10,FALSE)</f>
        <v>4750</v>
      </c>
    </row>
    <row r="7256" spans="1:11" x14ac:dyDescent="0.2">
      <c r="A7256">
        <v>7255</v>
      </c>
      <c r="B7256" t="s">
        <v>8685</v>
      </c>
      <c r="C7256" t="s">
        <v>8684</v>
      </c>
      <c r="D7256" t="s">
        <v>8685</v>
      </c>
      <c r="E7256" t="s">
        <v>8686</v>
      </c>
      <c r="F7256" s="220">
        <v>65979</v>
      </c>
      <c r="G7256" s="220">
        <v>65979</v>
      </c>
      <c r="H7256" s="220">
        <v>69452</v>
      </c>
      <c r="I7256" s="220">
        <v>62680.068391379304</v>
      </c>
      <c r="J7256" s="161" t="e">
        <f>VLOOKUP(D7256,GST!A:D,4,FALSE)</f>
        <v>#N/A</v>
      </c>
      <c r="K7256" s="64" t="str">
        <f>VLOOKUP(B7256,'ABC successor'!A:J,10,FALSE)</f>
        <v>4750</v>
      </c>
    </row>
    <row r="7257" spans="1:11" x14ac:dyDescent="0.2">
      <c r="A7257">
        <v>7256</v>
      </c>
      <c r="B7257" t="s">
        <v>8688</v>
      </c>
      <c r="C7257" t="s">
        <v>8687</v>
      </c>
      <c r="D7257" t="s">
        <v>8688</v>
      </c>
      <c r="E7257" t="s">
        <v>8689</v>
      </c>
      <c r="F7257" s="220">
        <v>15140</v>
      </c>
      <c r="G7257" s="220">
        <v>15140</v>
      </c>
      <c r="H7257" s="220">
        <v>15937</v>
      </c>
      <c r="I7257" s="220">
        <v>14382.831943103445</v>
      </c>
      <c r="J7257" s="161" t="e">
        <f>VLOOKUP(D7257,GST!A:D,4,FALSE)</f>
        <v>#N/A</v>
      </c>
      <c r="K7257" s="64" t="str">
        <f>VLOOKUP(B7257,'ABC successor'!A:J,10,FALSE)</f>
        <v>4750</v>
      </c>
    </row>
    <row r="7258" spans="1:11" x14ac:dyDescent="0.2">
      <c r="A7258">
        <v>7257</v>
      </c>
      <c r="B7258" t="s">
        <v>8691</v>
      </c>
      <c r="C7258" t="s">
        <v>8690</v>
      </c>
      <c r="D7258" t="s">
        <v>8691</v>
      </c>
      <c r="E7258" t="s">
        <v>8692</v>
      </c>
      <c r="F7258" s="220">
        <v>119456</v>
      </c>
      <c r="G7258" s="220">
        <v>119456</v>
      </c>
      <c r="H7258" s="220">
        <v>125743</v>
      </c>
      <c r="I7258" s="220">
        <v>113483.0381637931</v>
      </c>
      <c r="J7258" s="161" t="e">
        <f>VLOOKUP(D7258,GST!A:D,4,FALSE)</f>
        <v>#N/A</v>
      </c>
      <c r="K7258" s="64" t="str">
        <f>VLOOKUP(B7258,'ABC successor'!A:J,10,FALSE)</f>
        <v>4750</v>
      </c>
    </row>
    <row r="7259" spans="1:11" x14ac:dyDescent="0.2">
      <c r="A7259">
        <v>7258</v>
      </c>
      <c r="B7259" t="s">
        <v>8694</v>
      </c>
      <c r="C7259" t="s">
        <v>8693</v>
      </c>
      <c r="D7259" t="s">
        <v>8694</v>
      </c>
      <c r="E7259" t="s">
        <v>8695</v>
      </c>
      <c r="F7259" s="220">
        <v>3889</v>
      </c>
      <c r="G7259" s="220">
        <v>3889</v>
      </c>
      <c r="H7259" s="220">
        <v>4094</v>
      </c>
      <c r="I7259" s="220">
        <v>3694.79659137931</v>
      </c>
      <c r="J7259" s="161" t="e">
        <f>VLOOKUP(D7259,GST!A:D,4,FALSE)</f>
        <v>#N/A</v>
      </c>
      <c r="K7259" s="64" t="str">
        <f>VLOOKUP(B7259,'ABC successor'!A:J,10,FALSE)</f>
        <v>4750</v>
      </c>
    </row>
    <row r="7260" spans="1:11" x14ac:dyDescent="0.2">
      <c r="A7260">
        <v>7259</v>
      </c>
      <c r="B7260" t="s">
        <v>8697</v>
      </c>
      <c r="C7260" t="s">
        <v>8696</v>
      </c>
      <c r="D7260" t="s">
        <v>8697</v>
      </c>
      <c r="E7260" t="s">
        <v>8698</v>
      </c>
      <c r="F7260" s="220">
        <v>30837</v>
      </c>
      <c r="G7260" s="220">
        <v>30837</v>
      </c>
      <c r="H7260" s="220">
        <v>32460</v>
      </c>
      <c r="I7260" s="220">
        <v>29295.425406896553</v>
      </c>
      <c r="J7260" s="161" t="e">
        <f>VLOOKUP(D7260,GST!A:D,4,FALSE)</f>
        <v>#N/A</v>
      </c>
      <c r="K7260" s="64" t="str">
        <f>VLOOKUP(B7260,'ABC successor'!A:J,10,FALSE)</f>
        <v>4750</v>
      </c>
    </row>
    <row r="7261" spans="1:11" x14ac:dyDescent="0.2">
      <c r="A7261">
        <v>7260</v>
      </c>
      <c r="B7261" t="s">
        <v>8700</v>
      </c>
      <c r="C7261" t="s">
        <v>8699</v>
      </c>
      <c r="D7261" t="s">
        <v>8700</v>
      </c>
      <c r="E7261" t="s">
        <v>8701</v>
      </c>
      <c r="F7261" s="220">
        <v>375036</v>
      </c>
      <c r="G7261" s="220">
        <v>375036</v>
      </c>
      <c r="H7261" s="220">
        <v>394775</v>
      </c>
      <c r="I7261" s="220">
        <v>356283.95702586201</v>
      </c>
      <c r="J7261" s="161" t="e">
        <f>VLOOKUP(D7261,GST!A:D,4,FALSE)</f>
        <v>#N/A</v>
      </c>
      <c r="K7261" s="64" t="str">
        <f>VLOOKUP(B7261,'ABC successor'!A:J,10,FALSE)</f>
        <v>4750</v>
      </c>
    </row>
    <row r="7262" spans="1:11" x14ac:dyDescent="0.2">
      <c r="A7262">
        <v>7261</v>
      </c>
      <c r="B7262" t="s">
        <v>8703</v>
      </c>
      <c r="C7262" t="s">
        <v>8702</v>
      </c>
      <c r="D7262" t="s">
        <v>8703</v>
      </c>
      <c r="E7262" t="s">
        <v>8704</v>
      </c>
      <c r="F7262" s="220">
        <v>48061</v>
      </c>
      <c r="G7262" s="220">
        <v>48061</v>
      </c>
      <c r="H7262" s="220">
        <v>50591</v>
      </c>
      <c r="I7262" s="220">
        <v>45658.096025862069</v>
      </c>
      <c r="J7262" s="161" t="e">
        <f>VLOOKUP(D7262,GST!A:D,4,FALSE)</f>
        <v>#N/A</v>
      </c>
      <c r="K7262" s="64" t="str">
        <f>VLOOKUP(B7262,'ABC successor'!A:J,10,FALSE)</f>
        <v>4750</v>
      </c>
    </row>
    <row r="7263" spans="1:11" x14ac:dyDescent="0.2">
      <c r="A7263">
        <v>7262</v>
      </c>
      <c r="B7263" t="s">
        <v>8706</v>
      </c>
      <c r="C7263" t="s">
        <v>8705</v>
      </c>
      <c r="D7263" t="s">
        <v>8706</v>
      </c>
      <c r="E7263" t="s">
        <v>8704</v>
      </c>
      <c r="F7263" s="220">
        <v>24170</v>
      </c>
      <c r="G7263" s="220">
        <v>24170</v>
      </c>
      <c r="H7263" s="220">
        <v>25442</v>
      </c>
      <c r="I7263" s="220">
        <v>22961.488393103442</v>
      </c>
      <c r="J7263" s="161" t="e">
        <f>VLOOKUP(D7263,GST!A:D,4,FALSE)</f>
        <v>#N/A</v>
      </c>
      <c r="K7263" s="64" t="str">
        <f>VLOOKUP(B7263,'ABC successor'!A:J,10,FALSE)</f>
        <v>4750</v>
      </c>
    </row>
    <row r="7264" spans="1:11" x14ac:dyDescent="0.2">
      <c r="A7264">
        <v>7263</v>
      </c>
      <c r="B7264" t="s">
        <v>8708</v>
      </c>
      <c r="C7264" t="s">
        <v>8707</v>
      </c>
      <c r="D7264" t="s">
        <v>8708</v>
      </c>
      <c r="E7264" t="s">
        <v>8709</v>
      </c>
      <c r="F7264" s="220">
        <v>277804</v>
      </c>
      <c r="G7264" s="220">
        <v>277804</v>
      </c>
      <c r="H7264" s="220">
        <v>292425</v>
      </c>
      <c r="I7264" s="220">
        <v>263914.04224137933</v>
      </c>
      <c r="J7264" s="161" t="e">
        <f>VLOOKUP(D7264,GST!A:D,4,FALSE)</f>
        <v>#N/A</v>
      </c>
      <c r="K7264" s="64" t="str">
        <f>VLOOKUP(B7264,'ABC successor'!A:J,10,FALSE)</f>
        <v>4750</v>
      </c>
    </row>
    <row r="7265" spans="1:11" x14ac:dyDescent="0.2">
      <c r="A7265">
        <v>7264</v>
      </c>
      <c r="B7265" t="s">
        <v>8711</v>
      </c>
      <c r="C7265" t="s">
        <v>8710</v>
      </c>
      <c r="D7265" t="s">
        <v>8711</v>
      </c>
      <c r="E7265" t="s">
        <v>8712</v>
      </c>
      <c r="F7265" s="220">
        <v>295863</v>
      </c>
      <c r="G7265" s="220">
        <v>295863</v>
      </c>
      <c r="H7265" s="220">
        <v>311435</v>
      </c>
      <c r="I7265" s="220">
        <v>281069.42170517234</v>
      </c>
      <c r="J7265" s="161" t="e">
        <f>VLOOKUP(D7265,GST!A:D,4,FALSE)</f>
        <v>#N/A</v>
      </c>
      <c r="K7265" s="64" t="str">
        <f>VLOOKUP(B7265,'ABC successor'!A:J,10,FALSE)</f>
        <v>4750</v>
      </c>
    </row>
    <row r="7266" spans="1:11" x14ac:dyDescent="0.2">
      <c r="A7266">
        <v>7265</v>
      </c>
      <c r="B7266" t="s">
        <v>8714</v>
      </c>
      <c r="C7266" t="s">
        <v>8713</v>
      </c>
      <c r="D7266" t="s">
        <v>8714</v>
      </c>
      <c r="E7266" t="s">
        <v>8715</v>
      </c>
      <c r="F7266" s="220">
        <v>35142</v>
      </c>
      <c r="G7266" s="220">
        <v>35142</v>
      </c>
      <c r="H7266" s="220">
        <v>36992</v>
      </c>
      <c r="I7266" s="220">
        <v>33384.642984482751</v>
      </c>
      <c r="J7266" s="161" t="e">
        <f>VLOOKUP(D7266,GST!A:D,4,FALSE)</f>
        <v>#N/A</v>
      </c>
      <c r="K7266" s="64" t="str">
        <f>VLOOKUP(B7266,'ABC successor'!A:J,10,FALSE)</f>
        <v>4750</v>
      </c>
    </row>
    <row r="7267" spans="1:11" x14ac:dyDescent="0.2">
      <c r="A7267">
        <v>7266</v>
      </c>
      <c r="B7267" t="s">
        <v>8717</v>
      </c>
      <c r="C7267" t="s">
        <v>8716</v>
      </c>
      <c r="D7267" t="s">
        <v>8717</v>
      </c>
      <c r="E7267" t="s">
        <v>8718</v>
      </c>
      <c r="F7267" s="220">
        <v>14307</v>
      </c>
      <c r="G7267" s="220">
        <v>14307</v>
      </c>
      <c r="H7267" s="220">
        <v>15060</v>
      </c>
      <c r="I7267" s="220">
        <v>13592.056534482757</v>
      </c>
      <c r="J7267" s="161" t="e">
        <f>VLOOKUP(D7267,GST!A:D,4,FALSE)</f>
        <v>#N/A</v>
      </c>
      <c r="K7267" s="64" t="str">
        <f>VLOOKUP(B7267,'ABC successor'!A:J,10,FALSE)</f>
        <v>4750</v>
      </c>
    </row>
    <row r="7268" spans="1:11" x14ac:dyDescent="0.2">
      <c r="A7268">
        <v>7267</v>
      </c>
      <c r="B7268" t="s">
        <v>9751</v>
      </c>
      <c r="C7268" t="s">
        <v>9750</v>
      </c>
      <c r="D7268" t="s">
        <v>9751</v>
      </c>
      <c r="E7268" t="s">
        <v>9752</v>
      </c>
      <c r="F7268" s="220">
        <v>30697</v>
      </c>
      <c r="G7268" s="220">
        <v>30697</v>
      </c>
      <c r="H7268" s="220">
        <v>32313</v>
      </c>
      <c r="I7268" s="220">
        <v>29162.018308620693</v>
      </c>
      <c r="J7268" s="161" t="e">
        <f>VLOOKUP(D7268,GST!A:D,4,FALSE)</f>
        <v>#N/A</v>
      </c>
      <c r="K7268" s="64" t="str">
        <f>VLOOKUP(B7268,'ABC successor'!A:J,10,FALSE)</f>
        <v>4750</v>
      </c>
    </row>
    <row r="7269" spans="1:11" x14ac:dyDescent="0.2">
      <c r="A7269">
        <v>7268</v>
      </c>
      <c r="B7269" t="s">
        <v>9754</v>
      </c>
      <c r="C7269" t="s">
        <v>9753</v>
      </c>
      <c r="D7269" t="s">
        <v>9754</v>
      </c>
      <c r="E7269" t="s">
        <v>7592</v>
      </c>
      <c r="F7269" s="220">
        <v>21807</v>
      </c>
      <c r="G7269" s="220">
        <v>21807</v>
      </c>
      <c r="H7269" s="220">
        <v>22955</v>
      </c>
      <c r="I7269" s="220">
        <v>20716.768956896547</v>
      </c>
      <c r="J7269" s="161" t="e">
        <f>VLOOKUP(D7269,GST!A:D,4,FALSE)</f>
        <v>#N/A</v>
      </c>
      <c r="K7269" s="64" t="str">
        <f>VLOOKUP(B7269,'ABC successor'!A:J,10,FALSE)</f>
        <v>4750</v>
      </c>
    </row>
    <row r="7270" spans="1:11" x14ac:dyDescent="0.2">
      <c r="A7270">
        <v>7269</v>
      </c>
      <c r="B7270" t="s">
        <v>9756</v>
      </c>
      <c r="C7270" t="s">
        <v>9755</v>
      </c>
      <c r="D7270" t="s">
        <v>9756</v>
      </c>
      <c r="E7270" t="s">
        <v>9757</v>
      </c>
      <c r="F7270" s="220">
        <v>29726</v>
      </c>
      <c r="G7270" s="220">
        <v>29726</v>
      </c>
      <c r="H7270" s="220">
        <v>31291</v>
      </c>
      <c r="I7270" s="220">
        <v>28239.769237931032</v>
      </c>
      <c r="J7270" s="161" t="e">
        <f>VLOOKUP(D7270,GST!A:D,4,FALSE)</f>
        <v>#N/A</v>
      </c>
      <c r="K7270" s="64" t="str">
        <f>VLOOKUP(B7270,'ABC successor'!A:J,10,FALSE)</f>
        <v>4750</v>
      </c>
    </row>
    <row r="7271" spans="1:11" x14ac:dyDescent="0.2">
      <c r="A7271">
        <v>7270</v>
      </c>
      <c r="B7271" t="s">
        <v>9759</v>
      </c>
      <c r="C7271" t="s">
        <v>9758</v>
      </c>
      <c r="D7271" t="s">
        <v>9759</v>
      </c>
      <c r="E7271" t="s">
        <v>9760</v>
      </c>
      <c r="F7271" s="220">
        <v>43616</v>
      </c>
      <c r="G7271" s="220">
        <v>43616</v>
      </c>
      <c r="H7271" s="220">
        <v>45912</v>
      </c>
      <c r="I7271" s="220">
        <v>41435.471349999993</v>
      </c>
      <c r="J7271" s="161" t="e">
        <f>VLOOKUP(D7271,GST!A:D,4,FALSE)</f>
        <v>#N/A</v>
      </c>
      <c r="K7271" s="64" t="str">
        <f>VLOOKUP(B7271,'ABC successor'!A:J,10,FALSE)</f>
        <v>4750</v>
      </c>
    </row>
    <row r="7272" spans="1:11" x14ac:dyDescent="0.2">
      <c r="A7272">
        <v>7271</v>
      </c>
      <c r="B7272" t="s">
        <v>9762</v>
      </c>
      <c r="C7272" t="s">
        <v>9761</v>
      </c>
      <c r="D7272" t="s">
        <v>9762</v>
      </c>
      <c r="E7272" t="s">
        <v>9763</v>
      </c>
      <c r="F7272" s="220">
        <v>7917</v>
      </c>
      <c r="G7272" s="220">
        <v>7917</v>
      </c>
      <c r="H7272" s="220">
        <v>8334</v>
      </c>
      <c r="I7272" s="220">
        <v>7521.0668448275846</v>
      </c>
      <c r="J7272" s="161" t="e">
        <f>VLOOKUP(D7272,GST!A:D,4,FALSE)</f>
        <v>#N/A</v>
      </c>
      <c r="K7272" s="64" t="str">
        <f>VLOOKUP(B7272,'ABC successor'!A:J,10,FALSE)</f>
        <v>4750</v>
      </c>
    </row>
    <row r="7273" spans="1:11" x14ac:dyDescent="0.2">
      <c r="A7273">
        <v>7272</v>
      </c>
      <c r="B7273" t="s">
        <v>9765</v>
      </c>
      <c r="C7273" t="s">
        <v>9764</v>
      </c>
      <c r="D7273" t="s">
        <v>9765</v>
      </c>
      <c r="E7273" t="s">
        <v>9766</v>
      </c>
      <c r="F7273" s="220">
        <v>7917</v>
      </c>
      <c r="G7273" s="220">
        <v>7917</v>
      </c>
      <c r="H7273" s="220">
        <v>8334</v>
      </c>
      <c r="I7273" s="220">
        <v>7521.0668448275846</v>
      </c>
      <c r="J7273" s="161" t="e">
        <f>VLOOKUP(D7273,GST!A:D,4,FALSE)</f>
        <v>#N/A</v>
      </c>
      <c r="K7273" s="64" t="str">
        <f>VLOOKUP(B7273,'ABC successor'!A:J,10,FALSE)</f>
        <v>4750</v>
      </c>
    </row>
    <row r="7274" spans="1:11" x14ac:dyDescent="0.2">
      <c r="A7274">
        <v>7273</v>
      </c>
      <c r="B7274" t="s">
        <v>9768</v>
      </c>
      <c r="C7274" t="s">
        <v>9767</v>
      </c>
      <c r="D7274" t="s">
        <v>9768</v>
      </c>
      <c r="E7274" t="s">
        <v>9769</v>
      </c>
      <c r="F7274" s="220">
        <v>11947</v>
      </c>
      <c r="G7274" s="220">
        <v>11947</v>
      </c>
      <c r="H7274" s="220">
        <v>12576</v>
      </c>
      <c r="I7274" s="220">
        <v>11349.270534482757</v>
      </c>
      <c r="J7274" s="161" t="e">
        <f>VLOOKUP(D7274,GST!A:D,4,FALSE)</f>
        <v>#N/A</v>
      </c>
      <c r="K7274" s="64" t="str">
        <f>VLOOKUP(B7274,'ABC successor'!A:J,10,FALSE)</f>
        <v>4750</v>
      </c>
    </row>
    <row r="7275" spans="1:11" x14ac:dyDescent="0.2">
      <c r="A7275">
        <v>7274</v>
      </c>
      <c r="B7275" t="s">
        <v>9771</v>
      </c>
      <c r="C7275" t="s">
        <v>9770</v>
      </c>
      <c r="D7275" t="s">
        <v>9771</v>
      </c>
      <c r="E7275" t="s">
        <v>9772</v>
      </c>
      <c r="F7275" s="220">
        <v>527</v>
      </c>
      <c r="G7275" s="220">
        <v>527</v>
      </c>
      <c r="H7275" s="220">
        <v>555</v>
      </c>
      <c r="I7275" s="220">
        <v>500.75997758620684</v>
      </c>
      <c r="J7275" s="161" t="e">
        <f>VLOOKUP(D7275,GST!A:D,4,FALSE)</f>
        <v>#N/A</v>
      </c>
      <c r="K7275" s="64" t="str">
        <f>VLOOKUP(B7275,'ABC successor'!A:J,10,FALSE)</f>
        <v>4750</v>
      </c>
    </row>
    <row r="7276" spans="1:11" x14ac:dyDescent="0.2">
      <c r="A7276">
        <v>7275</v>
      </c>
      <c r="B7276" t="s">
        <v>9774</v>
      </c>
      <c r="C7276" t="s">
        <v>9773</v>
      </c>
      <c r="D7276" t="s">
        <v>9774</v>
      </c>
      <c r="E7276" t="s">
        <v>9775</v>
      </c>
      <c r="F7276" s="220">
        <v>81953</v>
      </c>
      <c r="G7276" s="220">
        <v>81953</v>
      </c>
      <c r="H7276" s="220">
        <v>86266</v>
      </c>
      <c r="I7276" s="220">
        <v>77855.609179310341</v>
      </c>
      <c r="J7276" s="161" t="e">
        <f>VLOOKUP(D7276,GST!A:D,4,FALSE)</f>
        <v>#N/A</v>
      </c>
      <c r="K7276" s="64" t="str">
        <f>VLOOKUP(B7276,'ABC successor'!A:J,10,FALSE)</f>
        <v>4750</v>
      </c>
    </row>
    <row r="7277" spans="1:11" x14ac:dyDescent="0.2">
      <c r="A7277">
        <v>7276</v>
      </c>
      <c r="B7277" t="s">
        <v>9777</v>
      </c>
      <c r="C7277" t="s">
        <v>9776</v>
      </c>
      <c r="D7277" t="s">
        <v>9777</v>
      </c>
      <c r="E7277" t="s">
        <v>9778</v>
      </c>
      <c r="F7277" s="220">
        <v>14446</v>
      </c>
      <c r="G7277" s="220">
        <v>14446</v>
      </c>
      <c r="H7277" s="220">
        <v>15206</v>
      </c>
      <c r="I7277" s="220">
        <v>13723.530196551723</v>
      </c>
      <c r="J7277" s="161" t="e">
        <f>VLOOKUP(D7277,GST!A:D,4,FALSE)</f>
        <v>#N/A</v>
      </c>
      <c r="K7277" s="64" t="str">
        <f>VLOOKUP(B7277,'ABC successor'!A:J,10,FALSE)</f>
        <v>4750</v>
      </c>
    </row>
    <row r="7278" spans="1:11" x14ac:dyDescent="0.2">
      <c r="A7278">
        <v>7277</v>
      </c>
      <c r="B7278" t="s">
        <v>9780</v>
      </c>
      <c r="C7278" t="s">
        <v>9779</v>
      </c>
      <c r="D7278" t="s">
        <v>9780</v>
      </c>
      <c r="E7278" t="s">
        <v>9781</v>
      </c>
      <c r="F7278" s="220">
        <v>10974</v>
      </c>
      <c r="G7278" s="220">
        <v>10974</v>
      </c>
      <c r="H7278" s="220">
        <v>11552</v>
      </c>
      <c r="I7278" s="220">
        <v>10425.088027586205</v>
      </c>
      <c r="J7278" s="161" t="e">
        <f>VLOOKUP(D7278,GST!A:D,4,FALSE)</f>
        <v>#N/A</v>
      </c>
      <c r="K7278" s="64" t="str">
        <f>VLOOKUP(B7278,'ABC successor'!A:J,10,FALSE)</f>
        <v>4750</v>
      </c>
    </row>
    <row r="7279" spans="1:11" x14ac:dyDescent="0.2">
      <c r="A7279">
        <v>7278</v>
      </c>
      <c r="B7279" t="s">
        <v>9783</v>
      </c>
      <c r="C7279" t="s">
        <v>9782</v>
      </c>
      <c r="D7279" t="s">
        <v>9783</v>
      </c>
      <c r="E7279" t="s">
        <v>9784</v>
      </c>
      <c r="F7279" s="220">
        <v>5279</v>
      </c>
      <c r="G7279" s="220">
        <v>5279</v>
      </c>
      <c r="H7279" s="220">
        <v>5557</v>
      </c>
      <c r="I7279" s="220">
        <v>5015.3335206896536</v>
      </c>
      <c r="J7279" s="161" t="e">
        <f>VLOOKUP(D7279,GST!A:D,4,FALSE)</f>
        <v>#N/A</v>
      </c>
      <c r="K7279" s="64" t="str">
        <f>VLOOKUP(B7279,'ABC successor'!A:J,10,FALSE)</f>
        <v>4750</v>
      </c>
    </row>
    <row r="7280" spans="1:11" x14ac:dyDescent="0.2">
      <c r="A7280">
        <v>7279</v>
      </c>
      <c r="B7280" t="s">
        <v>9786</v>
      </c>
      <c r="C7280" t="s">
        <v>9785</v>
      </c>
      <c r="D7280" t="s">
        <v>9786</v>
      </c>
      <c r="E7280" t="s">
        <v>9787</v>
      </c>
      <c r="F7280" s="220">
        <v>1412636</v>
      </c>
      <c r="G7280" s="220">
        <v>1412636</v>
      </c>
      <c r="H7280" s="220">
        <v>1486985</v>
      </c>
      <c r="I7280" s="220">
        <v>1342003.8715155171</v>
      </c>
      <c r="J7280" s="161" t="e">
        <f>VLOOKUP(D7280,GST!A:D,4,FALSE)</f>
        <v>#N/A</v>
      </c>
      <c r="K7280" s="64" t="str">
        <f>VLOOKUP(B7280,'ABC successor'!A:J,10,FALSE)</f>
        <v>4750</v>
      </c>
    </row>
    <row r="7281" spans="1:11" x14ac:dyDescent="0.2">
      <c r="A7281">
        <v>7280</v>
      </c>
      <c r="B7281" t="s">
        <v>9789</v>
      </c>
      <c r="C7281" t="s">
        <v>9788</v>
      </c>
      <c r="D7281" t="s">
        <v>9789</v>
      </c>
      <c r="E7281" t="s">
        <v>3909</v>
      </c>
      <c r="F7281" s="220">
        <v>4724</v>
      </c>
      <c r="G7281" s="220">
        <v>4724</v>
      </c>
      <c r="H7281" s="220">
        <v>4973</v>
      </c>
      <c r="I7281" s="220">
        <v>4487.505436206895</v>
      </c>
      <c r="J7281" s="161" t="e">
        <f>VLOOKUP(D7281,GST!A:D,4,FALSE)</f>
        <v>#N/A</v>
      </c>
      <c r="K7281" s="64" t="str">
        <f>VLOOKUP(B7281,'ABC successor'!A:J,10,FALSE)</f>
        <v>4750</v>
      </c>
    </row>
    <row r="7282" spans="1:11" x14ac:dyDescent="0.2">
      <c r="A7282">
        <v>7281</v>
      </c>
      <c r="B7282" t="s">
        <v>10655</v>
      </c>
      <c r="C7282" t="s">
        <v>10654</v>
      </c>
      <c r="D7282" t="s">
        <v>10655</v>
      </c>
      <c r="E7282" t="s">
        <v>10656</v>
      </c>
      <c r="F7282" s="220">
        <v>24030</v>
      </c>
      <c r="G7282" s="220">
        <v>24030</v>
      </c>
      <c r="H7282" s="220">
        <v>25295</v>
      </c>
      <c r="I7282" s="220">
        <v>22828.081294827582</v>
      </c>
      <c r="J7282" s="161" t="e">
        <f>VLOOKUP(D7282,GST!A:D,4,FALSE)</f>
        <v>#N/A</v>
      </c>
      <c r="K7282" s="64" t="str">
        <f>VLOOKUP(B7282,'ABC successor'!A:J,10,FALSE)</f>
        <v>4750</v>
      </c>
    </row>
    <row r="7283" spans="1:11" x14ac:dyDescent="0.2">
      <c r="A7283">
        <v>7282</v>
      </c>
      <c r="B7283" t="s">
        <v>10658</v>
      </c>
      <c r="C7283" t="s">
        <v>10657</v>
      </c>
      <c r="D7283" t="s">
        <v>10658</v>
      </c>
      <c r="E7283" t="s">
        <v>1773</v>
      </c>
      <c r="F7283" s="220">
        <v>668</v>
      </c>
      <c r="G7283" s="220">
        <v>668</v>
      </c>
      <c r="H7283" s="220">
        <v>703</v>
      </c>
      <c r="I7283" s="220">
        <v>634.16707586206883</v>
      </c>
      <c r="J7283" s="161" t="e">
        <f>VLOOKUP(D7283,GST!A:D,4,FALSE)</f>
        <v>#N/A</v>
      </c>
      <c r="K7283" s="64" t="str">
        <f>VLOOKUP(B7283,'ABC successor'!A:J,10,FALSE)</f>
        <v>4750</v>
      </c>
    </row>
    <row r="7284" spans="1:11" x14ac:dyDescent="0.2">
      <c r="A7284">
        <v>7283</v>
      </c>
      <c r="B7284" t="s">
        <v>10660</v>
      </c>
      <c r="C7284" t="s">
        <v>10659</v>
      </c>
      <c r="D7284" t="s">
        <v>10660</v>
      </c>
      <c r="E7284" t="s">
        <v>10661</v>
      </c>
      <c r="F7284" s="220">
        <v>784798</v>
      </c>
      <c r="G7284" s="220">
        <v>784798</v>
      </c>
      <c r="H7284" s="220">
        <v>826103</v>
      </c>
      <c r="I7284" s="220">
        <v>745558.13604999986</v>
      </c>
      <c r="J7284" s="161" t="e">
        <f>VLOOKUP(D7284,GST!A:D,4,FALSE)</f>
        <v>#N/A</v>
      </c>
      <c r="K7284" s="64" t="str">
        <f>VLOOKUP(B7284,'ABC successor'!A:J,10,FALSE)</f>
        <v>4750</v>
      </c>
    </row>
    <row r="7285" spans="1:11" x14ac:dyDescent="0.2">
      <c r="A7285">
        <v>7284</v>
      </c>
      <c r="B7285" t="s">
        <v>10663</v>
      </c>
      <c r="C7285" t="s">
        <v>10662</v>
      </c>
      <c r="D7285" t="s">
        <v>10663</v>
      </c>
      <c r="E7285" t="s">
        <v>1773</v>
      </c>
      <c r="F7285" s="220">
        <v>1140</v>
      </c>
      <c r="G7285" s="220">
        <v>1140</v>
      </c>
      <c r="H7285" s="220">
        <v>1200</v>
      </c>
      <c r="I7285" s="220">
        <v>1082.7242758620687</v>
      </c>
      <c r="J7285" s="161" t="e">
        <f>VLOOKUP(D7285,GST!A:D,4,FALSE)</f>
        <v>#N/A</v>
      </c>
      <c r="K7285" s="64" t="str">
        <f>VLOOKUP(B7285,'ABC successor'!A:J,10,FALSE)</f>
        <v>4750</v>
      </c>
    </row>
    <row r="7286" spans="1:11" x14ac:dyDescent="0.2">
      <c r="A7286">
        <v>7285</v>
      </c>
      <c r="B7286" t="s">
        <v>10665</v>
      </c>
      <c r="C7286" t="s">
        <v>10664</v>
      </c>
      <c r="D7286" t="s">
        <v>10665</v>
      </c>
      <c r="E7286" t="s">
        <v>10666</v>
      </c>
      <c r="F7286" s="220">
        <v>673676</v>
      </c>
      <c r="G7286" s="220">
        <v>673676</v>
      </c>
      <c r="H7286" s="220">
        <v>709133</v>
      </c>
      <c r="I7286" s="220">
        <v>639992.51915344829</v>
      </c>
      <c r="J7286" s="161" t="e">
        <f>VLOOKUP(D7286,GST!A:D,4,FALSE)</f>
        <v>#N/A</v>
      </c>
      <c r="K7286" s="64" t="str">
        <f>VLOOKUP(B7286,'ABC successor'!A:J,10,FALSE)</f>
        <v>4750</v>
      </c>
    </row>
    <row r="7287" spans="1:11" x14ac:dyDescent="0.2">
      <c r="A7287">
        <v>7286</v>
      </c>
      <c r="B7287" t="s">
        <v>10668</v>
      </c>
      <c r="C7287" t="s">
        <v>10667</v>
      </c>
      <c r="D7287" t="s">
        <v>10668</v>
      </c>
      <c r="E7287" t="s">
        <v>10669</v>
      </c>
      <c r="F7287" s="220">
        <v>1166</v>
      </c>
      <c r="G7287" s="220">
        <v>1166</v>
      </c>
      <c r="H7287" s="220">
        <v>1227</v>
      </c>
      <c r="I7287" s="220">
        <v>1107.8589465517241</v>
      </c>
      <c r="J7287" s="161" t="e">
        <f>VLOOKUP(D7287,GST!A:D,4,FALSE)</f>
        <v>#N/A</v>
      </c>
      <c r="K7287" s="64" t="str">
        <f>VLOOKUP(B7287,'ABC successor'!A:J,10,FALSE)</f>
        <v>4750</v>
      </c>
    </row>
    <row r="7288" spans="1:11" x14ac:dyDescent="0.2">
      <c r="A7288">
        <v>7287</v>
      </c>
      <c r="B7288" t="s">
        <v>10671</v>
      </c>
      <c r="C7288" t="s">
        <v>10670</v>
      </c>
      <c r="D7288" t="s">
        <v>10671</v>
      </c>
      <c r="E7288" t="s">
        <v>8180</v>
      </c>
      <c r="F7288" s="220">
        <v>944</v>
      </c>
      <c r="G7288" s="220">
        <v>944</v>
      </c>
      <c r="H7288" s="220">
        <v>994</v>
      </c>
      <c r="I7288" s="220">
        <v>897.11439999999982</v>
      </c>
      <c r="J7288" s="161" t="e">
        <f>VLOOKUP(D7288,GST!A:D,4,FALSE)</f>
        <v>#N/A</v>
      </c>
      <c r="K7288" s="64" t="str">
        <f>VLOOKUP(B7288,'ABC successor'!A:J,10,FALSE)</f>
        <v>4750</v>
      </c>
    </row>
    <row r="7289" spans="1:11" x14ac:dyDescent="0.2">
      <c r="A7289">
        <v>7288</v>
      </c>
      <c r="B7289" t="s">
        <v>10673</v>
      </c>
      <c r="C7289" t="s">
        <v>10672</v>
      </c>
      <c r="D7289" t="s">
        <v>10673</v>
      </c>
      <c r="E7289" t="s">
        <v>12772</v>
      </c>
      <c r="F7289" s="220">
        <v>1416</v>
      </c>
      <c r="G7289" s="220">
        <v>1416</v>
      </c>
      <c r="H7289" s="220">
        <v>1491</v>
      </c>
      <c r="I7289" s="220">
        <v>1345.6715999999997</v>
      </c>
      <c r="J7289" s="161" t="e">
        <f>VLOOKUP(D7289,GST!A:D,4,FALSE)</f>
        <v>#N/A</v>
      </c>
      <c r="K7289" s="64" t="str">
        <f>VLOOKUP(B7289,'ABC successor'!A:J,10,FALSE)</f>
        <v>4750</v>
      </c>
    </row>
    <row r="7290" spans="1:11" x14ac:dyDescent="0.2">
      <c r="A7290">
        <v>7289</v>
      </c>
      <c r="B7290" t="s">
        <v>10675</v>
      </c>
      <c r="C7290" t="s">
        <v>10674</v>
      </c>
      <c r="D7290" t="s">
        <v>10675</v>
      </c>
      <c r="E7290" t="s">
        <v>4528</v>
      </c>
      <c r="F7290" s="220">
        <v>777</v>
      </c>
      <c r="G7290" s="220">
        <v>777</v>
      </c>
      <c r="H7290" s="220">
        <v>818</v>
      </c>
      <c r="I7290" s="220">
        <v>738.5726310344827</v>
      </c>
      <c r="J7290" s="161" t="e">
        <f>VLOOKUP(D7290,GST!A:D,4,FALSE)</f>
        <v>#N/A</v>
      </c>
      <c r="K7290" s="64" t="str">
        <f>VLOOKUP(B7290,'ABC successor'!A:J,10,FALSE)</f>
        <v>4750</v>
      </c>
    </row>
    <row r="7291" spans="1:11" x14ac:dyDescent="0.2">
      <c r="A7291">
        <v>7290</v>
      </c>
      <c r="B7291" t="s">
        <v>10677</v>
      </c>
      <c r="C7291" t="s">
        <v>10676</v>
      </c>
      <c r="D7291" t="s">
        <v>10677</v>
      </c>
      <c r="E7291" t="s">
        <v>1773</v>
      </c>
      <c r="F7291" s="220">
        <v>2334</v>
      </c>
      <c r="G7291" s="220">
        <v>2334</v>
      </c>
      <c r="H7291" s="220">
        <v>2457</v>
      </c>
      <c r="I7291" s="220">
        <v>2217.6513293103444</v>
      </c>
      <c r="J7291" s="161" t="e">
        <f>VLOOKUP(D7291,GST!A:D,4,FALSE)</f>
        <v>#N/A</v>
      </c>
      <c r="K7291" s="64" t="str">
        <f>VLOOKUP(B7291,'ABC successor'!A:J,10,FALSE)</f>
        <v>4750</v>
      </c>
    </row>
    <row r="7292" spans="1:11" x14ac:dyDescent="0.2">
      <c r="A7292">
        <v>7291</v>
      </c>
      <c r="B7292" t="s">
        <v>10679</v>
      </c>
      <c r="C7292" t="s">
        <v>10678</v>
      </c>
      <c r="D7292" t="s">
        <v>10679</v>
      </c>
      <c r="E7292" t="s">
        <v>7226</v>
      </c>
      <c r="F7292" s="220">
        <v>63339</v>
      </c>
      <c r="G7292" s="220">
        <v>63339</v>
      </c>
      <c r="H7292" s="220">
        <v>66673</v>
      </c>
      <c r="I7292" s="220">
        <v>60172.401631034489</v>
      </c>
      <c r="J7292" s="161" t="e">
        <f>VLOOKUP(D7292,GST!A:D,4,FALSE)</f>
        <v>#N/A</v>
      </c>
      <c r="K7292" s="64" t="str">
        <f>VLOOKUP(B7292,'ABC successor'!A:J,10,FALSE)</f>
        <v>4750</v>
      </c>
    </row>
    <row r="7293" spans="1:11" x14ac:dyDescent="0.2">
      <c r="A7293">
        <v>7292</v>
      </c>
      <c r="B7293" t="s">
        <v>10681</v>
      </c>
      <c r="C7293" t="s">
        <v>10680</v>
      </c>
      <c r="D7293" t="s">
        <v>10681</v>
      </c>
      <c r="E7293" t="s">
        <v>10682</v>
      </c>
      <c r="F7293" s="220">
        <v>13473</v>
      </c>
      <c r="G7293" s="220">
        <v>13473</v>
      </c>
      <c r="H7293" s="220">
        <v>14182</v>
      </c>
      <c r="I7293" s="220">
        <v>12799.347689655171</v>
      </c>
      <c r="J7293" s="161" t="e">
        <f>VLOOKUP(D7293,GST!A:D,4,FALSE)</f>
        <v>#N/A</v>
      </c>
      <c r="K7293" s="64" t="str">
        <f>VLOOKUP(B7293,'ABC successor'!A:J,10,FALSE)</f>
        <v>4750</v>
      </c>
    </row>
    <row r="7294" spans="1:11" x14ac:dyDescent="0.2">
      <c r="A7294">
        <v>7293</v>
      </c>
      <c r="B7294" t="s">
        <v>10684</v>
      </c>
      <c r="C7294" t="s">
        <v>10683</v>
      </c>
      <c r="D7294" t="s">
        <v>10684</v>
      </c>
      <c r="E7294" t="s">
        <v>10685</v>
      </c>
      <c r="F7294" s="220">
        <v>13058</v>
      </c>
      <c r="G7294" s="220">
        <v>13058</v>
      </c>
      <c r="H7294" s="220">
        <v>13745</v>
      </c>
      <c r="I7294" s="220">
        <v>12404.926703448275</v>
      </c>
      <c r="J7294" s="161" t="e">
        <f>VLOOKUP(D7294,GST!A:D,4,FALSE)</f>
        <v>#N/A</v>
      </c>
      <c r="K7294" s="64" t="str">
        <f>VLOOKUP(B7294,'ABC successor'!A:J,10,FALSE)</f>
        <v>4750</v>
      </c>
    </row>
    <row r="7295" spans="1:11" x14ac:dyDescent="0.2">
      <c r="A7295">
        <v>7294</v>
      </c>
      <c r="B7295" t="s">
        <v>10687</v>
      </c>
      <c r="C7295" t="s">
        <v>10686</v>
      </c>
      <c r="D7295" t="s">
        <v>10687</v>
      </c>
      <c r="E7295" t="s">
        <v>10688</v>
      </c>
      <c r="F7295" s="220">
        <v>1071</v>
      </c>
      <c r="G7295" s="220">
        <v>1071</v>
      </c>
      <c r="H7295" s="220">
        <v>1127</v>
      </c>
      <c r="I7295" s="220">
        <v>1016.987444827586</v>
      </c>
      <c r="J7295" s="161" t="e">
        <f>VLOOKUP(D7295,GST!A:D,4,FALSE)</f>
        <v>#N/A</v>
      </c>
      <c r="K7295" s="64" t="str">
        <f>VLOOKUP(B7295,'ABC successor'!A:J,10,FALSE)</f>
        <v>4750</v>
      </c>
    </row>
    <row r="7296" spans="1:11" x14ac:dyDescent="0.2">
      <c r="A7296">
        <v>7295</v>
      </c>
      <c r="B7296" t="s">
        <v>10690</v>
      </c>
      <c r="C7296" t="s">
        <v>10689</v>
      </c>
      <c r="D7296" t="s">
        <v>10690</v>
      </c>
      <c r="E7296" t="s">
        <v>3925</v>
      </c>
      <c r="F7296" s="220">
        <v>16807</v>
      </c>
      <c r="G7296" s="220">
        <v>16807</v>
      </c>
      <c r="H7296" s="220">
        <v>17692</v>
      </c>
      <c r="I7296" s="220">
        <v>15966.316196551723</v>
      </c>
      <c r="J7296" s="161" t="e">
        <f>VLOOKUP(D7296,GST!A:D,4,FALSE)</f>
        <v>#N/A</v>
      </c>
      <c r="K7296" s="64" t="str">
        <f>VLOOKUP(B7296,'ABC successor'!A:J,10,FALSE)</f>
        <v>4750</v>
      </c>
    </row>
    <row r="7297" spans="1:11" x14ac:dyDescent="0.2">
      <c r="A7297">
        <v>7296</v>
      </c>
      <c r="B7297" t="s">
        <v>10692</v>
      </c>
      <c r="C7297" t="s">
        <v>10691</v>
      </c>
      <c r="D7297" t="s">
        <v>10692</v>
      </c>
      <c r="E7297" t="s">
        <v>10693</v>
      </c>
      <c r="F7297" s="220">
        <v>2709</v>
      </c>
      <c r="G7297" s="220">
        <v>2709</v>
      </c>
      <c r="H7297" s="220">
        <v>2852</v>
      </c>
      <c r="I7297" s="220">
        <v>2573.40359137931</v>
      </c>
      <c r="J7297" s="161" t="e">
        <f>VLOOKUP(D7297,GST!A:D,4,FALSE)</f>
        <v>#N/A</v>
      </c>
      <c r="K7297" s="64" t="str">
        <f>VLOOKUP(B7297,'ABC successor'!A:J,10,FALSE)</f>
        <v>4750</v>
      </c>
    </row>
    <row r="7298" spans="1:11" x14ac:dyDescent="0.2">
      <c r="A7298">
        <v>7297</v>
      </c>
      <c r="B7298" t="s">
        <v>10695</v>
      </c>
      <c r="C7298" t="s">
        <v>10694</v>
      </c>
      <c r="D7298" t="s">
        <v>10695</v>
      </c>
      <c r="E7298" t="s">
        <v>10696</v>
      </c>
      <c r="F7298" s="220">
        <v>2583</v>
      </c>
      <c r="G7298" s="220">
        <v>2583</v>
      </c>
      <c r="H7298" s="220">
        <v>2719</v>
      </c>
      <c r="I7298" s="220">
        <v>2453.5305465517235</v>
      </c>
      <c r="J7298" s="161" t="e">
        <f>VLOOKUP(D7298,GST!A:D,4,FALSE)</f>
        <v>#N/A</v>
      </c>
      <c r="K7298" s="64" t="str">
        <f>VLOOKUP(B7298,'ABC successor'!A:J,10,FALSE)</f>
        <v>4750</v>
      </c>
    </row>
    <row r="7299" spans="1:11" x14ac:dyDescent="0.2">
      <c r="A7299">
        <v>7298</v>
      </c>
      <c r="B7299" t="s">
        <v>10698</v>
      </c>
      <c r="C7299" t="s">
        <v>10697</v>
      </c>
      <c r="D7299" t="s">
        <v>10698</v>
      </c>
      <c r="E7299" t="s">
        <v>10699</v>
      </c>
      <c r="F7299" s="220">
        <v>17918</v>
      </c>
      <c r="G7299" s="220">
        <v>17918</v>
      </c>
      <c r="H7299" s="220">
        <v>18861</v>
      </c>
      <c r="I7299" s="220">
        <v>17021.972365517238</v>
      </c>
      <c r="J7299" s="161" t="e">
        <f>VLOOKUP(D7299,GST!A:D,4,FALSE)</f>
        <v>#N/A</v>
      </c>
      <c r="K7299" s="64" t="str">
        <f>VLOOKUP(B7299,'ABC successor'!A:J,10,FALSE)</f>
        <v>4750</v>
      </c>
    </row>
    <row r="7300" spans="1:11" x14ac:dyDescent="0.2">
      <c r="A7300">
        <v>7299</v>
      </c>
      <c r="B7300" t="s">
        <v>10701</v>
      </c>
      <c r="C7300" t="s">
        <v>10700</v>
      </c>
      <c r="D7300" t="s">
        <v>10701</v>
      </c>
      <c r="E7300" t="s">
        <v>10702</v>
      </c>
      <c r="F7300" s="220">
        <v>17503</v>
      </c>
      <c r="G7300" s="220">
        <v>17503</v>
      </c>
      <c r="H7300" s="220">
        <v>18424</v>
      </c>
      <c r="I7300" s="220">
        <v>16627.551379310342</v>
      </c>
      <c r="J7300" s="161" t="e">
        <f>VLOOKUP(D7300,GST!A:D,4,FALSE)</f>
        <v>#N/A</v>
      </c>
      <c r="K7300" s="64" t="str">
        <f>VLOOKUP(B7300,'ABC successor'!A:J,10,FALSE)</f>
        <v>4750</v>
      </c>
    </row>
    <row r="7301" spans="1:11" x14ac:dyDescent="0.2">
      <c r="A7301">
        <v>7300</v>
      </c>
      <c r="B7301" t="s">
        <v>10704</v>
      </c>
      <c r="C7301" t="s">
        <v>10703</v>
      </c>
      <c r="D7301" t="s">
        <v>10704</v>
      </c>
      <c r="E7301" t="s">
        <v>10705</v>
      </c>
      <c r="F7301" s="220">
        <v>4168</v>
      </c>
      <c r="G7301" s="220">
        <v>4168</v>
      </c>
      <c r="H7301" s="220">
        <v>4387</v>
      </c>
      <c r="I7301" s="220">
        <v>3959.6773517241377</v>
      </c>
      <c r="J7301" s="161" t="e">
        <f>VLOOKUP(D7301,GST!A:D,4,FALSE)</f>
        <v>#N/A</v>
      </c>
      <c r="K7301" s="64" t="str">
        <f>VLOOKUP(B7301,'ABC successor'!A:J,10,FALSE)</f>
        <v>4750</v>
      </c>
    </row>
    <row r="7302" spans="1:11" x14ac:dyDescent="0.2">
      <c r="A7302">
        <v>7301</v>
      </c>
      <c r="B7302" t="s">
        <v>10707</v>
      </c>
      <c r="C7302" t="s">
        <v>10706</v>
      </c>
      <c r="D7302" t="s">
        <v>10707</v>
      </c>
      <c r="E7302" t="s">
        <v>10708</v>
      </c>
      <c r="F7302" s="220">
        <v>3751</v>
      </c>
      <c r="G7302" s="220">
        <v>3751</v>
      </c>
      <c r="H7302" s="220">
        <v>3948</v>
      </c>
      <c r="I7302" s="220">
        <v>3563.3229293103436</v>
      </c>
      <c r="J7302" s="161" t="e">
        <f>VLOOKUP(D7302,GST!A:D,4,FALSE)</f>
        <v>#N/A</v>
      </c>
      <c r="K7302" s="64" t="str">
        <f>VLOOKUP(B7302,'ABC successor'!A:J,10,FALSE)</f>
        <v>4750</v>
      </c>
    </row>
    <row r="7303" spans="1:11" x14ac:dyDescent="0.2">
      <c r="A7303">
        <v>7302</v>
      </c>
      <c r="B7303" t="s">
        <v>10710</v>
      </c>
      <c r="C7303" t="s">
        <v>10709</v>
      </c>
      <c r="D7303" t="s">
        <v>10710</v>
      </c>
      <c r="E7303" t="s">
        <v>3925</v>
      </c>
      <c r="F7303" s="220">
        <v>5279</v>
      </c>
      <c r="G7303" s="220">
        <v>5279</v>
      </c>
      <c r="H7303" s="220">
        <v>5557</v>
      </c>
      <c r="I7303" s="220">
        <v>5015.3335206896536</v>
      </c>
      <c r="J7303" s="161" t="e">
        <f>VLOOKUP(D7303,GST!A:D,4,FALSE)</f>
        <v>#N/A</v>
      </c>
      <c r="K7303" s="64" t="str">
        <f>VLOOKUP(B7303,'ABC successor'!A:J,10,FALSE)</f>
        <v>4750</v>
      </c>
    </row>
    <row r="7304" spans="1:11" x14ac:dyDescent="0.2">
      <c r="A7304">
        <v>7303</v>
      </c>
      <c r="B7304" t="s">
        <v>10712</v>
      </c>
      <c r="C7304" t="s">
        <v>10711</v>
      </c>
      <c r="D7304" t="s">
        <v>10712</v>
      </c>
      <c r="E7304" t="s">
        <v>10713</v>
      </c>
      <c r="F7304" s="220">
        <v>806</v>
      </c>
      <c r="G7304" s="220">
        <v>806</v>
      </c>
      <c r="H7304" s="220">
        <v>848</v>
      </c>
      <c r="I7304" s="220">
        <v>765.64073793103444</v>
      </c>
      <c r="J7304" s="161" t="e">
        <f>VLOOKUP(D7304,GST!A:D,4,FALSE)</f>
        <v>#N/A</v>
      </c>
      <c r="K7304" s="64" t="str">
        <f>VLOOKUP(B7304,'ABC successor'!A:J,10,FALSE)</f>
        <v>4750</v>
      </c>
    </row>
    <row r="7305" spans="1:11" x14ac:dyDescent="0.2">
      <c r="A7305">
        <v>7304</v>
      </c>
      <c r="B7305" t="s">
        <v>10715</v>
      </c>
      <c r="C7305" t="s">
        <v>10714</v>
      </c>
      <c r="D7305" t="s">
        <v>10715</v>
      </c>
      <c r="E7305" t="s">
        <v>10716</v>
      </c>
      <c r="F7305" s="220">
        <v>10139</v>
      </c>
      <c r="G7305" s="220">
        <v>10139</v>
      </c>
      <c r="H7305" s="220">
        <v>10673</v>
      </c>
      <c r="I7305" s="220">
        <v>9632.3791827586174</v>
      </c>
      <c r="J7305" s="161" t="e">
        <f>VLOOKUP(D7305,GST!A:D,4,FALSE)</f>
        <v>#N/A</v>
      </c>
      <c r="K7305" s="64" t="str">
        <f>VLOOKUP(B7305,'ABC successor'!A:J,10,FALSE)</f>
        <v>4750</v>
      </c>
    </row>
    <row r="7306" spans="1:11" x14ac:dyDescent="0.2">
      <c r="A7306">
        <v>7305</v>
      </c>
      <c r="B7306" t="s">
        <v>10718</v>
      </c>
      <c r="C7306" t="s">
        <v>10717</v>
      </c>
      <c r="D7306" t="s">
        <v>10718</v>
      </c>
      <c r="E7306" t="s">
        <v>10719</v>
      </c>
      <c r="F7306" s="220">
        <v>125012</v>
      </c>
      <c r="G7306" s="220">
        <v>125012</v>
      </c>
      <c r="H7306" s="220">
        <v>131592</v>
      </c>
      <c r="I7306" s="220">
        <v>118761.31900862067</v>
      </c>
      <c r="J7306" s="161" t="e">
        <f>VLOOKUP(D7306,GST!A:D,4,FALSE)</f>
        <v>#N/A</v>
      </c>
      <c r="K7306" s="64" t="str">
        <f>VLOOKUP(B7306,'ABC successor'!A:J,10,FALSE)</f>
        <v>4750</v>
      </c>
    </row>
    <row r="7307" spans="1:11" x14ac:dyDescent="0.2">
      <c r="A7307">
        <v>7306</v>
      </c>
      <c r="B7307" t="s">
        <v>10721</v>
      </c>
      <c r="C7307" t="s">
        <v>10720</v>
      </c>
      <c r="D7307" t="s">
        <v>10721</v>
      </c>
      <c r="E7307" t="s">
        <v>10722</v>
      </c>
      <c r="F7307" s="220">
        <v>55699</v>
      </c>
      <c r="G7307" s="220">
        <v>55699</v>
      </c>
      <c r="H7307" s="220">
        <v>58631</v>
      </c>
      <c r="I7307" s="220">
        <v>52914.282110344822</v>
      </c>
      <c r="J7307" s="161" t="e">
        <f>VLOOKUP(D7307,GST!A:D,4,FALSE)</f>
        <v>#N/A</v>
      </c>
      <c r="K7307" s="64" t="str">
        <f>VLOOKUP(B7307,'ABC successor'!A:J,10,FALSE)</f>
        <v>4750</v>
      </c>
    </row>
    <row r="7308" spans="1:11" x14ac:dyDescent="0.2">
      <c r="A7308">
        <v>7307</v>
      </c>
      <c r="B7308" t="s">
        <v>10724</v>
      </c>
      <c r="C7308" t="s">
        <v>10723</v>
      </c>
      <c r="D7308" t="s">
        <v>10724</v>
      </c>
      <c r="E7308" t="s">
        <v>10725</v>
      </c>
      <c r="F7308" s="220">
        <v>444</v>
      </c>
      <c r="G7308" s="220">
        <v>444</v>
      </c>
      <c r="H7308" s="220">
        <v>467</v>
      </c>
      <c r="I7308" s="220">
        <v>421.48909310344828</v>
      </c>
      <c r="J7308" s="161" t="e">
        <f>VLOOKUP(D7308,GST!A:D,4,FALSE)</f>
        <v>#N/A</v>
      </c>
      <c r="K7308" s="64" t="str">
        <f>VLOOKUP(B7308,'ABC successor'!A:J,10,FALSE)</f>
        <v>4750</v>
      </c>
    </row>
    <row r="7309" spans="1:11" x14ac:dyDescent="0.2">
      <c r="A7309">
        <v>7308</v>
      </c>
      <c r="B7309" t="s">
        <v>10727</v>
      </c>
      <c r="C7309" t="s">
        <v>10726</v>
      </c>
      <c r="D7309" t="s">
        <v>10727</v>
      </c>
      <c r="E7309" t="s">
        <v>4990</v>
      </c>
      <c r="F7309" s="220">
        <v>291694</v>
      </c>
      <c r="G7309" s="220">
        <v>291694</v>
      </c>
      <c r="H7309" s="220">
        <v>307046</v>
      </c>
      <c r="I7309" s="220">
        <v>277109.74435344827</v>
      </c>
      <c r="J7309" s="161" t="e">
        <f>VLOOKUP(D7309,GST!A:D,4,FALSE)</f>
        <v>#N/A</v>
      </c>
      <c r="K7309" s="64" t="str">
        <f>VLOOKUP(B7309,'ABC successor'!A:J,10,FALSE)</f>
        <v>4750</v>
      </c>
    </row>
    <row r="7310" spans="1:11" x14ac:dyDescent="0.2">
      <c r="A7310">
        <v>7309</v>
      </c>
      <c r="B7310" t="s">
        <v>10729</v>
      </c>
      <c r="C7310" t="s">
        <v>10728</v>
      </c>
      <c r="D7310" t="s">
        <v>10729</v>
      </c>
      <c r="E7310" t="s">
        <v>4990</v>
      </c>
      <c r="F7310" s="220">
        <v>46254</v>
      </c>
      <c r="G7310" s="220">
        <v>46254</v>
      </c>
      <c r="H7310" s="220">
        <v>48688</v>
      </c>
      <c r="I7310" s="220">
        <v>43941.204674137924</v>
      </c>
      <c r="J7310" s="161" t="e">
        <f>VLOOKUP(D7310,GST!A:D,4,FALSE)</f>
        <v>#N/A</v>
      </c>
      <c r="K7310" s="64" t="str">
        <f>VLOOKUP(B7310,'ABC successor'!A:J,10,FALSE)</f>
        <v>4750</v>
      </c>
    </row>
    <row r="7311" spans="1:11" x14ac:dyDescent="0.2">
      <c r="A7311">
        <v>7310</v>
      </c>
      <c r="B7311" t="s">
        <v>10731</v>
      </c>
      <c r="C7311" t="s">
        <v>10730</v>
      </c>
      <c r="D7311" t="s">
        <v>10731</v>
      </c>
      <c r="E7311" t="s">
        <v>10732</v>
      </c>
      <c r="F7311" s="220">
        <v>24585</v>
      </c>
      <c r="G7311" s="220">
        <v>24585</v>
      </c>
      <c r="H7311" s="220">
        <v>25879</v>
      </c>
      <c r="I7311" s="220">
        <v>23355.909379310346</v>
      </c>
      <c r="J7311" s="161" t="e">
        <f>VLOOKUP(D7311,GST!A:D,4,FALSE)</f>
        <v>#N/A</v>
      </c>
      <c r="K7311" s="64" t="str">
        <f>VLOOKUP(B7311,'ABC successor'!A:J,10,FALSE)</f>
        <v>4750</v>
      </c>
    </row>
    <row r="7312" spans="1:11" x14ac:dyDescent="0.2">
      <c r="A7312">
        <v>7311</v>
      </c>
      <c r="B7312" t="s">
        <v>10734</v>
      </c>
      <c r="C7312" t="s">
        <v>10733</v>
      </c>
      <c r="D7312" t="s">
        <v>10734</v>
      </c>
      <c r="E7312" t="s">
        <v>10735</v>
      </c>
      <c r="F7312" s="220">
        <v>172239</v>
      </c>
      <c r="G7312" s="220">
        <v>172239</v>
      </c>
      <c r="H7312" s="220">
        <v>181304</v>
      </c>
      <c r="I7312" s="220">
        <v>163626.70618965515</v>
      </c>
      <c r="J7312" s="161" t="e">
        <f>VLOOKUP(D7312,GST!A:D,4,FALSE)</f>
        <v>#N/A</v>
      </c>
      <c r="K7312" s="64" t="str">
        <f>VLOOKUP(B7312,'ABC successor'!A:J,10,FALSE)</f>
        <v>4750</v>
      </c>
    </row>
    <row r="7313" spans="1:11" x14ac:dyDescent="0.2">
      <c r="A7313">
        <v>7312</v>
      </c>
      <c r="B7313" t="s">
        <v>10737</v>
      </c>
      <c r="C7313" t="s">
        <v>10736</v>
      </c>
      <c r="D7313" t="s">
        <v>10737</v>
      </c>
      <c r="E7313" t="s">
        <v>10738</v>
      </c>
      <c r="F7313" s="220">
        <v>1370965</v>
      </c>
      <c r="G7313" s="220">
        <v>1370965</v>
      </c>
      <c r="H7313" s="220">
        <v>1443121</v>
      </c>
      <c r="I7313" s="220">
        <v>1302416.7651793102</v>
      </c>
      <c r="J7313" s="161" t="e">
        <f>VLOOKUP(D7313,GST!A:D,4,FALSE)</f>
        <v>#N/A</v>
      </c>
      <c r="K7313" s="64" t="str">
        <f>VLOOKUP(B7313,'ABC successor'!A:J,10,FALSE)</f>
        <v>4750</v>
      </c>
    </row>
    <row r="7314" spans="1:11" x14ac:dyDescent="0.2">
      <c r="A7314">
        <v>7313</v>
      </c>
      <c r="B7314" t="s">
        <v>10740</v>
      </c>
      <c r="C7314" t="s">
        <v>10739</v>
      </c>
      <c r="D7314" t="s">
        <v>10740</v>
      </c>
      <c r="E7314" t="s">
        <v>10741</v>
      </c>
      <c r="F7314" s="220">
        <v>43</v>
      </c>
      <c r="G7314" s="220">
        <v>43</v>
      </c>
      <c r="H7314" s="220">
        <v>45</v>
      </c>
      <c r="I7314" s="220">
        <v>40.602160344827581</v>
      </c>
      <c r="J7314" s="161" t="e">
        <f>VLOOKUP(D7314,GST!A:D,4,FALSE)</f>
        <v>#N/A</v>
      </c>
      <c r="K7314" s="64" t="str">
        <f>VLOOKUP(B7314,'ABC successor'!A:J,10,FALSE)</f>
        <v>4750</v>
      </c>
    </row>
    <row r="7315" spans="1:11" x14ac:dyDescent="0.2">
      <c r="A7315">
        <v>7314</v>
      </c>
      <c r="B7315" t="s">
        <v>10743</v>
      </c>
      <c r="C7315" t="s">
        <v>10742</v>
      </c>
      <c r="D7315" t="s">
        <v>10743</v>
      </c>
      <c r="E7315" t="s">
        <v>10744</v>
      </c>
      <c r="F7315" s="220">
        <v>4583</v>
      </c>
      <c r="G7315" s="220">
        <v>4583</v>
      </c>
      <c r="H7315" s="220">
        <v>4824</v>
      </c>
      <c r="I7315" s="220">
        <v>4354.0983379310346</v>
      </c>
      <c r="J7315" s="161" t="e">
        <f>VLOOKUP(D7315,GST!A:D,4,FALSE)</f>
        <v>#N/A</v>
      </c>
      <c r="K7315" s="64" t="str">
        <f>VLOOKUP(B7315,'ABC successor'!A:J,10,FALSE)</f>
        <v>4750</v>
      </c>
    </row>
    <row r="7316" spans="1:11" x14ac:dyDescent="0.2">
      <c r="A7316">
        <v>7315</v>
      </c>
      <c r="B7316" t="s">
        <v>10746</v>
      </c>
      <c r="C7316" t="s">
        <v>10745</v>
      </c>
      <c r="D7316" t="s">
        <v>10746</v>
      </c>
      <c r="E7316" t="s">
        <v>10747</v>
      </c>
      <c r="F7316" s="220">
        <v>861</v>
      </c>
      <c r="G7316" s="220">
        <v>861</v>
      </c>
      <c r="H7316" s="220">
        <v>906</v>
      </c>
      <c r="I7316" s="220">
        <v>817.84351551724137</v>
      </c>
      <c r="J7316" s="161" t="e">
        <f>VLOOKUP(D7316,GST!A:D,4,FALSE)</f>
        <v>#N/A</v>
      </c>
      <c r="K7316" s="64" t="str">
        <f>VLOOKUP(B7316,'ABC successor'!A:J,10,FALSE)</f>
        <v>4750</v>
      </c>
    </row>
    <row r="7317" spans="1:11" x14ac:dyDescent="0.2">
      <c r="A7317">
        <v>7316</v>
      </c>
      <c r="B7317" t="s">
        <v>10749</v>
      </c>
      <c r="C7317" t="s">
        <v>10748</v>
      </c>
      <c r="D7317" t="s">
        <v>10749</v>
      </c>
      <c r="E7317" t="s">
        <v>10750</v>
      </c>
      <c r="F7317" s="220">
        <v>95843</v>
      </c>
      <c r="G7317" s="220">
        <v>95843</v>
      </c>
      <c r="H7317" s="220">
        <v>100887</v>
      </c>
      <c r="I7317" s="220">
        <v>91051.311291379287</v>
      </c>
      <c r="J7317" s="161" t="e">
        <f>VLOOKUP(D7317,GST!A:D,4,FALSE)</f>
        <v>#N/A</v>
      </c>
      <c r="K7317" s="64" t="str">
        <f>VLOOKUP(B7317,'ABC successor'!A:J,10,FALSE)</f>
        <v>4750</v>
      </c>
    </row>
    <row r="7318" spans="1:11" x14ac:dyDescent="0.2">
      <c r="A7318">
        <v>7317</v>
      </c>
      <c r="B7318" t="s">
        <v>10752</v>
      </c>
      <c r="C7318" t="s">
        <v>10751</v>
      </c>
      <c r="D7318" t="s">
        <v>10752</v>
      </c>
      <c r="E7318" t="s">
        <v>10753</v>
      </c>
      <c r="F7318" s="220">
        <v>55</v>
      </c>
      <c r="G7318" s="220">
        <v>55</v>
      </c>
      <c r="H7318" s="220">
        <v>58</v>
      </c>
      <c r="I7318" s="220">
        <v>52.202777586206899</v>
      </c>
      <c r="J7318" s="161" t="e">
        <f>VLOOKUP(D7318,GST!A:D,4,FALSE)</f>
        <v>#N/A</v>
      </c>
      <c r="K7318" s="64" t="str">
        <f>VLOOKUP(B7318,'ABC successor'!A:J,10,FALSE)</f>
        <v>4750</v>
      </c>
    </row>
    <row r="7319" spans="1:11" x14ac:dyDescent="0.2">
      <c r="A7319">
        <v>7318</v>
      </c>
      <c r="B7319" t="s">
        <v>10755</v>
      </c>
      <c r="C7319" t="s">
        <v>10754</v>
      </c>
      <c r="D7319" t="s">
        <v>10755</v>
      </c>
      <c r="E7319" t="s">
        <v>10756</v>
      </c>
      <c r="F7319" s="220">
        <v>83</v>
      </c>
      <c r="G7319" s="220">
        <v>83</v>
      </c>
      <c r="H7319" s="220">
        <v>87</v>
      </c>
      <c r="I7319" s="220">
        <v>79.270884482758603</v>
      </c>
      <c r="J7319" s="161" t="e">
        <f>VLOOKUP(D7319,GST!A:D,4,FALSE)</f>
        <v>#N/A</v>
      </c>
      <c r="K7319" s="64" t="str">
        <f>VLOOKUP(B7319,'ABC successor'!A:J,10,FALSE)</f>
        <v>4750</v>
      </c>
    </row>
    <row r="7320" spans="1:11" x14ac:dyDescent="0.2">
      <c r="A7320">
        <v>7319</v>
      </c>
      <c r="B7320" t="s">
        <v>10758</v>
      </c>
      <c r="C7320" t="s">
        <v>10757</v>
      </c>
      <c r="D7320" t="s">
        <v>10758</v>
      </c>
      <c r="E7320" t="s">
        <v>10759</v>
      </c>
      <c r="F7320" s="220">
        <v>944</v>
      </c>
      <c r="G7320" s="220">
        <v>944</v>
      </c>
      <c r="H7320" s="220">
        <v>994</v>
      </c>
      <c r="I7320" s="220">
        <v>897.11439999999982</v>
      </c>
      <c r="J7320" s="161" t="e">
        <f>VLOOKUP(D7320,GST!A:D,4,FALSE)</f>
        <v>#N/A</v>
      </c>
      <c r="K7320" s="64" t="str">
        <f>VLOOKUP(B7320,'ABC successor'!A:J,10,FALSE)</f>
        <v>4750</v>
      </c>
    </row>
    <row r="7321" spans="1:11" x14ac:dyDescent="0.2">
      <c r="A7321">
        <v>7320</v>
      </c>
      <c r="B7321" t="s">
        <v>10761</v>
      </c>
      <c r="C7321" t="s">
        <v>10760</v>
      </c>
      <c r="D7321" t="s">
        <v>10761</v>
      </c>
      <c r="E7321" t="s">
        <v>10762</v>
      </c>
      <c r="F7321" s="220">
        <v>584</v>
      </c>
      <c r="G7321" s="220">
        <v>584</v>
      </c>
      <c r="H7321" s="220">
        <v>615</v>
      </c>
      <c r="I7321" s="220">
        <v>554.89619137931038</v>
      </c>
      <c r="J7321" s="161" t="e">
        <f>VLOOKUP(D7321,GST!A:D,4,FALSE)</f>
        <v>#N/A</v>
      </c>
      <c r="K7321" s="64" t="str">
        <f>VLOOKUP(B7321,'ABC successor'!A:J,10,FALSE)</f>
        <v>4750</v>
      </c>
    </row>
    <row r="7322" spans="1:11" x14ac:dyDescent="0.2">
      <c r="A7322">
        <v>7321</v>
      </c>
      <c r="B7322" t="s">
        <v>10764</v>
      </c>
      <c r="C7322" t="s">
        <v>10763</v>
      </c>
      <c r="D7322" t="s">
        <v>10764</v>
      </c>
      <c r="E7322" t="s">
        <v>10765</v>
      </c>
      <c r="F7322" s="220">
        <v>210</v>
      </c>
      <c r="G7322" s="220">
        <v>210</v>
      </c>
      <c r="H7322" s="220">
        <v>221</v>
      </c>
      <c r="I7322" s="220">
        <v>199.14392931034479</v>
      </c>
      <c r="J7322" s="161" t="e">
        <f>VLOOKUP(D7322,GST!A:D,4,FALSE)</f>
        <v>#N/A</v>
      </c>
      <c r="K7322" s="64" t="str">
        <f>VLOOKUP(B7322,'ABC successor'!A:J,10,FALSE)</f>
        <v>4750</v>
      </c>
    </row>
    <row r="7323" spans="1:11" x14ac:dyDescent="0.2">
      <c r="A7323">
        <v>7322</v>
      </c>
      <c r="B7323" t="s">
        <v>10767</v>
      </c>
      <c r="C7323" t="s">
        <v>10766</v>
      </c>
      <c r="D7323" t="s">
        <v>10767</v>
      </c>
      <c r="E7323" t="s">
        <v>10768</v>
      </c>
      <c r="F7323" s="220">
        <v>4724</v>
      </c>
      <c r="G7323" s="220">
        <v>4724</v>
      </c>
      <c r="H7323" s="220">
        <v>4973</v>
      </c>
      <c r="I7323" s="220">
        <v>4487.505436206895</v>
      </c>
      <c r="J7323" s="161" t="e">
        <f>VLOOKUP(D7323,GST!A:D,4,FALSE)</f>
        <v>#N/A</v>
      </c>
      <c r="K7323" s="64" t="str">
        <f>VLOOKUP(B7323,'ABC successor'!A:J,10,FALSE)</f>
        <v>4750</v>
      </c>
    </row>
    <row r="7324" spans="1:11" x14ac:dyDescent="0.2">
      <c r="A7324">
        <v>7323</v>
      </c>
      <c r="B7324" t="s">
        <v>10770</v>
      </c>
      <c r="C7324" t="s">
        <v>10769</v>
      </c>
      <c r="D7324" t="s">
        <v>10770</v>
      </c>
      <c r="E7324" t="s">
        <v>10771</v>
      </c>
      <c r="F7324" s="220">
        <v>127790</v>
      </c>
      <c r="G7324" s="220">
        <v>127790</v>
      </c>
      <c r="H7324" s="220">
        <v>134516</v>
      </c>
      <c r="I7324" s="220">
        <v>121400.45943103447</v>
      </c>
      <c r="J7324" s="161" t="e">
        <f>VLOOKUP(D7324,GST!A:D,4,FALSE)</f>
        <v>#N/A</v>
      </c>
      <c r="K7324" s="64" t="str">
        <f>VLOOKUP(B7324,'ABC successor'!A:J,10,FALSE)</f>
        <v>4750</v>
      </c>
    </row>
    <row r="7325" spans="1:11" x14ac:dyDescent="0.2">
      <c r="A7325">
        <v>7324</v>
      </c>
      <c r="B7325" t="s">
        <v>10773</v>
      </c>
      <c r="C7325" t="s">
        <v>10772</v>
      </c>
      <c r="D7325" t="s">
        <v>10773</v>
      </c>
      <c r="E7325" t="s">
        <v>10774</v>
      </c>
      <c r="F7325" s="220">
        <v>7640</v>
      </c>
      <c r="G7325" s="220">
        <v>7640</v>
      </c>
      <c r="H7325" s="220">
        <v>8042</v>
      </c>
      <c r="I7325" s="220">
        <v>7258.1195206896537</v>
      </c>
      <c r="J7325" s="161" t="e">
        <f>VLOOKUP(D7325,GST!A:D,4,FALSE)</f>
        <v>#N/A</v>
      </c>
      <c r="K7325" s="64" t="str">
        <f>VLOOKUP(B7325,'ABC successor'!A:J,10,FALSE)</f>
        <v>4750</v>
      </c>
    </row>
    <row r="7326" spans="1:11" x14ac:dyDescent="0.2">
      <c r="A7326">
        <v>7325</v>
      </c>
      <c r="B7326" t="s">
        <v>10776</v>
      </c>
      <c r="C7326" t="s">
        <v>10775</v>
      </c>
      <c r="D7326" t="s">
        <v>10776</v>
      </c>
      <c r="E7326" t="s">
        <v>10777</v>
      </c>
      <c r="F7326" s="220">
        <v>6529</v>
      </c>
      <c r="G7326" s="220">
        <v>6529</v>
      </c>
      <c r="H7326" s="220">
        <v>6873</v>
      </c>
      <c r="I7326" s="220">
        <v>6202.4633517241373</v>
      </c>
      <c r="J7326" s="161" t="e">
        <f>VLOOKUP(D7326,GST!A:D,4,FALSE)</f>
        <v>#N/A</v>
      </c>
      <c r="K7326" s="64" t="str">
        <f>VLOOKUP(B7326,'ABC successor'!A:J,10,FALSE)</f>
        <v>4750</v>
      </c>
    </row>
    <row r="7327" spans="1:11" x14ac:dyDescent="0.2">
      <c r="A7327">
        <v>7326</v>
      </c>
      <c r="B7327" t="s">
        <v>10779</v>
      </c>
      <c r="C7327" t="s">
        <v>10778</v>
      </c>
      <c r="D7327" t="s">
        <v>10779</v>
      </c>
      <c r="E7327" t="s">
        <v>10780</v>
      </c>
      <c r="F7327" s="220">
        <v>6667</v>
      </c>
      <c r="G7327" s="220">
        <v>6667</v>
      </c>
      <c r="H7327" s="220">
        <v>7018</v>
      </c>
      <c r="I7327" s="220">
        <v>6333.937013793101</v>
      </c>
      <c r="J7327" s="161" t="e">
        <f>VLOOKUP(D7327,GST!A:D,4,FALSE)</f>
        <v>#N/A</v>
      </c>
      <c r="K7327" s="64" t="str">
        <f>VLOOKUP(B7327,'ABC successor'!A:J,10,FALSE)</f>
        <v>4750</v>
      </c>
    </row>
    <row r="7328" spans="1:11" x14ac:dyDescent="0.2">
      <c r="A7328">
        <v>7327</v>
      </c>
      <c r="B7328" t="s">
        <v>10782</v>
      </c>
      <c r="C7328" t="s">
        <v>10781</v>
      </c>
      <c r="D7328" t="s">
        <v>10782</v>
      </c>
      <c r="E7328" t="s">
        <v>10783</v>
      </c>
      <c r="F7328" s="220">
        <v>13335</v>
      </c>
      <c r="G7328" s="220">
        <v>13335</v>
      </c>
      <c r="H7328" s="220">
        <v>14037</v>
      </c>
      <c r="I7328" s="220">
        <v>12667.874027586202</v>
      </c>
      <c r="J7328" s="161" t="e">
        <f>VLOOKUP(D7328,GST!A:D,4,FALSE)</f>
        <v>#N/A</v>
      </c>
      <c r="K7328" s="64" t="str">
        <f>VLOOKUP(B7328,'ABC successor'!A:J,10,FALSE)</f>
        <v>4750</v>
      </c>
    </row>
    <row r="7329" spans="1:11" x14ac:dyDescent="0.2">
      <c r="A7329">
        <v>7328</v>
      </c>
      <c r="B7329" t="s">
        <v>10785</v>
      </c>
      <c r="C7329" t="s">
        <v>10784</v>
      </c>
      <c r="D7329" t="s">
        <v>10785</v>
      </c>
      <c r="E7329" t="s">
        <v>10786</v>
      </c>
      <c r="F7329" s="220">
        <v>10139</v>
      </c>
      <c r="G7329" s="220">
        <v>10139</v>
      </c>
      <c r="H7329" s="220">
        <v>10673</v>
      </c>
      <c r="I7329" s="220">
        <v>9632.3791827586174</v>
      </c>
      <c r="J7329" s="161" t="e">
        <f>VLOOKUP(D7329,GST!A:D,4,FALSE)</f>
        <v>#N/A</v>
      </c>
      <c r="K7329" s="64" t="str">
        <f>VLOOKUP(B7329,'ABC successor'!A:J,10,FALSE)</f>
        <v>4750</v>
      </c>
    </row>
    <row r="7330" spans="1:11" x14ac:dyDescent="0.2">
      <c r="A7330">
        <v>7329</v>
      </c>
      <c r="B7330" t="s">
        <v>10788</v>
      </c>
      <c r="C7330" t="s">
        <v>10787</v>
      </c>
      <c r="D7330" t="s">
        <v>10788</v>
      </c>
      <c r="E7330" t="s">
        <v>10789</v>
      </c>
      <c r="F7330" s="220">
        <v>32919</v>
      </c>
      <c r="G7330" s="220">
        <v>32919</v>
      </c>
      <c r="H7330" s="220">
        <v>34652</v>
      </c>
      <c r="I7330" s="220">
        <v>31273.330646551727</v>
      </c>
      <c r="J7330" s="161" t="e">
        <f>VLOOKUP(D7330,GST!A:D,4,FALSE)</f>
        <v>#N/A</v>
      </c>
      <c r="K7330" s="64" t="str">
        <f>VLOOKUP(B7330,'ABC successor'!A:J,10,FALSE)</f>
        <v>4750</v>
      </c>
    </row>
    <row r="7331" spans="1:11" x14ac:dyDescent="0.2">
      <c r="A7331">
        <v>7330</v>
      </c>
      <c r="B7331" t="s">
        <v>10791</v>
      </c>
      <c r="C7331" t="s">
        <v>10790</v>
      </c>
      <c r="D7331" t="s">
        <v>10791</v>
      </c>
      <c r="E7331" t="s">
        <v>10792</v>
      </c>
      <c r="F7331" s="220">
        <v>3472</v>
      </c>
      <c r="G7331" s="220">
        <v>3472</v>
      </c>
      <c r="H7331" s="220">
        <v>3655</v>
      </c>
      <c r="I7331" s="220">
        <v>3298.4421689655164</v>
      </c>
      <c r="J7331" s="161" t="e">
        <f>VLOOKUP(D7331,GST!A:D,4,FALSE)</f>
        <v>#N/A</v>
      </c>
      <c r="K7331" s="64" t="str">
        <f>VLOOKUP(B7331,'ABC successor'!A:J,10,FALSE)</f>
        <v>4750</v>
      </c>
    </row>
    <row r="7332" spans="1:11" x14ac:dyDescent="0.2">
      <c r="A7332">
        <v>7331</v>
      </c>
      <c r="B7332" t="s">
        <v>10794</v>
      </c>
      <c r="C7332" t="s">
        <v>10793</v>
      </c>
      <c r="D7332" t="s">
        <v>10794</v>
      </c>
      <c r="E7332" t="s">
        <v>10795</v>
      </c>
      <c r="F7332" s="220">
        <v>3612</v>
      </c>
      <c r="G7332" s="220">
        <v>3612</v>
      </c>
      <c r="H7332" s="220">
        <v>3802</v>
      </c>
      <c r="I7332" s="220">
        <v>3431.849267241379</v>
      </c>
      <c r="J7332" s="161" t="e">
        <f>VLOOKUP(D7332,GST!A:D,4,FALSE)</f>
        <v>#N/A</v>
      </c>
      <c r="K7332" s="64" t="str">
        <f>VLOOKUP(B7332,'ABC successor'!A:J,10,FALSE)</f>
        <v>4750</v>
      </c>
    </row>
    <row r="7333" spans="1:11" x14ac:dyDescent="0.2">
      <c r="A7333">
        <v>7332</v>
      </c>
      <c r="B7333" t="s">
        <v>10797</v>
      </c>
      <c r="C7333" t="s">
        <v>10796</v>
      </c>
      <c r="D7333" t="s">
        <v>10797</v>
      </c>
      <c r="E7333" t="s">
        <v>10798</v>
      </c>
      <c r="F7333" s="220">
        <v>8890</v>
      </c>
      <c r="G7333" s="220">
        <v>8890</v>
      </c>
      <c r="H7333" s="220">
        <v>9358</v>
      </c>
      <c r="I7333" s="220">
        <v>8445.2493517241364</v>
      </c>
      <c r="J7333" s="161" t="e">
        <f>VLOOKUP(D7333,GST!A:D,4,FALSE)</f>
        <v>#N/A</v>
      </c>
      <c r="K7333" s="64" t="str">
        <f>VLOOKUP(B7333,'ABC successor'!A:J,10,FALSE)</f>
        <v>4750</v>
      </c>
    </row>
    <row r="7334" spans="1:11" x14ac:dyDescent="0.2">
      <c r="A7334">
        <v>7333</v>
      </c>
      <c r="B7334" t="s">
        <v>10800</v>
      </c>
      <c r="C7334" t="s">
        <v>10799</v>
      </c>
      <c r="D7334" t="s">
        <v>10800</v>
      </c>
      <c r="E7334" t="s">
        <v>10801</v>
      </c>
      <c r="F7334" s="220">
        <v>5556</v>
      </c>
      <c r="G7334" s="220">
        <v>5556</v>
      </c>
      <c r="H7334" s="220">
        <v>5848</v>
      </c>
      <c r="I7334" s="220">
        <v>5278.2808448275855</v>
      </c>
      <c r="J7334" s="161" t="e">
        <f>VLOOKUP(D7334,GST!A:D,4,FALSE)</f>
        <v>#N/A</v>
      </c>
      <c r="K7334" s="64" t="str">
        <f>VLOOKUP(B7334,'ABC successor'!A:J,10,FALSE)</f>
        <v>4750</v>
      </c>
    </row>
    <row r="7335" spans="1:11" x14ac:dyDescent="0.2">
      <c r="A7335">
        <v>7334</v>
      </c>
      <c r="B7335" t="s">
        <v>10803</v>
      </c>
      <c r="C7335" t="s">
        <v>10802</v>
      </c>
      <c r="D7335" t="s">
        <v>10803</v>
      </c>
      <c r="E7335" t="s">
        <v>1751</v>
      </c>
      <c r="F7335" s="220">
        <v>849</v>
      </c>
      <c r="G7335" s="220">
        <v>849</v>
      </c>
      <c r="H7335" s="220">
        <v>894</v>
      </c>
      <c r="I7335" s="220">
        <v>806.24289827586188</v>
      </c>
      <c r="J7335" s="161" t="e">
        <f>VLOOKUP(D7335,GST!A:D,4,FALSE)</f>
        <v>#N/A</v>
      </c>
      <c r="K7335" s="64" t="str">
        <f>VLOOKUP(B7335,'ABC successor'!A:J,10,FALSE)</f>
        <v>4750</v>
      </c>
    </row>
    <row r="7336" spans="1:11" x14ac:dyDescent="0.2">
      <c r="A7336">
        <v>7335</v>
      </c>
      <c r="B7336" t="s">
        <v>10805</v>
      </c>
      <c r="C7336" t="s">
        <v>10804</v>
      </c>
      <c r="D7336" t="s">
        <v>10805</v>
      </c>
      <c r="E7336" t="s">
        <v>10806</v>
      </c>
      <c r="F7336" s="220">
        <v>348</v>
      </c>
      <c r="G7336" s="220">
        <v>348</v>
      </c>
      <c r="H7336" s="220">
        <v>366</v>
      </c>
      <c r="I7336" s="220">
        <v>330.61759137931028</v>
      </c>
      <c r="J7336" s="161" t="e">
        <f>VLOOKUP(D7336,GST!A:D,4,FALSE)</f>
        <v>#N/A</v>
      </c>
      <c r="K7336" s="64" t="str">
        <f>VLOOKUP(B7336,'ABC successor'!A:J,10,FALSE)</f>
        <v>4750</v>
      </c>
    </row>
    <row r="7337" spans="1:11" x14ac:dyDescent="0.2">
      <c r="A7337">
        <v>7336</v>
      </c>
      <c r="B7337" t="s">
        <v>10808</v>
      </c>
      <c r="C7337" t="s">
        <v>10807</v>
      </c>
      <c r="D7337" t="s">
        <v>10808</v>
      </c>
      <c r="E7337" t="s">
        <v>10809</v>
      </c>
      <c r="F7337" s="220">
        <v>195</v>
      </c>
      <c r="G7337" s="220">
        <v>195</v>
      </c>
      <c r="H7337" s="220">
        <v>205</v>
      </c>
      <c r="I7337" s="220">
        <v>185.60987586206895</v>
      </c>
      <c r="J7337" s="161" t="e">
        <f>VLOOKUP(D7337,GST!A:D,4,FALSE)</f>
        <v>#N/A</v>
      </c>
      <c r="K7337" s="64" t="str">
        <f>VLOOKUP(B7337,'ABC successor'!A:J,10,FALSE)</f>
        <v>4750</v>
      </c>
    </row>
    <row r="7338" spans="1:11" x14ac:dyDescent="0.2">
      <c r="A7338">
        <v>7337</v>
      </c>
      <c r="B7338" t="s">
        <v>10811</v>
      </c>
      <c r="C7338" t="s">
        <v>10810</v>
      </c>
      <c r="D7338" t="s">
        <v>10811</v>
      </c>
      <c r="E7338" t="s">
        <v>10812</v>
      </c>
      <c r="F7338" s="220">
        <v>973</v>
      </c>
      <c r="G7338" s="220">
        <v>973</v>
      </c>
      <c r="H7338" s="220">
        <v>1024</v>
      </c>
      <c r="I7338" s="220">
        <v>924.18250689655156</v>
      </c>
      <c r="J7338" s="161" t="e">
        <f>VLOOKUP(D7338,GST!A:D,4,FALSE)</f>
        <v>#N/A</v>
      </c>
      <c r="K7338" s="64" t="str">
        <f>VLOOKUP(B7338,'ABC successor'!A:J,10,FALSE)</f>
        <v>4750</v>
      </c>
    </row>
    <row r="7339" spans="1:11" x14ac:dyDescent="0.2">
      <c r="A7339">
        <v>7338</v>
      </c>
      <c r="B7339" t="s">
        <v>10814</v>
      </c>
      <c r="C7339" t="s">
        <v>10813</v>
      </c>
      <c r="D7339" t="s">
        <v>10814</v>
      </c>
      <c r="E7339" t="s">
        <v>6489</v>
      </c>
      <c r="F7339" s="220">
        <v>889</v>
      </c>
      <c r="G7339" s="220">
        <v>889</v>
      </c>
      <c r="H7339" s="220">
        <v>936</v>
      </c>
      <c r="I7339" s="220">
        <v>844.911622413793</v>
      </c>
      <c r="J7339" s="161" t="e">
        <f>VLOOKUP(D7339,GST!A:D,4,FALSE)</f>
        <v>#N/A</v>
      </c>
      <c r="K7339" s="64" t="str">
        <f>VLOOKUP(B7339,'ABC successor'!A:J,10,FALSE)</f>
        <v>4750</v>
      </c>
    </row>
    <row r="7340" spans="1:11" x14ac:dyDescent="0.2">
      <c r="A7340">
        <v>7339</v>
      </c>
      <c r="B7340" t="s">
        <v>6491</v>
      </c>
      <c r="C7340" t="s">
        <v>6490</v>
      </c>
      <c r="D7340" t="s">
        <v>6491</v>
      </c>
      <c r="E7340" t="s">
        <v>9583</v>
      </c>
      <c r="F7340" s="220">
        <v>165295</v>
      </c>
      <c r="G7340" s="220">
        <v>165295</v>
      </c>
      <c r="H7340" s="220">
        <v>173995</v>
      </c>
      <c r="I7340" s="220">
        <v>157029.82185172409</v>
      </c>
      <c r="J7340" s="161" t="e">
        <f>VLOOKUP(D7340,GST!A:D,4,FALSE)</f>
        <v>#N/A</v>
      </c>
      <c r="K7340" s="64" t="str">
        <f>VLOOKUP(B7340,'ABC successor'!A:J,10,FALSE)</f>
        <v>4750</v>
      </c>
    </row>
    <row r="7341" spans="1:11" x14ac:dyDescent="0.2">
      <c r="A7341">
        <v>7340</v>
      </c>
      <c r="B7341" t="s">
        <v>9585</v>
      </c>
      <c r="C7341" t="s">
        <v>9584</v>
      </c>
      <c r="D7341" t="s">
        <v>9585</v>
      </c>
      <c r="E7341" t="s">
        <v>9586</v>
      </c>
      <c r="F7341" s="220">
        <v>431</v>
      </c>
      <c r="G7341" s="220">
        <v>431</v>
      </c>
      <c r="H7341" s="220">
        <v>454</v>
      </c>
      <c r="I7341" s="220">
        <v>409.88847586206896</v>
      </c>
      <c r="J7341" s="161" t="e">
        <f>VLOOKUP(D7341,GST!A:D,4,FALSE)</f>
        <v>#N/A</v>
      </c>
      <c r="K7341" s="64" t="str">
        <f>VLOOKUP(B7341,'ABC successor'!A:J,10,FALSE)</f>
        <v>4750</v>
      </c>
    </row>
    <row r="7342" spans="1:11" x14ac:dyDescent="0.2">
      <c r="A7342">
        <v>7341</v>
      </c>
      <c r="B7342" t="s">
        <v>9588</v>
      </c>
      <c r="C7342" t="s">
        <v>9587</v>
      </c>
      <c r="D7342" t="s">
        <v>9588</v>
      </c>
      <c r="E7342" t="s">
        <v>9589</v>
      </c>
      <c r="F7342" s="220">
        <v>3472</v>
      </c>
      <c r="G7342" s="220">
        <v>3472</v>
      </c>
      <c r="H7342" s="220">
        <v>3655</v>
      </c>
      <c r="I7342" s="220">
        <v>3298.4421689655164</v>
      </c>
      <c r="J7342" s="161" t="e">
        <f>VLOOKUP(D7342,GST!A:D,4,FALSE)</f>
        <v>#N/A</v>
      </c>
      <c r="K7342" s="64" t="str">
        <f>VLOOKUP(B7342,'ABC successor'!A:J,10,FALSE)</f>
        <v>4750</v>
      </c>
    </row>
    <row r="7343" spans="1:11" x14ac:dyDescent="0.2">
      <c r="A7343">
        <v>7342</v>
      </c>
      <c r="B7343" t="s">
        <v>9591</v>
      </c>
      <c r="C7343" t="s">
        <v>9590</v>
      </c>
      <c r="D7343" t="s">
        <v>9591</v>
      </c>
      <c r="E7343" t="s">
        <v>9592</v>
      </c>
      <c r="F7343" s="220">
        <v>26114</v>
      </c>
      <c r="G7343" s="220">
        <v>26114</v>
      </c>
      <c r="H7343" s="220">
        <v>27488</v>
      </c>
      <c r="I7343" s="220">
        <v>24807.919970689654</v>
      </c>
      <c r="J7343" s="161" t="e">
        <f>VLOOKUP(D7343,GST!A:D,4,FALSE)</f>
        <v>#N/A</v>
      </c>
      <c r="K7343" s="64" t="str">
        <f>VLOOKUP(B7343,'ABC successor'!A:J,10,FALSE)</f>
        <v>4750</v>
      </c>
    </row>
    <row r="7344" spans="1:11" x14ac:dyDescent="0.2">
      <c r="A7344">
        <v>7343</v>
      </c>
      <c r="B7344" t="s">
        <v>9594</v>
      </c>
      <c r="C7344" t="s">
        <v>9593</v>
      </c>
      <c r="D7344" t="s">
        <v>9594</v>
      </c>
      <c r="E7344" t="s">
        <v>9595</v>
      </c>
      <c r="F7344" s="220">
        <v>32225</v>
      </c>
      <c r="G7344" s="220">
        <v>32225</v>
      </c>
      <c r="H7344" s="220">
        <v>33921</v>
      </c>
      <c r="I7344" s="220">
        <v>30614.028900000001</v>
      </c>
      <c r="J7344" s="161" t="e">
        <f>VLOOKUP(D7344,GST!A:D,4,FALSE)</f>
        <v>#N/A</v>
      </c>
      <c r="K7344" s="64" t="str">
        <f>VLOOKUP(B7344,'ABC successor'!A:J,10,FALSE)</f>
        <v>4750</v>
      </c>
    </row>
    <row r="7345" spans="1:11" x14ac:dyDescent="0.2">
      <c r="A7345">
        <v>7344</v>
      </c>
      <c r="B7345" t="s">
        <v>9597</v>
      </c>
      <c r="C7345" t="s">
        <v>9596</v>
      </c>
      <c r="D7345" t="s">
        <v>9597</v>
      </c>
      <c r="E7345" t="s">
        <v>9598</v>
      </c>
      <c r="F7345" s="220">
        <v>54173</v>
      </c>
      <c r="G7345" s="220">
        <v>54173</v>
      </c>
      <c r="H7345" s="220">
        <v>57024</v>
      </c>
      <c r="I7345" s="220">
        <v>51464.204955172412</v>
      </c>
      <c r="J7345" s="161" t="e">
        <f>VLOOKUP(D7345,GST!A:D,4,FALSE)</f>
        <v>#N/A</v>
      </c>
      <c r="K7345" s="64" t="str">
        <f>VLOOKUP(B7345,'ABC successor'!A:J,10,FALSE)</f>
        <v>4750</v>
      </c>
    </row>
    <row r="7346" spans="1:11" x14ac:dyDescent="0.2">
      <c r="A7346">
        <v>7345</v>
      </c>
      <c r="B7346" t="s">
        <v>9600</v>
      </c>
      <c r="C7346" t="s">
        <v>9599</v>
      </c>
      <c r="D7346" t="s">
        <v>9600</v>
      </c>
      <c r="E7346" t="s">
        <v>9601</v>
      </c>
      <c r="F7346" s="220">
        <v>403</v>
      </c>
      <c r="G7346" s="220">
        <v>403</v>
      </c>
      <c r="H7346" s="220">
        <v>424</v>
      </c>
      <c r="I7346" s="220">
        <v>382.82036896551722</v>
      </c>
      <c r="J7346" s="161" t="e">
        <f>VLOOKUP(D7346,GST!A:D,4,FALSE)</f>
        <v>#N/A</v>
      </c>
      <c r="K7346" s="64" t="str">
        <f>VLOOKUP(B7346,'ABC successor'!A:J,10,FALSE)</f>
        <v>4750</v>
      </c>
    </row>
    <row r="7347" spans="1:11" x14ac:dyDescent="0.2">
      <c r="A7347">
        <v>7346</v>
      </c>
      <c r="B7347" t="s">
        <v>9603</v>
      </c>
      <c r="C7347" t="s">
        <v>9602</v>
      </c>
      <c r="D7347" t="s">
        <v>9603</v>
      </c>
      <c r="E7347" t="s">
        <v>9604</v>
      </c>
      <c r="F7347" s="220">
        <v>112</v>
      </c>
      <c r="G7347" s="220">
        <v>112</v>
      </c>
      <c r="H7347" s="220">
        <v>118</v>
      </c>
      <c r="I7347" s="220">
        <v>106.33899137931033</v>
      </c>
      <c r="J7347" s="161" t="e">
        <f>VLOOKUP(D7347,GST!A:D,4,FALSE)</f>
        <v>#N/A</v>
      </c>
      <c r="K7347" s="64" t="str">
        <f>VLOOKUP(B7347,'ABC successor'!A:J,10,FALSE)</f>
        <v>4750</v>
      </c>
    </row>
    <row r="7348" spans="1:11" x14ac:dyDescent="0.2">
      <c r="A7348">
        <v>7347</v>
      </c>
      <c r="B7348" t="s">
        <v>9606</v>
      </c>
      <c r="C7348" t="s">
        <v>9605</v>
      </c>
      <c r="D7348" t="s">
        <v>9606</v>
      </c>
      <c r="E7348" t="s">
        <v>9607</v>
      </c>
      <c r="F7348" s="220">
        <v>322</v>
      </c>
      <c r="G7348" s="220">
        <v>322</v>
      </c>
      <c r="H7348" s="220">
        <v>339</v>
      </c>
      <c r="I7348" s="220">
        <v>305.4829206896552</v>
      </c>
      <c r="J7348" s="161" t="e">
        <f>VLOOKUP(D7348,GST!A:D,4,FALSE)</f>
        <v>#N/A</v>
      </c>
      <c r="K7348" s="64" t="str">
        <f>VLOOKUP(B7348,'ABC successor'!A:J,10,FALSE)</f>
        <v>4750</v>
      </c>
    </row>
    <row r="7349" spans="1:11" x14ac:dyDescent="0.2">
      <c r="A7349">
        <v>7348</v>
      </c>
      <c r="B7349" t="s">
        <v>9609</v>
      </c>
      <c r="C7349" t="s">
        <v>9608</v>
      </c>
      <c r="D7349" t="s">
        <v>9609</v>
      </c>
      <c r="E7349" t="s">
        <v>9610</v>
      </c>
      <c r="F7349" s="220">
        <v>98622</v>
      </c>
      <c r="G7349" s="220">
        <v>98622</v>
      </c>
      <c r="H7349" s="220">
        <v>103813</v>
      </c>
      <c r="I7349" s="220">
        <v>93690.451713793082</v>
      </c>
      <c r="J7349" s="161" t="e">
        <f>VLOOKUP(D7349,GST!A:D,4,FALSE)</f>
        <v>#N/A</v>
      </c>
      <c r="K7349" s="64" t="str">
        <f>VLOOKUP(B7349,'ABC successor'!A:J,10,FALSE)</f>
        <v>4750</v>
      </c>
    </row>
    <row r="7350" spans="1:11" x14ac:dyDescent="0.2">
      <c r="A7350">
        <v>7349</v>
      </c>
      <c r="B7350" t="s">
        <v>9612</v>
      </c>
      <c r="C7350" t="s">
        <v>9611</v>
      </c>
      <c r="D7350" t="s">
        <v>9612</v>
      </c>
      <c r="E7350" t="s">
        <v>9613</v>
      </c>
      <c r="F7350" s="220">
        <v>1195</v>
      </c>
      <c r="G7350" s="220">
        <v>1195</v>
      </c>
      <c r="H7350" s="220">
        <v>1258</v>
      </c>
      <c r="I7350" s="220">
        <v>1134.9270534482757</v>
      </c>
      <c r="J7350" s="161" t="e">
        <f>VLOOKUP(D7350,GST!A:D,4,FALSE)</f>
        <v>#N/A</v>
      </c>
      <c r="K7350" s="64" t="str">
        <f>VLOOKUP(B7350,'ABC successor'!A:J,10,FALSE)</f>
        <v>4750</v>
      </c>
    </row>
    <row r="7351" spans="1:11" x14ac:dyDescent="0.2">
      <c r="A7351">
        <v>7350</v>
      </c>
      <c r="B7351" t="s">
        <v>9615</v>
      </c>
      <c r="C7351" t="s">
        <v>9614</v>
      </c>
      <c r="D7351" t="s">
        <v>9615</v>
      </c>
      <c r="E7351" t="s">
        <v>9616</v>
      </c>
      <c r="F7351" s="220">
        <v>2473</v>
      </c>
      <c r="G7351" s="220">
        <v>2473</v>
      </c>
      <c r="H7351" s="220">
        <v>2603</v>
      </c>
      <c r="I7351" s="220">
        <v>2349.1249913793104</v>
      </c>
      <c r="J7351" s="161" t="e">
        <f>VLOOKUP(D7351,GST!A:D,4,FALSE)</f>
        <v>#N/A</v>
      </c>
      <c r="K7351" s="64" t="str">
        <f>VLOOKUP(B7351,'ABC successor'!A:J,10,FALSE)</f>
        <v>4750</v>
      </c>
    </row>
    <row r="7352" spans="1:11" x14ac:dyDescent="0.2">
      <c r="A7352">
        <v>7351</v>
      </c>
      <c r="B7352" t="s">
        <v>9618</v>
      </c>
      <c r="C7352" t="s">
        <v>9617</v>
      </c>
      <c r="D7352" t="s">
        <v>9618</v>
      </c>
      <c r="E7352" t="s">
        <v>9619</v>
      </c>
      <c r="F7352" s="220">
        <v>42782</v>
      </c>
      <c r="G7352" s="220">
        <v>42782</v>
      </c>
      <c r="H7352" s="220">
        <v>45034</v>
      </c>
      <c r="I7352" s="220">
        <v>40642.76250517241</v>
      </c>
      <c r="J7352" s="161" t="e">
        <f>VLOOKUP(D7352,GST!A:D,4,FALSE)</f>
        <v>#N/A</v>
      </c>
      <c r="K7352" s="64" t="str">
        <f>VLOOKUP(B7352,'ABC successor'!A:J,10,FALSE)</f>
        <v>4750</v>
      </c>
    </row>
    <row r="7353" spans="1:11" x14ac:dyDescent="0.2">
      <c r="A7353">
        <v>7352</v>
      </c>
      <c r="B7353" t="s">
        <v>9621</v>
      </c>
      <c r="C7353" t="s">
        <v>9620</v>
      </c>
      <c r="D7353" t="s">
        <v>9621</v>
      </c>
      <c r="E7353" t="s">
        <v>8665</v>
      </c>
      <c r="F7353" s="220">
        <v>4306</v>
      </c>
      <c r="G7353" s="220">
        <v>4306</v>
      </c>
      <c r="H7353" s="220">
        <v>4533</v>
      </c>
      <c r="I7353" s="220">
        <v>4091.1510137931023</v>
      </c>
      <c r="J7353" s="161" t="e">
        <f>VLOOKUP(D7353,GST!A:D,4,FALSE)</f>
        <v>#N/A</v>
      </c>
      <c r="K7353" s="64" t="str">
        <f>VLOOKUP(B7353,'ABC successor'!A:J,10,FALSE)</f>
        <v>4750</v>
      </c>
    </row>
    <row r="7354" spans="1:11" x14ac:dyDescent="0.2">
      <c r="A7354">
        <v>7353</v>
      </c>
      <c r="B7354" t="s">
        <v>9623</v>
      </c>
      <c r="C7354" t="s">
        <v>9622</v>
      </c>
      <c r="D7354" t="s">
        <v>9623</v>
      </c>
      <c r="E7354" t="s">
        <v>9624</v>
      </c>
      <c r="F7354" s="220">
        <v>80563</v>
      </c>
      <c r="G7354" s="220">
        <v>80563</v>
      </c>
      <c r="H7354" s="220">
        <v>84803</v>
      </c>
      <c r="I7354" s="220">
        <v>76535.072249999997</v>
      </c>
      <c r="J7354" s="161" t="e">
        <f>VLOOKUP(D7354,GST!A:D,4,FALSE)</f>
        <v>#N/A</v>
      </c>
      <c r="K7354" s="64" t="str">
        <f>VLOOKUP(B7354,'ABC successor'!A:J,10,FALSE)</f>
        <v>4750</v>
      </c>
    </row>
    <row r="7355" spans="1:11" x14ac:dyDescent="0.2">
      <c r="A7355">
        <v>7354</v>
      </c>
      <c r="B7355" t="s">
        <v>9626</v>
      </c>
      <c r="C7355" t="s">
        <v>9625</v>
      </c>
      <c r="D7355" t="s">
        <v>9626</v>
      </c>
      <c r="E7355" t="s">
        <v>9627</v>
      </c>
      <c r="F7355" s="220">
        <v>134736</v>
      </c>
      <c r="G7355" s="220">
        <v>134736</v>
      </c>
      <c r="H7355" s="220">
        <v>141827</v>
      </c>
      <c r="I7355" s="220">
        <v>127999.27720517237</v>
      </c>
      <c r="J7355" s="161" t="e">
        <f>VLOOKUP(D7355,GST!A:D,4,FALSE)</f>
        <v>#N/A</v>
      </c>
      <c r="K7355" s="64" t="str">
        <f>VLOOKUP(B7355,'ABC successor'!A:J,10,FALSE)</f>
        <v>4750</v>
      </c>
    </row>
    <row r="7356" spans="1:11" x14ac:dyDescent="0.2">
      <c r="A7356">
        <v>7355</v>
      </c>
      <c r="B7356" t="s">
        <v>9629</v>
      </c>
      <c r="C7356" t="s">
        <v>9628</v>
      </c>
      <c r="D7356" t="s">
        <v>9629</v>
      </c>
      <c r="E7356" t="s">
        <v>9630</v>
      </c>
      <c r="F7356" s="220">
        <v>75007</v>
      </c>
      <c r="G7356" s="220">
        <v>75007</v>
      </c>
      <c r="H7356" s="220">
        <v>78955</v>
      </c>
      <c r="I7356" s="220">
        <v>71256.791405172422</v>
      </c>
      <c r="J7356" s="161" t="e">
        <f>VLOOKUP(D7356,GST!A:D,4,FALSE)</f>
        <v>#N/A</v>
      </c>
      <c r="K7356" s="64" t="str">
        <f>VLOOKUP(B7356,'ABC successor'!A:J,10,FALSE)</f>
        <v>4750</v>
      </c>
    </row>
    <row r="7357" spans="1:11" x14ac:dyDescent="0.2">
      <c r="A7357">
        <v>7356</v>
      </c>
      <c r="B7357" t="s">
        <v>9632</v>
      </c>
      <c r="C7357" t="s">
        <v>9631</v>
      </c>
      <c r="D7357" t="s">
        <v>9632</v>
      </c>
      <c r="E7357" t="s">
        <v>9633</v>
      </c>
      <c r="F7357" s="220">
        <v>31393</v>
      </c>
      <c r="G7357" s="220">
        <v>31393</v>
      </c>
      <c r="H7357" s="220">
        <v>33045</v>
      </c>
      <c r="I7357" s="220">
        <v>29823.25349137931</v>
      </c>
      <c r="J7357" s="161" t="e">
        <f>VLOOKUP(D7357,GST!A:D,4,FALSE)</f>
        <v>#N/A</v>
      </c>
      <c r="K7357" s="64" t="str">
        <f>VLOOKUP(B7357,'ABC successor'!A:J,10,FALSE)</f>
        <v>4750</v>
      </c>
    </row>
    <row r="7358" spans="1:11" x14ac:dyDescent="0.2">
      <c r="A7358">
        <v>7357</v>
      </c>
      <c r="B7358" t="s">
        <v>9635</v>
      </c>
      <c r="C7358" t="s">
        <v>9634</v>
      </c>
      <c r="D7358" t="s">
        <v>9635</v>
      </c>
      <c r="E7358" t="s">
        <v>9636</v>
      </c>
      <c r="F7358" s="220">
        <v>12362</v>
      </c>
      <c r="G7358" s="220">
        <v>12362</v>
      </c>
      <c r="H7358" s="220">
        <v>13013</v>
      </c>
      <c r="I7358" s="220">
        <v>11743.691520689654</v>
      </c>
      <c r="J7358" s="161" t="e">
        <f>VLOOKUP(D7358,GST!A:D,4,FALSE)</f>
        <v>#N/A</v>
      </c>
      <c r="K7358" s="64" t="str">
        <f>VLOOKUP(B7358,'ABC successor'!A:J,10,FALSE)</f>
        <v>4750</v>
      </c>
    </row>
    <row r="7359" spans="1:11" x14ac:dyDescent="0.2">
      <c r="A7359">
        <v>7358</v>
      </c>
      <c r="B7359" t="s">
        <v>9638</v>
      </c>
      <c r="C7359" t="s">
        <v>9637</v>
      </c>
      <c r="D7359" t="s">
        <v>9638</v>
      </c>
      <c r="E7359" t="s">
        <v>9639</v>
      </c>
      <c r="F7359" s="220">
        <v>19446</v>
      </c>
      <c r="G7359" s="220">
        <v>19446</v>
      </c>
      <c r="H7359" s="220">
        <v>20469</v>
      </c>
      <c r="I7359" s="220">
        <v>18473.982956896547</v>
      </c>
      <c r="J7359" s="161" t="e">
        <f>VLOOKUP(D7359,GST!A:D,4,FALSE)</f>
        <v>#N/A</v>
      </c>
      <c r="K7359" s="64" t="str">
        <f>VLOOKUP(B7359,'ABC successor'!A:J,10,FALSE)</f>
        <v>4750</v>
      </c>
    </row>
    <row r="7360" spans="1:11" x14ac:dyDescent="0.2">
      <c r="A7360">
        <v>7359</v>
      </c>
      <c r="B7360" t="s">
        <v>9641</v>
      </c>
      <c r="C7360" t="s">
        <v>9640</v>
      </c>
      <c r="D7360" t="s">
        <v>9641</v>
      </c>
      <c r="E7360" t="s">
        <v>9642</v>
      </c>
      <c r="F7360" s="220">
        <v>4028</v>
      </c>
      <c r="G7360" s="220">
        <v>4028</v>
      </c>
      <c r="H7360" s="220">
        <v>4240</v>
      </c>
      <c r="I7360" s="220">
        <v>3826.2702534482751</v>
      </c>
      <c r="J7360" s="161" t="e">
        <f>VLOOKUP(D7360,GST!A:D,4,FALSE)</f>
        <v>#N/A</v>
      </c>
      <c r="K7360" s="64" t="str">
        <f>VLOOKUP(B7360,'ABC successor'!A:J,10,FALSE)</f>
        <v>4750</v>
      </c>
    </row>
    <row r="7361" spans="1:11" x14ac:dyDescent="0.2">
      <c r="A7361">
        <v>7360</v>
      </c>
      <c r="B7361" t="s">
        <v>9644</v>
      </c>
      <c r="C7361" t="s">
        <v>9643</v>
      </c>
      <c r="D7361" t="s">
        <v>9644</v>
      </c>
      <c r="E7361" t="s">
        <v>9645</v>
      </c>
      <c r="F7361" s="220">
        <v>205575</v>
      </c>
      <c r="G7361" s="220">
        <v>205575</v>
      </c>
      <c r="H7361" s="220">
        <v>216395</v>
      </c>
      <c r="I7361" s="220">
        <v>195296.39125862069</v>
      </c>
      <c r="J7361" s="161" t="e">
        <f>VLOOKUP(D7361,GST!A:D,4,FALSE)</f>
        <v>#N/A</v>
      </c>
      <c r="K7361" s="64" t="str">
        <f>VLOOKUP(B7361,'ABC successor'!A:J,10,FALSE)</f>
        <v>4750</v>
      </c>
    </row>
    <row r="7362" spans="1:11" x14ac:dyDescent="0.2">
      <c r="A7362">
        <v>7361</v>
      </c>
      <c r="B7362" t="s">
        <v>9647</v>
      </c>
      <c r="C7362" t="s">
        <v>9646</v>
      </c>
      <c r="D7362" t="s">
        <v>9647</v>
      </c>
      <c r="E7362" t="s">
        <v>9648</v>
      </c>
      <c r="F7362" s="220">
        <v>5000</v>
      </c>
      <c r="G7362" s="220">
        <v>5000</v>
      </c>
      <c r="H7362" s="220">
        <v>5263</v>
      </c>
      <c r="I7362" s="220">
        <v>4750.4527603448269</v>
      </c>
      <c r="J7362" s="161" t="e">
        <f>VLOOKUP(D7362,GST!A:D,4,FALSE)</f>
        <v>#N/A</v>
      </c>
      <c r="K7362" s="64" t="str">
        <f>VLOOKUP(B7362,'ABC successor'!A:J,10,FALSE)</f>
        <v>4750</v>
      </c>
    </row>
    <row r="7363" spans="1:11" x14ac:dyDescent="0.2">
      <c r="A7363">
        <v>7362</v>
      </c>
      <c r="B7363" t="s">
        <v>9650</v>
      </c>
      <c r="C7363" t="s">
        <v>9649</v>
      </c>
      <c r="D7363" t="s">
        <v>9650</v>
      </c>
      <c r="E7363" t="s">
        <v>9651</v>
      </c>
      <c r="F7363" s="220">
        <v>309753</v>
      </c>
      <c r="G7363" s="220">
        <v>309753</v>
      </c>
      <c r="H7363" s="220">
        <v>326056</v>
      </c>
      <c r="I7363" s="220">
        <v>294265.12381724128</v>
      </c>
      <c r="J7363" s="161" t="e">
        <f>VLOOKUP(D7363,GST!A:D,4,FALSE)</f>
        <v>#N/A</v>
      </c>
      <c r="K7363" s="64" t="str">
        <f>VLOOKUP(B7363,'ABC successor'!A:J,10,FALSE)</f>
        <v>4750</v>
      </c>
    </row>
    <row r="7364" spans="1:11" x14ac:dyDescent="0.2">
      <c r="A7364">
        <v>7363</v>
      </c>
      <c r="B7364" t="s">
        <v>9653</v>
      </c>
      <c r="C7364" t="s">
        <v>9652</v>
      </c>
      <c r="D7364" t="s">
        <v>9653</v>
      </c>
      <c r="E7364" t="s">
        <v>9654</v>
      </c>
      <c r="F7364" s="220">
        <v>19446</v>
      </c>
      <c r="G7364" s="220">
        <v>19446</v>
      </c>
      <c r="H7364" s="220">
        <v>20469</v>
      </c>
      <c r="I7364" s="220">
        <v>18473.982956896547</v>
      </c>
      <c r="J7364" s="161" t="e">
        <f>VLOOKUP(D7364,GST!A:D,4,FALSE)</f>
        <v>#N/A</v>
      </c>
      <c r="K7364" s="64" t="str">
        <f>VLOOKUP(B7364,'ABC successor'!A:J,10,FALSE)</f>
        <v>4750</v>
      </c>
    </row>
    <row r="7365" spans="1:11" x14ac:dyDescent="0.2">
      <c r="A7365">
        <v>7364</v>
      </c>
      <c r="B7365" t="s">
        <v>9656</v>
      </c>
      <c r="C7365" t="s">
        <v>9655</v>
      </c>
      <c r="D7365" t="s">
        <v>9656</v>
      </c>
      <c r="E7365" t="s">
        <v>11517</v>
      </c>
      <c r="F7365" s="220">
        <v>6112</v>
      </c>
      <c r="G7365" s="220">
        <v>6112</v>
      </c>
      <c r="H7365" s="220">
        <v>6434</v>
      </c>
      <c r="I7365" s="220">
        <v>5806.1089293103441</v>
      </c>
      <c r="J7365" s="161" t="e">
        <f>VLOOKUP(D7365,GST!A:D,4,FALSE)</f>
        <v>#N/A</v>
      </c>
      <c r="K7365" s="64" t="str">
        <f>VLOOKUP(B7365,'ABC successor'!A:J,10,FALSE)</f>
        <v>4750</v>
      </c>
    </row>
    <row r="7366" spans="1:11" x14ac:dyDescent="0.2">
      <c r="A7366">
        <v>7365</v>
      </c>
      <c r="B7366" t="s">
        <v>9658</v>
      </c>
      <c r="C7366" t="s">
        <v>9657</v>
      </c>
      <c r="D7366" t="s">
        <v>9658</v>
      </c>
      <c r="E7366" t="s">
        <v>10061</v>
      </c>
      <c r="F7366" s="220">
        <v>748683</v>
      </c>
      <c r="G7366" s="220">
        <v>748683</v>
      </c>
      <c r="H7366" s="220">
        <v>788087</v>
      </c>
      <c r="I7366" s="220">
        <v>711249.31055862072</v>
      </c>
      <c r="J7366" s="161" t="e">
        <f>VLOOKUP(D7366,GST!A:D,4,FALSE)</f>
        <v>#N/A</v>
      </c>
      <c r="K7366" s="64" t="str">
        <f>VLOOKUP(B7366,'ABC successor'!A:J,10,FALSE)</f>
        <v>4750</v>
      </c>
    </row>
    <row r="7367" spans="1:11" x14ac:dyDescent="0.2">
      <c r="A7367">
        <v>7366</v>
      </c>
      <c r="B7367" t="s">
        <v>9660</v>
      </c>
      <c r="C7367" t="s">
        <v>9659</v>
      </c>
      <c r="D7367" t="s">
        <v>9660</v>
      </c>
      <c r="E7367" t="s">
        <v>10064</v>
      </c>
      <c r="F7367" s="220">
        <v>734793</v>
      </c>
      <c r="G7367" s="220">
        <v>734793</v>
      </c>
      <c r="H7367" s="220">
        <v>773466</v>
      </c>
      <c r="I7367" s="220">
        <v>698053.6084465516</v>
      </c>
      <c r="J7367" s="161" t="e">
        <f>VLOOKUP(D7367,GST!A:D,4,FALSE)</f>
        <v>#N/A</v>
      </c>
      <c r="K7367" s="64" t="str">
        <f>VLOOKUP(B7367,'ABC successor'!A:J,10,FALSE)</f>
        <v>4750</v>
      </c>
    </row>
    <row r="7368" spans="1:11" x14ac:dyDescent="0.2">
      <c r="A7368">
        <v>7367</v>
      </c>
      <c r="B7368" t="s">
        <v>9662</v>
      </c>
      <c r="C7368" t="s">
        <v>9661</v>
      </c>
      <c r="D7368" t="s">
        <v>9662</v>
      </c>
      <c r="E7368" t="s">
        <v>10067</v>
      </c>
      <c r="F7368" s="220">
        <v>748683</v>
      </c>
      <c r="G7368" s="220">
        <v>748683</v>
      </c>
      <c r="H7368" s="220">
        <v>788087</v>
      </c>
      <c r="I7368" s="220">
        <v>711249.31055862072</v>
      </c>
      <c r="J7368" s="161" t="e">
        <f>VLOOKUP(D7368,GST!A:D,4,FALSE)</f>
        <v>#N/A</v>
      </c>
      <c r="K7368" s="64" t="str">
        <f>VLOOKUP(B7368,'ABC successor'!A:J,10,FALSE)</f>
        <v>4750</v>
      </c>
    </row>
    <row r="7369" spans="1:11" x14ac:dyDescent="0.2">
      <c r="A7369">
        <v>7368</v>
      </c>
      <c r="B7369" t="s">
        <v>9664</v>
      </c>
      <c r="C7369" t="s">
        <v>9663</v>
      </c>
      <c r="D7369" t="s">
        <v>9664</v>
      </c>
      <c r="E7369" t="s">
        <v>4193</v>
      </c>
      <c r="F7369" s="220">
        <v>2418</v>
      </c>
      <c r="G7369" s="220">
        <v>2418</v>
      </c>
      <c r="H7369" s="220">
        <v>2545</v>
      </c>
      <c r="I7369" s="220">
        <v>2296.9222137931033</v>
      </c>
      <c r="J7369" s="161" t="e">
        <f>VLOOKUP(D7369,GST!A:D,4,FALSE)</f>
        <v>#N/A</v>
      </c>
      <c r="K7369" s="64" t="str">
        <f>VLOOKUP(B7369,'ABC successor'!A:J,10,FALSE)</f>
        <v>4750</v>
      </c>
    </row>
    <row r="7370" spans="1:11" x14ac:dyDescent="0.2">
      <c r="A7370">
        <v>7369</v>
      </c>
      <c r="B7370" t="s">
        <v>9666</v>
      </c>
      <c r="C7370" t="s">
        <v>9665</v>
      </c>
      <c r="D7370" t="s">
        <v>9666</v>
      </c>
      <c r="E7370" t="s">
        <v>4193</v>
      </c>
      <c r="F7370" s="220">
        <v>4168</v>
      </c>
      <c r="G7370" s="220">
        <v>4168</v>
      </c>
      <c r="H7370" s="220">
        <v>4387</v>
      </c>
      <c r="I7370" s="220">
        <v>3959.6773517241377</v>
      </c>
      <c r="J7370" s="161" t="e">
        <f>VLOOKUP(D7370,GST!A:D,4,FALSE)</f>
        <v>#N/A</v>
      </c>
      <c r="K7370" s="64" t="str">
        <f>VLOOKUP(B7370,'ABC successor'!A:J,10,FALSE)</f>
        <v>4750</v>
      </c>
    </row>
    <row r="7371" spans="1:11" x14ac:dyDescent="0.2">
      <c r="A7371">
        <v>7370</v>
      </c>
      <c r="B7371" t="s">
        <v>9668</v>
      </c>
      <c r="C7371" t="s">
        <v>9667</v>
      </c>
      <c r="D7371" t="s">
        <v>9668</v>
      </c>
      <c r="E7371" t="s">
        <v>9669</v>
      </c>
      <c r="F7371" s="220">
        <v>668</v>
      </c>
      <c r="G7371" s="220">
        <v>668</v>
      </c>
      <c r="H7371" s="220">
        <v>703</v>
      </c>
      <c r="I7371" s="220">
        <v>634.16707586206883</v>
      </c>
      <c r="J7371" s="161" t="e">
        <f>VLOOKUP(D7371,GST!A:D,4,FALSE)</f>
        <v>#N/A</v>
      </c>
      <c r="K7371" s="64" t="str">
        <f>VLOOKUP(B7371,'ABC successor'!A:J,10,FALSE)</f>
        <v>4750</v>
      </c>
    </row>
    <row r="7372" spans="1:11" x14ac:dyDescent="0.2">
      <c r="A7372">
        <v>7371</v>
      </c>
      <c r="B7372" t="s">
        <v>9671</v>
      </c>
      <c r="C7372" t="s">
        <v>9670</v>
      </c>
      <c r="D7372" t="s">
        <v>9671</v>
      </c>
      <c r="E7372" t="s">
        <v>9672</v>
      </c>
      <c r="F7372" s="220">
        <v>1099</v>
      </c>
      <c r="G7372" s="220">
        <v>1099</v>
      </c>
      <c r="H7372" s="220">
        <v>1157</v>
      </c>
      <c r="I7372" s="220">
        <v>1044.0555517241378</v>
      </c>
      <c r="J7372" s="161" t="e">
        <f>VLOOKUP(D7372,GST!A:D,4,FALSE)</f>
        <v>#N/A</v>
      </c>
      <c r="K7372" s="64" t="str">
        <f>VLOOKUP(B7372,'ABC successor'!A:J,10,FALSE)</f>
        <v>4750</v>
      </c>
    </row>
    <row r="7373" spans="1:11" x14ac:dyDescent="0.2">
      <c r="A7373">
        <v>7372</v>
      </c>
      <c r="B7373" t="s">
        <v>9674</v>
      </c>
      <c r="C7373" t="s">
        <v>9673</v>
      </c>
      <c r="D7373" t="s">
        <v>9674</v>
      </c>
      <c r="E7373" t="s">
        <v>5035</v>
      </c>
      <c r="F7373" s="220">
        <v>959</v>
      </c>
      <c r="G7373" s="220">
        <v>959</v>
      </c>
      <c r="H7373" s="220">
        <v>1009</v>
      </c>
      <c r="I7373" s="220">
        <v>910.64845344827575</v>
      </c>
      <c r="J7373" s="161" t="e">
        <f>VLOOKUP(D7373,GST!A:D,4,FALSE)</f>
        <v>#N/A</v>
      </c>
      <c r="K7373" s="64" t="str">
        <f>VLOOKUP(B7373,'ABC successor'!A:J,10,FALSE)</f>
        <v>4750</v>
      </c>
    </row>
    <row r="7374" spans="1:11" x14ac:dyDescent="0.2">
      <c r="A7374">
        <v>7373</v>
      </c>
      <c r="B7374" t="s">
        <v>9676</v>
      </c>
      <c r="C7374" t="s">
        <v>9675</v>
      </c>
      <c r="D7374" t="s">
        <v>9676</v>
      </c>
      <c r="E7374" t="s">
        <v>9677</v>
      </c>
      <c r="F7374" s="220">
        <v>195</v>
      </c>
      <c r="G7374" s="220">
        <v>195</v>
      </c>
      <c r="H7374" s="220">
        <v>205</v>
      </c>
      <c r="I7374" s="220">
        <v>185.60987586206895</v>
      </c>
      <c r="J7374" s="161" t="e">
        <f>VLOOKUP(D7374,GST!A:D,4,FALSE)</f>
        <v>#N/A</v>
      </c>
      <c r="K7374" s="64" t="str">
        <f>VLOOKUP(B7374,'ABC successor'!A:J,10,FALSE)</f>
        <v>4750</v>
      </c>
    </row>
    <row r="7375" spans="1:11" x14ac:dyDescent="0.2">
      <c r="A7375">
        <v>7374</v>
      </c>
      <c r="B7375" t="s">
        <v>9679</v>
      </c>
      <c r="C7375" t="s">
        <v>9678</v>
      </c>
      <c r="D7375" t="s">
        <v>9679</v>
      </c>
      <c r="E7375" t="s">
        <v>9680</v>
      </c>
      <c r="F7375" s="220">
        <v>98</v>
      </c>
      <c r="G7375" s="220">
        <v>98</v>
      </c>
      <c r="H7375" s="220">
        <v>103</v>
      </c>
      <c r="I7375" s="220">
        <v>92.804937931034473</v>
      </c>
      <c r="J7375" s="161" t="e">
        <f>VLOOKUP(D7375,GST!A:D,4,FALSE)</f>
        <v>#N/A</v>
      </c>
      <c r="K7375" s="64" t="str">
        <f>VLOOKUP(B7375,'ABC successor'!A:J,10,FALSE)</f>
        <v>4750</v>
      </c>
    </row>
    <row r="7376" spans="1:11" x14ac:dyDescent="0.2">
      <c r="A7376">
        <v>7375</v>
      </c>
      <c r="B7376" t="s">
        <v>9682</v>
      </c>
      <c r="C7376" t="s">
        <v>9681</v>
      </c>
      <c r="D7376" t="s">
        <v>9682</v>
      </c>
      <c r="E7376" t="s">
        <v>9683</v>
      </c>
      <c r="F7376" s="220">
        <v>3472</v>
      </c>
      <c r="G7376" s="220">
        <v>3472</v>
      </c>
      <c r="H7376" s="220">
        <v>3655</v>
      </c>
      <c r="I7376" s="220">
        <v>3298.4421689655164</v>
      </c>
      <c r="J7376" s="161" t="e">
        <f>VLOOKUP(D7376,GST!A:D,4,FALSE)</f>
        <v>#N/A</v>
      </c>
      <c r="K7376" s="64" t="str">
        <f>VLOOKUP(B7376,'ABC successor'!A:J,10,FALSE)</f>
        <v>4750</v>
      </c>
    </row>
    <row r="7377" spans="1:11" x14ac:dyDescent="0.2">
      <c r="A7377">
        <v>7376</v>
      </c>
      <c r="B7377" t="s">
        <v>9685</v>
      </c>
      <c r="C7377" t="s">
        <v>9684</v>
      </c>
      <c r="D7377" t="s">
        <v>9685</v>
      </c>
      <c r="E7377" t="s">
        <v>9686</v>
      </c>
      <c r="F7377" s="220">
        <v>8491</v>
      </c>
      <c r="G7377" s="220">
        <v>8491</v>
      </c>
      <c r="H7377" s="220">
        <v>8938</v>
      </c>
      <c r="I7377" s="220">
        <v>8066.2958551724123</v>
      </c>
      <c r="J7377" s="161" t="e">
        <f>VLOOKUP(D7377,GST!A:D,4,FALSE)</f>
        <v>#N/A</v>
      </c>
      <c r="K7377" s="64" t="str">
        <f>VLOOKUP(B7377,'ABC successor'!A:J,10,FALSE)</f>
        <v>4750</v>
      </c>
    </row>
    <row r="7378" spans="1:11" x14ac:dyDescent="0.2">
      <c r="A7378">
        <v>7377</v>
      </c>
      <c r="B7378" t="s">
        <v>9688</v>
      </c>
      <c r="C7378" t="s">
        <v>9687</v>
      </c>
      <c r="D7378" t="s">
        <v>9688</v>
      </c>
      <c r="E7378" t="s">
        <v>9689</v>
      </c>
      <c r="F7378" s="220">
        <v>4306</v>
      </c>
      <c r="G7378" s="220">
        <v>4306</v>
      </c>
      <c r="H7378" s="220">
        <v>4533</v>
      </c>
      <c r="I7378" s="220">
        <v>4091.1510137931023</v>
      </c>
      <c r="J7378" s="161" t="e">
        <f>VLOOKUP(D7378,GST!A:D,4,FALSE)</f>
        <v>#N/A</v>
      </c>
      <c r="K7378" s="64" t="str">
        <f>VLOOKUP(B7378,'ABC successor'!A:J,10,FALSE)</f>
        <v>4750</v>
      </c>
    </row>
    <row r="7379" spans="1:11" x14ac:dyDescent="0.2">
      <c r="A7379">
        <v>7378</v>
      </c>
      <c r="B7379" t="s">
        <v>9691</v>
      </c>
      <c r="C7379" t="s">
        <v>9690</v>
      </c>
      <c r="D7379" t="s">
        <v>9691</v>
      </c>
      <c r="E7379" t="s">
        <v>9692</v>
      </c>
      <c r="F7379" s="220">
        <v>5279</v>
      </c>
      <c r="G7379" s="220">
        <v>5279</v>
      </c>
      <c r="H7379" s="220">
        <v>5557</v>
      </c>
      <c r="I7379" s="220">
        <v>5015.3335206896536</v>
      </c>
      <c r="J7379" s="161" t="e">
        <f>VLOOKUP(D7379,GST!A:D,4,FALSE)</f>
        <v>#N/A</v>
      </c>
      <c r="K7379" s="64" t="str">
        <f>VLOOKUP(B7379,'ABC successor'!A:J,10,FALSE)</f>
        <v>4750</v>
      </c>
    </row>
    <row r="7380" spans="1:11" x14ac:dyDescent="0.2">
      <c r="A7380">
        <v>7379</v>
      </c>
      <c r="B7380" t="s">
        <v>9694</v>
      </c>
      <c r="C7380" t="s">
        <v>9693</v>
      </c>
      <c r="D7380" t="s">
        <v>9694</v>
      </c>
      <c r="E7380" t="s">
        <v>4859</v>
      </c>
      <c r="F7380" s="220">
        <v>1988</v>
      </c>
      <c r="G7380" s="220">
        <v>1988</v>
      </c>
      <c r="H7380" s="220">
        <v>2093</v>
      </c>
      <c r="I7380" s="220">
        <v>1888.9671741379307</v>
      </c>
      <c r="J7380" s="161" t="e">
        <f>VLOOKUP(D7380,GST!A:D,4,FALSE)</f>
        <v>#N/A</v>
      </c>
      <c r="K7380" s="64" t="str">
        <f>VLOOKUP(B7380,'ABC successor'!A:J,10,FALSE)</f>
        <v>4750</v>
      </c>
    </row>
    <row r="7381" spans="1:11" x14ac:dyDescent="0.2">
      <c r="A7381">
        <v>7380</v>
      </c>
      <c r="B7381" t="s">
        <v>9696</v>
      </c>
      <c r="C7381" t="s">
        <v>9695</v>
      </c>
      <c r="D7381" t="s">
        <v>9696</v>
      </c>
      <c r="E7381" t="s">
        <v>9697</v>
      </c>
      <c r="F7381" s="220">
        <v>27225</v>
      </c>
      <c r="G7381" s="220">
        <v>27225</v>
      </c>
      <c r="H7381" s="220">
        <v>28658</v>
      </c>
      <c r="I7381" s="220">
        <v>25863.576139655172</v>
      </c>
      <c r="J7381" s="161" t="e">
        <f>VLOOKUP(D7381,GST!A:D,4,FALSE)</f>
        <v>#N/A</v>
      </c>
      <c r="K7381" s="64" t="str">
        <f>VLOOKUP(B7381,'ABC successor'!A:J,10,FALSE)</f>
        <v>4750</v>
      </c>
    </row>
    <row r="7382" spans="1:11" x14ac:dyDescent="0.2">
      <c r="A7382">
        <v>7381</v>
      </c>
      <c r="B7382" t="s">
        <v>9699</v>
      </c>
      <c r="C7382" t="s">
        <v>9698</v>
      </c>
      <c r="D7382" t="s">
        <v>9699</v>
      </c>
      <c r="E7382" t="s">
        <v>9700</v>
      </c>
      <c r="F7382" s="220">
        <v>45283</v>
      </c>
      <c r="G7382" s="220">
        <v>45283</v>
      </c>
      <c r="H7382" s="220">
        <v>47666</v>
      </c>
      <c r="I7382" s="220">
        <v>43018.955603448274</v>
      </c>
      <c r="J7382" s="161" t="e">
        <f>VLOOKUP(D7382,GST!A:D,4,FALSE)</f>
        <v>#N/A</v>
      </c>
      <c r="K7382" s="64" t="str">
        <f>VLOOKUP(B7382,'ABC successor'!A:J,10,FALSE)</f>
        <v>4750</v>
      </c>
    </row>
    <row r="7383" spans="1:11" x14ac:dyDescent="0.2">
      <c r="A7383">
        <v>7382</v>
      </c>
      <c r="B7383" t="s">
        <v>9702</v>
      </c>
      <c r="C7383" t="s">
        <v>9701</v>
      </c>
      <c r="D7383" t="s">
        <v>9702</v>
      </c>
      <c r="E7383" t="s">
        <v>9703</v>
      </c>
      <c r="F7383" s="220">
        <v>38754</v>
      </c>
      <c r="G7383" s="220">
        <v>38754</v>
      </c>
      <c r="H7383" s="220">
        <v>40794</v>
      </c>
      <c r="I7383" s="220">
        <v>36816.492251724128</v>
      </c>
      <c r="J7383" s="161" t="e">
        <f>VLOOKUP(D7383,GST!A:D,4,FALSE)</f>
        <v>#N/A</v>
      </c>
      <c r="K7383" s="64" t="str">
        <f>VLOOKUP(B7383,'ABC successor'!A:J,10,FALSE)</f>
        <v>4750</v>
      </c>
    </row>
    <row r="7384" spans="1:11" x14ac:dyDescent="0.2">
      <c r="A7384">
        <v>7383</v>
      </c>
      <c r="B7384" t="s">
        <v>9705</v>
      </c>
      <c r="C7384" t="s">
        <v>9704</v>
      </c>
      <c r="D7384" t="s">
        <v>9705</v>
      </c>
      <c r="E7384" t="s">
        <v>9706</v>
      </c>
      <c r="F7384" s="220">
        <v>38754</v>
      </c>
      <c r="G7384" s="220">
        <v>38754</v>
      </c>
      <c r="H7384" s="220">
        <v>40794</v>
      </c>
      <c r="I7384" s="220">
        <v>36816.492251724128</v>
      </c>
      <c r="J7384" s="161" t="e">
        <f>VLOOKUP(D7384,GST!A:D,4,FALSE)</f>
        <v>#N/A</v>
      </c>
      <c r="K7384" s="64" t="str">
        <f>VLOOKUP(B7384,'ABC successor'!A:J,10,FALSE)</f>
        <v>4750</v>
      </c>
    </row>
    <row r="7385" spans="1:11" x14ac:dyDescent="0.2">
      <c r="A7385">
        <v>7384</v>
      </c>
      <c r="B7385" t="s">
        <v>9708</v>
      </c>
      <c r="C7385" t="s">
        <v>9707</v>
      </c>
      <c r="D7385" t="s">
        <v>9708</v>
      </c>
      <c r="E7385" t="s">
        <v>9709</v>
      </c>
      <c r="F7385" s="220">
        <v>22780</v>
      </c>
      <c r="G7385" s="220">
        <v>22780</v>
      </c>
      <c r="H7385" s="220">
        <v>23979</v>
      </c>
      <c r="I7385" s="220">
        <v>21640.951463793102</v>
      </c>
      <c r="J7385" s="161" t="e">
        <f>VLOOKUP(D7385,GST!A:D,4,FALSE)</f>
        <v>#N/A</v>
      </c>
      <c r="K7385" s="64" t="str">
        <f>VLOOKUP(B7385,'ABC successor'!A:J,10,FALSE)</f>
        <v>4750</v>
      </c>
    </row>
    <row r="7386" spans="1:11" x14ac:dyDescent="0.2">
      <c r="A7386">
        <v>7385</v>
      </c>
      <c r="B7386" t="s">
        <v>9711</v>
      </c>
      <c r="C7386" t="s">
        <v>9710</v>
      </c>
      <c r="D7386" t="s">
        <v>9711</v>
      </c>
      <c r="E7386" t="s">
        <v>9712</v>
      </c>
      <c r="F7386" s="220">
        <v>22642</v>
      </c>
      <c r="G7386" s="220">
        <v>22642</v>
      </c>
      <c r="H7386" s="220">
        <v>23834</v>
      </c>
      <c r="I7386" s="220">
        <v>21509.477801724137</v>
      </c>
      <c r="J7386" s="161" t="e">
        <f>VLOOKUP(D7386,GST!A:D,4,FALSE)</f>
        <v>#N/A</v>
      </c>
      <c r="K7386" s="64" t="str">
        <f>VLOOKUP(B7386,'ABC successor'!A:J,10,FALSE)</f>
        <v>4750</v>
      </c>
    </row>
    <row r="7387" spans="1:11" x14ac:dyDescent="0.2">
      <c r="A7387">
        <v>7386</v>
      </c>
      <c r="B7387" t="s">
        <v>9714</v>
      </c>
      <c r="C7387" t="s">
        <v>9713</v>
      </c>
      <c r="D7387" t="s">
        <v>9714</v>
      </c>
      <c r="E7387" t="s">
        <v>9715</v>
      </c>
      <c r="F7387" s="220">
        <v>21392</v>
      </c>
      <c r="G7387" s="220">
        <v>21392</v>
      </c>
      <c r="H7387" s="220">
        <v>22518</v>
      </c>
      <c r="I7387" s="220">
        <v>20322.347970689654</v>
      </c>
      <c r="J7387" s="161" t="e">
        <f>VLOOKUP(D7387,GST!A:D,4,FALSE)</f>
        <v>#N/A</v>
      </c>
      <c r="K7387" s="64" t="str">
        <f>VLOOKUP(B7387,'ABC successor'!A:J,10,FALSE)</f>
        <v>4750</v>
      </c>
    </row>
    <row r="7388" spans="1:11" x14ac:dyDescent="0.2">
      <c r="A7388">
        <v>7387</v>
      </c>
      <c r="B7388" t="s">
        <v>9717</v>
      </c>
      <c r="C7388" t="s">
        <v>9716</v>
      </c>
      <c r="D7388" t="s">
        <v>9717</v>
      </c>
      <c r="E7388" t="s">
        <v>9718</v>
      </c>
      <c r="F7388" s="220">
        <v>194463</v>
      </c>
      <c r="G7388" s="220">
        <v>194463</v>
      </c>
      <c r="H7388" s="220">
        <v>204698</v>
      </c>
      <c r="I7388" s="220">
        <v>184739.82956896551</v>
      </c>
      <c r="J7388" s="161" t="e">
        <f>VLOOKUP(D7388,GST!A:D,4,FALSE)</f>
        <v>#N/A</v>
      </c>
      <c r="K7388" s="64" t="str">
        <f>VLOOKUP(B7388,'ABC successor'!A:J,10,FALSE)</f>
        <v>4750</v>
      </c>
    </row>
    <row r="7389" spans="1:11" x14ac:dyDescent="0.2">
      <c r="A7389">
        <v>7388</v>
      </c>
      <c r="B7389" t="s">
        <v>9720</v>
      </c>
      <c r="C7389" t="s">
        <v>9719</v>
      </c>
      <c r="D7389" t="s">
        <v>9720</v>
      </c>
      <c r="E7389" t="s">
        <v>9721</v>
      </c>
      <c r="F7389" s="220">
        <v>120846</v>
      </c>
      <c r="G7389" s="220">
        <v>120846</v>
      </c>
      <c r="H7389" s="220">
        <v>127206</v>
      </c>
      <c r="I7389" s="220">
        <v>114803.57509310341</v>
      </c>
      <c r="J7389" s="161" t="e">
        <f>VLOOKUP(D7389,GST!A:D,4,FALSE)</f>
        <v>#N/A</v>
      </c>
      <c r="K7389" s="64" t="str">
        <f>VLOOKUP(B7389,'ABC successor'!A:J,10,FALSE)</f>
        <v>4750</v>
      </c>
    </row>
    <row r="7390" spans="1:11" x14ac:dyDescent="0.2">
      <c r="A7390">
        <v>7389</v>
      </c>
      <c r="B7390" t="s">
        <v>9723</v>
      </c>
      <c r="C7390" t="s">
        <v>9722</v>
      </c>
      <c r="D7390" t="s">
        <v>9723</v>
      </c>
      <c r="E7390" t="s">
        <v>9724</v>
      </c>
      <c r="F7390" s="220">
        <v>113900</v>
      </c>
      <c r="G7390" s="220">
        <v>113900</v>
      </c>
      <c r="H7390" s="220">
        <v>119895</v>
      </c>
      <c r="I7390" s="220">
        <v>108204.75731896551</v>
      </c>
      <c r="J7390" s="161" t="e">
        <f>VLOOKUP(D7390,GST!A:D,4,FALSE)</f>
        <v>#N/A</v>
      </c>
      <c r="K7390" s="64" t="str">
        <f>VLOOKUP(B7390,'ABC successor'!A:J,10,FALSE)</f>
        <v>4750</v>
      </c>
    </row>
    <row r="7391" spans="1:11" x14ac:dyDescent="0.2">
      <c r="A7391">
        <v>7390</v>
      </c>
      <c r="B7391" t="s">
        <v>9726</v>
      </c>
      <c r="C7391" t="s">
        <v>9725</v>
      </c>
      <c r="D7391" t="s">
        <v>9726</v>
      </c>
      <c r="E7391" t="s">
        <v>9724</v>
      </c>
      <c r="F7391" s="220">
        <v>35559</v>
      </c>
      <c r="G7391" s="220">
        <v>35559</v>
      </c>
      <c r="H7391" s="220">
        <v>37431</v>
      </c>
      <c r="I7391" s="220">
        <v>33780.997406896546</v>
      </c>
      <c r="J7391" s="161" t="e">
        <f>VLOOKUP(D7391,GST!A:D,4,FALSE)</f>
        <v>#N/A</v>
      </c>
      <c r="K7391" s="64" t="str">
        <f>VLOOKUP(B7391,'ABC successor'!A:J,10,FALSE)</f>
        <v>4750</v>
      </c>
    </row>
    <row r="7392" spans="1:11" x14ac:dyDescent="0.2">
      <c r="A7392">
        <v>7391</v>
      </c>
      <c r="B7392" t="s">
        <v>9728</v>
      </c>
      <c r="C7392" t="s">
        <v>9727</v>
      </c>
      <c r="D7392" t="s">
        <v>9728</v>
      </c>
      <c r="E7392" t="s">
        <v>9729</v>
      </c>
      <c r="F7392" s="220">
        <v>291694</v>
      </c>
      <c r="G7392" s="220">
        <v>291694</v>
      </c>
      <c r="H7392" s="220">
        <v>307046</v>
      </c>
      <c r="I7392" s="220">
        <v>277109.74435344827</v>
      </c>
      <c r="J7392" s="161" t="e">
        <f>VLOOKUP(D7392,GST!A:D,4,FALSE)</f>
        <v>#N/A</v>
      </c>
      <c r="K7392" s="64" t="str">
        <f>VLOOKUP(B7392,'ABC successor'!A:J,10,FALSE)</f>
        <v>4750</v>
      </c>
    </row>
    <row r="7393" spans="1:11" x14ac:dyDescent="0.2">
      <c r="A7393">
        <v>7392</v>
      </c>
      <c r="B7393" t="s">
        <v>9731</v>
      </c>
      <c r="C7393" t="s">
        <v>9730</v>
      </c>
      <c r="D7393" t="s">
        <v>9731</v>
      </c>
      <c r="E7393" t="s">
        <v>9732</v>
      </c>
      <c r="F7393" s="220">
        <v>25837</v>
      </c>
      <c r="G7393" s="220">
        <v>25837</v>
      </c>
      <c r="H7393" s="220">
        <v>27197</v>
      </c>
      <c r="I7393" s="220">
        <v>24544.972646551723</v>
      </c>
      <c r="J7393" s="161" t="e">
        <f>VLOOKUP(D7393,GST!A:D,4,FALSE)</f>
        <v>#N/A</v>
      </c>
      <c r="K7393" s="64" t="str">
        <f>VLOOKUP(B7393,'ABC successor'!A:J,10,FALSE)</f>
        <v>4750</v>
      </c>
    </row>
    <row r="7394" spans="1:11" x14ac:dyDescent="0.2">
      <c r="A7394">
        <v>7393</v>
      </c>
      <c r="B7394" t="s">
        <v>9734</v>
      </c>
      <c r="C7394" t="s">
        <v>9733</v>
      </c>
      <c r="D7394" t="s">
        <v>9734</v>
      </c>
      <c r="E7394" t="s">
        <v>9735</v>
      </c>
      <c r="F7394" s="220">
        <v>1252897</v>
      </c>
      <c r="G7394" s="220">
        <v>1252897</v>
      </c>
      <c r="H7394" s="220">
        <v>1318839</v>
      </c>
      <c r="I7394" s="220">
        <v>1190252.3305086207</v>
      </c>
      <c r="J7394" s="161" t="e">
        <f>VLOOKUP(D7394,GST!A:D,4,FALSE)</f>
        <v>#N/A</v>
      </c>
      <c r="K7394" s="64" t="str">
        <f>VLOOKUP(B7394,'ABC successor'!A:J,10,FALSE)</f>
        <v>4750</v>
      </c>
    </row>
    <row r="7395" spans="1:11" x14ac:dyDescent="0.2">
      <c r="A7395">
        <v>7394</v>
      </c>
      <c r="B7395" t="s">
        <v>9737</v>
      </c>
      <c r="C7395" t="s">
        <v>9736</v>
      </c>
      <c r="D7395" t="s">
        <v>9737</v>
      </c>
      <c r="E7395" t="s">
        <v>10278</v>
      </c>
      <c r="F7395" s="220">
        <v>3472</v>
      </c>
      <c r="G7395" s="220">
        <v>3472</v>
      </c>
      <c r="H7395" s="220">
        <v>3655</v>
      </c>
      <c r="I7395" s="220">
        <v>3298.4421689655164</v>
      </c>
      <c r="J7395" s="161" t="e">
        <f>VLOOKUP(D7395,GST!A:D,4,FALSE)</f>
        <v>#N/A</v>
      </c>
      <c r="K7395" s="64" t="str">
        <f>VLOOKUP(B7395,'ABC successor'!A:J,10,FALSE)</f>
        <v>4750</v>
      </c>
    </row>
    <row r="7396" spans="1:11" x14ac:dyDescent="0.2">
      <c r="A7396">
        <v>7395</v>
      </c>
      <c r="B7396" t="s">
        <v>10280</v>
      </c>
      <c r="C7396" t="s">
        <v>10279</v>
      </c>
      <c r="D7396" t="s">
        <v>10280</v>
      </c>
      <c r="E7396" t="s">
        <v>10281</v>
      </c>
      <c r="F7396" s="220">
        <v>5279</v>
      </c>
      <c r="G7396" s="220">
        <v>5279</v>
      </c>
      <c r="H7396" s="220">
        <v>5557</v>
      </c>
      <c r="I7396" s="220">
        <v>5015.3335206896536</v>
      </c>
      <c r="J7396" s="161" t="e">
        <f>VLOOKUP(D7396,GST!A:D,4,FALSE)</f>
        <v>#N/A</v>
      </c>
      <c r="K7396" s="64" t="str">
        <f>VLOOKUP(B7396,'ABC successor'!A:J,10,FALSE)</f>
        <v>4750</v>
      </c>
    </row>
    <row r="7397" spans="1:11" x14ac:dyDescent="0.2">
      <c r="A7397">
        <v>7396</v>
      </c>
      <c r="B7397" t="s">
        <v>10283</v>
      </c>
      <c r="C7397" t="s">
        <v>10282</v>
      </c>
      <c r="D7397" t="s">
        <v>10283</v>
      </c>
      <c r="E7397" t="s">
        <v>10284</v>
      </c>
      <c r="F7397" s="220">
        <v>3472</v>
      </c>
      <c r="G7397" s="220">
        <v>3472</v>
      </c>
      <c r="H7397" s="220">
        <v>3655</v>
      </c>
      <c r="I7397" s="220">
        <v>3298.4421689655164</v>
      </c>
      <c r="J7397" s="161" t="e">
        <f>VLOOKUP(D7397,GST!A:D,4,FALSE)</f>
        <v>#N/A</v>
      </c>
      <c r="K7397" s="64" t="str">
        <f>VLOOKUP(B7397,'ABC successor'!A:J,10,FALSE)</f>
        <v>4750</v>
      </c>
    </row>
    <row r="7398" spans="1:11" x14ac:dyDescent="0.2">
      <c r="A7398">
        <v>7397</v>
      </c>
      <c r="B7398" t="s">
        <v>10286</v>
      </c>
      <c r="C7398" t="s">
        <v>10285</v>
      </c>
      <c r="D7398" t="s">
        <v>10286</v>
      </c>
      <c r="E7398" t="s">
        <v>10287</v>
      </c>
      <c r="F7398" s="220">
        <v>145848</v>
      </c>
      <c r="G7398" s="220">
        <v>145848</v>
      </c>
      <c r="H7398" s="220">
        <v>153524</v>
      </c>
      <c r="I7398" s="220">
        <v>138555.83889482755</v>
      </c>
      <c r="J7398" s="161" t="e">
        <f>VLOOKUP(D7398,GST!A:D,4,FALSE)</f>
        <v>#N/A</v>
      </c>
      <c r="K7398" s="64" t="str">
        <f>VLOOKUP(B7398,'ABC successor'!A:J,10,FALSE)</f>
        <v>4750</v>
      </c>
    </row>
    <row r="7399" spans="1:11" x14ac:dyDescent="0.2">
      <c r="A7399">
        <v>7398</v>
      </c>
      <c r="B7399" t="s">
        <v>10289</v>
      </c>
      <c r="C7399" t="s">
        <v>10288</v>
      </c>
      <c r="D7399" t="s">
        <v>10289</v>
      </c>
      <c r="E7399" t="s">
        <v>10290</v>
      </c>
      <c r="F7399" s="220">
        <v>25281</v>
      </c>
      <c r="G7399" s="220">
        <v>25281</v>
      </c>
      <c r="H7399" s="220">
        <v>26612</v>
      </c>
      <c r="I7399" s="220">
        <v>24017.144562068963</v>
      </c>
      <c r="J7399" s="161" t="e">
        <f>VLOOKUP(D7399,GST!A:D,4,FALSE)</f>
        <v>#N/A</v>
      </c>
      <c r="K7399" s="64" t="str">
        <f>VLOOKUP(B7399,'ABC successor'!A:J,10,FALSE)</f>
        <v>4750</v>
      </c>
    </row>
    <row r="7400" spans="1:11" x14ac:dyDescent="0.2">
      <c r="A7400">
        <v>7399</v>
      </c>
      <c r="B7400" t="s">
        <v>10292</v>
      </c>
      <c r="C7400" t="s">
        <v>10291</v>
      </c>
      <c r="D7400" t="s">
        <v>10292</v>
      </c>
      <c r="E7400" t="s">
        <v>10293</v>
      </c>
      <c r="F7400" s="220">
        <v>94453</v>
      </c>
      <c r="G7400" s="220">
        <v>94453</v>
      </c>
      <c r="H7400" s="220">
        <v>99424</v>
      </c>
      <c r="I7400" s="220">
        <v>89730.774362068943</v>
      </c>
      <c r="J7400" s="161" t="e">
        <f>VLOOKUP(D7400,GST!A:D,4,FALSE)</f>
        <v>#N/A</v>
      </c>
      <c r="K7400" s="64" t="str">
        <f>VLOOKUP(B7400,'ABC successor'!A:J,10,FALSE)</f>
        <v>4750</v>
      </c>
    </row>
    <row r="7401" spans="1:11" x14ac:dyDescent="0.2">
      <c r="A7401">
        <v>7400</v>
      </c>
      <c r="B7401" t="s">
        <v>10295</v>
      </c>
      <c r="C7401" t="s">
        <v>10294</v>
      </c>
      <c r="D7401" t="s">
        <v>10295</v>
      </c>
      <c r="E7401" t="s">
        <v>10296</v>
      </c>
      <c r="F7401" s="220">
        <v>25281</v>
      </c>
      <c r="G7401" s="220">
        <v>25281</v>
      </c>
      <c r="H7401" s="220">
        <v>26612</v>
      </c>
      <c r="I7401" s="220">
        <v>24017.144562068963</v>
      </c>
      <c r="J7401" s="161" t="e">
        <f>VLOOKUP(D7401,GST!A:D,4,FALSE)</f>
        <v>#N/A</v>
      </c>
      <c r="K7401" s="64" t="str">
        <f>VLOOKUP(B7401,'ABC successor'!A:J,10,FALSE)</f>
        <v>4750</v>
      </c>
    </row>
    <row r="7402" spans="1:11" x14ac:dyDescent="0.2">
      <c r="A7402">
        <v>7401</v>
      </c>
      <c r="B7402" t="s">
        <v>10298</v>
      </c>
      <c r="C7402" t="s">
        <v>10297</v>
      </c>
      <c r="D7402" t="s">
        <v>10298</v>
      </c>
      <c r="E7402" t="s">
        <v>10299</v>
      </c>
      <c r="F7402" s="220">
        <v>55005</v>
      </c>
      <c r="G7402" s="220">
        <v>55005</v>
      </c>
      <c r="H7402" s="220">
        <v>57900</v>
      </c>
      <c r="I7402" s="220">
        <v>52254.980363793096</v>
      </c>
      <c r="J7402" s="161" t="e">
        <f>VLOOKUP(D7402,GST!A:D,4,FALSE)</f>
        <v>#N/A</v>
      </c>
      <c r="K7402" s="64" t="str">
        <f>VLOOKUP(B7402,'ABC successor'!A:J,10,FALSE)</f>
        <v>4750</v>
      </c>
    </row>
    <row r="7403" spans="1:11" x14ac:dyDescent="0.2">
      <c r="A7403">
        <v>7402</v>
      </c>
      <c r="B7403" t="s">
        <v>10301</v>
      </c>
      <c r="C7403" t="s">
        <v>10300</v>
      </c>
      <c r="D7403" t="s">
        <v>10301</v>
      </c>
      <c r="E7403" t="s">
        <v>10302</v>
      </c>
      <c r="F7403" s="220">
        <v>30837</v>
      </c>
      <c r="G7403" s="220">
        <v>30837</v>
      </c>
      <c r="H7403" s="220">
        <v>32460</v>
      </c>
      <c r="I7403" s="220">
        <v>29295.425406896553</v>
      </c>
      <c r="J7403" s="161" t="e">
        <f>VLOOKUP(D7403,GST!A:D,4,FALSE)</f>
        <v>#N/A</v>
      </c>
      <c r="K7403" s="64" t="str">
        <f>VLOOKUP(B7403,'ABC successor'!A:J,10,FALSE)</f>
        <v>4750</v>
      </c>
    </row>
    <row r="7404" spans="1:11" x14ac:dyDescent="0.2">
      <c r="A7404">
        <v>7403</v>
      </c>
      <c r="B7404" t="s">
        <v>10304</v>
      </c>
      <c r="C7404" t="s">
        <v>10303</v>
      </c>
      <c r="D7404" t="s">
        <v>10304</v>
      </c>
      <c r="E7404" t="s">
        <v>10305</v>
      </c>
      <c r="F7404" s="220">
        <v>237524</v>
      </c>
      <c r="G7404" s="220">
        <v>237524</v>
      </c>
      <c r="H7404" s="220">
        <v>250025</v>
      </c>
      <c r="I7404" s="220">
        <v>225647.47283448273</v>
      </c>
      <c r="J7404" s="161" t="e">
        <f>VLOOKUP(D7404,GST!A:D,4,FALSE)</f>
        <v>#N/A</v>
      </c>
      <c r="K7404" s="64" t="str">
        <f>VLOOKUP(B7404,'ABC successor'!A:J,10,FALSE)</f>
        <v>4750</v>
      </c>
    </row>
    <row r="7405" spans="1:11" x14ac:dyDescent="0.2">
      <c r="A7405">
        <v>7404</v>
      </c>
      <c r="B7405" t="s">
        <v>10307</v>
      </c>
      <c r="C7405" t="s">
        <v>10306</v>
      </c>
      <c r="D7405" t="s">
        <v>10307</v>
      </c>
      <c r="E7405" t="s">
        <v>7183</v>
      </c>
      <c r="F7405" s="220">
        <v>454211</v>
      </c>
      <c r="G7405" s="220">
        <v>454211</v>
      </c>
      <c r="H7405" s="220">
        <v>478117</v>
      </c>
      <c r="I7405" s="220">
        <v>431500.42578275857</v>
      </c>
      <c r="J7405" s="161" t="e">
        <f>VLOOKUP(D7405,GST!A:D,4,FALSE)</f>
        <v>#N/A</v>
      </c>
      <c r="K7405" s="64" t="str">
        <f>VLOOKUP(B7405,'ABC successor'!A:J,10,FALSE)</f>
        <v>4750</v>
      </c>
    </row>
    <row r="7406" spans="1:11" x14ac:dyDescent="0.2">
      <c r="A7406">
        <v>7405</v>
      </c>
      <c r="B7406" t="s">
        <v>10309</v>
      </c>
      <c r="C7406" t="s">
        <v>10308</v>
      </c>
      <c r="D7406" t="s">
        <v>10309</v>
      </c>
      <c r="E7406" t="s">
        <v>10310</v>
      </c>
      <c r="F7406" s="220">
        <v>2070</v>
      </c>
      <c r="G7406" s="220">
        <v>2070</v>
      </c>
      <c r="H7406" s="220">
        <v>2179</v>
      </c>
      <c r="I7406" s="220">
        <v>1966.3046224137931</v>
      </c>
      <c r="J7406" s="161" t="e">
        <f>VLOOKUP(D7406,GST!A:D,4,FALSE)</f>
        <v>#N/A</v>
      </c>
      <c r="K7406" s="64" t="str">
        <f>VLOOKUP(B7406,'ABC successor'!A:J,10,FALSE)</f>
        <v>4750</v>
      </c>
    </row>
    <row r="7407" spans="1:11" x14ac:dyDescent="0.2">
      <c r="A7407">
        <v>7406</v>
      </c>
      <c r="B7407" t="s">
        <v>10312</v>
      </c>
      <c r="C7407" t="s">
        <v>10311</v>
      </c>
      <c r="D7407" t="s">
        <v>10312</v>
      </c>
      <c r="E7407" t="s">
        <v>10313</v>
      </c>
      <c r="F7407" s="220">
        <v>90287</v>
      </c>
      <c r="G7407" s="220">
        <v>90287</v>
      </c>
      <c r="H7407" s="220">
        <v>95039</v>
      </c>
      <c r="I7407" s="220">
        <v>85773.030446551711</v>
      </c>
      <c r="J7407" s="161" t="e">
        <f>VLOOKUP(D7407,GST!A:D,4,FALSE)</f>
        <v>#N/A</v>
      </c>
      <c r="K7407" s="64" t="str">
        <f>VLOOKUP(B7407,'ABC successor'!A:J,10,FALSE)</f>
        <v>4750</v>
      </c>
    </row>
    <row r="7408" spans="1:11" x14ac:dyDescent="0.2">
      <c r="A7408">
        <v>7407</v>
      </c>
      <c r="B7408" t="s">
        <v>10315</v>
      </c>
      <c r="C7408" t="s">
        <v>10314</v>
      </c>
      <c r="D7408" t="s">
        <v>10315</v>
      </c>
      <c r="E7408" t="s">
        <v>10316</v>
      </c>
      <c r="F7408" s="220">
        <v>119456</v>
      </c>
      <c r="G7408" s="220">
        <v>119456</v>
      </c>
      <c r="H7408" s="220">
        <v>125743</v>
      </c>
      <c r="I7408" s="220">
        <v>113483.0381637931</v>
      </c>
      <c r="J7408" s="161" t="e">
        <f>VLOOKUP(D7408,GST!A:D,4,FALSE)</f>
        <v>#N/A</v>
      </c>
      <c r="K7408" s="64" t="str">
        <f>VLOOKUP(B7408,'ABC successor'!A:J,10,FALSE)</f>
        <v>4750</v>
      </c>
    </row>
    <row r="7409" spans="1:11" x14ac:dyDescent="0.2">
      <c r="A7409">
        <v>7408</v>
      </c>
      <c r="B7409" t="s">
        <v>10318</v>
      </c>
      <c r="C7409" t="s">
        <v>10317</v>
      </c>
      <c r="D7409" t="s">
        <v>10318</v>
      </c>
      <c r="E7409" t="s">
        <v>10319</v>
      </c>
      <c r="F7409" s="220">
        <v>61534</v>
      </c>
      <c r="G7409" s="220">
        <v>61534</v>
      </c>
      <c r="H7409" s="220">
        <v>64773</v>
      </c>
      <c r="I7409" s="220">
        <v>58457.443715517235</v>
      </c>
      <c r="J7409" s="161" t="e">
        <f>VLOOKUP(D7409,GST!A:D,4,FALSE)</f>
        <v>#N/A</v>
      </c>
      <c r="K7409" s="64" t="str">
        <f>VLOOKUP(B7409,'ABC successor'!A:J,10,FALSE)</f>
        <v>4750</v>
      </c>
    </row>
    <row r="7410" spans="1:11" x14ac:dyDescent="0.2">
      <c r="A7410">
        <v>7409</v>
      </c>
      <c r="B7410" t="s">
        <v>4636</v>
      </c>
      <c r="C7410" t="s">
        <v>10320</v>
      </c>
      <c r="D7410" t="s">
        <v>4636</v>
      </c>
      <c r="E7410" t="s">
        <v>4637</v>
      </c>
      <c r="F7410" s="220">
        <v>24170</v>
      </c>
      <c r="G7410" s="220">
        <v>24170</v>
      </c>
      <c r="H7410" s="220">
        <v>25442</v>
      </c>
      <c r="I7410" s="220">
        <v>22961.488393103442</v>
      </c>
      <c r="J7410" s="161" t="e">
        <f>VLOOKUP(D7410,GST!A:D,4,FALSE)</f>
        <v>#N/A</v>
      </c>
      <c r="K7410" s="64" t="str">
        <f>VLOOKUP(B7410,'ABC successor'!A:J,10,FALSE)</f>
        <v>4750</v>
      </c>
    </row>
    <row r="7411" spans="1:11" x14ac:dyDescent="0.2">
      <c r="A7411">
        <v>7410</v>
      </c>
      <c r="B7411" t="s">
        <v>4639</v>
      </c>
      <c r="C7411" t="s">
        <v>4638</v>
      </c>
      <c r="D7411" t="s">
        <v>4639</v>
      </c>
      <c r="E7411" t="s">
        <v>7110</v>
      </c>
      <c r="F7411" s="220">
        <v>63063</v>
      </c>
      <c r="G7411" s="220">
        <v>63063</v>
      </c>
      <c r="H7411" s="220">
        <v>66382</v>
      </c>
      <c r="I7411" s="220">
        <v>59909.45430689655</v>
      </c>
      <c r="J7411" s="161" t="e">
        <f>VLOOKUP(D7411,GST!A:D,4,FALSE)</f>
        <v>#N/A</v>
      </c>
      <c r="K7411" s="64" t="str">
        <f>VLOOKUP(B7411,'ABC successor'!A:J,10,FALSE)</f>
        <v>4750</v>
      </c>
    </row>
    <row r="7412" spans="1:11" x14ac:dyDescent="0.2">
      <c r="A7412">
        <v>7411</v>
      </c>
      <c r="B7412" t="s">
        <v>7112</v>
      </c>
      <c r="C7412" t="s">
        <v>7111</v>
      </c>
      <c r="D7412" t="s">
        <v>7112</v>
      </c>
      <c r="E7412" t="s">
        <v>7113</v>
      </c>
      <c r="F7412" s="220">
        <v>73619</v>
      </c>
      <c r="G7412" s="220">
        <v>73619</v>
      </c>
      <c r="H7412" s="220">
        <v>77494</v>
      </c>
      <c r="I7412" s="220">
        <v>69938.187912068955</v>
      </c>
      <c r="J7412" s="161" t="e">
        <f>VLOOKUP(D7412,GST!A:D,4,FALSE)</f>
        <v>#N/A</v>
      </c>
      <c r="K7412" s="64" t="str">
        <f>VLOOKUP(B7412,'ABC successor'!A:J,10,FALSE)</f>
        <v>4750</v>
      </c>
    </row>
    <row r="7413" spans="1:11" x14ac:dyDescent="0.2">
      <c r="A7413">
        <v>7412</v>
      </c>
      <c r="B7413" t="s">
        <v>7115</v>
      </c>
      <c r="C7413" t="s">
        <v>7114</v>
      </c>
      <c r="D7413" t="s">
        <v>7115</v>
      </c>
      <c r="E7413" t="s">
        <v>7116</v>
      </c>
      <c r="F7413" s="220">
        <v>1390</v>
      </c>
      <c r="G7413" s="220">
        <v>1390</v>
      </c>
      <c r="H7413" s="220">
        <v>1463</v>
      </c>
      <c r="I7413" s="220">
        <v>1320.5369293103445</v>
      </c>
      <c r="J7413" s="161" t="e">
        <f>VLOOKUP(D7413,GST!A:D,4,FALSE)</f>
        <v>#N/A</v>
      </c>
      <c r="K7413" s="64" t="str">
        <f>VLOOKUP(B7413,'ABC successor'!A:J,10,FALSE)</f>
        <v>4750</v>
      </c>
    </row>
    <row r="7414" spans="1:11" x14ac:dyDescent="0.2">
      <c r="A7414">
        <v>7413</v>
      </c>
      <c r="B7414" t="s">
        <v>7118</v>
      </c>
      <c r="C7414" t="s">
        <v>7117</v>
      </c>
      <c r="D7414" t="s">
        <v>7118</v>
      </c>
      <c r="E7414" t="s">
        <v>7119</v>
      </c>
      <c r="F7414" s="220">
        <v>2015</v>
      </c>
      <c r="G7414" s="220">
        <v>2015</v>
      </c>
      <c r="H7414" s="220">
        <v>2121</v>
      </c>
      <c r="I7414" s="220">
        <v>1914.1018448275863</v>
      </c>
      <c r="J7414" s="161" t="e">
        <f>VLOOKUP(D7414,GST!A:D,4,FALSE)</f>
        <v>#N/A</v>
      </c>
      <c r="K7414" s="64" t="str">
        <f>VLOOKUP(B7414,'ABC successor'!A:J,10,FALSE)</f>
        <v>4750</v>
      </c>
    </row>
    <row r="7415" spans="1:11" x14ac:dyDescent="0.2">
      <c r="A7415">
        <v>7414</v>
      </c>
      <c r="B7415" t="s">
        <v>7121</v>
      </c>
      <c r="C7415" t="s">
        <v>7120</v>
      </c>
      <c r="D7415" t="s">
        <v>7121</v>
      </c>
      <c r="E7415" t="s">
        <v>7122</v>
      </c>
      <c r="F7415" s="220">
        <v>391704</v>
      </c>
      <c r="G7415" s="220">
        <v>391704</v>
      </c>
      <c r="H7415" s="220">
        <v>412320</v>
      </c>
      <c r="I7415" s="220">
        <v>372118.79956034478</v>
      </c>
      <c r="J7415" s="161" t="e">
        <f>VLOOKUP(D7415,GST!A:D,4,FALSE)</f>
        <v>#N/A</v>
      </c>
      <c r="K7415" s="64" t="str">
        <f>VLOOKUP(B7415,'ABC successor'!A:J,10,FALSE)</f>
        <v>4750</v>
      </c>
    </row>
    <row r="7416" spans="1:11" x14ac:dyDescent="0.2">
      <c r="A7416">
        <v>7415</v>
      </c>
      <c r="B7416" t="s">
        <v>7124</v>
      </c>
      <c r="C7416" t="s">
        <v>7123</v>
      </c>
      <c r="D7416" t="s">
        <v>7124</v>
      </c>
      <c r="E7416" t="s">
        <v>7125</v>
      </c>
      <c r="F7416" s="220">
        <v>404206</v>
      </c>
      <c r="G7416" s="220">
        <v>404206</v>
      </c>
      <c r="H7416" s="220">
        <v>425480</v>
      </c>
      <c r="I7416" s="220">
        <v>383995.89817931032</v>
      </c>
      <c r="J7416" s="161" t="e">
        <f>VLOOKUP(D7416,GST!A:D,4,FALSE)</f>
        <v>#N/A</v>
      </c>
      <c r="K7416" s="64" t="str">
        <f>VLOOKUP(B7416,'ABC successor'!A:J,10,FALSE)</f>
        <v>4750</v>
      </c>
    </row>
    <row r="7417" spans="1:11" x14ac:dyDescent="0.2">
      <c r="A7417">
        <v>7416</v>
      </c>
      <c r="B7417" t="s">
        <v>7127</v>
      </c>
      <c r="C7417" t="s">
        <v>7126</v>
      </c>
      <c r="D7417" t="s">
        <v>7127</v>
      </c>
      <c r="E7417" t="s">
        <v>7128</v>
      </c>
      <c r="F7417" s="220">
        <v>694</v>
      </c>
      <c r="G7417" s="220">
        <v>694</v>
      </c>
      <c r="H7417" s="220">
        <v>731</v>
      </c>
      <c r="I7417" s="220">
        <v>659.30174655172402</v>
      </c>
      <c r="J7417" s="161" t="e">
        <f>VLOOKUP(D7417,GST!A:D,4,FALSE)</f>
        <v>#N/A</v>
      </c>
      <c r="K7417" s="64" t="str">
        <f>VLOOKUP(B7417,'ABC successor'!A:J,10,FALSE)</f>
        <v>4750</v>
      </c>
    </row>
    <row r="7418" spans="1:11" x14ac:dyDescent="0.2">
      <c r="A7418">
        <v>7417</v>
      </c>
      <c r="B7418" t="s">
        <v>7130</v>
      </c>
      <c r="C7418" t="s">
        <v>7129</v>
      </c>
      <c r="D7418" t="s">
        <v>7130</v>
      </c>
      <c r="E7418" t="s">
        <v>7131</v>
      </c>
      <c r="F7418" s="220">
        <v>212521</v>
      </c>
      <c r="G7418" s="220">
        <v>212521</v>
      </c>
      <c r="H7418" s="220">
        <v>223706</v>
      </c>
      <c r="I7418" s="220">
        <v>201895.2090327586</v>
      </c>
      <c r="J7418" s="161" t="e">
        <f>VLOOKUP(D7418,GST!A:D,4,FALSE)</f>
        <v>#N/A</v>
      </c>
      <c r="K7418" s="64" t="str">
        <f>VLOOKUP(B7418,'ABC successor'!A:J,10,FALSE)</f>
        <v>4750</v>
      </c>
    </row>
    <row r="7419" spans="1:11" x14ac:dyDescent="0.2">
      <c r="A7419">
        <v>7418</v>
      </c>
      <c r="B7419" t="s">
        <v>7133</v>
      </c>
      <c r="C7419" t="s">
        <v>7132</v>
      </c>
      <c r="D7419" t="s">
        <v>7133</v>
      </c>
      <c r="E7419" t="s">
        <v>8957</v>
      </c>
      <c r="F7419" s="220">
        <v>2153</v>
      </c>
      <c r="G7419" s="220">
        <v>2153</v>
      </c>
      <c r="H7419" s="220">
        <v>2266</v>
      </c>
      <c r="I7419" s="220">
        <v>2045.5755068965511</v>
      </c>
      <c r="J7419" s="161" t="e">
        <f>VLOOKUP(D7419,GST!A:D,4,FALSE)</f>
        <v>#N/A</v>
      </c>
      <c r="K7419" s="64" t="str">
        <f>VLOOKUP(B7419,'ABC successor'!A:J,10,FALSE)</f>
        <v>4750</v>
      </c>
    </row>
    <row r="7420" spans="1:11" x14ac:dyDescent="0.2">
      <c r="A7420">
        <v>7419</v>
      </c>
      <c r="B7420" t="s">
        <v>7135</v>
      </c>
      <c r="C7420" t="s">
        <v>7134</v>
      </c>
      <c r="D7420" t="s">
        <v>7135</v>
      </c>
      <c r="E7420" t="s">
        <v>7136</v>
      </c>
      <c r="F7420" s="220">
        <v>122234</v>
      </c>
      <c r="G7420" s="220">
        <v>122234</v>
      </c>
      <c r="H7420" s="220">
        <v>128667</v>
      </c>
      <c r="I7420" s="220">
        <v>116122.17858620686</v>
      </c>
      <c r="J7420" s="161" t="e">
        <f>VLOOKUP(D7420,GST!A:D,4,FALSE)</f>
        <v>#N/A</v>
      </c>
      <c r="K7420" s="64" t="str">
        <f>VLOOKUP(B7420,'ABC successor'!A:J,10,FALSE)</f>
        <v>4750</v>
      </c>
    </row>
    <row r="7421" spans="1:11" x14ac:dyDescent="0.2">
      <c r="A7421">
        <v>7420</v>
      </c>
      <c r="B7421" t="s">
        <v>7138</v>
      </c>
      <c r="C7421" t="s">
        <v>7137</v>
      </c>
      <c r="D7421" t="s">
        <v>7138</v>
      </c>
      <c r="E7421" t="s">
        <v>7139</v>
      </c>
      <c r="F7421" s="220">
        <v>29726</v>
      </c>
      <c r="G7421" s="220">
        <v>29726</v>
      </c>
      <c r="H7421" s="220">
        <v>31291</v>
      </c>
      <c r="I7421" s="220">
        <v>28239.769237931032</v>
      </c>
      <c r="J7421" s="161" t="e">
        <f>VLOOKUP(D7421,GST!A:D,4,FALSE)</f>
        <v>#N/A</v>
      </c>
      <c r="K7421" s="64" t="str">
        <f>VLOOKUP(B7421,'ABC successor'!A:J,10,FALSE)</f>
        <v>4750</v>
      </c>
    </row>
    <row r="7422" spans="1:11" x14ac:dyDescent="0.2">
      <c r="A7422">
        <v>7421</v>
      </c>
      <c r="B7422" t="s">
        <v>7141</v>
      </c>
      <c r="C7422" t="s">
        <v>7140</v>
      </c>
      <c r="D7422" t="s">
        <v>7141</v>
      </c>
      <c r="E7422" t="s">
        <v>16307</v>
      </c>
      <c r="F7422" s="220">
        <v>2646087</v>
      </c>
      <c r="G7422" s="220">
        <v>2646087</v>
      </c>
      <c r="H7422" s="220">
        <v>2785355</v>
      </c>
      <c r="I7422" s="220">
        <v>2513782.2190672411</v>
      </c>
      <c r="J7422" s="161" t="e">
        <f>VLOOKUP(D7422,GST!A:D,4,FALSE)</f>
        <v>#N/A</v>
      </c>
      <c r="K7422" s="64" t="str">
        <f>VLOOKUP(B7422,'ABC successor'!A:J,10,FALSE)</f>
        <v>4750</v>
      </c>
    </row>
    <row r="7423" spans="1:11" x14ac:dyDescent="0.2">
      <c r="A7423">
        <v>7422</v>
      </c>
      <c r="B7423" t="s">
        <v>7143</v>
      </c>
      <c r="C7423" t="s">
        <v>7142</v>
      </c>
      <c r="D7423" t="s">
        <v>7143</v>
      </c>
      <c r="E7423" t="s">
        <v>16308</v>
      </c>
      <c r="F7423" s="220">
        <v>3172525</v>
      </c>
      <c r="G7423" s="220">
        <v>3172525</v>
      </c>
      <c r="H7423" s="220">
        <v>3339500</v>
      </c>
      <c r="I7423" s="220">
        <v>3013898.3623965513</v>
      </c>
      <c r="J7423" s="161" t="e">
        <f>VLOOKUP(D7423,GST!A:D,4,FALSE)</f>
        <v>#N/A</v>
      </c>
      <c r="K7423" s="64" t="str">
        <f>VLOOKUP(B7423,'ABC successor'!A:J,10,FALSE)</f>
        <v>4750</v>
      </c>
    </row>
    <row r="7424" spans="1:11" x14ac:dyDescent="0.2">
      <c r="A7424">
        <v>7423</v>
      </c>
      <c r="B7424" t="s">
        <v>7145</v>
      </c>
      <c r="C7424" t="s">
        <v>7144</v>
      </c>
      <c r="D7424" t="s">
        <v>7145</v>
      </c>
      <c r="E7424" t="s">
        <v>7146</v>
      </c>
      <c r="F7424" s="220">
        <v>5556</v>
      </c>
      <c r="G7424" s="220">
        <v>5556</v>
      </c>
      <c r="H7424" s="220">
        <v>5848</v>
      </c>
      <c r="I7424" s="220">
        <v>5278.2808448275855</v>
      </c>
      <c r="J7424" s="161" t="e">
        <f>VLOOKUP(D7424,GST!A:D,4,FALSE)</f>
        <v>#N/A</v>
      </c>
      <c r="K7424" s="64" t="str">
        <f>VLOOKUP(B7424,'ABC successor'!A:J,10,FALSE)</f>
        <v>4750</v>
      </c>
    </row>
    <row r="7425" spans="1:11" x14ac:dyDescent="0.2">
      <c r="A7425">
        <v>7424</v>
      </c>
      <c r="B7425" t="s">
        <v>7148</v>
      </c>
      <c r="C7425" t="s">
        <v>7147</v>
      </c>
      <c r="D7425" t="s">
        <v>7148</v>
      </c>
      <c r="E7425" t="s">
        <v>11935</v>
      </c>
      <c r="F7425" s="220">
        <v>733403</v>
      </c>
      <c r="G7425" s="220">
        <v>733403</v>
      </c>
      <c r="H7425" s="220">
        <v>772003</v>
      </c>
      <c r="I7425" s="220">
        <v>696733.07151724119</v>
      </c>
      <c r="J7425" s="161" t="e">
        <f>VLOOKUP(D7425,GST!A:D,4,FALSE)</f>
        <v>#N/A</v>
      </c>
      <c r="K7425" s="64" t="str">
        <f>VLOOKUP(B7425,'ABC successor'!A:J,10,FALSE)</f>
        <v>4750</v>
      </c>
    </row>
    <row r="7426" spans="1:11" x14ac:dyDescent="0.2">
      <c r="A7426">
        <v>7425</v>
      </c>
      <c r="B7426" t="s">
        <v>11937</v>
      </c>
      <c r="C7426" t="s">
        <v>11936</v>
      </c>
      <c r="D7426" t="s">
        <v>11937</v>
      </c>
      <c r="E7426" t="s">
        <v>9998</v>
      </c>
      <c r="F7426" s="220">
        <v>14</v>
      </c>
      <c r="G7426" s="220">
        <v>14</v>
      </c>
      <c r="H7426" s="220">
        <v>15</v>
      </c>
      <c r="I7426" s="220">
        <v>13.534053448275863</v>
      </c>
      <c r="J7426" s="161" t="e">
        <f>VLOOKUP(D7426,GST!A:D,4,FALSE)</f>
        <v>#N/A</v>
      </c>
      <c r="K7426" s="64" t="str">
        <f>VLOOKUP(B7426,'ABC successor'!A:J,10,FALSE)</f>
        <v>4750</v>
      </c>
    </row>
    <row r="7427" spans="1:11" x14ac:dyDescent="0.2">
      <c r="A7427">
        <v>7426</v>
      </c>
      <c r="B7427" t="s">
        <v>11939</v>
      </c>
      <c r="C7427" t="s">
        <v>11938</v>
      </c>
      <c r="D7427" t="s">
        <v>11939</v>
      </c>
      <c r="E7427" t="s">
        <v>11940</v>
      </c>
      <c r="F7427" s="220">
        <v>1488</v>
      </c>
      <c r="G7427" s="220">
        <v>1488</v>
      </c>
      <c r="H7427" s="220">
        <v>1566</v>
      </c>
      <c r="I7427" s="220">
        <v>1413.3418672413788</v>
      </c>
      <c r="J7427" s="161" t="e">
        <f>VLOOKUP(D7427,GST!A:D,4,FALSE)</f>
        <v>#N/A</v>
      </c>
      <c r="K7427" s="64" t="str">
        <f>VLOOKUP(B7427,'ABC successor'!A:J,10,FALSE)</f>
        <v>4750</v>
      </c>
    </row>
    <row r="7428" spans="1:11" x14ac:dyDescent="0.2">
      <c r="A7428">
        <v>7427</v>
      </c>
      <c r="B7428" t="s">
        <v>11942</v>
      </c>
      <c r="C7428" t="s">
        <v>11941</v>
      </c>
      <c r="D7428" t="s">
        <v>11942</v>
      </c>
      <c r="E7428" t="s">
        <v>11943</v>
      </c>
      <c r="F7428" s="220">
        <v>5000</v>
      </c>
      <c r="G7428" s="220">
        <v>5000</v>
      </c>
      <c r="H7428" s="220">
        <v>5263</v>
      </c>
      <c r="I7428" s="220">
        <v>4750.4527603448269</v>
      </c>
      <c r="J7428" s="161" t="e">
        <f>VLOOKUP(D7428,GST!A:D,4,FALSE)</f>
        <v>#N/A</v>
      </c>
      <c r="K7428" s="64" t="str">
        <f>VLOOKUP(B7428,'ABC successor'!A:J,10,FALSE)</f>
        <v>4750</v>
      </c>
    </row>
    <row r="7429" spans="1:11" x14ac:dyDescent="0.2">
      <c r="A7429">
        <v>7428</v>
      </c>
      <c r="B7429" t="s">
        <v>11945</v>
      </c>
      <c r="C7429" t="s">
        <v>11944</v>
      </c>
      <c r="D7429" t="s">
        <v>11945</v>
      </c>
      <c r="E7429" t="s">
        <v>11946</v>
      </c>
      <c r="F7429" s="220">
        <v>334755</v>
      </c>
      <c r="G7429" s="220">
        <v>334755</v>
      </c>
      <c r="H7429" s="220">
        <v>352374</v>
      </c>
      <c r="I7429" s="220">
        <v>318017.38761896547</v>
      </c>
      <c r="J7429" s="161" t="e">
        <f>VLOOKUP(D7429,GST!A:D,4,FALSE)</f>
        <v>#N/A</v>
      </c>
      <c r="K7429" s="64" t="str">
        <f>VLOOKUP(B7429,'ABC successor'!A:J,10,FALSE)</f>
        <v>4750</v>
      </c>
    </row>
    <row r="7430" spans="1:11" x14ac:dyDescent="0.2">
      <c r="A7430">
        <v>7429</v>
      </c>
      <c r="B7430" t="s">
        <v>11948</v>
      </c>
      <c r="C7430" t="s">
        <v>11947</v>
      </c>
      <c r="D7430" t="s">
        <v>11948</v>
      </c>
      <c r="E7430" t="s">
        <v>11949</v>
      </c>
      <c r="F7430" s="220">
        <v>17641</v>
      </c>
      <c r="G7430" s="220">
        <v>17641</v>
      </c>
      <c r="H7430" s="220">
        <v>18569</v>
      </c>
      <c r="I7430" s="220">
        <v>16759.025041379315</v>
      </c>
      <c r="J7430" s="161" t="e">
        <f>VLOOKUP(D7430,GST!A:D,4,FALSE)</f>
        <v>#N/A</v>
      </c>
      <c r="K7430" s="64" t="str">
        <f>VLOOKUP(B7430,'ABC successor'!A:J,10,FALSE)</f>
        <v>4750</v>
      </c>
    </row>
    <row r="7431" spans="1:11" x14ac:dyDescent="0.2">
      <c r="A7431">
        <v>7430</v>
      </c>
      <c r="B7431" t="s">
        <v>11951</v>
      </c>
      <c r="C7431" t="s">
        <v>11950</v>
      </c>
      <c r="D7431" t="s">
        <v>11951</v>
      </c>
      <c r="E7431" t="s">
        <v>11952</v>
      </c>
      <c r="F7431" s="220">
        <v>543</v>
      </c>
      <c r="G7431" s="220">
        <v>543</v>
      </c>
      <c r="H7431" s="220">
        <v>572</v>
      </c>
      <c r="I7431" s="220">
        <v>516.22746724137926</v>
      </c>
      <c r="J7431" s="161" t="e">
        <f>VLOOKUP(D7431,GST!A:D,4,FALSE)</f>
        <v>#N/A</v>
      </c>
      <c r="K7431" s="64" t="str">
        <f>VLOOKUP(B7431,'ABC successor'!A:J,10,FALSE)</f>
        <v>4750</v>
      </c>
    </row>
    <row r="7432" spans="1:11" x14ac:dyDescent="0.2">
      <c r="A7432">
        <v>7431</v>
      </c>
      <c r="B7432" t="s">
        <v>11954</v>
      </c>
      <c r="C7432" t="s">
        <v>11953</v>
      </c>
      <c r="D7432" t="s">
        <v>11954</v>
      </c>
      <c r="E7432" t="s">
        <v>11955</v>
      </c>
      <c r="F7432" s="220">
        <v>155</v>
      </c>
      <c r="G7432" s="220">
        <v>155</v>
      </c>
      <c r="H7432" s="220">
        <v>163</v>
      </c>
      <c r="I7432" s="220">
        <v>146.94115172413788</v>
      </c>
      <c r="J7432" s="161" t="e">
        <f>VLOOKUP(D7432,GST!A:D,4,FALSE)</f>
        <v>#N/A</v>
      </c>
      <c r="K7432" s="64" t="str">
        <f>VLOOKUP(B7432,'ABC successor'!A:J,10,FALSE)</f>
        <v>4750</v>
      </c>
    </row>
    <row r="7433" spans="1:11" x14ac:dyDescent="0.2">
      <c r="A7433">
        <v>7432</v>
      </c>
      <c r="B7433" t="s">
        <v>11957</v>
      </c>
      <c r="C7433" t="s">
        <v>11956</v>
      </c>
      <c r="D7433" t="s">
        <v>11957</v>
      </c>
      <c r="E7433" t="s">
        <v>11958</v>
      </c>
      <c r="F7433" s="220">
        <v>14725</v>
      </c>
      <c r="G7433" s="220">
        <v>14725</v>
      </c>
      <c r="H7433" s="220">
        <v>15500</v>
      </c>
      <c r="I7433" s="220">
        <v>13988.410956896549</v>
      </c>
      <c r="J7433" s="161" t="e">
        <f>VLOOKUP(D7433,GST!A:D,4,FALSE)</f>
        <v>#N/A</v>
      </c>
      <c r="K7433" s="64" t="str">
        <f>VLOOKUP(B7433,'ABC successor'!A:J,10,FALSE)</f>
        <v>4750</v>
      </c>
    </row>
    <row r="7434" spans="1:11" x14ac:dyDescent="0.2">
      <c r="A7434">
        <v>7433</v>
      </c>
      <c r="B7434" t="s">
        <v>11960</v>
      </c>
      <c r="C7434" t="s">
        <v>11959</v>
      </c>
      <c r="D7434" t="s">
        <v>11960</v>
      </c>
      <c r="E7434" t="s">
        <v>11961</v>
      </c>
      <c r="F7434" s="220">
        <v>21530</v>
      </c>
      <c r="G7434" s="220">
        <v>21530</v>
      </c>
      <c r="H7434" s="220">
        <v>22663</v>
      </c>
      <c r="I7434" s="220">
        <v>20453.82163275862</v>
      </c>
      <c r="J7434" s="161" t="e">
        <f>VLOOKUP(D7434,GST!A:D,4,FALSE)</f>
        <v>#N/A</v>
      </c>
      <c r="K7434" s="64" t="str">
        <f>VLOOKUP(B7434,'ABC successor'!A:J,10,FALSE)</f>
        <v>4750</v>
      </c>
    </row>
    <row r="7435" spans="1:11" x14ac:dyDescent="0.2">
      <c r="A7435">
        <v>7434</v>
      </c>
      <c r="B7435" t="s">
        <v>11963</v>
      </c>
      <c r="C7435" t="s">
        <v>11962</v>
      </c>
      <c r="D7435" t="s">
        <v>11963</v>
      </c>
      <c r="E7435" t="s">
        <v>11964</v>
      </c>
      <c r="F7435" s="220">
        <v>2444</v>
      </c>
      <c r="G7435" s="220">
        <v>2444</v>
      </c>
      <c r="H7435" s="220">
        <v>2573</v>
      </c>
      <c r="I7435" s="220">
        <v>2322.0568844827585</v>
      </c>
      <c r="J7435" s="161" t="e">
        <f>VLOOKUP(D7435,GST!A:D,4,FALSE)</f>
        <v>#N/A</v>
      </c>
      <c r="K7435" s="64" t="str">
        <f>VLOOKUP(B7435,'ABC successor'!A:J,10,FALSE)</f>
        <v>4750</v>
      </c>
    </row>
    <row r="7436" spans="1:11" x14ac:dyDescent="0.2">
      <c r="A7436">
        <v>7435</v>
      </c>
      <c r="B7436" t="s">
        <v>11966</v>
      </c>
      <c r="C7436" t="s">
        <v>11965</v>
      </c>
      <c r="D7436" t="s">
        <v>11966</v>
      </c>
      <c r="E7436" t="s">
        <v>11967</v>
      </c>
      <c r="F7436" s="220">
        <v>37505</v>
      </c>
      <c r="G7436" s="220">
        <v>37505</v>
      </c>
      <c r="H7436" s="220">
        <v>39479</v>
      </c>
      <c r="I7436" s="220">
        <v>35629.362420689649</v>
      </c>
      <c r="J7436" s="161" t="e">
        <f>VLOOKUP(D7436,GST!A:D,4,FALSE)</f>
        <v>#N/A</v>
      </c>
      <c r="K7436" s="64" t="str">
        <f>VLOOKUP(B7436,'ABC successor'!A:J,10,FALSE)</f>
        <v>4750</v>
      </c>
    </row>
    <row r="7437" spans="1:11" x14ac:dyDescent="0.2">
      <c r="A7437">
        <v>7436</v>
      </c>
      <c r="B7437" t="s">
        <v>11969</v>
      </c>
      <c r="C7437" t="s">
        <v>11968</v>
      </c>
      <c r="D7437" t="s">
        <v>11969</v>
      </c>
      <c r="E7437" t="s">
        <v>11970</v>
      </c>
      <c r="F7437" s="220">
        <v>2306</v>
      </c>
      <c r="G7437" s="220">
        <v>2306</v>
      </c>
      <c r="H7437" s="220">
        <v>2427</v>
      </c>
      <c r="I7437" s="220">
        <v>2190.583222413793</v>
      </c>
      <c r="J7437" s="161" t="e">
        <f>VLOOKUP(D7437,GST!A:D,4,FALSE)</f>
        <v>#N/A</v>
      </c>
      <c r="K7437" s="64" t="str">
        <f>VLOOKUP(B7437,'ABC successor'!A:J,10,FALSE)</f>
        <v>4750</v>
      </c>
    </row>
    <row r="7438" spans="1:11" x14ac:dyDescent="0.2">
      <c r="A7438">
        <v>7437</v>
      </c>
      <c r="B7438" t="s">
        <v>11972</v>
      </c>
      <c r="C7438" t="s">
        <v>11971</v>
      </c>
      <c r="D7438" t="s">
        <v>11972</v>
      </c>
      <c r="E7438" t="s">
        <v>11973</v>
      </c>
      <c r="F7438" s="220">
        <v>2916</v>
      </c>
      <c r="G7438" s="220">
        <v>2916</v>
      </c>
      <c r="H7438" s="220">
        <v>3069</v>
      </c>
      <c r="I7438" s="220">
        <v>2770.6140844827582</v>
      </c>
      <c r="J7438" s="161" t="e">
        <f>VLOOKUP(D7438,GST!A:D,4,FALSE)</f>
        <v>#N/A</v>
      </c>
      <c r="K7438" s="64" t="str">
        <f>VLOOKUP(B7438,'ABC successor'!A:J,10,FALSE)</f>
        <v>4750</v>
      </c>
    </row>
    <row r="7439" spans="1:11" x14ac:dyDescent="0.2">
      <c r="A7439">
        <v>7438</v>
      </c>
      <c r="B7439" t="s">
        <v>11975</v>
      </c>
      <c r="C7439" t="s">
        <v>11974</v>
      </c>
      <c r="D7439" t="s">
        <v>11975</v>
      </c>
      <c r="E7439" t="s">
        <v>11976</v>
      </c>
      <c r="F7439" s="220">
        <v>15557</v>
      </c>
      <c r="G7439" s="220">
        <v>15557</v>
      </c>
      <c r="H7439" s="220">
        <v>16376</v>
      </c>
      <c r="I7439" s="220">
        <v>14779.18636551724</v>
      </c>
      <c r="J7439" s="161" t="e">
        <f>VLOOKUP(D7439,GST!A:D,4,FALSE)</f>
        <v>#N/A</v>
      </c>
      <c r="K7439" s="64" t="str">
        <f>VLOOKUP(B7439,'ABC successor'!A:J,10,FALSE)</f>
        <v>4750</v>
      </c>
    </row>
    <row r="7440" spans="1:11" x14ac:dyDescent="0.2">
      <c r="A7440">
        <v>7439</v>
      </c>
      <c r="B7440" t="s">
        <v>11978</v>
      </c>
      <c r="C7440" t="s">
        <v>11977</v>
      </c>
      <c r="D7440" t="s">
        <v>11978</v>
      </c>
      <c r="E7440" t="s">
        <v>11979</v>
      </c>
      <c r="F7440" s="220">
        <v>26531</v>
      </c>
      <c r="G7440" s="220">
        <v>26531</v>
      </c>
      <c r="H7440" s="220">
        <v>27927</v>
      </c>
      <c r="I7440" s="220">
        <v>25204.274393103449</v>
      </c>
      <c r="J7440" s="161" t="e">
        <f>VLOOKUP(D7440,GST!A:D,4,FALSE)</f>
        <v>#N/A</v>
      </c>
      <c r="K7440" s="64" t="str">
        <f>VLOOKUP(B7440,'ABC successor'!A:J,10,FALSE)</f>
        <v>4750</v>
      </c>
    </row>
    <row r="7441" spans="1:11" x14ac:dyDescent="0.2">
      <c r="A7441">
        <v>7440</v>
      </c>
      <c r="B7441" t="s">
        <v>11981</v>
      </c>
      <c r="C7441" t="s">
        <v>11980</v>
      </c>
      <c r="D7441" t="s">
        <v>11981</v>
      </c>
      <c r="E7441" t="s">
        <v>11982</v>
      </c>
      <c r="F7441" s="220">
        <v>64729</v>
      </c>
      <c r="G7441" s="220">
        <v>64729</v>
      </c>
      <c r="H7441" s="220">
        <v>68136</v>
      </c>
      <c r="I7441" s="220">
        <v>61492.93856034481</v>
      </c>
      <c r="J7441" s="161" t="e">
        <f>VLOOKUP(D7441,GST!A:D,4,FALSE)</f>
        <v>#N/A</v>
      </c>
      <c r="K7441" s="64" t="str">
        <f>VLOOKUP(B7441,'ABC successor'!A:J,10,FALSE)</f>
        <v>4750</v>
      </c>
    </row>
    <row r="7442" spans="1:11" x14ac:dyDescent="0.2">
      <c r="A7442">
        <v>7441</v>
      </c>
      <c r="B7442" t="s">
        <v>11984</v>
      </c>
      <c r="C7442" t="s">
        <v>11983</v>
      </c>
      <c r="D7442" t="s">
        <v>11984</v>
      </c>
      <c r="E7442" t="s">
        <v>11985</v>
      </c>
      <c r="F7442" s="220">
        <v>722</v>
      </c>
      <c r="G7442" s="220">
        <v>722</v>
      </c>
      <c r="H7442" s="220">
        <v>760</v>
      </c>
      <c r="I7442" s="220">
        <v>686.36985344827576</v>
      </c>
      <c r="J7442" s="161" t="e">
        <f>VLOOKUP(D7442,GST!A:D,4,FALSE)</f>
        <v>#N/A</v>
      </c>
      <c r="K7442" s="64" t="str">
        <f>VLOOKUP(B7442,'ABC successor'!A:J,10,FALSE)</f>
        <v>4750</v>
      </c>
    </row>
    <row r="7443" spans="1:11" x14ac:dyDescent="0.2">
      <c r="A7443">
        <v>7442</v>
      </c>
      <c r="B7443" t="s">
        <v>11987</v>
      </c>
      <c r="C7443" t="s">
        <v>11986</v>
      </c>
      <c r="D7443" t="s">
        <v>11987</v>
      </c>
      <c r="E7443" t="s">
        <v>11988</v>
      </c>
      <c r="F7443" s="220">
        <v>28</v>
      </c>
      <c r="G7443" s="220">
        <v>28</v>
      </c>
      <c r="H7443" s="220">
        <v>29</v>
      </c>
      <c r="I7443" s="220">
        <v>27.068106896551726</v>
      </c>
      <c r="J7443" s="161" t="e">
        <f>VLOOKUP(D7443,GST!A:D,4,FALSE)</f>
        <v>#N/A</v>
      </c>
      <c r="K7443" s="64" t="str">
        <f>VLOOKUP(B7443,'ABC successor'!A:J,10,FALSE)</f>
        <v>4750</v>
      </c>
    </row>
    <row r="7444" spans="1:11" x14ac:dyDescent="0.2">
      <c r="A7444">
        <v>7443</v>
      </c>
      <c r="B7444" t="s">
        <v>11990</v>
      </c>
      <c r="C7444" t="s">
        <v>11989</v>
      </c>
      <c r="D7444" t="s">
        <v>11990</v>
      </c>
      <c r="E7444" t="s">
        <v>11991</v>
      </c>
      <c r="F7444" s="220">
        <v>15836</v>
      </c>
      <c r="G7444" s="220">
        <v>15836</v>
      </c>
      <c r="H7444" s="220">
        <v>16669</v>
      </c>
      <c r="I7444" s="220">
        <v>15044.067125862064</v>
      </c>
      <c r="J7444" s="161" t="e">
        <f>VLOOKUP(D7444,GST!A:D,4,FALSE)</f>
        <v>#N/A</v>
      </c>
      <c r="K7444" s="64" t="str">
        <f>VLOOKUP(B7444,'ABC successor'!A:J,10,FALSE)</f>
        <v>4750</v>
      </c>
    </row>
    <row r="7445" spans="1:11" x14ac:dyDescent="0.2">
      <c r="A7445">
        <v>7444</v>
      </c>
      <c r="B7445" t="s">
        <v>11993</v>
      </c>
      <c r="C7445" t="s">
        <v>11992</v>
      </c>
      <c r="D7445" t="s">
        <v>11993</v>
      </c>
      <c r="E7445" t="s">
        <v>16309</v>
      </c>
      <c r="F7445" s="220">
        <v>4306</v>
      </c>
      <c r="G7445" s="220">
        <v>4306</v>
      </c>
      <c r="H7445" s="220">
        <v>4533</v>
      </c>
      <c r="I7445" s="220">
        <v>4091.1510137931023</v>
      </c>
      <c r="J7445" s="161" t="e">
        <f>VLOOKUP(D7445,GST!A:D,4,FALSE)</f>
        <v>#N/A</v>
      </c>
      <c r="K7445" s="64" t="str">
        <f>VLOOKUP(B7445,'ABC successor'!A:J,10,FALSE)</f>
        <v>4750</v>
      </c>
    </row>
    <row r="7446" spans="1:11" x14ac:dyDescent="0.2">
      <c r="A7446">
        <v>7445</v>
      </c>
      <c r="B7446" t="s">
        <v>11995</v>
      </c>
      <c r="C7446" t="s">
        <v>11994</v>
      </c>
      <c r="D7446" t="s">
        <v>11995</v>
      </c>
      <c r="E7446" t="s">
        <v>16310</v>
      </c>
      <c r="F7446" s="220">
        <v>486</v>
      </c>
      <c r="G7446" s="220">
        <v>486</v>
      </c>
      <c r="H7446" s="220">
        <v>512</v>
      </c>
      <c r="I7446" s="220">
        <v>462.09125344827578</v>
      </c>
      <c r="J7446" s="161" t="e">
        <f>VLOOKUP(D7446,GST!A:D,4,FALSE)</f>
        <v>#N/A</v>
      </c>
      <c r="K7446" s="64" t="str">
        <f>VLOOKUP(B7446,'ABC successor'!A:J,10,FALSE)</f>
        <v>4750</v>
      </c>
    </row>
    <row r="7447" spans="1:11" x14ac:dyDescent="0.2">
      <c r="A7447">
        <v>7446</v>
      </c>
      <c r="B7447" t="s">
        <v>11997</v>
      </c>
      <c r="C7447" t="s">
        <v>11996</v>
      </c>
      <c r="D7447" t="s">
        <v>11997</v>
      </c>
      <c r="E7447" t="s">
        <v>16311</v>
      </c>
      <c r="F7447" s="220">
        <v>639</v>
      </c>
      <c r="G7447" s="220">
        <v>639</v>
      </c>
      <c r="H7447" s="220">
        <v>673</v>
      </c>
      <c r="I7447" s="220">
        <v>607.0989689655172</v>
      </c>
      <c r="J7447" s="161" t="e">
        <f>VLOOKUP(D7447,GST!A:D,4,FALSE)</f>
        <v>#N/A</v>
      </c>
      <c r="K7447" s="64" t="str">
        <f>VLOOKUP(B7447,'ABC successor'!A:J,10,FALSE)</f>
        <v>4750</v>
      </c>
    </row>
    <row r="7448" spans="1:11" x14ac:dyDescent="0.2">
      <c r="A7448">
        <v>7447</v>
      </c>
      <c r="B7448" t="s">
        <v>11999</v>
      </c>
      <c r="C7448" t="s">
        <v>11998</v>
      </c>
      <c r="D7448" t="s">
        <v>11999</v>
      </c>
      <c r="E7448" t="s">
        <v>12000</v>
      </c>
      <c r="F7448" s="220">
        <v>834</v>
      </c>
      <c r="G7448" s="220">
        <v>834</v>
      </c>
      <c r="H7448" s="220">
        <v>878</v>
      </c>
      <c r="I7448" s="220">
        <v>792.70884482758606</v>
      </c>
      <c r="J7448" s="161" t="e">
        <f>VLOOKUP(D7448,GST!A:D,4,FALSE)</f>
        <v>#N/A</v>
      </c>
      <c r="K7448" s="64" t="str">
        <f>VLOOKUP(B7448,'ABC successor'!A:J,10,FALSE)</f>
        <v>4750</v>
      </c>
    </row>
    <row r="7449" spans="1:11" x14ac:dyDescent="0.2">
      <c r="A7449">
        <v>7448</v>
      </c>
      <c r="B7449" t="s">
        <v>12002</v>
      </c>
      <c r="C7449" t="s">
        <v>12001</v>
      </c>
      <c r="D7449" t="s">
        <v>12002</v>
      </c>
      <c r="E7449" t="s">
        <v>12003</v>
      </c>
      <c r="F7449" s="220">
        <v>81953</v>
      </c>
      <c r="G7449" s="220">
        <v>81953</v>
      </c>
      <c r="H7449" s="220">
        <v>86266</v>
      </c>
      <c r="I7449" s="220">
        <v>77855.609179310341</v>
      </c>
      <c r="J7449" s="161" t="e">
        <f>VLOOKUP(D7449,GST!A:D,4,FALSE)</f>
        <v>#N/A</v>
      </c>
      <c r="K7449" s="64" t="str">
        <f>VLOOKUP(B7449,'ABC successor'!A:J,10,FALSE)</f>
        <v>4750</v>
      </c>
    </row>
    <row r="7450" spans="1:11" x14ac:dyDescent="0.2">
      <c r="A7450">
        <v>7449</v>
      </c>
      <c r="B7450" t="s">
        <v>12005</v>
      </c>
      <c r="C7450" t="s">
        <v>12004</v>
      </c>
      <c r="D7450" t="s">
        <v>12005</v>
      </c>
      <c r="E7450" t="s">
        <v>12006</v>
      </c>
      <c r="F7450" s="220">
        <v>325031</v>
      </c>
      <c r="G7450" s="220">
        <v>325031</v>
      </c>
      <c r="H7450" s="220">
        <v>342138</v>
      </c>
      <c r="I7450" s="220">
        <v>308779.4294224137</v>
      </c>
      <c r="J7450" s="161" t="e">
        <f>VLOOKUP(D7450,GST!A:D,4,FALSE)</f>
        <v>#N/A</v>
      </c>
      <c r="K7450" s="64" t="str">
        <f>VLOOKUP(B7450,'ABC successor'!A:J,10,FALSE)</f>
        <v>4750</v>
      </c>
    </row>
    <row r="7451" spans="1:11" x14ac:dyDescent="0.2">
      <c r="A7451">
        <v>7450</v>
      </c>
      <c r="B7451" t="s">
        <v>12008</v>
      </c>
      <c r="C7451" t="s">
        <v>12007</v>
      </c>
      <c r="D7451" t="s">
        <v>12008</v>
      </c>
      <c r="E7451" t="s">
        <v>12009</v>
      </c>
      <c r="F7451" s="220">
        <v>168073</v>
      </c>
      <c r="G7451" s="220">
        <v>168073</v>
      </c>
      <c r="H7451" s="220">
        <v>176919</v>
      </c>
      <c r="I7451" s="220">
        <v>159668.96227413791</v>
      </c>
      <c r="J7451" s="161" t="e">
        <f>VLOOKUP(D7451,GST!A:D,4,FALSE)</f>
        <v>#N/A</v>
      </c>
      <c r="K7451" s="64" t="str">
        <f>VLOOKUP(B7451,'ABC successor'!A:J,10,FALSE)</f>
        <v>4750</v>
      </c>
    </row>
    <row r="7452" spans="1:11" x14ac:dyDescent="0.2">
      <c r="A7452">
        <v>7451</v>
      </c>
      <c r="B7452" t="s">
        <v>12011</v>
      </c>
      <c r="C7452" t="s">
        <v>12010</v>
      </c>
      <c r="D7452" t="s">
        <v>12011</v>
      </c>
      <c r="E7452" t="s">
        <v>12012</v>
      </c>
      <c r="F7452" s="220">
        <v>91675</v>
      </c>
      <c r="G7452" s="220">
        <v>91675</v>
      </c>
      <c r="H7452" s="220">
        <v>96500</v>
      </c>
      <c r="I7452" s="220">
        <v>87091.633939655148</v>
      </c>
      <c r="J7452" s="161" t="e">
        <f>VLOOKUP(D7452,GST!A:D,4,FALSE)</f>
        <v>#N/A</v>
      </c>
      <c r="K7452" s="64" t="str">
        <f>VLOOKUP(B7452,'ABC successor'!A:J,10,FALSE)</f>
        <v>4750</v>
      </c>
    </row>
    <row r="7453" spans="1:11" x14ac:dyDescent="0.2">
      <c r="A7453">
        <v>7452</v>
      </c>
      <c r="B7453" t="s">
        <v>12014</v>
      </c>
      <c r="C7453" t="s">
        <v>12013</v>
      </c>
      <c r="D7453" t="s">
        <v>12014</v>
      </c>
      <c r="E7453" t="s">
        <v>12015</v>
      </c>
      <c r="F7453" s="220">
        <v>27225</v>
      </c>
      <c r="G7453" s="220">
        <v>27225</v>
      </c>
      <c r="H7453" s="220">
        <v>28658</v>
      </c>
      <c r="I7453" s="220">
        <v>25863.576139655172</v>
      </c>
      <c r="J7453" s="161" t="e">
        <f>VLOOKUP(D7453,GST!A:D,4,FALSE)</f>
        <v>#N/A</v>
      </c>
      <c r="K7453" s="64" t="str">
        <f>VLOOKUP(B7453,'ABC successor'!A:J,10,FALSE)</f>
        <v>4750</v>
      </c>
    </row>
    <row r="7454" spans="1:11" x14ac:dyDescent="0.2">
      <c r="A7454">
        <v>7453</v>
      </c>
      <c r="B7454" t="s">
        <v>12017</v>
      </c>
      <c r="C7454" t="s">
        <v>12016</v>
      </c>
      <c r="D7454" t="s">
        <v>12017</v>
      </c>
      <c r="E7454" t="s">
        <v>12018</v>
      </c>
      <c r="F7454" s="220">
        <v>167</v>
      </c>
      <c r="G7454" s="220">
        <v>167</v>
      </c>
      <c r="H7454" s="220">
        <v>176</v>
      </c>
      <c r="I7454" s="220">
        <v>158.54176896551721</v>
      </c>
      <c r="J7454" s="161" t="e">
        <f>VLOOKUP(D7454,GST!A:D,4,FALSE)</f>
        <v>#N/A</v>
      </c>
      <c r="K7454" s="64" t="str">
        <f>VLOOKUP(B7454,'ABC successor'!A:J,10,FALSE)</f>
        <v>4750</v>
      </c>
    </row>
    <row r="7455" spans="1:11" x14ac:dyDescent="0.2">
      <c r="A7455">
        <v>7454</v>
      </c>
      <c r="B7455" t="s">
        <v>12020</v>
      </c>
      <c r="C7455" t="s">
        <v>12019</v>
      </c>
      <c r="D7455" t="s">
        <v>12020</v>
      </c>
      <c r="E7455" t="s">
        <v>8956</v>
      </c>
      <c r="F7455" s="220">
        <v>2709</v>
      </c>
      <c r="G7455" s="220">
        <v>2709</v>
      </c>
      <c r="H7455" s="220">
        <v>2852</v>
      </c>
      <c r="I7455" s="220">
        <v>2573.40359137931</v>
      </c>
      <c r="J7455" s="161" t="e">
        <f>VLOOKUP(D7455,GST!A:D,4,FALSE)</f>
        <v>#N/A</v>
      </c>
      <c r="K7455" s="64" t="str">
        <f>VLOOKUP(B7455,'ABC successor'!A:J,10,FALSE)</f>
        <v>4750</v>
      </c>
    </row>
    <row r="7456" spans="1:11" x14ac:dyDescent="0.2">
      <c r="A7456">
        <v>7455</v>
      </c>
      <c r="B7456" t="s">
        <v>12022</v>
      </c>
      <c r="C7456" t="s">
        <v>12021</v>
      </c>
      <c r="D7456" t="s">
        <v>12022</v>
      </c>
      <c r="E7456" t="s">
        <v>12023</v>
      </c>
      <c r="F7456" s="220">
        <v>1349</v>
      </c>
      <c r="G7456" s="220">
        <v>1349</v>
      </c>
      <c r="H7456" s="220">
        <v>1420</v>
      </c>
      <c r="I7456" s="220">
        <v>1281.8682051724136</v>
      </c>
      <c r="J7456" s="161" t="e">
        <f>VLOOKUP(D7456,GST!A:D,4,FALSE)</f>
        <v>#N/A</v>
      </c>
      <c r="K7456" s="64" t="str">
        <f>VLOOKUP(B7456,'ABC successor'!A:J,10,FALSE)</f>
        <v>4750</v>
      </c>
    </row>
    <row r="7457" spans="1:11" x14ac:dyDescent="0.2">
      <c r="A7457">
        <v>7456</v>
      </c>
      <c r="B7457" t="s">
        <v>12025</v>
      </c>
      <c r="C7457" t="s">
        <v>12024</v>
      </c>
      <c r="D7457" t="s">
        <v>12025</v>
      </c>
      <c r="E7457" t="s">
        <v>12026</v>
      </c>
      <c r="F7457" s="220">
        <v>452821</v>
      </c>
      <c r="G7457" s="220">
        <v>452821</v>
      </c>
      <c r="H7457" s="220">
        <v>476654</v>
      </c>
      <c r="I7457" s="220">
        <v>430179.88885344821</v>
      </c>
      <c r="J7457" s="161" t="e">
        <f>VLOOKUP(D7457,GST!A:D,4,FALSE)</f>
        <v>#N/A</v>
      </c>
      <c r="K7457" s="64" t="str">
        <f>VLOOKUP(B7457,'ABC successor'!A:J,10,FALSE)</f>
        <v>4750</v>
      </c>
    </row>
    <row r="7458" spans="1:11" x14ac:dyDescent="0.2">
      <c r="A7458">
        <v>7457</v>
      </c>
      <c r="B7458" t="s">
        <v>12028</v>
      </c>
      <c r="C7458" t="s">
        <v>12027</v>
      </c>
      <c r="D7458" t="s">
        <v>12028</v>
      </c>
      <c r="E7458" t="s">
        <v>12029</v>
      </c>
      <c r="F7458" s="220">
        <v>215299</v>
      </c>
      <c r="G7458" s="220">
        <v>215299</v>
      </c>
      <c r="H7458" s="220">
        <v>226631</v>
      </c>
      <c r="I7458" s="220">
        <v>204534.34945517243</v>
      </c>
      <c r="J7458" s="161" t="e">
        <f>VLOOKUP(D7458,GST!A:D,4,FALSE)</f>
        <v>#N/A</v>
      </c>
      <c r="K7458" s="64" t="str">
        <f>VLOOKUP(B7458,'ABC successor'!A:J,10,FALSE)</f>
        <v>4750</v>
      </c>
    </row>
    <row r="7459" spans="1:11" x14ac:dyDescent="0.2">
      <c r="A7459">
        <v>7458</v>
      </c>
      <c r="B7459" t="s">
        <v>12031</v>
      </c>
      <c r="C7459" t="s">
        <v>12030</v>
      </c>
      <c r="D7459" t="s">
        <v>12031</v>
      </c>
      <c r="E7459" t="s">
        <v>8181</v>
      </c>
      <c r="F7459" s="220">
        <v>18058</v>
      </c>
      <c r="G7459" s="220">
        <v>18058</v>
      </c>
      <c r="H7459" s="220">
        <v>19008</v>
      </c>
      <c r="I7459" s="220">
        <v>17155.379463793102</v>
      </c>
      <c r="J7459" s="161" t="e">
        <f>VLOOKUP(D7459,GST!A:D,4,FALSE)</f>
        <v>#N/A</v>
      </c>
      <c r="K7459" s="64" t="str">
        <f>VLOOKUP(B7459,'ABC successor'!A:J,10,FALSE)</f>
        <v>4750</v>
      </c>
    </row>
    <row r="7460" spans="1:11" x14ac:dyDescent="0.2">
      <c r="A7460">
        <v>7459</v>
      </c>
      <c r="B7460" t="s">
        <v>12033</v>
      </c>
      <c r="C7460" t="s">
        <v>12032</v>
      </c>
      <c r="D7460" t="s">
        <v>12033</v>
      </c>
      <c r="E7460" t="s">
        <v>12034</v>
      </c>
      <c r="F7460" s="220">
        <v>4168</v>
      </c>
      <c r="G7460" s="220">
        <v>4168</v>
      </c>
      <c r="H7460" s="220">
        <v>4387</v>
      </c>
      <c r="I7460" s="220">
        <v>3959.6773517241377</v>
      </c>
      <c r="J7460" s="161" t="e">
        <f>VLOOKUP(D7460,GST!A:D,4,FALSE)</f>
        <v>#N/A</v>
      </c>
      <c r="K7460" s="64" t="str">
        <f>VLOOKUP(B7460,'ABC successor'!A:J,10,FALSE)</f>
        <v>4750</v>
      </c>
    </row>
    <row r="7461" spans="1:11" x14ac:dyDescent="0.2">
      <c r="A7461">
        <v>7460</v>
      </c>
      <c r="B7461" t="s">
        <v>12036</v>
      </c>
      <c r="C7461" t="s">
        <v>12035</v>
      </c>
      <c r="D7461" t="s">
        <v>12036</v>
      </c>
      <c r="E7461" t="s">
        <v>12037</v>
      </c>
      <c r="F7461" s="220">
        <v>304197</v>
      </c>
      <c r="G7461" s="220">
        <v>304197</v>
      </c>
      <c r="H7461" s="220">
        <v>320207</v>
      </c>
      <c r="I7461" s="220">
        <v>288986.84297241375</v>
      </c>
      <c r="J7461" s="161" t="e">
        <f>VLOOKUP(D7461,GST!A:D,4,FALSE)</f>
        <v>#N/A</v>
      </c>
      <c r="K7461" s="64" t="str">
        <f>VLOOKUP(B7461,'ABC successor'!A:J,10,FALSE)</f>
        <v>4750</v>
      </c>
    </row>
    <row r="7462" spans="1:11" x14ac:dyDescent="0.2">
      <c r="A7462">
        <v>7461</v>
      </c>
      <c r="B7462" t="s">
        <v>12039</v>
      </c>
      <c r="C7462" t="s">
        <v>12038</v>
      </c>
      <c r="D7462" t="s">
        <v>12039</v>
      </c>
      <c r="E7462" t="s">
        <v>12040</v>
      </c>
      <c r="F7462" s="220">
        <v>19170</v>
      </c>
      <c r="G7462" s="220">
        <v>19170</v>
      </c>
      <c r="H7462" s="220">
        <v>20179</v>
      </c>
      <c r="I7462" s="220">
        <v>18211.03563275862</v>
      </c>
      <c r="J7462" s="161" t="e">
        <f>VLOOKUP(D7462,GST!A:D,4,FALSE)</f>
        <v>#N/A</v>
      </c>
      <c r="K7462" s="64" t="str">
        <f>VLOOKUP(B7462,'ABC successor'!A:J,10,FALSE)</f>
        <v>4750</v>
      </c>
    </row>
    <row r="7463" spans="1:11" x14ac:dyDescent="0.2">
      <c r="A7463">
        <v>7462</v>
      </c>
      <c r="B7463" t="s">
        <v>12042</v>
      </c>
      <c r="C7463" t="s">
        <v>12041</v>
      </c>
      <c r="D7463" t="s">
        <v>12042</v>
      </c>
      <c r="E7463" t="s">
        <v>12043</v>
      </c>
      <c r="F7463" s="220">
        <v>31393</v>
      </c>
      <c r="G7463" s="220">
        <v>31393</v>
      </c>
      <c r="H7463" s="220">
        <v>33045</v>
      </c>
      <c r="I7463" s="220">
        <v>29823.25349137931</v>
      </c>
      <c r="J7463" s="161" t="e">
        <f>VLOOKUP(D7463,GST!A:D,4,FALSE)</f>
        <v>#N/A</v>
      </c>
      <c r="K7463" s="64" t="str">
        <f>VLOOKUP(B7463,'ABC successor'!A:J,10,FALSE)</f>
        <v>4750</v>
      </c>
    </row>
    <row r="7464" spans="1:11" x14ac:dyDescent="0.2">
      <c r="A7464">
        <v>7463</v>
      </c>
      <c r="B7464" t="s">
        <v>12045</v>
      </c>
      <c r="C7464" t="s">
        <v>12044</v>
      </c>
      <c r="D7464" t="s">
        <v>12045</v>
      </c>
      <c r="E7464" t="s">
        <v>12046</v>
      </c>
      <c r="F7464" s="220">
        <v>30697</v>
      </c>
      <c r="G7464" s="220">
        <v>30697</v>
      </c>
      <c r="H7464" s="220">
        <v>32313</v>
      </c>
      <c r="I7464" s="220">
        <v>29162.018308620693</v>
      </c>
      <c r="J7464" s="161" t="e">
        <f>VLOOKUP(D7464,GST!A:D,4,FALSE)</f>
        <v>#N/A</v>
      </c>
      <c r="K7464" s="64" t="str">
        <f>VLOOKUP(B7464,'ABC successor'!A:J,10,FALSE)</f>
        <v>4750</v>
      </c>
    </row>
    <row r="7465" spans="1:11" x14ac:dyDescent="0.2">
      <c r="A7465">
        <v>7464</v>
      </c>
      <c r="B7465" t="s">
        <v>12048</v>
      </c>
      <c r="C7465" t="s">
        <v>12047</v>
      </c>
      <c r="D7465" t="s">
        <v>12048</v>
      </c>
      <c r="E7465" t="s">
        <v>12049</v>
      </c>
      <c r="F7465" s="220">
        <v>27225</v>
      </c>
      <c r="G7465" s="220">
        <v>27225</v>
      </c>
      <c r="H7465" s="220">
        <v>28658</v>
      </c>
      <c r="I7465" s="220">
        <v>25863.576139655172</v>
      </c>
      <c r="J7465" s="161" t="e">
        <f>VLOOKUP(D7465,GST!A:D,4,FALSE)</f>
        <v>#N/A</v>
      </c>
      <c r="K7465" s="64" t="str">
        <f>VLOOKUP(B7465,'ABC successor'!A:J,10,FALSE)</f>
        <v>4750</v>
      </c>
    </row>
    <row r="7466" spans="1:11" x14ac:dyDescent="0.2">
      <c r="A7466">
        <v>7465</v>
      </c>
      <c r="B7466" t="s">
        <v>12051</v>
      </c>
      <c r="C7466" t="s">
        <v>12050</v>
      </c>
      <c r="D7466" t="s">
        <v>12051</v>
      </c>
      <c r="E7466" t="s">
        <v>12052</v>
      </c>
      <c r="F7466" s="220">
        <v>31670</v>
      </c>
      <c r="G7466" s="220">
        <v>31670</v>
      </c>
      <c r="H7466" s="220">
        <v>33337</v>
      </c>
      <c r="I7466" s="220">
        <v>30086.200815517244</v>
      </c>
      <c r="J7466" s="161" t="e">
        <f>VLOOKUP(D7466,GST!A:D,4,FALSE)</f>
        <v>#N/A</v>
      </c>
      <c r="K7466" s="64" t="str">
        <f>VLOOKUP(B7466,'ABC successor'!A:J,10,FALSE)</f>
        <v>4750</v>
      </c>
    </row>
    <row r="7467" spans="1:11" x14ac:dyDescent="0.2">
      <c r="A7467">
        <v>7466</v>
      </c>
      <c r="B7467" t="s">
        <v>12054</v>
      </c>
      <c r="C7467" t="s">
        <v>12053</v>
      </c>
      <c r="D7467" t="s">
        <v>12054</v>
      </c>
      <c r="E7467" t="s">
        <v>12055</v>
      </c>
      <c r="F7467" s="220">
        <v>62784</v>
      </c>
      <c r="G7467" s="220">
        <v>62784</v>
      </c>
      <c r="H7467" s="220">
        <v>66088</v>
      </c>
      <c r="I7467" s="220">
        <v>59644.573546551721</v>
      </c>
      <c r="J7467" s="161" t="e">
        <f>VLOOKUP(D7467,GST!A:D,4,FALSE)</f>
        <v>#N/A</v>
      </c>
      <c r="K7467" s="64" t="str">
        <f>VLOOKUP(B7467,'ABC successor'!A:J,10,FALSE)</f>
        <v>4750</v>
      </c>
    </row>
    <row r="7468" spans="1:11" x14ac:dyDescent="0.2">
      <c r="A7468">
        <v>7467</v>
      </c>
      <c r="B7468" t="s">
        <v>12057</v>
      </c>
      <c r="C7468" t="s">
        <v>12056</v>
      </c>
      <c r="D7468" t="s">
        <v>12057</v>
      </c>
      <c r="E7468" t="s">
        <v>16921</v>
      </c>
      <c r="F7468" s="220">
        <v>50839</v>
      </c>
      <c r="G7468" s="220">
        <v>50839</v>
      </c>
      <c r="H7468" s="220">
        <v>53515</v>
      </c>
      <c r="I7468" s="220">
        <v>48297.236448275849</v>
      </c>
      <c r="J7468" s="161" t="e">
        <f>VLOOKUP(D7468,GST!A:D,4,FALSE)</f>
        <v>#N/A</v>
      </c>
      <c r="K7468" s="64" t="str">
        <f>VLOOKUP(B7468,'ABC successor'!A:J,10,FALSE)</f>
        <v>4750</v>
      </c>
    </row>
    <row r="7469" spans="1:11" x14ac:dyDescent="0.2">
      <c r="A7469">
        <v>7468</v>
      </c>
      <c r="B7469" t="s">
        <v>12059</v>
      </c>
      <c r="C7469" t="s">
        <v>12058</v>
      </c>
      <c r="D7469" t="s">
        <v>12059</v>
      </c>
      <c r="E7469" t="s">
        <v>12060</v>
      </c>
      <c r="F7469" s="220">
        <v>2570</v>
      </c>
      <c r="G7469" s="220">
        <v>2570</v>
      </c>
      <c r="H7469" s="220">
        <v>2705</v>
      </c>
      <c r="I7469" s="220">
        <v>2441.929929310345</v>
      </c>
      <c r="J7469" s="161" t="e">
        <f>VLOOKUP(D7469,GST!A:D,4,FALSE)</f>
        <v>#N/A</v>
      </c>
      <c r="K7469" s="64" t="str">
        <f>VLOOKUP(B7469,'ABC successor'!A:J,10,FALSE)</f>
        <v>4750</v>
      </c>
    </row>
    <row r="7470" spans="1:11" x14ac:dyDescent="0.2">
      <c r="A7470">
        <v>7469</v>
      </c>
      <c r="B7470" t="s">
        <v>12062</v>
      </c>
      <c r="C7470" t="s">
        <v>12061</v>
      </c>
      <c r="D7470" t="s">
        <v>12062</v>
      </c>
      <c r="E7470" t="s">
        <v>12063</v>
      </c>
      <c r="F7470" s="220">
        <v>6529</v>
      </c>
      <c r="G7470" s="220">
        <v>6529</v>
      </c>
      <c r="H7470" s="220">
        <v>6873</v>
      </c>
      <c r="I7470" s="220">
        <v>6202.4633517241373</v>
      </c>
      <c r="J7470" s="161" t="e">
        <f>VLOOKUP(D7470,GST!A:D,4,FALSE)</f>
        <v>#N/A</v>
      </c>
      <c r="K7470" s="64" t="str">
        <f>VLOOKUP(B7470,'ABC successor'!A:J,10,FALSE)</f>
        <v>4750</v>
      </c>
    </row>
    <row r="7471" spans="1:11" x14ac:dyDescent="0.2">
      <c r="A7471">
        <v>7470</v>
      </c>
      <c r="B7471" t="s">
        <v>12065</v>
      </c>
      <c r="C7471" t="s">
        <v>12064</v>
      </c>
      <c r="D7471" t="s">
        <v>12065</v>
      </c>
      <c r="E7471" t="s">
        <v>12066</v>
      </c>
      <c r="F7471" s="220">
        <v>20696</v>
      </c>
      <c r="G7471" s="220">
        <v>20696</v>
      </c>
      <c r="H7471" s="220">
        <v>21785</v>
      </c>
      <c r="I7471" s="220">
        <v>19661.11278793103</v>
      </c>
      <c r="J7471" s="161" t="e">
        <f>VLOOKUP(D7471,GST!A:D,4,FALSE)</f>
        <v>#N/A</v>
      </c>
      <c r="K7471" s="64" t="str">
        <f>VLOOKUP(B7471,'ABC successor'!A:J,10,FALSE)</f>
        <v>4750</v>
      </c>
    </row>
    <row r="7472" spans="1:11" x14ac:dyDescent="0.2">
      <c r="A7472">
        <v>7471</v>
      </c>
      <c r="B7472" t="s">
        <v>12068</v>
      </c>
      <c r="C7472" t="s">
        <v>12067</v>
      </c>
      <c r="D7472" t="s">
        <v>12068</v>
      </c>
      <c r="E7472" t="s">
        <v>12069</v>
      </c>
      <c r="F7472" s="220">
        <v>8057</v>
      </c>
      <c r="G7472" s="220">
        <v>8057</v>
      </c>
      <c r="H7472" s="220">
        <v>8481</v>
      </c>
      <c r="I7472" s="220">
        <v>7654.4739431034477</v>
      </c>
      <c r="J7472" s="161" t="e">
        <f>VLOOKUP(D7472,GST!A:D,4,FALSE)</f>
        <v>#N/A</v>
      </c>
      <c r="K7472" s="64" t="str">
        <f>VLOOKUP(B7472,'ABC successor'!A:J,10,FALSE)</f>
        <v>4750</v>
      </c>
    </row>
    <row r="7473" spans="1:11" x14ac:dyDescent="0.2">
      <c r="A7473">
        <v>7472</v>
      </c>
      <c r="B7473" t="s">
        <v>12071</v>
      </c>
      <c r="C7473" t="s">
        <v>12070</v>
      </c>
      <c r="D7473" t="s">
        <v>12071</v>
      </c>
      <c r="E7473" t="s">
        <v>12072</v>
      </c>
      <c r="F7473" s="220">
        <v>14446</v>
      </c>
      <c r="G7473" s="220">
        <v>14446</v>
      </c>
      <c r="H7473" s="220">
        <v>15206</v>
      </c>
      <c r="I7473" s="220">
        <v>13723.530196551723</v>
      </c>
      <c r="J7473" s="161" t="e">
        <f>VLOOKUP(D7473,GST!A:D,4,FALSE)</f>
        <v>#N/A</v>
      </c>
      <c r="K7473" s="64" t="str">
        <f>VLOOKUP(B7473,'ABC successor'!A:J,10,FALSE)</f>
        <v>4750</v>
      </c>
    </row>
    <row r="7474" spans="1:11" x14ac:dyDescent="0.2">
      <c r="A7474">
        <v>7473</v>
      </c>
      <c r="B7474" t="s">
        <v>12074</v>
      </c>
      <c r="C7474" t="s">
        <v>12073</v>
      </c>
      <c r="D7474" t="s">
        <v>12074</v>
      </c>
      <c r="E7474" t="s">
        <v>12075</v>
      </c>
      <c r="F7474" s="220">
        <v>134736</v>
      </c>
      <c r="G7474" s="220">
        <v>134736</v>
      </c>
      <c r="H7474" s="220">
        <v>141827</v>
      </c>
      <c r="I7474" s="220">
        <v>127999.27720517237</v>
      </c>
      <c r="J7474" s="161" t="e">
        <f>VLOOKUP(D7474,GST!A:D,4,FALSE)</f>
        <v>#N/A</v>
      </c>
      <c r="K7474" s="64" t="str">
        <f>VLOOKUP(B7474,'ABC successor'!A:J,10,FALSE)</f>
        <v>4750</v>
      </c>
    </row>
    <row r="7475" spans="1:11" x14ac:dyDescent="0.2">
      <c r="A7475">
        <v>7474</v>
      </c>
      <c r="B7475" t="s">
        <v>12077</v>
      </c>
      <c r="C7475" t="s">
        <v>12076</v>
      </c>
      <c r="D7475" t="s">
        <v>12077</v>
      </c>
      <c r="E7475" t="s">
        <v>12078</v>
      </c>
      <c r="F7475" s="220">
        <v>92369</v>
      </c>
      <c r="G7475" s="220">
        <v>92369</v>
      </c>
      <c r="H7475" s="220">
        <v>97231</v>
      </c>
      <c r="I7475" s="220">
        <v>87750.935686206896</v>
      </c>
      <c r="J7475" s="161" t="e">
        <f>VLOOKUP(D7475,GST!A:D,4,FALSE)</f>
        <v>#N/A</v>
      </c>
      <c r="K7475" s="64" t="str">
        <f>VLOOKUP(B7475,'ABC successor'!A:J,10,FALSE)</f>
        <v>4750</v>
      </c>
    </row>
    <row r="7476" spans="1:11" x14ac:dyDescent="0.2">
      <c r="A7476">
        <v>7475</v>
      </c>
      <c r="B7476" t="s">
        <v>12080</v>
      </c>
      <c r="C7476" t="s">
        <v>12079</v>
      </c>
      <c r="D7476" t="s">
        <v>12080</v>
      </c>
      <c r="E7476" t="s">
        <v>12081</v>
      </c>
      <c r="F7476" s="220">
        <v>138902</v>
      </c>
      <c r="G7476" s="220">
        <v>138902</v>
      </c>
      <c r="H7476" s="220">
        <v>146213</v>
      </c>
      <c r="I7476" s="220">
        <v>131957.02112068966</v>
      </c>
      <c r="J7476" s="161" t="e">
        <f>VLOOKUP(D7476,GST!A:D,4,FALSE)</f>
        <v>#N/A</v>
      </c>
      <c r="K7476" s="64" t="str">
        <f>VLOOKUP(B7476,'ABC successor'!A:J,10,FALSE)</f>
        <v>4750</v>
      </c>
    </row>
    <row r="7477" spans="1:11" x14ac:dyDescent="0.2">
      <c r="A7477">
        <v>7476</v>
      </c>
      <c r="B7477" t="s">
        <v>12083</v>
      </c>
      <c r="C7477" t="s">
        <v>12082</v>
      </c>
      <c r="D7477" t="s">
        <v>12083</v>
      </c>
      <c r="E7477" t="s">
        <v>16922</v>
      </c>
      <c r="F7477" s="220">
        <v>52921</v>
      </c>
      <c r="G7477" s="220">
        <v>52921</v>
      </c>
      <c r="H7477" s="220">
        <v>55706</v>
      </c>
      <c r="I7477" s="220">
        <v>50275.14168793102</v>
      </c>
      <c r="J7477" s="161" t="e">
        <f>VLOOKUP(D7477,GST!A:D,4,FALSE)</f>
        <v>#N/A</v>
      </c>
      <c r="K7477" s="64" t="str">
        <f>VLOOKUP(B7477,'ABC successor'!A:J,10,FALSE)</f>
        <v>4750</v>
      </c>
    </row>
    <row r="7478" spans="1:11" x14ac:dyDescent="0.2">
      <c r="A7478">
        <v>7477</v>
      </c>
      <c r="B7478" t="s">
        <v>12085</v>
      </c>
      <c r="C7478" t="s">
        <v>12084</v>
      </c>
      <c r="D7478" t="s">
        <v>12085</v>
      </c>
      <c r="E7478" t="s">
        <v>12086</v>
      </c>
      <c r="F7478" s="220">
        <v>72229</v>
      </c>
      <c r="G7478" s="220">
        <v>72229</v>
      </c>
      <c r="H7478" s="220">
        <v>76031</v>
      </c>
      <c r="I7478" s="220">
        <v>68617.650982758627</v>
      </c>
      <c r="J7478" s="161" t="e">
        <f>VLOOKUP(D7478,GST!A:D,4,FALSE)</f>
        <v>#N/A</v>
      </c>
      <c r="K7478" s="64" t="str">
        <f>VLOOKUP(B7478,'ABC successor'!A:J,10,FALSE)</f>
        <v>4750</v>
      </c>
    </row>
    <row r="7479" spans="1:11" x14ac:dyDescent="0.2">
      <c r="A7479">
        <v>7478</v>
      </c>
      <c r="B7479" t="s">
        <v>12088</v>
      </c>
      <c r="C7479" t="s">
        <v>12087</v>
      </c>
      <c r="D7479" t="s">
        <v>12088</v>
      </c>
      <c r="E7479" t="s">
        <v>12089</v>
      </c>
      <c r="F7479" s="220">
        <v>20140</v>
      </c>
      <c r="G7479" s="220">
        <v>20140</v>
      </c>
      <c r="H7479" s="220">
        <v>21200</v>
      </c>
      <c r="I7479" s="220">
        <v>19133.284703448273</v>
      </c>
      <c r="J7479" s="161" t="e">
        <f>VLOOKUP(D7479,GST!A:D,4,FALSE)</f>
        <v>#N/A</v>
      </c>
      <c r="K7479" s="64" t="str">
        <f>VLOOKUP(B7479,'ABC successor'!A:J,10,FALSE)</f>
        <v>4750</v>
      </c>
    </row>
    <row r="7480" spans="1:11" x14ac:dyDescent="0.2">
      <c r="A7480">
        <v>7479</v>
      </c>
      <c r="B7480" t="s">
        <v>12091</v>
      </c>
      <c r="C7480" t="s">
        <v>12090</v>
      </c>
      <c r="D7480" t="s">
        <v>12091</v>
      </c>
      <c r="E7480" t="s">
        <v>12092</v>
      </c>
      <c r="F7480" s="220">
        <v>65979</v>
      </c>
      <c r="G7480" s="220">
        <v>65979</v>
      </c>
      <c r="H7480" s="220">
        <v>69452</v>
      </c>
      <c r="I7480" s="220">
        <v>62680.068391379304</v>
      </c>
      <c r="J7480" s="161" t="e">
        <f>VLOOKUP(D7480,GST!A:D,4,FALSE)</f>
        <v>#N/A</v>
      </c>
      <c r="K7480" s="64" t="str">
        <f>VLOOKUP(B7480,'ABC successor'!A:J,10,FALSE)</f>
        <v>4750</v>
      </c>
    </row>
    <row r="7481" spans="1:11" x14ac:dyDescent="0.2">
      <c r="A7481">
        <v>7480</v>
      </c>
      <c r="B7481" t="s">
        <v>12094</v>
      </c>
      <c r="C7481" t="s">
        <v>12093</v>
      </c>
      <c r="D7481" t="s">
        <v>12094</v>
      </c>
      <c r="E7481" t="s">
        <v>12095</v>
      </c>
      <c r="F7481" s="220">
        <v>5279</v>
      </c>
      <c r="G7481" s="220">
        <v>5279</v>
      </c>
      <c r="H7481" s="220">
        <v>5557</v>
      </c>
      <c r="I7481" s="220">
        <v>5015.3335206896536</v>
      </c>
      <c r="J7481" s="161" t="e">
        <f>VLOOKUP(D7481,GST!A:D,4,FALSE)</f>
        <v>#N/A</v>
      </c>
      <c r="K7481" s="64" t="str">
        <f>VLOOKUP(B7481,'ABC successor'!A:J,10,FALSE)</f>
        <v>4750</v>
      </c>
    </row>
    <row r="7482" spans="1:11" x14ac:dyDescent="0.2">
      <c r="A7482">
        <v>7481</v>
      </c>
      <c r="B7482" t="s">
        <v>12097</v>
      </c>
      <c r="C7482" t="s">
        <v>12096</v>
      </c>
      <c r="D7482" t="s">
        <v>12097</v>
      </c>
      <c r="E7482" t="s">
        <v>11210</v>
      </c>
      <c r="F7482" s="220">
        <v>9724</v>
      </c>
      <c r="G7482" s="220">
        <v>9724</v>
      </c>
      <c r="H7482" s="220">
        <v>10236</v>
      </c>
      <c r="I7482" s="220">
        <v>9237.9581965517227</v>
      </c>
      <c r="J7482" s="161" t="e">
        <f>VLOOKUP(D7482,GST!A:D,4,FALSE)</f>
        <v>#N/A</v>
      </c>
      <c r="K7482" s="64" t="str">
        <f>VLOOKUP(B7482,'ABC successor'!A:J,10,FALSE)</f>
        <v>4750</v>
      </c>
    </row>
    <row r="7483" spans="1:11" x14ac:dyDescent="0.2">
      <c r="A7483">
        <v>7482</v>
      </c>
      <c r="B7483" t="s">
        <v>11212</v>
      </c>
      <c r="C7483" t="s">
        <v>11211</v>
      </c>
      <c r="D7483" t="s">
        <v>11212</v>
      </c>
      <c r="E7483" t="s">
        <v>11213</v>
      </c>
      <c r="F7483" s="220">
        <v>28892</v>
      </c>
      <c r="G7483" s="220">
        <v>28892</v>
      </c>
      <c r="H7483" s="220">
        <v>30413</v>
      </c>
      <c r="I7483" s="220">
        <v>27447.060393103446</v>
      </c>
      <c r="J7483" s="161" t="e">
        <f>VLOOKUP(D7483,GST!A:D,4,FALSE)</f>
        <v>#N/A</v>
      </c>
      <c r="K7483" s="64" t="str">
        <f>VLOOKUP(B7483,'ABC successor'!A:J,10,FALSE)</f>
        <v>4750</v>
      </c>
    </row>
    <row r="7484" spans="1:11" x14ac:dyDescent="0.2">
      <c r="A7484">
        <v>7483</v>
      </c>
      <c r="B7484" t="s">
        <v>11215</v>
      </c>
      <c r="C7484" t="s">
        <v>11214</v>
      </c>
      <c r="D7484" t="s">
        <v>11215</v>
      </c>
      <c r="E7484" t="s">
        <v>11216</v>
      </c>
      <c r="F7484" s="220">
        <v>236134</v>
      </c>
      <c r="G7484" s="220">
        <v>236134</v>
      </c>
      <c r="H7484" s="220">
        <v>248562</v>
      </c>
      <c r="I7484" s="220">
        <v>224326.93590517237</v>
      </c>
      <c r="J7484" s="161" t="e">
        <f>VLOOKUP(D7484,GST!A:D,4,FALSE)</f>
        <v>#N/A</v>
      </c>
      <c r="K7484" s="64" t="str">
        <f>VLOOKUP(B7484,'ABC successor'!A:J,10,FALSE)</f>
        <v>4750</v>
      </c>
    </row>
    <row r="7485" spans="1:11" x14ac:dyDescent="0.2">
      <c r="A7485">
        <v>7484</v>
      </c>
      <c r="B7485" t="s">
        <v>11218</v>
      </c>
      <c r="C7485" t="s">
        <v>11217</v>
      </c>
      <c r="D7485" t="s">
        <v>11218</v>
      </c>
      <c r="E7485" t="s">
        <v>11219</v>
      </c>
      <c r="F7485" s="220">
        <v>55005</v>
      </c>
      <c r="G7485" s="220">
        <v>55005</v>
      </c>
      <c r="H7485" s="220">
        <v>57900</v>
      </c>
      <c r="I7485" s="220">
        <v>52254.980363793096</v>
      </c>
      <c r="J7485" s="161" t="e">
        <f>VLOOKUP(D7485,GST!A:D,4,FALSE)</f>
        <v>#N/A</v>
      </c>
      <c r="K7485" s="64" t="str">
        <f>VLOOKUP(B7485,'ABC successor'!A:J,10,FALSE)</f>
        <v>4750</v>
      </c>
    </row>
    <row r="7486" spans="1:11" x14ac:dyDescent="0.2">
      <c r="A7486">
        <v>7485</v>
      </c>
      <c r="B7486" t="s">
        <v>11221</v>
      </c>
      <c r="C7486" t="s">
        <v>11220</v>
      </c>
      <c r="D7486" t="s">
        <v>11221</v>
      </c>
      <c r="E7486" t="s">
        <v>11222</v>
      </c>
      <c r="F7486" s="220">
        <v>31670</v>
      </c>
      <c r="G7486" s="220">
        <v>31670</v>
      </c>
      <c r="H7486" s="220">
        <v>33337</v>
      </c>
      <c r="I7486" s="220">
        <v>30086.200815517244</v>
      </c>
      <c r="J7486" s="161" t="e">
        <f>VLOOKUP(D7486,GST!A:D,4,FALSE)</f>
        <v>#N/A</v>
      </c>
      <c r="K7486" s="64" t="str">
        <f>VLOOKUP(B7486,'ABC successor'!A:J,10,FALSE)</f>
        <v>4750</v>
      </c>
    </row>
    <row r="7487" spans="1:11" x14ac:dyDescent="0.2">
      <c r="A7487">
        <v>7486</v>
      </c>
      <c r="B7487" t="s">
        <v>11224</v>
      </c>
      <c r="C7487" t="s">
        <v>11223</v>
      </c>
      <c r="D7487" t="s">
        <v>11224</v>
      </c>
      <c r="E7487" t="s">
        <v>11225</v>
      </c>
      <c r="F7487" s="220">
        <v>197241</v>
      </c>
      <c r="G7487" s="220">
        <v>197241</v>
      </c>
      <c r="H7487" s="220">
        <v>207622</v>
      </c>
      <c r="I7487" s="220">
        <v>187378.96999137927</v>
      </c>
      <c r="J7487" s="161" t="e">
        <f>VLOOKUP(D7487,GST!A:D,4,FALSE)</f>
        <v>#N/A</v>
      </c>
      <c r="K7487" s="64" t="str">
        <f>VLOOKUP(B7487,'ABC successor'!A:J,10,FALSE)</f>
        <v>4750</v>
      </c>
    </row>
    <row r="7488" spans="1:11" x14ac:dyDescent="0.2">
      <c r="A7488">
        <v>7487</v>
      </c>
      <c r="B7488" t="s">
        <v>11227</v>
      </c>
      <c r="C7488" t="s">
        <v>11226</v>
      </c>
      <c r="D7488" t="s">
        <v>11227</v>
      </c>
      <c r="E7488" t="s">
        <v>11228</v>
      </c>
      <c r="F7488" s="220">
        <v>5835</v>
      </c>
      <c r="G7488" s="220">
        <v>5835</v>
      </c>
      <c r="H7488" s="220">
        <v>6142</v>
      </c>
      <c r="I7488" s="220">
        <v>5543.1616051724141</v>
      </c>
      <c r="J7488" s="161" t="e">
        <f>VLOOKUP(D7488,GST!A:D,4,FALSE)</f>
        <v>#N/A</v>
      </c>
      <c r="K7488" s="64" t="str">
        <f>VLOOKUP(B7488,'ABC successor'!A:J,10,FALSE)</f>
        <v>4750</v>
      </c>
    </row>
    <row r="7489" spans="1:11" x14ac:dyDescent="0.2">
      <c r="A7489">
        <v>7488</v>
      </c>
      <c r="B7489" t="s">
        <v>11230</v>
      </c>
      <c r="C7489" t="s">
        <v>11229</v>
      </c>
      <c r="D7489" t="s">
        <v>11230</v>
      </c>
      <c r="E7489" t="s">
        <v>11231</v>
      </c>
      <c r="F7489" s="220">
        <v>1946</v>
      </c>
      <c r="G7489" s="220">
        <v>1946</v>
      </c>
      <c r="H7489" s="220">
        <v>2048</v>
      </c>
      <c r="I7489" s="220">
        <v>1848.3650137931031</v>
      </c>
      <c r="J7489" s="161" t="e">
        <f>VLOOKUP(D7489,GST!A:D,4,FALSE)</f>
        <v>#N/A</v>
      </c>
      <c r="K7489" s="64" t="str">
        <f>VLOOKUP(B7489,'ABC successor'!A:J,10,FALSE)</f>
        <v>4750</v>
      </c>
    </row>
    <row r="7490" spans="1:11" x14ac:dyDescent="0.2">
      <c r="A7490">
        <v>7489</v>
      </c>
      <c r="B7490" t="s">
        <v>11233</v>
      </c>
      <c r="C7490" t="s">
        <v>11232</v>
      </c>
      <c r="D7490" t="s">
        <v>11233</v>
      </c>
      <c r="E7490" t="s">
        <v>11234</v>
      </c>
      <c r="F7490" s="220">
        <v>212521</v>
      </c>
      <c r="G7490" s="220">
        <v>212521</v>
      </c>
      <c r="H7490" s="220">
        <v>223706</v>
      </c>
      <c r="I7490" s="220">
        <v>201895.2090327586</v>
      </c>
      <c r="J7490" s="161" t="e">
        <f>VLOOKUP(D7490,GST!A:D,4,FALSE)</f>
        <v>#N/A</v>
      </c>
      <c r="K7490" s="64" t="str">
        <f>VLOOKUP(B7490,'ABC successor'!A:J,10,FALSE)</f>
        <v>4750</v>
      </c>
    </row>
    <row r="7491" spans="1:11" x14ac:dyDescent="0.2">
      <c r="A7491">
        <v>7490</v>
      </c>
      <c r="B7491" t="s">
        <v>11236</v>
      </c>
      <c r="C7491" t="s">
        <v>11235</v>
      </c>
      <c r="D7491" t="s">
        <v>11236</v>
      </c>
      <c r="E7491" t="s">
        <v>11237</v>
      </c>
      <c r="F7491" s="220">
        <v>98622</v>
      </c>
      <c r="G7491" s="220">
        <v>98622</v>
      </c>
      <c r="H7491" s="220">
        <v>103813</v>
      </c>
      <c r="I7491" s="220">
        <v>93690.451713793082</v>
      </c>
      <c r="J7491" s="161" t="e">
        <f>VLOOKUP(D7491,GST!A:D,4,FALSE)</f>
        <v>#N/A</v>
      </c>
      <c r="K7491" s="64" t="str">
        <f>VLOOKUP(B7491,'ABC successor'!A:J,10,FALSE)</f>
        <v>4750</v>
      </c>
    </row>
    <row r="7492" spans="1:11" x14ac:dyDescent="0.2">
      <c r="A7492">
        <v>7491</v>
      </c>
      <c r="B7492" t="s">
        <v>11239</v>
      </c>
      <c r="C7492" t="s">
        <v>11238</v>
      </c>
      <c r="D7492" t="s">
        <v>11239</v>
      </c>
      <c r="E7492" t="s">
        <v>8674</v>
      </c>
      <c r="F7492" s="220">
        <v>21392</v>
      </c>
      <c r="G7492" s="220">
        <v>21392</v>
      </c>
      <c r="H7492" s="220">
        <v>22518</v>
      </c>
      <c r="I7492" s="220">
        <v>20322.347970689654</v>
      </c>
      <c r="J7492" s="161" t="e">
        <f>VLOOKUP(D7492,GST!A:D,4,FALSE)</f>
        <v>#N/A</v>
      </c>
      <c r="K7492" s="64" t="str">
        <f>VLOOKUP(B7492,'ABC successor'!A:J,10,FALSE)</f>
        <v>4750</v>
      </c>
    </row>
    <row r="7493" spans="1:11" x14ac:dyDescent="0.2">
      <c r="A7493">
        <v>7492</v>
      </c>
      <c r="B7493" t="s">
        <v>11241</v>
      </c>
      <c r="C7493" t="s">
        <v>11240</v>
      </c>
      <c r="D7493" t="s">
        <v>11241</v>
      </c>
      <c r="E7493" t="s">
        <v>11242</v>
      </c>
      <c r="F7493" s="220">
        <v>272248</v>
      </c>
      <c r="G7493" s="220">
        <v>272248</v>
      </c>
      <c r="H7493" s="220">
        <v>286577</v>
      </c>
      <c r="I7493" s="220">
        <v>258635.76139655168</v>
      </c>
      <c r="J7493" s="161" t="e">
        <f>VLOOKUP(D7493,GST!A:D,4,FALSE)</f>
        <v>#N/A</v>
      </c>
      <c r="K7493" s="64" t="str">
        <f>VLOOKUP(B7493,'ABC successor'!A:J,10,FALSE)</f>
        <v>4750</v>
      </c>
    </row>
    <row r="7494" spans="1:11" x14ac:dyDescent="0.2">
      <c r="A7494">
        <v>7493</v>
      </c>
      <c r="B7494" t="s">
        <v>11244</v>
      </c>
      <c r="C7494" t="s">
        <v>11243</v>
      </c>
      <c r="D7494" t="s">
        <v>11244</v>
      </c>
      <c r="E7494" t="s">
        <v>11245</v>
      </c>
      <c r="F7494" s="220">
        <v>348</v>
      </c>
      <c r="G7494" s="220">
        <v>348</v>
      </c>
      <c r="H7494" s="220">
        <v>366</v>
      </c>
      <c r="I7494" s="220">
        <v>330.61759137931028</v>
      </c>
      <c r="J7494" s="161" t="e">
        <f>VLOOKUP(D7494,GST!A:D,4,FALSE)</f>
        <v>#N/A</v>
      </c>
      <c r="K7494" s="64" t="str">
        <f>VLOOKUP(B7494,'ABC successor'!A:J,10,FALSE)</f>
        <v>4750</v>
      </c>
    </row>
    <row r="7495" spans="1:11" x14ac:dyDescent="0.2">
      <c r="A7495">
        <v>7494</v>
      </c>
      <c r="B7495" t="s">
        <v>11247</v>
      </c>
      <c r="C7495" t="s">
        <v>11246</v>
      </c>
      <c r="D7495" t="s">
        <v>11247</v>
      </c>
      <c r="E7495" t="s">
        <v>11248</v>
      </c>
      <c r="F7495" s="220">
        <v>653</v>
      </c>
      <c r="G7495" s="220">
        <v>653</v>
      </c>
      <c r="H7495" s="220">
        <v>687</v>
      </c>
      <c r="I7495" s="220">
        <v>620.63302241379301</v>
      </c>
      <c r="J7495" s="161" t="e">
        <f>VLOOKUP(D7495,GST!A:D,4,FALSE)</f>
        <v>#N/A</v>
      </c>
      <c r="K7495" s="64" t="str">
        <f>VLOOKUP(B7495,'ABC successor'!A:J,10,FALSE)</f>
        <v>4750</v>
      </c>
    </row>
    <row r="7496" spans="1:11" x14ac:dyDescent="0.2">
      <c r="A7496">
        <v>7495</v>
      </c>
      <c r="B7496" t="s">
        <v>11250</v>
      </c>
      <c r="C7496" t="s">
        <v>11249</v>
      </c>
      <c r="D7496" t="s">
        <v>11250</v>
      </c>
      <c r="E7496" t="s">
        <v>11251</v>
      </c>
      <c r="F7496" s="220">
        <v>348</v>
      </c>
      <c r="G7496" s="220">
        <v>348</v>
      </c>
      <c r="H7496" s="220">
        <v>366</v>
      </c>
      <c r="I7496" s="220">
        <v>330.61759137931028</v>
      </c>
      <c r="J7496" s="161" t="e">
        <f>VLOOKUP(D7496,GST!A:D,4,FALSE)</f>
        <v>#N/A</v>
      </c>
      <c r="K7496" s="64" t="str">
        <f>VLOOKUP(B7496,'ABC successor'!A:J,10,FALSE)</f>
        <v>4750</v>
      </c>
    </row>
    <row r="7497" spans="1:11" x14ac:dyDescent="0.2">
      <c r="A7497">
        <v>7496</v>
      </c>
      <c r="B7497" t="s">
        <v>11253</v>
      </c>
      <c r="C7497" t="s">
        <v>11252</v>
      </c>
      <c r="D7497" t="s">
        <v>11253</v>
      </c>
      <c r="E7497" t="s">
        <v>11254</v>
      </c>
      <c r="F7497" s="220">
        <v>7361</v>
      </c>
      <c r="G7497" s="220">
        <v>7361</v>
      </c>
      <c r="H7497" s="220">
        <v>7748</v>
      </c>
      <c r="I7497" s="220">
        <v>6993.2387603448269</v>
      </c>
      <c r="J7497" s="161" t="e">
        <f>VLOOKUP(D7497,GST!A:D,4,FALSE)</f>
        <v>#N/A</v>
      </c>
      <c r="K7497" s="64" t="str">
        <f>VLOOKUP(B7497,'ABC successor'!A:J,10,FALSE)</f>
        <v>4750</v>
      </c>
    </row>
    <row r="7498" spans="1:11" x14ac:dyDescent="0.2">
      <c r="A7498">
        <v>7497</v>
      </c>
      <c r="B7498" t="s">
        <v>11256</v>
      </c>
      <c r="C7498" t="s">
        <v>11255</v>
      </c>
      <c r="D7498" t="s">
        <v>11256</v>
      </c>
      <c r="E7498" t="s">
        <v>11257</v>
      </c>
      <c r="F7498" s="220">
        <v>3195</v>
      </c>
      <c r="G7498" s="220">
        <v>3195</v>
      </c>
      <c r="H7498" s="220">
        <v>3363</v>
      </c>
      <c r="I7498" s="220">
        <v>3035.4948448275863</v>
      </c>
      <c r="J7498" s="161" t="e">
        <f>VLOOKUP(D7498,GST!A:D,4,FALSE)</f>
        <v>#N/A</v>
      </c>
      <c r="K7498" s="64" t="str">
        <f>VLOOKUP(B7498,'ABC successor'!A:J,10,FALSE)</f>
        <v>4750</v>
      </c>
    </row>
    <row r="7499" spans="1:11" x14ac:dyDescent="0.2">
      <c r="A7499">
        <v>7498</v>
      </c>
      <c r="B7499" t="s">
        <v>11259</v>
      </c>
      <c r="C7499" t="s">
        <v>11258</v>
      </c>
      <c r="D7499" t="s">
        <v>11259</v>
      </c>
      <c r="E7499" t="s">
        <v>11260</v>
      </c>
      <c r="F7499" s="220">
        <v>33615</v>
      </c>
      <c r="G7499" s="220">
        <v>33615</v>
      </c>
      <c r="H7499" s="220">
        <v>35384</v>
      </c>
      <c r="I7499" s="220">
        <v>31934.565829310344</v>
      </c>
      <c r="J7499" s="161" t="e">
        <f>VLOOKUP(D7499,GST!A:D,4,FALSE)</f>
        <v>#N/A</v>
      </c>
      <c r="K7499" s="64" t="str">
        <f>VLOOKUP(B7499,'ABC successor'!A:J,10,FALSE)</f>
        <v>4750</v>
      </c>
    </row>
    <row r="7500" spans="1:11" x14ac:dyDescent="0.2">
      <c r="A7500">
        <v>7499</v>
      </c>
      <c r="B7500" t="s">
        <v>11262</v>
      </c>
      <c r="C7500" t="s">
        <v>11261</v>
      </c>
      <c r="D7500" t="s">
        <v>11262</v>
      </c>
      <c r="E7500" t="s">
        <v>11263</v>
      </c>
      <c r="F7500" s="220">
        <v>2916</v>
      </c>
      <c r="G7500" s="220">
        <v>2916</v>
      </c>
      <c r="H7500" s="220">
        <v>3069</v>
      </c>
      <c r="I7500" s="220">
        <v>2770.6140844827582</v>
      </c>
      <c r="J7500" s="161" t="e">
        <f>VLOOKUP(D7500,GST!A:D,4,FALSE)</f>
        <v>#N/A</v>
      </c>
      <c r="K7500" s="64" t="str">
        <f>VLOOKUP(B7500,'ABC successor'!A:J,10,FALSE)</f>
        <v>4750</v>
      </c>
    </row>
    <row r="7501" spans="1:11" x14ac:dyDescent="0.2">
      <c r="A7501">
        <v>7500</v>
      </c>
      <c r="B7501" t="s">
        <v>11265</v>
      </c>
      <c r="C7501" t="s">
        <v>11264</v>
      </c>
      <c r="D7501" t="s">
        <v>11265</v>
      </c>
      <c r="E7501" t="s">
        <v>11266</v>
      </c>
      <c r="F7501" s="220">
        <v>40142</v>
      </c>
      <c r="G7501" s="220">
        <v>40142</v>
      </c>
      <c r="H7501" s="220">
        <v>42255</v>
      </c>
      <c r="I7501" s="220">
        <v>38135.09574482758</v>
      </c>
      <c r="J7501" s="161" t="e">
        <f>VLOOKUP(D7501,GST!A:D,4,FALSE)</f>
        <v>#N/A</v>
      </c>
      <c r="K7501" s="64" t="str">
        <f>VLOOKUP(B7501,'ABC successor'!A:J,10,FALSE)</f>
        <v>4750</v>
      </c>
    </row>
    <row r="7502" spans="1:11" x14ac:dyDescent="0.2">
      <c r="A7502">
        <v>7501</v>
      </c>
      <c r="B7502" t="s">
        <v>11268</v>
      </c>
      <c r="C7502" t="s">
        <v>11267</v>
      </c>
      <c r="D7502" t="s">
        <v>11268</v>
      </c>
      <c r="E7502" t="s">
        <v>11269</v>
      </c>
      <c r="F7502" s="220">
        <v>5556</v>
      </c>
      <c r="G7502" s="220">
        <v>5556</v>
      </c>
      <c r="H7502" s="220">
        <v>5848</v>
      </c>
      <c r="I7502" s="220">
        <v>5278.2808448275855</v>
      </c>
      <c r="J7502" s="161" t="e">
        <f>VLOOKUP(D7502,GST!A:D,4,FALSE)</f>
        <v>#N/A</v>
      </c>
      <c r="K7502" s="64" t="str">
        <f>VLOOKUP(B7502,'ABC successor'!A:J,10,FALSE)</f>
        <v>4750</v>
      </c>
    </row>
    <row r="7503" spans="1:11" x14ac:dyDescent="0.2">
      <c r="A7503">
        <v>7502</v>
      </c>
      <c r="B7503" t="s">
        <v>11271</v>
      </c>
      <c r="C7503" t="s">
        <v>11270</v>
      </c>
      <c r="D7503" t="s">
        <v>11271</v>
      </c>
      <c r="E7503" t="s">
        <v>11272</v>
      </c>
      <c r="F7503" s="220">
        <v>8473</v>
      </c>
      <c r="G7503" s="220">
        <v>8473</v>
      </c>
      <c r="H7503" s="220">
        <v>8919</v>
      </c>
      <c r="I7503" s="220">
        <v>8048.8949293103442</v>
      </c>
      <c r="J7503" s="161" t="e">
        <f>VLOOKUP(D7503,GST!A:D,4,FALSE)</f>
        <v>#N/A</v>
      </c>
      <c r="K7503" s="64" t="str">
        <f>VLOOKUP(B7503,'ABC successor'!A:J,10,FALSE)</f>
        <v>4750</v>
      </c>
    </row>
    <row r="7504" spans="1:11" x14ac:dyDescent="0.2">
      <c r="A7504">
        <v>7503</v>
      </c>
      <c r="B7504" t="s">
        <v>11274</v>
      </c>
      <c r="C7504" t="s">
        <v>11273</v>
      </c>
      <c r="D7504" t="s">
        <v>11274</v>
      </c>
      <c r="E7504" t="s">
        <v>11275</v>
      </c>
      <c r="F7504" s="220">
        <v>6112</v>
      </c>
      <c r="G7504" s="220">
        <v>6112</v>
      </c>
      <c r="H7504" s="220">
        <v>6434</v>
      </c>
      <c r="I7504" s="220">
        <v>5806.1089293103441</v>
      </c>
      <c r="J7504" s="161" t="e">
        <f>VLOOKUP(D7504,GST!A:D,4,FALSE)</f>
        <v>#N/A</v>
      </c>
      <c r="K7504" s="64" t="str">
        <f>VLOOKUP(B7504,'ABC successor'!A:J,10,FALSE)</f>
        <v>4750</v>
      </c>
    </row>
    <row r="7505" spans="1:11" x14ac:dyDescent="0.2">
      <c r="A7505">
        <v>7504</v>
      </c>
      <c r="B7505" t="s">
        <v>11277</v>
      </c>
      <c r="C7505" t="s">
        <v>11276</v>
      </c>
      <c r="D7505" t="s">
        <v>11277</v>
      </c>
      <c r="E7505" t="s">
        <v>11278</v>
      </c>
      <c r="F7505" s="220">
        <v>5694</v>
      </c>
      <c r="G7505" s="220">
        <v>5694</v>
      </c>
      <c r="H7505" s="220">
        <v>5994</v>
      </c>
      <c r="I7505" s="220">
        <v>5409.754506896551</v>
      </c>
      <c r="J7505" s="161" t="e">
        <f>VLOOKUP(D7505,GST!A:D,4,FALSE)</f>
        <v>#N/A</v>
      </c>
      <c r="K7505" s="64" t="str">
        <f>VLOOKUP(B7505,'ABC successor'!A:J,10,FALSE)</f>
        <v>4750</v>
      </c>
    </row>
    <row r="7506" spans="1:11" x14ac:dyDescent="0.2">
      <c r="A7506">
        <v>7505</v>
      </c>
      <c r="B7506" t="s">
        <v>11280</v>
      </c>
      <c r="C7506" t="s">
        <v>11279</v>
      </c>
      <c r="D7506" t="s">
        <v>11280</v>
      </c>
      <c r="E7506" t="s">
        <v>11281</v>
      </c>
      <c r="F7506" s="220">
        <v>5279</v>
      </c>
      <c r="G7506" s="220">
        <v>5279</v>
      </c>
      <c r="H7506" s="220">
        <v>5557</v>
      </c>
      <c r="I7506" s="220">
        <v>5015.3335206896536</v>
      </c>
      <c r="J7506" s="161" t="e">
        <f>VLOOKUP(D7506,GST!A:D,4,FALSE)</f>
        <v>#N/A</v>
      </c>
      <c r="K7506" s="64" t="str">
        <f>VLOOKUP(B7506,'ABC successor'!A:J,10,FALSE)</f>
        <v>4750</v>
      </c>
    </row>
    <row r="7507" spans="1:11" x14ac:dyDescent="0.2">
      <c r="A7507">
        <v>7506</v>
      </c>
      <c r="B7507" t="s">
        <v>11283</v>
      </c>
      <c r="C7507" t="s">
        <v>11282</v>
      </c>
      <c r="D7507" t="s">
        <v>11283</v>
      </c>
      <c r="E7507" t="s">
        <v>8668</v>
      </c>
      <c r="F7507" s="220">
        <v>20140</v>
      </c>
      <c r="G7507" s="220">
        <v>20140</v>
      </c>
      <c r="H7507" s="220">
        <v>21200</v>
      </c>
      <c r="I7507" s="220">
        <v>19133.284703448273</v>
      </c>
      <c r="J7507" s="161" t="e">
        <f>VLOOKUP(D7507,GST!A:D,4,FALSE)</f>
        <v>#N/A</v>
      </c>
      <c r="K7507" s="64" t="str">
        <f>VLOOKUP(B7507,'ABC successor'!A:J,10,FALSE)</f>
        <v>4750</v>
      </c>
    </row>
    <row r="7508" spans="1:11" x14ac:dyDescent="0.2">
      <c r="A7508">
        <v>7507</v>
      </c>
      <c r="B7508" t="s">
        <v>11285</v>
      </c>
      <c r="C7508" t="s">
        <v>11284</v>
      </c>
      <c r="D7508" t="s">
        <v>11285</v>
      </c>
      <c r="E7508" t="s">
        <v>11286</v>
      </c>
      <c r="F7508" s="220">
        <v>6112</v>
      </c>
      <c r="G7508" s="220">
        <v>6112</v>
      </c>
      <c r="H7508" s="220">
        <v>6434</v>
      </c>
      <c r="I7508" s="220">
        <v>5806.1089293103441</v>
      </c>
      <c r="J7508" s="161" t="e">
        <f>VLOOKUP(D7508,GST!A:D,4,FALSE)</f>
        <v>#N/A</v>
      </c>
      <c r="K7508" s="64" t="str">
        <f>VLOOKUP(B7508,'ABC successor'!A:J,10,FALSE)</f>
        <v>4750</v>
      </c>
    </row>
    <row r="7509" spans="1:11" x14ac:dyDescent="0.2">
      <c r="A7509">
        <v>7508</v>
      </c>
      <c r="B7509" t="s">
        <v>11288</v>
      </c>
      <c r="C7509" t="s">
        <v>11287</v>
      </c>
      <c r="D7509" t="s">
        <v>11288</v>
      </c>
      <c r="E7509" t="s">
        <v>11289</v>
      </c>
      <c r="F7509" s="220">
        <v>434765</v>
      </c>
      <c r="G7509" s="220">
        <v>434765</v>
      </c>
      <c r="H7509" s="220">
        <v>457647</v>
      </c>
      <c r="I7509" s="220">
        <v>413026.44282586203</v>
      </c>
      <c r="J7509" s="161" t="e">
        <f>VLOOKUP(D7509,GST!A:D,4,FALSE)</f>
        <v>#N/A</v>
      </c>
      <c r="K7509" s="64" t="str">
        <f>VLOOKUP(B7509,'ABC successor'!A:J,10,FALSE)</f>
        <v>4750</v>
      </c>
    </row>
    <row r="7510" spans="1:11" x14ac:dyDescent="0.2">
      <c r="A7510">
        <v>7509</v>
      </c>
      <c r="B7510" t="s">
        <v>11291</v>
      </c>
      <c r="C7510" t="s">
        <v>11290</v>
      </c>
      <c r="D7510" t="s">
        <v>11291</v>
      </c>
      <c r="E7510" t="s">
        <v>11292</v>
      </c>
      <c r="F7510" s="220">
        <v>355589</v>
      </c>
      <c r="G7510" s="220">
        <v>355589</v>
      </c>
      <c r="H7510" s="220">
        <v>374304</v>
      </c>
      <c r="I7510" s="220">
        <v>337809.97406896547</v>
      </c>
      <c r="J7510" s="161" t="e">
        <f>VLOOKUP(D7510,GST!A:D,4,FALSE)</f>
        <v>#N/A</v>
      </c>
      <c r="K7510" s="64" t="str">
        <f>VLOOKUP(B7510,'ABC successor'!A:J,10,FALSE)</f>
        <v>4750</v>
      </c>
    </row>
    <row r="7511" spans="1:11" x14ac:dyDescent="0.2">
      <c r="A7511">
        <v>7510</v>
      </c>
      <c r="B7511" t="s">
        <v>11294</v>
      </c>
      <c r="C7511" t="s">
        <v>11293</v>
      </c>
      <c r="D7511" t="s">
        <v>11294</v>
      </c>
      <c r="E7511" t="s">
        <v>11295</v>
      </c>
      <c r="F7511" s="220">
        <v>2599</v>
      </c>
      <c r="G7511" s="220">
        <v>2599</v>
      </c>
      <c r="H7511" s="220">
        <v>2736</v>
      </c>
      <c r="I7511" s="220">
        <v>2468.9980362068959</v>
      </c>
      <c r="J7511" s="161" t="e">
        <f>VLOOKUP(D7511,GST!A:D,4,FALSE)</f>
        <v>#N/A</v>
      </c>
      <c r="K7511" s="64" t="str">
        <f>VLOOKUP(B7511,'ABC successor'!A:J,10,FALSE)</f>
        <v>4750</v>
      </c>
    </row>
    <row r="7512" spans="1:11" x14ac:dyDescent="0.2">
      <c r="A7512">
        <v>7511</v>
      </c>
      <c r="B7512" t="s">
        <v>11297</v>
      </c>
      <c r="C7512" t="s">
        <v>11296</v>
      </c>
      <c r="D7512" t="s">
        <v>11297</v>
      </c>
      <c r="E7512" t="s">
        <v>11298</v>
      </c>
      <c r="F7512" s="220">
        <v>138</v>
      </c>
      <c r="G7512" s="220">
        <v>138</v>
      </c>
      <c r="H7512" s="220">
        <v>145</v>
      </c>
      <c r="I7512" s="220">
        <v>131.47366206896552</v>
      </c>
      <c r="J7512" s="161" t="e">
        <f>VLOOKUP(D7512,GST!A:D,4,FALSE)</f>
        <v>#N/A</v>
      </c>
      <c r="K7512" s="64" t="str">
        <f>VLOOKUP(B7512,'ABC successor'!A:J,10,FALSE)</f>
        <v>4750</v>
      </c>
    </row>
    <row r="7513" spans="1:11" x14ac:dyDescent="0.2">
      <c r="A7513">
        <v>7512</v>
      </c>
      <c r="B7513" t="s">
        <v>11300</v>
      </c>
      <c r="C7513" t="s">
        <v>11299</v>
      </c>
      <c r="D7513" t="s">
        <v>11300</v>
      </c>
      <c r="E7513" t="s">
        <v>11301</v>
      </c>
      <c r="F7513" s="220">
        <v>167</v>
      </c>
      <c r="G7513" s="220">
        <v>167</v>
      </c>
      <c r="H7513" s="220">
        <v>176</v>
      </c>
      <c r="I7513" s="220">
        <v>158.54176896551721</v>
      </c>
      <c r="J7513" s="161" t="e">
        <f>VLOOKUP(D7513,GST!A:D,4,FALSE)</f>
        <v>#N/A</v>
      </c>
      <c r="K7513" s="64" t="str">
        <f>VLOOKUP(B7513,'ABC successor'!A:J,10,FALSE)</f>
        <v>4750</v>
      </c>
    </row>
    <row r="7514" spans="1:11" x14ac:dyDescent="0.2">
      <c r="A7514">
        <v>7513</v>
      </c>
      <c r="B7514" t="s">
        <v>11303</v>
      </c>
      <c r="C7514" t="s">
        <v>11302</v>
      </c>
      <c r="D7514" t="s">
        <v>11303</v>
      </c>
      <c r="E7514" t="s">
        <v>4576</v>
      </c>
      <c r="F7514" s="220">
        <v>293</v>
      </c>
      <c r="G7514" s="220">
        <v>293</v>
      </c>
      <c r="H7514" s="220">
        <v>308</v>
      </c>
      <c r="I7514" s="220">
        <v>278.41481379310341</v>
      </c>
      <c r="J7514" s="161" t="e">
        <f>VLOOKUP(D7514,GST!A:D,4,FALSE)</f>
        <v>#N/A</v>
      </c>
      <c r="K7514" s="64" t="str">
        <f>VLOOKUP(B7514,'ABC successor'!A:J,10,FALSE)</f>
        <v>4750</v>
      </c>
    </row>
    <row r="7515" spans="1:11" x14ac:dyDescent="0.2">
      <c r="A7515">
        <v>7514</v>
      </c>
      <c r="B7515" t="s">
        <v>11305</v>
      </c>
      <c r="C7515" t="s">
        <v>11304</v>
      </c>
      <c r="D7515" t="s">
        <v>11305</v>
      </c>
      <c r="E7515" t="s">
        <v>11306</v>
      </c>
      <c r="F7515" s="220">
        <v>60979</v>
      </c>
      <c r="G7515" s="220">
        <v>60979</v>
      </c>
      <c r="H7515" s="220">
        <v>64188</v>
      </c>
      <c r="I7515" s="220">
        <v>57929.615631034481</v>
      </c>
      <c r="J7515" s="161" t="e">
        <f>VLOOKUP(D7515,GST!A:D,4,FALSE)</f>
        <v>#N/A</v>
      </c>
      <c r="K7515" s="64" t="str">
        <f>VLOOKUP(B7515,'ABC successor'!A:J,10,FALSE)</f>
        <v>4750</v>
      </c>
    </row>
    <row r="7516" spans="1:11" x14ac:dyDescent="0.2">
      <c r="A7516">
        <v>7515</v>
      </c>
      <c r="B7516" t="s">
        <v>11308</v>
      </c>
      <c r="C7516" t="s">
        <v>11307</v>
      </c>
      <c r="D7516" t="s">
        <v>11308</v>
      </c>
      <c r="E7516" t="s">
        <v>11309</v>
      </c>
      <c r="F7516" s="220">
        <v>1312626</v>
      </c>
      <c r="G7516" s="220">
        <v>1312626</v>
      </c>
      <c r="H7516" s="220">
        <v>1381712</v>
      </c>
      <c r="I7516" s="220">
        <v>1246994.8163086206</v>
      </c>
      <c r="J7516" s="161" t="e">
        <f>VLOOKUP(D7516,GST!A:D,4,FALSE)</f>
        <v>#N/A</v>
      </c>
      <c r="K7516" s="64" t="str">
        <f>VLOOKUP(B7516,'ABC successor'!A:J,10,FALSE)</f>
        <v>4750</v>
      </c>
    </row>
    <row r="7517" spans="1:11" x14ac:dyDescent="0.2">
      <c r="A7517">
        <v>7516</v>
      </c>
      <c r="B7517" t="s">
        <v>11311</v>
      </c>
      <c r="C7517" t="s">
        <v>11310</v>
      </c>
      <c r="D7517" t="s">
        <v>11311</v>
      </c>
      <c r="E7517" t="s">
        <v>11312</v>
      </c>
      <c r="F7517" s="220">
        <v>148626</v>
      </c>
      <c r="G7517" s="220">
        <v>148626</v>
      </c>
      <c r="H7517" s="220">
        <v>156448</v>
      </c>
      <c r="I7517" s="220">
        <v>141194.97931724135</v>
      </c>
      <c r="J7517" s="161" t="e">
        <f>VLOOKUP(D7517,GST!A:D,4,FALSE)</f>
        <v>#N/A</v>
      </c>
      <c r="K7517" s="64" t="str">
        <f>VLOOKUP(B7517,'ABC successor'!A:J,10,FALSE)</f>
        <v>4750</v>
      </c>
    </row>
    <row r="7518" spans="1:11" x14ac:dyDescent="0.2">
      <c r="A7518">
        <v>7517</v>
      </c>
      <c r="B7518" t="s">
        <v>11314</v>
      </c>
      <c r="C7518" t="s">
        <v>11313</v>
      </c>
      <c r="D7518" t="s">
        <v>11314</v>
      </c>
      <c r="E7518" t="s">
        <v>11315</v>
      </c>
      <c r="F7518" s="220">
        <v>1932545</v>
      </c>
      <c r="G7518" s="220">
        <v>1932545</v>
      </c>
      <c r="H7518" s="220">
        <v>2034258</v>
      </c>
      <c r="I7518" s="220">
        <v>1835917.5514931029</v>
      </c>
      <c r="J7518" s="161" t="e">
        <f>VLOOKUP(D7518,GST!A:D,4,FALSE)</f>
        <v>#N/A</v>
      </c>
      <c r="K7518" s="64" t="str">
        <f>VLOOKUP(B7518,'ABC successor'!A:J,10,FALSE)</f>
        <v>4750</v>
      </c>
    </row>
    <row r="7519" spans="1:11" x14ac:dyDescent="0.2">
      <c r="A7519">
        <v>7518</v>
      </c>
      <c r="B7519" t="s">
        <v>11317</v>
      </c>
      <c r="C7519" t="s">
        <v>11316</v>
      </c>
      <c r="D7519" t="s">
        <v>11317</v>
      </c>
      <c r="E7519" t="s">
        <v>11318</v>
      </c>
      <c r="F7519" s="220">
        <v>795910</v>
      </c>
      <c r="G7519" s="220">
        <v>795910</v>
      </c>
      <c r="H7519" s="220">
        <v>837800</v>
      </c>
      <c r="I7519" s="220">
        <v>756114.69773965504</v>
      </c>
      <c r="J7519" s="161" t="e">
        <f>VLOOKUP(D7519,GST!A:D,4,FALSE)</f>
        <v>#N/A</v>
      </c>
      <c r="K7519" s="64" t="str">
        <f>VLOOKUP(B7519,'ABC successor'!A:J,10,FALSE)</f>
        <v>4750</v>
      </c>
    </row>
    <row r="7520" spans="1:11" x14ac:dyDescent="0.2">
      <c r="A7520">
        <v>7519</v>
      </c>
      <c r="B7520" t="s">
        <v>11320</v>
      </c>
      <c r="C7520" t="s">
        <v>11319</v>
      </c>
      <c r="D7520" t="s">
        <v>11320</v>
      </c>
      <c r="E7520" t="s">
        <v>11321</v>
      </c>
      <c r="F7520" s="220">
        <v>6250</v>
      </c>
      <c r="G7520" s="220">
        <v>6250</v>
      </c>
      <c r="H7520" s="220">
        <v>6579</v>
      </c>
      <c r="I7520" s="220">
        <v>5937.5825913793096</v>
      </c>
      <c r="J7520" s="161" t="e">
        <f>VLOOKUP(D7520,GST!A:D,4,FALSE)</f>
        <v>#N/A</v>
      </c>
      <c r="K7520" s="64" t="str">
        <f>VLOOKUP(B7520,'ABC successor'!A:J,10,FALSE)</f>
        <v>4750</v>
      </c>
    </row>
    <row r="7521" spans="1:11" x14ac:dyDescent="0.2">
      <c r="A7521">
        <v>7520</v>
      </c>
      <c r="B7521" t="s">
        <v>8439</v>
      </c>
      <c r="C7521" t="s">
        <v>8438</v>
      </c>
      <c r="D7521" t="s">
        <v>8439</v>
      </c>
      <c r="E7521" t="s">
        <v>8440</v>
      </c>
      <c r="F7521" s="220">
        <v>52366</v>
      </c>
      <c r="G7521" s="220">
        <v>52366</v>
      </c>
      <c r="H7521" s="220">
        <v>55122</v>
      </c>
      <c r="I7521" s="220">
        <v>49747.313603448274</v>
      </c>
      <c r="J7521" s="161" t="e">
        <f>VLOOKUP(D7521,GST!A:D,4,FALSE)</f>
        <v>#N/A</v>
      </c>
      <c r="K7521" s="64" t="str">
        <f>VLOOKUP(B7521,'ABC successor'!A:J,10,FALSE)</f>
        <v>4750</v>
      </c>
    </row>
    <row r="7522" spans="1:11" x14ac:dyDescent="0.2">
      <c r="A7522">
        <v>7521</v>
      </c>
      <c r="B7522" t="s">
        <v>8442</v>
      </c>
      <c r="C7522" t="s">
        <v>8441</v>
      </c>
      <c r="D7522" t="s">
        <v>8442</v>
      </c>
      <c r="E7522" t="s">
        <v>8443</v>
      </c>
      <c r="F7522" s="220">
        <v>179185</v>
      </c>
      <c r="G7522" s="220">
        <v>179185</v>
      </c>
      <c r="H7522" s="220">
        <v>188616</v>
      </c>
      <c r="I7522" s="220">
        <v>170225.52396379306</v>
      </c>
      <c r="J7522" s="161" t="e">
        <f>VLOOKUP(D7522,GST!A:D,4,FALSE)</f>
        <v>#N/A</v>
      </c>
      <c r="K7522" s="64" t="str">
        <f>VLOOKUP(B7522,'ABC successor'!A:J,10,FALSE)</f>
        <v>4750</v>
      </c>
    </row>
    <row r="7523" spans="1:11" x14ac:dyDescent="0.2">
      <c r="A7523">
        <v>7522</v>
      </c>
      <c r="B7523" t="s">
        <v>8445</v>
      </c>
      <c r="C7523" t="s">
        <v>8444</v>
      </c>
      <c r="D7523" t="s">
        <v>8445</v>
      </c>
      <c r="E7523" t="s">
        <v>8446</v>
      </c>
      <c r="F7523" s="220">
        <v>238912</v>
      </c>
      <c r="G7523" s="220">
        <v>238912</v>
      </c>
      <c r="H7523" s="220">
        <v>251486</v>
      </c>
      <c r="I7523" s="220">
        <v>226966.0763275862</v>
      </c>
      <c r="J7523" s="161" t="e">
        <f>VLOOKUP(D7523,GST!A:D,4,FALSE)</f>
        <v>#N/A</v>
      </c>
      <c r="K7523" s="64" t="str">
        <f>VLOOKUP(B7523,'ABC successor'!A:J,10,FALSE)</f>
        <v>4750</v>
      </c>
    </row>
    <row r="7524" spans="1:11" x14ac:dyDescent="0.2">
      <c r="A7524">
        <v>7523</v>
      </c>
      <c r="B7524" t="s">
        <v>8448</v>
      </c>
      <c r="C7524" t="s">
        <v>8447</v>
      </c>
      <c r="D7524" t="s">
        <v>8448</v>
      </c>
      <c r="E7524" t="s">
        <v>8449</v>
      </c>
      <c r="F7524" s="220">
        <v>68201</v>
      </c>
      <c r="G7524" s="220">
        <v>68201</v>
      </c>
      <c r="H7524" s="220">
        <v>71791</v>
      </c>
      <c r="I7524" s="220">
        <v>64791.380729310338</v>
      </c>
      <c r="J7524" s="161" t="e">
        <f>VLOOKUP(D7524,GST!A:D,4,FALSE)</f>
        <v>#N/A</v>
      </c>
      <c r="K7524" s="64" t="str">
        <f>VLOOKUP(B7524,'ABC successor'!A:J,10,FALSE)</f>
        <v>4750</v>
      </c>
    </row>
    <row r="7525" spans="1:11" x14ac:dyDescent="0.2">
      <c r="A7525">
        <v>7524</v>
      </c>
      <c r="B7525" t="s">
        <v>14024</v>
      </c>
      <c r="C7525" t="s">
        <v>14025</v>
      </c>
      <c r="D7525" t="s">
        <v>14024</v>
      </c>
      <c r="E7525" t="s">
        <v>14026</v>
      </c>
      <c r="F7525" s="220">
        <v>887586</v>
      </c>
      <c r="G7525" s="220">
        <v>887586</v>
      </c>
      <c r="H7525" s="220">
        <v>934301</v>
      </c>
      <c r="I7525" s="220">
        <v>843206.33167931042</v>
      </c>
      <c r="J7525" s="161" t="e">
        <f>VLOOKUP(D7525,GST!A:D,4,FALSE)</f>
        <v>#N/A</v>
      </c>
      <c r="K7525" s="64" t="str">
        <f>VLOOKUP(B7525,'ABC successor'!A:J,10,FALSE)</f>
        <v>4750</v>
      </c>
    </row>
    <row r="7526" spans="1:11" x14ac:dyDescent="0.2">
      <c r="A7526">
        <v>7525</v>
      </c>
      <c r="B7526" t="s">
        <v>14027</v>
      </c>
      <c r="C7526" t="s">
        <v>14028</v>
      </c>
      <c r="D7526" t="s">
        <v>14027</v>
      </c>
      <c r="E7526" t="s">
        <v>14029</v>
      </c>
      <c r="F7526" s="220">
        <v>1069546</v>
      </c>
      <c r="G7526" s="220">
        <v>1069546</v>
      </c>
      <c r="H7526" s="220">
        <v>1125838</v>
      </c>
      <c r="I7526" s="220">
        <v>1016069.0626293103</v>
      </c>
      <c r="J7526" s="161" t="e">
        <f>VLOOKUP(D7526,GST!A:D,4,FALSE)</f>
        <v>#N/A</v>
      </c>
      <c r="K7526" s="64" t="str">
        <f>VLOOKUP(B7526,'ABC successor'!A:J,10,FALSE)</f>
        <v>4750</v>
      </c>
    </row>
    <row r="7527" spans="1:11" x14ac:dyDescent="0.2">
      <c r="A7527">
        <v>7526</v>
      </c>
      <c r="B7527" t="s">
        <v>14030</v>
      </c>
      <c r="C7527" t="s">
        <v>14031</v>
      </c>
      <c r="D7527" t="s">
        <v>14030</v>
      </c>
      <c r="E7527" t="s">
        <v>14032</v>
      </c>
      <c r="F7527" s="220">
        <v>884808</v>
      </c>
      <c r="G7527" s="220">
        <v>884808</v>
      </c>
      <c r="H7527" s="220">
        <v>931377</v>
      </c>
      <c r="I7527" s="220">
        <v>840567.19125689636</v>
      </c>
      <c r="J7527" s="161" t="e">
        <f>VLOOKUP(D7527,GST!A:D,4,FALSE)</f>
        <v>#N/A</v>
      </c>
      <c r="K7527" s="64" t="str">
        <f>VLOOKUP(B7527,'ABC successor'!A:J,10,FALSE)</f>
        <v>4750</v>
      </c>
    </row>
    <row r="7528" spans="1:11" x14ac:dyDescent="0.2">
      <c r="A7528">
        <v>7527</v>
      </c>
      <c r="B7528" t="s">
        <v>10085</v>
      </c>
      <c r="C7528" t="s">
        <v>10084</v>
      </c>
      <c r="D7528" t="s">
        <v>10085</v>
      </c>
      <c r="E7528" t="s">
        <v>10086</v>
      </c>
      <c r="F7528" s="220">
        <v>19725</v>
      </c>
      <c r="G7528" s="220">
        <v>19725</v>
      </c>
      <c r="H7528" s="220">
        <v>20763</v>
      </c>
      <c r="I7528" s="220">
        <v>18738.863717241376</v>
      </c>
      <c r="J7528" s="161" t="e">
        <f>VLOOKUP(D7528,GST!A:D,4,FALSE)</f>
        <v>#N/A</v>
      </c>
      <c r="K7528" s="64" t="str">
        <f>VLOOKUP(B7528,'ABC successor'!A:J,10,FALSE)</f>
        <v>4750</v>
      </c>
    </row>
    <row r="7529" spans="1:11" x14ac:dyDescent="0.2">
      <c r="A7529">
        <v>7528</v>
      </c>
      <c r="B7529" t="s">
        <v>10088</v>
      </c>
      <c r="C7529" t="s">
        <v>10087</v>
      </c>
      <c r="D7529" t="s">
        <v>10088</v>
      </c>
      <c r="E7529" t="s">
        <v>10089</v>
      </c>
      <c r="F7529" s="220">
        <v>1278</v>
      </c>
      <c r="G7529" s="220">
        <v>1278</v>
      </c>
      <c r="H7529" s="220">
        <v>1345</v>
      </c>
      <c r="I7529" s="220">
        <v>1214.1979379310344</v>
      </c>
      <c r="J7529" s="161" t="e">
        <f>VLOOKUP(D7529,GST!A:D,4,FALSE)</f>
        <v>#N/A</v>
      </c>
      <c r="K7529" s="64" t="str">
        <f>VLOOKUP(B7529,'ABC successor'!A:J,10,FALSE)</f>
        <v>4750</v>
      </c>
    </row>
    <row r="7530" spans="1:11" x14ac:dyDescent="0.2">
      <c r="A7530">
        <v>7529</v>
      </c>
      <c r="B7530" t="s">
        <v>10091</v>
      </c>
      <c r="C7530" t="s">
        <v>10090</v>
      </c>
      <c r="D7530" t="s">
        <v>10091</v>
      </c>
      <c r="E7530" t="s">
        <v>10092</v>
      </c>
      <c r="F7530" s="220">
        <v>1125</v>
      </c>
      <c r="G7530" s="220">
        <v>1125</v>
      </c>
      <c r="H7530" s="220">
        <v>1184</v>
      </c>
      <c r="I7530" s="220">
        <v>1069.1902224137932</v>
      </c>
      <c r="J7530" s="161" t="e">
        <f>VLOOKUP(D7530,GST!A:D,4,FALSE)</f>
        <v>#N/A</v>
      </c>
      <c r="K7530" s="64" t="str">
        <f>VLOOKUP(B7530,'ABC successor'!A:J,10,FALSE)</f>
        <v>4750</v>
      </c>
    </row>
    <row r="7531" spans="1:11" x14ac:dyDescent="0.2">
      <c r="A7531">
        <v>7530</v>
      </c>
      <c r="B7531" t="s">
        <v>10094</v>
      </c>
      <c r="C7531" t="s">
        <v>10093</v>
      </c>
      <c r="D7531" t="s">
        <v>10094</v>
      </c>
      <c r="E7531" t="s">
        <v>10095</v>
      </c>
      <c r="F7531" s="220">
        <v>143070</v>
      </c>
      <c r="G7531" s="220">
        <v>143070</v>
      </c>
      <c r="H7531" s="220">
        <v>150600</v>
      </c>
      <c r="I7531" s="220">
        <v>135916.69847241376</v>
      </c>
      <c r="J7531" s="161" t="e">
        <f>VLOOKUP(D7531,GST!A:D,4,FALSE)</f>
        <v>#N/A</v>
      </c>
      <c r="K7531" s="64" t="str">
        <f>VLOOKUP(B7531,'ABC successor'!A:J,10,FALSE)</f>
        <v>4750</v>
      </c>
    </row>
    <row r="7532" spans="1:11" x14ac:dyDescent="0.2">
      <c r="A7532">
        <v>7531</v>
      </c>
      <c r="B7532" t="s">
        <v>10097</v>
      </c>
      <c r="C7532" t="s">
        <v>10096</v>
      </c>
      <c r="D7532" t="s">
        <v>10097</v>
      </c>
      <c r="E7532" t="s">
        <v>10098</v>
      </c>
      <c r="F7532" s="220">
        <v>3057</v>
      </c>
      <c r="G7532" s="220">
        <v>3057</v>
      </c>
      <c r="H7532" s="220">
        <v>3218</v>
      </c>
      <c r="I7532" s="220">
        <v>2904.0211827586199</v>
      </c>
      <c r="J7532" s="161" t="e">
        <f>VLOOKUP(D7532,GST!A:D,4,FALSE)</f>
        <v>#N/A</v>
      </c>
      <c r="K7532" s="64" t="str">
        <f>VLOOKUP(B7532,'ABC successor'!A:J,10,FALSE)</f>
        <v>4750</v>
      </c>
    </row>
    <row r="7533" spans="1:11" x14ac:dyDescent="0.2">
      <c r="A7533">
        <v>7532</v>
      </c>
      <c r="B7533" t="s">
        <v>10100</v>
      </c>
      <c r="C7533" t="s">
        <v>10099</v>
      </c>
      <c r="D7533" t="s">
        <v>10100</v>
      </c>
      <c r="E7533" t="s">
        <v>5220</v>
      </c>
      <c r="F7533" s="220">
        <v>1949909</v>
      </c>
      <c r="G7533" s="220">
        <v>1949909</v>
      </c>
      <c r="H7533" s="220">
        <v>2052536</v>
      </c>
      <c r="I7533" s="220">
        <v>1852413.6292103447</v>
      </c>
      <c r="J7533" s="161" t="e">
        <f>VLOOKUP(D7533,GST!A:D,4,FALSE)</f>
        <v>#N/A</v>
      </c>
      <c r="K7533" s="64" t="str">
        <f>VLOOKUP(B7533,'ABC successor'!A:J,10,FALSE)</f>
        <v>4750</v>
      </c>
    </row>
    <row r="7534" spans="1:11" x14ac:dyDescent="0.2">
      <c r="A7534">
        <v>7533</v>
      </c>
      <c r="B7534" t="s">
        <v>19589</v>
      </c>
      <c r="C7534" t="s">
        <v>19590</v>
      </c>
      <c r="D7534" t="s">
        <v>19589</v>
      </c>
      <c r="E7534" t="s">
        <v>19591</v>
      </c>
      <c r="F7534" s="220">
        <v>2611</v>
      </c>
      <c r="G7534" s="220">
        <v>2611</v>
      </c>
      <c r="H7534" s="220">
        <v>2748</v>
      </c>
      <c r="I7534" s="220">
        <v>2480.5986534482754</v>
      </c>
      <c r="J7534" s="161" t="e">
        <f>VLOOKUP(D7534,GST!A:D,4,FALSE)</f>
        <v>#N/A</v>
      </c>
      <c r="K7534" s="64" t="str">
        <f>VLOOKUP(B7534,'ABC successor'!A:J,10,FALSE)</f>
        <v>4750</v>
      </c>
    </row>
    <row r="7535" spans="1:11" x14ac:dyDescent="0.2">
      <c r="A7535">
        <v>7534</v>
      </c>
      <c r="B7535" t="s">
        <v>10102</v>
      </c>
      <c r="C7535" t="s">
        <v>10101</v>
      </c>
      <c r="D7535" t="s">
        <v>10102</v>
      </c>
      <c r="E7535" t="s">
        <v>18366</v>
      </c>
      <c r="F7535" s="220">
        <v>155570</v>
      </c>
      <c r="G7535" s="220">
        <v>155570</v>
      </c>
      <c r="H7535" s="220">
        <v>163758</v>
      </c>
      <c r="I7535" s="220">
        <v>147791.86365517238</v>
      </c>
      <c r="J7535" s="161" t="e">
        <f>VLOOKUP(D7535,GST!A:D,4,FALSE)</f>
        <v>#N/A</v>
      </c>
      <c r="K7535" s="64" t="str">
        <f>VLOOKUP(B7535,'ABC successor'!A:J,10,FALSE)</f>
        <v>4750</v>
      </c>
    </row>
    <row r="7536" spans="1:11" x14ac:dyDescent="0.2">
      <c r="A7536">
        <v>7535</v>
      </c>
      <c r="B7536" t="s">
        <v>10104</v>
      </c>
      <c r="C7536" t="s">
        <v>10103</v>
      </c>
      <c r="D7536" t="s">
        <v>10104</v>
      </c>
      <c r="E7536" t="s">
        <v>10105</v>
      </c>
      <c r="F7536" s="220">
        <v>11529</v>
      </c>
      <c r="G7536" s="220">
        <v>11529</v>
      </c>
      <c r="H7536" s="220">
        <v>12136</v>
      </c>
      <c r="I7536" s="220">
        <v>10952.916112068962</v>
      </c>
      <c r="J7536" s="161" t="e">
        <f>VLOOKUP(D7536,GST!A:D,4,FALSE)</f>
        <v>#N/A</v>
      </c>
      <c r="K7536" s="64" t="str">
        <f>VLOOKUP(B7536,'ABC successor'!A:J,10,FALSE)</f>
        <v>4750</v>
      </c>
    </row>
    <row r="7537" spans="1:11" x14ac:dyDescent="0.2">
      <c r="A7537">
        <v>7536</v>
      </c>
      <c r="B7537" t="s">
        <v>10107</v>
      </c>
      <c r="C7537" t="s">
        <v>10106</v>
      </c>
      <c r="D7537" t="s">
        <v>10107</v>
      </c>
      <c r="E7537" t="s">
        <v>10108</v>
      </c>
      <c r="F7537" s="220">
        <v>67090</v>
      </c>
      <c r="G7537" s="220">
        <v>67090</v>
      </c>
      <c r="H7537" s="220">
        <v>70621</v>
      </c>
      <c r="I7537" s="220">
        <v>63735.724560344817</v>
      </c>
      <c r="J7537" s="161" t="e">
        <f>VLOOKUP(D7537,GST!A:D,4,FALSE)</f>
        <v>#N/A</v>
      </c>
      <c r="K7537" s="64" t="str">
        <f>VLOOKUP(B7537,'ABC successor'!A:J,10,FALSE)</f>
        <v>4750</v>
      </c>
    </row>
    <row r="7538" spans="1:11" x14ac:dyDescent="0.2">
      <c r="A7538">
        <v>7537</v>
      </c>
      <c r="B7538" t="s">
        <v>10110</v>
      </c>
      <c r="C7538" t="s">
        <v>10109</v>
      </c>
      <c r="D7538" t="s">
        <v>10110</v>
      </c>
      <c r="E7538" t="s">
        <v>10111</v>
      </c>
      <c r="F7538" s="220">
        <v>1154</v>
      </c>
      <c r="G7538" s="220">
        <v>1154</v>
      </c>
      <c r="H7538" s="220">
        <v>1215</v>
      </c>
      <c r="I7538" s="220">
        <v>1096.2583293103446</v>
      </c>
      <c r="J7538" s="161" t="e">
        <f>VLOOKUP(D7538,GST!A:D,4,FALSE)</f>
        <v>#N/A</v>
      </c>
      <c r="K7538" s="64" t="str">
        <f>VLOOKUP(B7538,'ABC successor'!A:J,10,FALSE)</f>
        <v>4750</v>
      </c>
    </row>
    <row r="7539" spans="1:11" x14ac:dyDescent="0.2">
      <c r="A7539">
        <v>7538</v>
      </c>
      <c r="B7539" t="s">
        <v>10113</v>
      </c>
      <c r="C7539" t="s">
        <v>10112</v>
      </c>
      <c r="D7539" t="s">
        <v>10113</v>
      </c>
      <c r="E7539" t="s">
        <v>4990</v>
      </c>
      <c r="F7539" s="220">
        <v>258358</v>
      </c>
      <c r="G7539" s="220">
        <v>258358</v>
      </c>
      <c r="H7539" s="220">
        <v>271956</v>
      </c>
      <c r="I7539" s="220">
        <v>245440.05928448276</v>
      </c>
      <c r="J7539" s="161" t="e">
        <f>VLOOKUP(D7539,GST!A:D,4,FALSE)</f>
        <v>#N/A</v>
      </c>
      <c r="K7539" s="64" t="str">
        <f>VLOOKUP(B7539,'ABC successor'!A:J,10,FALSE)</f>
        <v>4750</v>
      </c>
    </row>
    <row r="7540" spans="1:11" x14ac:dyDescent="0.2">
      <c r="A7540">
        <v>7539</v>
      </c>
      <c r="B7540" t="s">
        <v>10115</v>
      </c>
      <c r="C7540" t="s">
        <v>10114</v>
      </c>
      <c r="D7540" t="s">
        <v>10115</v>
      </c>
      <c r="E7540" t="s">
        <v>10116</v>
      </c>
      <c r="F7540" s="220">
        <v>11529</v>
      </c>
      <c r="G7540" s="220">
        <v>11529</v>
      </c>
      <c r="H7540" s="220">
        <v>12136</v>
      </c>
      <c r="I7540" s="220">
        <v>10952.916112068962</v>
      </c>
      <c r="J7540" s="161" t="e">
        <f>VLOOKUP(D7540,GST!A:D,4,FALSE)</f>
        <v>#N/A</v>
      </c>
      <c r="K7540" s="64" t="str">
        <f>VLOOKUP(B7540,'ABC successor'!A:J,10,FALSE)</f>
        <v>4750</v>
      </c>
    </row>
    <row r="7541" spans="1:11" x14ac:dyDescent="0.2">
      <c r="A7541">
        <v>7540</v>
      </c>
      <c r="B7541" t="s">
        <v>10118</v>
      </c>
      <c r="C7541" t="s">
        <v>10117</v>
      </c>
      <c r="D7541" t="s">
        <v>10118</v>
      </c>
      <c r="E7541" t="s">
        <v>10119</v>
      </c>
      <c r="F7541" s="220">
        <v>677842</v>
      </c>
      <c r="G7541" s="220">
        <v>677842</v>
      </c>
      <c r="H7541" s="220">
        <v>713518</v>
      </c>
      <c r="I7541" s="220">
        <v>643950.26306896529</v>
      </c>
      <c r="J7541" s="161" t="e">
        <f>VLOOKUP(D7541,GST!A:D,4,FALSE)</f>
        <v>#N/A</v>
      </c>
      <c r="K7541" s="64" t="str">
        <f>VLOOKUP(B7541,'ABC successor'!A:J,10,FALSE)</f>
        <v>4750</v>
      </c>
    </row>
    <row r="7542" spans="1:11" x14ac:dyDescent="0.2">
      <c r="A7542">
        <v>7541</v>
      </c>
      <c r="B7542" t="s">
        <v>10121</v>
      </c>
      <c r="C7542" t="s">
        <v>10120</v>
      </c>
      <c r="D7542" t="s">
        <v>10121</v>
      </c>
      <c r="E7542" t="s">
        <v>3839</v>
      </c>
      <c r="F7542" s="220">
        <v>138</v>
      </c>
      <c r="G7542" s="220">
        <v>138</v>
      </c>
      <c r="H7542" s="220">
        <v>145</v>
      </c>
      <c r="I7542" s="220">
        <v>131.47366206896552</v>
      </c>
      <c r="J7542" s="161" t="e">
        <f>VLOOKUP(D7542,GST!A:D,4,FALSE)</f>
        <v>#N/A</v>
      </c>
      <c r="K7542" s="64" t="str">
        <f>VLOOKUP(B7542,'ABC successor'!A:J,10,FALSE)</f>
        <v>4750</v>
      </c>
    </row>
    <row r="7543" spans="1:11" x14ac:dyDescent="0.2">
      <c r="A7543">
        <v>7542</v>
      </c>
      <c r="B7543" t="s">
        <v>10123</v>
      </c>
      <c r="C7543" t="s">
        <v>10122</v>
      </c>
      <c r="D7543" t="s">
        <v>10123</v>
      </c>
      <c r="E7543" t="s">
        <v>10124</v>
      </c>
      <c r="F7543" s="220">
        <v>2090478</v>
      </c>
      <c r="G7543" s="220">
        <v>2090478</v>
      </c>
      <c r="H7543" s="220">
        <v>2200503</v>
      </c>
      <c r="I7543" s="220">
        <v>1985954.1345844825</v>
      </c>
      <c r="J7543" s="161" t="e">
        <f>VLOOKUP(D7543,GST!A:D,4,FALSE)</f>
        <v>#N/A</v>
      </c>
      <c r="K7543" s="64" t="str">
        <f>VLOOKUP(B7543,'ABC successor'!A:J,10,FALSE)</f>
        <v>4750</v>
      </c>
    </row>
    <row r="7544" spans="1:11" x14ac:dyDescent="0.2">
      <c r="A7544">
        <v>7543</v>
      </c>
      <c r="B7544" t="s">
        <v>10126</v>
      </c>
      <c r="C7544" t="s">
        <v>10125</v>
      </c>
      <c r="D7544" t="s">
        <v>10126</v>
      </c>
      <c r="E7544" t="s">
        <v>10127</v>
      </c>
      <c r="F7544" s="220">
        <v>515</v>
      </c>
      <c r="G7544" s="220">
        <v>515</v>
      </c>
      <c r="H7544" s="220">
        <v>542</v>
      </c>
      <c r="I7544" s="220">
        <v>489.15936034482752</v>
      </c>
      <c r="J7544" s="161" t="e">
        <f>VLOOKUP(D7544,GST!A:D,4,FALSE)</f>
        <v>#N/A</v>
      </c>
      <c r="K7544" s="64" t="str">
        <f>VLOOKUP(B7544,'ABC successor'!A:J,10,FALSE)</f>
        <v>4750</v>
      </c>
    </row>
    <row r="7545" spans="1:11" x14ac:dyDescent="0.2">
      <c r="A7545">
        <v>7544</v>
      </c>
      <c r="B7545" t="s">
        <v>10129</v>
      </c>
      <c r="C7545" t="s">
        <v>10128</v>
      </c>
      <c r="D7545" t="s">
        <v>10129</v>
      </c>
      <c r="E7545" t="s">
        <v>10130</v>
      </c>
      <c r="F7545" s="220">
        <v>1099</v>
      </c>
      <c r="G7545" s="220">
        <v>1099</v>
      </c>
      <c r="H7545" s="220">
        <v>1157</v>
      </c>
      <c r="I7545" s="220">
        <v>1044.0555517241378</v>
      </c>
      <c r="J7545" s="161" t="e">
        <f>VLOOKUP(D7545,GST!A:D,4,FALSE)</f>
        <v>#N/A</v>
      </c>
      <c r="K7545" s="64" t="str">
        <f>VLOOKUP(B7545,'ABC successor'!A:J,10,FALSE)</f>
        <v>4750</v>
      </c>
    </row>
    <row r="7546" spans="1:11" x14ac:dyDescent="0.2">
      <c r="A7546">
        <v>7545</v>
      </c>
      <c r="B7546" t="s">
        <v>10132</v>
      </c>
      <c r="C7546" t="s">
        <v>10131</v>
      </c>
      <c r="D7546" t="s">
        <v>10132</v>
      </c>
      <c r="E7546" t="s">
        <v>10133</v>
      </c>
      <c r="F7546" s="220">
        <v>91675</v>
      </c>
      <c r="G7546" s="220">
        <v>91675</v>
      </c>
      <c r="H7546" s="220">
        <v>96500</v>
      </c>
      <c r="I7546" s="220">
        <v>87091.633939655148</v>
      </c>
      <c r="J7546" s="161" t="e">
        <f>VLOOKUP(D7546,GST!A:D,4,FALSE)</f>
        <v>#N/A</v>
      </c>
      <c r="K7546" s="64" t="str">
        <f>VLOOKUP(B7546,'ABC successor'!A:J,10,FALSE)</f>
        <v>4750</v>
      </c>
    </row>
    <row r="7547" spans="1:11" x14ac:dyDescent="0.2">
      <c r="A7547">
        <v>7546</v>
      </c>
      <c r="B7547" t="s">
        <v>10135</v>
      </c>
      <c r="C7547" t="s">
        <v>10134</v>
      </c>
      <c r="D7547" t="s">
        <v>10135</v>
      </c>
      <c r="E7547" t="s">
        <v>4641</v>
      </c>
      <c r="F7547" s="220">
        <v>1710</v>
      </c>
      <c r="G7547" s="220">
        <v>1710</v>
      </c>
      <c r="H7547" s="220">
        <v>1800</v>
      </c>
      <c r="I7547" s="220">
        <v>1624.0864137931032</v>
      </c>
      <c r="J7547" s="161" t="e">
        <f>VLOOKUP(D7547,GST!A:D,4,FALSE)</f>
        <v>#N/A</v>
      </c>
      <c r="K7547" s="64" t="str">
        <f>VLOOKUP(B7547,'ABC successor'!A:J,10,FALSE)</f>
        <v>4750</v>
      </c>
    </row>
    <row r="7548" spans="1:11" x14ac:dyDescent="0.2">
      <c r="A7548">
        <v>7547</v>
      </c>
      <c r="B7548" t="s">
        <v>10137</v>
      </c>
      <c r="C7548" t="s">
        <v>10136</v>
      </c>
      <c r="D7548" t="s">
        <v>10137</v>
      </c>
      <c r="E7548" t="s">
        <v>4051</v>
      </c>
      <c r="F7548" s="220">
        <v>181</v>
      </c>
      <c r="G7548" s="220">
        <v>181</v>
      </c>
      <c r="H7548" s="220">
        <v>191</v>
      </c>
      <c r="I7548" s="220">
        <v>172.07582241379308</v>
      </c>
      <c r="J7548" s="161" t="e">
        <f>VLOOKUP(D7548,GST!A:D,4,FALSE)</f>
        <v>#N/A</v>
      </c>
      <c r="K7548" s="64" t="str">
        <f>VLOOKUP(B7548,'ABC successor'!A:J,10,FALSE)</f>
        <v>4750</v>
      </c>
    </row>
    <row r="7549" spans="1:11" x14ac:dyDescent="0.2">
      <c r="A7549">
        <v>7548</v>
      </c>
      <c r="B7549" t="s">
        <v>10139</v>
      </c>
      <c r="C7549" t="s">
        <v>10138</v>
      </c>
      <c r="D7549" t="s">
        <v>10139</v>
      </c>
      <c r="E7549" t="s">
        <v>16312</v>
      </c>
      <c r="F7549" s="220">
        <v>49866</v>
      </c>
      <c r="G7549" s="220">
        <v>49866</v>
      </c>
      <c r="H7549" s="220">
        <v>52491</v>
      </c>
      <c r="I7549" s="220">
        <v>47373.053941379309</v>
      </c>
      <c r="J7549" s="161" t="e">
        <f>VLOOKUP(D7549,GST!A:D,4,FALSE)</f>
        <v>#N/A</v>
      </c>
      <c r="K7549" s="64" t="str">
        <f>VLOOKUP(B7549,'ABC successor'!A:J,10,FALSE)</f>
        <v>4750</v>
      </c>
    </row>
    <row r="7550" spans="1:11" x14ac:dyDescent="0.2">
      <c r="A7550">
        <v>7549</v>
      </c>
      <c r="B7550" t="s">
        <v>7086</v>
      </c>
      <c r="C7550" t="s">
        <v>7085</v>
      </c>
      <c r="D7550" t="s">
        <v>7086</v>
      </c>
      <c r="E7550" t="s">
        <v>2393</v>
      </c>
      <c r="F7550" s="220">
        <v>1182</v>
      </c>
      <c r="G7550" s="220">
        <v>1182</v>
      </c>
      <c r="H7550" s="220">
        <v>1244</v>
      </c>
      <c r="I7550" s="220">
        <v>1123.3264362068962</v>
      </c>
      <c r="J7550" s="161" t="e">
        <f>VLOOKUP(D7550,GST!A:D,4,FALSE)</f>
        <v>#N/A</v>
      </c>
      <c r="K7550" s="64" t="str">
        <f>VLOOKUP(B7550,'ABC successor'!A:J,10,FALSE)</f>
        <v>4750</v>
      </c>
    </row>
    <row r="7551" spans="1:11" x14ac:dyDescent="0.2">
      <c r="A7551">
        <v>7550</v>
      </c>
      <c r="B7551" t="s">
        <v>7088</v>
      </c>
      <c r="C7551" t="s">
        <v>7087</v>
      </c>
      <c r="D7551" t="s">
        <v>7088</v>
      </c>
      <c r="E7551" t="s">
        <v>4322</v>
      </c>
      <c r="F7551" s="220">
        <v>1154</v>
      </c>
      <c r="G7551" s="220">
        <v>1154</v>
      </c>
      <c r="H7551" s="220">
        <v>1215</v>
      </c>
      <c r="I7551" s="220">
        <v>1096.2583293103446</v>
      </c>
      <c r="J7551" s="161" t="e">
        <f>VLOOKUP(D7551,GST!A:D,4,FALSE)</f>
        <v>#N/A</v>
      </c>
      <c r="K7551" s="64" t="str">
        <f>VLOOKUP(B7551,'ABC successor'!A:J,10,FALSE)</f>
        <v>4750</v>
      </c>
    </row>
    <row r="7552" spans="1:11" x14ac:dyDescent="0.2">
      <c r="A7552">
        <v>7551</v>
      </c>
      <c r="B7552" t="s">
        <v>7090</v>
      </c>
      <c r="C7552" t="s">
        <v>7089</v>
      </c>
      <c r="D7552" t="s">
        <v>7090</v>
      </c>
      <c r="E7552" t="s">
        <v>4322</v>
      </c>
      <c r="F7552" s="220">
        <v>1445</v>
      </c>
      <c r="G7552" s="220">
        <v>1445</v>
      </c>
      <c r="H7552" s="220">
        <v>1521</v>
      </c>
      <c r="I7552" s="220">
        <v>1372.7397068965515</v>
      </c>
      <c r="J7552" s="161" t="e">
        <f>VLOOKUP(D7552,GST!A:D,4,FALSE)</f>
        <v>#N/A</v>
      </c>
      <c r="K7552" s="64" t="str">
        <f>VLOOKUP(B7552,'ABC successor'!A:J,10,FALSE)</f>
        <v>4750</v>
      </c>
    </row>
    <row r="7553" spans="1:11" x14ac:dyDescent="0.2">
      <c r="A7553">
        <v>7552</v>
      </c>
      <c r="B7553" t="s">
        <v>7092</v>
      </c>
      <c r="C7553" t="s">
        <v>7091</v>
      </c>
      <c r="D7553" t="s">
        <v>7092</v>
      </c>
      <c r="E7553" t="s">
        <v>4322</v>
      </c>
      <c r="F7553" s="220">
        <v>710</v>
      </c>
      <c r="G7553" s="220">
        <v>710</v>
      </c>
      <c r="H7553" s="220">
        <v>747</v>
      </c>
      <c r="I7553" s="220">
        <v>674.76923620689649</v>
      </c>
      <c r="J7553" s="161" t="e">
        <f>VLOOKUP(D7553,GST!A:D,4,FALSE)</f>
        <v>#N/A</v>
      </c>
      <c r="K7553" s="64" t="str">
        <f>VLOOKUP(B7553,'ABC successor'!A:J,10,FALSE)</f>
        <v>4750</v>
      </c>
    </row>
    <row r="7554" spans="1:11" x14ac:dyDescent="0.2">
      <c r="A7554">
        <v>7553</v>
      </c>
      <c r="B7554" t="s">
        <v>7094</v>
      </c>
      <c r="C7554" t="s">
        <v>7093</v>
      </c>
      <c r="D7554" t="s">
        <v>7094</v>
      </c>
      <c r="E7554" t="s">
        <v>7095</v>
      </c>
      <c r="F7554" s="220">
        <v>93065</v>
      </c>
      <c r="G7554" s="220">
        <v>93065</v>
      </c>
      <c r="H7554" s="220">
        <v>97963</v>
      </c>
      <c r="I7554" s="220">
        <v>88412.170868965506</v>
      </c>
      <c r="J7554" s="161" t="e">
        <f>VLOOKUP(D7554,GST!A:D,4,FALSE)</f>
        <v>#N/A</v>
      </c>
      <c r="K7554" s="64" t="str">
        <f>VLOOKUP(B7554,'ABC successor'!A:J,10,FALSE)</f>
        <v>4750</v>
      </c>
    </row>
    <row r="7555" spans="1:11" x14ac:dyDescent="0.2">
      <c r="A7555">
        <v>7554</v>
      </c>
      <c r="B7555" t="s">
        <v>7097</v>
      </c>
      <c r="C7555" t="s">
        <v>7096</v>
      </c>
      <c r="D7555" t="s">
        <v>7097</v>
      </c>
      <c r="E7555" t="s">
        <v>7098</v>
      </c>
      <c r="F7555" s="220">
        <v>3195</v>
      </c>
      <c r="G7555" s="220">
        <v>3195</v>
      </c>
      <c r="H7555" s="220">
        <v>3363</v>
      </c>
      <c r="I7555" s="220">
        <v>3035.4948448275863</v>
      </c>
      <c r="J7555" s="161" t="e">
        <f>VLOOKUP(D7555,GST!A:D,4,FALSE)</f>
        <v>#N/A</v>
      </c>
      <c r="K7555" s="64" t="str">
        <f>VLOOKUP(B7555,'ABC successor'!A:J,10,FALSE)</f>
        <v>4750</v>
      </c>
    </row>
    <row r="7556" spans="1:11" x14ac:dyDescent="0.2">
      <c r="A7556">
        <v>7555</v>
      </c>
      <c r="B7556" t="s">
        <v>7100</v>
      </c>
      <c r="C7556" t="s">
        <v>7099</v>
      </c>
      <c r="D7556" t="s">
        <v>7100</v>
      </c>
      <c r="E7556" t="s">
        <v>7101</v>
      </c>
      <c r="F7556" s="220">
        <v>161126</v>
      </c>
      <c r="G7556" s="220">
        <v>161126</v>
      </c>
      <c r="H7556" s="220">
        <v>169606</v>
      </c>
      <c r="I7556" s="220">
        <v>153070.14449999999</v>
      </c>
      <c r="J7556" s="161" t="e">
        <f>VLOOKUP(D7556,GST!A:D,4,FALSE)</f>
        <v>#N/A</v>
      </c>
      <c r="K7556" s="64" t="str">
        <f>VLOOKUP(B7556,'ABC successor'!A:J,10,FALSE)</f>
        <v>4750</v>
      </c>
    </row>
    <row r="7557" spans="1:11" x14ac:dyDescent="0.2">
      <c r="A7557">
        <v>7556</v>
      </c>
      <c r="B7557" t="s">
        <v>11331</v>
      </c>
      <c r="C7557" t="s">
        <v>11330</v>
      </c>
      <c r="D7557" t="s">
        <v>11331</v>
      </c>
      <c r="E7557" t="s">
        <v>11332</v>
      </c>
      <c r="F7557" s="220">
        <v>3057</v>
      </c>
      <c r="G7557" s="220">
        <v>3057</v>
      </c>
      <c r="H7557" s="220">
        <v>3218</v>
      </c>
      <c r="I7557" s="220">
        <v>2904.0211827586199</v>
      </c>
      <c r="J7557" s="161" t="e">
        <f>VLOOKUP(D7557,GST!A:D,4,FALSE)</f>
        <v>#N/A</v>
      </c>
      <c r="K7557" s="64" t="str">
        <f>VLOOKUP(B7557,'ABC successor'!A:J,10,FALSE)</f>
        <v>4750</v>
      </c>
    </row>
    <row r="7558" spans="1:11" x14ac:dyDescent="0.2">
      <c r="A7558">
        <v>7557</v>
      </c>
      <c r="B7558" t="s">
        <v>11334</v>
      </c>
      <c r="C7558" t="s">
        <v>11333</v>
      </c>
      <c r="D7558" t="s">
        <v>11334</v>
      </c>
      <c r="E7558" t="s">
        <v>11335</v>
      </c>
      <c r="F7558" s="220">
        <v>3195</v>
      </c>
      <c r="G7558" s="220">
        <v>3195</v>
      </c>
      <c r="H7558" s="220">
        <v>3363</v>
      </c>
      <c r="I7558" s="220">
        <v>3035.4948448275863</v>
      </c>
      <c r="J7558" s="161" t="e">
        <f>VLOOKUP(D7558,GST!A:D,4,FALSE)</f>
        <v>#N/A</v>
      </c>
      <c r="K7558" s="64" t="str">
        <f>VLOOKUP(B7558,'ABC successor'!A:J,10,FALSE)</f>
        <v>4750</v>
      </c>
    </row>
    <row r="7559" spans="1:11" x14ac:dyDescent="0.2">
      <c r="A7559">
        <v>7558</v>
      </c>
      <c r="B7559" t="s">
        <v>11337</v>
      </c>
      <c r="C7559" t="s">
        <v>11336</v>
      </c>
      <c r="D7559" t="s">
        <v>11337</v>
      </c>
      <c r="E7559" t="s">
        <v>4051</v>
      </c>
      <c r="F7559" s="220">
        <v>1154</v>
      </c>
      <c r="G7559" s="220">
        <v>1154</v>
      </c>
      <c r="H7559" s="220">
        <v>1215</v>
      </c>
      <c r="I7559" s="220">
        <v>1096.2583293103446</v>
      </c>
      <c r="J7559" s="161" t="e">
        <f>VLOOKUP(D7559,GST!A:D,4,FALSE)</f>
        <v>#N/A</v>
      </c>
      <c r="K7559" s="64" t="str">
        <f>VLOOKUP(B7559,'ABC successor'!A:J,10,FALSE)</f>
        <v>4750</v>
      </c>
    </row>
    <row r="7560" spans="1:11" x14ac:dyDescent="0.2">
      <c r="A7560">
        <v>7559</v>
      </c>
      <c r="B7560" t="s">
        <v>11339</v>
      </c>
      <c r="C7560" t="s">
        <v>11338</v>
      </c>
      <c r="D7560" t="s">
        <v>11339</v>
      </c>
      <c r="E7560" t="s">
        <v>11340</v>
      </c>
      <c r="F7560" s="220">
        <v>3612</v>
      </c>
      <c r="G7560" s="220">
        <v>3612</v>
      </c>
      <c r="H7560" s="220">
        <v>3802</v>
      </c>
      <c r="I7560" s="220">
        <v>3431.849267241379</v>
      </c>
      <c r="J7560" s="161" t="e">
        <f>VLOOKUP(D7560,GST!A:D,4,FALSE)</f>
        <v>#N/A</v>
      </c>
      <c r="K7560" s="64" t="str">
        <f>VLOOKUP(B7560,'ABC successor'!A:J,10,FALSE)</f>
        <v>4750</v>
      </c>
    </row>
    <row r="7561" spans="1:11" x14ac:dyDescent="0.2">
      <c r="A7561">
        <v>7560</v>
      </c>
      <c r="B7561" t="s">
        <v>11342</v>
      </c>
      <c r="C7561" t="s">
        <v>11341</v>
      </c>
      <c r="D7561" t="s">
        <v>11342</v>
      </c>
      <c r="E7561" t="s">
        <v>11343</v>
      </c>
      <c r="F7561" s="220">
        <v>155570</v>
      </c>
      <c r="G7561" s="220">
        <v>155570</v>
      </c>
      <c r="H7561" s="220">
        <v>163758</v>
      </c>
      <c r="I7561" s="220">
        <v>147791.86365517238</v>
      </c>
      <c r="J7561" s="161" t="e">
        <f>VLOOKUP(D7561,GST!A:D,4,FALSE)</f>
        <v>#N/A</v>
      </c>
      <c r="K7561" s="64" t="str">
        <f>VLOOKUP(B7561,'ABC successor'!A:J,10,FALSE)</f>
        <v>4750</v>
      </c>
    </row>
    <row r="7562" spans="1:11" x14ac:dyDescent="0.2">
      <c r="A7562">
        <v>7561</v>
      </c>
      <c r="B7562" t="s">
        <v>11345</v>
      </c>
      <c r="C7562" t="s">
        <v>11344</v>
      </c>
      <c r="D7562" t="s">
        <v>11345</v>
      </c>
      <c r="E7562" t="s">
        <v>11346</v>
      </c>
      <c r="F7562" s="220">
        <v>64729</v>
      </c>
      <c r="G7562" s="220">
        <v>64729</v>
      </c>
      <c r="H7562" s="220">
        <v>68136</v>
      </c>
      <c r="I7562" s="220">
        <v>61492.93856034481</v>
      </c>
      <c r="J7562" s="161" t="e">
        <f>VLOOKUP(D7562,GST!A:D,4,FALSE)</f>
        <v>#N/A</v>
      </c>
      <c r="K7562" s="64" t="str">
        <f>VLOOKUP(B7562,'ABC successor'!A:J,10,FALSE)</f>
        <v>4750</v>
      </c>
    </row>
    <row r="7563" spans="1:11" x14ac:dyDescent="0.2">
      <c r="A7563">
        <v>7562</v>
      </c>
      <c r="B7563" t="s">
        <v>11348</v>
      </c>
      <c r="C7563" t="s">
        <v>11347</v>
      </c>
      <c r="D7563" t="s">
        <v>11348</v>
      </c>
      <c r="E7563" t="s">
        <v>11349</v>
      </c>
      <c r="F7563" s="220">
        <v>336143</v>
      </c>
      <c r="G7563" s="220">
        <v>336143</v>
      </c>
      <c r="H7563" s="220">
        <v>353835</v>
      </c>
      <c r="I7563" s="220">
        <v>319335.99111206888</v>
      </c>
      <c r="J7563" s="161" t="e">
        <f>VLOOKUP(D7563,GST!A:D,4,FALSE)</f>
        <v>#N/A</v>
      </c>
      <c r="K7563" s="64" t="str">
        <f>VLOOKUP(B7563,'ABC successor'!A:J,10,FALSE)</f>
        <v>4750</v>
      </c>
    </row>
    <row r="7564" spans="1:11" x14ac:dyDescent="0.2">
      <c r="A7564">
        <v>7563</v>
      </c>
      <c r="B7564" t="s">
        <v>11351</v>
      </c>
      <c r="C7564" t="s">
        <v>11350</v>
      </c>
      <c r="D7564" t="s">
        <v>11351</v>
      </c>
      <c r="E7564" t="s">
        <v>11352</v>
      </c>
      <c r="F7564" s="220">
        <v>1219561</v>
      </c>
      <c r="G7564" s="220">
        <v>1219561</v>
      </c>
      <c r="H7564" s="220">
        <v>1283748</v>
      </c>
      <c r="I7564" s="220">
        <v>1158582.6454396551</v>
      </c>
      <c r="J7564" s="161" t="e">
        <f>VLOOKUP(D7564,GST!A:D,4,FALSE)</f>
        <v>#N/A</v>
      </c>
      <c r="K7564" s="64" t="str">
        <f>VLOOKUP(B7564,'ABC successor'!A:J,10,FALSE)</f>
        <v>4750</v>
      </c>
    </row>
    <row r="7565" spans="1:11" x14ac:dyDescent="0.2">
      <c r="A7565">
        <v>7564</v>
      </c>
      <c r="B7565" t="s">
        <v>11354</v>
      </c>
      <c r="C7565" t="s">
        <v>11353</v>
      </c>
      <c r="D7565" t="s">
        <v>11354</v>
      </c>
      <c r="E7565" t="s">
        <v>11355</v>
      </c>
      <c r="F7565" s="220">
        <v>86119</v>
      </c>
      <c r="G7565" s="220">
        <v>86119</v>
      </c>
      <c r="H7565" s="220">
        <v>90652</v>
      </c>
      <c r="I7565" s="220">
        <v>81813.353094827573</v>
      </c>
      <c r="J7565" s="161" t="e">
        <f>VLOOKUP(D7565,GST!A:D,4,FALSE)</f>
        <v>#N/A</v>
      </c>
      <c r="K7565" s="64" t="str">
        <f>VLOOKUP(B7565,'ABC successor'!A:J,10,FALSE)</f>
        <v>4750</v>
      </c>
    </row>
    <row r="7566" spans="1:11" x14ac:dyDescent="0.2">
      <c r="A7566">
        <v>7565</v>
      </c>
      <c r="B7566" t="s">
        <v>11357</v>
      </c>
      <c r="C7566" t="s">
        <v>11356</v>
      </c>
      <c r="D7566" t="s">
        <v>11357</v>
      </c>
      <c r="E7566" t="s">
        <v>11358</v>
      </c>
      <c r="F7566" s="220">
        <v>7223</v>
      </c>
      <c r="G7566" s="220">
        <v>7223</v>
      </c>
      <c r="H7566" s="220">
        <v>7603</v>
      </c>
      <c r="I7566" s="220">
        <v>6861.7650982758614</v>
      </c>
      <c r="J7566" s="161" t="e">
        <f>VLOOKUP(D7566,GST!A:D,4,FALSE)</f>
        <v>#N/A</v>
      </c>
      <c r="K7566" s="64" t="str">
        <f>VLOOKUP(B7566,'ABC successor'!A:J,10,FALSE)</f>
        <v>4750</v>
      </c>
    </row>
    <row r="7567" spans="1:11" x14ac:dyDescent="0.2">
      <c r="A7567">
        <v>7566</v>
      </c>
      <c r="B7567" t="s">
        <v>11360</v>
      </c>
      <c r="C7567" t="s">
        <v>11359</v>
      </c>
      <c r="D7567" t="s">
        <v>11360</v>
      </c>
      <c r="E7567" t="s">
        <v>11361</v>
      </c>
      <c r="F7567" s="220">
        <v>3334</v>
      </c>
      <c r="G7567" s="220">
        <v>3334</v>
      </c>
      <c r="H7567" s="220">
        <v>3509</v>
      </c>
      <c r="I7567" s="220">
        <v>3166.9685068965505</v>
      </c>
      <c r="J7567" s="161" t="e">
        <f>VLOOKUP(D7567,GST!A:D,4,FALSE)</f>
        <v>#N/A</v>
      </c>
      <c r="K7567" s="64" t="str">
        <f>VLOOKUP(B7567,'ABC successor'!A:J,10,FALSE)</f>
        <v>4750</v>
      </c>
    </row>
    <row r="7568" spans="1:11" x14ac:dyDescent="0.2">
      <c r="A7568">
        <v>7567</v>
      </c>
      <c r="B7568" t="s">
        <v>11363</v>
      </c>
      <c r="C7568" t="s">
        <v>11362</v>
      </c>
      <c r="D7568" t="s">
        <v>11363</v>
      </c>
      <c r="E7568" t="s">
        <v>11364</v>
      </c>
      <c r="F7568" s="220">
        <v>27780</v>
      </c>
      <c r="G7568" s="220">
        <v>27780</v>
      </c>
      <c r="H7568" s="220">
        <v>29242</v>
      </c>
      <c r="I7568" s="220">
        <v>26391.404224137928</v>
      </c>
      <c r="J7568" s="161" t="e">
        <f>VLOOKUP(D7568,GST!A:D,4,FALSE)</f>
        <v>#N/A</v>
      </c>
      <c r="K7568" s="64" t="str">
        <f>VLOOKUP(B7568,'ABC successor'!A:J,10,FALSE)</f>
        <v>4750</v>
      </c>
    </row>
    <row r="7569" spans="1:11" x14ac:dyDescent="0.2">
      <c r="A7569">
        <v>7568</v>
      </c>
      <c r="B7569" t="s">
        <v>11366</v>
      </c>
      <c r="C7569" t="s">
        <v>11365</v>
      </c>
      <c r="D7569" t="s">
        <v>11366</v>
      </c>
      <c r="E7569" t="s">
        <v>11367</v>
      </c>
      <c r="F7569" s="220">
        <v>240302</v>
      </c>
      <c r="G7569" s="220">
        <v>240302</v>
      </c>
      <c r="H7569" s="220">
        <v>252949</v>
      </c>
      <c r="I7569" s="220">
        <v>228286.61325689653</v>
      </c>
      <c r="J7569" s="161" t="e">
        <f>VLOOKUP(D7569,GST!A:D,4,FALSE)</f>
        <v>#N/A</v>
      </c>
      <c r="K7569" s="64" t="str">
        <f>VLOOKUP(B7569,'ABC successor'!A:J,10,FALSE)</f>
        <v>4750</v>
      </c>
    </row>
    <row r="7570" spans="1:11" x14ac:dyDescent="0.2">
      <c r="A7570">
        <v>7569</v>
      </c>
      <c r="B7570" t="s">
        <v>11369</v>
      </c>
      <c r="C7570" t="s">
        <v>11368</v>
      </c>
      <c r="D7570" t="s">
        <v>11369</v>
      </c>
      <c r="E7570" t="s">
        <v>11370</v>
      </c>
      <c r="F7570" s="220">
        <v>20281</v>
      </c>
      <c r="G7570" s="220">
        <v>20281</v>
      </c>
      <c r="H7570" s="220">
        <v>21348</v>
      </c>
      <c r="I7570" s="220">
        <v>19266.691801724137</v>
      </c>
      <c r="J7570" s="161" t="e">
        <f>VLOOKUP(D7570,GST!A:D,4,FALSE)</f>
        <v>#N/A</v>
      </c>
      <c r="K7570" s="64" t="str">
        <f>VLOOKUP(B7570,'ABC successor'!A:J,10,FALSE)</f>
        <v>4750</v>
      </c>
    </row>
    <row r="7571" spans="1:11" x14ac:dyDescent="0.2">
      <c r="A7571">
        <v>7570</v>
      </c>
      <c r="B7571" t="s">
        <v>11372</v>
      </c>
      <c r="C7571" t="s">
        <v>11371</v>
      </c>
      <c r="D7571" t="s">
        <v>11372</v>
      </c>
      <c r="E7571" t="s">
        <v>11373</v>
      </c>
      <c r="F7571" s="220">
        <v>944</v>
      </c>
      <c r="G7571" s="220">
        <v>944</v>
      </c>
      <c r="H7571" s="220">
        <v>994</v>
      </c>
      <c r="I7571" s="220">
        <v>897.11439999999982</v>
      </c>
      <c r="J7571" s="161" t="e">
        <f>VLOOKUP(D7571,GST!A:D,4,FALSE)</f>
        <v>#N/A</v>
      </c>
      <c r="K7571" s="64" t="str">
        <f>VLOOKUP(B7571,'ABC successor'!A:J,10,FALSE)</f>
        <v>4750</v>
      </c>
    </row>
    <row r="7572" spans="1:11" x14ac:dyDescent="0.2">
      <c r="A7572">
        <v>7571</v>
      </c>
      <c r="B7572" t="s">
        <v>11375</v>
      </c>
      <c r="C7572" t="s">
        <v>11374</v>
      </c>
      <c r="D7572" t="s">
        <v>11375</v>
      </c>
      <c r="E7572" t="s">
        <v>11376</v>
      </c>
      <c r="F7572" s="220">
        <v>322253</v>
      </c>
      <c r="G7572" s="220">
        <v>322253</v>
      </c>
      <c r="H7572" s="220">
        <v>339214</v>
      </c>
      <c r="I7572" s="220">
        <v>306140.28899999999</v>
      </c>
      <c r="J7572" s="161" t="e">
        <f>VLOOKUP(D7572,GST!A:D,4,FALSE)</f>
        <v>#N/A</v>
      </c>
      <c r="K7572" s="64" t="str">
        <f>VLOOKUP(B7572,'ABC successor'!A:J,10,FALSE)</f>
        <v>4750</v>
      </c>
    </row>
    <row r="7573" spans="1:11" x14ac:dyDescent="0.2">
      <c r="A7573">
        <v>7572</v>
      </c>
      <c r="B7573" t="s">
        <v>11378</v>
      </c>
      <c r="C7573" t="s">
        <v>11377</v>
      </c>
      <c r="D7573" t="s">
        <v>11378</v>
      </c>
      <c r="E7573" t="s">
        <v>11379</v>
      </c>
      <c r="F7573" s="220">
        <v>312531</v>
      </c>
      <c r="G7573" s="220">
        <v>312531</v>
      </c>
      <c r="H7573" s="220">
        <v>328980</v>
      </c>
      <c r="I7573" s="220">
        <v>296904.26423965517</v>
      </c>
      <c r="J7573" s="161" t="e">
        <f>VLOOKUP(D7573,GST!A:D,4,FALSE)</f>
        <v>#N/A</v>
      </c>
      <c r="K7573" s="64" t="str">
        <f>VLOOKUP(B7573,'ABC successor'!A:J,10,FALSE)</f>
        <v>4750</v>
      </c>
    </row>
    <row r="7574" spans="1:11" x14ac:dyDescent="0.2">
      <c r="A7574">
        <v>7573</v>
      </c>
      <c r="B7574" t="s">
        <v>11381</v>
      </c>
      <c r="C7574" t="s">
        <v>11380</v>
      </c>
      <c r="D7574" t="s">
        <v>11381</v>
      </c>
      <c r="E7574" t="s">
        <v>16313</v>
      </c>
      <c r="F7574" s="220">
        <v>143070</v>
      </c>
      <c r="G7574" s="220">
        <v>143070</v>
      </c>
      <c r="H7574" s="220">
        <v>150600</v>
      </c>
      <c r="I7574" s="220">
        <v>135916.69847241376</v>
      </c>
      <c r="J7574" s="161" t="e">
        <f>VLOOKUP(D7574,GST!A:D,4,FALSE)</f>
        <v>#N/A</v>
      </c>
      <c r="K7574" s="64" t="str">
        <f>VLOOKUP(B7574,'ABC successor'!A:J,10,FALSE)</f>
        <v>4750</v>
      </c>
    </row>
    <row r="7575" spans="1:11" x14ac:dyDescent="0.2">
      <c r="A7575">
        <v>7574</v>
      </c>
      <c r="B7575" t="s">
        <v>11383</v>
      </c>
      <c r="C7575" t="s">
        <v>11382</v>
      </c>
      <c r="D7575" t="s">
        <v>11383</v>
      </c>
      <c r="E7575" t="s">
        <v>16314</v>
      </c>
      <c r="F7575" s="220">
        <v>42643</v>
      </c>
      <c r="G7575" s="220">
        <v>42643</v>
      </c>
      <c r="H7575" s="220">
        <v>44887</v>
      </c>
      <c r="I7575" s="220">
        <v>40511.288843103444</v>
      </c>
      <c r="J7575" s="161" t="e">
        <f>VLOOKUP(D7575,GST!A:D,4,FALSE)</f>
        <v>#N/A</v>
      </c>
      <c r="K7575" s="64" t="str">
        <f>VLOOKUP(B7575,'ABC successor'!A:J,10,FALSE)</f>
        <v>4750</v>
      </c>
    </row>
    <row r="7576" spans="1:11" x14ac:dyDescent="0.2">
      <c r="A7576">
        <v>7575</v>
      </c>
      <c r="B7576" t="s">
        <v>11385</v>
      </c>
      <c r="C7576" t="s">
        <v>11384</v>
      </c>
      <c r="D7576" t="s">
        <v>11385</v>
      </c>
      <c r="E7576" t="s">
        <v>11386</v>
      </c>
      <c r="F7576" s="220">
        <v>1583</v>
      </c>
      <c r="G7576" s="220">
        <v>1583</v>
      </c>
      <c r="H7576" s="220">
        <v>1666</v>
      </c>
      <c r="I7576" s="220">
        <v>1504.2133689655168</v>
      </c>
      <c r="J7576" s="161" t="e">
        <f>VLOOKUP(D7576,GST!A:D,4,FALSE)</f>
        <v>#N/A</v>
      </c>
      <c r="K7576" s="64" t="str">
        <f>VLOOKUP(B7576,'ABC successor'!A:J,10,FALSE)</f>
        <v>4750</v>
      </c>
    </row>
    <row r="7577" spans="1:11" x14ac:dyDescent="0.2">
      <c r="A7577">
        <v>7576</v>
      </c>
      <c r="B7577" t="s">
        <v>11388</v>
      </c>
      <c r="C7577" t="s">
        <v>11387</v>
      </c>
      <c r="D7577" t="s">
        <v>11388</v>
      </c>
      <c r="E7577" t="s">
        <v>11389</v>
      </c>
      <c r="F7577" s="220">
        <v>570889</v>
      </c>
      <c r="G7577" s="220">
        <v>570889</v>
      </c>
      <c r="H7577" s="220">
        <v>600936</v>
      </c>
      <c r="I7577" s="220">
        <v>542344.32352413784</v>
      </c>
      <c r="J7577" s="161" t="e">
        <f>VLOOKUP(D7577,GST!A:D,4,FALSE)</f>
        <v>#N/A</v>
      </c>
      <c r="K7577" s="64" t="str">
        <f>VLOOKUP(B7577,'ABC successor'!A:J,10,FALSE)</f>
        <v>4750</v>
      </c>
    </row>
    <row r="7578" spans="1:11" x14ac:dyDescent="0.2">
      <c r="A7578">
        <v>7577</v>
      </c>
      <c r="B7578" t="s">
        <v>12869</v>
      </c>
      <c r="C7578" t="s">
        <v>12868</v>
      </c>
      <c r="D7578" t="s">
        <v>12869</v>
      </c>
      <c r="E7578" t="s">
        <v>11390</v>
      </c>
      <c r="F7578" s="220">
        <v>187519</v>
      </c>
      <c r="G7578" s="220">
        <v>187519</v>
      </c>
      <c r="H7578" s="220">
        <v>197388</v>
      </c>
      <c r="I7578" s="220">
        <v>178142.94523103448</v>
      </c>
      <c r="J7578" s="161" t="e">
        <f>VLOOKUP(D7578,GST!A:D,4,FALSE)</f>
        <v>#N/A</v>
      </c>
      <c r="K7578" s="64" t="str">
        <f>VLOOKUP(B7578,'ABC successor'!A:J,10,FALSE)</f>
        <v>4750</v>
      </c>
    </row>
    <row r="7579" spans="1:11" x14ac:dyDescent="0.2">
      <c r="A7579">
        <v>7578</v>
      </c>
      <c r="B7579" t="s">
        <v>12871</v>
      </c>
      <c r="C7579" t="s">
        <v>12870</v>
      </c>
      <c r="D7579" t="s">
        <v>12871</v>
      </c>
      <c r="E7579" t="s">
        <v>12872</v>
      </c>
      <c r="F7579" s="220">
        <v>459767</v>
      </c>
      <c r="G7579" s="220">
        <v>459767</v>
      </c>
      <c r="H7579" s="220">
        <v>483965</v>
      </c>
      <c r="I7579" s="220">
        <v>436778.70662758616</v>
      </c>
      <c r="J7579" s="161" t="e">
        <f>VLOOKUP(D7579,GST!A:D,4,FALSE)</f>
        <v>#N/A</v>
      </c>
      <c r="K7579" s="64" t="str">
        <f>VLOOKUP(B7579,'ABC successor'!A:J,10,FALSE)</f>
        <v>4750</v>
      </c>
    </row>
    <row r="7580" spans="1:11" x14ac:dyDescent="0.2">
      <c r="A7580">
        <v>7579</v>
      </c>
      <c r="B7580" t="s">
        <v>12874</v>
      </c>
      <c r="C7580" t="s">
        <v>12873</v>
      </c>
      <c r="D7580" t="s">
        <v>12874</v>
      </c>
      <c r="E7580" t="s">
        <v>4990</v>
      </c>
      <c r="F7580" s="220">
        <v>300029</v>
      </c>
      <c r="G7580" s="220">
        <v>300029</v>
      </c>
      <c r="H7580" s="220">
        <v>315820</v>
      </c>
      <c r="I7580" s="220">
        <v>285027.16562068969</v>
      </c>
      <c r="J7580" s="161" t="e">
        <f>VLOOKUP(D7580,GST!A:D,4,FALSE)</f>
        <v>#N/A</v>
      </c>
      <c r="K7580" s="64" t="str">
        <f>VLOOKUP(B7580,'ABC successor'!A:J,10,FALSE)</f>
        <v>4750</v>
      </c>
    </row>
    <row r="7581" spans="1:11" x14ac:dyDescent="0.2">
      <c r="A7581">
        <v>7580</v>
      </c>
      <c r="B7581" t="s">
        <v>12876</v>
      </c>
      <c r="C7581" t="s">
        <v>12875</v>
      </c>
      <c r="D7581" t="s">
        <v>12876</v>
      </c>
      <c r="E7581" t="s">
        <v>4990</v>
      </c>
      <c r="F7581" s="220">
        <v>291694</v>
      </c>
      <c r="G7581" s="220">
        <v>291694</v>
      </c>
      <c r="H7581" s="220">
        <v>307046</v>
      </c>
      <c r="I7581" s="220">
        <v>277109.74435344827</v>
      </c>
      <c r="J7581" s="161" t="e">
        <f>VLOOKUP(D7581,GST!A:D,4,FALSE)</f>
        <v>#N/A</v>
      </c>
      <c r="K7581" s="64" t="str">
        <f>VLOOKUP(B7581,'ABC successor'!A:J,10,FALSE)</f>
        <v>4750</v>
      </c>
    </row>
    <row r="7582" spans="1:11" x14ac:dyDescent="0.2">
      <c r="A7582">
        <v>7581</v>
      </c>
      <c r="B7582" t="s">
        <v>12878</v>
      </c>
      <c r="C7582" t="s">
        <v>12877</v>
      </c>
      <c r="D7582" t="s">
        <v>12878</v>
      </c>
      <c r="E7582" t="s">
        <v>12879</v>
      </c>
      <c r="F7582" s="220">
        <v>1571</v>
      </c>
      <c r="G7582" s="220">
        <v>1571</v>
      </c>
      <c r="H7582" s="220">
        <v>1654</v>
      </c>
      <c r="I7582" s="220">
        <v>1492.6127517241378</v>
      </c>
      <c r="J7582" s="161" t="e">
        <f>VLOOKUP(D7582,GST!A:D,4,FALSE)</f>
        <v>#N/A</v>
      </c>
      <c r="K7582" s="64" t="str">
        <f>VLOOKUP(B7582,'ABC successor'!A:J,10,FALSE)</f>
        <v>4750</v>
      </c>
    </row>
    <row r="7583" spans="1:11" x14ac:dyDescent="0.2">
      <c r="A7583">
        <v>7582</v>
      </c>
      <c r="B7583" t="s">
        <v>12881</v>
      </c>
      <c r="C7583" t="s">
        <v>12880</v>
      </c>
      <c r="D7583" t="s">
        <v>12881</v>
      </c>
      <c r="E7583" t="s">
        <v>12882</v>
      </c>
      <c r="F7583" s="220">
        <v>26669</v>
      </c>
      <c r="G7583" s="220">
        <v>26669</v>
      </c>
      <c r="H7583" s="220">
        <v>28073</v>
      </c>
      <c r="I7583" s="220">
        <v>25335.748055172404</v>
      </c>
      <c r="J7583" s="161" t="e">
        <f>VLOOKUP(D7583,GST!A:D,4,FALSE)</f>
        <v>#N/A</v>
      </c>
      <c r="K7583" s="64" t="str">
        <f>VLOOKUP(B7583,'ABC successor'!A:J,10,FALSE)</f>
        <v>4750</v>
      </c>
    </row>
    <row r="7584" spans="1:11" x14ac:dyDescent="0.2">
      <c r="A7584">
        <v>7583</v>
      </c>
      <c r="B7584" t="s">
        <v>12884</v>
      </c>
      <c r="C7584" t="s">
        <v>12883</v>
      </c>
      <c r="D7584" t="s">
        <v>12884</v>
      </c>
      <c r="E7584" t="s">
        <v>7125</v>
      </c>
      <c r="F7584" s="220">
        <v>427263</v>
      </c>
      <c r="G7584" s="220">
        <v>427263</v>
      </c>
      <c r="H7584" s="220">
        <v>449751</v>
      </c>
      <c r="I7584" s="220">
        <v>405899.79696724133</v>
      </c>
      <c r="J7584" s="161" t="e">
        <f>VLOOKUP(D7584,GST!A:D,4,FALSE)</f>
        <v>#N/A</v>
      </c>
      <c r="K7584" s="64" t="str">
        <f>VLOOKUP(B7584,'ABC successor'!A:J,10,FALSE)</f>
        <v>4750</v>
      </c>
    </row>
    <row r="7585" spans="1:11" x14ac:dyDescent="0.2">
      <c r="A7585">
        <v>7584</v>
      </c>
      <c r="B7585" t="s">
        <v>12886</v>
      </c>
      <c r="C7585" t="s">
        <v>12885</v>
      </c>
      <c r="D7585" t="s">
        <v>12886</v>
      </c>
      <c r="E7585" t="s">
        <v>1741</v>
      </c>
      <c r="F7585" s="220">
        <v>8334</v>
      </c>
      <c r="G7585" s="220">
        <v>8334</v>
      </c>
      <c r="H7585" s="220">
        <v>8773</v>
      </c>
      <c r="I7585" s="220">
        <v>7917.4212672413796</v>
      </c>
      <c r="J7585" s="161" t="e">
        <f>VLOOKUP(D7585,GST!A:D,4,FALSE)</f>
        <v>#N/A</v>
      </c>
      <c r="K7585" s="64" t="str">
        <f>VLOOKUP(B7585,'ABC successor'!A:J,10,FALSE)</f>
        <v>4750</v>
      </c>
    </row>
    <row r="7586" spans="1:11" x14ac:dyDescent="0.2">
      <c r="A7586">
        <v>7585</v>
      </c>
      <c r="B7586" t="s">
        <v>12888</v>
      </c>
      <c r="C7586" t="s">
        <v>12887</v>
      </c>
      <c r="D7586" t="s">
        <v>12888</v>
      </c>
      <c r="E7586" t="s">
        <v>12889</v>
      </c>
      <c r="F7586" s="220">
        <v>52366</v>
      </c>
      <c r="G7586" s="220">
        <v>52366</v>
      </c>
      <c r="H7586" s="220">
        <v>55122</v>
      </c>
      <c r="I7586" s="220">
        <v>49747.313603448274</v>
      </c>
      <c r="J7586" s="161" t="e">
        <f>VLOOKUP(D7586,GST!A:D,4,FALSE)</f>
        <v>#N/A</v>
      </c>
      <c r="K7586" s="64" t="str">
        <f>VLOOKUP(B7586,'ABC successor'!A:J,10,FALSE)</f>
        <v>4750</v>
      </c>
    </row>
    <row r="7587" spans="1:11" x14ac:dyDescent="0.2">
      <c r="A7587">
        <v>7586</v>
      </c>
      <c r="B7587" t="s">
        <v>9896</v>
      </c>
      <c r="C7587" t="s">
        <v>9895</v>
      </c>
      <c r="D7587" t="s">
        <v>9896</v>
      </c>
      <c r="E7587" t="s">
        <v>9897</v>
      </c>
      <c r="F7587" s="220">
        <v>4306</v>
      </c>
      <c r="G7587" s="220">
        <v>4306</v>
      </c>
      <c r="H7587" s="220">
        <v>4533</v>
      </c>
      <c r="I7587" s="220">
        <v>4091.1510137931023</v>
      </c>
      <c r="J7587" s="161" t="e">
        <f>VLOOKUP(D7587,GST!A:D,4,FALSE)</f>
        <v>#N/A</v>
      </c>
      <c r="K7587" s="64" t="str">
        <f>VLOOKUP(B7587,'ABC successor'!A:J,10,FALSE)</f>
        <v>4750</v>
      </c>
    </row>
    <row r="7588" spans="1:11" x14ac:dyDescent="0.2">
      <c r="A7588">
        <v>7587</v>
      </c>
      <c r="B7588" t="s">
        <v>20877</v>
      </c>
      <c r="C7588" t="s">
        <v>20878</v>
      </c>
      <c r="D7588" t="s">
        <v>20877</v>
      </c>
      <c r="E7588" t="s">
        <v>20879</v>
      </c>
      <c r="F7588" s="220">
        <v>1364157</v>
      </c>
      <c r="G7588" s="220">
        <v>1364157</v>
      </c>
      <c r="H7588" s="220">
        <v>1435955</v>
      </c>
      <c r="I7588" s="220">
        <v>1295949.4210672413</v>
      </c>
      <c r="J7588" s="161" t="e">
        <f>VLOOKUP(D7588,GST!A:D,4,FALSE)</f>
        <v>#N/A</v>
      </c>
      <c r="K7588" s="64" t="str">
        <f>VLOOKUP(B7588,'ABC successor'!A:J,10,FALSE)</f>
        <v>4750</v>
      </c>
    </row>
    <row r="7589" spans="1:11" x14ac:dyDescent="0.2">
      <c r="A7589">
        <v>7588</v>
      </c>
      <c r="B7589" t="s">
        <v>9899</v>
      </c>
      <c r="C7589" t="s">
        <v>9898</v>
      </c>
      <c r="D7589" t="s">
        <v>9899</v>
      </c>
      <c r="E7589" t="s">
        <v>9900</v>
      </c>
      <c r="F7589" s="220">
        <v>1652935</v>
      </c>
      <c r="G7589" s="220">
        <v>1652935</v>
      </c>
      <c r="H7589" s="220">
        <v>1739932</v>
      </c>
      <c r="I7589" s="220">
        <v>1570288.5513362067</v>
      </c>
      <c r="J7589" s="161" t="e">
        <f>VLOOKUP(D7589,GST!A:D,4,FALSE)</f>
        <v>#N/A</v>
      </c>
      <c r="K7589" s="64" t="str">
        <f>VLOOKUP(B7589,'ABC successor'!A:J,10,FALSE)</f>
        <v>4750</v>
      </c>
    </row>
    <row r="7590" spans="1:11" x14ac:dyDescent="0.2">
      <c r="A7590">
        <v>7589</v>
      </c>
      <c r="B7590" t="s">
        <v>24434</v>
      </c>
      <c r="C7590" t="s">
        <v>24435</v>
      </c>
      <c r="D7590" t="s">
        <v>24434</v>
      </c>
      <c r="E7590" t="s">
        <v>24436</v>
      </c>
      <c r="F7590" s="220">
        <v>1697663</v>
      </c>
      <c r="G7590" s="220">
        <v>1697663</v>
      </c>
      <c r="H7590" s="220">
        <v>1787014</v>
      </c>
      <c r="I7590" s="220">
        <v>1612779.6788551724</v>
      </c>
      <c r="J7590" s="161" t="e">
        <f>VLOOKUP(D7590,GST!A:D,4,FALSE)</f>
        <v>#N/A</v>
      </c>
      <c r="K7590" s="64" t="str">
        <f>VLOOKUP(B7590,'ABC successor'!A:J,10,FALSE)</f>
        <v>4750</v>
      </c>
    </row>
    <row r="7591" spans="1:11" x14ac:dyDescent="0.2">
      <c r="A7591">
        <v>7590</v>
      </c>
      <c r="B7591" t="s">
        <v>9902</v>
      </c>
      <c r="C7591" t="s">
        <v>9901</v>
      </c>
      <c r="D7591" t="s">
        <v>9902</v>
      </c>
      <c r="E7591" t="s">
        <v>9903</v>
      </c>
      <c r="F7591" s="220">
        <v>3195</v>
      </c>
      <c r="G7591" s="220">
        <v>3195</v>
      </c>
      <c r="H7591" s="220">
        <v>3363</v>
      </c>
      <c r="I7591" s="220">
        <v>3035.4948448275863</v>
      </c>
      <c r="J7591" s="161" t="e">
        <f>VLOOKUP(D7591,GST!A:D,4,FALSE)</f>
        <v>#N/A</v>
      </c>
      <c r="K7591" s="64" t="str">
        <f>VLOOKUP(B7591,'ABC successor'!A:J,10,FALSE)</f>
        <v>4750</v>
      </c>
    </row>
    <row r="7592" spans="1:11" x14ac:dyDescent="0.2">
      <c r="A7592">
        <v>7591</v>
      </c>
      <c r="B7592" t="s">
        <v>9905</v>
      </c>
      <c r="C7592" t="s">
        <v>9904</v>
      </c>
      <c r="D7592" t="s">
        <v>9905</v>
      </c>
      <c r="E7592" t="s">
        <v>9906</v>
      </c>
      <c r="F7592" s="220">
        <v>403</v>
      </c>
      <c r="G7592" s="220">
        <v>403</v>
      </c>
      <c r="H7592" s="220">
        <v>424</v>
      </c>
      <c r="I7592" s="220">
        <v>382.82036896551722</v>
      </c>
      <c r="J7592" s="161" t="e">
        <f>VLOOKUP(D7592,GST!A:D,4,FALSE)</f>
        <v>#N/A</v>
      </c>
      <c r="K7592" s="64" t="str">
        <f>VLOOKUP(B7592,'ABC successor'!A:J,10,FALSE)</f>
        <v>4750</v>
      </c>
    </row>
    <row r="7593" spans="1:11" x14ac:dyDescent="0.2">
      <c r="A7593">
        <v>7592</v>
      </c>
      <c r="B7593" t="s">
        <v>9908</v>
      </c>
      <c r="C7593" t="s">
        <v>9907</v>
      </c>
      <c r="D7593" t="s">
        <v>9908</v>
      </c>
      <c r="E7593" t="s">
        <v>2391</v>
      </c>
      <c r="F7593" s="220">
        <v>4306</v>
      </c>
      <c r="G7593" s="220">
        <v>4306</v>
      </c>
      <c r="H7593" s="220">
        <v>4533</v>
      </c>
      <c r="I7593" s="220">
        <v>4091.1510137931023</v>
      </c>
      <c r="J7593" s="161" t="e">
        <f>VLOOKUP(D7593,GST!A:D,4,FALSE)</f>
        <v>#N/A</v>
      </c>
      <c r="K7593" s="64" t="str">
        <f>VLOOKUP(B7593,'ABC successor'!A:J,10,FALSE)</f>
        <v>4750</v>
      </c>
    </row>
    <row r="7594" spans="1:11" x14ac:dyDescent="0.2">
      <c r="A7594">
        <v>7593</v>
      </c>
      <c r="B7594" t="s">
        <v>9910</v>
      </c>
      <c r="C7594" t="s">
        <v>9909</v>
      </c>
      <c r="D7594" t="s">
        <v>9910</v>
      </c>
      <c r="E7594" t="s">
        <v>9911</v>
      </c>
      <c r="F7594" s="220">
        <v>47921</v>
      </c>
      <c r="G7594" s="220">
        <v>47921</v>
      </c>
      <c r="H7594" s="220">
        <v>50443</v>
      </c>
      <c r="I7594" s="220">
        <v>45524.688927586205</v>
      </c>
      <c r="J7594" s="161" t="e">
        <f>VLOOKUP(D7594,GST!A:D,4,FALSE)</f>
        <v>#N/A</v>
      </c>
      <c r="K7594" s="64" t="str">
        <f>VLOOKUP(B7594,'ABC successor'!A:J,10,FALSE)</f>
        <v>4750</v>
      </c>
    </row>
    <row r="7595" spans="1:11" x14ac:dyDescent="0.2">
      <c r="A7595">
        <v>7594</v>
      </c>
      <c r="B7595" t="s">
        <v>9913</v>
      </c>
      <c r="C7595" t="s">
        <v>9912</v>
      </c>
      <c r="D7595" t="s">
        <v>9913</v>
      </c>
      <c r="E7595" t="s">
        <v>11216</v>
      </c>
      <c r="F7595" s="220">
        <v>4306</v>
      </c>
      <c r="G7595" s="220">
        <v>4306</v>
      </c>
      <c r="H7595" s="220">
        <v>4533</v>
      </c>
      <c r="I7595" s="220">
        <v>4091.1510137931023</v>
      </c>
      <c r="J7595" s="161" t="e">
        <f>VLOOKUP(D7595,GST!A:D,4,FALSE)</f>
        <v>#N/A</v>
      </c>
      <c r="K7595" s="64" t="str">
        <f>VLOOKUP(B7595,'ABC successor'!A:J,10,FALSE)</f>
        <v>4750</v>
      </c>
    </row>
    <row r="7596" spans="1:11" x14ac:dyDescent="0.2">
      <c r="A7596">
        <v>7595</v>
      </c>
      <c r="B7596" t="s">
        <v>9915</v>
      </c>
      <c r="C7596" t="s">
        <v>9914</v>
      </c>
      <c r="D7596" t="s">
        <v>9915</v>
      </c>
      <c r="E7596" t="s">
        <v>9916</v>
      </c>
      <c r="F7596" s="220">
        <v>14307</v>
      </c>
      <c r="G7596" s="220">
        <v>14307</v>
      </c>
      <c r="H7596" s="220">
        <v>15060</v>
      </c>
      <c r="I7596" s="220">
        <v>13592.056534482757</v>
      </c>
      <c r="J7596" s="161" t="e">
        <f>VLOOKUP(D7596,GST!A:D,4,FALSE)</f>
        <v>#N/A</v>
      </c>
      <c r="K7596" s="64" t="str">
        <f>VLOOKUP(B7596,'ABC successor'!A:J,10,FALSE)</f>
        <v>4750</v>
      </c>
    </row>
    <row r="7597" spans="1:11" x14ac:dyDescent="0.2">
      <c r="A7597">
        <v>7596</v>
      </c>
      <c r="B7597" t="s">
        <v>9918</v>
      </c>
      <c r="C7597" t="s">
        <v>9917</v>
      </c>
      <c r="D7597" t="s">
        <v>9918</v>
      </c>
      <c r="E7597" t="s">
        <v>9757</v>
      </c>
      <c r="F7597" s="220">
        <v>9445</v>
      </c>
      <c r="G7597" s="220">
        <v>9445</v>
      </c>
      <c r="H7597" s="220">
        <v>9942</v>
      </c>
      <c r="I7597" s="220">
        <v>8973.0774362068951</v>
      </c>
      <c r="J7597" s="161" t="e">
        <f>VLOOKUP(D7597,GST!A:D,4,FALSE)</f>
        <v>#N/A</v>
      </c>
      <c r="K7597" s="64" t="str">
        <f>VLOOKUP(B7597,'ABC successor'!A:J,10,FALSE)</f>
        <v>4750</v>
      </c>
    </row>
    <row r="7598" spans="1:11" x14ac:dyDescent="0.2">
      <c r="A7598">
        <v>7597</v>
      </c>
      <c r="B7598" t="s">
        <v>9920</v>
      </c>
      <c r="C7598" t="s">
        <v>9919</v>
      </c>
      <c r="D7598" t="s">
        <v>9920</v>
      </c>
      <c r="E7598" t="s">
        <v>9921</v>
      </c>
      <c r="F7598" s="220">
        <v>69451</v>
      </c>
      <c r="G7598" s="220">
        <v>69451</v>
      </c>
      <c r="H7598" s="220">
        <v>73106</v>
      </c>
      <c r="I7598" s="220">
        <v>65978.510560344832</v>
      </c>
      <c r="J7598" s="161" t="e">
        <f>VLOOKUP(D7598,GST!A:D,4,FALSE)</f>
        <v>#N/A</v>
      </c>
      <c r="K7598" s="64" t="str">
        <f>VLOOKUP(B7598,'ABC successor'!A:J,10,FALSE)</f>
        <v>4750</v>
      </c>
    </row>
    <row r="7599" spans="1:11" x14ac:dyDescent="0.2">
      <c r="A7599">
        <v>7598</v>
      </c>
      <c r="B7599" t="s">
        <v>9923</v>
      </c>
      <c r="C7599" t="s">
        <v>9922</v>
      </c>
      <c r="D7599" t="s">
        <v>9923</v>
      </c>
      <c r="E7599" t="s">
        <v>9924</v>
      </c>
      <c r="F7599" s="220">
        <v>30282</v>
      </c>
      <c r="G7599" s="220">
        <v>30282</v>
      </c>
      <c r="H7599" s="220">
        <v>31876</v>
      </c>
      <c r="I7599" s="220">
        <v>28767.597322413789</v>
      </c>
      <c r="J7599" s="161" t="e">
        <f>VLOOKUP(D7599,GST!A:D,4,FALSE)</f>
        <v>#N/A</v>
      </c>
      <c r="K7599" s="64" t="str">
        <f>VLOOKUP(B7599,'ABC successor'!A:J,10,FALSE)</f>
        <v>4750</v>
      </c>
    </row>
    <row r="7600" spans="1:11" x14ac:dyDescent="0.2">
      <c r="A7600">
        <v>7599</v>
      </c>
      <c r="B7600" t="s">
        <v>9926</v>
      </c>
      <c r="C7600" t="s">
        <v>9925</v>
      </c>
      <c r="D7600" t="s">
        <v>9926</v>
      </c>
      <c r="E7600" t="s">
        <v>9927</v>
      </c>
      <c r="F7600" s="220">
        <v>411150</v>
      </c>
      <c r="G7600" s="220">
        <v>411150</v>
      </c>
      <c r="H7600" s="220">
        <v>432789</v>
      </c>
      <c r="I7600" s="220">
        <v>390592.78251724137</v>
      </c>
      <c r="J7600" s="161" t="e">
        <f>VLOOKUP(D7600,GST!A:D,4,FALSE)</f>
        <v>#N/A</v>
      </c>
      <c r="K7600" s="64" t="str">
        <f>VLOOKUP(B7600,'ABC successor'!A:J,10,FALSE)</f>
        <v>4750</v>
      </c>
    </row>
    <row r="7601" spans="1:11" x14ac:dyDescent="0.2">
      <c r="A7601">
        <v>7600</v>
      </c>
      <c r="B7601" t="s">
        <v>9929</v>
      </c>
      <c r="C7601" t="s">
        <v>9928</v>
      </c>
      <c r="D7601" t="s">
        <v>9929</v>
      </c>
      <c r="E7601" t="s">
        <v>9930</v>
      </c>
      <c r="F7601" s="220">
        <v>6391</v>
      </c>
      <c r="G7601" s="220">
        <v>6391</v>
      </c>
      <c r="H7601" s="220">
        <v>6727</v>
      </c>
      <c r="I7601" s="220">
        <v>6070.9896896551727</v>
      </c>
      <c r="J7601" s="161" t="e">
        <f>VLOOKUP(D7601,GST!A:D,4,FALSE)</f>
        <v>#N/A</v>
      </c>
      <c r="K7601" s="64" t="str">
        <f>VLOOKUP(B7601,'ABC successor'!A:J,10,FALSE)</f>
        <v>4750</v>
      </c>
    </row>
    <row r="7602" spans="1:11" x14ac:dyDescent="0.2">
      <c r="A7602">
        <v>7601</v>
      </c>
      <c r="B7602" t="s">
        <v>9932</v>
      </c>
      <c r="C7602" t="s">
        <v>9931</v>
      </c>
      <c r="D7602" t="s">
        <v>9932</v>
      </c>
      <c r="E7602" t="s">
        <v>9933</v>
      </c>
      <c r="F7602" s="220">
        <v>29586</v>
      </c>
      <c r="G7602" s="220">
        <v>29586</v>
      </c>
      <c r="H7602" s="220">
        <v>31143</v>
      </c>
      <c r="I7602" s="220">
        <v>28106.362139655172</v>
      </c>
      <c r="J7602" s="161" t="e">
        <f>VLOOKUP(D7602,GST!A:D,4,FALSE)</f>
        <v>#N/A</v>
      </c>
      <c r="K7602" s="64" t="str">
        <f>VLOOKUP(B7602,'ABC successor'!A:J,10,FALSE)</f>
        <v>4750</v>
      </c>
    </row>
    <row r="7603" spans="1:11" x14ac:dyDescent="0.2">
      <c r="A7603">
        <v>7602</v>
      </c>
      <c r="B7603" t="s">
        <v>9935</v>
      </c>
      <c r="C7603" t="s">
        <v>9934</v>
      </c>
      <c r="D7603" t="s">
        <v>9935</v>
      </c>
      <c r="E7603" t="s">
        <v>9936</v>
      </c>
      <c r="F7603" s="220">
        <v>61534</v>
      </c>
      <c r="G7603" s="220">
        <v>61534</v>
      </c>
      <c r="H7603" s="220">
        <v>64773</v>
      </c>
      <c r="I7603" s="220">
        <v>58457.443715517235</v>
      </c>
      <c r="J7603" s="161" t="e">
        <f>VLOOKUP(D7603,GST!A:D,4,FALSE)</f>
        <v>#N/A</v>
      </c>
      <c r="K7603" s="64" t="str">
        <f>VLOOKUP(B7603,'ABC successor'!A:J,10,FALSE)</f>
        <v>4750</v>
      </c>
    </row>
    <row r="7604" spans="1:11" x14ac:dyDescent="0.2">
      <c r="A7604">
        <v>7603</v>
      </c>
      <c r="B7604" t="s">
        <v>9938</v>
      </c>
      <c r="C7604" t="s">
        <v>9937</v>
      </c>
      <c r="D7604" t="s">
        <v>9938</v>
      </c>
      <c r="E7604" t="s">
        <v>9939</v>
      </c>
      <c r="F7604" s="220">
        <v>24170</v>
      </c>
      <c r="G7604" s="220">
        <v>24170</v>
      </c>
      <c r="H7604" s="220">
        <v>25442</v>
      </c>
      <c r="I7604" s="220">
        <v>22961.488393103442</v>
      </c>
      <c r="J7604" s="161" t="e">
        <f>VLOOKUP(D7604,GST!A:D,4,FALSE)</f>
        <v>#N/A</v>
      </c>
      <c r="K7604" s="64" t="str">
        <f>VLOOKUP(B7604,'ABC successor'!A:J,10,FALSE)</f>
        <v>4750</v>
      </c>
    </row>
    <row r="7605" spans="1:11" x14ac:dyDescent="0.2">
      <c r="A7605">
        <v>7604</v>
      </c>
      <c r="B7605" t="s">
        <v>9941</v>
      </c>
      <c r="C7605" t="s">
        <v>9940</v>
      </c>
      <c r="D7605" t="s">
        <v>9941</v>
      </c>
      <c r="E7605" t="s">
        <v>9942</v>
      </c>
      <c r="F7605" s="220">
        <v>15557</v>
      </c>
      <c r="G7605" s="220">
        <v>15557</v>
      </c>
      <c r="H7605" s="220">
        <v>16376</v>
      </c>
      <c r="I7605" s="220">
        <v>14779.18636551724</v>
      </c>
      <c r="J7605" s="161" t="e">
        <f>VLOOKUP(D7605,GST!A:D,4,FALSE)</f>
        <v>#N/A</v>
      </c>
      <c r="K7605" s="64" t="str">
        <f>VLOOKUP(B7605,'ABC successor'!A:J,10,FALSE)</f>
        <v>4750</v>
      </c>
    </row>
    <row r="7606" spans="1:11" x14ac:dyDescent="0.2">
      <c r="A7606">
        <v>7605</v>
      </c>
      <c r="B7606" t="s">
        <v>7399</v>
      </c>
      <c r="C7606" t="s">
        <v>7398</v>
      </c>
      <c r="D7606" t="s">
        <v>7399</v>
      </c>
      <c r="E7606" t="s">
        <v>7400</v>
      </c>
      <c r="F7606" s="220">
        <v>11947</v>
      </c>
      <c r="G7606" s="220">
        <v>11947</v>
      </c>
      <c r="H7606" s="220">
        <v>12576</v>
      </c>
      <c r="I7606" s="220">
        <v>11349.270534482757</v>
      </c>
      <c r="J7606" s="161" t="e">
        <f>VLOOKUP(D7606,GST!A:D,4,FALSE)</f>
        <v>#N/A</v>
      </c>
      <c r="K7606" s="64" t="str">
        <f>VLOOKUP(B7606,'ABC successor'!A:J,10,FALSE)</f>
        <v>4750</v>
      </c>
    </row>
    <row r="7607" spans="1:11" x14ac:dyDescent="0.2">
      <c r="A7607">
        <v>7606</v>
      </c>
      <c r="B7607" t="s">
        <v>7402</v>
      </c>
      <c r="C7607" t="s">
        <v>7401</v>
      </c>
      <c r="D7607" t="s">
        <v>7402</v>
      </c>
      <c r="E7607" t="s">
        <v>7403</v>
      </c>
      <c r="F7607" s="220">
        <v>2177985</v>
      </c>
      <c r="G7607" s="220">
        <v>2177985</v>
      </c>
      <c r="H7607" s="220">
        <v>2292616</v>
      </c>
      <c r="I7607" s="220">
        <v>2069086.0911724134</v>
      </c>
      <c r="J7607" s="161" t="e">
        <f>VLOOKUP(D7607,GST!A:D,4,FALSE)</f>
        <v>#N/A</v>
      </c>
      <c r="K7607" s="64" t="str">
        <f>VLOOKUP(B7607,'ABC successor'!A:J,10,FALSE)</f>
        <v>4750</v>
      </c>
    </row>
    <row r="7608" spans="1:11" x14ac:dyDescent="0.2">
      <c r="A7608">
        <v>7607</v>
      </c>
      <c r="B7608" t="s">
        <v>7405</v>
      </c>
      <c r="C7608" t="s">
        <v>7404</v>
      </c>
      <c r="D7608" t="s">
        <v>7405</v>
      </c>
      <c r="E7608" t="s">
        <v>7406</v>
      </c>
      <c r="F7608" s="220">
        <v>55284</v>
      </c>
      <c r="G7608" s="220">
        <v>55284</v>
      </c>
      <c r="H7608" s="220">
        <v>58194</v>
      </c>
      <c r="I7608" s="220">
        <v>52519.861124137919</v>
      </c>
      <c r="J7608" s="161" t="e">
        <f>VLOOKUP(D7608,GST!A:D,4,FALSE)</f>
        <v>#N/A</v>
      </c>
      <c r="K7608" s="64" t="str">
        <f>VLOOKUP(B7608,'ABC successor'!A:J,10,FALSE)</f>
        <v>4750</v>
      </c>
    </row>
    <row r="7609" spans="1:11" x14ac:dyDescent="0.2">
      <c r="A7609">
        <v>7608</v>
      </c>
      <c r="B7609" t="s">
        <v>7408</v>
      </c>
      <c r="C7609" t="s">
        <v>7407</v>
      </c>
      <c r="D7609" t="s">
        <v>7408</v>
      </c>
      <c r="E7609" t="s">
        <v>7409</v>
      </c>
      <c r="F7609" s="220">
        <v>27363</v>
      </c>
      <c r="G7609" s="220">
        <v>27363</v>
      </c>
      <c r="H7609" s="220">
        <v>28803</v>
      </c>
      <c r="I7609" s="220">
        <v>25995.049801724133</v>
      </c>
      <c r="J7609" s="161" t="e">
        <f>VLOOKUP(D7609,GST!A:D,4,FALSE)</f>
        <v>#N/A</v>
      </c>
      <c r="K7609" s="64" t="str">
        <f>VLOOKUP(B7609,'ABC successor'!A:J,10,FALSE)</f>
        <v>4750</v>
      </c>
    </row>
    <row r="7610" spans="1:11" x14ac:dyDescent="0.2">
      <c r="A7610">
        <v>7609</v>
      </c>
      <c r="B7610" t="s">
        <v>16923</v>
      </c>
      <c r="C7610" t="s">
        <v>16924</v>
      </c>
      <c r="D7610" t="s">
        <v>16923</v>
      </c>
      <c r="E7610" t="s">
        <v>16925</v>
      </c>
      <c r="F7610" s="220">
        <v>3291</v>
      </c>
      <c r="G7610" s="220">
        <v>3291</v>
      </c>
      <c r="H7610" s="220">
        <v>3464</v>
      </c>
      <c r="I7610" s="220">
        <v>3126.3663465517243</v>
      </c>
      <c r="J7610" s="161" t="e">
        <f>VLOOKUP(D7610,GST!A:D,4,FALSE)</f>
        <v>#N/A</v>
      </c>
      <c r="K7610" s="64" t="str">
        <f>VLOOKUP(B7610,'ABC successor'!A:J,10,FALSE)</f>
        <v>4750</v>
      </c>
    </row>
    <row r="7611" spans="1:11" x14ac:dyDescent="0.2">
      <c r="A7611">
        <v>7610</v>
      </c>
      <c r="B7611" t="s">
        <v>7411</v>
      </c>
      <c r="C7611" t="s">
        <v>7410</v>
      </c>
      <c r="D7611" t="s">
        <v>7411</v>
      </c>
      <c r="E7611" t="s">
        <v>7412</v>
      </c>
      <c r="F7611" s="220">
        <v>882030</v>
      </c>
      <c r="G7611" s="220">
        <v>882030</v>
      </c>
      <c r="H7611" s="220">
        <v>928453</v>
      </c>
      <c r="I7611" s="220">
        <v>837928.05083448277</v>
      </c>
      <c r="J7611" s="161" t="e">
        <f>VLOOKUP(D7611,GST!A:D,4,FALSE)</f>
        <v>#N/A</v>
      </c>
      <c r="K7611" s="64" t="str">
        <f>VLOOKUP(B7611,'ABC successor'!A:J,10,FALSE)</f>
        <v>4750</v>
      </c>
    </row>
    <row r="7612" spans="1:11" x14ac:dyDescent="0.2">
      <c r="A7612">
        <v>7611</v>
      </c>
      <c r="B7612" t="s">
        <v>7414</v>
      </c>
      <c r="C7612" t="s">
        <v>7413</v>
      </c>
      <c r="D7612" t="s">
        <v>7414</v>
      </c>
      <c r="E7612" t="s">
        <v>7415</v>
      </c>
      <c r="F7612" s="220">
        <v>216687</v>
      </c>
      <c r="G7612" s="220">
        <v>216687</v>
      </c>
      <c r="H7612" s="220">
        <v>228092</v>
      </c>
      <c r="I7612" s="220">
        <v>205852.95294827584</v>
      </c>
      <c r="J7612" s="161" t="e">
        <f>VLOOKUP(D7612,GST!A:D,4,FALSE)</f>
        <v>#N/A</v>
      </c>
      <c r="K7612" s="64" t="str">
        <f>VLOOKUP(B7612,'ABC successor'!A:J,10,FALSE)</f>
        <v>4750</v>
      </c>
    </row>
    <row r="7613" spans="1:11" x14ac:dyDescent="0.2">
      <c r="A7613">
        <v>7612</v>
      </c>
      <c r="B7613" t="s">
        <v>7417</v>
      </c>
      <c r="C7613" t="s">
        <v>7416</v>
      </c>
      <c r="D7613" t="s">
        <v>7417</v>
      </c>
      <c r="E7613" t="s">
        <v>7418</v>
      </c>
      <c r="F7613" s="220">
        <v>33337</v>
      </c>
      <c r="G7613" s="220">
        <v>33337</v>
      </c>
      <c r="H7613" s="220">
        <v>35092</v>
      </c>
      <c r="I7613" s="220">
        <v>31669.685068965518</v>
      </c>
      <c r="J7613" s="161" t="e">
        <f>VLOOKUP(D7613,GST!A:D,4,FALSE)</f>
        <v>#N/A</v>
      </c>
      <c r="K7613" s="64" t="str">
        <f>VLOOKUP(B7613,'ABC successor'!A:J,10,FALSE)</f>
        <v>4750</v>
      </c>
    </row>
    <row r="7614" spans="1:11" x14ac:dyDescent="0.2">
      <c r="A7614">
        <v>7613</v>
      </c>
      <c r="B7614" t="s">
        <v>7420</v>
      </c>
      <c r="C7614" t="s">
        <v>7419</v>
      </c>
      <c r="D7614" t="s">
        <v>7420</v>
      </c>
      <c r="E7614" t="s">
        <v>7421</v>
      </c>
      <c r="F7614" s="220">
        <v>34309</v>
      </c>
      <c r="G7614" s="220">
        <v>34309</v>
      </c>
      <c r="H7614" s="220">
        <v>36115</v>
      </c>
      <c r="I7614" s="220">
        <v>32593.867575862063</v>
      </c>
      <c r="J7614" s="161" t="e">
        <f>VLOOKUP(D7614,GST!A:D,4,FALSE)</f>
        <v>#N/A</v>
      </c>
      <c r="K7614" s="64" t="str">
        <f>VLOOKUP(B7614,'ABC successor'!A:J,10,FALSE)</f>
        <v>4750</v>
      </c>
    </row>
    <row r="7615" spans="1:11" x14ac:dyDescent="0.2">
      <c r="A7615">
        <v>7614</v>
      </c>
      <c r="B7615" t="s">
        <v>14133</v>
      </c>
      <c r="C7615" t="s">
        <v>14134</v>
      </c>
      <c r="D7615" t="s">
        <v>14133</v>
      </c>
      <c r="E7615" t="s">
        <v>8562</v>
      </c>
      <c r="F7615" s="220">
        <v>23059</v>
      </c>
      <c r="G7615" s="220">
        <v>23059</v>
      </c>
      <c r="H7615" s="220">
        <v>24273</v>
      </c>
      <c r="I7615" s="220">
        <v>21905.832224137925</v>
      </c>
      <c r="J7615" s="161" t="e">
        <f>VLOOKUP(D7615,GST!A:D,4,FALSE)</f>
        <v>#N/A</v>
      </c>
      <c r="K7615" s="64" t="str">
        <f>VLOOKUP(B7615,'ABC successor'!A:J,10,FALSE)</f>
        <v>4750</v>
      </c>
    </row>
    <row r="7616" spans="1:11" x14ac:dyDescent="0.2">
      <c r="A7616">
        <v>7615</v>
      </c>
      <c r="B7616" t="s">
        <v>8744</v>
      </c>
      <c r="C7616" t="s">
        <v>8743</v>
      </c>
      <c r="D7616" t="s">
        <v>8744</v>
      </c>
      <c r="E7616" t="s">
        <v>8745</v>
      </c>
      <c r="F7616" s="220">
        <v>7779</v>
      </c>
      <c r="G7616" s="220">
        <v>7779</v>
      </c>
      <c r="H7616" s="220">
        <v>8188</v>
      </c>
      <c r="I7616" s="220">
        <v>7389.5931827586201</v>
      </c>
      <c r="J7616" s="161" t="e">
        <f>VLOOKUP(D7616,GST!A:D,4,FALSE)</f>
        <v>#N/A</v>
      </c>
      <c r="K7616" s="64" t="str">
        <f>VLOOKUP(B7616,'ABC successor'!A:J,10,FALSE)</f>
        <v>4750</v>
      </c>
    </row>
    <row r="7617" spans="1:11" x14ac:dyDescent="0.2">
      <c r="A7617">
        <v>7616</v>
      </c>
      <c r="B7617" t="s">
        <v>8747</v>
      </c>
      <c r="C7617" t="s">
        <v>8746</v>
      </c>
      <c r="D7617" t="s">
        <v>8747</v>
      </c>
      <c r="E7617" t="s">
        <v>7453</v>
      </c>
      <c r="F7617" s="220">
        <v>552136</v>
      </c>
      <c r="G7617" s="220">
        <v>552136</v>
      </c>
      <c r="H7617" s="220">
        <v>581196</v>
      </c>
      <c r="I7617" s="220">
        <v>524529.64231379295</v>
      </c>
      <c r="J7617" s="161" t="e">
        <f>VLOOKUP(D7617,GST!A:D,4,FALSE)</f>
        <v>#N/A</v>
      </c>
      <c r="K7617" s="64" t="str">
        <f>VLOOKUP(B7617,'ABC successor'!A:J,10,FALSE)</f>
        <v>4750</v>
      </c>
    </row>
    <row r="7618" spans="1:11" x14ac:dyDescent="0.2">
      <c r="A7618">
        <v>7617</v>
      </c>
      <c r="B7618" t="s">
        <v>27502</v>
      </c>
      <c r="C7618" t="s">
        <v>27503</v>
      </c>
      <c r="D7618" t="s">
        <v>27502</v>
      </c>
      <c r="E7618" t="s">
        <v>27504</v>
      </c>
      <c r="F7618" s="220">
        <v>178008</v>
      </c>
      <c r="G7618" s="220">
        <v>178008</v>
      </c>
      <c r="H7618" s="220">
        <v>187377</v>
      </c>
      <c r="I7618" s="220">
        <v>169107.99783620687</v>
      </c>
      <c r="J7618" s="161" t="e">
        <f>VLOOKUP(D7618,GST!A:D,4,FALSE)</f>
        <v>#N/A</v>
      </c>
      <c r="K7618" s="64" t="str">
        <f>VLOOKUP(B7618,'ABC successor'!A:J,10,FALSE)</f>
        <v>4750</v>
      </c>
    </row>
    <row r="7619" spans="1:11" x14ac:dyDescent="0.2">
      <c r="A7619">
        <v>7618</v>
      </c>
      <c r="B7619" t="s">
        <v>8749</v>
      </c>
      <c r="C7619" t="s">
        <v>8748</v>
      </c>
      <c r="D7619" t="s">
        <v>8749</v>
      </c>
      <c r="E7619" t="s">
        <v>8750</v>
      </c>
      <c r="F7619" s="220">
        <v>138</v>
      </c>
      <c r="G7619" s="220">
        <v>138</v>
      </c>
      <c r="H7619" s="220">
        <v>145</v>
      </c>
      <c r="I7619" s="220">
        <v>131.47366206896552</v>
      </c>
      <c r="J7619" s="161" t="e">
        <f>VLOOKUP(D7619,GST!A:D,4,FALSE)</f>
        <v>#N/A</v>
      </c>
      <c r="K7619" s="64" t="str">
        <f>VLOOKUP(B7619,'ABC successor'!A:J,10,FALSE)</f>
        <v>4750</v>
      </c>
    </row>
    <row r="7620" spans="1:11" x14ac:dyDescent="0.2">
      <c r="A7620">
        <v>7619</v>
      </c>
      <c r="B7620" t="s">
        <v>18367</v>
      </c>
      <c r="C7620" t="s">
        <v>18368</v>
      </c>
      <c r="D7620" t="s">
        <v>18367</v>
      </c>
      <c r="E7620" t="s">
        <v>18369</v>
      </c>
      <c r="F7620" s="220">
        <v>377</v>
      </c>
      <c r="G7620" s="220">
        <v>377</v>
      </c>
      <c r="H7620" s="220">
        <v>397</v>
      </c>
      <c r="I7620" s="220">
        <v>357.68569827586197</v>
      </c>
      <c r="J7620" s="161" t="e">
        <f>VLOOKUP(D7620,GST!A:D,4,FALSE)</f>
        <v>#N/A</v>
      </c>
      <c r="K7620" s="64" t="str">
        <f>VLOOKUP(B7620,'ABC successor'!A:J,10,FALSE)</f>
        <v>4750</v>
      </c>
    </row>
    <row r="7621" spans="1:11" x14ac:dyDescent="0.2">
      <c r="A7621">
        <v>7620</v>
      </c>
      <c r="B7621" t="s">
        <v>8752</v>
      </c>
      <c r="C7621" t="s">
        <v>8751</v>
      </c>
      <c r="D7621" t="s">
        <v>8752</v>
      </c>
      <c r="E7621" t="s">
        <v>8753</v>
      </c>
      <c r="F7621" s="220">
        <v>30837</v>
      </c>
      <c r="G7621" s="220">
        <v>30837</v>
      </c>
      <c r="H7621" s="220">
        <v>32460</v>
      </c>
      <c r="I7621" s="220">
        <v>29295.425406896553</v>
      </c>
      <c r="J7621" s="161" t="e">
        <f>VLOOKUP(D7621,GST!A:D,4,FALSE)</f>
        <v>#N/A</v>
      </c>
      <c r="K7621" s="64" t="str">
        <f>VLOOKUP(B7621,'ABC successor'!A:J,10,FALSE)</f>
        <v>4750</v>
      </c>
    </row>
    <row r="7622" spans="1:11" x14ac:dyDescent="0.2">
      <c r="A7622">
        <v>7621</v>
      </c>
      <c r="B7622" t="s">
        <v>8755</v>
      </c>
      <c r="C7622" t="s">
        <v>8754</v>
      </c>
      <c r="D7622" t="s">
        <v>8755</v>
      </c>
      <c r="E7622" t="s">
        <v>9760</v>
      </c>
      <c r="F7622" s="220">
        <v>40142</v>
      </c>
      <c r="G7622" s="220">
        <v>40142</v>
      </c>
      <c r="H7622" s="220">
        <v>42255</v>
      </c>
      <c r="I7622" s="220">
        <v>38135.09574482758</v>
      </c>
      <c r="J7622" s="161" t="e">
        <f>VLOOKUP(D7622,GST!A:D,4,FALSE)</f>
        <v>#N/A</v>
      </c>
      <c r="K7622" s="64" t="str">
        <f>VLOOKUP(B7622,'ABC successor'!A:J,10,FALSE)</f>
        <v>4750</v>
      </c>
    </row>
    <row r="7623" spans="1:11" x14ac:dyDescent="0.2">
      <c r="A7623">
        <v>7622</v>
      </c>
      <c r="B7623" t="s">
        <v>9944</v>
      </c>
      <c r="C7623" t="s">
        <v>9943</v>
      </c>
      <c r="D7623" t="s">
        <v>9944</v>
      </c>
      <c r="E7623" t="s">
        <v>9945</v>
      </c>
      <c r="F7623" s="220">
        <v>913976</v>
      </c>
      <c r="G7623" s="220">
        <v>913976</v>
      </c>
      <c r="H7623" s="220">
        <v>962080</v>
      </c>
      <c r="I7623" s="220">
        <v>868277.19897413789</v>
      </c>
      <c r="J7623" s="161" t="e">
        <f>VLOOKUP(D7623,GST!A:D,4,FALSE)</f>
        <v>#N/A</v>
      </c>
      <c r="K7623" s="64" t="str">
        <f>VLOOKUP(B7623,'ABC successor'!A:J,10,FALSE)</f>
        <v>4750</v>
      </c>
    </row>
    <row r="7624" spans="1:11" x14ac:dyDescent="0.2">
      <c r="A7624">
        <v>7623</v>
      </c>
      <c r="B7624" t="s">
        <v>11420</v>
      </c>
      <c r="C7624" t="s">
        <v>11419</v>
      </c>
      <c r="D7624" t="s">
        <v>11420</v>
      </c>
      <c r="E7624" t="s">
        <v>11421</v>
      </c>
      <c r="F7624" s="220">
        <v>18197</v>
      </c>
      <c r="G7624" s="220">
        <v>18197</v>
      </c>
      <c r="H7624" s="220">
        <v>19155</v>
      </c>
      <c r="I7624" s="220">
        <v>17286.853125862064</v>
      </c>
      <c r="J7624" s="161" t="e">
        <f>VLOOKUP(D7624,GST!A:D,4,FALSE)</f>
        <v>#N/A</v>
      </c>
      <c r="K7624" s="64" t="str">
        <f>VLOOKUP(B7624,'ABC successor'!A:J,10,FALSE)</f>
        <v>4750</v>
      </c>
    </row>
    <row r="7625" spans="1:11" x14ac:dyDescent="0.2">
      <c r="A7625">
        <v>7624</v>
      </c>
      <c r="B7625" t="s">
        <v>22888</v>
      </c>
      <c r="C7625" t="s">
        <v>22889</v>
      </c>
      <c r="D7625" t="s">
        <v>22888</v>
      </c>
      <c r="E7625" t="s">
        <v>8055</v>
      </c>
      <c r="F7625" s="220">
        <v>19583</v>
      </c>
      <c r="G7625" s="220">
        <v>19583</v>
      </c>
      <c r="H7625" s="220">
        <v>20614</v>
      </c>
      <c r="I7625" s="220">
        <v>18603.523182758618</v>
      </c>
      <c r="J7625" s="161" t="e">
        <f>VLOOKUP(D7625,GST!A:D,4,FALSE)</f>
        <v>#N/A</v>
      </c>
      <c r="K7625" s="64" t="str">
        <f>VLOOKUP(B7625,'ABC successor'!A:J,10,FALSE)</f>
        <v>4750</v>
      </c>
    </row>
    <row r="7626" spans="1:11" x14ac:dyDescent="0.2">
      <c r="A7626">
        <v>7625</v>
      </c>
      <c r="B7626" t="s">
        <v>18370</v>
      </c>
      <c r="C7626" t="s">
        <v>18371</v>
      </c>
      <c r="D7626" t="s">
        <v>18370</v>
      </c>
      <c r="E7626" t="s">
        <v>18815</v>
      </c>
      <c r="F7626" s="220">
        <v>139266</v>
      </c>
      <c r="G7626" s="220">
        <v>139266</v>
      </c>
      <c r="H7626" s="220">
        <v>146596</v>
      </c>
      <c r="I7626" s="220">
        <v>132303.10620172409</v>
      </c>
      <c r="J7626" s="161" t="e">
        <f>VLOOKUP(D7626,GST!A:D,4,FALSE)</f>
        <v>#N/A</v>
      </c>
      <c r="K7626" s="64" t="str">
        <f>VLOOKUP(B7626,'ABC successor'!A:J,10,FALSE)</f>
        <v>4780</v>
      </c>
    </row>
    <row r="7627" spans="1:11" x14ac:dyDescent="0.2">
      <c r="A7627">
        <v>7626</v>
      </c>
      <c r="B7627" t="s">
        <v>20880</v>
      </c>
      <c r="C7627" t="s">
        <v>20881</v>
      </c>
      <c r="D7627" t="s">
        <v>20880</v>
      </c>
      <c r="E7627" t="s">
        <v>20882</v>
      </c>
      <c r="F7627" s="220">
        <v>137172</v>
      </c>
      <c r="G7627" s="220">
        <v>137172</v>
      </c>
      <c r="H7627" s="220">
        <v>144392</v>
      </c>
      <c r="I7627" s="220">
        <v>130313.60034482757</v>
      </c>
      <c r="J7627" s="161" t="e">
        <f>VLOOKUP(D7627,GST!A:D,4,FALSE)</f>
        <v>#N/A</v>
      </c>
      <c r="K7627" s="64" t="str">
        <f>VLOOKUP(B7627,'ABC successor'!A:J,10,FALSE)</f>
        <v>4780</v>
      </c>
    </row>
    <row r="7628" spans="1:11" x14ac:dyDescent="0.2">
      <c r="A7628">
        <v>7627</v>
      </c>
      <c r="B7628" t="s">
        <v>16926</v>
      </c>
      <c r="C7628" t="s">
        <v>16927</v>
      </c>
      <c r="D7628" t="s">
        <v>16926</v>
      </c>
      <c r="E7628" t="s">
        <v>16928</v>
      </c>
      <c r="F7628" s="220">
        <v>866684</v>
      </c>
      <c r="G7628" s="220">
        <v>866684</v>
      </c>
      <c r="H7628" s="220">
        <v>912299</v>
      </c>
      <c r="I7628" s="220">
        <v>823349.94183448248</v>
      </c>
      <c r="J7628" s="161" t="e">
        <f>VLOOKUP(D7628,GST!A:D,4,FALSE)</f>
        <v>#N/A</v>
      </c>
      <c r="K7628" s="64" t="str">
        <f>VLOOKUP(B7628,'ABC successor'!A:J,10,FALSE)</f>
        <v>4780</v>
      </c>
    </row>
    <row r="7629" spans="1:11" x14ac:dyDescent="0.2">
      <c r="A7629">
        <v>7628</v>
      </c>
      <c r="B7629" t="s">
        <v>26194</v>
      </c>
      <c r="C7629" t="s">
        <v>26195</v>
      </c>
      <c r="D7629" t="s">
        <v>26194</v>
      </c>
      <c r="E7629" t="s">
        <v>26196</v>
      </c>
      <c r="F7629" s="220">
        <v>102179</v>
      </c>
      <c r="G7629" s="220">
        <v>102179</v>
      </c>
      <c r="H7629" s="220">
        <v>107557</v>
      </c>
      <c r="I7629" s="220">
        <v>97070.098203448259</v>
      </c>
      <c r="J7629" s="161" t="e">
        <f>VLOOKUP(D7629,GST!A:D,4,FALSE)</f>
        <v>#N/A</v>
      </c>
      <c r="K7629" s="64" t="str">
        <f>VLOOKUP(B7629,'ABC successor'!A:J,10,FALSE)</f>
        <v>4780</v>
      </c>
    </row>
    <row r="7630" spans="1:11" x14ac:dyDescent="0.2">
      <c r="A7630">
        <v>7629</v>
      </c>
      <c r="B7630" t="s">
        <v>16929</v>
      </c>
      <c r="C7630" t="s">
        <v>16930</v>
      </c>
      <c r="D7630" t="s">
        <v>16929</v>
      </c>
      <c r="E7630" t="s">
        <v>16931</v>
      </c>
      <c r="F7630" s="220">
        <v>21329</v>
      </c>
      <c r="G7630" s="220">
        <v>21329</v>
      </c>
      <c r="H7630" s="220">
        <v>22452</v>
      </c>
      <c r="I7630" s="220">
        <v>20262.411448275856</v>
      </c>
      <c r="J7630" s="161" t="e">
        <f>VLOOKUP(D7630,GST!A:D,4,FALSE)</f>
        <v>#N/A</v>
      </c>
      <c r="K7630" s="64" t="str">
        <f>VLOOKUP(B7630,'ABC successor'!A:J,10,FALSE)</f>
        <v>4780</v>
      </c>
    </row>
    <row r="7631" spans="1:11" x14ac:dyDescent="0.2">
      <c r="A7631">
        <v>7630</v>
      </c>
      <c r="B7631" t="s">
        <v>16932</v>
      </c>
      <c r="C7631" t="s">
        <v>16933</v>
      </c>
      <c r="D7631" t="s">
        <v>16932</v>
      </c>
      <c r="E7631" t="s">
        <v>16934</v>
      </c>
      <c r="F7631" s="220">
        <v>21329</v>
      </c>
      <c r="G7631" s="220">
        <v>21329</v>
      </c>
      <c r="H7631" s="220">
        <v>22452</v>
      </c>
      <c r="I7631" s="220">
        <v>20262.411448275856</v>
      </c>
      <c r="J7631" s="161" t="e">
        <f>VLOOKUP(D7631,GST!A:D,4,FALSE)</f>
        <v>#N/A</v>
      </c>
      <c r="K7631" s="64" t="str">
        <f>VLOOKUP(B7631,'ABC successor'!A:J,10,FALSE)</f>
        <v>4780</v>
      </c>
    </row>
    <row r="7632" spans="1:11" x14ac:dyDescent="0.2">
      <c r="A7632">
        <v>7631</v>
      </c>
      <c r="B7632" t="s">
        <v>14033</v>
      </c>
      <c r="C7632" t="s">
        <v>14034</v>
      </c>
      <c r="D7632" t="s">
        <v>14033</v>
      </c>
      <c r="E7632" t="s">
        <v>14035</v>
      </c>
      <c r="F7632" s="220">
        <v>33465</v>
      </c>
      <c r="G7632" s="220">
        <v>33465</v>
      </c>
      <c r="H7632" s="220">
        <v>35226</v>
      </c>
      <c r="I7632" s="220">
        <v>31791.491550000002</v>
      </c>
      <c r="J7632" s="161" t="e">
        <f>VLOOKUP(D7632,GST!A:D,4,FALSE)</f>
        <v>#N/A</v>
      </c>
      <c r="K7632" s="64" t="str">
        <f>VLOOKUP(B7632,'ABC successor'!A:J,10,FALSE)</f>
        <v>4780</v>
      </c>
    </row>
    <row r="7633" spans="1:11" x14ac:dyDescent="0.2">
      <c r="A7633">
        <v>7632</v>
      </c>
      <c r="B7633" t="s">
        <v>11423</v>
      </c>
      <c r="C7633" t="s">
        <v>11422</v>
      </c>
      <c r="D7633" t="s">
        <v>11423</v>
      </c>
      <c r="E7633" t="s">
        <v>11424</v>
      </c>
      <c r="F7633" s="220">
        <v>12103</v>
      </c>
      <c r="G7633" s="220">
        <v>12103</v>
      </c>
      <c r="H7633" s="220">
        <v>12740</v>
      </c>
      <c r="I7633" s="220">
        <v>11498.145122413789</v>
      </c>
      <c r="J7633" s="161" t="e">
        <f>VLOOKUP(D7633,GST!A:D,4,FALSE)</f>
        <v>#N/A</v>
      </c>
      <c r="K7633" s="64" t="str">
        <f>VLOOKUP(B7633,'ABC successor'!A:J,10,FALSE)</f>
        <v>4780</v>
      </c>
    </row>
    <row r="7634" spans="1:11" x14ac:dyDescent="0.2">
      <c r="A7634">
        <v>7633</v>
      </c>
      <c r="B7634" t="s">
        <v>158</v>
      </c>
      <c r="C7634" t="s">
        <v>159</v>
      </c>
      <c r="D7634" t="s">
        <v>158</v>
      </c>
      <c r="E7634" t="s">
        <v>160</v>
      </c>
      <c r="F7634" s="220">
        <v>1866</v>
      </c>
      <c r="G7634" s="220">
        <v>1866</v>
      </c>
      <c r="H7634" s="220">
        <v>1964</v>
      </c>
      <c r="I7634" s="220">
        <v>1772.9610017241378</v>
      </c>
      <c r="J7634" s="161" t="e">
        <f>VLOOKUP(D7634,GST!A:D,4,FALSE)</f>
        <v>#N/A</v>
      </c>
      <c r="K7634" s="64" t="str">
        <f>VLOOKUP(B7634,'ABC successor'!A:J,10,FALSE)</f>
        <v>4780</v>
      </c>
    </row>
    <row r="7635" spans="1:11" x14ac:dyDescent="0.2">
      <c r="A7635">
        <v>7634</v>
      </c>
      <c r="B7635" t="s">
        <v>161</v>
      </c>
      <c r="C7635" t="s">
        <v>162</v>
      </c>
      <c r="D7635" t="s">
        <v>161</v>
      </c>
      <c r="E7635" t="s">
        <v>163</v>
      </c>
      <c r="F7635" s="220">
        <v>2159</v>
      </c>
      <c r="G7635" s="220">
        <v>2159</v>
      </c>
      <c r="H7635" s="220">
        <v>2273</v>
      </c>
      <c r="I7635" s="220">
        <v>2051.3758155172413</v>
      </c>
      <c r="J7635" s="161" t="e">
        <f>VLOOKUP(D7635,GST!A:D,4,FALSE)</f>
        <v>#N/A</v>
      </c>
      <c r="K7635" s="64" t="str">
        <f>VLOOKUP(B7635,'ABC successor'!A:J,10,FALSE)</f>
        <v>4780</v>
      </c>
    </row>
    <row r="7636" spans="1:11" x14ac:dyDescent="0.2">
      <c r="A7636">
        <v>7635</v>
      </c>
      <c r="B7636" t="s">
        <v>14036</v>
      </c>
      <c r="C7636" t="s">
        <v>14037</v>
      </c>
      <c r="D7636" t="s">
        <v>14036</v>
      </c>
      <c r="E7636" t="s">
        <v>14038</v>
      </c>
      <c r="F7636" s="220">
        <v>66005</v>
      </c>
      <c r="G7636" s="220">
        <v>66005</v>
      </c>
      <c r="H7636" s="220">
        <v>69479</v>
      </c>
      <c r="I7636" s="220">
        <v>62705.203062068962</v>
      </c>
      <c r="J7636" s="161" t="e">
        <f>VLOOKUP(D7636,GST!A:D,4,FALSE)</f>
        <v>#N/A</v>
      </c>
      <c r="K7636" s="64" t="str">
        <f>VLOOKUP(B7636,'ABC successor'!A:J,10,FALSE)</f>
        <v>4780</v>
      </c>
    </row>
    <row r="7637" spans="1:11" x14ac:dyDescent="0.2">
      <c r="A7637">
        <v>7636</v>
      </c>
      <c r="B7637" t="s">
        <v>164</v>
      </c>
      <c r="C7637" t="s">
        <v>165</v>
      </c>
      <c r="D7637" t="s">
        <v>164</v>
      </c>
      <c r="E7637" t="s">
        <v>166</v>
      </c>
      <c r="F7637" s="220">
        <v>8212</v>
      </c>
      <c r="G7637" s="220">
        <v>8212</v>
      </c>
      <c r="H7637" s="220">
        <v>8644</v>
      </c>
      <c r="I7637" s="220">
        <v>7801.4150948275847</v>
      </c>
      <c r="J7637" s="161" t="e">
        <f>VLOOKUP(D7637,GST!A:D,4,FALSE)</f>
        <v>#N/A</v>
      </c>
      <c r="K7637" s="64" t="str">
        <f>VLOOKUP(B7637,'ABC successor'!A:J,10,FALSE)</f>
        <v>4780</v>
      </c>
    </row>
    <row r="7638" spans="1:11" x14ac:dyDescent="0.2">
      <c r="A7638">
        <v>7637</v>
      </c>
      <c r="B7638" t="s">
        <v>167</v>
      </c>
      <c r="C7638" t="s">
        <v>168</v>
      </c>
      <c r="D7638" t="s">
        <v>167</v>
      </c>
      <c r="E7638" t="s">
        <v>169</v>
      </c>
      <c r="F7638" s="220">
        <v>29810</v>
      </c>
      <c r="G7638" s="220">
        <v>29810</v>
      </c>
      <c r="H7638" s="220">
        <v>31379</v>
      </c>
      <c r="I7638" s="220">
        <v>28319.040122413786</v>
      </c>
      <c r="J7638" s="161" t="e">
        <f>VLOOKUP(D7638,GST!A:D,4,FALSE)</f>
        <v>#N/A</v>
      </c>
      <c r="K7638" s="64" t="str">
        <f>VLOOKUP(B7638,'ABC successor'!A:J,10,FALSE)</f>
        <v>4780</v>
      </c>
    </row>
    <row r="7639" spans="1:11" x14ac:dyDescent="0.2">
      <c r="A7639">
        <v>7638</v>
      </c>
      <c r="B7639" t="s">
        <v>19592</v>
      </c>
      <c r="C7639" t="s">
        <v>19593</v>
      </c>
      <c r="D7639" t="s">
        <v>19592</v>
      </c>
      <c r="E7639" t="s">
        <v>19594</v>
      </c>
      <c r="F7639" s="220">
        <v>311106</v>
      </c>
      <c r="G7639" s="220">
        <v>311106</v>
      </c>
      <c r="H7639" s="220">
        <v>327480</v>
      </c>
      <c r="I7639" s="220">
        <v>295550.85889482754</v>
      </c>
      <c r="J7639" s="161" t="e">
        <f>VLOOKUP(D7639,GST!A:D,4,FALSE)</f>
        <v>#N/A</v>
      </c>
      <c r="K7639" s="64" t="str">
        <f>VLOOKUP(B7639,'ABC successor'!A:J,10,FALSE)</f>
        <v>4780</v>
      </c>
    </row>
    <row r="7640" spans="1:11" x14ac:dyDescent="0.2">
      <c r="A7640">
        <v>7639</v>
      </c>
      <c r="B7640" t="s">
        <v>19595</v>
      </c>
      <c r="C7640" t="s">
        <v>19596</v>
      </c>
      <c r="D7640" t="s">
        <v>19595</v>
      </c>
      <c r="E7640" t="s">
        <v>19597</v>
      </c>
      <c r="F7640" s="220">
        <v>311106</v>
      </c>
      <c r="G7640" s="220">
        <v>311106</v>
      </c>
      <c r="H7640" s="220">
        <v>327480</v>
      </c>
      <c r="I7640" s="220">
        <v>295550.85889482754</v>
      </c>
      <c r="J7640" s="161" t="e">
        <f>VLOOKUP(D7640,GST!A:D,4,FALSE)</f>
        <v>#N/A</v>
      </c>
      <c r="K7640" s="64" t="str">
        <f>VLOOKUP(B7640,'ABC successor'!A:J,10,FALSE)</f>
        <v>4780</v>
      </c>
    </row>
    <row r="7641" spans="1:11" x14ac:dyDescent="0.2">
      <c r="A7641">
        <v>7640</v>
      </c>
      <c r="B7641" t="s">
        <v>170</v>
      </c>
      <c r="C7641" t="s">
        <v>171</v>
      </c>
      <c r="D7641" t="s">
        <v>170</v>
      </c>
      <c r="E7641" t="s">
        <v>172</v>
      </c>
      <c r="F7641" s="220">
        <v>4146</v>
      </c>
      <c r="G7641" s="220">
        <v>4146</v>
      </c>
      <c r="H7641" s="220">
        <v>4364</v>
      </c>
      <c r="I7641" s="220">
        <v>3938.4095534482753</v>
      </c>
      <c r="J7641" s="161" t="e">
        <f>VLOOKUP(D7641,GST!A:D,4,FALSE)</f>
        <v>#N/A</v>
      </c>
      <c r="K7641" s="64" t="str">
        <f>VLOOKUP(B7641,'ABC successor'!A:J,10,FALSE)</f>
        <v>4780</v>
      </c>
    </row>
    <row r="7642" spans="1:11" x14ac:dyDescent="0.2">
      <c r="A7642">
        <v>7641</v>
      </c>
      <c r="B7642" t="s">
        <v>173</v>
      </c>
      <c r="C7642" t="s">
        <v>174</v>
      </c>
      <c r="D7642" t="s">
        <v>173</v>
      </c>
      <c r="E7642" t="s">
        <v>175</v>
      </c>
      <c r="F7642" s="220">
        <v>6879</v>
      </c>
      <c r="G7642" s="220">
        <v>6879</v>
      </c>
      <c r="H7642" s="220">
        <v>7241</v>
      </c>
      <c r="I7642" s="220">
        <v>6535.0143793103425</v>
      </c>
      <c r="J7642" s="161" t="e">
        <f>VLOOKUP(D7642,GST!A:D,4,FALSE)</f>
        <v>#N/A</v>
      </c>
      <c r="K7642" s="64" t="str">
        <f>VLOOKUP(B7642,'ABC successor'!A:J,10,FALSE)</f>
        <v>4780</v>
      </c>
    </row>
    <row r="7643" spans="1:11" x14ac:dyDescent="0.2">
      <c r="A7643">
        <v>7642</v>
      </c>
      <c r="B7643" t="s">
        <v>14039</v>
      </c>
      <c r="C7643" t="s">
        <v>14040</v>
      </c>
      <c r="D7643" t="s">
        <v>14039</v>
      </c>
      <c r="E7643" t="s">
        <v>14041</v>
      </c>
      <c r="F7643" s="220">
        <v>38679</v>
      </c>
      <c r="G7643" s="220">
        <v>38679</v>
      </c>
      <c r="H7643" s="220">
        <v>40715</v>
      </c>
      <c r="I7643" s="220">
        <v>36744.955112068958</v>
      </c>
      <c r="J7643" s="161" t="e">
        <f>VLOOKUP(D7643,GST!A:D,4,FALSE)</f>
        <v>#N/A</v>
      </c>
      <c r="K7643" s="64" t="str">
        <f>VLOOKUP(B7643,'ABC successor'!A:J,10,FALSE)</f>
        <v>4780</v>
      </c>
    </row>
    <row r="7644" spans="1:11" x14ac:dyDescent="0.2">
      <c r="A7644">
        <v>7643</v>
      </c>
      <c r="B7644" t="s">
        <v>14042</v>
      </c>
      <c r="C7644" t="s">
        <v>14043</v>
      </c>
      <c r="D7644" t="s">
        <v>14042</v>
      </c>
      <c r="E7644" t="s">
        <v>14044</v>
      </c>
      <c r="F7644" s="220">
        <v>39992</v>
      </c>
      <c r="G7644" s="220">
        <v>39992</v>
      </c>
      <c r="H7644" s="220">
        <v>42097</v>
      </c>
      <c r="I7644" s="220">
        <v>37992.021465517239</v>
      </c>
      <c r="J7644" s="161" t="e">
        <f>VLOOKUP(D7644,GST!A:D,4,FALSE)</f>
        <v>#N/A</v>
      </c>
      <c r="K7644" s="64" t="str">
        <f>VLOOKUP(B7644,'ABC successor'!A:J,10,FALSE)</f>
        <v>4780</v>
      </c>
    </row>
    <row r="7645" spans="1:11" x14ac:dyDescent="0.2">
      <c r="A7645">
        <v>7644</v>
      </c>
      <c r="B7645" t="s">
        <v>14045</v>
      </c>
      <c r="C7645" t="s">
        <v>14046</v>
      </c>
      <c r="D7645" t="s">
        <v>14045</v>
      </c>
      <c r="E7645" t="s">
        <v>14047</v>
      </c>
      <c r="F7645" s="220">
        <v>33194</v>
      </c>
      <c r="G7645" s="220">
        <v>33194</v>
      </c>
      <c r="H7645" s="220">
        <v>34941</v>
      </c>
      <c r="I7645" s="220">
        <v>31534.344534482752</v>
      </c>
      <c r="J7645" s="161" t="e">
        <f>VLOOKUP(D7645,GST!A:D,4,FALSE)</f>
        <v>#N/A</v>
      </c>
      <c r="K7645" s="64" t="str">
        <f>VLOOKUP(B7645,'ABC successor'!A:J,10,FALSE)</f>
        <v>4780</v>
      </c>
    </row>
    <row r="7646" spans="1:11" x14ac:dyDescent="0.2">
      <c r="A7646">
        <v>7645</v>
      </c>
      <c r="B7646" t="s">
        <v>14048</v>
      </c>
      <c r="C7646" t="s">
        <v>14049</v>
      </c>
      <c r="D7646" t="s">
        <v>14048</v>
      </c>
      <c r="E7646" t="s">
        <v>14050</v>
      </c>
      <c r="F7646" s="220">
        <v>11731</v>
      </c>
      <c r="G7646" s="220">
        <v>11731</v>
      </c>
      <c r="H7646" s="220">
        <v>12348</v>
      </c>
      <c r="I7646" s="220">
        <v>11144.326296551722</v>
      </c>
      <c r="J7646" s="161" t="e">
        <f>VLOOKUP(D7646,GST!A:D,4,FALSE)</f>
        <v>#N/A</v>
      </c>
      <c r="K7646" s="64" t="str">
        <f>VLOOKUP(B7646,'ABC successor'!A:J,10,FALSE)</f>
        <v>4780</v>
      </c>
    </row>
    <row r="7647" spans="1:11" x14ac:dyDescent="0.2">
      <c r="A7647">
        <v>7646</v>
      </c>
      <c r="B7647" t="s">
        <v>176</v>
      </c>
      <c r="C7647" t="s">
        <v>177</v>
      </c>
      <c r="D7647" t="s">
        <v>176</v>
      </c>
      <c r="E7647" t="s">
        <v>19598</v>
      </c>
      <c r="F7647" s="220">
        <v>497202</v>
      </c>
      <c r="G7647" s="220">
        <v>497202</v>
      </c>
      <c r="H7647" s="220">
        <v>523371</v>
      </c>
      <c r="I7647" s="220">
        <v>472342.33221724135</v>
      </c>
      <c r="J7647" s="161" t="e">
        <f>VLOOKUP(D7647,GST!A:D,4,FALSE)</f>
        <v>#N/A</v>
      </c>
      <c r="K7647" s="64" t="str">
        <f>VLOOKUP(B7647,'ABC successor'!A:J,10,FALSE)</f>
        <v>4780</v>
      </c>
    </row>
    <row r="7648" spans="1:11" x14ac:dyDescent="0.2">
      <c r="A7648">
        <v>7647</v>
      </c>
      <c r="B7648" t="s">
        <v>14051</v>
      </c>
      <c r="C7648" t="s">
        <v>14052</v>
      </c>
      <c r="D7648" t="s">
        <v>14051</v>
      </c>
      <c r="E7648" t="s">
        <v>14053</v>
      </c>
      <c r="F7648" s="220">
        <v>5467</v>
      </c>
      <c r="G7648" s="220">
        <v>5467</v>
      </c>
      <c r="H7648" s="220">
        <v>5755</v>
      </c>
      <c r="I7648" s="220">
        <v>5193.2096517241371</v>
      </c>
      <c r="J7648" s="161" t="e">
        <f>VLOOKUP(D7648,GST!A:D,4,FALSE)</f>
        <v>#N/A</v>
      </c>
      <c r="K7648" s="64" t="str">
        <f>VLOOKUP(B7648,'ABC successor'!A:J,10,FALSE)</f>
        <v>4780</v>
      </c>
    </row>
    <row r="7649" spans="1:11" x14ac:dyDescent="0.2">
      <c r="A7649">
        <v>7648</v>
      </c>
      <c r="B7649" t="s">
        <v>14054</v>
      </c>
      <c r="C7649" t="s">
        <v>14055</v>
      </c>
      <c r="D7649" t="s">
        <v>14054</v>
      </c>
      <c r="E7649" t="s">
        <v>14056</v>
      </c>
      <c r="F7649" s="220">
        <v>8411</v>
      </c>
      <c r="G7649" s="220">
        <v>8411</v>
      </c>
      <c r="H7649" s="220">
        <v>8854</v>
      </c>
      <c r="I7649" s="220">
        <v>7990.8918431034454</v>
      </c>
      <c r="J7649" s="161" t="e">
        <f>VLOOKUP(D7649,GST!A:D,4,FALSE)</f>
        <v>#N/A</v>
      </c>
      <c r="K7649" s="64" t="str">
        <f>VLOOKUP(B7649,'ABC successor'!A:J,10,FALSE)</f>
        <v>4780</v>
      </c>
    </row>
    <row r="7650" spans="1:11" x14ac:dyDescent="0.2">
      <c r="A7650">
        <v>7649</v>
      </c>
      <c r="B7650" t="s">
        <v>179</v>
      </c>
      <c r="C7650" t="s">
        <v>180</v>
      </c>
      <c r="D7650" t="s">
        <v>179</v>
      </c>
      <c r="E7650" t="s">
        <v>181</v>
      </c>
      <c r="F7650" s="220">
        <v>8133</v>
      </c>
      <c r="G7650" s="220">
        <v>8133</v>
      </c>
      <c r="H7650" s="220">
        <v>8561</v>
      </c>
      <c r="I7650" s="220">
        <v>7726.0110827586204</v>
      </c>
      <c r="J7650" s="161" t="e">
        <f>VLOOKUP(D7650,GST!A:D,4,FALSE)</f>
        <v>#N/A</v>
      </c>
      <c r="K7650" s="64" t="str">
        <f>VLOOKUP(B7650,'ABC successor'!A:J,10,FALSE)</f>
        <v>4780</v>
      </c>
    </row>
    <row r="7651" spans="1:11" x14ac:dyDescent="0.2">
      <c r="A7651">
        <v>7650</v>
      </c>
      <c r="B7651" t="s">
        <v>14057</v>
      </c>
      <c r="C7651" t="s">
        <v>14058</v>
      </c>
      <c r="D7651" t="s">
        <v>14057</v>
      </c>
      <c r="E7651" t="s">
        <v>11520</v>
      </c>
      <c r="F7651" s="220">
        <v>25489</v>
      </c>
      <c r="G7651" s="220">
        <v>25489</v>
      </c>
      <c r="H7651" s="220">
        <v>26831</v>
      </c>
      <c r="I7651" s="220">
        <v>24214.355055172415</v>
      </c>
      <c r="J7651" s="161" t="e">
        <f>VLOOKUP(D7651,GST!A:D,4,FALSE)</f>
        <v>#N/A</v>
      </c>
      <c r="K7651" s="64" t="str">
        <f>VLOOKUP(B7651,'ABC successor'!A:J,10,FALSE)</f>
        <v>4780</v>
      </c>
    </row>
    <row r="7652" spans="1:11" x14ac:dyDescent="0.2">
      <c r="A7652">
        <v>7651</v>
      </c>
      <c r="B7652" t="s">
        <v>11521</v>
      </c>
      <c r="C7652" t="s">
        <v>11522</v>
      </c>
      <c r="D7652" t="s">
        <v>11521</v>
      </c>
      <c r="E7652" t="s">
        <v>11523</v>
      </c>
      <c r="F7652" s="220">
        <v>12464</v>
      </c>
      <c r="G7652" s="220">
        <v>12464</v>
      </c>
      <c r="H7652" s="220">
        <v>13120</v>
      </c>
      <c r="I7652" s="220">
        <v>11840.363331034481</v>
      </c>
      <c r="J7652" s="161" t="e">
        <f>VLOOKUP(D7652,GST!A:D,4,FALSE)</f>
        <v>#N/A</v>
      </c>
      <c r="K7652" s="64" t="str">
        <f>VLOOKUP(B7652,'ABC successor'!A:J,10,FALSE)</f>
        <v>4780</v>
      </c>
    </row>
    <row r="7653" spans="1:11" x14ac:dyDescent="0.2">
      <c r="A7653">
        <v>7652</v>
      </c>
      <c r="B7653" t="s">
        <v>11426</v>
      </c>
      <c r="C7653" t="s">
        <v>11425</v>
      </c>
      <c r="D7653" t="s">
        <v>11426</v>
      </c>
      <c r="E7653" t="s">
        <v>11427</v>
      </c>
      <c r="F7653" s="220">
        <v>30693</v>
      </c>
      <c r="G7653" s="220">
        <v>30693</v>
      </c>
      <c r="H7653" s="220">
        <v>32308</v>
      </c>
      <c r="I7653" s="220">
        <v>29158.151436206896</v>
      </c>
      <c r="J7653" s="161" t="e">
        <f>VLOOKUP(D7653,GST!A:D,4,FALSE)</f>
        <v>#N/A</v>
      </c>
      <c r="K7653" s="64" t="str">
        <f>VLOOKUP(B7653,'ABC successor'!A:J,10,FALSE)</f>
        <v>4780</v>
      </c>
    </row>
    <row r="7654" spans="1:11" x14ac:dyDescent="0.2">
      <c r="A7654">
        <v>7653</v>
      </c>
      <c r="B7654" t="s">
        <v>11524</v>
      </c>
      <c r="C7654" t="s">
        <v>11525</v>
      </c>
      <c r="D7654" t="s">
        <v>11524</v>
      </c>
      <c r="E7654" t="s">
        <v>11526</v>
      </c>
      <c r="F7654" s="220">
        <v>5292</v>
      </c>
      <c r="G7654" s="220">
        <v>5292</v>
      </c>
      <c r="H7654" s="220">
        <v>5571</v>
      </c>
      <c r="I7654" s="220">
        <v>5026.9341379310335</v>
      </c>
      <c r="J7654" s="161" t="e">
        <f>VLOOKUP(D7654,GST!A:D,4,FALSE)</f>
        <v>#N/A</v>
      </c>
      <c r="K7654" s="64" t="str">
        <f>VLOOKUP(B7654,'ABC successor'!A:J,10,FALSE)</f>
        <v>4780</v>
      </c>
    </row>
    <row r="7655" spans="1:11" x14ac:dyDescent="0.2">
      <c r="A7655">
        <v>7654</v>
      </c>
      <c r="B7655" t="s">
        <v>11527</v>
      </c>
      <c r="C7655" t="s">
        <v>11528</v>
      </c>
      <c r="D7655" t="s">
        <v>11527</v>
      </c>
      <c r="E7655" t="s">
        <v>11529</v>
      </c>
      <c r="F7655" s="220">
        <v>4919</v>
      </c>
      <c r="G7655" s="220">
        <v>4919</v>
      </c>
      <c r="H7655" s="220">
        <v>5178</v>
      </c>
      <c r="I7655" s="220">
        <v>4673.115312068966</v>
      </c>
      <c r="J7655" s="161" t="e">
        <f>VLOOKUP(D7655,GST!A:D,4,FALSE)</f>
        <v>#N/A</v>
      </c>
      <c r="K7655" s="64" t="str">
        <f>VLOOKUP(B7655,'ABC successor'!A:J,10,FALSE)</f>
        <v>4780</v>
      </c>
    </row>
    <row r="7656" spans="1:11" x14ac:dyDescent="0.2">
      <c r="A7656">
        <v>7655</v>
      </c>
      <c r="B7656" t="s">
        <v>11530</v>
      </c>
      <c r="C7656" t="s">
        <v>11531</v>
      </c>
      <c r="D7656" t="s">
        <v>11530</v>
      </c>
      <c r="E7656" t="s">
        <v>11532</v>
      </c>
      <c r="F7656" s="220">
        <v>5066</v>
      </c>
      <c r="G7656" s="220">
        <v>5066</v>
      </c>
      <c r="H7656" s="220">
        <v>5333</v>
      </c>
      <c r="I7656" s="220">
        <v>4812.3227189655172</v>
      </c>
      <c r="J7656" s="161" t="e">
        <f>VLOOKUP(D7656,GST!A:D,4,FALSE)</f>
        <v>#N/A</v>
      </c>
      <c r="K7656" s="64" t="str">
        <f>VLOOKUP(B7656,'ABC successor'!A:J,10,FALSE)</f>
        <v>4780</v>
      </c>
    </row>
    <row r="7657" spans="1:11" x14ac:dyDescent="0.2">
      <c r="A7657">
        <v>7656</v>
      </c>
      <c r="B7657" t="s">
        <v>11533</v>
      </c>
      <c r="C7657" t="s">
        <v>11534</v>
      </c>
      <c r="D7657" t="s">
        <v>11533</v>
      </c>
      <c r="E7657" t="s">
        <v>11535</v>
      </c>
      <c r="F7657" s="220">
        <v>4785</v>
      </c>
      <c r="G7657" s="220">
        <v>4785</v>
      </c>
      <c r="H7657" s="220">
        <v>5037</v>
      </c>
      <c r="I7657" s="220">
        <v>4545.5085224137929</v>
      </c>
      <c r="J7657" s="161" t="e">
        <f>VLOOKUP(D7657,GST!A:D,4,FALSE)</f>
        <v>#N/A</v>
      </c>
      <c r="K7657" s="64" t="str">
        <f>VLOOKUP(B7657,'ABC successor'!A:J,10,FALSE)</f>
        <v>4780</v>
      </c>
    </row>
    <row r="7658" spans="1:11" x14ac:dyDescent="0.2">
      <c r="A7658">
        <v>7657</v>
      </c>
      <c r="B7658" t="s">
        <v>19599</v>
      </c>
      <c r="C7658" t="s">
        <v>19600</v>
      </c>
      <c r="D7658" t="s">
        <v>19599</v>
      </c>
      <c r="E7658" t="s">
        <v>19601</v>
      </c>
      <c r="F7658" s="220">
        <v>4133</v>
      </c>
      <c r="G7658" s="220">
        <v>4133</v>
      </c>
      <c r="H7658" s="220">
        <v>4351</v>
      </c>
      <c r="I7658" s="220">
        <v>3926.8089362068954</v>
      </c>
      <c r="J7658" s="161" t="e">
        <f>VLOOKUP(D7658,GST!A:D,4,FALSE)</f>
        <v>#N/A</v>
      </c>
      <c r="K7658" s="64" t="str">
        <f>VLOOKUP(B7658,'ABC successor'!A:J,10,FALSE)</f>
        <v>4780</v>
      </c>
    </row>
    <row r="7659" spans="1:11" x14ac:dyDescent="0.2">
      <c r="A7659">
        <v>7658</v>
      </c>
      <c r="B7659" t="s">
        <v>182</v>
      </c>
      <c r="C7659" t="s">
        <v>183</v>
      </c>
      <c r="D7659" t="s">
        <v>182</v>
      </c>
      <c r="E7659" t="s">
        <v>184</v>
      </c>
      <c r="F7659" s="220">
        <v>9519</v>
      </c>
      <c r="G7659" s="220">
        <v>9519</v>
      </c>
      <c r="H7659" s="220">
        <v>10020</v>
      </c>
      <c r="I7659" s="220">
        <v>9042.6811396551748</v>
      </c>
      <c r="J7659" s="161" t="e">
        <f>VLOOKUP(D7659,GST!A:D,4,FALSE)</f>
        <v>#N/A</v>
      </c>
      <c r="K7659" s="64" t="str">
        <f>VLOOKUP(B7659,'ABC successor'!A:J,10,FALSE)</f>
        <v>4780</v>
      </c>
    </row>
    <row r="7660" spans="1:11" x14ac:dyDescent="0.2">
      <c r="A7660">
        <v>7659</v>
      </c>
      <c r="B7660" t="s">
        <v>18372</v>
      </c>
      <c r="C7660" t="s">
        <v>18373</v>
      </c>
      <c r="D7660" t="s">
        <v>18372</v>
      </c>
      <c r="E7660" t="s">
        <v>18374</v>
      </c>
      <c r="F7660" s="220">
        <v>33194</v>
      </c>
      <c r="G7660" s="220">
        <v>33194</v>
      </c>
      <c r="H7660" s="220">
        <v>34941</v>
      </c>
      <c r="I7660" s="220">
        <v>31534.344534482752</v>
      </c>
      <c r="J7660" s="161" t="e">
        <f>VLOOKUP(D7660,GST!A:D,4,FALSE)</f>
        <v>#N/A</v>
      </c>
      <c r="K7660" s="64" t="str">
        <f>VLOOKUP(B7660,'ABC successor'!A:J,10,FALSE)</f>
        <v>4780</v>
      </c>
    </row>
    <row r="7661" spans="1:11" x14ac:dyDescent="0.2">
      <c r="A7661">
        <v>7660</v>
      </c>
      <c r="B7661" t="s">
        <v>11536</v>
      </c>
      <c r="C7661" t="s">
        <v>11537</v>
      </c>
      <c r="D7661" t="s">
        <v>11536</v>
      </c>
      <c r="E7661" t="s">
        <v>11538</v>
      </c>
      <c r="F7661" s="220">
        <v>21329</v>
      </c>
      <c r="G7661" s="220">
        <v>21329</v>
      </c>
      <c r="H7661" s="220">
        <v>22452</v>
      </c>
      <c r="I7661" s="220">
        <v>20262.411448275856</v>
      </c>
      <c r="J7661" s="161" t="e">
        <f>VLOOKUP(D7661,GST!A:D,4,FALSE)</f>
        <v>#N/A</v>
      </c>
      <c r="K7661" s="64" t="str">
        <f>VLOOKUP(B7661,'ABC successor'!A:J,10,FALSE)</f>
        <v>4780</v>
      </c>
    </row>
    <row r="7662" spans="1:11" x14ac:dyDescent="0.2">
      <c r="A7662">
        <v>7661</v>
      </c>
      <c r="B7662" t="s">
        <v>11539</v>
      </c>
      <c r="C7662" t="s">
        <v>11540</v>
      </c>
      <c r="D7662" t="s">
        <v>11539</v>
      </c>
      <c r="E7662" t="s">
        <v>11541</v>
      </c>
      <c r="F7662" s="220">
        <v>16424</v>
      </c>
      <c r="G7662" s="220">
        <v>16424</v>
      </c>
      <c r="H7662" s="220">
        <v>17288</v>
      </c>
      <c r="I7662" s="220">
        <v>15602.830189655169</v>
      </c>
      <c r="J7662" s="161" t="e">
        <f>VLOOKUP(D7662,GST!A:D,4,FALSE)</f>
        <v>#N/A</v>
      </c>
      <c r="K7662" s="64" t="str">
        <f>VLOOKUP(B7662,'ABC successor'!A:J,10,FALSE)</f>
        <v>4780</v>
      </c>
    </row>
    <row r="7663" spans="1:11" x14ac:dyDescent="0.2">
      <c r="A7663">
        <v>7662</v>
      </c>
      <c r="B7663" t="s">
        <v>11542</v>
      </c>
      <c r="C7663" t="s">
        <v>11543</v>
      </c>
      <c r="D7663" t="s">
        <v>11542</v>
      </c>
      <c r="E7663" t="s">
        <v>11544</v>
      </c>
      <c r="F7663" s="220">
        <v>9065</v>
      </c>
      <c r="G7663" s="220">
        <v>9065</v>
      </c>
      <c r="H7663" s="220">
        <v>9542</v>
      </c>
      <c r="I7663" s="220">
        <v>8611.52486551724</v>
      </c>
      <c r="J7663" s="161" t="e">
        <f>VLOOKUP(D7663,GST!A:D,4,FALSE)</f>
        <v>#N/A</v>
      </c>
      <c r="K7663" s="64" t="str">
        <f>VLOOKUP(B7663,'ABC successor'!A:J,10,FALSE)</f>
        <v>4780</v>
      </c>
    </row>
    <row r="7664" spans="1:11" x14ac:dyDescent="0.2">
      <c r="A7664">
        <v>7663</v>
      </c>
      <c r="B7664" t="s">
        <v>11545</v>
      </c>
      <c r="C7664" t="s">
        <v>11546</v>
      </c>
      <c r="D7664" t="s">
        <v>11545</v>
      </c>
      <c r="E7664" t="s">
        <v>11547</v>
      </c>
      <c r="F7664" s="220">
        <v>13864</v>
      </c>
      <c r="G7664" s="220">
        <v>13864</v>
      </c>
      <c r="H7664" s="220">
        <v>14594</v>
      </c>
      <c r="I7664" s="220">
        <v>13170.567441379309</v>
      </c>
      <c r="J7664" s="161" t="e">
        <f>VLOOKUP(D7664,GST!A:D,4,FALSE)</f>
        <v>#N/A</v>
      </c>
      <c r="K7664" s="64" t="str">
        <f>VLOOKUP(B7664,'ABC successor'!A:J,10,FALSE)</f>
        <v>4780</v>
      </c>
    </row>
    <row r="7665" spans="1:11" x14ac:dyDescent="0.2">
      <c r="A7665">
        <v>7664</v>
      </c>
      <c r="B7665" t="s">
        <v>27505</v>
      </c>
      <c r="C7665" t="s">
        <v>27506</v>
      </c>
      <c r="D7665" t="s">
        <v>27505</v>
      </c>
      <c r="E7665" t="s">
        <v>27507</v>
      </c>
      <c r="F7665" s="220">
        <v>17580</v>
      </c>
      <c r="G7665" s="220">
        <v>17580</v>
      </c>
      <c r="H7665" s="220">
        <v>18505</v>
      </c>
      <c r="I7665" s="220">
        <v>16701.021955172411</v>
      </c>
      <c r="J7665" s="161" t="e">
        <f>VLOOKUP(D7665,GST!A:D,4,FALSE)</f>
        <v>#N/A</v>
      </c>
      <c r="K7665" s="64" t="str">
        <f>VLOOKUP(B7665,'ABC successor'!A:J,10,FALSE)</f>
        <v>4780</v>
      </c>
    </row>
    <row r="7666" spans="1:11" x14ac:dyDescent="0.2">
      <c r="A7666">
        <v>7665</v>
      </c>
      <c r="B7666" t="s">
        <v>11548</v>
      </c>
      <c r="C7666" t="s">
        <v>11549</v>
      </c>
      <c r="D7666" t="s">
        <v>11548</v>
      </c>
      <c r="E7666" t="s">
        <v>11550</v>
      </c>
      <c r="F7666" s="220">
        <v>18459</v>
      </c>
      <c r="G7666" s="220">
        <v>18459</v>
      </c>
      <c r="H7666" s="220">
        <v>19431</v>
      </c>
      <c r="I7666" s="220">
        <v>17536.266396551724</v>
      </c>
      <c r="J7666" s="161" t="e">
        <f>VLOOKUP(D7666,GST!A:D,4,FALSE)</f>
        <v>#N/A</v>
      </c>
      <c r="K7666" s="64" t="str">
        <f>VLOOKUP(B7666,'ABC successor'!A:J,10,FALSE)</f>
        <v>4780</v>
      </c>
    </row>
    <row r="7667" spans="1:11" x14ac:dyDescent="0.2">
      <c r="A7667">
        <v>7666</v>
      </c>
      <c r="B7667" t="s">
        <v>14953</v>
      </c>
      <c r="C7667" t="s">
        <v>14954</v>
      </c>
      <c r="D7667" t="s">
        <v>14953</v>
      </c>
      <c r="E7667" t="s">
        <v>14955</v>
      </c>
      <c r="F7667" s="220">
        <v>75412</v>
      </c>
      <c r="G7667" s="220">
        <v>75412</v>
      </c>
      <c r="H7667" s="220">
        <v>79381</v>
      </c>
      <c r="I7667" s="220">
        <v>71641.545210344804</v>
      </c>
      <c r="J7667" s="161" t="e">
        <f>VLOOKUP(D7667,GST!A:D,4,FALSE)</f>
        <v>#N/A</v>
      </c>
      <c r="K7667" s="64" t="str">
        <f>VLOOKUP(B7667,'ABC successor'!A:J,10,FALSE)</f>
        <v>4780</v>
      </c>
    </row>
    <row r="7668" spans="1:11" x14ac:dyDescent="0.2">
      <c r="A7668">
        <v>7667</v>
      </c>
      <c r="B7668" t="s">
        <v>11551</v>
      </c>
      <c r="C7668" t="s">
        <v>11552</v>
      </c>
      <c r="D7668" t="s">
        <v>11551</v>
      </c>
      <c r="E7668" t="s">
        <v>11553</v>
      </c>
      <c r="F7668" s="220">
        <v>4667</v>
      </c>
      <c r="G7668" s="220">
        <v>4667</v>
      </c>
      <c r="H7668" s="220">
        <v>4913</v>
      </c>
      <c r="I7668" s="220">
        <v>4433.3692224137931</v>
      </c>
      <c r="J7668" s="161" t="e">
        <f>VLOOKUP(D7668,GST!A:D,4,FALSE)</f>
        <v>#N/A</v>
      </c>
      <c r="K7668" s="64" t="str">
        <f>VLOOKUP(B7668,'ABC successor'!A:J,10,FALSE)</f>
        <v>4780</v>
      </c>
    </row>
    <row r="7669" spans="1:11" x14ac:dyDescent="0.2">
      <c r="A7669">
        <v>7668</v>
      </c>
      <c r="B7669" t="s">
        <v>11554</v>
      </c>
      <c r="C7669" t="s">
        <v>11555</v>
      </c>
      <c r="D7669" t="s">
        <v>11554</v>
      </c>
      <c r="E7669" t="s">
        <v>11556</v>
      </c>
      <c r="F7669" s="220">
        <v>3387</v>
      </c>
      <c r="G7669" s="220">
        <v>3387</v>
      </c>
      <c r="H7669" s="220">
        <v>3565</v>
      </c>
      <c r="I7669" s="220">
        <v>3217.2378482758618</v>
      </c>
      <c r="J7669" s="161" t="e">
        <f>VLOOKUP(D7669,GST!A:D,4,FALSE)</f>
        <v>#N/A</v>
      </c>
      <c r="K7669" s="64" t="str">
        <f>VLOOKUP(B7669,'ABC successor'!A:J,10,FALSE)</f>
        <v>4780</v>
      </c>
    </row>
    <row r="7670" spans="1:11" x14ac:dyDescent="0.2">
      <c r="A7670">
        <v>7669</v>
      </c>
      <c r="B7670" t="s">
        <v>11557</v>
      </c>
      <c r="C7670" t="s">
        <v>11558</v>
      </c>
      <c r="D7670" t="s">
        <v>11557</v>
      </c>
      <c r="E7670" t="s">
        <v>11559</v>
      </c>
      <c r="F7670" s="220">
        <v>33495</v>
      </c>
      <c r="G7670" s="220">
        <v>33495</v>
      </c>
      <c r="H7670" s="220">
        <v>35258</v>
      </c>
      <c r="I7670" s="220">
        <v>31820.493093103443</v>
      </c>
      <c r="J7670" s="161" t="e">
        <f>VLOOKUP(D7670,GST!A:D,4,FALSE)</f>
        <v>#N/A</v>
      </c>
      <c r="K7670" s="64" t="str">
        <f>VLOOKUP(B7670,'ABC successor'!A:J,10,FALSE)</f>
        <v>4780</v>
      </c>
    </row>
    <row r="7671" spans="1:11" x14ac:dyDescent="0.2">
      <c r="A7671">
        <v>7670</v>
      </c>
      <c r="B7671" t="s">
        <v>19602</v>
      </c>
      <c r="C7671" t="s">
        <v>19603</v>
      </c>
      <c r="D7671" t="s">
        <v>19602</v>
      </c>
      <c r="E7671" t="s">
        <v>19604</v>
      </c>
      <c r="F7671" s="220">
        <v>13811</v>
      </c>
      <c r="G7671" s="220">
        <v>13811</v>
      </c>
      <c r="H7671" s="220">
        <v>14538</v>
      </c>
      <c r="I7671" s="220">
        <v>13120.298099999998</v>
      </c>
      <c r="J7671" s="161" t="e">
        <f>VLOOKUP(D7671,GST!A:D,4,FALSE)</f>
        <v>#N/A</v>
      </c>
      <c r="K7671" s="64" t="str">
        <f>VLOOKUP(B7671,'ABC successor'!A:J,10,FALSE)</f>
        <v>4780</v>
      </c>
    </row>
    <row r="7672" spans="1:11" x14ac:dyDescent="0.2">
      <c r="A7672">
        <v>7671</v>
      </c>
      <c r="B7672" t="s">
        <v>19605</v>
      </c>
      <c r="C7672" t="s">
        <v>19606</v>
      </c>
      <c r="D7672" t="s">
        <v>19605</v>
      </c>
      <c r="E7672" t="s">
        <v>19607</v>
      </c>
      <c r="F7672" s="220">
        <v>37179</v>
      </c>
      <c r="G7672" s="220">
        <v>37179</v>
      </c>
      <c r="H7672" s="220">
        <v>39136</v>
      </c>
      <c r="I7672" s="220">
        <v>35320.012627586206</v>
      </c>
      <c r="J7672" s="161" t="e">
        <f>VLOOKUP(D7672,GST!A:D,4,FALSE)</f>
        <v>#N/A</v>
      </c>
      <c r="K7672" s="64" t="str">
        <f>VLOOKUP(B7672,'ABC successor'!A:J,10,FALSE)</f>
        <v>4780</v>
      </c>
    </row>
    <row r="7673" spans="1:11" x14ac:dyDescent="0.2">
      <c r="A7673">
        <v>7672</v>
      </c>
      <c r="B7673" t="s">
        <v>19608</v>
      </c>
      <c r="C7673" t="s">
        <v>19609</v>
      </c>
      <c r="D7673" t="s">
        <v>19608</v>
      </c>
      <c r="E7673" t="s">
        <v>19610</v>
      </c>
      <c r="F7673" s="220">
        <v>21180</v>
      </c>
      <c r="G7673" s="220">
        <v>21180</v>
      </c>
      <c r="H7673" s="220">
        <v>22295</v>
      </c>
      <c r="I7673" s="220">
        <v>20121.270605172405</v>
      </c>
      <c r="J7673" s="161" t="e">
        <f>VLOOKUP(D7673,GST!A:D,4,FALSE)</f>
        <v>#N/A</v>
      </c>
      <c r="K7673" s="64" t="str">
        <f>VLOOKUP(B7673,'ABC successor'!A:J,10,FALSE)</f>
        <v>4780</v>
      </c>
    </row>
    <row r="7674" spans="1:11" x14ac:dyDescent="0.2">
      <c r="A7674">
        <v>7673</v>
      </c>
      <c r="B7674" t="s">
        <v>19611</v>
      </c>
      <c r="C7674" t="s">
        <v>19612</v>
      </c>
      <c r="D7674" t="s">
        <v>19611</v>
      </c>
      <c r="E7674" t="s">
        <v>19613</v>
      </c>
      <c r="F7674" s="220">
        <v>4893</v>
      </c>
      <c r="G7674" s="220">
        <v>4893</v>
      </c>
      <c r="H7674" s="220">
        <v>5151</v>
      </c>
      <c r="I7674" s="220">
        <v>4647.9806413793094</v>
      </c>
      <c r="J7674" s="161" t="e">
        <f>VLOOKUP(D7674,GST!A:D,4,FALSE)</f>
        <v>#N/A</v>
      </c>
      <c r="K7674" s="64" t="str">
        <f>VLOOKUP(B7674,'ABC successor'!A:J,10,FALSE)</f>
        <v>4780</v>
      </c>
    </row>
    <row r="7675" spans="1:11" x14ac:dyDescent="0.2">
      <c r="A7675">
        <v>7674</v>
      </c>
      <c r="B7675" t="s">
        <v>11560</v>
      </c>
      <c r="C7675" t="s">
        <v>11561</v>
      </c>
      <c r="D7675" t="s">
        <v>11560</v>
      </c>
      <c r="E7675" t="s">
        <v>11562</v>
      </c>
      <c r="F7675" s="220">
        <v>12797</v>
      </c>
      <c r="G7675" s="220">
        <v>12797</v>
      </c>
      <c r="H7675" s="220">
        <v>13471</v>
      </c>
      <c r="I7675" s="220">
        <v>12157.446868965515</v>
      </c>
      <c r="J7675" s="161" t="e">
        <f>VLOOKUP(D7675,GST!A:D,4,FALSE)</f>
        <v>#N/A</v>
      </c>
      <c r="K7675" s="64" t="str">
        <f>VLOOKUP(B7675,'ABC successor'!A:J,10,FALSE)</f>
        <v>4780</v>
      </c>
    </row>
    <row r="7676" spans="1:11" x14ac:dyDescent="0.2">
      <c r="A7676">
        <v>7675</v>
      </c>
      <c r="B7676" t="s">
        <v>185</v>
      </c>
      <c r="C7676" t="s">
        <v>186</v>
      </c>
      <c r="D7676" t="s">
        <v>185</v>
      </c>
      <c r="E7676" t="s">
        <v>187</v>
      </c>
      <c r="F7676" s="220">
        <v>2320</v>
      </c>
      <c r="G7676" s="220">
        <v>2320</v>
      </c>
      <c r="H7676" s="220">
        <v>2442</v>
      </c>
      <c r="I7676" s="220">
        <v>2204.1172758620687</v>
      </c>
      <c r="J7676" s="161" t="e">
        <f>VLOOKUP(D7676,GST!A:D,4,FALSE)</f>
        <v>#N/A</v>
      </c>
      <c r="K7676" s="64" t="str">
        <f>VLOOKUP(B7676,'ABC successor'!A:J,10,FALSE)</f>
        <v>4780</v>
      </c>
    </row>
    <row r="7677" spans="1:11" x14ac:dyDescent="0.2">
      <c r="A7677">
        <v>7676</v>
      </c>
      <c r="B7677" t="s">
        <v>11563</v>
      </c>
      <c r="C7677" t="s">
        <v>11564</v>
      </c>
      <c r="D7677" t="s">
        <v>11563</v>
      </c>
      <c r="E7677" t="s">
        <v>11565</v>
      </c>
      <c r="F7677" s="220">
        <v>30394</v>
      </c>
      <c r="G7677" s="220">
        <v>30394</v>
      </c>
      <c r="H7677" s="220">
        <v>31994</v>
      </c>
      <c r="I7677" s="220">
        <v>28873.9363137931</v>
      </c>
      <c r="J7677" s="161" t="e">
        <f>VLOOKUP(D7677,GST!A:D,4,FALSE)</f>
        <v>#N/A</v>
      </c>
      <c r="K7677" s="64" t="str">
        <f>VLOOKUP(B7677,'ABC successor'!A:J,10,FALSE)</f>
        <v>4780</v>
      </c>
    </row>
    <row r="7678" spans="1:11" x14ac:dyDescent="0.2">
      <c r="A7678">
        <v>7677</v>
      </c>
      <c r="B7678" t="s">
        <v>11566</v>
      </c>
      <c r="C7678" t="s">
        <v>11567</v>
      </c>
      <c r="D7678" t="s">
        <v>11566</v>
      </c>
      <c r="E7678" t="s">
        <v>11568</v>
      </c>
      <c r="F7678" s="220">
        <v>3334</v>
      </c>
      <c r="G7678" s="220">
        <v>3334</v>
      </c>
      <c r="H7678" s="220">
        <v>3509</v>
      </c>
      <c r="I7678" s="220">
        <v>3166.9685068965505</v>
      </c>
      <c r="J7678" s="161" t="e">
        <f>VLOOKUP(D7678,GST!A:D,4,FALSE)</f>
        <v>#N/A</v>
      </c>
      <c r="K7678" s="64" t="str">
        <f>VLOOKUP(B7678,'ABC successor'!A:J,10,FALSE)</f>
        <v>4780</v>
      </c>
    </row>
    <row r="7679" spans="1:11" x14ac:dyDescent="0.2">
      <c r="A7679">
        <v>7678</v>
      </c>
      <c r="B7679" t="s">
        <v>11569</v>
      </c>
      <c r="C7679" t="s">
        <v>11570</v>
      </c>
      <c r="D7679" t="s">
        <v>11569</v>
      </c>
      <c r="E7679" t="s">
        <v>11571</v>
      </c>
      <c r="F7679" s="220">
        <v>3586</v>
      </c>
      <c r="G7679" s="220">
        <v>3586</v>
      </c>
      <c r="H7679" s="220">
        <v>3775</v>
      </c>
      <c r="I7679" s="220">
        <v>3406.7145965517238</v>
      </c>
      <c r="J7679" s="161" t="e">
        <f>VLOOKUP(D7679,GST!A:D,4,FALSE)</f>
        <v>#N/A</v>
      </c>
      <c r="K7679" s="64" t="str">
        <f>VLOOKUP(B7679,'ABC successor'!A:J,10,FALSE)</f>
        <v>4780</v>
      </c>
    </row>
    <row r="7680" spans="1:11" x14ac:dyDescent="0.2">
      <c r="A7680">
        <v>7679</v>
      </c>
      <c r="B7680" t="s">
        <v>11572</v>
      </c>
      <c r="C7680" t="s">
        <v>11573</v>
      </c>
      <c r="D7680" t="s">
        <v>11572</v>
      </c>
      <c r="E7680" t="s">
        <v>11574</v>
      </c>
      <c r="F7680" s="220">
        <v>29234</v>
      </c>
      <c r="G7680" s="220">
        <v>29234</v>
      </c>
      <c r="H7680" s="220">
        <v>30773</v>
      </c>
      <c r="I7680" s="220">
        <v>27771.877675862062</v>
      </c>
      <c r="J7680" s="161" t="e">
        <f>VLOOKUP(D7680,GST!A:D,4,FALSE)</f>
        <v>#N/A</v>
      </c>
      <c r="K7680" s="64" t="str">
        <f>VLOOKUP(B7680,'ABC successor'!A:J,10,FALSE)</f>
        <v>4780</v>
      </c>
    </row>
    <row r="7681" spans="1:11" x14ac:dyDescent="0.2">
      <c r="A7681">
        <v>7680</v>
      </c>
      <c r="B7681" t="s">
        <v>11575</v>
      </c>
      <c r="C7681" t="s">
        <v>11576</v>
      </c>
      <c r="D7681" t="s">
        <v>11575</v>
      </c>
      <c r="E7681" t="s">
        <v>11577</v>
      </c>
      <c r="F7681" s="220">
        <v>41992</v>
      </c>
      <c r="G7681" s="220">
        <v>41992</v>
      </c>
      <c r="H7681" s="220">
        <v>44202</v>
      </c>
      <c r="I7681" s="220">
        <v>39892.58925689655</v>
      </c>
      <c r="J7681" s="161" t="e">
        <f>VLOOKUP(D7681,GST!A:D,4,FALSE)</f>
        <v>#N/A</v>
      </c>
      <c r="K7681" s="64" t="str">
        <f>VLOOKUP(B7681,'ABC successor'!A:J,10,FALSE)</f>
        <v>4780</v>
      </c>
    </row>
    <row r="7682" spans="1:11" x14ac:dyDescent="0.2">
      <c r="A7682">
        <v>7681</v>
      </c>
      <c r="B7682" t="s">
        <v>11429</v>
      </c>
      <c r="C7682" t="s">
        <v>11428</v>
      </c>
      <c r="D7682" t="s">
        <v>11429</v>
      </c>
      <c r="E7682" t="s">
        <v>11430</v>
      </c>
      <c r="F7682" s="220">
        <v>12797</v>
      </c>
      <c r="G7682" s="220">
        <v>12797</v>
      </c>
      <c r="H7682" s="220">
        <v>13471</v>
      </c>
      <c r="I7682" s="220">
        <v>12157.446868965515</v>
      </c>
      <c r="J7682" s="161" t="e">
        <f>VLOOKUP(D7682,GST!A:D,4,FALSE)</f>
        <v>#N/A</v>
      </c>
      <c r="K7682" s="64" t="str">
        <f>VLOOKUP(B7682,'ABC successor'!A:J,10,FALSE)</f>
        <v>4780</v>
      </c>
    </row>
    <row r="7683" spans="1:11" x14ac:dyDescent="0.2">
      <c r="A7683">
        <v>7682</v>
      </c>
      <c r="B7683" t="s">
        <v>23777</v>
      </c>
      <c r="C7683" t="s">
        <v>23778</v>
      </c>
      <c r="D7683" t="s">
        <v>23777</v>
      </c>
      <c r="E7683" t="s">
        <v>23779</v>
      </c>
      <c r="F7683" s="220">
        <v>2</v>
      </c>
      <c r="G7683" s="220">
        <v>2</v>
      </c>
      <c r="H7683" s="220">
        <v>2</v>
      </c>
      <c r="I7683" s="220">
        <v>1.9334362068965516</v>
      </c>
      <c r="J7683" s="161" t="e">
        <f>VLOOKUP(D7683,GST!A:D,4,FALSE)</f>
        <v>#N/A</v>
      </c>
      <c r="K7683" s="64" t="str">
        <f>VLOOKUP(B7683,'ABC successor'!A:J,10,FALSE)</f>
        <v>4780</v>
      </c>
    </row>
    <row r="7684" spans="1:11" x14ac:dyDescent="0.2">
      <c r="A7684">
        <v>7683</v>
      </c>
      <c r="B7684" t="s">
        <v>188</v>
      </c>
      <c r="C7684" t="s">
        <v>189</v>
      </c>
      <c r="D7684" t="s">
        <v>188</v>
      </c>
      <c r="E7684" t="s">
        <v>190</v>
      </c>
      <c r="F7684" s="220">
        <v>4919</v>
      </c>
      <c r="G7684" s="220">
        <v>4919</v>
      </c>
      <c r="H7684" s="220">
        <v>5178</v>
      </c>
      <c r="I7684" s="220">
        <v>4673.115312068966</v>
      </c>
      <c r="J7684" s="161" t="e">
        <f>VLOOKUP(D7684,GST!A:D,4,FALSE)</f>
        <v>#N/A</v>
      </c>
      <c r="K7684" s="64" t="str">
        <f>VLOOKUP(B7684,'ABC successor'!A:J,10,FALSE)</f>
        <v>4780</v>
      </c>
    </row>
    <row r="7685" spans="1:11" x14ac:dyDescent="0.2">
      <c r="A7685">
        <v>7684</v>
      </c>
      <c r="B7685" t="s">
        <v>191</v>
      </c>
      <c r="C7685" t="s">
        <v>192</v>
      </c>
      <c r="D7685" t="s">
        <v>191</v>
      </c>
      <c r="E7685" t="s">
        <v>193</v>
      </c>
      <c r="F7685" s="220">
        <v>3305</v>
      </c>
      <c r="G7685" s="220">
        <v>3305</v>
      </c>
      <c r="H7685" s="220">
        <v>3479</v>
      </c>
      <c r="I7685" s="220">
        <v>3139.9003999999995</v>
      </c>
      <c r="J7685" s="161" t="e">
        <f>VLOOKUP(D7685,GST!A:D,4,FALSE)</f>
        <v>#N/A</v>
      </c>
      <c r="K7685" s="64" t="str">
        <f>VLOOKUP(B7685,'ABC successor'!A:J,10,FALSE)</f>
        <v>4780</v>
      </c>
    </row>
    <row r="7686" spans="1:11" x14ac:dyDescent="0.2">
      <c r="A7686">
        <v>7685</v>
      </c>
      <c r="B7686" t="s">
        <v>11578</v>
      </c>
      <c r="C7686" t="s">
        <v>11579</v>
      </c>
      <c r="D7686" t="s">
        <v>11578</v>
      </c>
      <c r="E7686" t="s">
        <v>11580</v>
      </c>
      <c r="F7686" s="220">
        <v>26661</v>
      </c>
      <c r="G7686" s="220">
        <v>26661</v>
      </c>
      <c r="H7686" s="220">
        <v>28064</v>
      </c>
      <c r="I7686" s="220">
        <v>25328.014310344824</v>
      </c>
      <c r="J7686" s="161" t="e">
        <f>VLOOKUP(D7686,GST!A:D,4,FALSE)</f>
        <v>#N/A</v>
      </c>
      <c r="K7686" s="64" t="str">
        <f>VLOOKUP(B7686,'ABC successor'!A:J,10,FALSE)</f>
        <v>4780</v>
      </c>
    </row>
    <row r="7687" spans="1:11" x14ac:dyDescent="0.2">
      <c r="A7687">
        <v>7686</v>
      </c>
      <c r="B7687" t="s">
        <v>11581</v>
      </c>
      <c r="C7687" t="s">
        <v>11582</v>
      </c>
      <c r="D7687" t="s">
        <v>11581</v>
      </c>
      <c r="E7687" t="s">
        <v>11583</v>
      </c>
      <c r="F7687" s="220">
        <v>25595</v>
      </c>
      <c r="G7687" s="220">
        <v>25595</v>
      </c>
      <c r="H7687" s="220">
        <v>26942</v>
      </c>
      <c r="I7687" s="220">
        <v>24314.89373793103</v>
      </c>
      <c r="J7687" s="161" t="e">
        <f>VLOOKUP(D7687,GST!A:D,4,FALSE)</f>
        <v>#N/A</v>
      </c>
      <c r="K7687" s="64" t="str">
        <f>VLOOKUP(B7687,'ABC successor'!A:J,10,FALSE)</f>
        <v>4780</v>
      </c>
    </row>
    <row r="7688" spans="1:11" x14ac:dyDescent="0.2">
      <c r="A7688">
        <v>7687</v>
      </c>
      <c r="B7688" t="s">
        <v>11584</v>
      </c>
      <c r="C7688" t="s">
        <v>11585</v>
      </c>
      <c r="D7688" t="s">
        <v>11584</v>
      </c>
      <c r="E7688" t="s">
        <v>11586</v>
      </c>
      <c r="F7688" s="220">
        <v>12264</v>
      </c>
      <c r="G7688" s="220">
        <v>12264</v>
      </c>
      <c r="H7688" s="220">
        <v>12909</v>
      </c>
      <c r="I7688" s="220">
        <v>11650.886582758618</v>
      </c>
      <c r="J7688" s="161" t="e">
        <f>VLOOKUP(D7688,GST!A:D,4,FALSE)</f>
        <v>#N/A</v>
      </c>
      <c r="K7688" s="64" t="str">
        <f>VLOOKUP(B7688,'ABC successor'!A:J,10,FALSE)</f>
        <v>4780</v>
      </c>
    </row>
    <row r="7689" spans="1:11" x14ac:dyDescent="0.2">
      <c r="A7689">
        <v>7688</v>
      </c>
      <c r="B7689" t="s">
        <v>194</v>
      </c>
      <c r="C7689" t="s">
        <v>195</v>
      </c>
      <c r="D7689" t="s">
        <v>194</v>
      </c>
      <c r="E7689" t="s">
        <v>196</v>
      </c>
      <c r="F7689" s="220">
        <v>8666</v>
      </c>
      <c r="G7689" s="220">
        <v>8666</v>
      </c>
      <c r="H7689" s="220">
        <v>9122</v>
      </c>
      <c r="I7689" s="220">
        <v>8232.5713689655167</v>
      </c>
      <c r="J7689" s="161" t="e">
        <f>VLOOKUP(D7689,GST!A:D,4,FALSE)</f>
        <v>#N/A</v>
      </c>
      <c r="K7689" s="64" t="str">
        <f>VLOOKUP(B7689,'ABC successor'!A:J,10,FALSE)</f>
        <v>4780</v>
      </c>
    </row>
    <row r="7690" spans="1:11" x14ac:dyDescent="0.2">
      <c r="A7690">
        <v>7689</v>
      </c>
      <c r="B7690" t="s">
        <v>197</v>
      </c>
      <c r="C7690" t="s">
        <v>198</v>
      </c>
      <c r="D7690" t="s">
        <v>197</v>
      </c>
      <c r="E7690" t="s">
        <v>199</v>
      </c>
      <c r="F7690" s="220">
        <v>6346</v>
      </c>
      <c r="G7690" s="220">
        <v>6346</v>
      </c>
      <c r="H7690" s="220">
        <v>6680</v>
      </c>
      <c r="I7690" s="220">
        <v>6028.4540931034471</v>
      </c>
      <c r="J7690" s="161" t="e">
        <f>VLOOKUP(D7690,GST!A:D,4,FALSE)</f>
        <v>#N/A</v>
      </c>
      <c r="K7690" s="64" t="str">
        <f>VLOOKUP(B7690,'ABC successor'!A:J,10,FALSE)</f>
        <v>4780</v>
      </c>
    </row>
    <row r="7691" spans="1:11" x14ac:dyDescent="0.2">
      <c r="A7691">
        <v>7690</v>
      </c>
      <c r="B7691" t="s">
        <v>11587</v>
      </c>
      <c r="C7691" t="s">
        <v>11588</v>
      </c>
      <c r="D7691" t="s">
        <v>11587</v>
      </c>
      <c r="E7691" t="s">
        <v>11589</v>
      </c>
      <c r="F7691" s="220">
        <v>10304</v>
      </c>
      <c r="G7691" s="220">
        <v>10304</v>
      </c>
      <c r="H7691" s="220">
        <v>10846</v>
      </c>
      <c r="I7691" s="220">
        <v>9788.9875155172394</v>
      </c>
      <c r="J7691" s="161" t="e">
        <f>VLOOKUP(D7691,GST!A:D,4,FALSE)</f>
        <v>#N/A</v>
      </c>
      <c r="K7691" s="64" t="str">
        <f>VLOOKUP(B7691,'ABC successor'!A:J,10,FALSE)</f>
        <v>4780</v>
      </c>
    </row>
    <row r="7692" spans="1:11" x14ac:dyDescent="0.2">
      <c r="A7692">
        <v>7691</v>
      </c>
      <c r="B7692" t="s">
        <v>11590</v>
      </c>
      <c r="C7692" t="s">
        <v>11591</v>
      </c>
      <c r="D7692" t="s">
        <v>11590</v>
      </c>
      <c r="E7692" t="s">
        <v>11592</v>
      </c>
      <c r="F7692" s="220">
        <v>7266</v>
      </c>
      <c r="G7692" s="220">
        <v>7266</v>
      </c>
      <c r="H7692" s="220">
        <v>7648</v>
      </c>
      <c r="I7692" s="220">
        <v>6902.3672586206894</v>
      </c>
      <c r="J7692" s="161" t="e">
        <f>VLOOKUP(D7692,GST!A:D,4,FALSE)</f>
        <v>#N/A</v>
      </c>
      <c r="K7692" s="64" t="str">
        <f>VLOOKUP(B7692,'ABC successor'!A:J,10,FALSE)</f>
        <v>4780</v>
      </c>
    </row>
    <row r="7693" spans="1:11" x14ac:dyDescent="0.2">
      <c r="A7693">
        <v>7692</v>
      </c>
      <c r="B7693" t="s">
        <v>11593</v>
      </c>
      <c r="C7693" t="s">
        <v>11594</v>
      </c>
      <c r="D7693" t="s">
        <v>11593</v>
      </c>
      <c r="E7693" t="s">
        <v>11595</v>
      </c>
      <c r="F7693" s="220">
        <v>12665</v>
      </c>
      <c r="G7693" s="220">
        <v>12665</v>
      </c>
      <c r="H7693" s="220">
        <v>13332</v>
      </c>
      <c r="I7693" s="220">
        <v>12031.77351551724</v>
      </c>
      <c r="J7693" s="161" t="e">
        <f>VLOOKUP(D7693,GST!A:D,4,FALSE)</f>
        <v>#N/A</v>
      </c>
      <c r="K7693" s="64" t="str">
        <f>VLOOKUP(B7693,'ABC successor'!A:J,10,FALSE)</f>
        <v>4780</v>
      </c>
    </row>
    <row r="7694" spans="1:11" x14ac:dyDescent="0.2">
      <c r="A7694">
        <v>7693</v>
      </c>
      <c r="B7694" t="s">
        <v>11596</v>
      </c>
      <c r="C7694" t="s">
        <v>11597</v>
      </c>
      <c r="D7694" t="s">
        <v>11596</v>
      </c>
      <c r="E7694" t="s">
        <v>11598</v>
      </c>
      <c r="F7694" s="220">
        <v>11326</v>
      </c>
      <c r="G7694" s="220">
        <v>11326</v>
      </c>
      <c r="H7694" s="220">
        <v>11922</v>
      </c>
      <c r="I7694" s="220">
        <v>10759.572491379307</v>
      </c>
      <c r="J7694" s="161" t="e">
        <f>VLOOKUP(D7694,GST!A:D,4,FALSE)</f>
        <v>#N/A</v>
      </c>
      <c r="K7694" s="64" t="str">
        <f>VLOOKUP(B7694,'ABC successor'!A:J,10,FALSE)</f>
        <v>4780</v>
      </c>
    </row>
    <row r="7695" spans="1:11" x14ac:dyDescent="0.2">
      <c r="A7695">
        <v>7694</v>
      </c>
      <c r="B7695" t="s">
        <v>11599</v>
      </c>
      <c r="C7695" t="s">
        <v>11600</v>
      </c>
      <c r="D7695" t="s">
        <v>11599</v>
      </c>
      <c r="E7695" t="s">
        <v>11601</v>
      </c>
      <c r="F7695" s="220">
        <v>12504</v>
      </c>
      <c r="G7695" s="220">
        <v>12504</v>
      </c>
      <c r="H7695" s="220">
        <v>13162</v>
      </c>
      <c r="I7695" s="220">
        <v>11879.032055172413</v>
      </c>
      <c r="J7695" s="161" t="e">
        <f>VLOOKUP(D7695,GST!A:D,4,FALSE)</f>
        <v>#N/A</v>
      </c>
      <c r="K7695" s="64" t="str">
        <f>VLOOKUP(B7695,'ABC successor'!A:J,10,FALSE)</f>
        <v>4780</v>
      </c>
    </row>
    <row r="7696" spans="1:11" x14ac:dyDescent="0.2">
      <c r="A7696">
        <v>7695</v>
      </c>
      <c r="B7696" t="s">
        <v>11602</v>
      </c>
      <c r="C7696" t="s">
        <v>11603</v>
      </c>
      <c r="D7696" t="s">
        <v>11602</v>
      </c>
      <c r="E7696" t="s">
        <v>11604</v>
      </c>
      <c r="F7696" s="220">
        <v>3079</v>
      </c>
      <c r="G7696" s="220">
        <v>3079</v>
      </c>
      <c r="H7696" s="220">
        <v>3241</v>
      </c>
      <c r="I7696" s="220">
        <v>2925.2889810344827</v>
      </c>
      <c r="J7696" s="161" t="e">
        <f>VLOOKUP(D7696,GST!A:D,4,FALSE)</f>
        <v>#N/A</v>
      </c>
      <c r="K7696" s="64" t="str">
        <f>VLOOKUP(B7696,'ABC successor'!A:J,10,FALSE)</f>
        <v>4780</v>
      </c>
    </row>
    <row r="7697" spans="1:11" x14ac:dyDescent="0.2">
      <c r="A7697">
        <v>7696</v>
      </c>
      <c r="B7697" t="s">
        <v>200</v>
      </c>
      <c r="C7697" t="s">
        <v>201</v>
      </c>
      <c r="D7697" t="s">
        <v>200</v>
      </c>
      <c r="E7697" t="s">
        <v>202</v>
      </c>
      <c r="F7697" s="220">
        <v>8851</v>
      </c>
      <c r="G7697" s="220">
        <v>8851</v>
      </c>
      <c r="H7697" s="220">
        <v>9317</v>
      </c>
      <c r="I7697" s="220">
        <v>8408.5140637931036</v>
      </c>
      <c r="J7697" s="161" t="e">
        <f>VLOOKUP(D7697,GST!A:D,4,FALSE)</f>
        <v>#N/A</v>
      </c>
      <c r="K7697" s="64" t="str">
        <f>VLOOKUP(B7697,'ABC successor'!A:J,10,FALSE)</f>
        <v>4780</v>
      </c>
    </row>
    <row r="7698" spans="1:11" x14ac:dyDescent="0.2">
      <c r="A7698">
        <v>7697</v>
      </c>
      <c r="B7698" t="s">
        <v>11605</v>
      </c>
      <c r="C7698" t="s">
        <v>11606</v>
      </c>
      <c r="D7698" t="s">
        <v>11605</v>
      </c>
      <c r="E7698" t="s">
        <v>11607</v>
      </c>
      <c r="F7698" s="220">
        <v>13939</v>
      </c>
      <c r="G7698" s="220">
        <v>13939</v>
      </c>
      <c r="H7698" s="220">
        <v>14673</v>
      </c>
      <c r="I7698" s="220">
        <v>13242.104581034479</v>
      </c>
      <c r="J7698" s="161" t="e">
        <f>VLOOKUP(D7698,GST!A:D,4,FALSE)</f>
        <v>#N/A</v>
      </c>
      <c r="K7698" s="64" t="str">
        <f>VLOOKUP(B7698,'ABC successor'!A:J,10,FALSE)</f>
        <v>4780</v>
      </c>
    </row>
    <row r="7699" spans="1:11" x14ac:dyDescent="0.2">
      <c r="A7699">
        <v>7698</v>
      </c>
      <c r="B7699" t="s">
        <v>11608</v>
      </c>
      <c r="C7699" t="s">
        <v>11609</v>
      </c>
      <c r="D7699" t="s">
        <v>11608</v>
      </c>
      <c r="E7699" t="s">
        <v>11610</v>
      </c>
      <c r="F7699" s="220">
        <v>29445</v>
      </c>
      <c r="G7699" s="220">
        <v>29445</v>
      </c>
      <c r="H7699" s="220">
        <v>30995</v>
      </c>
      <c r="I7699" s="220">
        <v>27972.955041379308</v>
      </c>
      <c r="J7699" s="161" t="e">
        <f>VLOOKUP(D7699,GST!A:D,4,FALSE)</f>
        <v>#N/A</v>
      </c>
      <c r="K7699" s="64" t="str">
        <f>VLOOKUP(B7699,'ABC successor'!A:J,10,FALSE)</f>
        <v>4780</v>
      </c>
    </row>
    <row r="7700" spans="1:11" x14ac:dyDescent="0.2">
      <c r="A7700">
        <v>7699</v>
      </c>
      <c r="B7700" t="s">
        <v>11611</v>
      </c>
      <c r="C7700" t="s">
        <v>11612</v>
      </c>
      <c r="D7700" t="s">
        <v>11611</v>
      </c>
      <c r="E7700" t="s">
        <v>11613</v>
      </c>
      <c r="F7700" s="220">
        <v>61320</v>
      </c>
      <c r="G7700" s="220">
        <v>61320</v>
      </c>
      <c r="H7700" s="220">
        <v>64547</v>
      </c>
      <c r="I7700" s="220">
        <v>58254.432913793105</v>
      </c>
      <c r="J7700" s="161" t="e">
        <f>VLOOKUP(D7700,GST!A:D,4,FALSE)</f>
        <v>#N/A</v>
      </c>
      <c r="K7700" s="64" t="str">
        <f>VLOOKUP(B7700,'ABC successor'!A:J,10,FALSE)</f>
        <v>4780</v>
      </c>
    </row>
    <row r="7701" spans="1:11" x14ac:dyDescent="0.2">
      <c r="A7701">
        <v>7700</v>
      </c>
      <c r="B7701" t="s">
        <v>11614</v>
      </c>
      <c r="C7701" t="s">
        <v>11615</v>
      </c>
      <c r="D7701" t="s">
        <v>11614</v>
      </c>
      <c r="E7701" t="s">
        <v>11616</v>
      </c>
      <c r="F7701" s="220">
        <v>3680</v>
      </c>
      <c r="G7701" s="220">
        <v>3680</v>
      </c>
      <c r="H7701" s="220">
        <v>3874</v>
      </c>
      <c r="I7701" s="220">
        <v>3495.6526620689642</v>
      </c>
      <c r="J7701" s="161" t="e">
        <f>VLOOKUP(D7701,GST!A:D,4,FALSE)</f>
        <v>#N/A</v>
      </c>
      <c r="K7701" s="64" t="str">
        <f>VLOOKUP(B7701,'ABC successor'!A:J,10,FALSE)</f>
        <v>4780</v>
      </c>
    </row>
    <row r="7702" spans="1:11" x14ac:dyDescent="0.2">
      <c r="A7702">
        <v>7701</v>
      </c>
      <c r="B7702" t="s">
        <v>11617</v>
      </c>
      <c r="C7702" t="s">
        <v>11618</v>
      </c>
      <c r="D7702" t="s">
        <v>11617</v>
      </c>
      <c r="E7702" t="s">
        <v>11619</v>
      </c>
      <c r="F7702" s="220">
        <v>7638</v>
      </c>
      <c r="G7702" s="220">
        <v>7638</v>
      </c>
      <c r="H7702" s="220">
        <v>8040</v>
      </c>
      <c r="I7702" s="220">
        <v>7256.1860844827579</v>
      </c>
      <c r="J7702" s="161" t="e">
        <f>VLOOKUP(D7702,GST!A:D,4,FALSE)</f>
        <v>#N/A</v>
      </c>
      <c r="K7702" s="64" t="str">
        <f>VLOOKUP(B7702,'ABC successor'!A:J,10,FALSE)</f>
        <v>4780</v>
      </c>
    </row>
    <row r="7703" spans="1:11" x14ac:dyDescent="0.2">
      <c r="A7703">
        <v>7702</v>
      </c>
      <c r="B7703" t="s">
        <v>11620</v>
      </c>
      <c r="C7703" t="s">
        <v>11621</v>
      </c>
      <c r="D7703" t="s">
        <v>11620</v>
      </c>
      <c r="E7703" t="s">
        <v>11622</v>
      </c>
      <c r="F7703" s="220">
        <v>9331</v>
      </c>
      <c r="G7703" s="220">
        <v>9331</v>
      </c>
      <c r="H7703" s="220">
        <v>9822</v>
      </c>
      <c r="I7703" s="220">
        <v>8864.8050086206895</v>
      </c>
      <c r="J7703" s="161" t="e">
        <f>VLOOKUP(D7703,GST!A:D,4,FALSE)</f>
        <v>#N/A</v>
      </c>
      <c r="K7703" s="64" t="str">
        <f>VLOOKUP(B7703,'ABC successor'!A:J,10,FALSE)</f>
        <v>4780</v>
      </c>
    </row>
    <row r="7704" spans="1:11" x14ac:dyDescent="0.2">
      <c r="A7704">
        <v>7703</v>
      </c>
      <c r="B7704" t="s">
        <v>11623</v>
      </c>
      <c r="C7704" t="s">
        <v>11624</v>
      </c>
      <c r="D7704" t="s">
        <v>11623</v>
      </c>
      <c r="E7704" t="s">
        <v>11625</v>
      </c>
      <c r="F7704" s="220">
        <v>3665</v>
      </c>
      <c r="G7704" s="220">
        <v>3665</v>
      </c>
      <c r="H7704" s="220">
        <v>3858</v>
      </c>
      <c r="I7704" s="220">
        <v>3482.1186086206899</v>
      </c>
      <c r="J7704" s="161" t="e">
        <f>VLOOKUP(D7704,GST!A:D,4,FALSE)</f>
        <v>#N/A</v>
      </c>
      <c r="K7704" s="64" t="str">
        <f>VLOOKUP(B7704,'ABC successor'!A:J,10,FALSE)</f>
        <v>4780</v>
      </c>
    </row>
    <row r="7705" spans="1:11" x14ac:dyDescent="0.2">
      <c r="A7705">
        <v>7704</v>
      </c>
      <c r="B7705" t="s">
        <v>11626</v>
      </c>
      <c r="C7705" t="s">
        <v>11627</v>
      </c>
      <c r="D7705" t="s">
        <v>11626</v>
      </c>
      <c r="E7705" t="s">
        <v>11628</v>
      </c>
      <c r="F7705" s="220">
        <v>20006</v>
      </c>
      <c r="G7705" s="220">
        <v>20006</v>
      </c>
      <c r="H7705" s="220">
        <v>21059</v>
      </c>
      <c r="I7705" s="220">
        <v>19005.677913793097</v>
      </c>
      <c r="J7705" s="161" t="e">
        <f>VLOOKUP(D7705,GST!A:D,4,FALSE)</f>
        <v>#N/A</v>
      </c>
      <c r="K7705" s="64" t="str">
        <f>VLOOKUP(B7705,'ABC successor'!A:J,10,FALSE)</f>
        <v>4780</v>
      </c>
    </row>
    <row r="7706" spans="1:11" x14ac:dyDescent="0.2">
      <c r="A7706">
        <v>7705</v>
      </c>
      <c r="B7706" t="s">
        <v>11629</v>
      </c>
      <c r="C7706" t="s">
        <v>11630</v>
      </c>
      <c r="D7706" t="s">
        <v>11629</v>
      </c>
      <c r="E7706" t="s">
        <v>11631</v>
      </c>
      <c r="F7706" s="220">
        <v>3973</v>
      </c>
      <c r="G7706" s="220">
        <v>3973</v>
      </c>
      <c r="H7706" s="220">
        <v>4182</v>
      </c>
      <c r="I7706" s="220">
        <v>3774.0674758620694</v>
      </c>
      <c r="J7706" s="161" t="e">
        <f>VLOOKUP(D7706,GST!A:D,4,FALSE)</f>
        <v>#N/A</v>
      </c>
      <c r="K7706" s="64" t="str">
        <f>VLOOKUP(B7706,'ABC successor'!A:J,10,FALSE)</f>
        <v>4780</v>
      </c>
    </row>
    <row r="7707" spans="1:11" x14ac:dyDescent="0.2">
      <c r="A7707">
        <v>7706</v>
      </c>
      <c r="B7707" t="s">
        <v>11632</v>
      </c>
      <c r="C7707" t="s">
        <v>11633</v>
      </c>
      <c r="D7707" t="s">
        <v>11632</v>
      </c>
      <c r="E7707" t="s">
        <v>11634</v>
      </c>
      <c r="F7707" s="220">
        <v>3266</v>
      </c>
      <c r="G7707" s="220">
        <v>3266</v>
      </c>
      <c r="H7707" s="220">
        <v>3438</v>
      </c>
      <c r="I7707" s="220">
        <v>3103.1651120689653</v>
      </c>
      <c r="J7707" s="161" t="e">
        <f>VLOOKUP(D7707,GST!A:D,4,FALSE)</f>
        <v>#N/A</v>
      </c>
      <c r="K7707" s="64" t="str">
        <f>VLOOKUP(B7707,'ABC successor'!A:J,10,FALSE)</f>
        <v>4780</v>
      </c>
    </row>
    <row r="7708" spans="1:11" x14ac:dyDescent="0.2">
      <c r="A7708">
        <v>7707</v>
      </c>
      <c r="B7708" t="s">
        <v>11635</v>
      </c>
      <c r="C7708" t="s">
        <v>11636</v>
      </c>
      <c r="D7708" t="s">
        <v>11635</v>
      </c>
      <c r="E7708" t="s">
        <v>11637</v>
      </c>
      <c r="F7708" s="220">
        <v>26661</v>
      </c>
      <c r="G7708" s="220">
        <v>26661</v>
      </c>
      <c r="H7708" s="220">
        <v>28064</v>
      </c>
      <c r="I7708" s="220">
        <v>25328.014310344824</v>
      </c>
      <c r="J7708" s="161" t="e">
        <f>VLOOKUP(D7708,GST!A:D,4,FALSE)</f>
        <v>#N/A</v>
      </c>
      <c r="K7708" s="64" t="str">
        <f>VLOOKUP(B7708,'ABC successor'!A:J,10,FALSE)</f>
        <v>4780</v>
      </c>
    </row>
    <row r="7709" spans="1:11" x14ac:dyDescent="0.2">
      <c r="A7709">
        <v>7708</v>
      </c>
      <c r="B7709" t="s">
        <v>11638</v>
      </c>
      <c r="C7709" t="s">
        <v>11639</v>
      </c>
      <c r="D7709" t="s">
        <v>11638</v>
      </c>
      <c r="E7709" t="s">
        <v>11640</v>
      </c>
      <c r="F7709" s="220">
        <v>87231</v>
      </c>
      <c r="G7709" s="220">
        <v>87231</v>
      </c>
      <c r="H7709" s="220">
        <v>91822</v>
      </c>
      <c r="I7709" s="220">
        <v>82869.009263793094</v>
      </c>
      <c r="J7709" s="161" t="e">
        <f>VLOOKUP(D7709,GST!A:D,4,FALSE)</f>
        <v>#N/A</v>
      </c>
      <c r="K7709" s="64" t="str">
        <f>VLOOKUP(B7709,'ABC successor'!A:J,10,FALSE)</f>
        <v>4780</v>
      </c>
    </row>
    <row r="7710" spans="1:11" x14ac:dyDescent="0.2">
      <c r="A7710">
        <v>7709</v>
      </c>
      <c r="B7710" t="s">
        <v>11641</v>
      </c>
      <c r="C7710" t="s">
        <v>11642</v>
      </c>
      <c r="D7710" t="s">
        <v>11641</v>
      </c>
      <c r="E7710" t="s">
        <v>11643</v>
      </c>
      <c r="F7710" s="220">
        <v>5318</v>
      </c>
      <c r="G7710" s="220">
        <v>5318</v>
      </c>
      <c r="H7710" s="220">
        <v>5598</v>
      </c>
      <c r="I7710" s="220">
        <v>5052.0688086206892</v>
      </c>
      <c r="J7710" s="161" t="e">
        <f>VLOOKUP(D7710,GST!A:D,4,FALSE)</f>
        <v>#N/A</v>
      </c>
      <c r="K7710" s="64" t="str">
        <f>VLOOKUP(B7710,'ABC successor'!A:J,10,FALSE)</f>
        <v>4780</v>
      </c>
    </row>
    <row r="7711" spans="1:11" x14ac:dyDescent="0.2">
      <c r="A7711">
        <v>7710</v>
      </c>
      <c r="B7711" t="s">
        <v>11644</v>
      </c>
      <c r="C7711" t="s">
        <v>11645</v>
      </c>
      <c r="D7711" t="s">
        <v>11644</v>
      </c>
      <c r="E7711" t="s">
        <v>11646</v>
      </c>
      <c r="F7711" s="220">
        <v>12264</v>
      </c>
      <c r="G7711" s="220">
        <v>12264</v>
      </c>
      <c r="H7711" s="220">
        <v>12909</v>
      </c>
      <c r="I7711" s="220">
        <v>11650.886582758618</v>
      </c>
      <c r="J7711" s="161" t="e">
        <f>VLOOKUP(D7711,GST!A:D,4,FALSE)</f>
        <v>#N/A</v>
      </c>
      <c r="K7711" s="64" t="str">
        <f>VLOOKUP(B7711,'ABC successor'!A:J,10,FALSE)</f>
        <v>4780</v>
      </c>
    </row>
    <row r="7712" spans="1:11" x14ac:dyDescent="0.2">
      <c r="A7712">
        <v>7711</v>
      </c>
      <c r="B7712" t="s">
        <v>11647</v>
      </c>
      <c r="C7712" t="s">
        <v>11648</v>
      </c>
      <c r="D7712" t="s">
        <v>11647</v>
      </c>
      <c r="E7712" t="s">
        <v>11649</v>
      </c>
      <c r="F7712" s="220">
        <v>12264</v>
      </c>
      <c r="G7712" s="220">
        <v>12264</v>
      </c>
      <c r="H7712" s="220">
        <v>12909</v>
      </c>
      <c r="I7712" s="220">
        <v>11650.886582758618</v>
      </c>
      <c r="J7712" s="161" t="e">
        <f>VLOOKUP(D7712,GST!A:D,4,FALSE)</f>
        <v>#N/A</v>
      </c>
      <c r="K7712" s="64" t="str">
        <f>VLOOKUP(B7712,'ABC successor'!A:J,10,FALSE)</f>
        <v>4780</v>
      </c>
    </row>
    <row r="7713" spans="1:11" x14ac:dyDescent="0.2">
      <c r="A7713">
        <v>7712</v>
      </c>
      <c r="B7713" t="s">
        <v>11435</v>
      </c>
      <c r="C7713" t="s">
        <v>11434</v>
      </c>
      <c r="D7713" t="s">
        <v>11435</v>
      </c>
      <c r="E7713" t="s">
        <v>11436</v>
      </c>
      <c r="F7713" s="220">
        <v>66506</v>
      </c>
      <c r="G7713" s="220">
        <v>66506</v>
      </c>
      <c r="H7713" s="220">
        <v>70006</v>
      </c>
      <c r="I7713" s="220">
        <v>63180.828368965493</v>
      </c>
      <c r="J7713" s="161" t="e">
        <f>VLOOKUP(D7713,GST!A:D,4,FALSE)</f>
        <v>#N/A</v>
      </c>
      <c r="K7713" s="64" t="str">
        <f>VLOOKUP(B7713,'ABC successor'!A:J,10,FALSE)</f>
        <v>4780</v>
      </c>
    </row>
    <row r="7714" spans="1:11" x14ac:dyDescent="0.2">
      <c r="A7714">
        <v>7713</v>
      </c>
      <c r="B7714" t="s">
        <v>18375</v>
      </c>
      <c r="C7714" t="s">
        <v>18376</v>
      </c>
      <c r="D7714" t="s">
        <v>18375</v>
      </c>
      <c r="E7714" t="s">
        <v>11433</v>
      </c>
      <c r="F7714" s="220">
        <v>63266</v>
      </c>
      <c r="G7714" s="220">
        <v>63266</v>
      </c>
      <c r="H7714" s="220">
        <v>66596</v>
      </c>
      <c r="I7714" s="220">
        <v>60102.797927586209</v>
      </c>
      <c r="J7714" s="161" t="e">
        <f>VLOOKUP(D7714,GST!A:D,4,FALSE)</f>
        <v>#N/A</v>
      </c>
      <c r="K7714" s="64" t="str">
        <f>VLOOKUP(B7714,'ABC successor'!A:J,10,FALSE)</f>
        <v>4780</v>
      </c>
    </row>
    <row r="7715" spans="1:11" x14ac:dyDescent="0.2">
      <c r="A7715">
        <v>7714</v>
      </c>
      <c r="B7715" t="s">
        <v>18377</v>
      </c>
      <c r="C7715" t="s">
        <v>18378</v>
      </c>
      <c r="D7715" t="s">
        <v>18377</v>
      </c>
      <c r="E7715" t="s">
        <v>18379</v>
      </c>
      <c r="F7715" s="220">
        <v>65507</v>
      </c>
      <c r="G7715" s="220">
        <v>65507</v>
      </c>
      <c r="H7715" s="220">
        <v>68955</v>
      </c>
      <c r="I7715" s="220">
        <v>62231.511191379308</v>
      </c>
      <c r="J7715" s="161" t="e">
        <f>VLOOKUP(D7715,GST!A:D,4,FALSE)</f>
        <v>#N/A</v>
      </c>
      <c r="K7715" s="64" t="str">
        <f>VLOOKUP(B7715,'ABC successor'!A:J,10,FALSE)</f>
        <v>4780</v>
      </c>
    </row>
    <row r="7716" spans="1:11" x14ac:dyDescent="0.2">
      <c r="A7716">
        <v>7715</v>
      </c>
      <c r="B7716" t="s">
        <v>11438</v>
      </c>
      <c r="C7716" t="s">
        <v>11437</v>
      </c>
      <c r="D7716" t="s">
        <v>11438</v>
      </c>
      <c r="E7716" t="s">
        <v>11439</v>
      </c>
      <c r="F7716" s="220">
        <v>71906</v>
      </c>
      <c r="G7716" s="220">
        <v>71906</v>
      </c>
      <c r="H7716" s="220">
        <v>75691</v>
      </c>
      <c r="I7716" s="220">
        <v>68310.234625862067</v>
      </c>
      <c r="J7716" s="161" t="e">
        <f>VLOOKUP(D7716,GST!A:D,4,FALSE)</f>
        <v>#N/A</v>
      </c>
      <c r="K7716" s="64" t="str">
        <f>VLOOKUP(B7716,'ABC successor'!A:J,10,FALSE)</f>
        <v>4780</v>
      </c>
    </row>
    <row r="7717" spans="1:11" x14ac:dyDescent="0.2">
      <c r="A7717">
        <v>7716</v>
      </c>
      <c r="B7717" t="s">
        <v>18380</v>
      </c>
      <c r="C7717" t="s">
        <v>18381</v>
      </c>
      <c r="D7717" t="s">
        <v>18380</v>
      </c>
      <c r="E7717" t="s">
        <v>18382</v>
      </c>
      <c r="F7717" s="220">
        <v>70825</v>
      </c>
      <c r="G7717" s="220">
        <v>70825</v>
      </c>
      <c r="H7717" s="220">
        <v>74553</v>
      </c>
      <c r="I7717" s="220">
        <v>67283.579999999987</v>
      </c>
      <c r="J7717" s="161" t="e">
        <f>VLOOKUP(D7717,GST!A:D,4,FALSE)</f>
        <v>#N/A</v>
      </c>
      <c r="K7717" s="64" t="str">
        <f>VLOOKUP(B7717,'ABC successor'!A:J,10,FALSE)</f>
        <v>4780</v>
      </c>
    </row>
    <row r="7718" spans="1:11" x14ac:dyDescent="0.2">
      <c r="A7718">
        <v>7717</v>
      </c>
      <c r="B7718" t="s">
        <v>18383</v>
      </c>
      <c r="C7718" t="s">
        <v>18384</v>
      </c>
      <c r="D7718" t="s">
        <v>18383</v>
      </c>
      <c r="E7718" t="s">
        <v>18385</v>
      </c>
      <c r="F7718" s="220">
        <v>65507</v>
      </c>
      <c r="G7718" s="220">
        <v>65507</v>
      </c>
      <c r="H7718" s="220">
        <v>68955</v>
      </c>
      <c r="I7718" s="220">
        <v>62231.511191379308</v>
      </c>
      <c r="J7718" s="161" t="e">
        <f>VLOOKUP(D7718,GST!A:D,4,FALSE)</f>
        <v>#N/A</v>
      </c>
      <c r="K7718" s="64" t="str">
        <f>VLOOKUP(B7718,'ABC successor'!A:J,10,FALSE)</f>
        <v>4780</v>
      </c>
    </row>
    <row r="7719" spans="1:11" x14ac:dyDescent="0.2">
      <c r="A7719">
        <v>7718</v>
      </c>
      <c r="B7719" t="s">
        <v>11441</v>
      </c>
      <c r="C7719" t="s">
        <v>11440</v>
      </c>
      <c r="D7719" t="s">
        <v>11441</v>
      </c>
      <c r="E7719" t="s">
        <v>11442</v>
      </c>
      <c r="F7719" s="220">
        <v>84980</v>
      </c>
      <c r="G7719" s="220">
        <v>84980</v>
      </c>
      <c r="H7719" s="220">
        <v>89453</v>
      </c>
      <c r="I7719" s="220">
        <v>80730.628818965517</v>
      </c>
      <c r="J7719" s="161" t="e">
        <f>VLOOKUP(D7719,GST!A:D,4,FALSE)</f>
        <v>#N/A</v>
      </c>
      <c r="K7719" s="64" t="str">
        <f>VLOOKUP(B7719,'ABC successor'!A:J,10,FALSE)</f>
        <v>4780</v>
      </c>
    </row>
    <row r="7720" spans="1:11" x14ac:dyDescent="0.2">
      <c r="A7720">
        <v>7719</v>
      </c>
      <c r="B7720" t="s">
        <v>18386</v>
      </c>
      <c r="C7720" t="s">
        <v>18387</v>
      </c>
      <c r="D7720" t="s">
        <v>18386</v>
      </c>
      <c r="E7720" t="s">
        <v>18388</v>
      </c>
      <c r="F7720" s="220">
        <v>70825</v>
      </c>
      <c r="G7720" s="220">
        <v>70825</v>
      </c>
      <c r="H7720" s="220">
        <v>74553</v>
      </c>
      <c r="I7720" s="220">
        <v>67283.579999999987</v>
      </c>
      <c r="J7720" s="161" t="e">
        <f>VLOOKUP(D7720,GST!A:D,4,FALSE)</f>
        <v>#N/A</v>
      </c>
      <c r="K7720" s="64" t="str">
        <f>VLOOKUP(B7720,'ABC successor'!A:J,10,FALSE)</f>
        <v>4780</v>
      </c>
    </row>
    <row r="7721" spans="1:11" x14ac:dyDescent="0.2">
      <c r="A7721">
        <v>7720</v>
      </c>
      <c r="B7721" t="s">
        <v>18389</v>
      </c>
      <c r="C7721" t="s">
        <v>18390</v>
      </c>
      <c r="D7721" t="s">
        <v>18389</v>
      </c>
      <c r="E7721" t="s">
        <v>18391</v>
      </c>
      <c r="F7721" s="220">
        <v>83702</v>
      </c>
      <c r="G7721" s="220">
        <v>83702</v>
      </c>
      <c r="H7721" s="220">
        <v>88107</v>
      </c>
      <c r="I7721" s="220">
        <v>79516.430881034466</v>
      </c>
      <c r="J7721" s="161" t="e">
        <f>VLOOKUP(D7721,GST!A:D,4,FALSE)</f>
        <v>#N/A</v>
      </c>
      <c r="K7721" s="64" t="str">
        <f>VLOOKUP(B7721,'ABC successor'!A:J,10,FALSE)</f>
        <v>4780</v>
      </c>
    </row>
    <row r="7722" spans="1:11" x14ac:dyDescent="0.2">
      <c r="A7722">
        <v>7721</v>
      </c>
      <c r="B7722" t="s">
        <v>18392</v>
      </c>
      <c r="C7722" t="s">
        <v>18393</v>
      </c>
      <c r="D7722" t="s">
        <v>18392</v>
      </c>
      <c r="E7722" t="s">
        <v>18394</v>
      </c>
      <c r="F7722" s="220">
        <v>83702</v>
      </c>
      <c r="G7722" s="220">
        <v>83702</v>
      </c>
      <c r="H7722" s="220">
        <v>88107</v>
      </c>
      <c r="I7722" s="220">
        <v>79516.430881034466</v>
      </c>
      <c r="J7722" s="161" t="e">
        <f>VLOOKUP(D7722,GST!A:D,4,FALSE)</f>
        <v>#N/A</v>
      </c>
      <c r="K7722" s="64" t="str">
        <f>VLOOKUP(B7722,'ABC successor'!A:J,10,FALSE)</f>
        <v>4780</v>
      </c>
    </row>
    <row r="7723" spans="1:11" x14ac:dyDescent="0.2">
      <c r="A7723">
        <v>7722</v>
      </c>
      <c r="B7723" t="s">
        <v>11444</v>
      </c>
      <c r="C7723" t="s">
        <v>11443</v>
      </c>
      <c r="D7723" t="s">
        <v>11444</v>
      </c>
      <c r="E7723" t="s">
        <v>11445</v>
      </c>
      <c r="F7723" s="220">
        <v>39326</v>
      </c>
      <c r="G7723" s="220">
        <v>39326</v>
      </c>
      <c r="H7723" s="220">
        <v>41396</v>
      </c>
      <c r="I7723" s="220">
        <v>37359.787825862062</v>
      </c>
      <c r="J7723" s="161" t="e">
        <f>VLOOKUP(D7723,GST!A:D,4,FALSE)</f>
        <v>#N/A</v>
      </c>
      <c r="K7723" s="64" t="str">
        <f>VLOOKUP(B7723,'ABC successor'!A:J,10,FALSE)</f>
        <v>4780</v>
      </c>
    </row>
    <row r="7724" spans="1:11" x14ac:dyDescent="0.2">
      <c r="A7724">
        <v>7723</v>
      </c>
      <c r="B7724" t="s">
        <v>11447</v>
      </c>
      <c r="C7724" t="s">
        <v>11446</v>
      </c>
      <c r="D7724" t="s">
        <v>11447</v>
      </c>
      <c r="E7724" t="s">
        <v>11448</v>
      </c>
      <c r="F7724" s="220">
        <v>430576</v>
      </c>
      <c r="G7724" s="220">
        <v>430576</v>
      </c>
      <c r="H7724" s="220">
        <v>453238</v>
      </c>
      <c r="I7724" s="220">
        <v>409047.43111206894</v>
      </c>
      <c r="J7724" s="161" t="e">
        <f>VLOOKUP(D7724,GST!A:D,4,FALSE)</f>
        <v>#N/A</v>
      </c>
      <c r="K7724" s="64" t="str">
        <f>VLOOKUP(B7724,'ABC successor'!A:J,10,FALSE)</f>
        <v>4780</v>
      </c>
    </row>
    <row r="7725" spans="1:11" x14ac:dyDescent="0.2">
      <c r="A7725">
        <v>7724</v>
      </c>
      <c r="B7725" t="s">
        <v>23780</v>
      </c>
      <c r="C7725" t="s">
        <v>23781</v>
      </c>
      <c r="D7725" t="s">
        <v>23780</v>
      </c>
      <c r="E7725" t="s">
        <v>23782</v>
      </c>
      <c r="F7725" s="220">
        <v>40352</v>
      </c>
      <c r="G7725" s="220">
        <v>40352</v>
      </c>
      <c r="H7725" s="220">
        <v>42476</v>
      </c>
      <c r="I7725" s="220">
        <v>38334.23967413792</v>
      </c>
      <c r="J7725" s="161" t="e">
        <f>VLOOKUP(D7725,GST!A:D,4,FALSE)</f>
        <v>#N/A</v>
      </c>
      <c r="K7725" s="64" t="str">
        <f>VLOOKUP(B7725,'ABC successor'!A:J,10,FALSE)</f>
        <v>4780</v>
      </c>
    </row>
    <row r="7726" spans="1:11" x14ac:dyDescent="0.2">
      <c r="A7726">
        <v>7725</v>
      </c>
      <c r="B7726" t="s">
        <v>24437</v>
      </c>
      <c r="C7726" t="s">
        <v>24438</v>
      </c>
      <c r="D7726" t="s">
        <v>24437</v>
      </c>
      <c r="E7726" t="s">
        <v>24439</v>
      </c>
      <c r="F7726" s="220">
        <v>13096</v>
      </c>
      <c r="G7726" s="220">
        <v>13096</v>
      </c>
      <c r="H7726" s="220">
        <v>13785</v>
      </c>
      <c r="I7726" s="220">
        <v>12441.661991379307</v>
      </c>
      <c r="J7726" s="161" t="e">
        <f>VLOOKUP(D7726,GST!A:D,4,FALSE)</f>
        <v>#N/A</v>
      </c>
      <c r="K7726" s="64" t="str">
        <f>VLOOKUP(B7726,'ABC successor'!A:J,10,FALSE)</f>
        <v>4780</v>
      </c>
    </row>
    <row r="7727" spans="1:11" x14ac:dyDescent="0.2">
      <c r="A7727">
        <v>7726</v>
      </c>
      <c r="B7727" t="s">
        <v>11650</v>
      </c>
      <c r="C7727" t="s">
        <v>11651</v>
      </c>
      <c r="D7727" t="s">
        <v>11650</v>
      </c>
      <c r="E7727" t="s">
        <v>11652</v>
      </c>
      <c r="F7727" s="220">
        <v>1667</v>
      </c>
      <c r="G7727" s="220">
        <v>1667</v>
      </c>
      <c r="H7727" s="220">
        <v>1755</v>
      </c>
      <c r="I7727" s="220">
        <v>1583.4842534482752</v>
      </c>
      <c r="J7727" s="161" t="e">
        <f>VLOOKUP(D7727,GST!A:D,4,FALSE)</f>
        <v>#N/A</v>
      </c>
      <c r="K7727" s="64" t="str">
        <f>VLOOKUP(B7727,'ABC successor'!A:J,10,FALSE)</f>
        <v>4780</v>
      </c>
    </row>
    <row r="7728" spans="1:11" x14ac:dyDescent="0.2">
      <c r="A7728">
        <v>7727</v>
      </c>
      <c r="B7728" t="s">
        <v>203</v>
      </c>
      <c r="C7728" t="s">
        <v>204</v>
      </c>
      <c r="D7728" t="s">
        <v>203</v>
      </c>
      <c r="E7728" t="s">
        <v>205</v>
      </c>
      <c r="F7728" s="220">
        <v>1907</v>
      </c>
      <c r="G7728" s="220">
        <v>1907</v>
      </c>
      <c r="H7728" s="220">
        <v>2007</v>
      </c>
      <c r="I7728" s="220">
        <v>1811.6297258620684</v>
      </c>
      <c r="J7728" s="161" t="e">
        <f>VLOOKUP(D7728,GST!A:D,4,FALSE)</f>
        <v>#N/A</v>
      </c>
      <c r="K7728" s="64" t="str">
        <f>VLOOKUP(B7728,'ABC successor'!A:J,10,FALSE)</f>
        <v>4780</v>
      </c>
    </row>
    <row r="7729" spans="1:11" x14ac:dyDescent="0.2">
      <c r="A7729">
        <v>7728</v>
      </c>
      <c r="B7729" t="s">
        <v>206</v>
      </c>
      <c r="C7729" t="s">
        <v>207</v>
      </c>
      <c r="D7729" t="s">
        <v>206</v>
      </c>
      <c r="E7729" t="s">
        <v>208</v>
      </c>
      <c r="F7729" s="220">
        <v>3199</v>
      </c>
      <c r="G7729" s="220">
        <v>3199</v>
      </c>
      <c r="H7729" s="220">
        <v>3367</v>
      </c>
      <c r="I7729" s="220">
        <v>3039.3617172413788</v>
      </c>
      <c r="J7729" s="161" t="e">
        <f>VLOOKUP(D7729,GST!A:D,4,FALSE)</f>
        <v>#N/A</v>
      </c>
      <c r="K7729" s="64" t="str">
        <f>VLOOKUP(B7729,'ABC successor'!A:J,10,FALSE)</f>
        <v>4780</v>
      </c>
    </row>
    <row r="7730" spans="1:11" x14ac:dyDescent="0.2">
      <c r="A7730">
        <v>7729</v>
      </c>
      <c r="B7730" t="s">
        <v>19614</v>
      </c>
      <c r="C7730" t="s">
        <v>19615</v>
      </c>
      <c r="D7730" t="s">
        <v>19614</v>
      </c>
      <c r="E7730" t="s">
        <v>19616</v>
      </c>
      <c r="F7730" s="220">
        <v>2192</v>
      </c>
      <c r="G7730" s="220">
        <v>2192</v>
      </c>
      <c r="H7730" s="220">
        <v>2307</v>
      </c>
      <c r="I7730" s="220">
        <v>2082.3107948275856</v>
      </c>
      <c r="J7730" s="161" t="e">
        <f>VLOOKUP(D7730,GST!A:D,4,FALSE)</f>
        <v>#N/A</v>
      </c>
      <c r="K7730" s="64" t="str">
        <f>VLOOKUP(B7730,'ABC successor'!A:J,10,FALSE)</f>
        <v>4780</v>
      </c>
    </row>
    <row r="7731" spans="1:11" x14ac:dyDescent="0.2">
      <c r="A7731">
        <v>7730</v>
      </c>
      <c r="B7731" t="s">
        <v>19617</v>
      </c>
      <c r="C7731" t="s">
        <v>19618</v>
      </c>
      <c r="D7731" t="s">
        <v>19617</v>
      </c>
      <c r="E7731" t="s">
        <v>19619</v>
      </c>
      <c r="F7731" s="220">
        <v>920</v>
      </c>
      <c r="G7731" s="220">
        <v>920</v>
      </c>
      <c r="H7731" s="220">
        <v>968</v>
      </c>
      <c r="I7731" s="220">
        <v>873.91316551724105</v>
      </c>
      <c r="J7731" s="161" t="e">
        <f>VLOOKUP(D7731,GST!A:D,4,FALSE)</f>
        <v>#N/A</v>
      </c>
      <c r="K7731" s="64" t="str">
        <f>VLOOKUP(B7731,'ABC successor'!A:J,10,FALSE)</f>
        <v>4780</v>
      </c>
    </row>
    <row r="7732" spans="1:11" x14ac:dyDescent="0.2">
      <c r="A7732">
        <v>7731</v>
      </c>
      <c r="B7732" t="s">
        <v>209</v>
      </c>
      <c r="C7732" t="s">
        <v>210</v>
      </c>
      <c r="D7732" t="s">
        <v>209</v>
      </c>
      <c r="E7732" t="s">
        <v>211</v>
      </c>
      <c r="F7732" s="220">
        <v>91798</v>
      </c>
      <c r="G7732" s="220">
        <v>91798</v>
      </c>
      <c r="H7732" s="220">
        <v>96629</v>
      </c>
      <c r="I7732" s="220">
        <v>87207.64011206897</v>
      </c>
      <c r="J7732" s="161" t="e">
        <f>VLOOKUP(D7732,GST!A:D,4,FALSE)</f>
        <v>#N/A</v>
      </c>
      <c r="K7732" s="64" t="str">
        <f>VLOOKUP(B7732,'ABC successor'!A:J,10,FALSE)</f>
        <v>4780</v>
      </c>
    </row>
    <row r="7733" spans="1:11" x14ac:dyDescent="0.2">
      <c r="A7733">
        <v>7732</v>
      </c>
      <c r="B7733" t="s">
        <v>11450</v>
      </c>
      <c r="C7733" t="s">
        <v>11449</v>
      </c>
      <c r="D7733" t="s">
        <v>11450</v>
      </c>
      <c r="E7733" t="s">
        <v>11451</v>
      </c>
      <c r="F7733" s="220">
        <v>20262</v>
      </c>
      <c r="G7733" s="220">
        <v>20262</v>
      </c>
      <c r="H7733" s="220">
        <v>21328</v>
      </c>
      <c r="I7733" s="220">
        <v>19249.290875862069</v>
      </c>
      <c r="J7733" s="161" t="e">
        <f>VLOOKUP(D7733,GST!A:D,4,FALSE)</f>
        <v>#N/A</v>
      </c>
      <c r="K7733" s="64" t="str">
        <f>VLOOKUP(B7733,'ABC successor'!A:J,10,FALSE)</f>
        <v>4780</v>
      </c>
    </row>
    <row r="7734" spans="1:11" x14ac:dyDescent="0.2">
      <c r="A7734">
        <v>7733</v>
      </c>
      <c r="B7734" t="s">
        <v>11453</v>
      </c>
      <c r="C7734" t="s">
        <v>11452</v>
      </c>
      <c r="D7734" t="s">
        <v>11453</v>
      </c>
      <c r="E7734" t="s">
        <v>11454</v>
      </c>
      <c r="F7734" s="220">
        <v>25595</v>
      </c>
      <c r="G7734" s="220">
        <v>25595</v>
      </c>
      <c r="H7734" s="220">
        <v>26942</v>
      </c>
      <c r="I7734" s="220">
        <v>24314.89373793103</v>
      </c>
      <c r="J7734" s="161" t="e">
        <f>VLOOKUP(D7734,GST!A:D,4,FALSE)</f>
        <v>#N/A</v>
      </c>
      <c r="K7734" s="64" t="str">
        <f>VLOOKUP(B7734,'ABC successor'!A:J,10,FALSE)</f>
        <v>4780</v>
      </c>
    </row>
    <row r="7735" spans="1:11" x14ac:dyDescent="0.2">
      <c r="A7735">
        <v>7734</v>
      </c>
      <c r="B7735" t="s">
        <v>11456</v>
      </c>
      <c r="C7735" t="s">
        <v>11455</v>
      </c>
      <c r="D7735" t="s">
        <v>11456</v>
      </c>
      <c r="E7735" t="s">
        <v>2391</v>
      </c>
      <c r="F7735" s="220">
        <v>8238</v>
      </c>
      <c r="G7735" s="220">
        <v>8238</v>
      </c>
      <c r="H7735" s="220">
        <v>8672</v>
      </c>
      <c r="I7735" s="220">
        <v>7826.5497655172403</v>
      </c>
      <c r="J7735" s="161" t="e">
        <f>VLOOKUP(D7735,GST!A:D,4,FALSE)</f>
        <v>#N/A</v>
      </c>
      <c r="K7735" s="64" t="str">
        <f>VLOOKUP(B7735,'ABC successor'!A:J,10,FALSE)</f>
        <v>4780</v>
      </c>
    </row>
    <row r="7736" spans="1:11" x14ac:dyDescent="0.2">
      <c r="A7736">
        <v>7735</v>
      </c>
      <c r="B7736" t="s">
        <v>212</v>
      </c>
      <c r="C7736" t="s">
        <v>213</v>
      </c>
      <c r="D7736" t="s">
        <v>212</v>
      </c>
      <c r="E7736" t="s">
        <v>214</v>
      </c>
      <c r="F7736" s="220">
        <v>14183</v>
      </c>
      <c r="G7736" s="220">
        <v>14183</v>
      </c>
      <c r="H7736" s="220">
        <v>14929</v>
      </c>
      <c r="I7736" s="220">
        <v>13474.116925862068</v>
      </c>
      <c r="J7736" s="161" t="e">
        <f>VLOOKUP(D7736,GST!A:D,4,FALSE)</f>
        <v>#N/A</v>
      </c>
      <c r="K7736" s="64" t="str">
        <f>VLOOKUP(B7736,'ABC successor'!A:J,10,FALSE)</f>
        <v>4780</v>
      </c>
    </row>
    <row r="7737" spans="1:11" x14ac:dyDescent="0.2">
      <c r="A7737">
        <v>7736</v>
      </c>
      <c r="B7737" t="s">
        <v>25520</v>
      </c>
      <c r="C7737" t="s">
        <v>25521</v>
      </c>
      <c r="D7737" t="s">
        <v>25520</v>
      </c>
      <c r="E7737" t="s">
        <v>25522</v>
      </c>
      <c r="F7737" s="220">
        <v>70113</v>
      </c>
      <c r="G7737" s="220">
        <v>70113</v>
      </c>
      <c r="H7737" s="220">
        <v>73803</v>
      </c>
      <c r="I7737" s="220">
        <v>66606.877327586189</v>
      </c>
      <c r="J7737" s="161" t="e">
        <f>VLOOKUP(D7737,GST!A:D,4,FALSE)</f>
        <v>#N/A</v>
      </c>
      <c r="K7737" s="64" t="str">
        <f>VLOOKUP(B7737,'ABC successor'!A:J,10,FALSE)</f>
        <v>4780</v>
      </c>
    </row>
    <row r="7738" spans="1:11" x14ac:dyDescent="0.2">
      <c r="A7738">
        <v>7737</v>
      </c>
      <c r="B7738" t="s">
        <v>215</v>
      </c>
      <c r="C7738" t="s">
        <v>216</v>
      </c>
      <c r="D7738" t="s">
        <v>215</v>
      </c>
      <c r="E7738" t="s">
        <v>217</v>
      </c>
      <c r="F7738" s="220">
        <v>6504</v>
      </c>
      <c r="G7738" s="220">
        <v>6504</v>
      </c>
      <c r="H7738" s="220">
        <v>6846</v>
      </c>
      <c r="I7738" s="220">
        <v>6179.2621172413792</v>
      </c>
      <c r="J7738" s="161" t="e">
        <f>VLOOKUP(D7738,GST!A:D,4,FALSE)</f>
        <v>#N/A</v>
      </c>
      <c r="K7738" s="64" t="str">
        <f>VLOOKUP(B7738,'ABC successor'!A:J,10,FALSE)</f>
        <v>4780</v>
      </c>
    </row>
    <row r="7739" spans="1:11" x14ac:dyDescent="0.2">
      <c r="A7739">
        <v>7738</v>
      </c>
      <c r="B7739" t="s">
        <v>218</v>
      </c>
      <c r="C7739" t="s">
        <v>219</v>
      </c>
      <c r="D7739" t="s">
        <v>218</v>
      </c>
      <c r="E7739" t="s">
        <v>16315</v>
      </c>
      <c r="F7739" s="220">
        <v>5613</v>
      </c>
      <c r="G7739" s="220">
        <v>5613</v>
      </c>
      <c r="H7739" s="220">
        <v>5908</v>
      </c>
      <c r="I7739" s="220">
        <v>5332.4170586206883</v>
      </c>
      <c r="J7739" s="161" t="e">
        <f>VLOOKUP(D7739,GST!A:D,4,FALSE)</f>
        <v>#N/A</v>
      </c>
      <c r="K7739" s="64" t="str">
        <f>VLOOKUP(B7739,'ABC successor'!A:J,10,FALSE)</f>
        <v>4780</v>
      </c>
    </row>
    <row r="7740" spans="1:11" x14ac:dyDescent="0.2">
      <c r="A7740">
        <v>7739</v>
      </c>
      <c r="B7740" t="s">
        <v>18816</v>
      </c>
      <c r="C7740" t="s">
        <v>18817</v>
      </c>
      <c r="D7740" t="s">
        <v>18816</v>
      </c>
      <c r="E7740" t="s">
        <v>18818</v>
      </c>
      <c r="F7740" s="220">
        <v>45171</v>
      </c>
      <c r="G7740" s="220">
        <v>45171</v>
      </c>
      <c r="H7740" s="220">
        <v>47548</v>
      </c>
      <c r="I7740" s="220">
        <v>42912.616612068967</v>
      </c>
      <c r="J7740" s="161" t="e">
        <f>VLOOKUP(D7740,GST!A:D,4,FALSE)</f>
        <v>#N/A</v>
      </c>
      <c r="K7740" s="64" t="str">
        <f>VLOOKUP(B7740,'ABC successor'!A:J,10,FALSE)</f>
        <v>4780</v>
      </c>
    </row>
    <row r="7741" spans="1:11" x14ac:dyDescent="0.2">
      <c r="A7741">
        <v>7740</v>
      </c>
      <c r="B7741" t="s">
        <v>220</v>
      </c>
      <c r="C7741" t="s">
        <v>221</v>
      </c>
      <c r="D7741" t="s">
        <v>220</v>
      </c>
      <c r="E7741" t="s">
        <v>222</v>
      </c>
      <c r="F7741" s="220">
        <v>27970</v>
      </c>
      <c r="G7741" s="220">
        <v>27970</v>
      </c>
      <c r="H7741" s="220">
        <v>29442</v>
      </c>
      <c r="I7741" s="220">
        <v>26571.213791379305</v>
      </c>
      <c r="J7741" s="161" t="e">
        <f>VLOOKUP(D7741,GST!A:D,4,FALSE)</f>
        <v>#N/A</v>
      </c>
      <c r="K7741" s="64" t="str">
        <f>VLOOKUP(B7741,'ABC successor'!A:J,10,FALSE)</f>
        <v>4780</v>
      </c>
    </row>
    <row r="7742" spans="1:11" x14ac:dyDescent="0.2">
      <c r="A7742">
        <v>7741</v>
      </c>
      <c r="B7742" t="s">
        <v>11653</v>
      </c>
      <c r="C7742" t="s">
        <v>11654</v>
      </c>
      <c r="D7742" t="s">
        <v>11653</v>
      </c>
      <c r="E7742" t="s">
        <v>11655</v>
      </c>
      <c r="F7742" s="220">
        <v>28837</v>
      </c>
      <c r="G7742" s="220">
        <v>28837</v>
      </c>
      <c r="H7742" s="220">
        <v>30355</v>
      </c>
      <c r="I7742" s="220">
        <v>27394.857615517238</v>
      </c>
      <c r="J7742" s="161" t="e">
        <f>VLOOKUP(D7742,GST!A:D,4,FALSE)</f>
        <v>#N/A</v>
      </c>
      <c r="K7742" s="64" t="str">
        <f>VLOOKUP(B7742,'ABC successor'!A:J,10,FALSE)</f>
        <v>4780</v>
      </c>
    </row>
    <row r="7743" spans="1:11" x14ac:dyDescent="0.2">
      <c r="A7743">
        <v>7742</v>
      </c>
      <c r="B7743" t="s">
        <v>223</v>
      </c>
      <c r="C7743" t="s">
        <v>224</v>
      </c>
      <c r="D7743" t="s">
        <v>223</v>
      </c>
      <c r="E7743" t="s">
        <v>225</v>
      </c>
      <c r="F7743" s="220">
        <v>2560</v>
      </c>
      <c r="G7743" s="220">
        <v>2560</v>
      </c>
      <c r="H7743" s="220">
        <v>2695</v>
      </c>
      <c r="I7743" s="220">
        <v>2432.2627482758617</v>
      </c>
      <c r="J7743" s="161" t="e">
        <f>VLOOKUP(D7743,GST!A:D,4,FALSE)</f>
        <v>#N/A</v>
      </c>
      <c r="K7743" s="64" t="str">
        <f>VLOOKUP(B7743,'ABC successor'!A:J,10,FALSE)</f>
        <v>4780</v>
      </c>
    </row>
    <row r="7744" spans="1:11" x14ac:dyDescent="0.2">
      <c r="A7744">
        <v>7743</v>
      </c>
      <c r="B7744" t="s">
        <v>19620</v>
      </c>
      <c r="C7744" t="s">
        <v>19621</v>
      </c>
      <c r="D7744" t="s">
        <v>19620</v>
      </c>
      <c r="E7744" t="s">
        <v>19622</v>
      </c>
      <c r="F7744" s="220">
        <v>51708</v>
      </c>
      <c r="G7744" s="220">
        <v>51708</v>
      </c>
      <c r="H7744" s="220">
        <v>54429</v>
      </c>
      <c r="I7744" s="220">
        <v>49122.813708620684</v>
      </c>
      <c r="J7744" s="161" t="e">
        <f>VLOOKUP(D7744,GST!A:D,4,FALSE)</f>
        <v>#N/A</v>
      </c>
      <c r="K7744" s="64" t="str">
        <f>VLOOKUP(B7744,'ABC successor'!A:J,10,FALSE)</f>
        <v>4780</v>
      </c>
    </row>
    <row r="7745" spans="1:11" x14ac:dyDescent="0.2">
      <c r="A7745">
        <v>7744</v>
      </c>
      <c r="B7745" t="s">
        <v>19623</v>
      </c>
      <c r="C7745" t="s">
        <v>19624</v>
      </c>
      <c r="D7745" t="s">
        <v>19623</v>
      </c>
      <c r="E7745" t="s">
        <v>19625</v>
      </c>
      <c r="F7745" s="220">
        <v>11997</v>
      </c>
      <c r="G7745" s="220">
        <v>11997</v>
      </c>
      <c r="H7745" s="220">
        <v>12628</v>
      </c>
      <c r="I7745" s="220">
        <v>11397.606439655172</v>
      </c>
      <c r="J7745" s="161" t="e">
        <f>VLOOKUP(D7745,GST!A:D,4,FALSE)</f>
        <v>#N/A</v>
      </c>
      <c r="K7745" s="64" t="str">
        <f>VLOOKUP(B7745,'ABC successor'!A:J,10,FALSE)</f>
        <v>4780</v>
      </c>
    </row>
    <row r="7746" spans="1:11" x14ac:dyDescent="0.2">
      <c r="A7746">
        <v>7745</v>
      </c>
      <c r="B7746" t="s">
        <v>19626</v>
      </c>
      <c r="C7746" t="s">
        <v>19627</v>
      </c>
      <c r="D7746" t="s">
        <v>19626</v>
      </c>
      <c r="E7746" t="s">
        <v>19628</v>
      </c>
      <c r="F7746" s="220">
        <v>4825</v>
      </c>
      <c r="G7746" s="220">
        <v>4825</v>
      </c>
      <c r="H7746" s="220">
        <v>5079</v>
      </c>
      <c r="I7746" s="220">
        <v>4584.1772465517233</v>
      </c>
      <c r="J7746" s="161" t="e">
        <f>VLOOKUP(D7746,GST!A:D,4,FALSE)</f>
        <v>#N/A</v>
      </c>
      <c r="K7746" s="64" t="str">
        <f>VLOOKUP(B7746,'ABC successor'!A:J,10,FALSE)</f>
        <v>4780</v>
      </c>
    </row>
    <row r="7747" spans="1:11" x14ac:dyDescent="0.2">
      <c r="A7747">
        <v>7746</v>
      </c>
      <c r="B7747" t="s">
        <v>11458</v>
      </c>
      <c r="C7747" t="s">
        <v>11457</v>
      </c>
      <c r="D7747" t="s">
        <v>11458</v>
      </c>
      <c r="E7747" t="s">
        <v>11459</v>
      </c>
      <c r="F7747" s="220">
        <v>9199</v>
      </c>
      <c r="G7747" s="220">
        <v>9199</v>
      </c>
      <c r="H7747" s="220">
        <v>9683</v>
      </c>
      <c r="I7747" s="220">
        <v>8739.1316551724121</v>
      </c>
      <c r="J7747" s="161" t="e">
        <f>VLOOKUP(D7747,GST!A:D,4,FALSE)</f>
        <v>#N/A</v>
      </c>
      <c r="K7747" s="64" t="str">
        <f>VLOOKUP(B7747,'ABC successor'!A:J,10,FALSE)</f>
        <v>4780</v>
      </c>
    </row>
    <row r="7748" spans="1:11" x14ac:dyDescent="0.2">
      <c r="A7748">
        <v>7747</v>
      </c>
      <c r="B7748" t="s">
        <v>11461</v>
      </c>
      <c r="C7748" t="s">
        <v>11460</v>
      </c>
      <c r="D7748" t="s">
        <v>11461</v>
      </c>
      <c r="E7748" t="s">
        <v>11462</v>
      </c>
      <c r="F7748" s="220">
        <v>125975</v>
      </c>
      <c r="G7748" s="220">
        <v>125975</v>
      </c>
      <c r="H7748" s="220">
        <v>132605</v>
      </c>
      <c r="I7748" s="220">
        <v>119675.83433448276</v>
      </c>
      <c r="J7748" s="161" t="e">
        <f>VLOOKUP(D7748,GST!A:D,4,FALSE)</f>
        <v>#N/A</v>
      </c>
      <c r="K7748" s="64" t="str">
        <f>VLOOKUP(B7748,'ABC successor'!A:J,10,FALSE)</f>
        <v>4780</v>
      </c>
    </row>
    <row r="7749" spans="1:11" x14ac:dyDescent="0.2">
      <c r="A7749">
        <v>7748</v>
      </c>
      <c r="B7749" t="s">
        <v>19629</v>
      </c>
      <c r="C7749" t="s">
        <v>19630</v>
      </c>
      <c r="D7749" t="s">
        <v>19629</v>
      </c>
      <c r="E7749" t="s">
        <v>19631</v>
      </c>
      <c r="F7749" s="220">
        <v>27481</v>
      </c>
      <c r="G7749" s="220">
        <v>27481</v>
      </c>
      <c r="H7749" s="220">
        <v>28927</v>
      </c>
      <c r="I7749" s="220">
        <v>26107.189101724136</v>
      </c>
      <c r="J7749" s="161" t="e">
        <f>VLOOKUP(D7749,GST!A:D,4,FALSE)</f>
        <v>#N/A</v>
      </c>
      <c r="K7749" s="64" t="str">
        <f>VLOOKUP(B7749,'ABC successor'!A:J,10,FALSE)</f>
        <v>4780</v>
      </c>
    </row>
    <row r="7750" spans="1:11" x14ac:dyDescent="0.2">
      <c r="A7750">
        <v>7749</v>
      </c>
      <c r="B7750" t="s">
        <v>226</v>
      </c>
      <c r="C7750" t="s">
        <v>227</v>
      </c>
      <c r="D7750" t="s">
        <v>226</v>
      </c>
      <c r="E7750" t="s">
        <v>228</v>
      </c>
      <c r="F7750" s="220">
        <v>8344</v>
      </c>
      <c r="G7750" s="220">
        <v>8344</v>
      </c>
      <c r="H7750" s="220">
        <v>8783</v>
      </c>
      <c r="I7750" s="220">
        <v>7927.0884482758611</v>
      </c>
      <c r="J7750" s="161" t="e">
        <f>VLOOKUP(D7750,GST!A:D,4,FALSE)</f>
        <v>#N/A</v>
      </c>
      <c r="K7750" s="64" t="str">
        <f>VLOOKUP(B7750,'ABC successor'!A:J,10,FALSE)</f>
        <v>4780</v>
      </c>
    </row>
    <row r="7751" spans="1:11" x14ac:dyDescent="0.2">
      <c r="A7751">
        <v>7750</v>
      </c>
      <c r="B7751" t="s">
        <v>229</v>
      </c>
      <c r="C7751" t="s">
        <v>230</v>
      </c>
      <c r="D7751" t="s">
        <v>229</v>
      </c>
      <c r="E7751" t="s">
        <v>231</v>
      </c>
      <c r="F7751" s="220">
        <v>7451</v>
      </c>
      <c r="G7751" s="220">
        <v>7451</v>
      </c>
      <c r="H7751" s="220">
        <v>7843</v>
      </c>
      <c r="I7751" s="220">
        <v>7078.3099534482744</v>
      </c>
      <c r="J7751" s="161" t="e">
        <f>VLOOKUP(D7751,GST!A:D,4,FALSE)</f>
        <v>#N/A</v>
      </c>
      <c r="K7751" s="64" t="str">
        <f>VLOOKUP(B7751,'ABC successor'!A:J,10,FALSE)</f>
        <v>4780</v>
      </c>
    </row>
    <row r="7752" spans="1:11" x14ac:dyDescent="0.2">
      <c r="A7752">
        <v>7751</v>
      </c>
      <c r="B7752" t="s">
        <v>232</v>
      </c>
      <c r="C7752" t="s">
        <v>233</v>
      </c>
      <c r="D7752" t="s">
        <v>232</v>
      </c>
      <c r="E7752" t="s">
        <v>234</v>
      </c>
      <c r="F7752" s="220">
        <v>5652</v>
      </c>
      <c r="G7752" s="220">
        <v>5652</v>
      </c>
      <c r="H7752" s="220">
        <v>5949</v>
      </c>
      <c r="I7752" s="220">
        <v>5369.1523465517239</v>
      </c>
      <c r="J7752" s="161" t="e">
        <f>VLOOKUP(D7752,GST!A:D,4,FALSE)</f>
        <v>#N/A</v>
      </c>
      <c r="K7752" s="64" t="str">
        <f>VLOOKUP(B7752,'ABC successor'!A:J,10,FALSE)</f>
        <v>4780</v>
      </c>
    </row>
    <row r="7753" spans="1:11" x14ac:dyDescent="0.2">
      <c r="A7753">
        <v>7752</v>
      </c>
      <c r="B7753" t="s">
        <v>11656</v>
      </c>
      <c r="C7753" t="s">
        <v>11657</v>
      </c>
      <c r="D7753" t="s">
        <v>11656</v>
      </c>
      <c r="E7753" t="s">
        <v>11658</v>
      </c>
      <c r="F7753" s="220">
        <v>30153</v>
      </c>
      <c r="G7753" s="220">
        <v>30153</v>
      </c>
      <c r="H7753" s="220">
        <v>31740</v>
      </c>
      <c r="I7753" s="220">
        <v>28645.790841379301</v>
      </c>
      <c r="J7753" s="161" t="e">
        <f>VLOOKUP(D7753,GST!A:D,4,FALSE)</f>
        <v>#N/A</v>
      </c>
      <c r="K7753" s="64" t="str">
        <f>VLOOKUP(B7753,'ABC successor'!A:J,10,FALSE)</f>
        <v>4780</v>
      </c>
    </row>
    <row r="7754" spans="1:11" x14ac:dyDescent="0.2">
      <c r="A7754">
        <v>7753</v>
      </c>
      <c r="B7754" t="s">
        <v>11659</v>
      </c>
      <c r="C7754" t="s">
        <v>11660</v>
      </c>
      <c r="D7754" t="s">
        <v>11659</v>
      </c>
      <c r="E7754" t="s">
        <v>11661</v>
      </c>
      <c r="F7754" s="220">
        <v>21361</v>
      </c>
      <c r="G7754" s="220">
        <v>21361</v>
      </c>
      <c r="H7754" s="220">
        <v>22485</v>
      </c>
      <c r="I7754" s="220">
        <v>20293.346427586202</v>
      </c>
      <c r="J7754" s="161" t="e">
        <f>VLOOKUP(D7754,GST!A:D,4,FALSE)</f>
        <v>#N/A</v>
      </c>
      <c r="K7754" s="64" t="str">
        <f>VLOOKUP(B7754,'ABC successor'!A:J,10,FALSE)</f>
        <v>4780</v>
      </c>
    </row>
    <row r="7755" spans="1:11" x14ac:dyDescent="0.2">
      <c r="A7755">
        <v>7754</v>
      </c>
      <c r="B7755" t="s">
        <v>235</v>
      </c>
      <c r="C7755" t="s">
        <v>236</v>
      </c>
      <c r="D7755" t="s">
        <v>235</v>
      </c>
      <c r="E7755" t="s">
        <v>237</v>
      </c>
      <c r="F7755" s="220">
        <v>3334</v>
      </c>
      <c r="G7755" s="220">
        <v>3334</v>
      </c>
      <c r="H7755" s="220">
        <v>3509</v>
      </c>
      <c r="I7755" s="220">
        <v>3166.9685068965505</v>
      </c>
      <c r="J7755" s="161" t="e">
        <f>VLOOKUP(D7755,GST!A:D,4,FALSE)</f>
        <v>#N/A</v>
      </c>
      <c r="K7755" s="64" t="str">
        <f>VLOOKUP(B7755,'ABC successor'!A:J,10,FALSE)</f>
        <v>4780</v>
      </c>
    </row>
    <row r="7756" spans="1:11" x14ac:dyDescent="0.2">
      <c r="A7756">
        <v>7755</v>
      </c>
      <c r="B7756" t="s">
        <v>238</v>
      </c>
      <c r="C7756" t="s">
        <v>239</v>
      </c>
      <c r="D7756" t="s">
        <v>238</v>
      </c>
      <c r="E7756" t="s">
        <v>240</v>
      </c>
      <c r="F7756" s="220">
        <v>3000</v>
      </c>
      <c r="G7756" s="220">
        <v>3000</v>
      </c>
      <c r="H7756" s="220">
        <v>3158</v>
      </c>
      <c r="I7756" s="220">
        <v>2849.8849689655167</v>
      </c>
      <c r="J7756" s="161" t="e">
        <f>VLOOKUP(D7756,GST!A:D,4,FALSE)</f>
        <v>#N/A</v>
      </c>
      <c r="K7756" s="64" t="str">
        <f>VLOOKUP(B7756,'ABC successor'!A:J,10,FALSE)</f>
        <v>4780</v>
      </c>
    </row>
    <row r="7757" spans="1:11" x14ac:dyDescent="0.2">
      <c r="A7757">
        <v>7756</v>
      </c>
      <c r="B7757" t="s">
        <v>241</v>
      </c>
      <c r="C7757" t="s">
        <v>242</v>
      </c>
      <c r="D7757" t="s">
        <v>241</v>
      </c>
      <c r="E7757" t="s">
        <v>181</v>
      </c>
      <c r="F7757" s="220">
        <v>2666</v>
      </c>
      <c r="G7757" s="220">
        <v>2666</v>
      </c>
      <c r="H7757" s="220">
        <v>2806</v>
      </c>
      <c r="I7757" s="220">
        <v>2532.801431034482</v>
      </c>
      <c r="J7757" s="161" t="e">
        <f>VLOOKUP(D7757,GST!A:D,4,FALSE)</f>
        <v>#N/A</v>
      </c>
      <c r="K7757" s="64" t="str">
        <f>VLOOKUP(B7757,'ABC successor'!A:J,10,FALSE)</f>
        <v>4780</v>
      </c>
    </row>
    <row r="7758" spans="1:11" x14ac:dyDescent="0.2">
      <c r="A7758">
        <v>7757</v>
      </c>
      <c r="B7758" t="s">
        <v>243</v>
      </c>
      <c r="C7758" t="s">
        <v>244</v>
      </c>
      <c r="D7758" t="s">
        <v>243</v>
      </c>
      <c r="E7758" t="s">
        <v>245</v>
      </c>
      <c r="F7758" s="220">
        <v>3946</v>
      </c>
      <c r="G7758" s="220">
        <v>3946</v>
      </c>
      <c r="H7758" s="220">
        <v>4154</v>
      </c>
      <c r="I7758" s="220">
        <v>3748.9328051724133</v>
      </c>
      <c r="J7758" s="161" t="e">
        <f>VLOOKUP(D7758,GST!A:D,4,FALSE)</f>
        <v>#N/A</v>
      </c>
      <c r="K7758" s="64" t="str">
        <f>VLOOKUP(B7758,'ABC successor'!A:J,10,FALSE)</f>
        <v>4780</v>
      </c>
    </row>
    <row r="7759" spans="1:11" x14ac:dyDescent="0.2">
      <c r="A7759">
        <v>7758</v>
      </c>
      <c r="B7759" t="s">
        <v>246</v>
      </c>
      <c r="C7759" t="s">
        <v>247</v>
      </c>
      <c r="D7759" t="s">
        <v>246</v>
      </c>
      <c r="E7759" t="s">
        <v>248</v>
      </c>
      <c r="F7759" s="220">
        <v>2666</v>
      </c>
      <c r="G7759" s="220">
        <v>2666</v>
      </c>
      <c r="H7759" s="220">
        <v>2806</v>
      </c>
      <c r="I7759" s="220">
        <v>2532.801431034482</v>
      </c>
      <c r="J7759" s="161" t="e">
        <f>VLOOKUP(D7759,GST!A:D,4,FALSE)</f>
        <v>#N/A</v>
      </c>
      <c r="K7759" s="64" t="str">
        <f>VLOOKUP(B7759,'ABC successor'!A:J,10,FALSE)</f>
        <v>4780</v>
      </c>
    </row>
    <row r="7760" spans="1:11" x14ac:dyDescent="0.2">
      <c r="A7760">
        <v>7759</v>
      </c>
      <c r="B7760" t="s">
        <v>19632</v>
      </c>
      <c r="C7760" t="s">
        <v>19633</v>
      </c>
      <c r="D7760" t="s">
        <v>19632</v>
      </c>
      <c r="E7760" t="s">
        <v>19634</v>
      </c>
      <c r="F7760" s="220">
        <v>4667</v>
      </c>
      <c r="G7760" s="220">
        <v>4667</v>
      </c>
      <c r="H7760" s="220">
        <v>4913</v>
      </c>
      <c r="I7760" s="220">
        <v>4433.3692224137931</v>
      </c>
      <c r="J7760" s="161" t="e">
        <f>VLOOKUP(D7760,GST!A:D,4,FALSE)</f>
        <v>#N/A</v>
      </c>
      <c r="K7760" s="64" t="str">
        <f>VLOOKUP(B7760,'ABC successor'!A:J,10,FALSE)</f>
        <v>4780</v>
      </c>
    </row>
    <row r="7761" spans="1:11" x14ac:dyDescent="0.2">
      <c r="A7761">
        <v>7760</v>
      </c>
      <c r="B7761" t="s">
        <v>16316</v>
      </c>
      <c r="C7761" t="s">
        <v>16317</v>
      </c>
      <c r="D7761" t="s">
        <v>16316</v>
      </c>
      <c r="E7761" t="s">
        <v>16318</v>
      </c>
      <c r="F7761" s="220">
        <v>67453</v>
      </c>
      <c r="G7761" s="220">
        <v>67453</v>
      </c>
      <c r="H7761" s="220">
        <v>71003</v>
      </c>
      <c r="I7761" s="220">
        <v>64079.876205172412</v>
      </c>
      <c r="J7761" s="161" t="e">
        <f>VLOOKUP(D7761,GST!A:D,4,FALSE)</f>
        <v>#N/A</v>
      </c>
      <c r="K7761" s="64" t="str">
        <f>VLOOKUP(B7761,'ABC successor'!A:J,10,FALSE)</f>
        <v>4780</v>
      </c>
    </row>
    <row r="7762" spans="1:11" x14ac:dyDescent="0.2">
      <c r="A7762">
        <v>7761</v>
      </c>
      <c r="B7762" t="s">
        <v>19635</v>
      </c>
      <c r="C7762" t="s">
        <v>19636</v>
      </c>
      <c r="D7762" t="s">
        <v>19635</v>
      </c>
      <c r="E7762" t="s">
        <v>19637</v>
      </c>
      <c r="F7762" s="220">
        <v>2800</v>
      </c>
      <c r="G7762" s="220">
        <v>2800</v>
      </c>
      <c r="H7762" s="220">
        <v>2947</v>
      </c>
      <c r="I7762" s="220">
        <v>2660.4082206896551</v>
      </c>
      <c r="J7762" s="161" t="e">
        <f>VLOOKUP(D7762,GST!A:D,4,FALSE)</f>
        <v>#N/A</v>
      </c>
      <c r="K7762" s="64" t="str">
        <f>VLOOKUP(B7762,'ABC successor'!A:J,10,FALSE)</f>
        <v>4780</v>
      </c>
    </row>
    <row r="7763" spans="1:11" x14ac:dyDescent="0.2">
      <c r="A7763">
        <v>7762</v>
      </c>
      <c r="B7763" t="s">
        <v>249</v>
      </c>
      <c r="C7763" t="s">
        <v>250</v>
      </c>
      <c r="D7763" t="s">
        <v>249</v>
      </c>
      <c r="E7763" t="s">
        <v>251</v>
      </c>
      <c r="F7763" s="220">
        <v>14930</v>
      </c>
      <c r="G7763" s="220">
        <v>14930</v>
      </c>
      <c r="H7763" s="220">
        <v>15716</v>
      </c>
      <c r="I7763" s="220">
        <v>14183.688013793102</v>
      </c>
      <c r="J7763" s="161" t="e">
        <f>VLOOKUP(D7763,GST!A:D,4,FALSE)</f>
        <v>#N/A</v>
      </c>
      <c r="K7763" s="64" t="str">
        <f>VLOOKUP(B7763,'ABC successor'!A:J,10,FALSE)</f>
        <v>4780</v>
      </c>
    </row>
    <row r="7764" spans="1:11" x14ac:dyDescent="0.2">
      <c r="A7764">
        <v>7763</v>
      </c>
      <c r="B7764" t="s">
        <v>11662</v>
      </c>
      <c r="C7764" t="s">
        <v>11663</v>
      </c>
      <c r="D7764" t="s">
        <v>11662</v>
      </c>
      <c r="E7764" t="s">
        <v>11664</v>
      </c>
      <c r="F7764" s="220">
        <v>6665</v>
      </c>
      <c r="G7764" s="220">
        <v>6665</v>
      </c>
      <c r="H7764" s="220">
        <v>7016</v>
      </c>
      <c r="I7764" s="220">
        <v>6332.0035775862061</v>
      </c>
      <c r="J7764" s="161" t="e">
        <f>VLOOKUP(D7764,GST!A:D,4,FALSE)</f>
        <v>#N/A</v>
      </c>
      <c r="K7764" s="64" t="str">
        <f>VLOOKUP(B7764,'ABC successor'!A:J,10,FALSE)</f>
        <v>4780</v>
      </c>
    </row>
    <row r="7765" spans="1:11" x14ac:dyDescent="0.2">
      <c r="A7765">
        <v>7764</v>
      </c>
      <c r="B7765" t="s">
        <v>252</v>
      </c>
      <c r="C7765" t="s">
        <v>253</v>
      </c>
      <c r="D7765" t="s">
        <v>252</v>
      </c>
      <c r="E7765" t="s">
        <v>254</v>
      </c>
      <c r="F7765" s="220">
        <v>3838</v>
      </c>
      <c r="G7765" s="220">
        <v>3838</v>
      </c>
      <c r="H7765" s="220">
        <v>4040</v>
      </c>
      <c r="I7765" s="220">
        <v>3646.4606862068958</v>
      </c>
      <c r="J7765" s="161" t="e">
        <f>VLOOKUP(D7765,GST!A:D,4,FALSE)</f>
        <v>#N/A</v>
      </c>
      <c r="K7765" s="64" t="str">
        <f>VLOOKUP(B7765,'ABC successor'!A:J,10,FALSE)</f>
        <v>4780</v>
      </c>
    </row>
    <row r="7766" spans="1:11" x14ac:dyDescent="0.2">
      <c r="A7766">
        <v>7765</v>
      </c>
      <c r="B7766" t="s">
        <v>255</v>
      </c>
      <c r="C7766" t="s">
        <v>256</v>
      </c>
      <c r="D7766" t="s">
        <v>255</v>
      </c>
      <c r="E7766" t="s">
        <v>257</v>
      </c>
      <c r="F7766" s="220">
        <v>3399</v>
      </c>
      <c r="G7766" s="220">
        <v>3399</v>
      </c>
      <c r="H7766" s="220">
        <v>3578</v>
      </c>
      <c r="I7766" s="220">
        <v>3228.8384655172408</v>
      </c>
      <c r="J7766" s="161" t="e">
        <f>VLOOKUP(D7766,GST!A:D,4,FALSE)</f>
        <v>#N/A</v>
      </c>
      <c r="K7766" s="64" t="str">
        <f>VLOOKUP(B7766,'ABC successor'!A:J,10,FALSE)</f>
        <v>4780</v>
      </c>
    </row>
    <row r="7767" spans="1:11" x14ac:dyDescent="0.2">
      <c r="A7767">
        <v>7766</v>
      </c>
      <c r="B7767" t="s">
        <v>16319</v>
      </c>
      <c r="C7767" t="s">
        <v>16320</v>
      </c>
      <c r="D7767" t="s">
        <v>16319</v>
      </c>
      <c r="E7767" t="s">
        <v>16321</v>
      </c>
      <c r="F7767" s="220">
        <v>70253</v>
      </c>
      <c r="G7767" s="220">
        <v>70253</v>
      </c>
      <c r="H7767" s="220">
        <v>73951</v>
      </c>
      <c r="I7767" s="220">
        <v>66740.284425862061</v>
      </c>
      <c r="J7767" s="161" t="e">
        <f>VLOOKUP(D7767,GST!A:D,4,FALSE)</f>
        <v>#N/A</v>
      </c>
      <c r="K7767" s="64" t="str">
        <f>VLOOKUP(B7767,'ABC successor'!A:J,10,FALSE)</f>
        <v>4780</v>
      </c>
    </row>
    <row r="7768" spans="1:11" x14ac:dyDescent="0.2">
      <c r="A7768">
        <v>7767</v>
      </c>
      <c r="B7768" t="s">
        <v>258</v>
      </c>
      <c r="C7768" t="s">
        <v>259</v>
      </c>
      <c r="D7768" t="s">
        <v>258</v>
      </c>
      <c r="E7768" t="s">
        <v>260</v>
      </c>
      <c r="F7768" s="220">
        <v>4199</v>
      </c>
      <c r="G7768" s="220">
        <v>4199</v>
      </c>
      <c r="H7768" s="220">
        <v>4420</v>
      </c>
      <c r="I7768" s="220">
        <v>3988.6788948275857</v>
      </c>
      <c r="J7768" s="161" t="e">
        <f>VLOOKUP(D7768,GST!A:D,4,FALSE)</f>
        <v>#N/A</v>
      </c>
      <c r="K7768" s="64" t="str">
        <f>VLOOKUP(B7768,'ABC successor'!A:J,10,FALSE)</f>
        <v>4780</v>
      </c>
    </row>
    <row r="7769" spans="1:11" x14ac:dyDescent="0.2">
      <c r="A7769">
        <v>7768</v>
      </c>
      <c r="B7769" t="s">
        <v>7272</v>
      </c>
      <c r="C7769" t="s">
        <v>7271</v>
      </c>
      <c r="D7769" t="s">
        <v>7272</v>
      </c>
      <c r="E7769" t="s">
        <v>7273</v>
      </c>
      <c r="F7769" s="220">
        <v>15154</v>
      </c>
      <c r="G7769" s="220">
        <v>15154</v>
      </c>
      <c r="H7769" s="220">
        <v>15952</v>
      </c>
      <c r="I7769" s="220">
        <v>14396.365996551722</v>
      </c>
      <c r="J7769" s="161" t="e">
        <f>VLOOKUP(D7769,GST!A:D,4,FALSE)</f>
        <v>#N/A</v>
      </c>
      <c r="K7769" s="64" t="str">
        <f>VLOOKUP(B7769,'ABC successor'!A:J,10,FALSE)</f>
        <v>4780</v>
      </c>
    </row>
    <row r="7770" spans="1:11" x14ac:dyDescent="0.2">
      <c r="A7770">
        <v>7769</v>
      </c>
      <c r="B7770" t="s">
        <v>7275</v>
      </c>
      <c r="C7770" t="s">
        <v>7274</v>
      </c>
      <c r="D7770" t="s">
        <v>7275</v>
      </c>
      <c r="E7770" t="s">
        <v>7276</v>
      </c>
      <c r="F7770" s="220">
        <v>12050</v>
      </c>
      <c r="G7770" s="220">
        <v>12050</v>
      </c>
      <c r="H7770" s="220">
        <v>12684</v>
      </c>
      <c r="I7770" s="220">
        <v>11447.875781034481</v>
      </c>
      <c r="J7770" s="161" t="e">
        <f>VLOOKUP(D7770,GST!A:D,4,FALSE)</f>
        <v>#N/A</v>
      </c>
      <c r="K7770" s="64" t="str">
        <f>VLOOKUP(B7770,'ABC successor'!A:J,10,FALSE)</f>
        <v>4780</v>
      </c>
    </row>
    <row r="7771" spans="1:11" x14ac:dyDescent="0.2">
      <c r="A7771">
        <v>7770</v>
      </c>
      <c r="B7771" t="s">
        <v>261</v>
      </c>
      <c r="C7771" t="s">
        <v>262</v>
      </c>
      <c r="D7771" t="s">
        <v>261</v>
      </c>
      <c r="E7771" t="s">
        <v>19638</v>
      </c>
      <c r="F7771" s="220">
        <v>12050</v>
      </c>
      <c r="G7771" s="220">
        <v>12050</v>
      </c>
      <c r="H7771" s="220">
        <v>12684</v>
      </c>
      <c r="I7771" s="220">
        <v>11447.875781034481</v>
      </c>
      <c r="J7771" s="161" t="e">
        <f>VLOOKUP(D7771,GST!A:D,4,FALSE)</f>
        <v>#N/A</v>
      </c>
      <c r="K7771" s="64" t="str">
        <f>VLOOKUP(B7771,'ABC successor'!A:J,10,FALSE)</f>
        <v>4780</v>
      </c>
    </row>
    <row r="7772" spans="1:11" x14ac:dyDescent="0.2">
      <c r="A7772">
        <v>7771</v>
      </c>
      <c r="B7772" t="s">
        <v>18819</v>
      </c>
      <c r="C7772" t="s">
        <v>18820</v>
      </c>
      <c r="D7772" t="s">
        <v>18819</v>
      </c>
      <c r="E7772" t="s">
        <v>18821</v>
      </c>
      <c r="F7772" s="220">
        <v>14578</v>
      </c>
      <c r="G7772" s="220">
        <v>14578</v>
      </c>
      <c r="H7772" s="220">
        <v>15345</v>
      </c>
      <c r="I7772" s="220">
        <v>13849.203549999998</v>
      </c>
      <c r="J7772" s="161" t="e">
        <f>VLOOKUP(D7772,GST!A:D,4,FALSE)</f>
        <v>#N/A</v>
      </c>
      <c r="K7772" s="64" t="str">
        <f>VLOOKUP(B7772,'ABC successor'!A:J,10,FALSE)</f>
        <v>4780</v>
      </c>
    </row>
    <row r="7773" spans="1:11" x14ac:dyDescent="0.2">
      <c r="A7773">
        <v>7772</v>
      </c>
      <c r="B7773" t="s">
        <v>11665</v>
      </c>
      <c r="C7773" t="s">
        <v>11666</v>
      </c>
      <c r="D7773" t="s">
        <v>11665</v>
      </c>
      <c r="E7773" t="s">
        <v>11667</v>
      </c>
      <c r="F7773" s="220">
        <v>115615</v>
      </c>
      <c r="G7773" s="220">
        <v>115615</v>
      </c>
      <c r="H7773" s="220">
        <v>121700</v>
      </c>
      <c r="I7773" s="220">
        <v>109834.64404137932</v>
      </c>
      <c r="J7773" s="161" t="e">
        <f>VLOOKUP(D7773,GST!A:D,4,FALSE)</f>
        <v>#N/A</v>
      </c>
      <c r="K7773" s="64" t="str">
        <f>VLOOKUP(B7773,'ABC successor'!A:J,10,FALSE)</f>
        <v>4780</v>
      </c>
    </row>
    <row r="7774" spans="1:11" x14ac:dyDescent="0.2">
      <c r="A7774">
        <v>7773</v>
      </c>
      <c r="B7774" t="s">
        <v>11668</v>
      </c>
      <c r="C7774" t="s">
        <v>11669</v>
      </c>
      <c r="D7774" t="s">
        <v>11668</v>
      </c>
      <c r="E7774" t="s">
        <v>11670</v>
      </c>
      <c r="F7774" s="220">
        <v>131573</v>
      </c>
      <c r="G7774" s="220">
        <v>131573</v>
      </c>
      <c r="H7774" s="220">
        <v>138498</v>
      </c>
      <c r="I7774" s="220">
        <v>124994.71733965515</v>
      </c>
      <c r="J7774" s="161" t="e">
        <f>VLOOKUP(D7774,GST!A:D,4,FALSE)</f>
        <v>#N/A</v>
      </c>
      <c r="K7774" s="64" t="str">
        <f>VLOOKUP(B7774,'ABC successor'!A:J,10,FALSE)</f>
        <v>4780</v>
      </c>
    </row>
    <row r="7775" spans="1:11" x14ac:dyDescent="0.2">
      <c r="A7775">
        <v>7774</v>
      </c>
      <c r="B7775" t="s">
        <v>11671</v>
      </c>
      <c r="C7775" t="s">
        <v>11672</v>
      </c>
      <c r="D7775" t="s">
        <v>11671</v>
      </c>
      <c r="E7775" t="s">
        <v>11673</v>
      </c>
      <c r="F7775" s="220">
        <v>87688</v>
      </c>
      <c r="G7775" s="220">
        <v>87688</v>
      </c>
      <c r="H7775" s="220">
        <v>92303</v>
      </c>
      <c r="I7775" s="220">
        <v>83304.032410344822</v>
      </c>
      <c r="J7775" s="161" t="e">
        <f>VLOOKUP(D7775,GST!A:D,4,FALSE)</f>
        <v>#N/A</v>
      </c>
      <c r="K7775" s="64" t="str">
        <f>VLOOKUP(B7775,'ABC successor'!A:J,10,FALSE)</f>
        <v>4780</v>
      </c>
    </row>
    <row r="7776" spans="1:11" x14ac:dyDescent="0.2">
      <c r="A7776">
        <v>7775</v>
      </c>
      <c r="B7776" t="s">
        <v>263</v>
      </c>
      <c r="C7776" t="s">
        <v>264</v>
      </c>
      <c r="D7776" t="s">
        <v>263</v>
      </c>
      <c r="E7776" t="s">
        <v>384</v>
      </c>
      <c r="F7776" s="220">
        <v>2399</v>
      </c>
      <c r="G7776" s="220">
        <v>2399</v>
      </c>
      <c r="H7776" s="220">
        <v>2525</v>
      </c>
      <c r="I7776" s="220">
        <v>2279.5212879310343</v>
      </c>
      <c r="J7776" s="161" t="e">
        <f>VLOOKUP(D7776,GST!A:D,4,FALSE)</f>
        <v>#N/A</v>
      </c>
      <c r="K7776" s="64" t="str">
        <f>VLOOKUP(B7776,'ABC successor'!A:J,10,FALSE)</f>
        <v>4780</v>
      </c>
    </row>
    <row r="7777" spans="1:11" x14ac:dyDescent="0.2">
      <c r="A7777">
        <v>7776</v>
      </c>
      <c r="B7777" t="s">
        <v>11674</v>
      </c>
      <c r="C7777" t="s">
        <v>11675</v>
      </c>
      <c r="D7777" t="s">
        <v>11674</v>
      </c>
      <c r="E7777" t="s">
        <v>11676</v>
      </c>
      <c r="F7777" s="220">
        <v>219474</v>
      </c>
      <c r="G7777" s="220">
        <v>219474</v>
      </c>
      <c r="H7777" s="220">
        <v>231025</v>
      </c>
      <c r="I7777" s="220">
        <v>208499.8271155172</v>
      </c>
      <c r="J7777" s="161" t="e">
        <f>VLOOKUP(D7777,GST!A:D,4,FALSE)</f>
        <v>#N/A</v>
      </c>
      <c r="K7777" s="64" t="str">
        <f>VLOOKUP(B7777,'ABC successor'!A:J,10,FALSE)</f>
        <v>4780</v>
      </c>
    </row>
    <row r="7778" spans="1:11" x14ac:dyDescent="0.2">
      <c r="A7778">
        <v>7777</v>
      </c>
      <c r="B7778" t="s">
        <v>19639</v>
      </c>
      <c r="C7778" t="s">
        <v>19640</v>
      </c>
      <c r="D7778" t="s">
        <v>19639</v>
      </c>
      <c r="E7778" t="s">
        <v>19641</v>
      </c>
      <c r="F7778" s="220">
        <v>36017</v>
      </c>
      <c r="G7778" s="220">
        <v>36017</v>
      </c>
      <c r="H7778" s="220">
        <v>37913</v>
      </c>
      <c r="I7778" s="220">
        <v>34216.020553448274</v>
      </c>
      <c r="J7778" s="161" t="e">
        <f>VLOOKUP(D7778,GST!A:D,4,FALSE)</f>
        <v>#N/A</v>
      </c>
      <c r="K7778" s="64" t="str">
        <f>VLOOKUP(B7778,'ABC successor'!A:J,10,FALSE)</f>
        <v>4780</v>
      </c>
    </row>
    <row r="7779" spans="1:11" x14ac:dyDescent="0.2">
      <c r="A7779">
        <v>7778</v>
      </c>
      <c r="B7779" t="s">
        <v>19642</v>
      </c>
      <c r="C7779" t="s">
        <v>19643</v>
      </c>
      <c r="D7779" t="s">
        <v>19642</v>
      </c>
      <c r="E7779" t="s">
        <v>19644</v>
      </c>
      <c r="F7779" s="220">
        <v>36017</v>
      </c>
      <c r="G7779" s="220">
        <v>36017</v>
      </c>
      <c r="H7779" s="220">
        <v>37913</v>
      </c>
      <c r="I7779" s="220">
        <v>34216.020553448274</v>
      </c>
      <c r="J7779" s="161" t="e">
        <f>VLOOKUP(D7779,GST!A:D,4,FALSE)</f>
        <v>#N/A</v>
      </c>
      <c r="K7779" s="64" t="str">
        <f>VLOOKUP(B7779,'ABC successor'!A:J,10,FALSE)</f>
        <v>4780</v>
      </c>
    </row>
    <row r="7780" spans="1:11" x14ac:dyDescent="0.2">
      <c r="A7780">
        <v>7779</v>
      </c>
      <c r="B7780" t="s">
        <v>11677</v>
      </c>
      <c r="C7780" t="s">
        <v>11678</v>
      </c>
      <c r="D7780" t="s">
        <v>11677</v>
      </c>
      <c r="E7780" t="s">
        <v>11679</v>
      </c>
      <c r="F7780" s="220">
        <v>28794</v>
      </c>
      <c r="G7780" s="220">
        <v>28794</v>
      </c>
      <c r="H7780" s="220">
        <v>30309</v>
      </c>
      <c r="I7780" s="220">
        <v>27354.255455172406</v>
      </c>
      <c r="J7780" s="161" t="e">
        <f>VLOOKUP(D7780,GST!A:D,4,FALSE)</f>
        <v>#N/A</v>
      </c>
      <c r="K7780" s="64" t="str">
        <f>VLOOKUP(B7780,'ABC successor'!A:J,10,FALSE)</f>
        <v>4780</v>
      </c>
    </row>
    <row r="7781" spans="1:11" x14ac:dyDescent="0.2">
      <c r="A7781">
        <v>7780</v>
      </c>
      <c r="B7781" t="s">
        <v>11680</v>
      </c>
      <c r="C7781" t="s">
        <v>11681</v>
      </c>
      <c r="D7781" t="s">
        <v>11680</v>
      </c>
      <c r="E7781" t="s">
        <v>11682</v>
      </c>
      <c r="F7781" s="220">
        <v>11865</v>
      </c>
      <c r="G7781" s="220">
        <v>11865</v>
      </c>
      <c r="H7781" s="220">
        <v>12489</v>
      </c>
      <c r="I7781" s="220">
        <v>11271.933086206895</v>
      </c>
      <c r="J7781" s="161" t="e">
        <f>VLOOKUP(D7781,GST!A:D,4,FALSE)</f>
        <v>#N/A</v>
      </c>
      <c r="K7781" s="64" t="str">
        <f>VLOOKUP(B7781,'ABC successor'!A:J,10,FALSE)</f>
        <v>4780</v>
      </c>
    </row>
    <row r="7782" spans="1:11" x14ac:dyDescent="0.2">
      <c r="A7782">
        <v>7781</v>
      </c>
      <c r="B7782" t="s">
        <v>19645</v>
      </c>
      <c r="C7782" t="s">
        <v>19646</v>
      </c>
      <c r="D7782" t="s">
        <v>19645</v>
      </c>
      <c r="E7782" t="s">
        <v>19647</v>
      </c>
      <c r="F7782" s="220">
        <v>32288</v>
      </c>
      <c r="G7782" s="220">
        <v>32288</v>
      </c>
      <c r="H7782" s="220">
        <v>33987</v>
      </c>
      <c r="I7782" s="220">
        <v>30673.965422413792</v>
      </c>
      <c r="J7782" s="161" t="e">
        <f>VLOOKUP(D7782,GST!A:D,4,FALSE)</f>
        <v>#N/A</v>
      </c>
      <c r="K7782" s="64" t="str">
        <f>VLOOKUP(B7782,'ABC successor'!A:J,10,FALSE)</f>
        <v>4780</v>
      </c>
    </row>
    <row r="7783" spans="1:11" x14ac:dyDescent="0.2">
      <c r="A7783">
        <v>7782</v>
      </c>
      <c r="B7783" t="s">
        <v>19648</v>
      </c>
      <c r="C7783" t="s">
        <v>19649</v>
      </c>
      <c r="D7783" t="s">
        <v>19648</v>
      </c>
      <c r="E7783" t="s">
        <v>19650</v>
      </c>
      <c r="F7783" s="220">
        <v>12734</v>
      </c>
      <c r="G7783" s="220">
        <v>12734</v>
      </c>
      <c r="H7783" s="220">
        <v>13404</v>
      </c>
      <c r="I7783" s="220">
        <v>12097.510346551722</v>
      </c>
      <c r="J7783" s="161" t="e">
        <f>VLOOKUP(D7783,GST!A:D,4,FALSE)</f>
        <v>#N/A</v>
      </c>
      <c r="K7783" s="64" t="str">
        <f>VLOOKUP(B7783,'ABC successor'!A:J,10,FALSE)</f>
        <v>4780</v>
      </c>
    </row>
    <row r="7784" spans="1:11" x14ac:dyDescent="0.2">
      <c r="A7784">
        <v>7783</v>
      </c>
      <c r="B7784" t="s">
        <v>19651</v>
      </c>
      <c r="C7784" t="s">
        <v>19652</v>
      </c>
      <c r="D7784" t="s">
        <v>19651</v>
      </c>
      <c r="E7784" t="s">
        <v>19653</v>
      </c>
      <c r="F7784" s="220">
        <v>12812</v>
      </c>
      <c r="G7784" s="220">
        <v>12812</v>
      </c>
      <c r="H7784" s="220">
        <v>13486</v>
      </c>
      <c r="I7784" s="220">
        <v>12170.980922413792</v>
      </c>
      <c r="J7784" s="161" t="e">
        <f>VLOOKUP(D7784,GST!A:D,4,FALSE)</f>
        <v>#N/A</v>
      </c>
      <c r="K7784" s="64" t="str">
        <f>VLOOKUP(B7784,'ABC successor'!A:J,10,FALSE)</f>
        <v>4780</v>
      </c>
    </row>
    <row r="7785" spans="1:11" x14ac:dyDescent="0.2">
      <c r="A7785">
        <v>7784</v>
      </c>
      <c r="B7785" t="s">
        <v>19654</v>
      </c>
      <c r="C7785" t="s">
        <v>19655</v>
      </c>
      <c r="D7785" t="s">
        <v>19654</v>
      </c>
      <c r="E7785" t="s">
        <v>19656</v>
      </c>
      <c r="F7785" s="220">
        <v>41992</v>
      </c>
      <c r="G7785" s="220">
        <v>41992</v>
      </c>
      <c r="H7785" s="220">
        <v>44202</v>
      </c>
      <c r="I7785" s="220">
        <v>39892.58925689655</v>
      </c>
      <c r="J7785" s="161" t="e">
        <f>VLOOKUP(D7785,GST!A:D,4,FALSE)</f>
        <v>#N/A</v>
      </c>
      <c r="K7785" s="64" t="str">
        <f>VLOOKUP(B7785,'ABC successor'!A:J,10,FALSE)</f>
        <v>4780</v>
      </c>
    </row>
    <row r="7786" spans="1:11" x14ac:dyDescent="0.2">
      <c r="A7786">
        <v>7785</v>
      </c>
      <c r="B7786" t="s">
        <v>18395</v>
      </c>
      <c r="C7786" t="s">
        <v>18396</v>
      </c>
      <c r="D7786" t="s">
        <v>18395</v>
      </c>
      <c r="E7786" t="s">
        <v>18397</v>
      </c>
      <c r="F7786" s="220">
        <v>55652</v>
      </c>
      <c r="G7786" s="220">
        <v>55652</v>
      </c>
      <c r="H7786" s="220">
        <v>58581</v>
      </c>
      <c r="I7786" s="220">
        <v>52869.813077586201</v>
      </c>
      <c r="J7786" s="161" t="e">
        <f>VLOOKUP(D7786,GST!A:D,4,FALSE)</f>
        <v>#N/A</v>
      </c>
      <c r="K7786" s="64" t="str">
        <f>VLOOKUP(B7786,'ABC successor'!A:J,10,FALSE)</f>
        <v>4780</v>
      </c>
    </row>
    <row r="7787" spans="1:11" x14ac:dyDescent="0.2">
      <c r="A7787">
        <v>7786</v>
      </c>
      <c r="B7787" t="s">
        <v>385</v>
      </c>
      <c r="C7787" t="s">
        <v>386</v>
      </c>
      <c r="D7787" t="s">
        <v>385</v>
      </c>
      <c r="E7787" t="s">
        <v>16935</v>
      </c>
      <c r="F7787" s="220">
        <v>7559</v>
      </c>
      <c r="G7787" s="220">
        <v>7559</v>
      </c>
      <c r="H7787" s="220">
        <v>7957</v>
      </c>
      <c r="I7787" s="220">
        <v>7180.7820724137928</v>
      </c>
      <c r="J7787" s="161" t="e">
        <f>VLOOKUP(D7787,GST!A:D,4,FALSE)</f>
        <v>#N/A</v>
      </c>
      <c r="K7787" s="64" t="str">
        <f>VLOOKUP(B7787,'ABC successor'!A:J,10,FALSE)</f>
        <v>4780</v>
      </c>
    </row>
    <row r="7788" spans="1:11" x14ac:dyDescent="0.2">
      <c r="A7788">
        <v>7787</v>
      </c>
      <c r="B7788" t="s">
        <v>14956</v>
      </c>
      <c r="C7788" t="s">
        <v>14957</v>
      </c>
      <c r="D7788" t="s">
        <v>14956</v>
      </c>
      <c r="E7788" t="s">
        <v>14958</v>
      </c>
      <c r="F7788" s="220">
        <v>73070</v>
      </c>
      <c r="G7788" s="220">
        <v>73070</v>
      </c>
      <c r="H7788" s="220">
        <v>76916</v>
      </c>
      <c r="I7788" s="220">
        <v>69416.160136206876</v>
      </c>
      <c r="J7788" s="161" t="e">
        <f>VLOOKUP(D7788,GST!A:D,4,FALSE)</f>
        <v>#N/A</v>
      </c>
      <c r="K7788" s="64" t="str">
        <f>VLOOKUP(B7788,'ABC successor'!A:J,10,FALSE)</f>
        <v>4780</v>
      </c>
    </row>
    <row r="7789" spans="1:11" x14ac:dyDescent="0.2">
      <c r="A7789">
        <v>7788</v>
      </c>
      <c r="B7789" t="s">
        <v>14959</v>
      </c>
      <c r="C7789" t="s">
        <v>14960</v>
      </c>
      <c r="D7789" t="s">
        <v>14959</v>
      </c>
      <c r="E7789" t="s">
        <v>14961</v>
      </c>
      <c r="F7789" s="220">
        <v>67754</v>
      </c>
      <c r="G7789" s="220">
        <v>67754</v>
      </c>
      <c r="H7789" s="220">
        <v>71320</v>
      </c>
      <c r="I7789" s="220">
        <v>64366.024763793088</v>
      </c>
      <c r="J7789" s="161" t="e">
        <f>VLOOKUP(D7789,GST!A:D,4,FALSE)</f>
        <v>#N/A</v>
      </c>
      <c r="K7789" s="64" t="str">
        <f>VLOOKUP(B7789,'ABC successor'!A:J,10,FALSE)</f>
        <v>4780</v>
      </c>
    </row>
    <row r="7790" spans="1:11" x14ac:dyDescent="0.2">
      <c r="A7790">
        <v>7789</v>
      </c>
      <c r="B7790" t="s">
        <v>1265</v>
      </c>
      <c r="C7790" t="s">
        <v>1266</v>
      </c>
      <c r="D7790" t="s">
        <v>1265</v>
      </c>
      <c r="E7790" t="s">
        <v>1267</v>
      </c>
      <c r="F7790" s="220">
        <v>72357</v>
      </c>
      <c r="G7790" s="220">
        <v>72357</v>
      </c>
      <c r="H7790" s="220">
        <v>76165</v>
      </c>
      <c r="I7790" s="220">
        <v>68739.457463793078</v>
      </c>
      <c r="J7790" s="161" t="e">
        <f>VLOOKUP(D7790,GST!A:D,4,FALSE)</f>
        <v>#N/A</v>
      </c>
      <c r="K7790" s="64" t="str">
        <f>VLOOKUP(B7790,'ABC successor'!A:J,10,FALSE)</f>
        <v>4780</v>
      </c>
    </row>
    <row r="7791" spans="1:11" x14ac:dyDescent="0.2">
      <c r="A7791">
        <v>7790</v>
      </c>
      <c r="B7791" t="s">
        <v>19657</v>
      </c>
      <c r="C7791" t="s">
        <v>19658</v>
      </c>
      <c r="D7791" t="s">
        <v>19657</v>
      </c>
      <c r="E7791" t="s">
        <v>19659</v>
      </c>
      <c r="F7791" s="220">
        <v>293</v>
      </c>
      <c r="G7791" s="220">
        <v>293</v>
      </c>
      <c r="H7791" s="220">
        <v>308</v>
      </c>
      <c r="I7791" s="220">
        <v>278.41481379310341</v>
      </c>
      <c r="J7791" s="161" t="e">
        <f>VLOOKUP(D7791,GST!A:D,4,FALSE)</f>
        <v>#N/A</v>
      </c>
      <c r="K7791" s="64" t="str">
        <f>VLOOKUP(B7791,'ABC successor'!A:J,10,FALSE)</f>
        <v>4780</v>
      </c>
    </row>
    <row r="7792" spans="1:11" x14ac:dyDescent="0.2">
      <c r="A7792">
        <v>7791</v>
      </c>
      <c r="B7792" t="s">
        <v>7281</v>
      </c>
      <c r="C7792" t="s">
        <v>7280</v>
      </c>
      <c r="D7792" t="s">
        <v>7281</v>
      </c>
      <c r="E7792" t="s">
        <v>7282</v>
      </c>
      <c r="F7792" s="220">
        <v>23781</v>
      </c>
      <c r="G7792" s="220">
        <v>23781</v>
      </c>
      <c r="H7792" s="220">
        <v>25033</v>
      </c>
      <c r="I7792" s="220">
        <v>22592.202077586207</v>
      </c>
      <c r="J7792" s="161" t="e">
        <f>VLOOKUP(D7792,GST!A:D,4,FALSE)</f>
        <v>#N/A</v>
      </c>
      <c r="K7792" s="64" t="str">
        <f>VLOOKUP(B7792,'ABC successor'!A:J,10,FALSE)</f>
        <v>4780</v>
      </c>
    </row>
    <row r="7793" spans="1:11" x14ac:dyDescent="0.2">
      <c r="A7793">
        <v>7792</v>
      </c>
      <c r="B7793" t="s">
        <v>19660</v>
      </c>
      <c r="C7793" t="s">
        <v>19661</v>
      </c>
      <c r="D7793" t="s">
        <v>19660</v>
      </c>
      <c r="E7793" t="s">
        <v>19662</v>
      </c>
      <c r="F7793" s="220">
        <v>33581</v>
      </c>
      <c r="G7793" s="220">
        <v>33581</v>
      </c>
      <c r="H7793" s="220">
        <v>35348</v>
      </c>
      <c r="I7793" s="220">
        <v>31901.697413793096</v>
      </c>
      <c r="J7793" s="161" t="e">
        <f>VLOOKUP(D7793,GST!A:D,4,FALSE)</f>
        <v>#N/A</v>
      </c>
      <c r="K7793" s="64" t="str">
        <f>VLOOKUP(B7793,'ABC successor'!A:J,10,FALSE)</f>
        <v>4780</v>
      </c>
    </row>
    <row r="7794" spans="1:11" x14ac:dyDescent="0.2">
      <c r="A7794">
        <v>7793</v>
      </c>
      <c r="B7794" t="s">
        <v>19663</v>
      </c>
      <c r="C7794" t="s">
        <v>19664</v>
      </c>
      <c r="D7794" t="s">
        <v>19663</v>
      </c>
      <c r="E7794" t="s">
        <v>19665</v>
      </c>
      <c r="F7794" s="220">
        <v>39992</v>
      </c>
      <c r="G7794" s="220">
        <v>39992</v>
      </c>
      <c r="H7794" s="220">
        <v>42097</v>
      </c>
      <c r="I7794" s="220">
        <v>37992.021465517239</v>
      </c>
      <c r="J7794" s="161" t="e">
        <f>VLOOKUP(D7794,GST!A:D,4,FALSE)</f>
        <v>#N/A</v>
      </c>
      <c r="K7794" s="64" t="str">
        <f>VLOOKUP(B7794,'ABC successor'!A:J,10,FALSE)</f>
        <v>4780</v>
      </c>
    </row>
    <row r="7795" spans="1:11" x14ac:dyDescent="0.2">
      <c r="A7795">
        <v>7794</v>
      </c>
      <c r="B7795" t="s">
        <v>7284</v>
      </c>
      <c r="C7795" t="s">
        <v>7283</v>
      </c>
      <c r="D7795" t="s">
        <v>7284</v>
      </c>
      <c r="E7795" t="s">
        <v>7285</v>
      </c>
      <c r="F7795" s="220">
        <v>121401</v>
      </c>
      <c r="G7795" s="220">
        <v>121401</v>
      </c>
      <c r="H7795" s="220">
        <v>127791</v>
      </c>
      <c r="I7795" s="220">
        <v>115331.40317758618</v>
      </c>
      <c r="J7795" s="161" t="e">
        <f>VLOOKUP(D7795,GST!A:D,4,FALSE)</f>
        <v>#N/A</v>
      </c>
      <c r="K7795" s="64" t="str">
        <f>VLOOKUP(B7795,'ABC successor'!A:J,10,FALSE)</f>
        <v>4780</v>
      </c>
    </row>
    <row r="7796" spans="1:11" x14ac:dyDescent="0.2">
      <c r="A7796">
        <v>7795</v>
      </c>
      <c r="B7796" t="s">
        <v>19666</v>
      </c>
      <c r="C7796" t="s">
        <v>19667</v>
      </c>
      <c r="D7796" t="s">
        <v>19666</v>
      </c>
      <c r="E7796" t="s">
        <v>19668</v>
      </c>
      <c r="F7796" s="220">
        <v>27060</v>
      </c>
      <c r="G7796" s="220">
        <v>27060</v>
      </c>
      <c r="H7796" s="220">
        <v>28484</v>
      </c>
      <c r="I7796" s="220">
        <v>25706.967806896551</v>
      </c>
      <c r="J7796" s="161" t="e">
        <f>VLOOKUP(D7796,GST!A:D,4,FALSE)</f>
        <v>#N/A</v>
      </c>
      <c r="K7796" s="64" t="str">
        <f>VLOOKUP(B7796,'ABC successor'!A:J,10,FALSE)</f>
        <v>4780</v>
      </c>
    </row>
    <row r="7797" spans="1:11" x14ac:dyDescent="0.2">
      <c r="A7797">
        <v>7796</v>
      </c>
      <c r="B7797" t="s">
        <v>25523</v>
      </c>
      <c r="C7797" t="s">
        <v>25524</v>
      </c>
      <c r="D7797" t="s">
        <v>25523</v>
      </c>
      <c r="E7797" t="s">
        <v>25525</v>
      </c>
      <c r="F7797" s="220">
        <v>167965</v>
      </c>
      <c r="G7797" s="220">
        <v>167965</v>
      </c>
      <c r="H7797" s="220">
        <v>176805</v>
      </c>
      <c r="I7797" s="220">
        <v>159566.49015517242</v>
      </c>
      <c r="J7797" s="161" t="e">
        <f>VLOOKUP(D7797,GST!A:D,4,FALSE)</f>
        <v>#N/A</v>
      </c>
      <c r="K7797" s="64" t="str">
        <f>VLOOKUP(B7797,'ABC successor'!A:J,10,FALSE)</f>
        <v>4780</v>
      </c>
    </row>
    <row r="7798" spans="1:11" x14ac:dyDescent="0.2">
      <c r="A7798">
        <v>7797</v>
      </c>
      <c r="B7798" t="s">
        <v>19669</v>
      </c>
      <c r="C7798" t="s">
        <v>19670</v>
      </c>
      <c r="D7798" t="s">
        <v>19669</v>
      </c>
      <c r="E7798" t="s">
        <v>19671</v>
      </c>
      <c r="F7798" s="220">
        <v>18130</v>
      </c>
      <c r="G7798" s="220">
        <v>18130</v>
      </c>
      <c r="H7798" s="220">
        <v>19084</v>
      </c>
      <c r="I7798" s="220">
        <v>17223.04973103448</v>
      </c>
      <c r="J7798" s="161" t="e">
        <f>VLOOKUP(D7798,GST!A:D,4,FALSE)</f>
        <v>#N/A</v>
      </c>
      <c r="K7798" s="64" t="str">
        <f>VLOOKUP(B7798,'ABC successor'!A:J,10,FALSE)</f>
        <v>4780</v>
      </c>
    </row>
    <row r="7799" spans="1:11" x14ac:dyDescent="0.2">
      <c r="A7799">
        <v>7798</v>
      </c>
      <c r="B7799" t="s">
        <v>19672</v>
      </c>
      <c r="C7799" t="s">
        <v>19673</v>
      </c>
      <c r="D7799" t="s">
        <v>19672</v>
      </c>
      <c r="E7799" t="s">
        <v>7285</v>
      </c>
      <c r="F7799" s="220">
        <v>100406</v>
      </c>
      <c r="G7799" s="220">
        <v>100406</v>
      </c>
      <c r="H7799" s="220">
        <v>105691</v>
      </c>
      <c r="I7799" s="220">
        <v>95386.075267241366</v>
      </c>
      <c r="J7799" s="161" t="e">
        <f>VLOOKUP(D7799,GST!A:D,4,FALSE)</f>
        <v>#N/A</v>
      </c>
      <c r="K7799" s="64" t="str">
        <f>VLOOKUP(B7799,'ABC successor'!A:J,10,FALSE)</f>
        <v>4780</v>
      </c>
    </row>
    <row r="7800" spans="1:11" x14ac:dyDescent="0.2">
      <c r="A7800">
        <v>7799</v>
      </c>
      <c r="B7800" t="s">
        <v>19674</v>
      </c>
      <c r="C7800" t="s">
        <v>19675</v>
      </c>
      <c r="D7800" t="s">
        <v>19674</v>
      </c>
      <c r="E7800" t="s">
        <v>19676</v>
      </c>
      <c r="F7800" s="220">
        <v>11731</v>
      </c>
      <c r="G7800" s="220">
        <v>11731</v>
      </c>
      <c r="H7800" s="220">
        <v>12348</v>
      </c>
      <c r="I7800" s="220">
        <v>11144.326296551722</v>
      </c>
      <c r="J7800" s="161" t="e">
        <f>VLOOKUP(D7800,GST!A:D,4,FALSE)</f>
        <v>#N/A</v>
      </c>
      <c r="K7800" s="64" t="str">
        <f>VLOOKUP(B7800,'ABC successor'!A:J,10,FALSE)</f>
        <v>4780</v>
      </c>
    </row>
    <row r="7801" spans="1:11" x14ac:dyDescent="0.2">
      <c r="A7801">
        <v>7800</v>
      </c>
      <c r="B7801" t="s">
        <v>387</v>
      </c>
      <c r="C7801" t="s">
        <v>388</v>
      </c>
      <c r="D7801" t="s">
        <v>387</v>
      </c>
      <c r="E7801" t="s">
        <v>389</v>
      </c>
      <c r="F7801" s="220">
        <v>7333</v>
      </c>
      <c r="G7801" s="220">
        <v>7333</v>
      </c>
      <c r="H7801" s="220">
        <v>7719</v>
      </c>
      <c r="I7801" s="220">
        <v>6966.1706534482746</v>
      </c>
      <c r="J7801" s="161" t="e">
        <f>VLOOKUP(D7801,GST!A:D,4,FALSE)</f>
        <v>#N/A</v>
      </c>
      <c r="K7801" s="64" t="str">
        <f>VLOOKUP(B7801,'ABC successor'!A:J,10,FALSE)</f>
        <v>4780</v>
      </c>
    </row>
    <row r="7802" spans="1:11" x14ac:dyDescent="0.2">
      <c r="A7802">
        <v>7801</v>
      </c>
      <c r="B7802" t="s">
        <v>7287</v>
      </c>
      <c r="C7802" t="s">
        <v>7286</v>
      </c>
      <c r="D7802" t="s">
        <v>7287</v>
      </c>
      <c r="E7802" t="s">
        <v>7288</v>
      </c>
      <c r="F7802" s="220">
        <v>120189</v>
      </c>
      <c r="G7802" s="220">
        <v>120189</v>
      </c>
      <c r="H7802" s="220">
        <v>126515</v>
      </c>
      <c r="I7802" s="220">
        <v>114179.07519827584</v>
      </c>
      <c r="J7802" s="161" t="e">
        <f>VLOOKUP(D7802,GST!A:D,4,FALSE)</f>
        <v>#N/A</v>
      </c>
      <c r="K7802" s="64" t="str">
        <f>VLOOKUP(B7802,'ABC successor'!A:J,10,FALSE)</f>
        <v>4780</v>
      </c>
    </row>
    <row r="7803" spans="1:11" x14ac:dyDescent="0.2">
      <c r="A7803">
        <v>7802</v>
      </c>
      <c r="B7803" t="s">
        <v>7290</v>
      </c>
      <c r="C7803" t="s">
        <v>7289</v>
      </c>
      <c r="D7803" t="s">
        <v>7290</v>
      </c>
      <c r="E7803" t="s">
        <v>3080</v>
      </c>
      <c r="F7803" s="220">
        <v>2227</v>
      </c>
      <c r="G7803" s="220">
        <v>2227</v>
      </c>
      <c r="H7803" s="220">
        <v>2344</v>
      </c>
      <c r="I7803" s="220">
        <v>2115.1792103448274</v>
      </c>
      <c r="J7803" s="161" t="e">
        <f>VLOOKUP(D7803,GST!A:D,4,FALSE)</f>
        <v>#N/A</v>
      </c>
      <c r="K7803" s="64" t="str">
        <f>VLOOKUP(B7803,'ABC successor'!A:J,10,FALSE)</f>
        <v>4780</v>
      </c>
    </row>
    <row r="7804" spans="1:11" x14ac:dyDescent="0.2">
      <c r="A7804">
        <v>7803</v>
      </c>
      <c r="B7804" t="s">
        <v>7292</v>
      </c>
      <c r="C7804" t="s">
        <v>7291</v>
      </c>
      <c r="D7804" t="s">
        <v>7292</v>
      </c>
      <c r="E7804" t="s">
        <v>18398</v>
      </c>
      <c r="F7804" s="220">
        <v>224</v>
      </c>
      <c r="G7804" s="220">
        <v>224</v>
      </c>
      <c r="H7804" s="220">
        <v>236</v>
      </c>
      <c r="I7804" s="220">
        <v>212.67798275862066</v>
      </c>
      <c r="J7804" s="161" t="e">
        <f>VLOOKUP(D7804,GST!A:D,4,FALSE)</f>
        <v>#N/A</v>
      </c>
      <c r="K7804" s="64" t="str">
        <f>VLOOKUP(B7804,'ABC successor'!A:J,10,FALSE)</f>
        <v>4780</v>
      </c>
    </row>
    <row r="7805" spans="1:11" x14ac:dyDescent="0.2">
      <c r="A7805">
        <v>7804</v>
      </c>
      <c r="B7805" t="s">
        <v>7294</v>
      </c>
      <c r="C7805" t="s">
        <v>7293</v>
      </c>
      <c r="D7805" t="s">
        <v>7294</v>
      </c>
      <c r="E7805" t="s">
        <v>3080</v>
      </c>
      <c r="F7805" s="220">
        <v>2227</v>
      </c>
      <c r="G7805" s="220">
        <v>2227</v>
      </c>
      <c r="H7805" s="220">
        <v>2344</v>
      </c>
      <c r="I7805" s="220">
        <v>2115.1792103448274</v>
      </c>
      <c r="J7805" s="161" t="e">
        <f>VLOOKUP(D7805,GST!A:D,4,FALSE)</f>
        <v>#N/A</v>
      </c>
      <c r="K7805" s="64" t="str">
        <f>VLOOKUP(B7805,'ABC successor'!A:J,10,FALSE)</f>
        <v>4780</v>
      </c>
    </row>
    <row r="7806" spans="1:11" x14ac:dyDescent="0.2">
      <c r="A7806">
        <v>7805</v>
      </c>
      <c r="B7806" t="s">
        <v>7296</v>
      </c>
      <c r="C7806" t="s">
        <v>7295</v>
      </c>
      <c r="D7806" t="s">
        <v>7296</v>
      </c>
      <c r="E7806" t="s">
        <v>3080</v>
      </c>
      <c r="F7806" s="220">
        <v>2227</v>
      </c>
      <c r="G7806" s="220">
        <v>2227</v>
      </c>
      <c r="H7806" s="220">
        <v>2344</v>
      </c>
      <c r="I7806" s="220">
        <v>2115.1792103448274</v>
      </c>
      <c r="J7806" s="161" t="e">
        <f>VLOOKUP(D7806,GST!A:D,4,FALSE)</f>
        <v>#N/A</v>
      </c>
      <c r="K7806" s="64" t="str">
        <f>VLOOKUP(B7806,'ABC successor'!A:J,10,FALSE)</f>
        <v>4780</v>
      </c>
    </row>
    <row r="7807" spans="1:11" x14ac:dyDescent="0.2">
      <c r="A7807">
        <v>7806</v>
      </c>
      <c r="B7807" t="s">
        <v>7298</v>
      </c>
      <c r="C7807" t="s">
        <v>7297</v>
      </c>
      <c r="D7807" t="s">
        <v>7298</v>
      </c>
      <c r="E7807" t="s">
        <v>3080</v>
      </c>
      <c r="F7807" s="220">
        <v>2227</v>
      </c>
      <c r="G7807" s="220">
        <v>2227</v>
      </c>
      <c r="H7807" s="220">
        <v>2344</v>
      </c>
      <c r="I7807" s="220">
        <v>2115.1792103448274</v>
      </c>
      <c r="J7807" s="161" t="e">
        <f>VLOOKUP(D7807,GST!A:D,4,FALSE)</f>
        <v>#N/A</v>
      </c>
      <c r="K7807" s="64" t="str">
        <f>VLOOKUP(B7807,'ABC successor'!A:J,10,FALSE)</f>
        <v>4780</v>
      </c>
    </row>
    <row r="7808" spans="1:11" x14ac:dyDescent="0.2">
      <c r="A7808">
        <v>7807</v>
      </c>
      <c r="B7808" t="s">
        <v>7300</v>
      </c>
      <c r="C7808" t="s">
        <v>7299</v>
      </c>
      <c r="D7808" t="s">
        <v>7300</v>
      </c>
      <c r="E7808" t="s">
        <v>3081</v>
      </c>
      <c r="F7808" s="220">
        <v>2227</v>
      </c>
      <c r="G7808" s="220">
        <v>2227</v>
      </c>
      <c r="H7808" s="220">
        <v>2344</v>
      </c>
      <c r="I7808" s="220">
        <v>2115.1792103448274</v>
      </c>
      <c r="J7808" s="161" t="e">
        <f>VLOOKUP(D7808,GST!A:D,4,FALSE)</f>
        <v>#N/A</v>
      </c>
      <c r="K7808" s="64" t="str">
        <f>VLOOKUP(B7808,'ABC successor'!A:J,10,FALSE)</f>
        <v>4780</v>
      </c>
    </row>
    <row r="7809" spans="1:11" x14ac:dyDescent="0.2">
      <c r="A7809">
        <v>7808</v>
      </c>
      <c r="B7809" t="s">
        <v>7302</v>
      </c>
      <c r="C7809" t="s">
        <v>7301</v>
      </c>
      <c r="D7809" t="s">
        <v>7302</v>
      </c>
      <c r="E7809" t="s">
        <v>7303</v>
      </c>
      <c r="F7809" s="220">
        <v>2227</v>
      </c>
      <c r="G7809" s="220">
        <v>2227</v>
      </c>
      <c r="H7809" s="220">
        <v>2344</v>
      </c>
      <c r="I7809" s="220">
        <v>2115.1792103448274</v>
      </c>
      <c r="J7809" s="161" t="e">
        <f>VLOOKUP(D7809,GST!A:D,4,FALSE)</f>
        <v>#N/A</v>
      </c>
      <c r="K7809" s="64" t="str">
        <f>VLOOKUP(B7809,'ABC successor'!A:J,10,FALSE)</f>
        <v>4780</v>
      </c>
    </row>
    <row r="7810" spans="1:11" x14ac:dyDescent="0.2">
      <c r="A7810">
        <v>7809</v>
      </c>
      <c r="B7810" t="s">
        <v>7305</v>
      </c>
      <c r="C7810" t="s">
        <v>7304</v>
      </c>
      <c r="D7810" t="s">
        <v>7305</v>
      </c>
      <c r="E7810" t="s">
        <v>3082</v>
      </c>
      <c r="F7810" s="220">
        <v>2227</v>
      </c>
      <c r="G7810" s="220">
        <v>2227</v>
      </c>
      <c r="H7810" s="220">
        <v>2344</v>
      </c>
      <c r="I7810" s="220">
        <v>2115.1792103448274</v>
      </c>
      <c r="J7810" s="161" t="e">
        <f>VLOOKUP(D7810,GST!A:D,4,FALSE)</f>
        <v>#N/A</v>
      </c>
      <c r="K7810" s="64" t="str">
        <f>VLOOKUP(B7810,'ABC successor'!A:J,10,FALSE)</f>
        <v>4780</v>
      </c>
    </row>
    <row r="7811" spans="1:11" x14ac:dyDescent="0.2">
      <c r="A7811">
        <v>7810</v>
      </c>
      <c r="B7811" t="s">
        <v>7307</v>
      </c>
      <c r="C7811" t="s">
        <v>7306</v>
      </c>
      <c r="D7811" t="s">
        <v>7307</v>
      </c>
      <c r="E7811" t="s">
        <v>7308</v>
      </c>
      <c r="F7811" s="220">
        <v>2227</v>
      </c>
      <c r="G7811" s="220">
        <v>2227</v>
      </c>
      <c r="H7811" s="220">
        <v>2344</v>
      </c>
      <c r="I7811" s="220">
        <v>2115.1792103448274</v>
      </c>
      <c r="J7811" s="161" t="e">
        <f>VLOOKUP(D7811,GST!A:D,4,FALSE)</f>
        <v>#N/A</v>
      </c>
      <c r="K7811" s="64" t="str">
        <f>VLOOKUP(B7811,'ABC successor'!A:J,10,FALSE)</f>
        <v>4780</v>
      </c>
    </row>
    <row r="7812" spans="1:11" x14ac:dyDescent="0.2">
      <c r="A7812">
        <v>7811</v>
      </c>
      <c r="B7812" t="s">
        <v>11683</v>
      </c>
      <c r="C7812" t="s">
        <v>11684</v>
      </c>
      <c r="D7812" t="s">
        <v>11683</v>
      </c>
      <c r="E7812" t="s">
        <v>11685</v>
      </c>
      <c r="F7812" s="220">
        <v>12093</v>
      </c>
      <c r="G7812" s="220">
        <v>12093</v>
      </c>
      <c r="H7812" s="220">
        <v>12729</v>
      </c>
      <c r="I7812" s="220">
        <v>11488.477941379308</v>
      </c>
      <c r="J7812" s="161" t="e">
        <f>VLOOKUP(D7812,GST!A:D,4,FALSE)</f>
        <v>#N/A</v>
      </c>
      <c r="K7812" s="64" t="str">
        <f>VLOOKUP(B7812,'ABC successor'!A:J,10,FALSE)</f>
        <v>4780</v>
      </c>
    </row>
    <row r="7813" spans="1:11" x14ac:dyDescent="0.2">
      <c r="A7813">
        <v>7812</v>
      </c>
      <c r="B7813" t="s">
        <v>390</v>
      </c>
      <c r="C7813" t="s">
        <v>391</v>
      </c>
      <c r="D7813" t="s">
        <v>390</v>
      </c>
      <c r="E7813" t="s">
        <v>392</v>
      </c>
      <c r="F7813" s="220">
        <v>9905</v>
      </c>
      <c r="G7813" s="220">
        <v>9905</v>
      </c>
      <c r="H7813" s="220">
        <v>10426</v>
      </c>
      <c r="I7813" s="220">
        <v>9410.0340189655162</v>
      </c>
      <c r="J7813" s="161" t="e">
        <f>VLOOKUP(D7813,GST!A:D,4,FALSE)</f>
        <v>#N/A</v>
      </c>
      <c r="K7813" s="64" t="str">
        <f>VLOOKUP(B7813,'ABC successor'!A:J,10,FALSE)</f>
        <v>4780</v>
      </c>
    </row>
    <row r="7814" spans="1:11" x14ac:dyDescent="0.2">
      <c r="A7814">
        <v>7813</v>
      </c>
      <c r="B7814" t="s">
        <v>7310</v>
      </c>
      <c r="C7814" t="s">
        <v>7309</v>
      </c>
      <c r="D7814" t="s">
        <v>7310</v>
      </c>
      <c r="E7814" t="s">
        <v>7311</v>
      </c>
      <c r="F7814" s="220">
        <v>32156</v>
      </c>
      <c r="G7814" s="220">
        <v>32156</v>
      </c>
      <c r="H7814" s="220">
        <v>33848</v>
      </c>
      <c r="I7814" s="220">
        <v>30548.292068965511</v>
      </c>
      <c r="J7814" s="161" t="e">
        <f>VLOOKUP(D7814,GST!A:D,4,FALSE)</f>
        <v>#N/A</v>
      </c>
      <c r="K7814" s="64" t="str">
        <f>VLOOKUP(B7814,'ABC successor'!A:J,10,FALSE)</f>
        <v>4780</v>
      </c>
    </row>
    <row r="7815" spans="1:11" x14ac:dyDescent="0.2">
      <c r="A7815">
        <v>7814</v>
      </c>
      <c r="B7815" t="s">
        <v>19677</v>
      </c>
      <c r="C7815" t="s">
        <v>19678</v>
      </c>
      <c r="D7815" t="s">
        <v>19677</v>
      </c>
      <c r="E7815" t="s">
        <v>19679</v>
      </c>
      <c r="F7815" s="220">
        <v>4667</v>
      </c>
      <c r="G7815" s="220">
        <v>4667</v>
      </c>
      <c r="H7815" s="220">
        <v>4913</v>
      </c>
      <c r="I7815" s="220">
        <v>4433.3692224137931</v>
      </c>
      <c r="J7815" s="161" t="e">
        <f>VLOOKUP(D7815,GST!A:D,4,FALSE)</f>
        <v>#N/A</v>
      </c>
      <c r="K7815" s="64" t="str">
        <f>VLOOKUP(B7815,'ABC successor'!A:J,10,FALSE)</f>
        <v>4780</v>
      </c>
    </row>
    <row r="7816" spans="1:11" x14ac:dyDescent="0.2">
      <c r="A7816">
        <v>7815</v>
      </c>
      <c r="B7816" t="s">
        <v>7313</v>
      </c>
      <c r="C7816" t="s">
        <v>7312</v>
      </c>
      <c r="D7816" t="s">
        <v>7313</v>
      </c>
      <c r="E7816" t="s">
        <v>7314</v>
      </c>
      <c r="F7816" s="220">
        <v>5332</v>
      </c>
      <c r="G7816" s="220">
        <v>5332</v>
      </c>
      <c r="H7816" s="220">
        <v>5613</v>
      </c>
      <c r="I7816" s="220">
        <v>5065.602862068964</v>
      </c>
      <c r="J7816" s="161" t="e">
        <f>VLOOKUP(D7816,GST!A:D,4,FALSE)</f>
        <v>#N/A</v>
      </c>
      <c r="K7816" s="64" t="str">
        <f>VLOOKUP(B7816,'ABC successor'!A:J,10,FALSE)</f>
        <v>4780</v>
      </c>
    </row>
    <row r="7817" spans="1:11" x14ac:dyDescent="0.2">
      <c r="A7817">
        <v>7816</v>
      </c>
      <c r="B7817" t="s">
        <v>7316</v>
      </c>
      <c r="C7817" t="s">
        <v>7315</v>
      </c>
      <c r="D7817" t="s">
        <v>7316</v>
      </c>
      <c r="E7817" t="s">
        <v>7317</v>
      </c>
      <c r="F7817" s="220">
        <v>44658</v>
      </c>
      <c r="G7817" s="220">
        <v>44658</v>
      </c>
      <c r="H7817" s="220">
        <v>47008</v>
      </c>
      <c r="I7817" s="220">
        <v>42425.390687931031</v>
      </c>
      <c r="J7817" s="161" t="e">
        <f>VLOOKUP(D7817,GST!A:D,4,FALSE)</f>
        <v>#N/A</v>
      </c>
      <c r="K7817" s="64" t="str">
        <f>VLOOKUP(B7817,'ABC successor'!A:J,10,FALSE)</f>
        <v>4780</v>
      </c>
    </row>
    <row r="7818" spans="1:11" x14ac:dyDescent="0.2">
      <c r="A7818">
        <v>7817</v>
      </c>
      <c r="B7818" t="s">
        <v>18919</v>
      </c>
      <c r="C7818" t="s">
        <v>18920</v>
      </c>
      <c r="D7818" t="s">
        <v>18919</v>
      </c>
      <c r="E7818" t="s">
        <v>18401</v>
      </c>
      <c r="F7818" s="220">
        <v>7390</v>
      </c>
      <c r="G7818" s="220">
        <v>7390</v>
      </c>
      <c r="H7818" s="220">
        <v>7779</v>
      </c>
      <c r="I7818" s="220">
        <v>7020.3068672413783</v>
      </c>
      <c r="J7818" s="161" t="e">
        <f>VLOOKUP(D7818,GST!A:D,4,FALSE)</f>
        <v>#N/A</v>
      </c>
      <c r="K7818" s="64" t="str">
        <f>VLOOKUP(B7818,'ABC successor'!A:J,10,FALSE)</f>
        <v>4780</v>
      </c>
    </row>
    <row r="7819" spans="1:11" x14ac:dyDescent="0.2">
      <c r="A7819">
        <v>7818</v>
      </c>
      <c r="B7819" t="s">
        <v>24440</v>
      </c>
      <c r="C7819" t="s">
        <v>24441</v>
      </c>
      <c r="D7819" t="s">
        <v>24440</v>
      </c>
      <c r="E7819" t="s">
        <v>24442</v>
      </c>
      <c r="F7819" s="220">
        <v>22694</v>
      </c>
      <c r="G7819" s="220">
        <v>22694</v>
      </c>
      <c r="H7819" s="220">
        <v>23888</v>
      </c>
      <c r="I7819" s="220">
        <v>21559.747143103446</v>
      </c>
      <c r="J7819" s="161" t="e">
        <f>VLOOKUP(D7819,GST!A:D,4,FALSE)</f>
        <v>#N/A</v>
      </c>
      <c r="K7819" s="64" t="str">
        <f>VLOOKUP(B7819,'ABC successor'!A:J,10,FALSE)</f>
        <v>4780</v>
      </c>
    </row>
    <row r="7820" spans="1:11" x14ac:dyDescent="0.2">
      <c r="A7820">
        <v>7819</v>
      </c>
      <c r="B7820" t="s">
        <v>11686</v>
      </c>
      <c r="C7820" t="s">
        <v>11687</v>
      </c>
      <c r="D7820" t="s">
        <v>11686</v>
      </c>
      <c r="E7820" t="s">
        <v>11688</v>
      </c>
      <c r="F7820" s="220">
        <v>13917</v>
      </c>
      <c r="G7820" s="220">
        <v>13917</v>
      </c>
      <c r="H7820" s="220">
        <v>14649</v>
      </c>
      <c r="I7820" s="220">
        <v>13220.836782758619</v>
      </c>
      <c r="J7820" s="161" t="e">
        <f>VLOOKUP(D7820,GST!A:D,4,FALSE)</f>
        <v>#N/A</v>
      </c>
      <c r="K7820" s="64" t="str">
        <f>VLOOKUP(B7820,'ABC successor'!A:J,10,FALSE)</f>
        <v>4780</v>
      </c>
    </row>
    <row r="7821" spans="1:11" x14ac:dyDescent="0.2">
      <c r="A7821">
        <v>7820</v>
      </c>
      <c r="B7821" t="s">
        <v>7319</v>
      </c>
      <c r="C7821" t="s">
        <v>7318</v>
      </c>
      <c r="D7821" t="s">
        <v>7319</v>
      </c>
      <c r="E7821" t="s">
        <v>7320</v>
      </c>
      <c r="F7821" s="220">
        <v>48324</v>
      </c>
      <c r="G7821" s="220">
        <v>48324</v>
      </c>
      <c r="H7821" s="220">
        <v>50867</v>
      </c>
      <c r="I7821" s="220">
        <v>45907.509296551718</v>
      </c>
      <c r="J7821" s="161" t="e">
        <f>VLOOKUP(D7821,GST!A:D,4,FALSE)</f>
        <v>#N/A</v>
      </c>
      <c r="K7821" s="64" t="str">
        <f>VLOOKUP(B7821,'ABC successor'!A:J,10,FALSE)</f>
        <v>4780</v>
      </c>
    </row>
    <row r="7822" spans="1:11" x14ac:dyDescent="0.2">
      <c r="A7822">
        <v>7821</v>
      </c>
      <c r="B7822" t="s">
        <v>19680</v>
      </c>
      <c r="C7822" t="s">
        <v>19681</v>
      </c>
      <c r="D7822" t="s">
        <v>19680</v>
      </c>
      <c r="E7822" t="s">
        <v>19682</v>
      </c>
      <c r="F7822" s="220">
        <v>226</v>
      </c>
      <c r="G7822" s="220">
        <v>226</v>
      </c>
      <c r="H7822" s="220">
        <v>238</v>
      </c>
      <c r="I7822" s="220">
        <v>214.61141896551723</v>
      </c>
      <c r="J7822" s="161" t="e">
        <f>VLOOKUP(D7822,GST!A:D,4,FALSE)</f>
        <v>#N/A</v>
      </c>
      <c r="K7822" s="64" t="str">
        <f>VLOOKUP(B7822,'ABC successor'!A:J,10,FALSE)</f>
        <v>4780</v>
      </c>
    </row>
    <row r="7823" spans="1:11" x14ac:dyDescent="0.2">
      <c r="A7823">
        <v>7822</v>
      </c>
      <c r="B7823" t="s">
        <v>19683</v>
      </c>
      <c r="C7823" t="s">
        <v>19684</v>
      </c>
      <c r="D7823" t="s">
        <v>19683</v>
      </c>
      <c r="E7823" t="s">
        <v>19685</v>
      </c>
      <c r="F7823" s="220">
        <v>79</v>
      </c>
      <c r="G7823" s="220">
        <v>79</v>
      </c>
      <c r="H7823" s="220">
        <v>83</v>
      </c>
      <c r="I7823" s="220">
        <v>75.404012068965514</v>
      </c>
      <c r="J7823" s="161" t="e">
        <f>VLOOKUP(D7823,GST!A:D,4,FALSE)</f>
        <v>#N/A</v>
      </c>
      <c r="K7823" s="64" t="str">
        <f>VLOOKUP(B7823,'ABC successor'!A:J,10,FALSE)</f>
        <v>4780</v>
      </c>
    </row>
    <row r="7824" spans="1:11" x14ac:dyDescent="0.2">
      <c r="A7824">
        <v>7823</v>
      </c>
      <c r="B7824" t="s">
        <v>7322</v>
      </c>
      <c r="C7824" t="s">
        <v>7321</v>
      </c>
      <c r="D7824" t="s">
        <v>7322</v>
      </c>
      <c r="E7824" t="s">
        <v>3083</v>
      </c>
      <c r="F7824" s="220">
        <v>2227</v>
      </c>
      <c r="G7824" s="220">
        <v>2227</v>
      </c>
      <c r="H7824" s="220">
        <v>2344</v>
      </c>
      <c r="I7824" s="220">
        <v>2115.1792103448274</v>
      </c>
      <c r="J7824" s="161" t="e">
        <f>VLOOKUP(D7824,GST!A:D,4,FALSE)</f>
        <v>#N/A</v>
      </c>
      <c r="K7824" s="64" t="str">
        <f>VLOOKUP(B7824,'ABC successor'!A:J,10,FALSE)</f>
        <v>4780</v>
      </c>
    </row>
    <row r="7825" spans="1:11" x14ac:dyDescent="0.2">
      <c r="A7825">
        <v>7824</v>
      </c>
      <c r="B7825" t="s">
        <v>7324</v>
      </c>
      <c r="C7825" t="s">
        <v>7323</v>
      </c>
      <c r="D7825" t="s">
        <v>7324</v>
      </c>
      <c r="E7825" t="s">
        <v>3084</v>
      </c>
      <c r="F7825" s="220">
        <v>2227</v>
      </c>
      <c r="G7825" s="220">
        <v>2227</v>
      </c>
      <c r="H7825" s="220">
        <v>2344</v>
      </c>
      <c r="I7825" s="220">
        <v>2115.1792103448274</v>
      </c>
      <c r="J7825" s="161" t="e">
        <f>VLOOKUP(D7825,GST!A:D,4,FALSE)</f>
        <v>#N/A</v>
      </c>
      <c r="K7825" s="64" t="str">
        <f>VLOOKUP(B7825,'ABC successor'!A:J,10,FALSE)</f>
        <v>4780</v>
      </c>
    </row>
    <row r="7826" spans="1:11" x14ac:dyDescent="0.2">
      <c r="A7826">
        <v>7825</v>
      </c>
      <c r="B7826" t="s">
        <v>11689</v>
      </c>
      <c r="C7826" t="s">
        <v>11690</v>
      </c>
      <c r="D7826" t="s">
        <v>11689</v>
      </c>
      <c r="E7826" t="s">
        <v>11691</v>
      </c>
      <c r="F7826" s="220">
        <v>21180</v>
      </c>
      <c r="G7826" s="220">
        <v>21180</v>
      </c>
      <c r="H7826" s="220">
        <v>22295</v>
      </c>
      <c r="I7826" s="220">
        <v>20121.270605172405</v>
      </c>
      <c r="J7826" s="161" t="e">
        <f>VLOOKUP(D7826,GST!A:D,4,FALSE)</f>
        <v>#N/A</v>
      </c>
      <c r="K7826" s="64" t="str">
        <f>VLOOKUP(B7826,'ABC successor'!A:J,10,FALSE)</f>
        <v>4780</v>
      </c>
    </row>
    <row r="7827" spans="1:11" x14ac:dyDescent="0.2">
      <c r="A7827">
        <v>7826</v>
      </c>
      <c r="B7827" t="s">
        <v>7326</v>
      </c>
      <c r="C7827" t="s">
        <v>7325</v>
      </c>
      <c r="D7827" t="s">
        <v>7326</v>
      </c>
      <c r="E7827" t="s">
        <v>7327</v>
      </c>
      <c r="F7827" s="220">
        <v>2306</v>
      </c>
      <c r="G7827" s="220">
        <v>2306</v>
      </c>
      <c r="H7827" s="220">
        <v>2427</v>
      </c>
      <c r="I7827" s="220">
        <v>2190.583222413793</v>
      </c>
      <c r="J7827" s="161" t="e">
        <f>VLOOKUP(D7827,GST!A:D,4,FALSE)</f>
        <v>#N/A</v>
      </c>
      <c r="K7827" s="64" t="str">
        <f>VLOOKUP(B7827,'ABC successor'!A:J,10,FALSE)</f>
        <v>4780</v>
      </c>
    </row>
    <row r="7828" spans="1:11" x14ac:dyDescent="0.2">
      <c r="A7828">
        <v>7827</v>
      </c>
      <c r="B7828" t="s">
        <v>393</v>
      </c>
      <c r="C7828" t="s">
        <v>394</v>
      </c>
      <c r="D7828" t="s">
        <v>393</v>
      </c>
      <c r="E7828" t="s">
        <v>395</v>
      </c>
      <c r="F7828" s="220">
        <v>7333</v>
      </c>
      <c r="G7828" s="220">
        <v>7333</v>
      </c>
      <c r="H7828" s="220">
        <v>7719</v>
      </c>
      <c r="I7828" s="220">
        <v>6966.1706534482746</v>
      </c>
      <c r="J7828" s="161" t="e">
        <f>VLOOKUP(D7828,GST!A:D,4,FALSE)</f>
        <v>#N/A</v>
      </c>
      <c r="K7828" s="64" t="str">
        <f>VLOOKUP(B7828,'ABC successor'!A:J,10,FALSE)</f>
        <v>4780</v>
      </c>
    </row>
    <row r="7829" spans="1:11" x14ac:dyDescent="0.2">
      <c r="A7829">
        <v>7828</v>
      </c>
      <c r="B7829" t="s">
        <v>7329</v>
      </c>
      <c r="C7829" t="s">
        <v>7328</v>
      </c>
      <c r="D7829" t="s">
        <v>7329</v>
      </c>
      <c r="E7829" t="s">
        <v>3085</v>
      </c>
      <c r="F7829" s="220">
        <v>2227</v>
      </c>
      <c r="G7829" s="220">
        <v>2227</v>
      </c>
      <c r="H7829" s="220">
        <v>2344</v>
      </c>
      <c r="I7829" s="220">
        <v>2115.1792103448274</v>
      </c>
      <c r="J7829" s="161" t="e">
        <f>VLOOKUP(D7829,GST!A:D,4,FALSE)</f>
        <v>#N/A</v>
      </c>
      <c r="K7829" s="64" t="str">
        <f>VLOOKUP(B7829,'ABC successor'!A:J,10,FALSE)</f>
        <v>4780</v>
      </c>
    </row>
    <row r="7830" spans="1:11" x14ac:dyDescent="0.2">
      <c r="A7830">
        <v>7829</v>
      </c>
      <c r="B7830" t="s">
        <v>26706</v>
      </c>
      <c r="C7830" t="s">
        <v>26707</v>
      </c>
      <c r="D7830" t="s">
        <v>26706</v>
      </c>
      <c r="E7830" t="s">
        <v>26708</v>
      </c>
      <c r="F7830" s="220">
        <v>387</v>
      </c>
      <c r="G7830" s="220">
        <v>387</v>
      </c>
      <c r="H7830" s="220">
        <v>407</v>
      </c>
      <c r="I7830" s="220">
        <v>367.3528793103448</v>
      </c>
      <c r="J7830" s="161" t="e">
        <f>VLOOKUP(D7830,GST!A:D,4,FALSE)</f>
        <v>#N/A</v>
      </c>
      <c r="K7830" s="64" t="str">
        <f>VLOOKUP(B7830,'ABC successor'!A:J,10,FALSE)</f>
        <v>4780</v>
      </c>
    </row>
    <row r="7831" spans="1:11" x14ac:dyDescent="0.2">
      <c r="A7831">
        <v>7830</v>
      </c>
      <c r="B7831" t="s">
        <v>396</v>
      </c>
      <c r="C7831" t="s">
        <v>397</v>
      </c>
      <c r="D7831" t="s">
        <v>396</v>
      </c>
      <c r="E7831" t="s">
        <v>398</v>
      </c>
      <c r="F7831" s="220">
        <v>10945</v>
      </c>
      <c r="G7831" s="220">
        <v>10945</v>
      </c>
      <c r="H7831" s="220">
        <v>11521</v>
      </c>
      <c r="I7831" s="220">
        <v>10398.019920689656</v>
      </c>
      <c r="J7831" s="161" t="e">
        <f>VLOOKUP(D7831,GST!A:D,4,FALSE)</f>
        <v>#N/A</v>
      </c>
      <c r="K7831" s="64" t="str">
        <f>VLOOKUP(B7831,'ABC successor'!A:J,10,FALSE)</f>
        <v>4780</v>
      </c>
    </row>
    <row r="7832" spans="1:11" x14ac:dyDescent="0.2">
      <c r="A7832">
        <v>7831</v>
      </c>
      <c r="B7832" t="s">
        <v>399</v>
      </c>
      <c r="C7832" t="s">
        <v>400</v>
      </c>
      <c r="D7832" t="s">
        <v>399</v>
      </c>
      <c r="E7832" t="s">
        <v>401</v>
      </c>
      <c r="F7832" s="220">
        <v>11401</v>
      </c>
      <c r="G7832" s="220">
        <v>11401</v>
      </c>
      <c r="H7832" s="220">
        <v>12001</v>
      </c>
      <c r="I7832" s="220">
        <v>10831.109631034482</v>
      </c>
      <c r="J7832" s="161" t="e">
        <f>VLOOKUP(D7832,GST!A:D,4,FALSE)</f>
        <v>#N/A</v>
      </c>
      <c r="K7832" s="64" t="str">
        <f>VLOOKUP(B7832,'ABC successor'!A:J,10,FALSE)</f>
        <v>4780</v>
      </c>
    </row>
    <row r="7833" spans="1:11" x14ac:dyDescent="0.2">
      <c r="A7833">
        <v>7832</v>
      </c>
      <c r="B7833" t="s">
        <v>7333</v>
      </c>
      <c r="C7833" t="s">
        <v>7332</v>
      </c>
      <c r="D7833" t="s">
        <v>7333</v>
      </c>
      <c r="E7833" t="s">
        <v>7334</v>
      </c>
      <c r="F7833" s="220">
        <v>44591</v>
      </c>
      <c r="G7833" s="220">
        <v>44591</v>
      </c>
      <c r="H7833" s="220">
        <v>46938</v>
      </c>
      <c r="I7833" s="220">
        <v>42361.587293103439</v>
      </c>
      <c r="J7833" s="161" t="e">
        <f>VLOOKUP(D7833,GST!A:D,4,FALSE)</f>
        <v>#N/A</v>
      </c>
      <c r="K7833" s="64" t="str">
        <f>VLOOKUP(B7833,'ABC successor'!A:J,10,FALSE)</f>
        <v>4780</v>
      </c>
    </row>
    <row r="7834" spans="1:11" x14ac:dyDescent="0.2">
      <c r="A7834">
        <v>7833</v>
      </c>
      <c r="B7834" t="s">
        <v>7336</v>
      </c>
      <c r="C7834" t="s">
        <v>7335</v>
      </c>
      <c r="D7834" t="s">
        <v>7336</v>
      </c>
      <c r="E7834" t="s">
        <v>7337</v>
      </c>
      <c r="F7834" s="220">
        <v>9065</v>
      </c>
      <c r="G7834" s="220">
        <v>9065</v>
      </c>
      <c r="H7834" s="220">
        <v>9542</v>
      </c>
      <c r="I7834" s="220">
        <v>8611.52486551724</v>
      </c>
      <c r="J7834" s="161" t="e">
        <f>VLOOKUP(D7834,GST!A:D,4,FALSE)</f>
        <v>#N/A</v>
      </c>
      <c r="K7834" s="64" t="str">
        <f>VLOOKUP(B7834,'ABC successor'!A:J,10,FALSE)</f>
        <v>4780</v>
      </c>
    </row>
    <row r="7835" spans="1:11" x14ac:dyDescent="0.2">
      <c r="A7835">
        <v>7834</v>
      </c>
      <c r="B7835" t="s">
        <v>19686</v>
      </c>
      <c r="C7835" t="s">
        <v>19687</v>
      </c>
      <c r="D7835" t="s">
        <v>19686</v>
      </c>
      <c r="E7835" t="s">
        <v>1072</v>
      </c>
      <c r="F7835" s="220">
        <v>4093</v>
      </c>
      <c r="G7835" s="220">
        <v>4093</v>
      </c>
      <c r="H7835" s="220">
        <v>4308</v>
      </c>
      <c r="I7835" s="220">
        <v>3888.140212068965</v>
      </c>
      <c r="J7835" s="161" t="e">
        <f>VLOOKUP(D7835,GST!A:D,4,FALSE)</f>
        <v>#N/A</v>
      </c>
      <c r="K7835" s="64" t="str">
        <f>VLOOKUP(B7835,'ABC successor'!A:J,10,FALSE)</f>
        <v>4780</v>
      </c>
    </row>
    <row r="7836" spans="1:11" x14ac:dyDescent="0.2">
      <c r="A7836">
        <v>7835</v>
      </c>
      <c r="B7836" t="s">
        <v>19688</v>
      </c>
      <c r="C7836" t="s">
        <v>19689</v>
      </c>
      <c r="D7836" t="s">
        <v>19688</v>
      </c>
      <c r="E7836" t="s">
        <v>19690</v>
      </c>
      <c r="F7836" s="220">
        <v>3785</v>
      </c>
      <c r="G7836" s="220">
        <v>3785</v>
      </c>
      <c r="H7836" s="220">
        <v>3984</v>
      </c>
      <c r="I7836" s="220">
        <v>3596.1913448275864</v>
      </c>
      <c r="J7836" s="161" t="e">
        <f>VLOOKUP(D7836,GST!A:D,4,FALSE)</f>
        <v>#N/A</v>
      </c>
      <c r="K7836" s="64" t="str">
        <f>VLOOKUP(B7836,'ABC successor'!A:J,10,FALSE)</f>
        <v>4780</v>
      </c>
    </row>
    <row r="7837" spans="1:11" x14ac:dyDescent="0.2">
      <c r="A7837">
        <v>7836</v>
      </c>
      <c r="B7837" t="s">
        <v>7339</v>
      </c>
      <c r="C7837" t="s">
        <v>7338</v>
      </c>
      <c r="D7837" t="s">
        <v>7339</v>
      </c>
      <c r="E7837" t="s">
        <v>7340</v>
      </c>
      <c r="F7837" s="220">
        <v>17830</v>
      </c>
      <c r="G7837" s="220">
        <v>17830</v>
      </c>
      <c r="H7837" s="220">
        <v>18768</v>
      </c>
      <c r="I7837" s="220">
        <v>16938.834608620688</v>
      </c>
      <c r="J7837" s="161" t="e">
        <f>VLOOKUP(D7837,GST!A:D,4,FALSE)</f>
        <v>#N/A</v>
      </c>
      <c r="K7837" s="64" t="str">
        <f>VLOOKUP(B7837,'ABC successor'!A:J,10,FALSE)</f>
        <v>4780</v>
      </c>
    </row>
    <row r="7838" spans="1:11" x14ac:dyDescent="0.2">
      <c r="A7838">
        <v>7837</v>
      </c>
      <c r="B7838" t="s">
        <v>11692</v>
      </c>
      <c r="C7838" t="s">
        <v>11693</v>
      </c>
      <c r="D7838" t="s">
        <v>11692</v>
      </c>
      <c r="E7838" t="s">
        <v>11694</v>
      </c>
      <c r="F7838" s="220">
        <v>35121</v>
      </c>
      <c r="G7838" s="220">
        <v>35121</v>
      </c>
      <c r="H7838" s="220">
        <v>36969</v>
      </c>
      <c r="I7838" s="220">
        <v>33365.308622413788</v>
      </c>
      <c r="J7838" s="161" t="e">
        <f>VLOOKUP(D7838,GST!A:D,4,FALSE)</f>
        <v>#N/A</v>
      </c>
      <c r="K7838" s="64" t="str">
        <f>VLOOKUP(B7838,'ABC successor'!A:J,10,FALSE)</f>
        <v>4780</v>
      </c>
    </row>
    <row r="7839" spans="1:11" x14ac:dyDescent="0.2">
      <c r="A7839">
        <v>7838</v>
      </c>
      <c r="B7839" t="s">
        <v>11695</v>
      </c>
      <c r="C7839" t="s">
        <v>11696</v>
      </c>
      <c r="D7839" t="s">
        <v>11695</v>
      </c>
      <c r="E7839" t="s">
        <v>11697</v>
      </c>
      <c r="F7839" s="220">
        <v>4453</v>
      </c>
      <c r="G7839" s="220">
        <v>4453</v>
      </c>
      <c r="H7839" s="220">
        <v>4687</v>
      </c>
      <c r="I7839" s="220">
        <v>4230.3584206896548</v>
      </c>
      <c r="J7839" s="161" t="e">
        <f>VLOOKUP(D7839,GST!A:D,4,FALSE)</f>
        <v>#N/A</v>
      </c>
      <c r="K7839" s="64" t="str">
        <f>VLOOKUP(B7839,'ABC successor'!A:J,10,FALSE)</f>
        <v>4780</v>
      </c>
    </row>
    <row r="7840" spans="1:11" x14ac:dyDescent="0.2">
      <c r="A7840">
        <v>7839</v>
      </c>
      <c r="B7840" t="s">
        <v>11698</v>
      </c>
      <c r="C7840" t="s">
        <v>11699</v>
      </c>
      <c r="D7840" t="s">
        <v>11698</v>
      </c>
      <c r="E7840" t="s">
        <v>11700</v>
      </c>
      <c r="F7840" s="220">
        <v>6238</v>
      </c>
      <c r="G7840" s="220">
        <v>6238</v>
      </c>
      <c r="H7840" s="220">
        <v>6566</v>
      </c>
      <c r="I7840" s="220">
        <v>5925.9819741379306</v>
      </c>
      <c r="J7840" s="161" t="e">
        <f>VLOOKUP(D7840,GST!A:D,4,FALSE)</f>
        <v>#N/A</v>
      </c>
      <c r="K7840" s="64" t="str">
        <f>VLOOKUP(B7840,'ABC successor'!A:J,10,FALSE)</f>
        <v>4780</v>
      </c>
    </row>
    <row r="7841" spans="1:11" x14ac:dyDescent="0.2">
      <c r="A7841">
        <v>7840</v>
      </c>
      <c r="B7841" t="s">
        <v>16322</v>
      </c>
      <c r="C7841" t="s">
        <v>16323</v>
      </c>
      <c r="D7841" t="s">
        <v>16322</v>
      </c>
      <c r="E7841" t="s">
        <v>16324</v>
      </c>
      <c r="F7841" s="220">
        <v>533</v>
      </c>
      <c r="G7841" s="220">
        <v>533</v>
      </c>
      <c r="H7841" s="220">
        <v>561</v>
      </c>
      <c r="I7841" s="220">
        <v>506.56028620689654</v>
      </c>
      <c r="J7841" s="161" t="e">
        <f>VLOOKUP(D7841,GST!A:D,4,FALSE)</f>
        <v>#N/A</v>
      </c>
      <c r="K7841" s="64" t="str">
        <f>VLOOKUP(B7841,'ABC successor'!A:J,10,FALSE)</f>
        <v>4780</v>
      </c>
    </row>
    <row r="7842" spans="1:11" x14ac:dyDescent="0.2">
      <c r="A7842">
        <v>7841</v>
      </c>
      <c r="B7842" t="s">
        <v>7342</v>
      </c>
      <c r="C7842" t="s">
        <v>7341</v>
      </c>
      <c r="D7842" t="s">
        <v>7342</v>
      </c>
      <c r="E7842" t="s">
        <v>880</v>
      </c>
      <c r="F7842" s="220">
        <v>4813</v>
      </c>
      <c r="G7842" s="220">
        <v>4813</v>
      </c>
      <c r="H7842" s="220">
        <v>5066</v>
      </c>
      <c r="I7842" s="220">
        <v>4572.5766293103443</v>
      </c>
      <c r="J7842" s="161" t="e">
        <f>VLOOKUP(D7842,GST!A:D,4,FALSE)</f>
        <v>#N/A</v>
      </c>
      <c r="K7842" s="64" t="str">
        <f>VLOOKUP(B7842,'ABC successor'!A:J,10,FALSE)</f>
        <v>4780</v>
      </c>
    </row>
    <row r="7843" spans="1:11" x14ac:dyDescent="0.2">
      <c r="A7843">
        <v>7842</v>
      </c>
      <c r="B7843" t="s">
        <v>405</v>
      </c>
      <c r="C7843" t="s">
        <v>406</v>
      </c>
      <c r="D7843" t="s">
        <v>405</v>
      </c>
      <c r="E7843" t="s">
        <v>407</v>
      </c>
      <c r="F7843" s="220">
        <v>6759</v>
      </c>
      <c r="G7843" s="220">
        <v>6759</v>
      </c>
      <c r="H7843" s="220">
        <v>7115</v>
      </c>
      <c r="I7843" s="220">
        <v>6420.9416431034479</v>
      </c>
      <c r="J7843" s="161" t="e">
        <f>VLOOKUP(D7843,GST!A:D,4,FALSE)</f>
        <v>#N/A</v>
      </c>
      <c r="K7843" s="64" t="str">
        <f>VLOOKUP(B7843,'ABC successor'!A:J,10,FALSE)</f>
        <v>4780</v>
      </c>
    </row>
    <row r="7844" spans="1:11" x14ac:dyDescent="0.2">
      <c r="A7844">
        <v>7843</v>
      </c>
      <c r="B7844" t="s">
        <v>19691</v>
      </c>
      <c r="C7844" t="s">
        <v>19692</v>
      </c>
      <c r="D7844" t="s">
        <v>19691</v>
      </c>
      <c r="E7844" t="s">
        <v>19693</v>
      </c>
      <c r="F7844" s="220">
        <v>3826</v>
      </c>
      <c r="G7844" s="220">
        <v>3826</v>
      </c>
      <c r="H7844" s="220">
        <v>4027</v>
      </c>
      <c r="I7844" s="220">
        <v>3634.8600689655159</v>
      </c>
      <c r="J7844" s="161" t="e">
        <f>VLOOKUP(D7844,GST!A:D,4,FALSE)</f>
        <v>#N/A</v>
      </c>
      <c r="K7844" s="64" t="str">
        <f>VLOOKUP(B7844,'ABC successor'!A:J,10,FALSE)</f>
        <v>4780</v>
      </c>
    </row>
    <row r="7845" spans="1:11" x14ac:dyDescent="0.2">
      <c r="A7845">
        <v>7844</v>
      </c>
      <c r="B7845" t="s">
        <v>19694</v>
      </c>
      <c r="C7845" t="s">
        <v>19695</v>
      </c>
      <c r="D7845" t="s">
        <v>19694</v>
      </c>
      <c r="E7845" t="s">
        <v>19696</v>
      </c>
      <c r="F7845" s="220">
        <v>2572</v>
      </c>
      <c r="G7845" s="220">
        <v>2572</v>
      </c>
      <c r="H7845" s="220">
        <v>2707</v>
      </c>
      <c r="I7845" s="220">
        <v>2443.8633655172416</v>
      </c>
      <c r="J7845" s="161" t="e">
        <f>VLOOKUP(D7845,GST!A:D,4,FALSE)</f>
        <v>#N/A</v>
      </c>
      <c r="K7845" s="64" t="str">
        <f>VLOOKUP(B7845,'ABC successor'!A:J,10,FALSE)</f>
        <v>4780</v>
      </c>
    </row>
    <row r="7846" spans="1:11" x14ac:dyDescent="0.2">
      <c r="A7846">
        <v>7845</v>
      </c>
      <c r="B7846" t="s">
        <v>408</v>
      </c>
      <c r="C7846" t="s">
        <v>409</v>
      </c>
      <c r="D7846" t="s">
        <v>408</v>
      </c>
      <c r="E7846" t="s">
        <v>410</v>
      </c>
      <c r="F7846" s="220">
        <v>1467</v>
      </c>
      <c r="G7846" s="220">
        <v>1467</v>
      </c>
      <c r="H7846" s="220">
        <v>1544</v>
      </c>
      <c r="I7846" s="220">
        <v>1394.0075051724136</v>
      </c>
      <c r="J7846" s="161" t="e">
        <f>VLOOKUP(D7846,GST!A:D,4,FALSE)</f>
        <v>#N/A</v>
      </c>
      <c r="K7846" s="64" t="str">
        <f>VLOOKUP(B7846,'ABC successor'!A:J,10,FALSE)</f>
        <v>4780</v>
      </c>
    </row>
    <row r="7847" spans="1:11" x14ac:dyDescent="0.2">
      <c r="A7847">
        <v>7846</v>
      </c>
      <c r="B7847" t="s">
        <v>19697</v>
      </c>
      <c r="C7847" t="s">
        <v>19698</v>
      </c>
      <c r="D7847" t="s">
        <v>19697</v>
      </c>
      <c r="E7847" t="s">
        <v>19699</v>
      </c>
      <c r="F7847" s="220">
        <v>533</v>
      </c>
      <c r="G7847" s="220">
        <v>533</v>
      </c>
      <c r="H7847" s="220">
        <v>561</v>
      </c>
      <c r="I7847" s="220">
        <v>506.56028620689654</v>
      </c>
      <c r="J7847" s="161" t="e">
        <f>VLOOKUP(D7847,GST!A:D,4,FALSE)</f>
        <v>#N/A</v>
      </c>
      <c r="K7847" s="64" t="str">
        <f>VLOOKUP(B7847,'ABC successor'!A:J,10,FALSE)</f>
        <v>4780</v>
      </c>
    </row>
    <row r="7848" spans="1:11" x14ac:dyDescent="0.2">
      <c r="A7848">
        <v>7847</v>
      </c>
      <c r="B7848" t="s">
        <v>411</v>
      </c>
      <c r="C7848" t="s">
        <v>412</v>
      </c>
      <c r="D7848" t="s">
        <v>411</v>
      </c>
      <c r="E7848" t="s">
        <v>413</v>
      </c>
      <c r="F7848" s="220">
        <v>4905</v>
      </c>
      <c r="G7848" s="220">
        <v>4905</v>
      </c>
      <c r="H7848" s="220">
        <v>5163</v>
      </c>
      <c r="I7848" s="220">
        <v>4659.5812586206885</v>
      </c>
      <c r="J7848" s="161" t="e">
        <f>VLOOKUP(D7848,GST!A:D,4,FALSE)</f>
        <v>#N/A</v>
      </c>
      <c r="K7848" s="64" t="str">
        <f>VLOOKUP(B7848,'ABC successor'!A:J,10,FALSE)</f>
        <v>4780</v>
      </c>
    </row>
    <row r="7849" spans="1:11" x14ac:dyDescent="0.2">
      <c r="A7849">
        <v>7848</v>
      </c>
      <c r="B7849" t="s">
        <v>18822</v>
      </c>
      <c r="C7849" t="s">
        <v>18823</v>
      </c>
      <c r="D7849" t="s">
        <v>18822</v>
      </c>
      <c r="E7849" t="s">
        <v>6126</v>
      </c>
      <c r="F7849" s="220">
        <v>2479</v>
      </c>
      <c r="G7849" s="220">
        <v>2479</v>
      </c>
      <c r="H7849" s="220">
        <v>2609</v>
      </c>
      <c r="I7849" s="220">
        <v>2354.9252999999999</v>
      </c>
      <c r="J7849" s="161" t="e">
        <f>VLOOKUP(D7849,GST!A:D,4,FALSE)</f>
        <v>#N/A</v>
      </c>
      <c r="K7849" s="64" t="str">
        <f>VLOOKUP(B7849,'ABC successor'!A:J,10,FALSE)</f>
        <v>4780</v>
      </c>
    </row>
    <row r="7850" spans="1:11" x14ac:dyDescent="0.2">
      <c r="A7850">
        <v>7849</v>
      </c>
      <c r="B7850" t="s">
        <v>25526</v>
      </c>
      <c r="C7850" t="s">
        <v>25527</v>
      </c>
      <c r="D7850" t="s">
        <v>25526</v>
      </c>
      <c r="E7850" t="s">
        <v>3922</v>
      </c>
      <c r="F7850" s="220">
        <v>5279</v>
      </c>
      <c r="G7850" s="220">
        <v>5279</v>
      </c>
      <c r="H7850" s="220">
        <v>5557</v>
      </c>
      <c r="I7850" s="220">
        <v>5015.3335206896536</v>
      </c>
      <c r="J7850" s="161" t="e">
        <f>VLOOKUP(D7850,GST!A:D,4,FALSE)</f>
        <v>#N/A</v>
      </c>
      <c r="K7850" s="64" t="str">
        <f>VLOOKUP(B7850,'ABC successor'!A:J,10,FALSE)</f>
        <v>4780</v>
      </c>
    </row>
    <row r="7851" spans="1:11" x14ac:dyDescent="0.2">
      <c r="A7851">
        <v>7850</v>
      </c>
      <c r="B7851" t="s">
        <v>7344</v>
      </c>
      <c r="C7851" t="s">
        <v>7343</v>
      </c>
      <c r="D7851" t="s">
        <v>7344</v>
      </c>
      <c r="E7851" t="s">
        <v>7345</v>
      </c>
      <c r="F7851" s="220">
        <v>4479</v>
      </c>
      <c r="G7851" s="220">
        <v>4479</v>
      </c>
      <c r="H7851" s="220">
        <v>4715</v>
      </c>
      <c r="I7851" s="220">
        <v>4255.4930913793096</v>
      </c>
      <c r="J7851" s="161" t="e">
        <f>VLOOKUP(D7851,GST!A:D,4,FALSE)</f>
        <v>#N/A</v>
      </c>
      <c r="K7851" s="64" t="str">
        <f>VLOOKUP(B7851,'ABC successor'!A:J,10,FALSE)</f>
        <v>4780</v>
      </c>
    </row>
    <row r="7852" spans="1:11" x14ac:dyDescent="0.2">
      <c r="A7852">
        <v>7851</v>
      </c>
      <c r="B7852" t="s">
        <v>7347</v>
      </c>
      <c r="C7852" t="s">
        <v>7346</v>
      </c>
      <c r="D7852" t="s">
        <v>7347</v>
      </c>
      <c r="E7852" t="s">
        <v>7348</v>
      </c>
      <c r="F7852" s="220">
        <v>22737</v>
      </c>
      <c r="G7852" s="220">
        <v>22737</v>
      </c>
      <c r="H7852" s="220">
        <v>23934</v>
      </c>
      <c r="I7852" s="220">
        <v>21600.349303448271</v>
      </c>
      <c r="J7852" s="161" t="e">
        <f>VLOOKUP(D7852,GST!A:D,4,FALSE)</f>
        <v>#N/A</v>
      </c>
      <c r="K7852" s="64" t="str">
        <f>VLOOKUP(B7852,'ABC successor'!A:J,10,FALSE)</f>
        <v>4780</v>
      </c>
    </row>
    <row r="7853" spans="1:11" x14ac:dyDescent="0.2">
      <c r="A7853">
        <v>7852</v>
      </c>
      <c r="B7853" t="s">
        <v>25528</v>
      </c>
      <c r="C7853" t="s">
        <v>25529</v>
      </c>
      <c r="D7853" t="s">
        <v>25528</v>
      </c>
      <c r="E7853" t="s">
        <v>25530</v>
      </c>
      <c r="F7853" s="220">
        <v>2119</v>
      </c>
      <c r="G7853" s="220">
        <v>2119</v>
      </c>
      <c r="H7853" s="220">
        <v>2231</v>
      </c>
      <c r="I7853" s="220">
        <v>2012.70709137931</v>
      </c>
      <c r="J7853" s="161" t="e">
        <f>VLOOKUP(D7853,GST!A:D,4,FALSE)</f>
        <v>#N/A</v>
      </c>
      <c r="K7853" s="64" t="str">
        <f>VLOOKUP(B7853,'ABC successor'!A:J,10,FALSE)</f>
        <v>4780</v>
      </c>
    </row>
    <row r="7854" spans="1:11" x14ac:dyDescent="0.2">
      <c r="A7854">
        <v>7853</v>
      </c>
      <c r="B7854" t="s">
        <v>414</v>
      </c>
      <c r="C7854" t="s">
        <v>415</v>
      </c>
      <c r="D7854" t="s">
        <v>414</v>
      </c>
      <c r="E7854" t="s">
        <v>416</v>
      </c>
      <c r="F7854" s="220">
        <v>5933</v>
      </c>
      <c r="G7854" s="220">
        <v>5933</v>
      </c>
      <c r="H7854" s="220">
        <v>6245</v>
      </c>
      <c r="I7854" s="220">
        <v>5635.9665431034473</v>
      </c>
      <c r="J7854" s="161" t="e">
        <f>VLOOKUP(D7854,GST!A:D,4,FALSE)</f>
        <v>#N/A</v>
      </c>
      <c r="K7854" s="64" t="str">
        <f>VLOOKUP(B7854,'ABC successor'!A:J,10,FALSE)</f>
        <v>4780</v>
      </c>
    </row>
    <row r="7855" spans="1:11" x14ac:dyDescent="0.2">
      <c r="A7855">
        <v>7854</v>
      </c>
      <c r="B7855" t="s">
        <v>7350</v>
      </c>
      <c r="C7855" t="s">
        <v>7349</v>
      </c>
      <c r="D7855" t="s">
        <v>7350</v>
      </c>
      <c r="E7855" t="s">
        <v>25531</v>
      </c>
      <c r="F7855" s="220">
        <v>104277</v>
      </c>
      <c r="G7855" s="220">
        <v>104277</v>
      </c>
      <c r="H7855" s="220">
        <v>109765</v>
      </c>
      <c r="I7855" s="220">
        <v>99063.470932758602</v>
      </c>
      <c r="J7855" s="161" t="e">
        <f>VLOOKUP(D7855,GST!A:D,4,FALSE)</f>
        <v>#N/A</v>
      </c>
      <c r="K7855" s="64" t="str">
        <f>VLOOKUP(B7855,'ABC successor'!A:J,10,FALSE)</f>
        <v>4780</v>
      </c>
    </row>
    <row r="7856" spans="1:11" x14ac:dyDescent="0.2">
      <c r="A7856">
        <v>7855</v>
      </c>
      <c r="B7856" t="s">
        <v>7352</v>
      </c>
      <c r="C7856" t="s">
        <v>7351</v>
      </c>
      <c r="D7856" t="s">
        <v>7352</v>
      </c>
      <c r="E7856" t="s">
        <v>25532</v>
      </c>
      <c r="F7856" s="220">
        <v>62324</v>
      </c>
      <c r="G7856" s="220">
        <v>62324</v>
      </c>
      <c r="H7856" s="220">
        <v>65604</v>
      </c>
      <c r="I7856" s="220">
        <v>59207.616963793102</v>
      </c>
      <c r="J7856" s="161" t="e">
        <f>VLOOKUP(D7856,GST!A:D,4,FALSE)</f>
        <v>#N/A</v>
      </c>
      <c r="K7856" s="64" t="str">
        <f>VLOOKUP(B7856,'ABC successor'!A:J,10,FALSE)</f>
        <v>4780</v>
      </c>
    </row>
    <row r="7857" spans="1:11" x14ac:dyDescent="0.2">
      <c r="A7857">
        <v>7856</v>
      </c>
      <c r="B7857" t="s">
        <v>417</v>
      </c>
      <c r="C7857" t="s">
        <v>418</v>
      </c>
      <c r="D7857" t="s">
        <v>417</v>
      </c>
      <c r="E7857" t="s">
        <v>419</v>
      </c>
      <c r="F7857" s="220">
        <v>11731</v>
      </c>
      <c r="G7857" s="220">
        <v>11731</v>
      </c>
      <c r="H7857" s="220">
        <v>12348</v>
      </c>
      <c r="I7857" s="220">
        <v>11144.326296551722</v>
      </c>
      <c r="J7857" s="161" t="e">
        <f>VLOOKUP(D7857,GST!A:D,4,FALSE)</f>
        <v>#N/A</v>
      </c>
      <c r="K7857" s="64" t="str">
        <f>VLOOKUP(B7857,'ABC successor'!A:J,10,FALSE)</f>
        <v>4780</v>
      </c>
    </row>
    <row r="7858" spans="1:11" x14ac:dyDescent="0.2">
      <c r="A7858">
        <v>7857</v>
      </c>
      <c r="B7858" t="s">
        <v>420</v>
      </c>
      <c r="C7858" t="s">
        <v>421</v>
      </c>
      <c r="D7858" t="s">
        <v>420</v>
      </c>
      <c r="E7858" t="s">
        <v>422</v>
      </c>
      <c r="F7858" s="220">
        <v>9065</v>
      </c>
      <c r="G7858" s="220">
        <v>9065</v>
      </c>
      <c r="H7858" s="220">
        <v>9542</v>
      </c>
      <c r="I7858" s="220">
        <v>8611.52486551724</v>
      </c>
      <c r="J7858" s="161" t="e">
        <f>VLOOKUP(D7858,GST!A:D,4,FALSE)</f>
        <v>#N/A</v>
      </c>
      <c r="K7858" s="64" t="str">
        <f>VLOOKUP(B7858,'ABC successor'!A:J,10,FALSE)</f>
        <v>4780</v>
      </c>
    </row>
    <row r="7859" spans="1:11" x14ac:dyDescent="0.2">
      <c r="A7859">
        <v>7858</v>
      </c>
      <c r="B7859" t="s">
        <v>7354</v>
      </c>
      <c r="C7859" t="s">
        <v>7353</v>
      </c>
      <c r="D7859" t="s">
        <v>7354</v>
      </c>
      <c r="E7859" t="s">
        <v>7355</v>
      </c>
      <c r="F7859" s="220">
        <v>1220141</v>
      </c>
      <c r="G7859" s="220">
        <v>1220141</v>
      </c>
      <c r="H7859" s="220">
        <v>1284359</v>
      </c>
      <c r="I7859" s="220">
        <v>1159133.6747586203</v>
      </c>
      <c r="J7859" s="161" t="e">
        <f>VLOOKUP(D7859,GST!A:D,4,FALSE)</f>
        <v>#N/A</v>
      </c>
      <c r="K7859" s="64" t="str">
        <f>VLOOKUP(B7859,'ABC successor'!A:J,10,FALSE)</f>
        <v>4780</v>
      </c>
    </row>
    <row r="7860" spans="1:11" x14ac:dyDescent="0.2">
      <c r="A7860">
        <v>7859</v>
      </c>
      <c r="B7860" t="s">
        <v>7357</v>
      </c>
      <c r="C7860" t="s">
        <v>7356</v>
      </c>
      <c r="D7860" t="s">
        <v>7357</v>
      </c>
      <c r="E7860" t="s">
        <v>7358</v>
      </c>
      <c r="F7860" s="220">
        <v>64387</v>
      </c>
      <c r="G7860" s="220">
        <v>64387</v>
      </c>
      <c r="H7860" s="220">
        <v>67776</v>
      </c>
      <c r="I7860" s="220">
        <v>61168.1212775862</v>
      </c>
      <c r="J7860" s="161" t="e">
        <f>VLOOKUP(D7860,GST!A:D,4,FALSE)</f>
        <v>#N/A</v>
      </c>
      <c r="K7860" s="64" t="str">
        <f>VLOOKUP(B7860,'ABC successor'!A:J,10,FALSE)</f>
        <v>4780</v>
      </c>
    </row>
    <row r="7861" spans="1:11" x14ac:dyDescent="0.2">
      <c r="A7861">
        <v>7860</v>
      </c>
      <c r="B7861" t="s">
        <v>7360</v>
      </c>
      <c r="C7861" t="s">
        <v>7359</v>
      </c>
      <c r="D7861" t="s">
        <v>7360</v>
      </c>
      <c r="E7861" t="s">
        <v>7361</v>
      </c>
      <c r="F7861" s="220">
        <v>79743</v>
      </c>
      <c r="G7861" s="220">
        <v>79743</v>
      </c>
      <c r="H7861" s="220">
        <v>83940</v>
      </c>
      <c r="I7861" s="220">
        <v>75755.89745862069</v>
      </c>
      <c r="J7861" s="161" t="e">
        <f>VLOOKUP(D7861,GST!A:D,4,FALSE)</f>
        <v>#N/A</v>
      </c>
      <c r="K7861" s="64" t="str">
        <f>VLOOKUP(B7861,'ABC successor'!A:J,10,FALSE)</f>
        <v>4780</v>
      </c>
    </row>
    <row r="7862" spans="1:11" x14ac:dyDescent="0.2">
      <c r="A7862">
        <v>7861</v>
      </c>
      <c r="B7862" t="s">
        <v>7363</v>
      </c>
      <c r="C7862" t="s">
        <v>7362</v>
      </c>
      <c r="D7862" t="s">
        <v>7363</v>
      </c>
      <c r="E7862" t="s">
        <v>7364</v>
      </c>
      <c r="F7862" s="220">
        <v>183642</v>
      </c>
      <c r="G7862" s="220">
        <v>183642</v>
      </c>
      <c r="H7862" s="220">
        <v>193307</v>
      </c>
      <c r="I7862" s="220">
        <v>174459.74925689652</v>
      </c>
      <c r="J7862" s="161" t="e">
        <f>VLOOKUP(D7862,GST!A:D,4,FALSE)</f>
        <v>#N/A</v>
      </c>
      <c r="K7862" s="64" t="str">
        <f>VLOOKUP(B7862,'ABC successor'!A:J,10,FALSE)</f>
        <v>4780</v>
      </c>
    </row>
    <row r="7863" spans="1:11" x14ac:dyDescent="0.2">
      <c r="A7863">
        <v>7862</v>
      </c>
      <c r="B7863" t="s">
        <v>7366</v>
      </c>
      <c r="C7863" t="s">
        <v>7365</v>
      </c>
      <c r="D7863" t="s">
        <v>7366</v>
      </c>
      <c r="E7863" t="s">
        <v>7367</v>
      </c>
      <c r="F7863" s="220">
        <v>14916</v>
      </c>
      <c r="G7863" s="220">
        <v>14916</v>
      </c>
      <c r="H7863" s="220">
        <v>15701</v>
      </c>
      <c r="I7863" s="220">
        <v>14170.153960344827</v>
      </c>
      <c r="J7863" s="161" t="e">
        <f>VLOOKUP(D7863,GST!A:D,4,FALSE)</f>
        <v>#N/A</v>
      </c>
      <c r="K7863" s="64" t="str">
        <f>VLOOKUP(B7863,'ABC successor'!A:J,10,FALSE)</f>
        <v>4780</v>
      </c>
    </row>
    <row r="7864" spans="1:11" x14ac:dyDescent="0.2">
      <c r="A7864">
        <v>7863</v>
      </c>
      <c r="B7864" t="s">
        <v>7369</v>
      </c>
      <c r="C7864" t="s">
        <v>7368</v>
      </c>
      <c r="D7864" t="s">
        <v>7369</v>
      </c>
      <c r="E7864" t="s">
        <v>7370</v>
      </c>
      <c r="F7864" s="220">
        <v>3067</v>
      </c>
      <c r="G7864" s="220">
        <v>3067</v>
      </c>
      <c r="H7864" s="220">
        <v>3228</v>
      </c>
      <c r="I7864" s="220">
        <v>2913.6883637931032</v>
      </c>
      <c r="J7864" s="161" t="e">
        <f>VLOOKUP(D7864,GST!A:D,4,FALSE)</f>
        <v>#N/A</v>
      </c>
      <c r="K7864" s="64" t="str">
        <f>VLOOKUP(B7864,'ABC successor'!A:J,10,FALSE)</f>
        <v>4780</v>
      </c>
    </row>
    <row r="7865" spans="1:11" x14ac:dyDescent="0.2">
      <c r="A7865">
        <v>7864</v>
      </c>
      <c r="B7865" t="s">
        <v>16938</v>
      </c>
      <c r="C7865" t="s">
        <v>16939</v>
      </c>
      <c r="D7865" t="s">
        <v>16938</v>
      </c>
      <c r="E7865" t="s">
        <v>7279</v>
      </c>
      <c r="F7865" s="220">
        <v>131573</v>
      </c>
      <c r="G7865" s="220">
        <v>131573</v>
      </c>
      <c r="H7865" s="220">
        <v>138498</v>
      </c>
      <c r="I7865" s="220">
        <v>124994.71733965515</v>
      </c>
      <c r="J7865" s="161" t="e">
        <f>VLOOKUP(D7865,GST!A:D,4,FALSE)</f>
        <v>#N/A</v>
      </c>
      <c r="K7865" s="64" t="str">
        <f>VLOOKUP(B7865,'ABC successor'!A:J,10,FALSE)</f>
        <v>4780</v>
      </c>
    </row>
    <row r="7866" spans="1:11" x14ac:dyDescent="0.2">
      <c r="A7866">
        <v>7865</v>
      </c>
      <c r="B7866" t="s">
        <v>19700</v>
      </c>
      <c r="C7866" t="s">
        <v>19701</v>
      </c>
      <c r="D7866" t="s">
        <v>19700</v>
      </c>
      <c r="E7866" t="s">
        <v>7282</v>
      </c>
      <c r="F7866" s="220">
        <v>23781</v>
      </c>
      <c r="G7866" s="220">
        <v>23781</v>
      </c>
      <c r="H7866" s="220">
        <v>25033</v>
      </c>
      <c r="I7866" s="220">
        <v>22592.202077586207</v>
      </c>
      <c r="J7866" s="161" t="e">
        <f>VLOOKUP(D7866,GST!A:D,4,FALSE)</f>
        <v>#N/A</v>
      </c>
      <c r="K7866" s="64" t="str">
        <f>VLOOKUP(B7866,'ABC successor'!A:J,10,FALSE)</f>
        <v>4780</v>
      </c>
    </row>
    <row r="7867" spans="1:11" x14ac:dyDescent="0.2">
      <c r="A7867">
        <v>7866</v>
      </c>
      <c r="B7867" t="s">
        <v>19702</v>
      </c>
      <c r="C7867" t="s">
        <v>19703</v>
      </c>
      <c r="D7867" t="s">
        <v>19702</v>
      </c>
      <c r="E7867" t="s">
        <v>19704</v>
      </c>
      <c r="F7867" s="220">
        <v>547</v>
      </c>
      <c r="G7867" s="220">
        <v>547</v>
      </c>
      <c r="H7867" s="220">
        <v>576</v>
      </c>
      <c r="I7867" s="220">
        <v>520.09433965517235</v>
      </c>
      <c r="J7867" s="161" t="e">
        <f>VLOOKUP(D7867,GST!A:D,4,FALSE)</f>
        <v>#N/A</v>
      </c>
      <c r="K7867" s="64" t="str">
        <f>VLOOKUP(B7867,'ABC successor'!A:J,10,FALSE)</f>
        <v>4780</v>
      </c>
    </row>
    <row r="7868" spans="1:11" x14ac:dyDescent="0.2">
      <c r="A7868">
        <v>7867</v>
      </c>
      <c r="B7868" t="s">
        <v>423</v>
      </c>
      <c r="C7868" t="s">
        <v>424</v>
      </c>
      <c r="D7868" t="s">
        <v>423</v>
      </c>
      <c r="E7868" t="s">
        <v>425</v>
      </c>
      <c r="F7868" s="220">
        <v>39326</v>
      </c>
      <c r="G7868" s="220">
        <v>39326</v>
      </c>
      <c r="H7868" s="220">
        <v>41396</v>
      </c>
      <c r="I7868" s="220">
        <v>37359.787825862062</v>
      </c>
      <c r="J7868" s="161" t="e">
        <f>VLOOKUP(D7868,GST!A:D,4,FALSE)</f>
        <v>#N/A</v>
      </c>
      <c r="K7868" s="64" t="str">
        <f>VLOOKUP(B7868,'ABC successor'!A:J,10,FALSE)</f>
        <v>4780</v>
      </c>
    </row>
    <row r="7869" spans="1:11" x14ac:dyDescent="0.2">
      <c r="A7869">
        <v>7868</v>
      </c>
      <c r="B7869" t="s">
        <v>19705</v>
      </c>
      <c r="C7869" t="s">
        <v>19706</v>
      </c>
      <c r="D7869" t="s">
        <v>19705</v>
      </c>
      <c r="E7869" t="s">
        <v>19707</v>
      </c>
      <c r="F7869" s="220">
        <v>401</v>
      </c>
      <c r="G7869" s="220">
        <v>401</v>
      </c>
      <c r="H7869" s="220">
        <v>422</v>
      </c>
      <c r="I7869" s="220">
        <v>380.88693275862067</v>
      </c>
      <c r="J7869" s="161" t="e">
        <f>VLOOKUP(D7869,GST!A:D,4,FALSE)</f>
        <v>#N/A</v>
      </c>
      <c r="K7869" s="64" t="str">
        <f>VLOOKUP(B7869,'ABC successor'!A:J,10,FALSE)</f>
        <v>4780</v>
      </c>
    </row>
    <row r="7870" spans="1:11" x14ac:dyDescent="0.2">
      <c r="A7870">
        <v>7869</v>
      </c>
      <c r="B7870" t="s">
        <v>18399</v>
      </c>
      <c r="C7870" t="s">
        <v>18400</v>
      </c>
      <c r="D7870" t="s">
        <v>18399</v>
      </c>
      <c r="E7870" t="s">
        <v>18401</v>
      </c>
      <c r="F7870" s="220">
        <v>7278</v>
      </c>
      <c r="G7870" s="220">
        <v>7278</v>
      </c>
      <c r="H7870" s="220">
        <v>7661</v>
      </c>
      <c r="I7870" s="220">
        <v>6913.9678758620676</v>
      </c>
      <c r="J7870" s="161" t="e">
        <f>VLOOKUP(D7870,GST!A:D,4,FALSE)</f>
        <v>#N/A</v>
      </c>
      <c r="K7870" s="64" t="str">
        <f>VLOOKUP(B7870,'ABC successor'!A:J,10,FALSE)</f>
        <v>4780</v>
      </c>
    </row>
    <row r="7871" spans="1:11" x14ac:dyDescent="0.2">
      <c r="A7871">
        <v>7870</v>
      </c>
      <c r="B7871" t="s">
        <v>19708</v>
      </c>
      <c r="C7871" t="s">
        <v>19709</v>
      </c>
      <c r="D7871" t="s">
        <v>19708</v>
      </c>
      <c r="E7871" t="s">
        <v>19710</v>
      </c>
      <c r="F7871" s="220">
        <v>1467</v>
      </c>
      <c r="G7871" s="220">
        <v>1467</v>
      </c>
      <c r="H7871" s="220">
        <v>1544</v>
      </c>
      <c r="I7871" s="220">
        <v>1394.0075051724136</v>
      </c>
      <c r="J7871" s="161" t="e">
        <f>VLOOKUP(D7871,GST!A:D,4,FALSE)</f>
        <v>#N/A</v>
      </c>
      <c r="K7871" s="64" t="str">
        <f>VLOOKUP(B7871,'ABC successor'!A:J,10,FALSE)</f>
        <v>4780</v>
      </c>
    </row>
    <row r="7872" spans="1:11" x14ac:dyDescent="0.2">
      <c r="A7872">
        <v>7871</v>
      </c>
      <c r="B7872" t="s">
        <v>24443</v>
      </c>
      <c r="C7872" t="s">
        <v>24444</v>
      </c>
      <c r="D7872" t="s">
        <v>24443</v>
      </c>
      <c r="E7872" t="s">
        <v>24445</v>
      </c>
      <c r="F7872" s="220">
        <v>28794</v>
      </c>
      <c r="G7872" s="220">
        <v>28794</v>
      </c>
      <c r="H7872" s="220">
        <v>30309</v>
      </c>
      <c r="I7872" s="220">
        <v>27354.255455172406</v>
      </c>
      <c r="J7872" s="161" t="e">
        <f>VLOOKUP(D7872,GST!A:D,4,FALSE)</f>
        <v>#N/A</v>
      </c>
      <c r="K7872" s="64" t="str">
        <f>VLOOKUP(B7872,'ABC successor'!A:J,10,FALSE)</f>
        <v>4780</v>
      </c>
    </row>
    <row r="7873" spans="1:11" x14ac:dyDescent="0.2">
      <c r="A7873">
        <v>7872</v>
      </c>
      <c r="B7873" t="s">
        <v>18824</v>
      </c>
      <c r="C7873" t="s">
        <v>18825</v>
      </c>
      <c r="D7873" t="s">
        <v>18824</v>
      </c>
      <c r="E7873" t="s">
        <v>18826</v>
      </c>
      <c r="F7873" s="220">
        <v>41591</v>
      </c>
      <c r="G7873" s="220">
        <v>41591</v>
      </c>
      <c r="H7873" s="220">
        <v>43780</v>
      </c>
      <c r="I7873" s="220">
        <v>39511.702324137928</v>
      </c>
      <c r="J7873" s="161" t="e">
        <f>VLOOKUP(D7873,GST!A:D,4,FALSE)</f>
        <v>#N/A</v>
      </c>
      <c r="K7873" s="64" t="str">
        <f>VLOOKUP(B7873,'ABC successor'!A:J,10,FALSE)</f>
        <v>4780</v>
      </c>
    </row>
    <row r="7874" spans="1:11" x14ac:dyDescent="0.2">
      <c r="A7874">
        <v>7873</v>
      </c>
      <c r="B7874" t="s">
        <v>19711</v>
      </c>
      <c r="C7874" t="s">
        <v>19712</v>
      </c>
      <c r="D7874" t="s">
        <v>19711</v>
      </c>
      <c r="E7874" t="s">
        <v>19713</v>
      </c>
      <c r="F7874" s="220">
        <v>800</v>
      </c>
      <c r="G7874" s="220">
        <v>800</v>
      </c>
      <c r="H7874" s="220">
        <v>842</v>
      </c>
      <c r="I7874" s="220">
        <v>759.84042931034469</v>
      </c>
      <c r="J7874" s="161" t="e">
        <f>VLOOKUP(D7874,GST!A:D,4,FALSE)</f>
        <v>#N/A</v>
      </c>
      <c r="K7874" s="64" t="str">
        <f>VLOOKUP(B7874,'ABC successor'!A:J,10,FALSE)</f>
        <v>4780</v>
      </c>
    </row>
    <row r="7875" spans="1:11" x14ac:dyDescent="0.2">
      <c r="A7875">
        <v>7874</v>
      </c>
      <c r="B7875" t="s">
        <v>19714</v>
      </c>
      <c r="C7875" t="s">
        <v>19715</v>
      </c>
      <c r="D7875" t="s">
        <v>19714</v>
      </c>
      <c r="E7875" t="s">
        <v>19716</v>
      </c>
      <c r="F7875" s="220">
        <v>19196</v>
      </c>
      <c r="G7875" s="220">
        <v>19196</v>
      </c>
      <c r="H7875" s="220">
        <v>20206</v>
      </c>
      <c r="I7875" s="220">
        <v>18236.170303448274</v>
      </c>
      <c r="J7875" s="161" t="e">
        <f>VLOOKUP(D7875,GST!A:D,4,FALSE)</f>
        <v>#N/A</v>
      </c>
      <c r="K7875" s="64" t="str">
        <f>VLOOKUP(B7875,'ABC successor'!A:J,10,FALSE)</f>
        <v>4780</v>
      </c>
    </row>
    <row r="7876" spans="1:11" x14ac:dyDescent="0.2">
      <c r="A7876">
        <v>7875</v>
      </c>
      <c r="B7876" t="s">
        <v>19717</v>
      </c>
      <c r="C7876" t="s">
        <v>19718</v>
      </c>
      <c r="D7876" t="s">
        <v>19717</v>
      </c>
      <c r="E7876" t="s">
        <v>19719</v>
      </c>
      <c r="F7876" s="220">
        <v>10251</v>
      </c>
      <c r="G7876" s="220">
        <v>10251</v>
      </c>
      <c r="H7876" s="220">
        <v>10791</v>
      </c>
      <c r="I7876" s="220">
        <v>9738.71817413793</v>
      </c>
      <c r="J7876" s="161" t="e">
        <f>VLOOKUP(D7876,GST!A:D,4,FALSE)</f>
        <v>#N/A</v>
      </c>
      <c r="K7876" s="64" t="str">
        <f>VLOOKUP(B7876,'ABC successor'!A:J,10,FALSE)</f>
        <v>4780</v>
      </c>
    </row>
    <row r="7877" spans="1:11" x14ac:dyDescent="0.2">
      <c r="A7877">
        <v>7876</v>
      </c>
      <c r="B7877" t="s">
        <v>18402</v>
      </c>
      <c r="C7877" t="s">
        <v>18403</v>
      </c>
      <c r="D7877" t="s">
        <v>18402</v>
      </c>
      <c r="E7877" t="s">
        <v>18404</v>
      </c>
      <c r="F7877" s="220">
        <v>61388</v>
      </c>
      <c r="G7877" s="220">
        <v>61388</v>
      </c>
      <c r="H7877" s="220">
        <v>64619</v>
      </c>
      <c r="I7877" s="220">
        <v>58318.236308620675</v>
      </c>
      <c r="J7877" s="161" t="e">
        <f>VLOOKUP(D7877,GST!A:D,4,FALSE)</f>
        <v>#N/A</v>
      </c>
      <c r="K7877" s="64" t="str">
        <f>VLOOKUP(B7877,'ABC successor'!A:J,10,FALSE)</f>
        <v>4780</v>
      </c>
    </row>
    <row r="7878" spans="1:11" x14ac:dyDescent="0.2">
      <c r="A7878">
        <v>7877</v>
      </c>
      <c r="B7878" t="s">
        <v>16325</v>
      </c>
      <c r="C7878" t="s">
        <v>16326</v>
      </c>
      <c r="D7878" t="s">
        <v>16325</v>
      </c>
      <c r="E7878" t="s">
        <v>404</v>
      </c>
      <c r="F7878" s="220">
        <v>12932</v>
      </c>
      <c r="G7878" s="220">
        <v>12932</v>
      </c>
      <c r="H7878" s="220">
        <v>13613</v>
      </c>
      <c r="I7878" s="220">
        <v>12285.053658620687</v>
      </c>
      <c r="J7878" s="161" t="e">
        <f>VLOOKUP(D7878,GST!A:D,4,FALSE)</f>
        <v>#N/A</v>
      </c>
      <c r="K7878" s="64" t="str">
        <f>VLOOKUP(B7878,'ABC successor'!A:J,10,FALSE)</f>
        <v>4780</v>
      </c>
    </row>
    <row r="7879" spans="1:11" x14ac:dyDescent="0.2">
      <c r="A7879">
        <v>7878</v>
      </c>
      <c r="B7879" t="s">
        <v>18405</v>
      </c>
      <c r="C7879" t="s">
        <v>18406</v>
      </c>
      <c r="D7879" t="s">
        <v>18405</v>
      </c>
      <c r="E7879" t="s">
        <v>18407</v>
      </c>
      <c r="F7879" s="220">
        <v>27850</v>
      </c>
      <c r="G7879" s="220">
        <v>27850</v>
      </c>
      <c r="H7879" s="220">
        <v>29316</v>
      </c>
      <c r="I7879" s="220">
        <v>26457.141055172411</v>
      </c>
      <c r="J7879" s="161" t="e">
        <f>VLOOKUP(D7879,GST!A:D,4,FALSE)</f>
        <v>#N/A</v>
      </c>
      <c r="K7879" s="64" t="str">
        <f>VLOOKUP(B7879,'ABC successor'!A:J,10,FALSE)</f>
        <v>4780</v>
      </c>
    </row>
    <row r="7880" spans="1:11" x14ac:dyDescent="0.2">
      <c r="A7880">
        <v>7879</v>
      </c>
      <c r="B7880" t="s">
        <v>16940</v>
      </c>
      <c r="C7880" t="s">
        <v>16941</v>
      </c>
      <c r="D7880" t="s">
        <v>16940</v>
      </c>
      <c r="E7880" t="s">
        <v>7348</v>
      </c>
      <c r="F7880" s="220">
        <v>22961</v>
      </c>
      <c r="G7880" s="220">
        <v>22961</v>
      </c>
      <c r="H7880" s="220">
        <v>24169</v>
      </c>
      <c r="I7880" s="220">
        <v>21813.027286206889</v>
      </c>
      <c r="J7880" s="161" t="e">
        <f>VLOOKUP(D7880,GST!A:D,4,FALSE)</f>
        <v>#N/A</v>
      </c>
      <c r="K7880" s="64" t="str">
        <f>VLOOKUP(B7880,'ABC successor'!A:J,10,FALSE)</f>
        <v>4780</v>
      </c>
    </row>
    <row r="7881" spans="1:11" x14ac:dyDescent="0.2">
      <c r="A7881">
        <v>7880</v>
      </c>
      <c r="B7881" t="s">
        <v>18408</v>
      </c>
      <c r="C7881" t="s">
        <v>18409</v>
      </c>
      <c r="D7881" t="s">
        <v>18408</v>
      </c>
      <c r="E7881" t="s">
        <v>7311</v>
      </c>
      <c r="F7881" s="220">
        <v>31674</v>
      </c>
      <c r="G7881" s="220">
        <v>31674</v>
      </c>
      <c r="H7881" s="220">
        <v>33341</v>
      </c>
      <c r="I7881" s="220">
        <v>30090.067687931027</v>
      </c>
      <c r="J7881" s="161" t="e">
        <f>VLOOKUP(D7881,GST!A:D,4,FALSE)</f>
        <v>#N/A</v>
      </c>
      <c r="K7881" s="64" t="str">
        <f>VLOOKUP(B7881,'ABC successor'!A:J,10,FALSE)</f>
        <v>4780</v>
      </c>
    </row>
    <row r="7882" spans="1:11" x14ac:dyDescent="0.2">
      <c r="A7882">
        <v>7881</v>
      </c>
      <c r="B7882" t="s">
        <v>22890</v>
      </c>
      <c r="C7882" t="s">
        <v>22891</v>
      </c>
      <c r="D7882" t="s">
        <v>22890</v>
      </c>
      <c r="E7882" t="s">
        <v>22892</v>
      </c>
      <c r="F7882" s="220">
        <v>6812</v>
      </c>
      <c r="G7882" s="220">
        <v>6812</v>
      </c>
      <c r="H7882" s="220">
        <v>7171</v>
      </c>
      <c r="I7882" s="220">
        <v>6471.2109844827573</v>
      </c>
      <c r="J7882" s="161" t="e">
        <f>VLOOKUP(D7882,GST!A:D,4,FALSE)</f>
        <v>#N/A</v>
      </c>
      <c r="K7882" s="64" t="str">
        <f>VLOOKUP(B7882,'ABC successor'!A:J,10,FALSE)</f>
        <v>4780</v>
      </c>
    </row>
    <row r="7883" spans="1:11" x14ac:dyDescent="0.2">
      <c r="A7883">
        <v>7882</v>
      </c>
      <c r="B7883" t="s">
        <v>25533</v>
      </c>
      <c r="C7883" t="s">
        <v>25534</v>
      </c>
      <c r="D7883" t="s">
        <v>25533</v>
      </c>
      <c r="E7883" t="s">
        <v>25535</v>
      </c>
      <c r="F7883" s="220">
        <v>47705</v>
      </c>
      <c r="G7883" s="220">
        <v>47705</v>
      </c>
      <c r="H7883" s="220">
        <v>50216</v>
      </c>
      <c r="I7883" s="220">
        <v>45319.744689655163</v>
      </c>
      <c r="J7883" s="161" t="e">
        <f>VLOOKUP(D7883,GST!A:D,4,FALSE)</f>
        <v>#N/A</v>
      </c>
      <c r="K7883" s="64" t="str">
        <f>VLOOKUP(B7883,'ABC successor'!A:J,10,FALSE)</f>
        <v>4780</v>
      </c>
    </row>
    <row r="7884" spans="1:11" x14ac:dyDescent="0.2">
      <c r="A7884">
        <v>7883</v>
      </c>
      <c r="B7884" t="s">
        <v>18410</v>
      </c>
      <c r="C7884" t="s">
        <v>18411</v>
      </c>
      <c r="D7884" t="s">
        <v>18410</v>
      </c>
      <c r="E7884" t="s">
        <v>18412</v>
      </c>
      <c r="F7884" s="220">
        <v>26594</v>
      </c>
      <c r="G7884" s="220">
        <v>26594</v>
      </c>
      <c r="H7884" s="220">
        <v>27994</v>
      </c>
      <c r="I7884" s="220">
        <v>25264.210915517237</v>
      </c>
      <c r="J7884" s="161" t="e">
        <f>VLOOKUP(D7884,GST!A:D,4,FALSE)</f>
        <v>#N/A</v>
      </c>
      <c r="K7884" s="64" t="str">
        <f>VLOOKUP(B7884,'ABC successor'!A:J,10,FALSE)</f>
        <v>4780</v>
      </c>
    </row>
    <row r="7885" spans="1:11" x14ac:dyDescent="0.2">
      <c r="A7885">
        <v>7884</v>
      </c>
      <c r="B7885" t="s">
        <v>21243</v>
      </c>
      <c r="C7885" t="s">
        <v>21244</v>
      </c>
      <c r="D7885" t="s">
        <v>21243</v>
      </c>
      <c r="E7885" t="s">
        <v>21880</v>
      </c>
      <c r="F7885" s="220">
        <v>1333</v>
      </c>
      <c r="G7885" s="220">
        <v>1333</v>
      </c>
      <c r="H7885" s="220">
        <v>1403</v>
      </c>
      <c r="I7885" s="220">
        <v>1266.400715517241</v>
      </c>
      <c r="J7885" s="161" t="e">
        <f>VLOOKUP(D7885,GST!A:D,4,FALSE)</f>
        <v>#N/A</v>
      </c>
      <c r="K7885" s="64" t="str">
        <f>VLOOKUP(B7885,'ABC successor'!A:J,10,FALSE)</f>
        <v>4780</v>
      </c>
    </row>
    <row r="7886" spans="1:11" x14ac:dyDescent="0.2">
      <c r="A7886">
        <v>7885</v>
      </c>
      <c r="B7886" t="s">
        <v>20883</v>
      </c>
      <c r="C7886" t="s">
        <v>20884</v>
      </c>
      <c r="D7886" t="s">
        <v>20883</v>
      </c>
      <c r="E7886" t="s">
        <v>20885</v>
      </c>
      <c r="F7886" s="220">
        <v>1353</v>
      </c>
      <c r="G7886" s="220">
        <v>1353</v>
      </c>
      <c r="H7886" s="220">
        <v>1424</v>
      </c>
      <c r="I7886" s="220">
        <v>1285.7350775862067</v>
      </c>
      <c r="J7886" s="161" t="e">
        <f>VLOOKUP(D7886,GST!A:D,4,FALSE)</f>
        <v>#N/A</v>
      </c>
      <c r="K7886" s="64" t="str">
        <f>VLOOKUP(B7886,'ABC successor'!A:J,10,FALSE)</f>
        <v>4780</v>
      </c>
    </row>
    <row r="7887" spans="1:11" x14ac:dyDescent="0.2">
      <c r="A7887">
        <v>7886</v>
      </c>
      <c r="B7887" t="s">
        <v>19720</v>
      </c>
      <c r="C7887" t="s">
        <v>19721</v>
      </c>
      <c r="D7887" t="s">
        <v>19720</v>
      </c>
      <c r="E7887" t="s">
        <v>19722</v>
      </c>
      <c r="F7887" s="220">
        <v>9065</v>
      </c>
      <c r="G7887" s="220">
        <v>9065</v>
      </c>
      <c r="H7887" s="220">
        <v>9542</v>
      </c>
      <c r="I7887" s="220">
        <v>8611.52486551724</v>
      </c>
      <c r="J7887" s="161" t="e">
        <f>VLOOKUP(D7887,GST!A:D,4,FALSE)</f>
        <v>#N/A</v>
      </c>
      <c r="K7887" s="64" t="str">
        <f>VLOOKUP(B7887,'ABC successor'!A:J,10,FALSE)</f>
        <v>4780</v>
      </c>
    </row>
    <row r="7888" spans="1:11" x14ac:dyDescent="0.2">
      <c r="A7888">
        <v>7887</v>
      </c>
      <c r="B7888" t="s">
        <v>18413</v>
      </c>
      <c r="C7888" t="s">
        <v>18414</v>
      </c>
      <c r="D7888" t="s">
        <v>18413</v>
      </c>
      <c r="E7888" t="s">
        <v>18415</v>
      </c>
      <c r="F7888" s="220">
        <v>113444</v>
      </c>
      <c r="G7888" s="220">
        <v>113444</v>
      </c>
      <c r="H7888" s="220">
        <v>119415</v>
      </c>
      <c r="I7888" s="220">
        <v>107771.66760862069</v>
      </c>
      <c r="J7888" s="161" t="e">
        <f>VLOOKUP(D7888,GST!A:D,4,FALSE)</f>
        <v>#N/A</v>
      </c>
      <c r="K7888" s="64" t="str">
        <f>VLOOKUP(B7888,'ABC successor'!A:J,10,FALSE)</f>
        <v>4780</v>
      </c>
    </row>
    <row r="7889" spans="1:11" x14ac:dyDescent="0.2">
      <c r="A7889">
        <v>7888</v>
      </c>
      <c r="B7889" t="s">
        <v>19723</v>
      </c>
      <c r="C7889" t="s">
        <v>19724</v>
      </c>
      <c r="D7889" t="s">
        <v>19723</v>
      </c>
      <c r="E7889" t="s">
        <v>19725</v>
      </c>
      <c r="F7889" s="220">
        <v>124293</v>
      </c>
      <c r="G7889" s="220">
        <v>124293</v>
      </c>
      <c r="H7889" s="220">
        <v>130835</v>
      </c>
      <c r="I7889" s="220">
        <v>118078.81602758619</v>
      </c>
      <c r="J7889" s="161" t="e">
        <f>VLOOKUP(D7889,GST!A:D,4,FALSE)</f>
        <v>#N/A</v>
      </c>
      <c r="K7889" s="64" t="str">
        <f>VLOOKUP(B7889,'ABC successor'!A:J,10,FALSE)</f>
        <v>4780</v>
      </c>
    </row>
    <row r="7890" spans="1:11" x14ac:dyDescent="0.2">
      <c r="A7890">
        <v>7889</v>
      </c>
      <c r="B7890" t="s">
        <v>265</v>
      </c>
      <c r="C7890" t="s">
        <v>266</v>
      </c>
      <c r="D7890" t="s">
        <v>265</v>
      </c>
      <c r="E7890" t="s">
        <v>426</v>
      </c>
      <c r="F7890" s="220">
        <v>11910</v>
      </c>
      <c r="G7890" s="220">
        <v>11910</v>
      </c>
      <c r="H7890" s="220">
        <v>12537</v>
      </c>
      <c r="I7890" s="220">
        <v>11314.468682758621</v>
      </c>
      <c r="J7890" s="161" t="e">
        <f>VLOOKUP(D7890,GST!A:D,4,FALSE)</f>
        <v>#N/A</v>
      </c>
      <c r="K7890" s="64" t="str">
        <f>VLOOKUP(B7890,'ABC successor'!A:J,10,FALSE)</f>
        <v>4780</v>
      </c>
    </row>
    <row r="7891" spans="1:11" x14ac:dyDescent="0.2">
      <c r="A7891">
        <v>7890</v>
      </c>
      <c r="B7891" t="s">
        <v>16942</v>
      </c>
      <c r="C7891" t="s">
        <v>16943</v>
      </c>
      <c r="D7891" t="s">
        <v>16942</v>
      </c>
      <c r="E7891" t="s">
        <v>426</v>
      </c>
      <c r="F7891" s="220">
        <v>27994</v>
      </c>
      <c r="G7891" s="220">
        <v>27994</v>
      </c>
      <c r="H7891" s="220">
        <v>29467</v>
      </c>
      <c r="I7891" s="220">
        <v>26594.415025862068</v>
      </c>
      <c r="J7891" s="161" t="e">
        <f>VLOOKUP(D7891,GST!A:D,4,FALSE)</f>
        <v>#N/A</v>
      </c>
      <c r="K7891" s="64" t="str">
        <f>VLOOKUP(B7891,'ABC successor'!A:J,10,FALSE)</f>
        <v>4780</v>
      </c>
    </row>
    <row r="7892" spans="1:11" x14ac:dyDescent="0.2">
      <c r="A7892">
        <v>7891</v>
      </c>
      <c r="B7892" t="s">
        <v>11701</v>
      </c>
      <c r="C7892" t="s">
        <v>11702</v>
      </c>
      <c r="D7892" t="s">
        <v>11701</v>
      </c>
      <c r="E7892" t="s">
        <v>11703</v>
      </c>
      <c r="F7892" s="220">
        <v>15964</v>
      </c>
      <c r="G7892" s="220">
        <v>15964</v>
      </c>
      <c r="H7892" s="220">
        <v>16804</v>
      </c>
      <c r="I7892" s="220">
        <v>15165.873606896552</v>
      </c>
      <c r="J7892" s="161" t="e">
        <f>VLOOKUP(D7892,GST!A:D,4,FALSE)</f>
        <v>#N/A</v>
      </c>
      <c r="K7892" s="64" t="str">
        <f>VLOOKUP(B7892,'ABC successor'!A:J,10,FALSE)</f>
        <v>4780</v>
      </c>
    </row>
    <row r="7893" spans="1:11" x14ac:dyDescent="0.2">
      <c r="A7893">
        <v>7892</v>
      </c>
      <c r="B7893" t="s">
        <v>19726</v>
      </c>
      <c r="C7893" t="s">
        <v>19727</v>
      </c>
      <c r="D7893" t="s">
        <v>19726</v>
      </c>
      <c r="E7893" t="s">
        <v>19728</v>
      </c>
      <c r="F7893" s="220">
        <v>8371</v>
      </c>
      <c r="G7893" s="220">
        <v>8371</v>
      </c>
      <c r="H7893" s="220">
        <v>8812</v>
      </c>
      <c r="I7893" s="220">
        <v>7952.2231189655176</v>
      </c>
      <c r="J7893" s="161" t="e">
        <f>VLOOKUP(D7893,GST!A:D,4,FALSE)</f>
        <v>#N/A</v>
      </c>
      <c r="K7893" s="64" t="str">
        <f>VLOOKUP(B7893,'ABC successor'!A:J,10,FALSE)</f>
        <v>4780</v>
      </c>
    </row>
    <row r="7894" spans="1:11" x14ac:dyDescent="0.2">
      <c r="A7894">
        <v>7893</v>
      </c>
      <c r="B7894" t="s">
        <v>19729</v>
      </c>
      <c r="C7894" t="s">
        <v>19730</v>
      </c>
      <c r="D7894" t="s">
        <v>19729</v>
      </c>
      <c r="E7894" t="s">
        <v>19731</v>
      </c>
      <c r="F7894" s="220">
        <v>76652</v>
      </c>
      <c r="G7894" s="220">
        <v>76652</v>
      </c>
      <c r="H7894" s="220">
        <v>80686</v>
      </c>
      <c r="I7894" s="220">
        <v>72819.00786034482</v>
      </c>
      <c r="J7894" s="161" t="e">
        <f>VLOOKUP(D7894,GST!A:D,4,FALSE)</f>
        <v>#N/A</v>
      </c>
      <c r="K7894" s="64" t="str">
        <f>VLOOKUP(B7894,'ABC successor'!A:J,10,FALSE)</f>
        <v>4780</v>
      </c>
    </row>
    <row r="7895" spans="1:11" x14ac:dyDescent="0.2">
      <c r="A7895">
        <v>7894</v>
      </c>
      <c r="B7895" t="s">
        <v>19732</v>
      </c>
      <c r="C7895" t="s">
        <v>19733</v>
      </c>
      <c r="D7895" t="s">
        <v>19732</v>
      </c>
      <c r="E7895" t="s">
        <v>19734</v>
      </c>
      <c r="F7895" s="220">
        <v>115615</v>
      </c>
      <c r="G7895" s="220">
        <v>115615</v>
      </c>
      <c r="H7895" s="220">
        <v>121700</v>
      </c>
      <c r="I7895" s="220">
        <v>109834.64404137932</v>
      </c>
      <c r="J7895" s="161" t="e">
        <f>VLOOKUP(D7895,GST!A:D,4,FALSE)</f>
        <v>#N/A</v>
      </c>
      <c r="K7895" s="64" t="str">
        <f>VLOOKUP(B7895,'ABC successor'!A:J,10,FALSE)</f>
        <v>4780</v>
      </c>
    </row>
    <row r="7896" spans="1:11" x14ac:dyDescent="0.2">
      <c r="A7896">
        <v>7895</v>
      </c>
      <c r="B7896" t="s">
        <v>19735</v>
      </c>
      <c r="C7896" t="s">
        <v>19736</v>
      </c>
      <c r="D7896" t="s">
        <v>19735</v>
      </c>
      <c r="E7896" t="s">
        <v>19737</v>
      </c>
      <c r="F7896" s="220">
        <v>131573</v>
      </c>
      <c r="G7896" s="220">
        <v>131573</v>
      </c>
      <c r="H7896" s="220">
        <v>138498</v>
      </c>
      <c r="I7896" s="220">
        <v>124994.71733965515</v>
      </c>
      <c r="J7896" s="161" t="e">
        <f>VLOOKUP(D7896,GST!A:D,4,FALSE)</f>
        <v>#N/A</v>
      </c>
      <c r="K7896" s="64" t="str">
        <f>VLOOKUP(B7896,'ABC successor'!A:J,10,FALSE)</f>
        <v>4780</v>
      </c>
    </row>
    <row r="7897" spans="1:11" x14ac:dyDescent="0.2">
      <c r="A7897">
        <v>7896</v>
      </c>
      <c r="B7897" t="s">
        <v>18416</v>
      </c>
      <c r="C7897" t="s">
        <v>18417</v>
      </c>
      <c r="D7897" t="s">
        <v>18416</v>
      </c>
      <c r="E7897" t="s">
        <v>18418</v>
      </c>
      <c r="F7897" s="220">
        <v>113444</v>
      </c>
      <c r="G7897" s="220">
        <v>113444</v>
      </c>
      <c r="H7897" s="220">
        <v>119415</v>
      </c>
      <c r="I7897" s="220">
        <v>107771.66760862069</v>
      </c>
      <c r="J7897" s="161" t="e">
        <f>VLOOKUP(D7897,GST!A:D,4,FALSE)</f>
        <v>#N/A</v>
      </c>
      <c r="K7897" s="64" t="str">
        <f>VLOOKUP(B7897,'ABC successor'!A:J,10,FALSE)</f>
        <v>4780</v>
      </c>
    </row>
    <row r="7898" spans="1:11" x14ac:dyDescent="0.2">
      <c r="A7898">
        <v>7897</v>
      </c>
      <c r="B7898" t="s">
        <v>22893</v>
      </c>
      <c r="C7898" t="s">
        <v>22894</v>
      </c>
      <c r="D7898" t="s">
        <v>22893</v>
      </c>
      <c r="E7898" t="s">
        <v>6126</v>
      </c>
      <c r="F7898" s="220">
        <v>28794</v>
      </c>
      <c r="G7898" s="220">
        <v>28794</v>
      </c>
      <c r="H7898" s="220">
        <v>30309</v>
      </c>
      <c r="I7898" s="220">
        <v>27354.255455172406</v>
      </c>
      <c r="J7898" s="161" t="e">
        <f>VLOOKUP(D7898,GST!A:D,4,FALSE)</f>
        <v>#N/A</v>
      </c>
      <c r="K7898" s="64" t="str">
        <f>VLOOKUP(B7898,'ABC successor'!A:J,10,FALSE)</f>
        <v>4780</v>
      </c>
    </row>
    <row r="7899" spans="1:11" x14ac:dyDescent="0.2">
      <c r="A7899">
        <v>7898</v>
      </c>
      <c r="B7899" t="s">
        <v>19738</v>
      </c>
      <c r="C7899" t="s">
        <v>19739</v>
      </c>
      <c r="D7899" t="s">
        <v>19738</v>
      </c>
      <c r="E7899" t="s">
        <v>19740</v>
      </c>
      <c r="F7899" s="220">
        <v>219474</v>
      </c>
      <c r="G7899" s="220">
        <v>219474</v>
      </c>
      <c r="H7899" s="220">
        <v>231025</v>
      </c>
      <c r="I7899" s="220">
        <v>208499.8271155172</v>
      </c>
      <c r="J7899" s="161" t="e">
        <f>VLOOKUP(D7899,GST!A:D,4,FALSE)</f>
        <v>#N/A</v>
      </c>
      <c r="K7899" s="64" t="str">
        <f>VLOOKUP(B7899,'ABC successor'!A:J,10,FALSE)</f>
        <v>4780</v>
      </c>
    </row>
    <row r="7900" spans="1:11" x14ac:dyDescent="0.2">
      <c r="A7900">
        <v>7899</v>
      </c>
      <c r="B7900" t="s">
        <v>19741</v>
      </c>
      <c r="C7900" t="s">
        <v>19742</v>
      </c>
      <c r="D7900" t="s">
        <v>19741</v>
      </c>
      <c r="E7900" t="s">
        <v>19743</v>
      </c>
      <c r="F7900" s="220">
        <v>3334</v>
      </c>
      <c r="G7900" s="220">
        <v>3334</v>
      </c>
      <c r="H7900" s="220">
        <v>3509</v>
      </c>
      <c r="I7900" s="220">
        <v>3166.9685068965505</v>
      </c>
      <c r="J7900" s="161" t="e">
        <f>VLOOKUP(D7900,GST!A:D,4,FALSE)</f>
        <v>#N/A</v>
      </c>
      <c r="K7900" s="64" t="str">
        <f>VLOOKUP(B7900,'ABC successor'!A:J,10,FALSE)</f>
        <v>4780</v>
      </c>
    </row>
    <row r="7901" spans="1:11" x14ac:dyDescent="0.2">
      <c r="A7901">
        <v>7900</v>
      </c>
      <c r="B7901" t="s">
        <v>19744</v>
      </c>
      <c r="C7901" t="s">
        <v>19745</v>
      </c>
      <c r="D7901" t="s">
        <v>19744</v>
      </c>
      <c r="E7901" t="s">
        <v>19746</v>
      </c>
      <c r="F7901" s="220">
        <v>15358</v>
      </c>
      <c r="G7901" s="220">
        <v>15358</v>
      </c>
      <c r="H7901" s="220">
        <v>16166</v>
      </c>
      <c r="I7901" s="220">
        <v>14589.709617241379</v>
      </c>
      <c r="J7901" s="161" t="e">
        <f>VLOOKUP(D7901,GST!A:D,4,FALSE)</f>
        <v>#N/A</v>
      </c>
      <c r="K7901" s="64" t="str">
        <f>VLOOKUP(B7901,'ABC successor'!A:J,10,FALSE)</f>
        <v>4780</v>
      </c>
    </row>
    <row r="7902" spans="1:11" x14ac:dyDescent="0.2">
      <c r="A7902">
        <v>7901</v>
      </c>
      <c r="B7902" t="s">
        <v>19747</v>
      </c>
      <c r="C7902" t="s">
        <v>19748</v>
      </c>
      <c r="D7902" t="s">
        <v>19747</v>
      </c>
      <c r="E7902" t="s">
        <v>19749</v>
      </c>
      <c r="F7902" s="220">
        <v>10803</v>
      </c>
      <c r="G7902" s="220">
        <v>10803</v>
      </c>
      <c r="H7902" s="220">
        <v>11372</v>
      </c>
      <c r="I7902" s="220">
        <v>10262.679386206895</v>
      </c>
      <c r="J7902" s="161" t="e">
        <f>VLOOKUP(D7902,GST!A:D,4,FALSE)</f>
        <v>#N/A</v>
      </c>
      <c r="K7902" s="64" t="str">
        <f>VLOOKUP(B7902,'ABC successor'!A:J,10,FALSE)</f>
        <v>4780</v>
      </c>
    </row>
    <row r="7903" spans="1:11" x14ac:dyDescent="0.2">
      <c r="A7903">
        <v>7902</v>
      </c>
      <c r="B7903" t="s">
        <v>19750</v>
      </c>
      <c r="C7903" t="s">
        <v>19751</v>
      </c>
      <c r="D7903" t="s">
        <v>19750</v>
      </c>
      <c r="E7903" t="s">
        <v>19752</v>
      </c>
      <c r="F7903" s="220">
        <v>38659</v>
      </c>
      <c r="G7903" s="220">
        <v>38659</v>
      </c>
      <c r="H7903" s="220">
        <v>40694</v>
      </c>
      <c r="I7903" s="220">
        <v>36725.620749999995</v>
      </c>
      <c r="J7903" s="161" t="e">
        <f>VLOOKUP(D7903,GST!A:D,4,FALSE)</f>
        <v>#N/A</v>
      </c>
      <c r="K7903" s="64" t="str">
        <f>VLOOKUP(B7903,'ABC successor'!A:J,10,FALSE)</f>
        <v>4780</v>
      </c>
    </row>
    <row r="7904" spans="1:11" x14ac:dyDescent="0.2">
      <c r="A7904">
        <v>7903</v>
      </c>
      <c r="B7904" t="s">
        <v>7372</v>
      </c>
      <c r="C7904" t="s">
        <v>7371</v>
      </c>
      <c r="D7904" t="s">
        <v>7372</v>
      </c>
      <c r="E7904" t="s">
        <v>7373</v>
      </c>
      <c r="F7904" s="220">
        <v>22896</v>
      </c>
      <c r="G7904" s="220">
        <v>22896</v>
      </c>
      <c r="H7904" s="220">
        <v>24101</v>
      </c>
      <c r="I7904" s="220">
        <v>21751.157327586203</v>
      </c>
      <c r="J7904" s="161" t="e">
        <f>VLOOKUP(D7904,GST!A:D,4,FALSE)</f>
        <v>#N/A</v>
      </c>
      <c r="K7904" s="64" t="str">
        <f>VLOOKUP(B7904,'ABC successor'!A:J,10,FALSE)</f>
        <v>4780</v>
      </c>
    </row>
    <row r="7905" spans="1:11" x14ac:dyDescent="0.2">
      <c r="A7905">
        <v>7904</v>
      </c>
      <c r="B7905" t="s">
        <v>18827</v>
      </c>
      <c r="C7905" t="s">
        <v>18828</v>
      </c>
      <c r="D7905" t="s">
        <v>18827</v>
      </c>
      <c r="E7905" t="s">
        <v>4084</v>
      </c>
      <c r="F7905" s="220">
        <v>2306</v>
      </c>
      <c r="G7905" s="220">
        <v>2306</v>
      </c>
      <c r="H7905" s="220">
        <v>2427</v>
      </c>
      <c r="I7905" s="220">
        <v>2190.583222413793</v>
      </c>
      <c r="J7905" s="161" t="e">
        <f>VLOOKUP(D7905,GST!A:D,4,FALSE)</f>
        <v>#N/A</v>
      </c>
      <c r="K7905" s="64" t="str">
        <f>VLOOKUP(B7905,'ABC successor'!A:J,10,FALSE)</f>
        <v>4780</v>
      </c>
    </row>
    <row r="7906" spans="1:11" x14ac:dyDescent="0.2">
      <c r="A7906">
        <v>7905</v>
      </c>
      <c r="B7906" t="s">
        <v>18829</v>
      </c>
      <c r="C7906" t="s">
        <v>18830</v>
      </c>
      <c r="D7906" t="s">
        <v>18829</v>
      </c>
      <c r="E7906" t="s">
        <v>4051</v>
      </c>
      <c r="F7906" s="220">
        <v>2253</v>
      </c>
      <c r="G7906" s="220">
        <v>2253</v>
      </c>
      <c r="H7906" s="220">
        <v>2372</v>
      </c>
      <c r="I7906" s="220">
        <v>2140.3138810344826</v>
      </c>
      <c r="J7906" s="161" t="e">
        <f>VLOOKUP(D7906,GST!A:D,4,FALSE)</f>
        <v>#N/A</v>
      </c>
      <c r="K7906" s="64" t="str">
        <f>VLOOKUP(B7906,'ABC successor'!A:J,10,FALSE)</f>
        <v>4780</v>
      </c>
    </row>
    <row r="7907" spans="1:11" x14ac:dyDescent="0.2">
      <c r="A7907">
        <v>7906</v>
      </c>
      <c r="B7907" t="s">
        <v>26197</v>
      </c>
      <c r="C7907" t="s">
        <v>26198</v>
      </c>
      <c r="D7907" t="s">
        <v>26197</v>
      </c>
      <c r="E7907" t="s">
        <v>26199</v>
      </c>
      <c r="F7907" s="220">
        <v>8171</v>
      </c>
      <c r="G7907" s="220">
        <v>8171</v>
      </c>
      <c r="H7907" s="220">
        <v>8601</v>
      </c>
      <c r="I7907" s="220">
        <v>7762.7463706896542</v>
      </c>
      <c r="J7907" s="161" t="e">
        <f>VLOOKUP(D7907,GST!A:D,4,FALSE)</f>
        <v>#N/A</v>
      </c>
      <c r="K7907" s="64" t="str">
        <f>VLOOKUP(B7907,'ABC successor'!A:J,10,FALSE)</f>
        <v>4780</v>
      </c>
    </row>
    <row r="7908" spans="1:11" x14ac:dyDescent="0.2">
      <c r="A7908">
        <v>7907</v>
      </c>
      <c r="B7908" t="s">
        <v>427</v>
      </c>
      <c r="C7908" t="s">
        <v>428</v>
      </c>
      <c r="D7908" t="s">
        <v>427</v>
      </c>
      <c r="E7908" t="s">
        <v>429</v>
      </c>
      <c r="F7908" s="220">
        <v>6932</v>
      </c>
      <c r="G7908" s="220">
        <v>6932</v>
      </c>
      <c r="H7908" s="220">
        <v>7297</v>
      </c>
      <c r="I7908" s="220">
        <v>6585.2837206896547</v>
      </c>
      <c r="J7908" s="161" t="e">
        <f>VLOOKUP(D7908,GST!A:D,4,FALSE)</f>
        <v>#N/A</v>
      </c>
      <c r="K7908" s="64" t="str">
        <f>VLOOKUP(B7908,'ABC successor'!A:J,10,FALSE)</f>
        <v>4780</v>
      </c>
    </row>
    <row r="7909" spans="1:11" x14ac:dyDescent="0.2">
      <c r="A7909">
        <v>7908</v>
      </c>
      <c r="B7909" t="s">
        <v>19753</v>
      </c>
      <c r="C7909" t="s">
        <v>19754</v>
      </c>
      <c r="D7909" t="s">
        <v>19753</v>
      </c>
      <c r="E7909" t="s">
        <v>19755</v>
      </c>
      <c r="F7909" s="220">
        <v>513</v>
      </c>
      <c r="G7909" s="220">
        <v>513</v>
      </c>
      <c r="H7909" s="220">
        <v>540</v>
      </c>
      <c r="I7909" s="220">
        <v>487.22592413793103</v>
      </c>
      <c r="J7909" s="161" t="e">
        <f>VLOOKUP(D7909,GST!A:D,4,FALSE)</f>
        <v>#N/A</v>
      </c>
      <c r="K7909" s="64" t="str">
        <f>VLOOKUP(B7909,'ABC successor'!A:J,10,FALSE)</f>
        <v>4780</v>
      </c>
    </row>
    <row r="7910" spans="1:11" x14ac:dyDescent="0.2">
      <c r="A7910">
        <v>7909</v>
      </c>
      <c r="B7910" t="s">
        <v>14962</v>
      </c>
      <c r="C7910" t="s">
        <v>14963</v>
      </c>
      <c r="D7910" t="s">
        <v>14962</v>
      </c>
      <c r="E7910" t="s">
        <v>14964</v>
      </c>
      <c r="F7910" s="220">
        <v>57321</v>
      </c>
      <c r="G7910" s="220">
        <v>57321</v>
      </c>
      <c r="H7910" s="220">
        <v>60338</v>
      </c>
      <c r="I7910" s="220">
        <v>54455.230767241366</v>
      </c>
      <c r="J7910" s="161" t="e">
        <f>VLOOKUP(D7910,GST!A:D,4,FALSE)</f>
        <v>#N/A</v>
      </c>
      <c r="K7910" s="64" t="str">
        <f>VLOOKUP(B7910,'ABC successor'!A:J,10,FALSE)</f>
        <v>4780</v>
      </c>
    </row>
    <row r="7911" spans="1:11" x14ac:dyDescent="0.2">
      <c r="A7911">
        <v>7910</v>
      </c>
      <c r="B7911" t="s">
        <v>14965</v>
      </c>
      <c r="C7911" t="s">
        <v>14966</v>
      </c>
      <c r="D7911" t="s">
        <v>14965</v>
      </c>
      <c r="E7911" t="s">
        <v>14967</v>
      </c>
      <c r="F7911" s="220">
        <v>32193</v>
      </c>
      <c r="G7911" s="220">
        <v>32193</v>
      </c>
      <c r="H7911" s="220">
        <v>33887</v>
      </c>
      <c r="I7911" s="220">
        <v>30583.093920689651</v>
      </c>
      <c r="J7911" s="161" t="e">
        <f>VLOOKUP(D7911,GST!A:D,4,FALSE)</f>
        <v>#N/A</v>
      </c>
      <c r="K7911" s="64" t="str">
        <f>VLOOKUP(B7911,'ABC successor'!A:J,10,FALSE)</f>
        <v>4780</v>
      </c>
    </row>
    <row r="7912" spans="1:11" x14ac:dyDescent="0.2">
      <c r="A7912">
        <v>7911</v>
      </c>
      <c r="B7912" t="s">
        <v>430</v>
      </c>
      <c r="C7912" t="s">
        <v>431</v>
      </c>
      <c r="D7912" t="s">
        <v>430</v>
      </c>
      <c r="E7912" t="s">
        <v>432</v>
      </c>
      <c r="F7912" s="220">
        <v>221146</v>
      </c>
      <c r="G7912" s="220">
        <v>221146</v>
      </c>
      <c r="H7912" s="220">
        <v>232785</v>
      </c>
      <c r="I7912" s="220">
        <v>210089.11167758616</v>
      </c>
      <c r="J7912" s="161" t="e">
        <f>VLOOKUP(D7912,GST!A:D,4,FALSE)</f>
        <v>#N/A</v>
      </c>
      <c r="K7912" s="64" t="str">
        <f>VLOOKUP(B7912,'ABC successor'!A:J,10,FALSE)</f>
        <v>4780</v>
      </c>
    </row>
    <row r="7913" spans="1:11" x14ac:dyDescent="0.2">
      <c r="A7913">
        <v>7912</v>
      </c>
      <c r="B7913" t="s">
        <v>18419</v>
      </c>
      <c r="C7913" t="s">
        <v>18420</v>
      </c>
      <c r="D7913" t="s">
        <v>18419</v>
      </c>
      <c r="E7913" t="s">
        <v>18421</v>
      </c>
      <c r="F7913" s="220">
        <v>217821</v>
      </c>
      <c r="G7913" s="220">
        <v>217821</v>
      </c>
      <c r="H7913" s="220">
        <v>229285</v>
      </c>
      <c r="I7913" s="220">
        <v>206929.8769155172</v>
      </c>
      <c r="J7913" s="161" t="e">
        <f>VLOOKUP(D7913,GST!A:D,4,FALSE)</f>
        <v>#N/A</v>
      </c>
      <c r="K7913" s="64" t="str">
        <f>VLOOKUP(B7913,'ABC successor'!A:J,10,FALSE)</f>
        <v>4780</v>
      </c>
    </row>
    <row r="7914" spans="1:11" x14ac:dyDescent="0.2">
      <c r="A7914">
        <v>7913</v>
      </c>
      <c r="B7914" t="s">
        <v>433</v>
      </c>
      <c r="C7914" t="s">
        <v>434</v>
      </c>
      <c r="D7914" t="s">
        <v>433</v>
      </c>
      <c r="E7914" t="s">
        <v>435</v>
      </c>
      <c r="F7914" s="220">
        <v>416120</v>
      </c>
      <c r="G7914" s="220">
        <v>416120</v>
      </c>
      <c r="H7914" s="220">
        <v>438021</v>
      </c>
      <c r="I7914" s="220">
        <v>395314.23373448267</v>
      </c>
      <c r="J7914" s="161" t="e">
        <f>VLOOKUP(D7914,GST!A:D,4,FALSE)</f>
        <v>#N/A</v>
      </c>
      <c r="K7914" s="64" t="str">
        <f>VLOOKUP(B7914,'ABC successor'!A:J,10,FALSE)</f>
        <v>4780</v>
      </c>
    </row>
    <row r="7915" spans="1:11" x14ac:dyDescent="0.2">
      <c r="A7915">
        <v>7914</v>
      </c>
      <c r="B7915" t="s">
        <v>18831</v>
      </c>
      <c r="C7915" t="s">
        <v>18832</v>
      </c>
      <c r="D7915" t="s">
        <v>18831</v>
      </c>
      <c r="E7915" t="s">
        <v>18833</v>
      </c>
      <c r="F7915" s="220">
        <v>409864</v>
      </c>
      <c r="G7915" s="220">
        <v>409864</v>
      </c>
      <c r="H7915" s="220">
        <v>431436</v>
      </c>
      <c r="I7915" s="220">
        <v>389370.85083448276</v>
      </c>
      <c r="J7915" s="161" t="e">
        <f>VLOOKUP(D7915,GST!A:D,4,FALSE)</f>
        <v>#N/A</v>
      </c>
      <c r="K7915" s="64" t="str">
        <f>VLOOKUP(B7915,'ABC successor'!A:J,10,FALSE)</f>
        <v>4780</v>
      </c>
    </row>
    <row r="7916" spans="1:11" x14ac:dyDescent="0.2">
      <c r="A7916">
        <v>7915</v>
      </c>
      <c r="B7916" t="s">
        <v>436</v>
      </c>
      <c r="C7916" t="s">
        <v>437</v>
      </c>
      <c r="D7916" t="s">
        <v>436</v>
      </c>
      <c r="E7916" t="s">
        <v>438</v>
      </c>
      <c r="F7916" s="220">
        <v>20539</v>
      </c>
      <c r="G7916" s="220">
        <v>20539</v>
      </c>
      <c r="H7916" s="220">
        <v>21620</v>
      </c>
      <c r="I7916" s="220">
        <v>19512.238199999996</v>
      </c>
      <c r="J7916" s="161" t="e">
        <f>VLOOKUP(D7916,GST!A:D,4,FALSE)</f>
        <v>#N/A</v>
      </c>
      <c r="K7916" s="64" t="str">
        <f>VLOOKUP(B7916,'ABC successor'!A:J,10,FALSE)</f>
        <v>4780</v>
      </c>
    </row>
    <row r="7917" spans="1:11" x14ac:dyDescent="0.2">
      <c r="A7917">
        <v>7916</v>
      </c>
      <c r="B7917" t="s">
        <v>19756</v>
      </c>
      <c r="C7917" t="s">
        <v>19757</v>
      </c>
      <c r="D7917" t="s">
        <v>19756</v>
      </c>
      <c r="E7917" t="s">
        <v>19758</v>
      </c>
      <c r="F7917" s="220">
        <v>203921</v>
      </c>
      <c r="G7917" s="220">
        <v>203921</v>
      </c>
      <c r="H7917" s="220">
        <v>214654</v>
      </c>
      <c r="I7917" s="220">
        <v>193724.50762241377</v>
      </c>
      <c r="J7917" s="161" t="e">
        <f>VLOOKUP(D7917,GST!A:D,4,FALSE)</f>
        <v>#N/A</v>
      </c>
      <c r="K7917" s="64" t="str">
        <f>VLOOKUP(B7917,'ABC successor'!A:J,10,FALSE)</f>
        <v>4780</v>
      </c>
    </row>
    <row r="7918" spans="1:11" x14ac:dyDescent="0.2">
      <c r="A7918">
        <v>7917</v>
      </c>
      <c r="B7918" t="s">
        <v>18422</v>
      </c>
      <c r="C7918" t="s">
        <v>18423</v>
      </c>
      <c r="D7918" t="s">
        <v>18422</v>
      </c>
      <c r="E7918" t="s">
        <v>18424</v>
      </c>
      <c r="F7918" s="220">
        <v>203921</v>
      </c>
      <c r="G7918" s="220">
        <v>203921</v>
      </c>
      <c r="H7918" s="220">
        <v>214654</v>
      </c>
      <c r="I7918" s="220">
        <v>193724.50762241377</v>
      </c>
      <c r="J7918" s="161" t="e">
        <f>VLOOKUP(D7918,GST!A:D,4,FALSE)</f>
        <v>#N/A</v>
      </c>
      <c r="K7918" s="64" t="str">
        <f>VLOOKUP(B7918,'ABC successor'!A:J,10,FALSE)</f>
        <v>4780</v>
      </c>
    </row>
    <row r="7919" spans="1:11" x14ac:dyDescent="0.2">
      <c r="A7919">
        <v>7918</v>
      </c>
      <c r="B7919" t="s">
        <v>19759</v>
      </c>
      <c r="C7919" t="s">
        <v>19760</v>
      </c>
      <c r="D7919" t="s">
        <v>19759</v>
      </c>
      <c r="E7919" t="s">
        <v>19761</v>
      </c>
      <c r="F7919" s="220">
        <v>99456</v>
      </c>
      <c r="G7919" s="220">
        <v>99456</v>
      </c>
      <c r="H7919" s="220">
        <v>104691</v>
      </c>
      <c r="I7919" s="220">
        <v>94483.160558620672</v>
      </c>
      <c r="J7919" s="161" t="e">
        <f>VLOOKUP(D7919,GST!A:D,4,FALSE)</f>
        <v>#N/A</v>
      </c>
      <c r="K7919" s="64" t="str">
        <f>VLOOKUP(B7919,'ABC successor'!A:J,10,FALSE)</f>
        <v>4780</v>
      </c>
    </row>
    <row r="7920" spans="1:11" x14ac:dyDescent="0.2">
      <c r="A7920">
        <v>7919</v>
      </c>
      <c r="B7920" t="s">
        <v>11704</v>
      </c>
      <c r="C7920" t="s">
        <v>11705</v>
      </c>
      <c r="D7920" t="s">
        <v>11704</v>
      </c>
      <c r="E7920" t="s">
        <v>11706</v>
      </c>
      <c r="F7920" s="220">
        <v>16273</v>
      </c>
      <c r="G7920" s="220">
        <v>16273</v>
      </c>
      <c r="H7920" s="220">
        <v>17129</v>
      </c>
      <c r="I7920" s="220">
        <v>15459.755910344824</v>
      </c>
      <c r="J7920" s="161" t="e">
        <f>VLOOKUP(D7920,GST!A:D,4,FALSE)</f>
        <v>#N/A</v>
      </c>
      <c r="K7920" s="64" t="str">
        <f>VLOOKUP(B7920,'ABC successor'!A:J,10,FALSE)</f>
        <v>4780</v>
      </c>
    </row>
    <row r="7921" spans="1:11" x14ac:dyDescent="0.2">
      <c r="A7921">
        <v>7920</v>
      </c>
      <c r="B7921" t="s">
        <v>439</v>
      </c>
      <c r="C7921" t="s">
        <v>440</v>
      </c>
      <c r="D7921" t="s">
        <v>439</v>
      </c>
      <c r="E7921" t="s">
        <v>441</v>
      </c>
      <c r="F7921" s="220">
        <v>8118</v>
      </c>
      <c r="G7921" s="220">
        <v>8118</v>
      </c>
      <c r="H7921" s="220">
        <v>8545</v>
      </c>
      <c r="I7921" s="220">
        <v>7712.4770293103438</v>
      </c>
      <c r="J7921" s="161" t="e">
        <f>VLOOKUP(D7921,GST!A:D,4,FALSE)</f>
        <v>#N/A</v>
      </c>
      <c r="K7921" s="64" t="str">
        <f>VLOOKUP(B7921,'ABC successor'!A:J,10,FALSE)</f>
        <v>4780</v>
      </c>
    </row>
    <row r="7922" spans="1:11" x14ac:dyDescent="0.2">
      <c r="A7922">
        <v>7921</v>
      </c>
      <c r="B7922" t="s">
        <v>442</v>
      </c>
      <c r="C7922" t="s">
        <v>443</v>
      </c>
      <c r="D7922" t="s">
        <v>442</v>
      </c>
      <c r="E7922" t="s">
        <v>444</v>
      </c>
      <c r="F7922" s="220">
        <v>138106</v>
      </c>
      <c r="G7922" s="220">
        <v>138106</v>
      </c>
      <c r="H7922" s="220">
        <v>145375</v>
      </c>
      <c r="I7922" s="220">
        <v>131201.04756379311</v>
      </c>
      <c r="J7922" s="161" t="e">
        <f>VLOOKUP(D7922,GST!A:D,4,FALSE)</f>
        <v>#N/A</v>
      </c>
      <c r="K7922" s="64" t="str">
        <f>VLOOKUP(B7922,'ABC successor'!A:J,10,FALSE)</f>
        <v>4780</v>
      </c>
    </row>
    <row r="7923" spans="1:11" x14ac:dyDescent="0.2">
      <c r="A7923">
        <v>7922</v>
      </c>
      <c r="B7923" t="s">
        <v>11707</v>
      </c>
      <c r="C7923" t="s">
        <v>11708</v>
      </c>
      <c r="D7923" t="s">
        <v>11707</v>
      </c>
      <c r="E7923" t="s">
        <v>11709</v>
      </c>
      <c r="F7923" s="220">
        <v>175981</v>
      </c>
      <c r="G7923" s="220">
        <v>175981</v>
      </c>
      <c r="H7923" s="220">
        <v>185243</v>
      </c>
      <c r="I7923" s="220">
        <v>167182.2953741379</v>
      </c>
      <c r="J7923" s="161" t="e">
        <f>VLOOKUP(D7923,GST!A:D,4,FALSE)</f>
        <v>#N/A</v>
      </c>
      <c r="K7923" s="64" t="str">
        <f>VLOOKUP(B7923,'ABC successor'!A:J,10,FALSE)</f>
        <v>4780</v>
      </c>
    </row>
    <row r="7924" spans="1:11" x14ac:dyDescent="0.2">
      <c r="A7924">
        <v>7923</v>
      </c>
      <c r="B7924" t="s">
        <v>16327</v>
      </c>
      <c r="C7924" t="s">
        <v>16328</v>
      </c>
      <c r="D7924" t="s">
        <v>16327</v>
      </c>
      <c r="E7924" t="s">
        <v>16329</v>
      </c>
      <c r="F7924" s="220">
        <v>47784</v>
      </c>
      <c r="G7924" s="220">
        <v>47784</v>
      </c>
      <c r="H7924" s="220">
        <v>50299</v>
      </c>
      <c r="I7924" s="220">
        <v>45395.148701724131</v>
      </c>
      <c r="J7924" s="161" t="e">
        <f>VLOOKUP(D7924,GST!A:D,4,FALSE)</f>
        <v>#N/A</v>
      </c>
      <c r="K7924" s="64" t="str">
        <f>VLOOKUP(B7924,'ABC successor'!A:J,10,FALSE)</f>
        <v>4780</v>
      </c>
    </row>
    <row r="7925" spans="1:11" x14ac:dyDescent="0.2">
      <c r="A7925">
        <v>7924</v>
      </c>
      <c r="B7925" t="s">
        <v>11710</v>
      </c>
      <c r="C7925" t="s">
        <v>11711</v>
      </c>
      <c r="D7925" t="s">
        <v>11710</v>
      </c>
      <c r="E7925" t="s">
        <v>11712</v>
      </c>
      <c r="F7925" s="220">
        <v>30506</v>
      </c>
      <c r="G7925" s="220">
        <v>30506</v>
      </c>
      <c r="H7925" s="220">
        <v>32112</v>
      </c>
      <c r="I7925" s="220">
        <v>28980.275305172407</v>
      </c>
      <c r="J7925" s="161" t="e">
        <f>VLOOKUP(D7925,GST!A:D,4,FALSE)</f>
        <v>#N/A</v>
      </c>
      <c r="K7925" s="64" t="str">
        <f>VLOOKUP(B7925,'ABC successor'!A:J,10,FALSE)</f>
        <v>4780</v>
      </c>
    </row>
    <row r="7926" spans="1:11" x14ac:dyDescent="0.2">
      <c r="A7926">
        <v>7925</v>
      </c>
      <c r="B7926" t="s">
        <v>445</v>
      </c>
      <c r="C7926" t="s">
        <v>446</v>
      </c>
      <c r="D7926" t="s">
        <v>445</v>
      </c>
      <c r="E7926" t="s">
        <v>447</v>
      </c>
      <c r="F7926" s="220">
        <v>44937</v>
      </c>
      <c r="G7926" s="220">
        <v>44937</v>
      </c>
      <c r="H7926" s="220">
        <v>47302</v>
      </c>
      <c r="I7926" s="220">
        <v>42690.271448275853</v>
      </c>
      <c r="J7926" s="161" t="e">
        <f>VLOOKUP(D7926,GST!A:D,4,FALSE)</f>
        <v>#N/A</v>
      </c>
      <c r="K7926" s="64" t="str">
        <f>VLOOKUP(B7926,'ABC successor'!A:J,10,FALSE)</f>
        <v>4780</v>
      </c>
    </row>
    <row r="7927" spans="1:11" x14ac:dyDescent="0.2">
      <c r="A7927">
        <v>7926</v>
      </c>
      <c r="B7927" t="s">
        <v>448</v>
      </c>
      <c r="C7927" t="s">
        <v>449</v>
      </c>
      <c r="D7927" t="s">
        <v>448</v>
      </c>
      <c r="E7927" t="s">
        <v>450</v>
      </c>
      <c r="F7927" s="220">
        <v>6598</v>
      </c>
      <c r="G7927" s="220">
        <v>6598</v>
      </c>
      <c r="H7927" s="220">
        <v>6945</v>
      </c>
      <c r="I7927" s="220">
        <v>6268.20018275862</v>
      </c>
      <c r="J7927" s="161" t="e">
        <f>VLOOKUP(D7927,GST!A:D,4,FALSE)</f>
        <v>#N/A</v>
      </c>
      <c r="K7927" s="64" t="str">
        <f>VLOOKUP(B7927,'ABC successor'!A:J,10,FALSE)</f>
        <v>4780</v>
      </c>
    </row>
    <row r="7928" spans="1:11" x14ac:dyDescent="0.2">
      <c r="A7928">
        <v>7927</v>
      </c>
      <c r="B7928" t="s">
        <v>451</v>
      </c>
      <c r="C7928" t="s">
        <v>452</v>
      </c>
      <c r="D7928" t="s">
        <v>451</v>
      </c>
      <c r="E7928" t="s">
        <v>178</v>
      </c>
      <c r="F7928" s="220">
        <v>5733</v>
      </c>
      <c r="G7928" s="220">
        <v>5733</v>
      </c>
      <c r="H7928" s="220">
        <v>6035</v>
      </c>
      <c r="I7928" s="220">
        <v>5446.4897948275866</v>
      </c>
      <c r="J7928" s="161" t="e">
        <f>VLOOKUP(D7928,GST!A:D,4,FALSE)</f>
        <v>#N/A</v>
      </c>
      <c r="K7928" s="64" t="str">
        <f>VLOOKUP(B7928,'ABC successor'!A:J,10,FALSE)</f>
        <v>4780</v>
      </c>
    </row>
    <row r="7929" spans="1:11" x14ac:dyDescent="0.2">
      <c r="A7929">
        <v>7928</v>
      </c>
      <c r="B7929" t="s">
        <v>453</v>
      </c>
      <c r="C7929" t="s">
        <v>454</v>
      </c>
      <c r="D7929" t="s">
        <v>453</v>
      </c>
      <c r="E7929" t="s">
        <v>455</v>
      </c>
      <c r="F7929" s="220">
        <v>21510</v>
      </c>
      <c r="G7929" s="220">
        <v>21510</v>
      </c>
      <c r="H7929" s="220">
        <v>22642</v>
      </c>
      <c r="I7929" s="220">
        <v>20434.487270689649</v>
      </c>
      <c r="J7929" s="161" t="e">
        <f>VLOOKUP(D7929,GST!A:D,4,FALSE)</f>
        <v>#N/A</v>
      </c>
      <c r="K7929" s="64" t="str">
        <f>VLOOKUP(B7929,'ABC successor'!A:J,10,FALSE)</f>
        <v>4780</v>
      </c>
    </row>
    <row r="7930" spans="1:11" x14ac:dyDescent="0.2">
      <c r="A7930">
        <v>7929</v>
      </c>
      <c r="B7930" t="s">
        <v>11713</v>
      </c>
      <c r="C7930" t="s">
        <v>11714</v>
      </c>
      <c r="D7930" t="s">
        <v>11713</v>
      </c>
      <c r="E7930" t="s">
        <v>11715</v>
      </c>
      <c r="F7930" s="220">
        <v>35640</v>
      </c>
      <c r="G7930" s="220">
        <v>35640</v>
      </c>
      <c r="H7930" s="220">
        <v>37516</v>
      </c>
      <c r="I7930" s="220">
        <v>33858.334855172405</v>
      </c>
      <c r="J7930" s="161" t="e">
        <f>VLOOKUP(D7930,GST!A:D,4,FALSE)</f>
        <v>#N/A</v>
      </c>
      <c r="K7930" s="64" t="str">
        <f>VLOOKUP(B7930,'ABC successor'!A:J,10,FALSE)</f>
        <v>4780</v>
      </c>
    </row>
    <row r="7931" spans="1:11" x14ac:dyDescent="0.2">
      <c r="A7931">
        <v>7930</v>
      </c>
      <c r="B7931" t="s">
        <v>11716</v>
      </c>
      <c r="C7931" t="s">
        <v>11717</v>
      </c>
      <c r="D7931" t="s">
        <v>11716</v>
      </c>
      <c r="E7931" t="s">
        <v>10629</v>
      </c>
      <c r="F7931" s="220">
        <v>30129</v>
      </c>
      <c r="G7931" s="220">
        <v>30129</v>
      </c>
      <c r="H7931" s="220">
        <v>31715</v>
      </c>
      <c r="I7931" s="220">
        <v>28622.589606896549</v>
      </c>
      <c r="J7931" s="161" t="e">
        <f>VLOOKUP(D7931,GST!A:D,4,FALSE)</f>
        <v>#N/A</v>
      </c>
      <c r="K7931" s="64" t="str">
        <f>VLOOKUP(B7931,'ABC successor'!A:J,10,FALSE)</f>
        <v>4780</v>
      </c>
    </row>
    <row r="7932" spans="1:11" x14ac:dyDescent="0.2">
      <c r="A7932">
        <v>7931</v>
      </c>
      <c r="B7932" t="s">
        <v>21881</v>
      </c>
      <c r="C7932" t="s">
        <v>21882</v>
      </c>
      <c r="D7932" t="s">
        <v>21881</v>
      </c>
      <c r="E7932" t="s">
        <v>21883</v>
      </c>
      <c r="F7932" s="220">
        <v>32864</v>
      </c>
      <c r="G7932" s="220">
        <v>32864</v>
      </c>
      <c r="H7932" s="220">
        <v>34594</v>
      </c>
      <c r="I7932" s="220">
        <v>31221.127868965512</v>
      </c>
      <c r="J7932" s="161" t="e">
        <f>VLOOKUP(D7932,GST!A:D,4,FALSE)</f>
        <v>#N/A</v>
      </c>
      <c r="K7932" s="64" t="str">
        <f>VLOOKUP(B7932,'ABC successor'!A:J,10,FALSE)</f>
        <v>4780</v>
      </c>
    </row>
    <row r="7933" spans="1:11" x14ac:dyDescent="0.2">
      <c r="A7933">
        <v>7932</v>
      </c>
      <c r="B7933" t="s">
        <v>19762</v>
      </c>
      <c r="C7933" t="s">
        <v>19763</v>
      </c>
      <c r="D7933" t="s">
        <v>19762</v>
      </c>
      <c r="E7933" t="s">
        <v>19764</v>
      </c>
      <c r="F7933" s="220">
        <v>209605</v>
      </c>
      <c r="G7933" s="220">
        <v>209605</v>
      </c>
      <c r="H7933" s="220">
        <v>220637</v>
      </c>
      <c r="I7933" s="220">
        <v>199124.59494827586</v>
      </c>
      <c r="J7933" s="161" t="e">
        <f>VLOOKUP(D7933,GST!A:D,4,FALSE)</f>
        <v>#N/A</v>
      </c>
      <c r="K7933" s="64" t="str">
        <f>VLOOKUP(B7933,'ABC successor'!A:J,10,FALSE)</f>
        <v>4780</v>
      </c>
    </row>
    <row r="7934" spans="1:11" x14ac:dyDescent="0.2">
      <c r="A7934">
        <v>7933</v>
      </c>
      <c r="B7934" t="s">
        <v>18425</v>
      </c>
      <c r="C7934" t="s">
        <v>18426</v>
      </c>
      <c r="D7934" t="s">
        <v>18425</v>
      </c>
      <c r="E7934" t="s">
        <v>18427</v>
      </c>
      <c r="F7934" s="220">
        <v>209605</v>
      </c>
      <c r="G7934" s="220">
        <v>209605</v>
      </c>
      <c r="H7934" s="220">
        <v>220637</v>
      </c>
      <c r="I7934" s="220">
        <v>199124.59494827586</v>
      </c>
      <c r="J7934" s="161" t="e">
        <f>VLOOKUP(D7934,GST!A:D,4,FALSE)</f>
        <v>#N/A</v>
      </c>
      <c r="K7934" s="64" t="str">
        <f>VLOOKUP(B7934,'ABC successor'!A:J,10,FALSE)</f>
        <v>4780</v>
      </c>
    </row>
    <row r="7935" spans="1:11" x14ac:dyDescent="0.2">
      <c r="A7935">
        <v>7934</v>
      </c>
      <c r="B7935" t="s">
        <v>456</v>
      </c>
      <c r="C7935" t="s">
        <v>457</v>
      </c>
      <c r="D7935" t="s">
        <v>456</v>
      </c>
      <c r="E7935" t="s">
        <v>458</v>
      </c>
      <c r="F7935" s="220">
        <v>71716</v>
      </c>
      <c r="G7935" s="220">
        <v>71716</v>
      </c>
      <c r="H7935" s="220">
        <v>75491</v>
      </c>
      <c r="I7935" s="220">
        <v>68130.425058620676</v>
      </c>
      <c r="J7935" s="161" t="e">
        <f>VLOOKUP(D7935,GST!A:D,4,FALSE)</f>
        <v>#N/A</v>
      </c>
      <c r="K7935" s="64" t="str">
        <f>VLOOKUP(B7935,'ABC successor'!A:J,10,FALSE)</f>
        <v>4780</v>
      </c>
    </row>
    <row r="7936" spans="1:11" x14ac:dyDescent="0.2">
      <c r="A7936">
        <v>7935</v>
      </c>
      <c r="B7936" t="s">
        <v>10630</v>
      </c>
      <c r="C7936" t="s">
        <v>10631</v>
      </c>
      <c r="D7936" t="s">
        <v>10630</v>
      </c>
      <c r="E7936" t="s">
        <v>10632</v>
      </c>
      <c r="F7936" s="220">
        <v>11902</v>
      </c>
      <c r="G7936" s="220">
        <v>11902</v>
      </c>
      <c r="H7936" s="220">
        <v>12528</v>
      </c>
      <c r="I7936" s="220">
        <v>11306.734937931031</v>
      </c>
      <c r="J7936" s="161" t="e">
        <f>VLOOKUP(D7936,GST!A:D,4,FALSE)</f>
        <v>#N/A</v>
      </c>
      <c r="K7936" s="64" t="str">
        <f>VLOOKUP(B7936,'ABC successor'!A:J,10,FALSE)</f>
        <v>4780</v>
      </c>
    </row>
    <row r="7937" spans="1:11" x14ac:dyDescent="0.2">
      <c r="A7937">
        <v>7936</v>
      </c>
      <c r="B7937" t="s">
        <v>10633</v>
      </c>
      <c r="C7937" t="s">
        <v>10634</v>
      </c>
      <c r="D7937" t="s">
        <v>10633</v>
      </c>
      <c r="E7937" t="s">
        <v>10635</v>
      </c>
      <c r="F7937" s="221">
        <v>5133</v>
      </c>
      <c r="G7937" s="221">
        <v>5133</v>
      </c>
      <c r="H7937" s="221">
        <v>5403</v>
      </c>
      <c r="I7937" s="221">
        <v>4876.1261137931033</v>
      </c>
      <c r="J7937" s="161" t="e">
        <f>VLOOKUP(D7937,GST!A:D,4,FALSE)</f>
        <v>#N/A</v>
      </c>
      <c r="K7937" s="64" t="str">
        <f>VLOOKUP(B7937,'ABC successor'!A:J,10,FALSE)</f>
        <v>4780</v>
      </c>
    </row>
    <row r="7938" spans="1:11" x14ac:dyDescent="0.2">
      <c r="A7938">
        <v>7937</v>
      </c>
      <c r="B7938" t="s">
        <v>19765</v>
      </c>
      <c r="C7938" t="s">
        <v>19766</v>
      </c>
      <c r="D7938" t="s">
        <v>19765</v>
      </c>
      <c r="E7938" t="s">
        <v>19767</v>
      </c>
      <c r="F7938" s="221">
        <v>106703</v>
      </c>
      <c r="G7938" s="221">
        <v>106703</v>
      </c>
      <c r="H7938" s="221">
        <v>112319</v>
      </c>
      <c r="I7938" s="221">
        <v>101368.12689137929</v>
      </c>
      <c r="J7938" s="161" t="e">
        <f>VLOOKUP(D7938,GST!A:D,4,FALSE)</f>
        <v>#N/A</v>
      </c>
      <c r="K7938" s="64" t="str">
        <f>VLOOKUP(B7938,'ABC successor'!A:J,10,FALSE)</f>
        <v>4780</v>
      </c>
    </row>
    <row r="7939" spans="1:11" x14ac:dyDescent="0.2">
      <c r="A7939">
        <v>7938</v>
      </c>
      <c r="B7939" t="s">
        <v>10636</v>
      </c>
      <c r="C7939" t="s">
        <v>10637</v>
      </c>
      <c r="D7939" t="s">
        <v>10636</v>
      </c>
      <c r="E7939" t="s">
        <v>10638</v>
      </c>
      <c r="F7939" s="221">
        <v>55722</v>
      </c>
      <c r="G7939" s="221">
        <v>55722</v>
      </c>
      <c r="H7939" s="221">
        <v>58655</v>
      </c>
      <c r="I7939" s="221">
        <v>52935.549908620691</v>
      </c>
      <c r="J7939" s="161" t="e">
        <f>VLOOKUP(D7939,GST!A:D,4,FALSE)</f>
        <v>#N/A</v>
      </c>
      <c r="K7939" s="64" t="str">
        <f>VLOOKUP(B7939,'ABC successor'!A:J,10,FALSE)</f>
        <v>4780</v>
      </c>
    </row>
    <row r="7940" spans="1:11" x14ac:dyDescent="0.2">
      <c r="A7940">
        <v>7939</v>
      </c>
      <c r="B7940" t="s">
        <v>10639</v>
      </c>
      <c r="C7940" t="s">
        <v>10640</v>
      </c>
      <c r="D7940" t="s">
        <v>10639</v>
      </c>
      <c r="E7940" t="s">
        <v>10641</v>
      </c>
      <c r="F7940" s="221">
        <v>45124</v>
      </c>
      <c r="G7940" s="221">
        <v>45124</v>
      </c>
      <c r="H7940" s="221">
        <v>47499</v>
      </c>
      <c r="I7940" s="221">
        <v>42868.147579310345</v>
      </c>
      <c r="J7940" s="161" t="e">
        <f>VLOOKUP(D7940,GST!A:D,4,FALSE)</f>
        <v>#N/A</v>
      </c>
      <c r="K7940" s="64" t="str">
        <f>VLOOKUP(B7940,'ABC successor'!A:J,10,FALSE)</f>
        <v>4780</v>
      </c>
    </row>
    <row r="7941" spans="1:11" x14ac:dyDescent="0.2">
      <c r="A7941">
        <v>7940</v>
      </c>
      <c r="B7941" t="s">
        <v>10642</v>
      </c>
      <c r="C7941" t="s">
        <v>10643</v>
      </c>
      <c r="D7941" t="s">
        <v>10642</v>
      </c>
      <c r="E7941" t="s">
        <v>10644</v>
      </c>
      <c r="F7941" s="221">
        <v>57081</v>
      </c>
      <c r="G7941" s="221">
        <v>57081</v>
      </c>
      <c r="H7941" s="221">
        <v>60085</v>
      </c>
      <c r="I7941" s="221">
        <v>54227.085294827586</v>
      </c>
      <c r="J7941" s="161" t="e">
        <f>VLOOKUP(D7941,GST!A:D,4,FALSE)</f>
        <v>#N/A</v>
      </c>
      <c r="K7941" s="64" t="str">
        <f>VLOOKUP(B7941,'ABC successor'!A:J,10,FALSE)</f>
        <v>4780</v>
      </c>
    </row>
    <row r="7942" spans="1:11" x14ac:dyDescent="0.2">
      <c r="A7942">
        <v>7941</v>
      </c>
      <c r="B7942" t="s">
        <v>459</v>
      </c>
      <c r="C7942" t="s">
        <v>460</v>
      </c>
      <c r="D7942" t="s">
        <v>459</v>
      </c>
      <c r="E7942" t="s">
        <v>461</v>
      </c>
      <c r="F7942" s="221">
        <v>33868</v>
      </c>
      <c r="G7942" s="221">
        <v>33868</v>
      </c>
      <c r="H7942" s="221">
        <v>35651</v>
      </c>
      <c r="I7942" s="221">
        <v>32174.311918965515</v>
      </c>
      <c r="J7942" s="161" t="e">
        <f>VLOOKUP(D7942,GST!A:D,4,FALSE)</f>
        <v>#N/A</v>
      </c>
      <c r="K7942" s="64" t="str">
        <f>VLOOKUP(B7942,'ABC successor'!A:J,10,FALSE)</f>
        <v>4780</v>
      </c>
    </row>
    <row r="7943" spans="1:11" x14ac:dyDescent="0.2">
      <c r="A7943">
        <v>7942</v>
      </c>
      <c r="B7943" t="s">
        <v>14135</v>
      </c>
      <c r="C7943" t="s">
        <v>14136</v>
      </c>
      <c r="D7943" t="s">
        <v>14135</v>
      </c>
      <c r="E7943" t="s">
        <v>25536</v>
      </c>
      <c r="F7943" s="221">
        <v>854430</v>
      </c>
      <c r="G7943" s="221">
        <v>854430</v>
      </c>
      <c r="H7943" s="221">
        <v>899400</v>
      </c>
      <c r="I7943" s="221">
        <v>811708.72243275866</v>
      </c>
      <c r="J7943" s="161" t="e">
        <f>VLOOKUP(D7943,GST!A:D,4,FALSE)</f>
        <v>#N/A</v>
      </c>
      <c r="K7943" s="64" t="str">
        <f>VLOOKUP(B7943,'ABC successor'!A:J,10,FALSE)</f>
        <v>4780</v>
      </c>
    </row>
    <row r="7944" spans="1:11" x14ac:dyDescent="0.2">
      <c r="A7944">
        <v>7943</v>
      </c>
      <c r="B7944" t="s">
        <v>18428</v>
      </c>
      <c r="C7944" t="s">
        <v>18429</v>
      </c>
      <c r="D7944" t="s">
        <v>18428</v>
      </c>
      <c r="E7944" t="s">
        <v>25537</v>
      </c>
      <c r="F7944" s="221">
        <v>1114166</v>
      </c>
      <c r="G7944" s="221">
        <v>1114166</v>
      </c>
      <c r="H7944" s="221">
        <v>1172806</v>
      </c>
      <c r="I7944" s="221">
        <v>1058457.7180293102</v>
      </c>
      <c r="J7944" s="161" t="e">
        <f>VLOOKUP(D7944,GST!A:D,4,FALSE)</f>
        <v>#N/A</v>
      </c>
      <c r="K7944" s="64" t="str">
        <f>VLOOKUP(B7944,'ABC successor'!A:J,10,FALSE)</f>
        <v>4780</v>
      </c>
    </row>
    <row r="7945" spans="1:11" x14ac:dyDescent="0.2">
      <c r="A7945">
        <v>7944</v>
      </c>
      <c r="B7945" t="s">
        <v>10645</v>
      </c>
      <c r="C7945" t="s">
        <v>10646</v>
      </c>
      <c r="D7945" t="s">
        <v>10645</v>
      </c>
      <c r="E7945" t="s">
        <v>10647</v>
      </c>
      <c r="F7945" s="220">
        <v>65853</v>
      </c>
      <c r="G7945" s="220">
        <v>65853</v>
      </c>
      <c r="H7945" s="220">
        <v>69319</v>
      </c>
      <c r="I7945" s="220">
        <v>62560.195346551714</v>
      </c>
      <c r="J7945" s="161" t="e">
        <f>VLOOKUP(D7945,GST!A:D,4,FALSE)</f>
        <v>#N/A</v>
      </c>
      <c r="K7945" s="64" t="str">
        <f>VLOOKUP(B7945,'ABC successor'!A:J,10,FALSE)</f>
        <v>4780</v>
      </c>
    </row>
    <row r="7946" spans="1:11" x14ac:dyDescent="0.2">
      <c r="A7946">
        <v>7945</v>
      </c>
      <c r="B7946" t="s">
        <v>20886</v>
      </c>
      <c r="C7946" t="s">
        <v>20887</v>
      </c>
      <c r="D7946" t="s">
        <v>20886</v>
      </c>
      <c r="E7946" t="s">
        <v>20888</v>
      </c>
      <c r="F7946" s="220">
        <v>177494</v>
      </c>
      <c r="G7946" s="220">
        <v>177494</v>
      </c>
      <c r="H7946" s="220">
        <v>186836</v>
      </c>
      <c r="I7946" s="220">
        <v>168618.83847586205</v>
      </c>
      <c r="J7946" s="161" t="e">
        <f>VLOOKUP(D7946,GST!A:D,4,FALSE)</f>
        <v>#N/A</v>
      </c>
      <c r="K7946" s="64" t="str">
        <f>VLOOKUP(B7946,'ABC successor'!A:J,10,FALSE)</f>
        <v>4780</v>
      </c>
    </row>
    <row r="7947" spans="1:11" x14ac:dyDescent="0.2">
      <c r="A7947">
        <v>7946</v>
      </c>
      <c r="B7947" t="s">
        <v>24446</v>
      </c>
      <c r="C7947" t="s">
        <v>24447</v>
      </c>
      <c r="D7947" t="s">
        <v>24446</v>
      </c>
      <c r="E7947" t="s">
        <v>24448</v>
      </c>
      <c r="F7947" s="220">
        <v>229751</v>
      </c>
      <c r="G7947" s="220">
        <v>229751</v>
      </c>
      <c r="H7947" s="220">
        <v>241843</v>
      </c>
      <c r="I7947" s="220">
        <v>218263.67996034483</v>
      </c>
      <c r="J7947" s="161" t="e">
        <f>VLOOKUP(D7947,GST!A:D,4,FALSE)</f>
        <v>#N/A</v>
      </c>
      <c r="K7947" s="64" t="str">
        <f>VLOOKUP(B7947,'ABC successor'!A:J,10,FALSE)</f>
        <v>4780</v>
      </c>
    </row>
    <row r="7948" spans="1:11" x14ac:dyDescent="0.2">
      <c r="A7948">
        <v>7947</v>
      </c>
      <c r="B7948" t="s">
        <v>20889</v>
      </c>
      <c r="C7948" t="s">
        <v>20890</v>
      </c>
      <c r="D7948" t="s">
        <v>20889</v>
      </c>
      <c r="E7948" t="s">
        <v>20891</v>
      </c>
      <c r="F7948" s="220">
        <v>176032</v>
      </c>
      <c r="G7948" s="220">
        <v>176032</v>
      </c>
      <c r="H7948" s="220">
        <v>185297</v>
      </c>
      <c r="I7948" s="220">
        <v>167230.63127931036</v>
      </c>
      <c r="J7948" s="161" t="e">
        <f>VLOOKUP(D7948,GST!A:D,4,FALSE)</f>
        <v>#N/A</v>
      </c>
      <c r="K7948" s="64" t="str">
        <f>VLOOKUP(B7948,'ABC successor'!A:J,10,FALSE)</f>
        <v>4780</v>
      </c>
    </row>
    <row r="7949" spans="1:11" x14ac:dyDescent="0.2">
      <c r="A7949">
        <v>7948</v>
      </c>
      <c r="B7949" t="s">
        <v>24449</v>
      </c>
      <c r="C7949" t="s">
        <v>24450</v>
      </c>
      <c r="D7949" t="s">
        <v>24449</v>
      </c>
      <c r="E7949" t="s">
        <v>24451</v>
      </c>
      <c r="F7949" s="220">
        <v>262630</v>
      </c>
      <c r="G7949" s="220">
        <v>262630</v>
      </c>
      <c r="H7949" s="220">
        <v>276453</v>
      </c>
      <c r="I7949" s="220">
        <v>249498.34188275857</v>
      </c>
      <c r="J7949" s="161" t="e">
        <f>VLOOKUP(D7949,GST!A:D,4,FALSE)</f>
        <v>#N/A</v>
      </c>
      <c r="K7949" s="64" t="str">
        <f>VLOOKUP(B7949,'ABC successor'!A:J,10,FALSE)</f>
        <v>4780</v>
      </c>
    </row>
    <row r="7950" spans="1:11" x14ac:dyDescent="0.2">
      <c r="A7950">
        <v>7949</v>
      </c>
      <c r="B7950" t="s">
        <v>20892</v>
      </c>
      <c r="C7950" t="s">
        <v>20893</v>
      </c>
      <c r="D7950" t="s">
        <v>20892</v>
      </c>
      <c r="E7950" t="s">
        <v>20894</v>
      </c>
      <c r="F7950" s="220">
        <v>177494</v>
      </c>
      <c r="G7950" s="220">
        <v>177494</v>
      </c>
      <c r="H7950" s="220">
        <v>186836</v>
      </c>
      <c r="I7950" s="220">
        <v>168618.83847586205</v>
      </c>
      <c r="J7950" s="161" t="e">
        <f>VLOOKUP(D7950,GST!A:D,4,FALSE)</f>
        <v>#N/A</v>
      </c>
      <c r="K7950" s="64" t="str">
        <f>VLOOKUP(B7950,'ABC successor'!A:J,10,FALSE)</f>
        <v>4780</v>
      </c>
    </row>
    <row r="7951" spans="1:11" x14ac:dyDescent="0.2">
      <c r="A7951">
        <v>7950</v>
      </c>
      <c r="B7951" t="s">
        <v>24452</v>
      </c>
      <c r="C7951" t="s">
        <v>24453</v>
      </c>
      <c r="D7951" t="s">
        <v>24452</v>
      </c>
      <c r="E7951" t="s">
        <v>24454</v>
      </c>
      <c r="F7951" s="220">
        <v>229751</v>
      </c>
      <c r="G7951" s="220">
        <v>229751</v>
      </c>
      <c r="H7951" s="220">
        <v>241843</v>
      </c>
      <c r="I7951" s="220">
        <v>218263.67996034483</v>
      </c>
      <c r="J7951" s="161" t="e">
        <f>VLOOKUP(D7951,GST!A:D,4,FALSE)</f>
        <v>#N/A</v>
      </c>
      <c r="K7951" s="64" t="str">
        <f>VLOOKUP(B7951,'ABC successor'!A:J,10,FALSE)</f>
        <v>4780</v>
      </c>
    </row>
    <row r="7952" spans="1:11" x14ac:dyDescent="0.2">
      <c r="A7952">
        <v>7951</v>
      </c>
      <c r="B7952" t="s">
        <v>20895</v>
      </c>
      <c r="C7952" t="s">
        <v>20896</v>
      </c>
      <c r="D7952" t="s">
        <v>20895</v>
      </c>
      <c r="E7952" t="s">
        <v>20897</v>
      </c>
      <c r="F7952" s="220">
        <v>176032</v>
      </c>
      <c r="G7952" s="220">
        <v>176032</v>
      </c>
      <c r="H7952" s="220">
        <v>185297</v>
      </c>
      <c r="I7952" s="220">
        <v>167230.63127931036</v>
      </c>
      <c r="J7952" s="161" t="e">
        <f>VLOOKUP(D7952,GST!A:D,4,FALSE)</f>
        <v>#N/A</v>
      </c>
      <c r="K7952" s="64" t="str">
        <f>VLOOKUP(B7952,'ABC successor'!A:J,10,FALSE)</f>
        <v>4780</v>
      </c>
    </row>
    <row r="7953" spans="1:11" x14ac:dyDescent="0.2">
      <c r="A7953">
        <v>7952</v>
      </c>
      <c r="B7953" t="s">
        <v>14968</v>
      </c>
      <c r="C7953" t="s">
        <v>14969</v>
      </c>
      <c r="D7953" t="s">
        <v>14968</v>
      </c>
      <c r="E7953" t="s">
        <v>14970</v>
      </c>
      <c r="F7953" s="220">
        <v>864779</v>
      </c>
      <c r="G7953" s="220">
        <v>864779</v>
      </c>
      <c r="H7953" s="220">
        <v>910294</v>
      </c>
      <c r="I7953" s="220">
        <v>821540.24554482743</v>
      </c>
      <c r="J7953" s="161" t="e">
        <f>VLOOKUP(D7953,GST!A:D,4,FALSE)</f>
        <v>#N/A</v>
      </c>
      <c r="K7953" s="64" t="str">
        <f>VLOOKUP(B7953,'ABC successor'!A:J,10,FALSE)</f>
        <v>4780</v>
      </c>
    </row>
    <row r="7954" spans="1:11" x14ac:dyDescent="0.2">
      <c r="A7954">
        <v>7953</v>
      </c>
      <c r="B7954" t="s">
        <v>18430</v>
      </c>
      <c r="C7954" t="s">
        <v>18431</v>
      </c>
      <c r="D7954" t="s">
        <v>18430</v>
      </c>
      <c r="E7954" t="s">
        <v>14961</v>
      </c>
      <c r="F7954" s="220">
        <v>137514</v>
      </c>
      <c r="G7954" s="220">
        <v>137514</v>
      </c>
      <c r="H7954" s="220">
        <v>144752</v>
      </c>
      <c r="I7954" s="220">
        <v>130638.41762758615</v>
      </c>
      <c r="J7954" s="161" t="e">
        <f>VLOOKUP(D7954,GST!A:D,4,FALSE)</f>
        <v>#N/A</v>
      </c>
      <c r="K7954" s="64" t="str">
        <f>VLOOKUP(B7954,'ABC successor'!A:J,10,FALSE)</f>
        <v>4780</v>
      </c>
    </row>
    <row r="7955" spans="1:11" x14ac:dyDescent="0.2">
      <c r="A7955">
        <v>7954</v>
      </c>
      <c r="B7955" t="s">
        <v>18432</v>
      </c>
      <c r="C7955" t="s">
        <v>18433</v>
      </c>
      <c r="D7955" t="s">
        <v>18432</v>
      </c>
      <c r="E7955" t="s">
        <v>14958</v>
      </c>
      <c r="F7955" s="220">
        <v>139787</v>
      </c>
      <c r="G7955" s="220">
        <v>139787</v>
      </c>
      <c r="H7955" s="220">
        <v>147144</v>
      </c>
      <c r="I7955" s="220">
        <v>132798.06587068964</v>
      </c>
      <c r="J7955" s="161" t="e">
        <f>VLOOKUP(D7955,GST!A:D,4,FALSE)</f>
        <v>#N/A</v>
      </c>
      <c r="K7955" s="64" t="str">
        <f>VLOOKUP(B7955,'ABC successor'!A:J,10,FALSE)</f>
        <v>4780</v>
      </c>
    </row>
    <row r="7956" spans="1:11" x14ac:dyDescent="0.2">
      <c r="A7956">
        <v>7955</v>
      </c>
      <c r="B7956" t="s">
        <v>18434</v>
      </c>
      <c r="C7956" t="s">
        <v>18435</v>
      </c>
      <c r="D7956" t="s">
        <v>18434</v>
      </c>
      <c r="E7956" t="s">
        <v>18436</v>
      </c>
      <c r="F7956" s="220">
        <v>247932</v>
      </c>
      <c r="G7956" s="220">
        <v>247932</v>
      </c>
      <c r="H7956" s="220">
        <v>260981</v>
      </c>
      <c r="I7956" s="220">
        <v>235535.06559655172</v>
      </c>
      <c r="J7956" s="161" t="e">
        <f>VLOOKUP(D7956,GST!A:D,4,FALSE)</f>
        <v>#N/A</v>
      </c>
      <c r="K7956" s="64" t="str">
        <f>VLOOKUP(B7956,'ABC successor'!A:J,10,FALSE)</f>
        <v>4780</v>
      </c>
    </row>
    <row r="7957" spans="1:11" x14ac:dyDescent="0.2">
      <c r="A7957">
        <v>7956</v>
      </c>
      <c r="B7957" t="s">
        <v>24455</v>
      </c>
      <c r="C7957" t="s">
        <v>24456</v>
      </c>
      <c r="D7957" t="s">
        <v>24455</v>
      </c>
      <c r="E7957" t="s">
        <v>24457</v>
      </c>
      <c r="F7957" s="220">
        <v>159694</v>
      </c>
      <c r="G7957" s="220">
        <v>159694</v>
      </c>
      <c r="H7957" s="220">
        <v>168099</v>
      </c>
      <c r="I7957" s="220">
        <v>151709.00541034478</v>
      </c>
      <c r="J7957" s="161" t="e">
        <f>VLOOKUP(D7957,GST!A:D,4,FALSE)</f>
        <v>#N/A</v>
      </c>
      <c r="K7957" s="64" t="str">
        <f>VLOOKUP(B7957,'ABC successor'!A:J,10,FALSE)</f>
        <v>4780</v>
      </c>
    </row>
    <row r="7958" spans="1:11" x14ac:dyDescent="0.2">
      <c r="A7958">
        <v>7957</v>
      </c>
      <c r="B7958" t="s">
        <v>24458</v>
      </c>
      <c r="C7958" t="s">
        <v>24459</v>
      </c>
      <c r="D7958" t="s">
        <v>24458</v>
      </c>
      <c r="E7958" t="s">
        <v>24460</v>
      </c>
      <c r="F7958" s="220">
        <v>148510</v>
      </c>
      <c r="G7958" s="220">
        <v>148510</v>
      </c>
      <c r="H7958" s="220">
        <v>156326</v>
      </c>
      <c r="I7958" s="220">
        <v>141084.77345344826</v>
      </c>
      <c r="J7958" s="161" t="e">
        <f>VLOOKUP(D7958,GST!A:D,4,FALSE)</f>
        <v>#N/A</v>
      </c>
      <c r="K7958" s="64" t="str">
        <f>VLOOKUP(B7958,'ABC successor'!A:J,10,FALSE)</f>
        <v>4780</v>
      </c>
    </row>
    <row r="7959" spans="1:11" x14ac:dyDescent="0.2">
      <c r="A7959">
        <v>7958</v>
      </c>
      <c r="B7959" t="s">
        <v>20898</v>
      </c>
      <c r="C7959" t="s">
        <v>20899</v>
      </c>
      <c r="D7959" t="s">
        <v>20898</v>
      </c>
      <c r="E7959" t="s">
        <v>20888</v>
      </c>
      <c r="F7959" s="220">
        <v>174825</v>
      </c>
      <c r="G7959" s="220">
        <v>174825</v>
      </c>
      <c r="H7959" s="220">
        <v>184026</v>
      </c>
      <c r="I7959" s="220">
        <v>166084.10360862067</v>
      </c>
      <c r="J7959" s="161" t="e">
        <f>VLOOKUP(D7959,GST!A:D,4,FALSE)</f>
        <v>#N/A</v>
      </c>
      <c r="K7959" s="64" t="str">
        <f>VLOOKUP(B7959,'ABC successor'!A:J,10,FALSE)</f>
        <v>4780</v>
      </c>
    </row>
    <row r="7960" spans="1:11" x14ac:dyDescent="0.2">
      <c r="A7960">
        <v>7959</v>
      </c>
      <c r="B7960" t="s">
        <v>20900</v>
      </c>
      <c r="C7960" t="s">
        <v>20901</v>
      </c>
      <c r="D7960" t="s">
        <v>20900</v>
      </c>
      <c r="E7960" t="s">
        <v>20891</v>
      </c>
      <c r="F7960" s="220">
        <v>173384</v>
      </c>
      <c r="G7960" s="220">
        <v>173384</v>
      </c>
      <c r="H7960" s="220">
        <v>182509</v>
      </c>
      <c r="I7960" s="220">
        <v>164715.23077413789</v>
      </c>
      <c r="J7960" s="161" t="e">
        <f>VLOOKUP(D7960,GST!A:D,4,FALSE)</f>
        <v>#N/A</v>
      </c>
      <c r="K7960" s="64" t="str">
        <f>VLOOKUP(B7960,'ABC successor'!A:J,10,FALSE)</f>
        <v>4780</v>
      </c>
    </row>
    <row r="7961" spans="1:11" x14ac:dyDescent="0.2">
      <c r="A7961">
        <v>7960</v>
      </c>
      <c r="B7961" t="s">
        <v>20902</v>
      </c>
      <c r="C7961" t="s">
        <v>20903</v>
      </c>
      <c r="D7961" t="s">
        <v>20902</v>
      </c>
      <c r="E7961" t="s">
        <v>20894</v>
      </c>
      <c r="F7961" s="220">
        <v>174825</v>
      </c>
      <c r="G7961" s="220">
        <v>174825</v>
      </c>
      <c r="H7961" s="220">
        <v>184026</v>
      </c>
      <c r="I7961" s="220">
        <v>166084.10360862067</v>
      </c>
      <c r="J7961" s="161" t="e">
        <f>VLOOKUP(D7961,GST!A:D,4,FALSE)</f>
        <v>#N/A</v>
      </c>
      <c r="K7961" s="64" t="str">
        <f>VLOOKUP(B7961,'ABC successor'!A:J,10,FALSE)</f>
        <v>4780</v>
      </c>
    </row>
    <row r="7962" spans="1:11" x14ac:dyDescent="0.2">
      <c r="A7962">
        <v>7961</v>
      </c>
      <c r="B7962" t="s">
        <v>20904</v>
      </c>
      <c r="C7962" t="s">
        <v>20905</v>
      </c>
      <c r="D7962" t="s">
        <v>20904</v>
      </c>
      <c r="E7962" t="s">
        <v>20906</v>
      </c>
      <c r="F7962" s="220">
        <v>173384</v>
      </c>
      <c r="G7962" s="220">
        <v>173384</v>
      </c>
      <c r="H7962" s="220">
        <v>182509</v>
      </c>
      <c r="I7962" s="220">
        <v>164715.23077413789</v>
      </c>
      <c r="J7962" s="161" t="e">
        <f>VLOOKUP(D7962,GST!A:D,4,FALSE)</f>
        <v>#N/A</v>
      </c>
      <c r="K7962" s="64" t="str">
        <f>VLOOKUP(B7962,'ABC successor'!A:J,10,FALSE)</f>
        <v>4780</v>
      </c>
    </row>
    <row r="7963" spans="1:11" x14ac:dyDescent="0.2">
      <c r="A7963">
        <v>7962</v>
      </c>
      <c r="B7963" t="s">
        <v>20907</v>
      </c>
      <c r="C7963" t="s">
        <v>20908</v>
      </c>
      <c r="D7963" t="s">
        <v>20907</v>
      </c>
      <c r="E7963" t="s">
        <v>20909</v>
      </c>
      <c r="F7963" s="220">
        <v>117575</v>
      </c>
      <c r="G7963" s="220">
        <v>117575</v>
      </c>
      <c r="H7963" s="220">
        <v>123763</v>
      </c>
      <c r="I7963" s="220">
        <v>111696.54310862067</v>
      </c>
      <c r="J7963" s="161" t="e">
        <f>VLOOKUP(D7963,GST!A:D,4,FALSE)</f>
        <v>#N/A</v>
      </c>
      <c r="K7963" s="64" t="str">
        <f>VLOOKUP(B7963,'ABC successor'!A:J,10,FALSE)</f>
        <v>4780</v>
      </c>
    </row>
    <row r="7964" spans="1:11" x14ac:dyDescent="0.2">
      <c r="A7964">
        <v>7963</v>
      </c>
      <c r="B7964" t="s">
        <v>14971</v>
      </c>
      <c r="C7964" t="s">
        <v>14972</v>
      </c>
      <c r="D7964" t="s">
        <v>14971</v>
      </c>
      <c r="E7964" t="s">
        <v>14973</v>
      </c>
      <c r="F7964" s="220">
        <v>503703</v>
      </c>
      <c r="G7964" s="220">
        <v>503703</v>
      </c>
      <c r="H7964" s="220">
        <v>530214</v>
      </c>
      <c r="I7964" s="220">
        <v>478517.72746206896</v>
      </c>
      <c r="J7964" s="161" t="e">
        <f>VLOOKUP(D7964,GST!A:D,4,FALSE)</f>
        <v>#N/A</v>
      </c>
      <c r="K7964" s="64" t="str">
        <f>VLOOKUP(B7964,'ABC successor'!A:J,10,FALSE)</f>
        <v>4780</v>
      </c>
    </row>
    <row r="7965" spans="1:11" x14ac:dyDescent="0.2">
      <c r="A7965">
        <v>7964</v>
      </c>
      <c r="B7965" t="s">
        <v>10648</v>
      </c>
      <c r="C7965" t="s">
        <v>10649</v>
      </c>
      <c r="D7965" t="s">
        <v>10648</v>
      </c>
      <c r="E7965" t="s">
        <v>10650</v>
      </c>
      <c r="F7965" s="220">
        <v>65354</v>
      </c>
      <c r="G7965" s="220">
        <v>65354</v>
      </c>
      <c r="H7965" s="220">
        <v>68794</v>
      </c>
      <c r="I7965" s="220">
        <v>62086.503475862068</v>
      </c>
      <c r="J7965" s="161" t="e">
        <f>VLOOKUP(D7965,GST!A:D,4,FALSE)</f>
        <v>#N/A</v>
      </c>
      <c r="K7965" s="64" t="str">
        <f>VLOOKUP(B7965,'ABC successor'!A:J,10,FALSE)</f>
        <v>4780</v>
      </c>
    </row>
    <row r="7966" spans="1:11" x14ac:dyDescent="0.2">
      <c r="A7966">
        <v>7965</v>
      </c>
      <c r="B7966" t="s">
        <v>1268</v>
      </c>
      <c r="C7966" t="s">
        <v>1269</v>
      </c>
      <c r="D7966" t="s">
        <v>1268</v>
      </c>
      <c r="E7966" t="s">
        <v>1270</v>
      </c>
      <c r="F7966" s="220">
        <v>180282</v>
      </c>
      <c r="G7966" s="220">
        <v>180282</v>
      </c>
      <c r="H7966" s="220">
        <v>189771</v>
      </c>
      <c r="I7966" s="220">
        <v>171267.64607931033</v>
      </c>
      <c r="J7966" s="161" t="e">
        <f>VLOOKUP(D7966,GST!A:D,4,FALSE)</f>
        <v>#N/A</v>
      </c>
      <c r="K7966" s="64" t="str">
        <f>VLOOKUP(B7966,'ABC successor'!A:J,10,FALSE)</f>
        <v>4780</v>
      </c>
    </row>
    <row r="7967" spans="1:11" x14ac:dyDescent="0.2">
      <c r="A7967">
        <v>7966</v>
      </c>
      <c r="B7967" t="s">
        <v>462</v>
      </c>
      <c r="C7967" t="s">
        <v>463</v>
      </c>
      <c r="D7967" t="s">
        <v>462</v>
      </c>
      <c r="E7967" t="s">
        <v>464</v>
      </c>
      <c r="F7967" s="220">
        <v>34360</v>
      </c>
      <c r="G7967" s="220">
        <v>34360</v>
      </c>
      <c r="H7967" s="220">
        <v>36168</v>
      </c>
      <c r="I7967" s="220">
        <v>32642.203481034478</v>
      </c>
      <c r="J7967" s="161" t="e">
        <f>VLOOKUP(D7967,GST!A:D,4,FALSE)</f>
        <v>#N/A</v>
      </c>
      <c r="K7967" s="64" t="str">
        <f>VLOOKUP(B7967,'ABC successor'!A:J,10,FALSE)</f>
        <v>4780</v>
      </c>
    </row>
    <row r="7968" spans="1:11" x14ac:dyDescent="0.2">
      <c r="A7968">
        <v>7967</v>
      </c>
      <c r="B7968" t="s">
        <v>1271</v>
      </c>
      <c r="C7968" t="s">
        <v>1272</v>
      </c>
      <c r="D7968" t="s">
        <v>1271</v>
      </c>
      <c r="E7968" t="s">
        <v>1273</v>
      </c>
      <c r="F7968" s="220">
        <v>117575</v>
      </c>
      <c r="G7968" s="220">
        <v>117575</v>
      </c>
      <c r="H7968" s="220">
        <v>123763</v>
      </c>
      <c r="I7968" s="220">
        <v>111696.54310862067</v>
      </c>
      <c r="J7968" s="161" t="e">
        <f>VLOOKUP(D7968,GST!A:D,4,FALSE)</f>
        <v>#N/A</v>
      </c>
      <c r="K7968" s="64" t="str">
        <f>VLOOKUP(B7968,'ABC successor'!A:J,10,FALSE)</f>
        <v>4780</v>
      </c>
    </row>
    <row r="7969" spans="1:11" x14ac:dyDescent="0.2">
      <c r="A7969">
        <v>7968</v>
      </c>
      <c r="B7969" t="s">
        <v>1274</v>
      </c>
      <c r="C7969" t="s">
        <v>1275</v>
      </c>
      <c r="D7969" t="s">
        <v>1274</v>
      </c>
      <c r="E7969" t="s">
        <v>1276</v>
      </c>
      <c r="F7969" s="220">
        <v>40747</v>
      </c>
      <c r="G7969" s="220">
        <v>40747</v>
      </c>
      <c r="H7969" s="220">
        <v>42892</v>
      </c>
      <c r="I7969" s="220">
        <v>38709.326298275853</v>
      </c>
      <c r="J7969" s="161" t="e">
        <f>VLOOKUP(D7969,GST!A:D,4,FALSE)</f>
        <v>#N/A</v>
      </c>
      <c r="K7969" s="64" t="str">
        <f>VLOOKUP(B7969,'ABC successor'!A:J,10,FALSE)</f>
        <v>4780</v>
      </c>
    </row>
    <row r="7970" spans="1:11" x14ac:dyDescent="0.2">
      <c r="A7970">
        <v>7969</v>
      </c>
      <c r="B7970" t="s">
        <v>24461</v>
      </c>
      <c r="C7970" t="s">
        <v>24462</v>
      </c>
      <c r="D7970" t="s">
        <v>24461</v>
      </c>
      <c r="E7970" t="s">
        <v>24463</v>
      </c>
      <c r="F7970" s="220">
        <v>288739</v>
      </c>
      <c r="G7970" s="220">
        <v>288739</v>
      </c>
      <c r="H7970" s="220">
        <v>303936</v>
      </c>
      <c r="I7970" s="220">
        <v>274302.39498103445</v>
      </c>
      <c r="J7970" s="161" t="e">
        <f>VLOOKUP(D7970,GST!A:D,4,FALSE)</f>
        <v>#N/A</v>
      </c>
      <c r="K7970" s="64" t="str">
        <f>VLOOKUP(B7970,'ABC successor'!A:J,10,FALSE)</f>
        <v>4780</v>
      </c>
    </row>
    <row r="7971" spans="1:11" x14ac:dyDescent="0.2">
      <c r="A7971">
        <v>7970</v>
      </c>
      <c r="B7971" t="s">
        <v>10651</v>
      </c>
      <c r="C7971" t="s">
        <v>10652</v>
      </c>
      <c r="D7971" t="s">
        <v>10651</v>
      </c>
      <c r="E7971" t="s">
        <v>10653</v>
      </c>
      <c r="F7971" s="220">
        <v>16188</v>
      </c>
      <c r="G7971" s="220">
        <v>16188</v>
      </c>
      <c r="H7971" s="220">
        <v>17040</v>
      </c>
      <c r="I7971" s="220">
        <v>15378.551589655171</v>
      </c>
      <c r="J7971" s="161" t="e">
        <f>VLOOKUP(D7971,GST!A:D,4,FALSE)</f>
        <v>#N/A</v>
      </c>
      <c r="K7971" s="64" t="str">
        <f>VLOOKUP(B7971,'ABC successor'!A:J,10,FALSE)</f>
        <v>4780</v>
      </c>
    </row>
    <row r="7972" spans="1:11" x14ac:dyDescent="0.2">
      <c r="A7972">
        <v>7971</v>
      </c>
      <c r="B7972" t="s">
        <v>465</v>
      </c>
      <c r="C7972" t="s">
        <v>466</v>
      </c>
      <c r="D7972" t="s">
        <v>465</v>
      </c>
      <c r="E7972" t="s">
        <v>467</v>
      </c>
      <c r="F7972" s="220">
        <v>11851</v>
      </c>
      <c r="G7972" s="220">
        <v>11851</v>
      </c>
      <c r="H7972" s="220">
        <v>12475</v>
      </c>
      <c r="I7972" s="220">
        <v>11258.399032758618</v>
      </c>
      <c r="J7972" s="161" t="e">
        <f>VLOOKUP(D7972,GST!A:D,4,FALSE)</f>
        <v>#N/A</v>
      </c>
      <c r="K7972" s="64" t="str">
        <f>VLOOKUP(B7972,'ABC successor'!A:J,10,FALSE)</f>
        <v>4780</v>
      </c>
    </row>
    <row r="7973" spans="1:11" x14ac:dyDescent="0.2">
      <c r="A7973">
        <v>7972</v>
      </c>
      <c r="B7973" t="s">
        <v>468</v>
      </c>
      <c r="C7973" t="s">
        <v>469</v>
      </c>
      <c r="D7973" t="s">
        <v>468</v>
      </c>
      <c r="E7973" t="s">
        <v>470</v>
      </c>
      <c r="F7973" s="220">
        <v>110169</v>
      </c>
      <c r="G7973" s="220">
        <v>110169</v>
      </c>
      <c r="H7973" s="220">
        <v>115967</v>
      </c>
      <c r="I7973" s="220">
        <v>104660.76875172414</v>
      </c>
      <c r="J7973" s="161" t="e">
        <f>VLOOKUP(D7973,GST!A:D,4,FALSE)</f>
        <v>#N/A</v>
      </c>
      <c r="K7973" s="64" t="str">
        <f>VLOOKUP(B7973,'ABC successor'!A:J,10,FALSE)</f>
        <v>4780</v>
      </c>
    </row>
    <row r="7974" spans="1:11" x14ac:dyDescent="0.2">
      <c r="A7974">
        <v>7973</v>
      </c>
      <c r="B7974" t="s">
        <v>16944</v>
      </c>
      <c r="C7974" t="s">
        <v>16945</v>
      </c>
      <c r="D7974" t="s">
        <v>16944</v>
      </c>
      <c r="E7974" t="s">
        <v>16946</v>
      </c>
      <c r="F7974" s="220">
        <v>108513</v>
      </c>
      <c r="G7974" s="220">
        <v>108513</v>
      </c>
      <c r="H7974" s="220">
        <v>114224</v>
      </c>
      <c r="I7974" s="220">
        <v>103086.95167931032</v>
      </c>
      <c r="J7974" s="161" t="e">
        <f>VLOOKUP(D7974,GST!A:D,4,FALSE)</f>
        <v>#N/A</v>
      </c>
      <c r="K7974" s="64" t="str">
        <f>VLOOKUP(B7974,'ABC successor'!A:J,10,FALSE)</f>
        <v>4780</v>
      </c>
    </row>
    <row r="7975" spans="1:11" x14ac:dyDescent="0.2">
      <c r="A7975">
        <v>7974</v>
      </c>
      <c r="B7975" t="s">
        <v>19768</v>
      </c>
      <c r="C7975" t="s">
        <v>19769</v>
      </c>
      <c r="D7975" t="s">
        <v>19768</v>
      </c>
      <c r="E7975" t="s">
        <v>25538</v>
      </c>
      <c r="F7975" s="220">
        <v>108513</v>
      </c>
      <c r="G7975" s="220">
        <v>108513</v>
      </c>
      <c r="H7975" s="220">
        <v>114224</v>
      </c>
      <c r="I7975" s="220">
        <v>103086.95167931032</v>
      </c>
      <c r="J7975" s="161" t="e">
        <f>VLOOKUP(D7975,GST!A:D,4,FALSE)</f>
        <v>#N/A</v>
      </c>
      <c r="K7975" s="64" t="str">
        <f>VLOOKUP(B7975,'ABC successor'!A:J,10,FALSE)</f>
        <v>4780</v>
      </c>
    </row>
    <row r="7976" spans="1:11" x14ac:dyDescent="0.2">
      <c r="A7976">
        <v>7975</v>
      </c>
      <c r="B7976" t="s">
        <v>18437</v>
      </c>
      <c r="C7976" t="s">
        <v>18438</v>
      </c>
      <c r="D7976" t="s">
        <v>18437</v>
      </c>
      <c r="E7976" t="s">
        <v>18439</v>
      </c>
      <c r="F7976" s="220">
        <v>6598</v>
      </c>
      <c r="G7976" s="220">
        <v>6598</v>
      </c>
      <c r="H7976" s="220">
        <v>6945</v>
      </c>
      <c r="I7976" s="220">
        <v>6268.20018275862</v>
      </c>
      <c r="J7976" s="161" t="e">
        <f>VLOOKUP(D7976,GST!A:D,4,FALSE)</f>
        <v>#N/A</v>
      </c>
      <c r="K7976" s="64" t="str">
        <f>VLOOKUP(B7976,'ABC successor'!A:J,10,FALSE)</f>
        <v>4780</v>
      </c>
    </row>
    <row r="7977" spans="1:11" x14ac:dyDescent="0.2">
      <c r="A7977">
        <v>7976</v>
      </c>
      <c r="B7977" t="s">
        <v>18440</v>
      </c>
      <c r="C7977" t="s">
        <v>18441</v>
      </c>
      <c r="D7977" t="s">
        <v>18440</v>
      </c>
      <c r="E7977" t="s">
        <v>18442</v>
      </c>
      <c r="F7977" s="220">
        <v>468765</v>
      </c>
      <c r="G7977" s="220">
        <v>468765</v>
      </c>
      <c r="H7977" s="220">
        <v>493437</v>
      </c>
      <c r="I7977" s="220">
        <v>445326.42809827573</v>
      </c>
      <c r="J7977" s="161" t="e">
        <f>VLOOKUP(D7977,GST!A:D,4,FALSE)</f>
        <v>#N/A</v>
      </c>
      <c r="K7977" s="64" t="str">
        <f>VLOOKUP(B7977,'ABC successor'!A:J,10,FALSE)</f>
        <v>4780</v>
      </c>
    </row>
    <row r="7978" spans="1:11" x14ac:dyDescent="0.2">
      <c r="A7978">
        <v>7977</v>
      </c>
      <c r="B7978" t="s">
        <v>18443</v>
      </c>
      <c r="C7978" t="s">
        <v>18444</v>
      </c>
      <c r="D7978" t="s">
        <v>18443</v>
      </c>
      <c r="E7978" t="s">
        <v>18445</v>
      </c>
      <c r="F7978" s="220">
        <v>2666</v>
      </c>
      <c r="G7978" s="220">
        <v>2666</v>
      </c>
      <c r="H7978" s="220">
        <v>2806</v>
      </c>
      <c r="I7978" s="220">
        <v>2532.801431034482</v>
      </c>
      <c r="J7978" s="161" t="e">
        <f>VLOOKUP(D7978,GST!A:D,4,FALSE)</f>
        <v>#N/A</v>
      </c>
      <c r="K7978" s="64" t="str">
        <f>VLOOKUP(B7978,'ABC successor'!A:J,10,FALSE)</f>
        <v>4780</v>
      </c>
    </row>
    <row r="7979" spans="1:11" x14ac:dyDescent="0.2">
      <c r="A7979">
        <v>7978</v>
      </c>
      <c r="B7979" t="s">
        <v>18446</v>
      </c>
      <c r="C7979" t="s">
        <v>18447</v>
      </c>
      <c r="D7979" t="s">
        <v>18446</v>
      </c>
      <c r="E7979" t="s">
        <v>18448</v>
      </c>
      <c r="F7979" s="220">
        <v>162936</v>
      </c>
      <c r="G7979" s="220">
        <v>162936</v>
      </c>
      <c r="H7979" s="220">
        <v>171512</v>
      </c>
      <c r="I7979" s="220">
        <v>154788.96928793102</v>
      </c>
      <c r="J7979" s="161" t="e">
        <f>VLOOKUP(D7979,GST!A:D,4,FALSE)</f>
        <v>#N/A</v>
      </c>
      <c r="K7979" s="64" t="str">
        <f>VLOOKUP(B7979,'ABC successor'!A:J,10,FALSE)</f>
        <v>4780</v>
      </c>
    </row>
    <row r="7980" spans="1:11" x14ac:dyDescent="0.2">
      <c r="A7980">
        <v>7979</v>
      </c>
      <c r="B7980" t="s">
        <v>18449</v>
      </c>
      <c r="C7980" t="s">
        <v>18450</v>
      </c>
      <c r="D7980" t="s">
        <v>18449</v>
      </c>
      <c r="E7980" t="s">
        <v>18451</v>
      </c>
      <c r="F7980" s="220">
        <v>159694</v>
      </c>
      <c r="G7980" s="220">
        <v>159694</v>
      </c>
      <c r="H7980" s="220">
        <v>168099</v>
      </c>
      <c r="I7980" s="220">
        <v>151709.00541034478</v>
      </c>
      <c r="J7980" s="161" t="e">
        <f>VLOOKUP(D7980,GST!A:D,4,FALSE)</f>
        <v>#N/A</v>
      </c>
      <c r="K7980" s="64" t="str">
        <f>VLOOKUP(B7980,'ABC successor'!A:J,10,FALSE)</f>
        <v>4780</v>
      </c>
    </row>
    <row r="7981" spans="1:11" x14ac:dyDescent="0.2">
      <c r="A7981">
        <v>7980</v>
      </c>
      <c r="B7981" t="s">
        <v>19770</v>
      </c>
      <c r="C7981" t="s">
        <v>19771</v>
      </c>
      <c r="D7981" t="s">
        <v>19770</v>
      </c>
      <c r="E7981" t="s">
        <v>19772</v>
      </c>
      <c r="F7981" s="220">
        <v>4746</v>
      </c>
      <c r="G7981" s="220">
        <v>4746</v>
      </c>
      <c r="H7981" s="220">
        <v>4996</v>
      </c>
      <c r="I7981" s="220">
        <v>4508.7732344827582</v>
      </c>
      <c r="J7981" s="161" t="e">
        <f>VLOOKUP(D7981,GST!A:D,4,FALSE)</f>
        <v>#N/A</v>
      </c>
      <c r="K7981" s="64" t="str">
        <f>VLOOKUP(B7981,'ABC successor'!A:J,10,FALSE)</f>
        <v>4780</v>
      </c>
    </row>
    <row r="7982" spans="1:11" x14ac:dyDescent="0.2">
      <c r="A7982">
        <v>7981</v>
      </c>
      <c r="B7982" t="s">
        <v>23783</v>
      </c>
      <c r="C7982" t="s">
        <v>23784</v>
      </c>
      <c r="D7982" t="s">
        <v>23783</v>
      </c>
      <c r="E7982" t="s">
        <v>23785</v>
      </c>
      <c r="F7982" s="220">
        <v>2666</v>
      </c>
      <c r="G7982" s="220">
        <v>2666</v>
      </c>
      <c r="H7982" s="220">
        <v>2806</v>
      </c>
      <c r="I7982" s="220">
        <v>2532.801431034482</v>
      </c>
      <c r="J7982" s="161" t="e">
        <f>VLOOKUP(D7982,GST!A:D,4,FALSE)</f>
        <v>#N/A</v>
      </c>
      <c r="K7982" s="64" t="str">
        <f>VLOOKUP(B7982,'ABC successor'!A:J,10,FALSE)</f>
        <v>4780</v>
      </c>
    </row>
    <row r="7983" spans="1:11" x14ac:dyDescent="0.2">
      <c r="A7983">
        <v>7982</v>
      </c>
      <c r="B7983" t="s">
        <v>26709</v>
      </c>
      <c r="C7983" t="s">
        <v>26710</v>
      </c>
      <c r="D7983" t="s">
        <v>26709</v>
      </c>
      <c r="E7983" t="s">
        <v>26711</v>
      </c>
      <c r="F7983" s="220">
        <v>62249</v>
      </c>
      <c r="G7983" s="220">
        <v>62249</v>
      </c>
      <c r="H7983" s="220">
        <v>65525</v>
      </c>
      <c r="I7983" s="220">
        <v>59136.079824137931</v>
      </c>
      <c r="J7983" s="161" t="e">
        <f>VLOOKUP(D7983,GST!A:D,4,FALSE)</f>
        <v>#N/A</v>
      </c>
      <c r="K7983" s="64" t="str">
        <f>VLOOKUP(B7983,'ABC successor'!A:J,10,FALSE)</f>
        <v>4780</v>
      </c>
    </row>
    <row r="7984" spans="1:11" x14ac:dyDescent="0.2">
      <c r="A7984">
        <v>7983</v>
      </c>
      <c r="B7984" t="s">
        <v>27508</v>
      </c>
      <c r="C7984" t="s">
        <v>27509</v>
      </c>
      <c r="D7984" t="s">
        <v>27508</v>
      </c>
      <c r="E7984" t="s">
        <v>27510</v>
      </c>
      <c r="F7984" s="220">
        <v>39992</v>
      </c>
      <c r="G7984" s="220">
        <v>39992</v>
      </c>
      <c r="H7984" s="220">
        <v>42097</v>
      </c>
      <c r="I7984" s="220">
        <v>37992.021465517239</v>
      </c>
      <c r="J7984" s="161" t="e">
        <f>VLOOKUP(D7984,GST!A:D,4,FALSE)</f>
        <v>#N/A</v>
      </c>
      <c r="K7984" s="64" t="str">
        <f>VLOOKUP(B7984,'ABC successor'!A:J,10,FALSE)</f>
        <v>4780</v>
      </c>
    </row>
    <row r="7985" spans="1:11" x14ac:dyDescent="0.2">
      <c r="A7985">
        <v>7984</v>
      </c>
      <c r="B7985" t="s">
        <v>26712</v>
      </c>
      <c r="C7985" t="s">
        <v>26713</v>
      </c>
      <c r="D7985" t="s">
        <v>26712</v>
      </c>
      <c r="E7985" t="s">
        <v>26714</v>
      </c>
      <c r="F7985" s="220">
        <v>33532</v>
      </c>
      <c r="G7985" s="220">
        <v>33532</v>
      </c>
      <c r="H7985" s="220">
        <v>35297</v>
      </c>
      <c r="I7985" s="220">
        <v>31855.294944827579</v>
      </c>
      <c r="J7985" s="161" t="e">
        <f>VLOOKUP(D7985,GST!A:D,4,FALSE)</f>
        <v>#N/A</v>
      </c>
      <c r="K7985" s="64" t="str">
        <f>VLOOKUP(B7985,'ABC successor'!A:J,10,FALSE)</f>
        <v>4780</v>
      </c>
    </row>
    <row r="7986" spans="1:11" x14ac:dyDescent="0.2">
      <c r="A7986">
        <v>7985</v>
      </c>
      <c r="B7986" t="s">
        <v>22895</v>
      </c>
      <c r="C7986" t="s">
        <v>22896</v>
      </c>
      <c r="D7986" t="s">
        <v>22895</v>
      </c>
      <c r="E7986" t="s">
        <v>22897</v>
      </c>
      <c r="F7986" s="220">
        <v>637519</v>
      </c>
      <c r="G7986" s="220">
        <v>637519</v>
      </c>
      <c r="H7986" s="220">
        <v>671073</v>
      </c>
      <c r="I7986" s="220">
        <v>605643.09150172397</v>
      </c>
      <c r="J7986" s="161" t="e">
        <f>VLOOKUP(D7986,GST!A:D,4,FALSE)</f>
        <v>#N/A</v>
      </c>
      <c r="K7986" s="64" t="str">
        <f>VLOOKUP(B7986,'ABC successor'!A:J,10,FALSE)</f>
        <v>4780</v>
      </c>
    </row>
    <row r="7987" spans="1:11" x14ac:dyDescent="0.2">
      <c r="A7987">
        <v>7986</v>
      </c>
      <c r="B7987" t="s">
        <v>21884</v>
      </c>
      <c r="C7987" t="s">
        <v>21885</v>
      </c>
      <c r="D7987" t="s">
        <v>21884</v>
      </c>
      <c r="E7987" t="s">
        <v>21886</v>
      </c>
      <c r="F7987" s="220">
        <v>488832</v>
      </c>
      <c r="G7987" s="220">
        <v>488832</v>
      </c>
      <c r="H7987" s="220">
        <v>514560</v>
      </c>
      <c r="I7987" s="220">
        <v>464390.10909827577</v>
      </c>
      <c r="J7987" s="161" t="e">
        <f>VLOOKUP(D7987,GST!A:D,4,FALSE)</f>
        <v>#N/A</v>
      </c>
      <c r="K7987" s="64" t="str">
        <f>VLOOKUP(B7987,'ABC successor'!A:J,10,FALSE)</f>
        <v>4780</v>
      </c>
    </row>
    <row r="7988" spans="1:11" x14ac:dyDescent="0.2">
      <c r="A7988">
        <v>7987</v>
      </c>
      <c r="B7988" t="s">
        <v>18452</v>
      </c>
      <c r="C7988" t="s">
        <v>18453</v>
      </c>
      <c r="D7988" t="s">
        <v>18452</v>
      </c>
      <c r="E7988" t="s">
        <v>18454</v>
      </c>
      <c r="F7988" s="221">
        <v>532556</v>
      </c>
      <c r="G7988" s="221">
        <v>532556</v>
      </c>
      <c r="H7988" s="221">
        <v>560585</v>
      </c>
      <c r="I7988" s="221">
        <v>505928.05256724136</v>
      </c>
      <c r="J7988" s="161" t="e">
        <f>VLOOKUP(D7988,GST!A:D,4,FALSE)</f>
        <v>#N/A</v>
      </c>
      <c r="K7988" s="64" t="str">
        <f>VLOOKUP(B7988,'ABC successor'!A:J,10,FALSE)</f>
        <v>4780</v>
      </c>
    </row>
    <row r="7989" spans="1:11" x14ac:dyDescent="0.2">
      <c r="A7989">
        <v>7988</v>
      </c>
      <c r="B7989" t="s">
        <v>7375</v>
      </c>
      <c r="C7989" t="s">
        <v>7374</v>
      </c>
      <c r="D7989" t="s">
        <v>7375</v>
      </c>
      <c r="E7989" t="s">
        <v>16947</v>
      </c>
      <c r="F7989" s="221">
        <v>540686</v>
      </c>
      <c r="G7989" s="221">
        <v>540686</v>
      </c>
      <c r="H7989" s="221">
        <v>569143</v>
      </c>
      <c r="I7989" s="221">
        <v>513652.13021379296</v>
      </c>
      <c r="J7989" s="161" t="e">
        <f>VLOOKUP(D7989,GST!A:D,4,FALSE)</f>
        <v>#N/A</v>
      </c>
      <c r="K7989" s="64" t="str">
        <f>VLOOKUP(B7989,'ABC successor'!A:J,10,FALSE)</f>
        <v>4780</v>
      </c>
    </row>
    <row r="7990" spans="1:11" x14ac:dyDescent="0.2">
      <c r="A7990">
        <v>7989</v>
      </c>
      <c r="B7990" t="s">
        <v>7377</v>
      </c>
      <c r="C7990" t="s">
        <v>7376</v>
      </c>
      <c r="D7990" t="s">
        <v>7377</v>
      </c>
      <c r="E7990" t="s">
        <v>7378</v>
      </c>
      <c r="F7990" s="221">
        <v>773617</v>
      </c>
      <c r="G7990" s="221">
        <v>773617</v>
      </c>
      <c r="H7990" s="221">
        <v>814334</v>
      </c>
      <c r="I7990" s="221">
        <v>734935.83752931014</v>
      </c>
      <c r="J7990" s="161" t="e">
        <f>VLOOKUP(D7990,GST!A:D,4,FALSE)</f>
        <v>#N/A</v>
      </c>
      <c r="K7990" s="64" t="str">
        <f>VLOOKUP(B7990,'ABC successor'!A:J,10,FALSE)</f>
        <v>4780</v>
      </c>
    </row>
    <row r="7991" spans="1:11" x14ac:dyDescent="0.2">
      <c r="A7991">
        <v>7990</v>
      </c>
      <c r="B7991" t="s">
        <v>21887</v>
      </c>
      <c r="C7991" t="s">
        <v>21888</v>
      </c>
      <c r="D7991" t="s">
        <v>21887</v>
      </c>
      <c r="E7991" t="s">
        <v>21889</v>
      </c>
      <c r="F7991" s="221">
        <v>107373</v>
      </c>
      <c r="G7991" s="221">
        <v>107373</v>
      </c>
      <c r="H7991" s="221">
        <v>113024</v>
      </c>
      <c r="I7991" s="221">
        <v>102004.22740344827</v>
      </c>
      <c r="J7991" s="161" t="e">
        <f>VLOOKUP(D7991,GST!A:D,4,FALSE)</f>
        <v>#N/A</v>
      </c>
      <c r="K7991" s="64" t="str">
        <f>VLOOKUP(B7991,'ABC successor'!A:J,10,FALSE)</f>
        <v>4780</v>
      </c>
    </row>
    <row r="7992" spans="1:11" x14ac:dyDescent="0.2">
      <c r="A7992">
        <v>7991</v>
      </c>
      <c r="B7992" t="s">
        <v>26200</v>
      </c>
      <c r="C7992" t="s">
        <v>26201</v>
      </c>
      <c r="D7992" t="s">
        <v>26200</v>
      </c>
      <c r="E7992" t="s">
        <v>21889</v>
      </c>
      <c r="F7992" s="221">
        <v>107373</v>
      </c>
      <c r="G7992" s="221">
        <v>107373</v>
      </c>
      <c r="H7992" s="221">
        <v>113024</v>
      </c>
      <c r="I7992" s="221">
        <v>102004.22740344827</v>
      </c>
      <c r="J7992" s="161" t="e">
        <f>VLOOKUP(D7992,GST!A:D,4,FALSE)</f>
        <v>#N/A</v>
      </c>
      <c r="K7992" s="64" t="str">
        <f>VLOOKUP(B7992,'ABC successor'!A:J,10,FALSE)</f>
        <v>4780</v>
      </c>
    </row>
    <row r="7993" spans="1:11" x14ac:dyDescent="0.2">
      <c r="A7993">
        <v>7992</v>
      </c>
      <c r="B7993" t="s">
        <v>14974</v>
      </c>
      <c r="C7993" t="s">
        <v>14975</v>
      </c>
      <c r="D7993" t="s">
        <v>14974</v>
      </c>
      <c r="E7993" t="s">
        <v>16948</v>
      </c>
      <c r="F7993" s="221">
        <v>685189</v>
      </c>
      <c r="G7993" s="221">
        <v>685189</v>
      </c>
      <c r="H7993" s="221">
        <v>721252</v>
      </c>
      <c r="I7993">
        <v>650929.96777586208</v>
      </c>
      <c r="J7993" s="161" t="e">
        <f>VLOOKUP(D7993,GST!A:D,4,FALSE)</f>
        <v>#N/A</v>
      </c>
      <c r="K7993" s="64" t="str">
        <f>VLOOKUP(B7993,'ABC successor'!A:J,10,FALSE)</f>
        <v>4780</v>
      </c>
    </row>
    <row r="7994" spans="1:11" x14ac:dyDescent="0.2">
      <c r="A7994">
        <v>7993</v>
      </c>
      <c r="B7994" t="s">
        <v>19775</v>
      </c>
      <c r="C7994" t="s">
        <v>19776</v>
      </c>
      <c r="D7994" t="s">
        <v>19775</v>
      </c>
      <c r="E7994" t="s">
        <v>16904</v>
      </c>
      <c r="F7994" s="221">
        <v>41858</v>
      </c>
      <c r="G7994" s="221">
        <v>41858</v>
      </c>
      <c r="H7994" s="221">
        <v>44061</v>
      </c>
      <c r="I7994">
        <v>39764.982467241367</v>
      </c>
      <c r="J7994" s="161" t="e">
        <f>VLOOKUP(D7994,GST!A:D,4,FALSE)</f>
        <v>#N/A</v>
      </c>
      <c r="K7994" s="64" t="str">
        <f>VLOOKUP(B7994,'ABC successor'!A:J,10,FALSE)</f>
        <v>4780</v>
      </c>
    </row>
    <row r="7995" spans="1:11" x14ac:dyDescent="0.2">
      <c r="A7995">
        <v>7994</v>
      </c>
      <c r="B7995" t="s">
        <v>19777</v>
      </c>
      <c r="C7995" t="s">
        <v>19778</v>
      </c>
      <c r="D7995" t="s">
        <v>19777</v>
      </c>
      <c r="E7995" t="s">
        <v>1264</v>
      </c>
      <c r="F7995" s="221">
        <v>30660</v>
      </c>
      <c r="G7995" s="221">
        <v>30660</v>
      </c>
      <c r="H7995" s="221">
        <v>32274</v>
      </c>
      <c r="I7995">
        <v>29127.216456896553</v>
      </c>
      <c r="J7995" s="161" t="e">
        <f>VLOOKUP(D7995,GST!A:D,4,FALSE)</f>
        <v>#N/A</v>
      </c>
      <c r="K7995" s="64" t="str">
        <f>VLOOKUP(B7995,'ABC successor'!A:J,10,FALSE)</f>
        <v>4780</v>
      </c>
    </row>
    <row r="7996" spans="1:11" x14ac:dyDescent="0.2">
      <c r="A7996">
        <v>7995</v>
      </c>
      <c r="B7996" t="s">
        <v>19779</v>
      </c>
      <c r="C7996" t="s">
        <v>19780</v>
      </c>
      <c r="D7996" t="s">
        <v>19779</v>
      </c>
      <c r="E7996" t="s">
        <v>16905</v>
      </c>
      <c r="F7996" s="220">
        <v>39992</v>
      </c>
      <c r="G7996" s="220">
        <v>39992</v>
      </c>
      <c r="H7996" s="220">
        <v>42097</v>
      </c>
      <c r="I7996" s="220">
        <v>37992.021465517239</v>
      </c>
      <c r="J7996" s="161" t="e">
        <f>VLOOKUP(D7996,GST!A:D,4,FALSE)</f>
        <v>#N/A</v>
      </c>
      <c r="K7996" s="64" t="str">
        <f>VLOOKUP(B7996,'ABC successor'!A:J,10,FALSE)</f>
        <v>4780</v>
      </c>
    </row>
    <row r="7997" spans="1:11" x14ac:dyDescent="0.2">
      <c r="A7997">
        <v>7996</v>
      </c>
      <c r="B7997" t="s">
        <v>26304</v>
      </c>
      <c r="C7997" t="s">
        <v>26305</v>
      </c>
      <c r="D7997" t="s">
        <v>26304</v>
      </c>
      <c r="E7997" t="s">
        <v>26715</v>
      </c>
      <c r="F7997" s="220">
        <v>0</v>
      </c>
      <c r="G7997" s="220">
        <v>0</v>
      </c>
      <c r="H7997" s="220">
        <v>0</v>
      </c>
      <c r="I7997" s="220">
        <v>0</v>
      </c>
      <c r="J7997" s="161" t="e">
        <f>VLOOKUP(D7997,GST!A:D,4,FALSE)</f>
        <v>#N/A</v>
      </c>
      <c r="K7997" s="64" t="str">
        <f>VLOOKUP(B7997,'ABC successor'!A:J,10,FALSE)</f>
        <v>4780</v>
      </c>
    </row>
    <row r="7998" spans="1:11" x14ac:dyDescent="0.2">
      <c r="A7998">
        <v>7997</v>
      </c>
      <c r="B7998" t="s">
        <v>26716</v>
      </c>
      <c r="C7998" t="s">
        <v>26717</v>
      </c>
      <c r="D7998" t="s">
        <v>26716</v>
      </c>
      <c r="E7998" t="s">
        <v>26718</v>
      </c>
      <c r="F7998" s="220">
        <v>749272</v>
      </c>
      <c r="G7998" s="220">
        <v>749272</v>
      </c>
      <c r="H7998" s="220">
        <v>788707</v>
      </c>
      <c r="I7998" s="220">
        <v>711808.07362241368</v>
      </c>
      <c r="J7998" s="161" t="e">
        <f>VLOOKUP(D7998,GST!A:D,4,FALSE)</f>
        <v>#N/A</v>
      </c>
      <c r="K7998" s="64" t="str">
        <f>VLOOKUP(B7998,'ABC successor'!A:J,10,FALSE)</f>
        <v>4780</v>
      </c>
    </row>
    <row r="7999" spans="1:11" x14ac:dyDescent="0.2">
      <c r="A7999">
        <v>7998</v>
      </c>
      <c r="B7999" t="s">
        <v>23786</v>
      </c>
      <c r="C7999" t="s">
        <v>23787</v>
      </c>
      <c r="D7999" t="s">
        <v>23786</v>
      </c>
      <c r="E7999" t="s">
        <v>23788</v>
      </c>
      <c r="F7999" s="220">
        <v>41858</v>
      </c>
      <c r="G7999" s="220">
        <v>41858</v>
      </c>
      <c r="H7999" s="220">
        <v>44061</v>
      </c>
      <c r="I7999" s="220">
        <v>39764.982467241367</v>
      </c>
      <c r="J7999" s="161" t="e">
        <f>VLOOKUP(D7999,GST!A:D,4,FALSE)</f>
        <v>#N/A</v>
      </c>
      <c r="K7999" s="64" t="str">
        <f>VLOOKUP(B7999,'ABC successor'!A:J,10,FALSE)</f>
        <v>4780</v>
      </c>
    </row>
    <row r="8000" spans="1:11" x14ac:dyDescent="0.2">
      <c r="A8000">
        <v>7999</v>
      </c>
      <c r="B8000" t="s">
        <v>20910</v>
      </c>
      <c r="C8000" t="s">
        <v>20911</v>
      </c>
      <c r="D8000" t="s">
        <v>20910</v>
      </c>
      <c r="E8000" t="s">
        <v>20912</v>
      </c>
      <c r="F8000" s="220">
        <v>138638</v>
      </c>
      <c r="G8000" s="220">
        <v>138638</v>
      </c>
      <c r="H8000" s="220">
        <v>145935</v>
      </c>
      <c r="I8000" s="220">
        <v>131705.67441379314</v>
      </c>
      <c r="J8000" s="161">
        <f>VLOOKUP(D8000,GST!A:D,4,FALSE)</f>
        <v>0.18</v>
      </c>
      <c r="K8000" s="64" t="str">
        <f>VLOOKUP(B8000,'ABC successor'!A:J,10,FALSE)</f>
        <v>4751</v>
      </c>
    </row>
    <row r="8001" spans="1:11" x14ac:dyDescent="0.2">
      <c r="A8001">
        <v>8000</v>
      </c>
      <c r="B8001" t="s">
        <v>20913</v>
      </c>
      <c r="C8001" t="s">
        <v>20914</v>
      </c>
      <c r="D8001" t="s">
        <v>20913</v>
      </c>
      <c r="E8001" t="s">
        <v>20915</v>
      </c>
      <c r="F8001" s="220">
        <v>73318</v>
      </c>
      <c r="G8001" s="220">
        <v>73318</v>
      </c>
      <c r="H8001" s="220">
        <v>77177</v>
      </c>
      <c r="I8001" s="220">
        <v>69652.039353448257</v>
      </c>
      <c r="J8001" s="161" t="e">
        <f>VLOOKUP(D8001,GST!A:D,4,FALSE)</f>
        <v>#N/A</v>
      </c>
      <c r="K8001" s="64" t="str">
        <f>VLOOKUP(B8001,'ABC successor'!A:J,10,FALSE)</f>
        <v>4751</v>
      </c>
    </row>
    <row r="8002" spans="1:11" x14ac:dyDescent="0.2">
      <c r="A8002">
        <v>8001</v>
      </c>
      <c r="B8002" t="s">
        <v>20916</v>
      </c>
      <c r="C8002" t="s">
        <v>20917</v>
      </c>
      <c r="D8002" t="s">
        <v>20916</v>
      </c>
      <c r="E8002" t="s">
        <v>20918</v>
      </c>
      <c r="F8002" s="220">
        <v>51989</v>
      </c>
      <c r="G8002" s="220">
        <v>51989</v>
      </c>
      <c r="H8002" s="220">
        <v>54725</v>
      </c>
      <c r="I8002" s="220">
        <v>49389.62790517242</v>
      </c>
      <c r="J8002" s="161" t="e">
        <f>VLOOKUP(D8002,GST!A:D,4,FALSE)</f>
        <v>#N/A</v>
      </c>
      <c r="K8002" s="64" t="str">
        <f>VLOOKUP(B8002,'ABC successor'!A:J,10,FALSE)</f>
        <v>4751</v>
      </c>
    </row>
    <row r="8003" spans="1:11" x14ac:dyDescent="0.2">
      <c r="A8003">
        <v>8002</v>
      </c>
      <c r="B8003" t="s">
        <v>20919</v>
      </c>
      <c r="C8003" t="s">
        <v>20920</v>
      </c>
      <c r="D8003" t="s">
        <v>20919</v>
      </c>
      <c r="E8003" t="s">
        <v>20921</v>
      </c>
      <c r="F8003" s="220">
        <v>203957</v>
      </c>
      <c r="G8003" s="220">
        <v>203957</v>
      </c>
      <c r="H8003" s="220">
        <v>214692</v>
      </c>
      <c r="I8003" s="220">
        <v>193759.3094741379</v>
      </c>
      <c r="J8003" s="161" t="e">
        <f>VLOOKUP(D8003,GST!A:D,4,FALSE)</f>
        <v>#N/A</v>
      </c>
      <c r="K8003" s="64" t="str">
        <f>VLOOKUP(B8003,'ABC successor'!A:J,10,FALSE)</f>
        <v>4751</v>
      </c>
    </row>
    <row r="8004" spans="1:11" x14ac:dyDescent="0.2">
      <c r="A8004">
        <v>8003</v>
      </c>
      <c r="B8004" t="s">
        <v>25539</v>
      </c>
      <c r="C8004" t="s">
        <v>25540</v>
      </c>
      <c r="D8004" t="s">
        <v>25539</v>
      </c>
      <c r="E8004" t="s">
        <v>25541</v>
      </c>
      <c r="F8004" s="220">
        <v>33326</v>
      </c>
      <c r="G8004" s="220">
        <v>33326</v>
      </c>
      <c r="H8004" s="220">
        <v>35080</v>
      </c>
      <c r="I8004" s="220">
        <v>31660.017887931026</v>
      </c>
      <c r="J8004" s="161" t="e">
        <f>VLOOKUP(D8004,GST!A:D,4,FALSE)</f>
        <v>#N/A</v>
      </c>
      <c r="K8004" s="64" t="str">
        <f>VLOOKUP(B8004,'ABC successor'!A:J,10,FALSE)</f>
        <v>4773</v>
      </c>
    </row>
    <row r="8005" spans="1:11" x14ac:dyDescent="0.2">
      <c r="A8005">
        <v>8004</v>
      </c>
      <c r="B8005" t="s">
        <v>26202</v>
      </c>
      <c r="C8005" t="s">
        <v>26203</v>
      </c>
      <c r="D8005" t="s">
        <v>26202</v>
      </c>
      <c r="E8005" t="s">
        <v>24466</v>
      </c>
      <c r="F8005" s="220">
        <v>33326</v>
      </c>
      <c r="G8005" s="220">
        <v>33326</v>
      </c>
      <c r="H8005" s="220">
        <v>35080</v>
      </c>
      <c r="I8005" s="220">
        <v>31660.017887931026</v>
      </c>
      <c r="J8005" s="161" t="e">
        <f>VLOOKUP(D8005,GST!A:D,4,FALSE)</f>
        <v>#N/A</v>
      </c>
      <c r="K8005" s="64" t="str">
        <f>VLOOKUP(B8005,'ABC successor'!A:J,10,FALSE)</f>
        <v>4773</v>
      </c>
    </row>
    <row r="8006" spans="1:11" x14ac:dyDescent="0.2">
      <c r="A8006">
        <v>8005</v>
      </c>
      <c r="B8006" t="s">
        <v>26719</v>
      </c>
      <c r="C8006" t="s">
        <v>26720</v>
      </c>
      <c r="D8006" t="s">
        <v>26719</v>
      </c>
      <c r="E8006" t="s">
        <v>25541</v>
      </c>
      <c r="F8006" s="220">
        <v>33326</v>
      </c>
      <c r="G8006" s="220">
        <v>33326</v>
      </c>
      <c r="H8006" s="220">
        <v>35080</v>
      </c>
      <c r="I8006" s="220">
        <v>31660.017887931026</v>
      </c>
      <c r="J8006" s="161" t="e">
        <f>VLOOKUP(D8006,GST!A:D,4,FALSE)</f>
        <v>#N/A</v>
      </c>
      <c r="K8006" s="64" t="str">
        <f>VLOOKUP(B8006,'ABC successor'!A:J,10,FALSE)</f>
        <v>4773</v>
      </c>
    </row>
    <row r="8007" spans="1:11" x14ac:dyDescent="0.2">
      <c r="A8007">
        <v>8006</v>
      </c>
      <c r="B8007" t="s">
        <v>25542</v>
      </c>
      <c r="C8007" t="s">
        <v>25543</v>
      </c>
      <c r="D8007" t="s">
        <v>25542</v>
      </c>
      <c r="E8007" t="s">
        <v>25544</v>
      </c>
      <c r="F8007" s="220">
        <v>33326</v>
      </c>
      <c r="G8007" s="220">
        <v>33326</v>
      </c>
      <c r="H8007" s="220">
        <v>35080</v>
      </c>
      <c r="I8007" s="220">
        <v>31660.017887931026</v>
      </c>
      <c r="J8007" s="161" t="e">
        <f>VLOOKUP(D8007,GST!A:D,4,FALSE)</f>
        <v>#N/A</v>
      </c>
      <c r="K8007" s="64" t="str">
        <f>VLOOKUP(B8007,'ABC successor'!A:J,10,FALSE)</f>
        <v>4773</v>
      </c>
    </row>
    <row r="8008" spans="1:11" x14ac:dyDescent="0.2">
      <c r="A8008">
        <v>8007</v>
      </c>
      <c r="B8008" t="s">
        <v>26204</v>
      </c>
      <c r="C8008" t="s">
        <v>26205</v>
      </c>
      <c r="D8008" t="s">
        <v>26204</v>
      </c>
      <c r="E8008" t="s">
        <v>24469</v>
      </c>
      <c r="F8008" s="220">
        <v>33326</v>
      </c>
      <c r="G8008" s="220">
        <v>33326</v>
      </c>
      <c r="H8008" s="220">
        <v>35080</v>
      </c>
      <c r="I8008" s="220">
        <v>31660.017887931026</v>
      </c>
      <c r="J8008" s="161" t="e">
        <f>VLOOKUP(D8008,GST!A:D,4,FALSE)</f>
        <v>#N/A</v>
      </c>
      <c r="K8008" s="64" t="str">
        <f>VLOOKUP(B8008,'ABC successor'!A:J,10,FALSE)</f>
        <v>4773</v>
      </c>
    </row>
    <row r="8009" spans="1:11" x14ac:dyDescent="0.2">
      <c r="A8009">
        <v>8008</v>
      </c>
      <c r="B8009" t="s">
        <v>20922</v>
      </c>
      <c r="C8009" t="s">
        <v>20923</v>
      </c>
      <c r="D8009" t="s">
        <v>20922</v>
      </c>
      <c r="E8009" t="s">
        <v>20924</v>
      </c>
      <c r="F8009" s="220">
        <v>9331</v>
      </c>
      <c r="G8009" s="220">
        <v>9331</v>
      </c>
      <c r="H8009" s="220">
        <v>9822</v>
      </c>
      <c r="I8009" s="220">
        <v>8864.8050086206895</v>
      </c>
      <c r="J8009" s="161" t="e">
        <f>VLOOKUP(D8009,GST!A:D,4,FALSE)</f>
        <v>#N/A</v>
      </c>
      <c r="K8009" s="64" t="str">
        <f>VLOOKUP(B8009,'ABC successor'!A:J,10,FALSE)</f>
        <v>4751</v>
      </c>
    </row>
    <row r="8010" spans="1:11" x14ac:dyDescent="0.2">
      <c r="A8010">
        <v>8009</v>
      </c>
      <c r="B8010" t="s">
        <v>20925</v>
      </c>
      <c r="C8010" t="s">
        <v>20926</v>
      </c>
      <c r="D8010" t="s">
        <v>20925</v>
      </c>
      <c r="E8010" t="s">
        <v>20927</v>
      </c>
      <c r="F8010" s="220">
        <v>7998</v>
      </c>
      <c r="G8010" s="220">
        <v>7998</v>
      </c>
      <c r="H8010" s="220">
        <v>8419</v>
      </c>
      <c r="I8010" s="220">
        <v>7598.4042931034473</v>
      </c>
      <c r="J8010" s="161" t="e">
        <f>VLOOKUP(D8010,GST!A:D,4,FALSE)</f>
        <v>#N/A</v>
      </c>
      <c r="K8010" s="64" t="str">
        <f>VLOOKUP(B8010,'ABC successor'!A:J,10,FALSE)</f>
        <v>4751</v>
      </c>
    </row>
    <row r="8011" spans="1:11" x14ac:dyDescent="0.2">
      <c r="A8011">
        <v>8010</v>
      </c>
      <c r="B8011" t="s">
        <v>20928</v>
      </c>
      <c r="C8011" t="s">
        <v>20929</v>
      </c>
      <c r="D8011" t="s">
        <v>20928</v>
      </c>
      <c r="E8011" t="s">
        <v>20930</v>
      </c>
      <c r="F8011" s="220">
        <v>7998</v>
      </c>
      <c r="G8011" s="220">
        <v>7998</v>
      </c>
      <c r="H8011" s="220">
        <v>8419</v>
      </c>
      <c r="I8011" s="220">
        <v>7598.4042931034473</v>
      </c>
      <c r="J8011" s="161" t="e">
        <f>VLOOKUP(D8011,GST!A:D,4,FALSE)</f>
        <v>#N/A</v>
      </c>
      <c r="K8011" s="64" t="str">
        <f>VLOOKUP(B8011,'ABC successor'!A:J,10,FALSE)</f>
        <v>4751</v>
      </c>
    </row>
    <row r="8012" spans="1:11" x14ac:dyDescent="0.2">
      <c r="A8012">
        <v>8011</v>
      </c>
      <c r="B8012" t="s">
        <v>20931</v>
      </c>
      <c r="C8012" t="s">
        <v>20932</v>
      </c>
      <c r="D8012" t="s">
        <v>20931</v>
      </c>
      <c r="E8012" t="s">
        <v>20933</v>
      </c>
      <c r="F8012" s="220">
        <v>7998</v>
      </c>
      <c r="G8012" s="220">
        <v>7998</v>
      </c>
      <c r="H8012" s="220">
        <v>8419</v>
      </c>
      <c r="I8012" s="220">
        <v>7598.4042931034473</v>
      </c>
      <c r="J8012" s="161" t="e">
        <f>VLOOKUP(D8012,GST!A:D,4,FALSE)</f>
        <v>#N/A</v>
      </c>
      <c r="K8012" s="64" t="str">
        <f>VLOOKUP(B8012,'ABC successor'!A:J,10,FALSE)</f>
        <v>4751</v>
      </c>
    </row>
    <row r="8013" spans="1:11" x14ac:dyDescent="0.2">
      <c r="A8013">
        <v>8012</v>
      </c>
      <c r="B8013" t="s">
        <v>24470</v>
      </c>
      <c r="C8013" t="s">
        <v>24471</v>
      </c>
      <c r="D8013" t="s">
        <v>24470</v>
      </c>
      <c r="E8013" t="s">
        <v>24472</v>
      </c>
      <c r="F8013" s="220">
        <v>7998</v>
      </c>
      <c r="G8013" s="220">
        <v>7998</v>
      </c>
      <c r="H8013" s="220">
        <v>8419</v>
      </c>
      <c r="I8013" s="220">
        <v>7598.4042931034473</v>
      </c>
      <c r="J8013" s="161" t="e">
        <f>VLOOKUP(D8013,GST!A:D,4,FALSE)</f>
        <v>#N/A</v>
      </c>
      <c r="K8013" s="64" t="str">
        <f>VLOOKUP(B8013,'ABC successor'!A:J,10,FALSE)</f>
        <v>4751</v>
      </c>
    </row>
    <row r="8014" spans="1:11" x14ac:dyDescent="0.2">
      <c r="A8014">
        <v>8013</v>
      </c>
      <c r="B8014" t="s">
        <v>20934</v>
      </c>
      <c r="C8014" t="s">
        <v>20935</v>
      </c>
      <c r="D8014" t="s">
        <v>20934</v>
      </c>
      <c r="E8014" t="s">
        <v>20936</v>
      </c>
      <c r="F8014" s="220">
        <v>5865</v>
      </c>
      <c r="G8014" s="220">
        <v>5865</v>
      </c>
      <c r="H8014" s="220">
        <v>6174</v>
      </c>
      <c r="I8014" s="220">
        <v>5572.1631482758612</v>
      </c>
      <c r="J8014" s="161" t="e">
        <f>VLOOKUP(D8014,GST!A:D,4,FALSE)</f>
        <v>#N/A</v>
      </c>
      <c r="K8014" s="64" t="str">
        <f>VLOOKUP(B8014,'ABC successor'!A:J,10,FALSE)</f>
        <v>4751</v>
      </c>
    </row>
    <row r="8015" spans="1:11" x14ac:dyDescent="0.2">
      <c r="A8015">
        <v>8014</v>
      </c>
      <c r="B8015" t="s">
        <v>20937</v>
      </c>
      <c r="C8015" t="s">
        <v>20938</v>
      </c>
      <c r="D8015" t="s">
        <v>20937</v>
      </c>
      <c r="E8015" t="s">
        <v>20939</v>
      </c>
      <c r="F8015" s="220">
        <v>14130</v>
      </c>
      <c r="G8015" s="220">
        <v>14130</v>
      </c>
      <c r="H8015" s="220">
        <v>14874</v>
      </c>
      <c r="I8015" s="220">
        <v>13423.847584482759</v>
      </c>
      <c r="J8015" s="161" t="e">
        <f>VLOOKUP(D8015,GST!A:D,4,FALSE)</f>
        <v>#N/A</v>
      </c>
      <c r="K8015" s="64" t="str">
        <f>VLOOKUP(B8015,'ABC successor'!A:J,10,FALSE)</f>
        <v>4751</v>
      </c>
    </row>
    <row r="8016" spans="1:11" x14ac:dyDescent="0.2">
      <c r="A8016">
        <v>8015</v>
      </c>
      <c r="B8016" t="s">
        <v>20940</v>
      </c>
      <c r="C8016" t="s">
        <v>20941</v>
      </c>
      <c r="D8016" t="s">
        <v>20940</v>
      </c>
      <c r="E8016" t="s">
        <v>20942</v>
      </c>
      <c r="F8016" s="220">
        <v>8798</v>
      </c>
      <c r="G8016" s="220">
        <v>8798</v>
      </c>
      <c r="H8016" s="220">
        <v>9261</v>
      </c>
      <c r="I8016" s="220">
        <v>8358.2447224137904</v>
      </c>
      <c r="J8016" s="161" t="e">
        <f>VLOOKUP(D8016,GST!A:D,4,FALSE)</f>
        <v>#N/A</v>
      </c>
      <c r="K8016" s="64" t="str">
        <f>VLOOKUP(B8016,'ABC successor'!A:J,10,FALSE)</f>
        <v>4751</v>
      </c>
    </row>
    <row r="8017" spans="1:11" x14ac:dyDescent="0.2">
      <c r="A8017">
        <v>8016</v>
      </c>
      <c r="B8017" t="s">
        <v>20943</v>
      </c>
      <c r="C8017" t="s">
        <v>20944</v>
      </c>
      <c r="D8017" t="s">
        <v>20943</v>
      </c>
      <c r="E8017" t="s">
        <v>20945</v>
      </c>
      <c r="F8017" s="220">
        <v>7998</v>
      </c>
      <c r="G8017" s="220">
        <v>7998</v>
      </c>
      <c r="H8017" s="220">
        <v>8419</v>
      </c>
      <c r="I8017" s="220">
        <v>7598.4042931034473</v>
      </c>
      <c r="J8017" s="161" t="e">
        <f>VLOOKUP(D8017,GST!A:D,4,FALSE)</f>
        <v>#N/A</v>
      </c>
      <c r="K8017" s="64" t="str">
        <f>VLOOKUP(B8017,'ABC successor'!A:J,10,FALSE)</f>
        <v>4751</v>
      </c>
    </row>
    <row r="8018" spans="1:11" x14ac:dyDescent="0.2">
      <c r="A8018">
        <v>8017</v>
      </c>
      <c r="B8018" t="s">
        <v>20946</v>
      </c>
      <c r="C8018" t="s">
        <v>20947</v>
      </c>
      <c r="D8018" t="s">
        <v>20946</v>
      </c>
      <c r="E8018" t="s">
        <v>20948</v>
      </c>
      <c r="F8018" s="220">
        <v>7998</v>
      </c>
      <c r="G8018" s="220">
        <v>7998</v>
      </c>
      <c r="H8018" s="220">
        <v>8419</v>
      </c>
      <c r="I8018" s="220">
        <v>7598.4042931034473</v>
      </c>
      <c r="J8018" s="161" t="e">
        <f>VLOOKUP(D8018,GST!A:D,4,FALSE)</f>
        <v>#N/A</v>
      </c>
      <c r="K8018" s="64" t="str">
        <f>VLOOKUP(B8018,'ABC successor'!A:J,10,FALSE)</f>
        <v>4751</v>
      </c>
    </row>
    <row r="8019" spans="1:11" x14ac:dyDescent="0.2">
      <c r="A8019">
        <v>8018</v>
      </c>
      <c r="B8019" t="s">
        <v>20949</v>
      </c>
      <c r="C8019" t="s">
        <v>20950</v>
      </c>
      <c r="D8019" t="s">
        <v>20949</v>
      </c>
      <c r="E8019" t="s">
        <v>20951</v>
      </c>
      <c r="F8019" s="220">
        <v>8265</v>
      </c>
      <c r="G8019" s="220">
        <v>8265</v>
      </c>
      <c r="H8019" s="220">
        <v>8700</v>
      </c>
      <c r="I8019" s="220">
        <v>7851.6844362068941</v>
      </c>
      <c r="J8019" s="161" t="e">
        <f>VLOOKUP(D8019,GST!A:D,4,FALSE)</f>
        <v>#N/A</v>
      </c>
      <c r="K8019" s="64" t="str">
        <f>VLOOKUP(B8019,'ABC successor'!A:J,10,FALSE)</f>
        <v>4751</v>
      </c>
    </row>
    <row r="8020" spans="1:11" x14ac:dyDescent="0.2">
      <c r="A8020">
        <v>8019</v>
      </c>
      <c r="B8020" t="s">
        <v>20952</v>
      </c>
      <c r="C8020" t="s">
        <v>20953</v>
      </c>
      <c r="D8020" t="s">
        <v>20952</v>
      </c>
      <c r="E8020" t="s">
        <v>20954</v>
      </c>
      <c r="F8020" s="220">
        <v>13331</v>
      </c>
      <c r="G8020" s="220">
        <v>13331</v>
      </c>
      <c r="H8020" s="220">
        <v>14033</v>
      </c>
      <c r="I8020" s="220">
        <v>12664.007155172412</v>
      </c>
      <c r="J8020" s="161" t="e">
        <f>VLOOKUP(D8020,GST!A:D,4,FALSE)</f>
        <v>#N/A</v>
      </c>
      <c r="K8020" s="64" t="str">
        <f>VLOOKUP(B8020,'ABC successor'!A:J,10,FALSE)</f>
        <v>4751</v>
      </c>
    </row>
    <row r="8021" spans="1:11" x14ac:dyDescent="0.2">
      <c r="A8021">
        <v>8020</v>
      </c>
      <c r="B8021" t="s">
        <v>27511</v>
      </c>
      <c r="C8021" t="s">
        <v>27512</v>
      </c>
      <c r="D8021" t="s">
        <v>27511</v>
      </c>
      <c r="E8021" t="s">
        <v>27513</v>
      </c>
      <c r="F8021" s="220">
        <v>10664</v>
      </c>
      <c r="G8021" s="220">
        <v>10664</v>
      </c>
      <c r="H8021" s="220">
        <v>11225</v>
      </c>
      <c r="I8021" s="220">
        <v>10131.205724137928</v>
      </c>
      <c r="J8021" s="161" t="e">
        <f>VLOOKUP(D8021,GST!A:D,4,FALSE)</f>
        <v>#N/A</v>
      </c>
      <c r="K8021" s="64" t="str">
        <f>VLOOKUP(B8021,'ABC successor'!A:J,10,FALSE)</f>
        <v>4773</v>
      </c>
    </row>
    <row r="8022" spans="1:11" x14ac:dyDescent="0.2">
      <c r="A8022">
        <v>8021</v>
      </c>
      <c r="B8022" t="s">
        <v>27514</v>
      </c>
      <c r="C8022" t="s">
        <v>27515</v>
      </c>
      <c r="D8022" t="s">
        <v>27514</v>
      </c>
      <c r="E8022" t="s">
        <v>27516</v>
      </c>
      <c r="F8022" s="220">
        <v>10664</v>
      </c>
      <c r="G8022" s="220">
        <v>10664</v>
      </c>
      <c r="H8022" s="220">
        <v>11225</v>
      </c>
      <c r="I8022" s="220">
        <v>10131.205724137928</v>
      </c>
      <c r="J8022" s="161" t="e">
        <f>VLOOKUP(D8022,GST!A:D,4,FALSE)</f>
        <v>#N/A</v>
      </c>
      <c r="K8022" s="64" t="str">
        <f>VLOOKUP(B8022,'ABC successor'!A:J,10,FALSE)</f>
        <v>4773</v>
      </c>
    </row>
    <row r="8023" spans="1:11" x14ac:dyDescent="0.2">
      <c r="A8023">
        <v>8022</v>
      </c>
      <c r="B8023" t="s">
        <v>20955</v>
      </c>
      <c r="C8023" t="s">
        <v>20956</v>
      </c>
      <c r="D8023" t="s">
        <v>20955</v>
      </c>
      <c r="E8023" t="s">
        <v>20957</v>
      </c>
      <c r="F8023" s="220">
        <v>5332</v>
      </c>
      <c r="G8023" s="220">
        <v>5332</v>
      </c>
      <c r="H8023" s="220">
        <v>5613</v>
      </c>
      <c r="I8023" s="220">
        <v>5065.602862068964</v>
      </c>
      <c r="J8023" s="161" t="e">
        <f>VLOOKUP(D8023,GST!A:D,4,FALSE)</f>
        <v>#N/A</v>
      </c>
      <c r="K8023" s="64" t="str">
        <f>VLOOKUP(B8023,'ABC successor'!A:J,10,FALSE)</f>
        <v>4751</v>
      </c>
    </row>
    <row r="8024" spans="1:11" x14ac:dyDescent="0.2">
      <c r="A8024">
        <v>8023</v>
      </c>
      <c r="B8024" t="s">
        <v>20958</v>
      </c>
      <c r="C8024" t="s">
        <v>20959</v>
      </c>
      <c r="D8024" t="s">
        <v>20958</v>
      </c>
      <c r="E8024" t="s">
        <v>20960</v>
      </c>
      <c r="F8024" s="220">
        <v>4532</v>
      </c>
      <c r="G8024" s="220">
        <v>4532</v>
      </c>
      <c r="H8024" s="220">
        <v>4771</v>
      </c>
      <c r="I8024" s="220">
        <v>4305.76243275862</v>
      </c>
      <c r="J8024" s="161" t="e">
        <f>VLOOKUP(D8024,GST!A:D,4,FALSE)</f>
        <v>#N/A</v>
      </c>
      <c r="K8024" s="64" t="str">
        <f>VLOOKUP(B8024,'ABC successor'!A:J,10,FALSE)</f>
        <v>4751</v>
      </c>
    </row>
    <row r="8025" spans="1:11" x14ac:dyDescent="0.2">
      <c r="A8025">
        <v>8024</v>
      </c>
      <c r="B8025" t="s">
        <v>24473</v>
      </c>
      <c r="C8025" t="s">
        <v>24474</v>
      </c>
      <c r="D8025" t="s">
        <v>24473</v>
      </c>
      <c r="E8025" t="s">
        <v>24475</v>
      </c>
      <c r="F8025" s="220">
        <v>8532</v>
      </c>
      <c r="G8025" s="220">
        <v>8532</v>
      </c>
      <c r="H8025" s="220">
        <v>8981</v>
      </c>
      <c r="I8025" s="220">
        <v>8104.9645793103446</v>
      </c>
      <c r="J8025" s="161" t="e">
        <f>VLOOKUP(D8025,GST!A:D,4,FALSE)</f>
        <v>#N/A</v>
      </c>
      <c r="K8025" s="64" t="str">
        <f>VLOOKUP(B8025,'ABC successor'!A:J,10,FALSE)</f>
        <v>4773</v>
      </c>
    </row>
    <row r="8026" spans="1:11" x14ac:dyDescent="0.2">
      <c r="A8026">
        <v>8025</v>
      </c>
      <c r="B8026" t="s">
        <v>20961</v>
      </c>
      <c r="C8026" t="s">
        <v>20962</v>
      </c>
      <c r="D8026" t="s">
        <v>20961</v>
      </c>
      <c r="E8026" t="s">
        <v>20963</v>
      </c>
      <c r="F8026" s="220">
        <v>29327</v>
      </c>
      <c r="G8026" s="220">
        <v>29327</v>
      </c>
      <c r="H8026" s="220">
        <v>30871</v>
      </c>
      <c r="I8026" s="220">
        <v>27860.815741379305</v>
      </c>
      <c r="J8026" s="161" t="e">
        <f>VLOOKUP(D8026,GST!A:D,4,FALSE)</f>
        <v>#N/A</v>
      </c>
      <c r="K8026" s="64" t="str">
        <f>VLOOKUP(B8026,'ABC successor'!A:J,10,FALSE)</f>
        <v>4751</v>
      </c>
    </row>
    <row r="8027" spans="1:11" x14ac:dyDescent="0.2">
      <c r="A8027">
        <v>8026</v>
      </c>
      <c r="B8027" t="s">
        <v>20964</v>
      </c>
      <c r="C8027" t="s">
        <v>20965</v>
      </c>
      <c r="D8027" t="s">
        <v>20964</v>
      </c>
      <c r="E8027" t="s">
        <v>20966</v>
      </c>
      <c r="F8027" s="220">
        <v>10664</v>
      </c>
      <c r="G8027" s="220">
        <v>10664</v>
      </c>
      <c r="H8027" s="220">
        <v>11225</v>
      </c>
      <c r="I8027" s="220">
        <v>10131.205724137928</v>
      </c>
      <c r="J8027" s="161" t="e">
        <f>VLOOKUP(D8027,GST!A:D,4,FALSE)</f>
        <v>#N/A</v>
      </c>
      <c r="K8027" s="64" t="str">
        <f>VLOOKUP(B8027,'ABC successor'!A:J,10,FALSE)</f>
        <v>4751</v>
      </c>
    </row>
    <row r="8028" spans="1:11" x14ac:dyDescent="0.2">
      <c r="A8028">
        <v>8027</v>
      </c>
      <c r="B8028" t="s">
        <v>20967</v>
      </c>
      <c r="C8028" t="s">
        <v>20968</v>
      </c>
      <c r="D8028" t="s">
        <v>20967</v>
      </c>
      <c r="E8028" t="s">
        <v>20969</v>
      </c>
      <c r="F8028" s="220">
        <v>13331</v>
      </c>
      <c r="G8028" s="220">
        <v>13331</v>
      </c>
      <c r="H8028" s="220">
        <v>14033</v>
      </c>
      <c r="I8028" s="220">
        <v>12664.007155172412</v>
      </c>
      <c r="J8028" s="161" t="e">
        <f>VLOOKUP(D8028,GST!A:D,4,FALSE)</f>
        <v>#N/A</v>
      </c>
      <c r="K8028" s="64" t="str">
        <f>VLOOKUP(B8028,'ABC successor'!A:J,10,FALSE)</f>
        <v>4751</v>
      </c>
    </row>
    <row r="8029" spans="1:11" x14ac:dyDescent="0.2">
      <c r="A8029">
        <v>8028</v>
      </c>
      <c r="B8029" t="s">
        <v>27517</v>
      </c>
      <c r="C8029" t="s">
        <v>27518</v>
      </c>
      <c r="D8029" t="s">
        <v>27517</v>
      </c>
      <c r="E8029" t="s">
        <v>27519</v>
      </c>
      <c r="F8029" s="220">
        <v>13864</v>
      </c>
      <c r="G8029" s="220">
        <v>13864</v>
      </c>
      <c r="H8029" s="220">
        <v>14594</v>
      </c>
      <c r="I8029" s="220">
        <v>13170.567441379309</v>
      </c>
      <c r="J8029" s="161" t="e">
        <f>VLOOKUP(D8029,GST!A:D,4,FALSE)</f>
        <v>#N/A</v>
      </c>
      <c r="K8029" s="64" t="str">
        <f>VLOOKUP(B8029,'ABC successor'!A:J,10,FALSE)</f>
        <v>4773</v>
      </c>
    </row>
    <row r="8030" spans="1:11" x14ac:dyDescent="0.2">
      <c r="A8030">
        <v>8029</v>
      </c>
      <c r="B8030" t="s">
        <v>20970</v>
      </c>
      <c r="C8030" t="s">
        <v>20971</v>
      </c>
      <c r="D8030" t="s">
        <v>20970</v>
      </c>
      <c r="E8030" t="s">
        <v>24476</v>
      </c>
      <c r="F8030" s="220">
        <v>13331</v>
      </c>
      <c r="G8030" s="220">
        <v>13331</v>
      </c>
      <c r="H8030" s="220">
        <v>14033</v>
      </c>
      <c r="I8030" s="220">
        <v>12664.007155172412</v>
      </c>
      <c r="J8030" s="161" t="e">
        <f>VLOOKUP(D8030,GST!A:D,4,FALSE)</f>
        <v>#N/A</v>
      </c>
      <c r="K8030" s="64" t="str">
        <f>VLOOKUP(B8030,'ABC successor'!A:J,10,FALSE)</f>
        <v>4751</v>
      </c>
    </row>
    <row r="8031" spans="1:11" x14ac:dyDescent="0.2">
      <c r="A8031">
        <v>8030</v>
      </c>
      <c r="B8031" t="s">
        <v>20972</v>
      </c>
      <c r="C8031" t="s">
        <v>20973</v>
      </c>
      <c r="D8031" t="s">
        <v>20972</v>
      </c>
      <c r="E8031" t="s">
        <v>22995</v>
      </c>
      <c r="F8031" s="220">
        <v>6665</v>
      </c>
      <c r="G8031" s="220">
        <v>6665</v>
      </c>
      <c r="H8031" s="220">
        <v>7016</v>
      </c>
      <c r="I8031" s="220">
        <v>6332.0035775862061</v>
      </c>
      <c r="J8031" s="161" t="e">
        <f>VLOOKUP(D8031,GST!A:D,4,FALSE)</f>
        <v>#N/A</v>
      </c>
      <c r="K8031" s="64" t="str">
        <f>VLOOKUP(B8031,'ABC successor'!A:J,10,FALSE)</f>
        <v>4751</v>
      </c>
    </row>
    <row r="8032" spans="1:11" x14ac:dyDescent="0.2">
      <c r="A8032">
        <v>8031</v>
      </c>
      <c r="B8032" t="s">
        <v>20974</v>
      </c>
      <c r="C8032" t="s">
        <v>20975</v>
      </c>
      <c r="D8032" t="s">
        <v>20974</v>
      </c>
      <c r="E8032" t="s">
        <v>27520</v>
      </c>
      <c r="F8032" s="220">
        <v>454571</v>
      </c>
      <c r="G8032" s="220">
        <v>454571</v>
      </c>
      <c r="H8032" s="220">
        <v>478496</v>
      </c>
      <c r="I8032" s="220">
        <v>431842.6439913793</v>
      </c>
      <c r="J8032" s="161" t="e">
        <f>VLOOKUP(D8032,GST!A:D,4,FALSE)</f>
        <v>#N/A</v>
      </c>
      <c r="K8032" s="64" t="str">
        <f>VLOOKUP(B8032,'ABC successor'!A:J,10,FALSE)</f>
        <v>4757</v>
      </c>
    </row>
    <row r="8033" spans="1:11" x14ac:dyDescent="0.2">
      <c r="A8033">
        <v>8032</v>
      </c>
      <c r="B8033" t="s">
        <v>24477</v>
      </c>
      <c r="C8033" t="s">
        <v>24478</v>
      </c>
      <c r="D8033" t="s">
        <v>24477</v>
      </c>
      <c r="E8033" t="s">
        <v>27521</v>
      </c>
      <c r="F8033" s="220">
        <v>454571</v>
      </c>
      <c r="G8033" s="220">
        <v>454571</v>
      </c>
      <c r="H8033" s="220">
        <v>478496</v>
      </c>
      <c r="I8033" s="220">
        <v>431842.6439913793</v>
      </c>
      <c r="J8033" s="161" t="e">
        <f>VLOOKUP(D8033,GST!A:D,4,FALSE)</f>
        <v>#N/A</v>
      </c>
      <c r="K8033" s="64" t="str">
        <f>VLOOKUP(B8033,'ABC successor'!A:J,10,FALSE)</f>
        <v>4773</v>
      </c>
    </row>
    <row r="8034" spans="1:11" x14ac:dyDescent="0.2">
      <c r="A8034">
        <v>8033</v>
      </c>
      <c r="B8034" t="s">
        <v>24479</v>
      </c>
      <c r="C8034" t="s">
        <v>24480</v>
      </c>
      <c r="D8034" t="s">
        <v>24479</v>
      </c>
      <c r="E8034" t="s">
        <v>24481</v>
      </c>
      <c r="F8034" s="220">
        <v>13597</v>
      </c>
      <c r="G8034" s="220">
        <v>13597</v>
      </c>
      <c r="H8034" s="220">
        <v>14313</v>
      </c>
      <c r="I8034" s="220">
        <v>12917.287298275862</v>
      </c>
      <c r="J8034" s="161" t="e">
        <f>VLOOKUP(D8034,GST!A:D,4,FALSE)</f>
        <v>#N/A</v>
      </c>
      <c r="K8034" s="64" t="str">
        <f>VLOOKUP(B8034,'ABC successor'!A:J,10,FALSE)</f>
        <v>4773</v>
      </c>
    </row>
    <row r="8035" spans="1:11" x14ac:dyDescent="0.2">
      <c r="A8035">
        <v>8034</v>
      </c>
      <c r="B8035" t="s">
        <v>27522</v>
      </c>
      <c r="C8035" t="s">
        <v>27523</v>
      </c>
      <c r="D8035" t="s">
        <v>27522</v>
      </c>
      <c r="E8035" t="s">
        <v>24481</v>
      </c>
      <c r="F8035" s="220">
        <v>19729</v>
      </c>
      <c r="G8035" s="220">
        <v>19729</v>
      </c>
      <c r="H8035" s="220">
        <v>20767</v>
      </c>
      <c r="I8035" s="220">
        <v>18742.73058965517</v>
      </c>
      <c r="J8035" s="161" t="e">
        <f>VLOOKUP(D8035,GST!A:D,4,FALSE)</f>
        <v>#N/A</v>
      </c>
      <c r="K8035" s="64" t="str">
        <f>VLOOKUP(B8035,'ABC successor'!A:J,10,FALSE)</f>
        <v>4773</v>
      </c>
    </row>
    <row r="8036" spans="1:11" x14ac:dyDescent="0.2">
      <c r="A8036">
        <v>8035</v>
      </c>
      <c r="B8036" t="s">
        <v>20976</v>
      </c>
      <c r="C8036" t="s">
        <v>20977</v>
      </c>
      <c r="D8036" t="s">
        <v>20976</v>
      </c>
      <c r="E8036" t="s">
        <v>20978</v>
      </c>
      <c r="F8036" s="220">
        <v>66653</v>
      </c>
      <c r="G8036" s="220">
        <v>66653</v>
      </c>
      <c r="H8036" s="220">
        <v>70161</v>
      </c>
      <c r="I8036" s="220">
        <v>63320.035775862052</v>
      </c>
      <c r="J8036" s="161" t="e">
        <f>VLOOKUP(D8036,GST!A:D,4,FALSE)</f>
        <v>#N/A</v>
      </c>
      <c r="K8036" s="64" t="str">
        <f>VLOOKUP(B8036,'ABC successor'!A:J,10,FALSE)</f>
        <v>4751</v>
      </c>
    </row>
    <row r="8037" spans="1:11" x14ac:dyDescent="0.2">
      <c r="A8037">
        <v>8036</v>
      </c>
      <c r="B8037" t="s">
        <v>20979</v>
      </c>
      <c r="C8037" t="s">
        <v>20980</v>
      </c>
      <c r="D8037" t="s">
        <v>20979</v>
      </c>
      <c r="E8037" t="s">
        <v>20981</v>
      </c>
      <c r="F8037" s="220">
        <v>6665</v>
      </c>
      <c r="G8037" s="220">
        <v>6665</v>
      </c>
      <c r="H8037" s="220">
        <v>7016</v>
      </c>
      <c r="I8037" s="220">
        <v>6332.0035775862061</v>
      </c>
      <c r="J8037" s="161" t="e">
        <f>VLOOKUP(D8037,GST!A:D,4,FALSE)</f>
        <v>#N/A</v>
      </c>
      <c r="K8037" s="64" t="str">
        <f>VLOOKUP(B8037,'ABC successor'!A:J,10,FALSE)</f>
        <v>4751</v>
      </c>
    </row>
    <row r="8038" spans="1:11" x14ac:dyDescent="0.2">
      <c r="A8038">
        <v>8037</v>
      </c>
      <c r="B8038" t="s">
        <v>20982</v>
      </c>
      <c r="C8038" t="s">
        <v>20983</v>
      </c>
      <c r="D8038" t="s">
        <v>20982</v>
      </c>
      <c r="E8038" t="s">
        <v>20984</v>
      </c>
      <c r="F8038" s="220">
        <v>19996</v>
      </c>
      <c r="G8038" s="220">
        <v>19996</v>
      </c>
      <c r="H8038" s="220">
        <v>21048</v>
      </c>
      <c r="I8038" s="220">
        <v>18996.010732758619</v>
      </c>
      <c r="J8038" s="161" t="e">
        <f>VLOOKUP(D8038,GST!A:D,4,FALSE)</f>
        <v>#N/A</v>
      </c>
      <c r="K8038" s="64" t="str">
        <f>VLOOKUP(B8038,'ABC successor'!A:J,10,FALSE)</f>
        <v>4751</v>
      </c>
    </row>
    <row r="8039" spans="1:11" x14ac:dyDescent="0.2">
      <c r="A8039">
        <v>8038</v>
      </c>
      <c r="B8039" t="s">
        <v>20987</v>
      </c>
      <c r="C8039" t="s">
        <v>20988</v>
      </c>
      <c r="D8039" t="s">
        <v>20987</v>
      </c>
      <c r="E8039" t="s">
        <v>20989</v>
      </c>
      <c r="F8039" s="220">
        <v>37059</v>
      </c>
      <c r="G8039" s="220">
        <v>37059</v>
      </c>
      <c r="H8039" s="220">
        <v>39009</v>
      </c>
      <c r="I8039" s="220">
        <v>35205.939891379305</v>
      </c>
      <c r="J8039" s="161" t="e">
        <f>VLOOKUP(D8039,GST!A:D,4,FALSE)</f>
        <v>#N/A</v>
      </c>
      <c r="K8039" s="64" t="str">
        <f>VLOOKUP(B8039,'ABC successor'!A:J,10,FALSE)</f>
        <v>4751</v>
      </c>
    </row>
    <row r="8040" spans="1:11" x14ac:dyDescent="0.2">
      <c r="A8040">
        <v>8039</v>
      </c>
      <c r="B8040" t="s">
        <v>20990</v>
      </c>
      <c r="C8040" t="s">
        <v>20991</v>
      </c>
      <c r="D8040" t="s">
        <v>20990</v>
      </c>
      <c r="E8040" t="s">
        <v>20989</v>
      </c>
      <c r="F8040" s="220">
        <v>15997</v>
      </c>
      <c r="G8040" s="220">
        <v>15997</v>
      </c>
      <c r="H8040" s="220">
        <v>16839</v>
      </c>
      <c r="I8040" s="220">
        <v>15196.808586206895</v>
      </c>
      <c r="J8040" s="161" t="e">
        <f>VLOOKUP(D8040,GST!A:D,4,FALSE)</f>
        <v>#N/A</v>
      </c>
      <c r="K8040" s="64" t="str">
        <f>VLOOKUP(B8040,'ABC successor'!A:J,10,FALSE)</f>
        <v>4751</v>
      </c>
    </row>
    <row r="8041" spans="1:11" x14ac:dyDescent="0.2">
      <c r="A8041">
        <v>8040</v>
      </c>
      <c r="B8041" t="s">
        <v>20992</v>
      </c>
      <c r="C8041" t="s">
        <v>20993</v>
      </c>
      <c r="D8041" t="s">
        <v>20992</v>
      </c>
      <c r="E8041" t="s">
        <v>20994</v>
      </c>
      <c r="F8041" s="220">
        <v>4799</v>
      </c>
      <c r="G8041" s="220">
        <v>4799</v>
      </c>
      <c r="H8041" s="220">
        <v>5052</v>
      </c>
      <c r="I8041" s="220">
        <v>4559.0425758620686</v>
      </c>
      <c r="J8041" s="161" t="e">
        <f>VLOOKUP(D8041,GST!A:D,4,FALSE)</f>
        <v>#N/A</v>
      </c>
      <c r="K8041" s="64" t="str">
        <f>VLOOKUP(B8041,'ABC successor'!A:J,10,FALSE)</f>
        <v>4751</v>
      </c>
    </row>
    <row r="8042" spans="1:11" x14ac:dyDescent="0.2">
      <c r="A8042">
        <v>8041</v>
      </c>
      <c r="B8042" t="s">
        <v>20995</v>
      </c>
      <c r="C8042" t="s">
        <v>20996</v>
      </c>
      <c r="D8042" t="s">
        <v>20995</v>
      </c>
      <c r="E8042" t="s">
        <v>20997</v>
      </c>
      <c r="F8042" s="220">
        <v>11997</v>
      </c>
      <c r="G8042" s="220">
        <v>11997</v>
      </c>
      <c r="H8042" s="220">
        <v>12628</v>
      </c>
      <c r="I8042" s="220">
        <v>11397.606439655172</v>
      </c>
      <c r="J8042" s="161" t="e">
        <f>VLOOKUP(D8042,GST!A:D,4,FALSE)</f>
        <v>#N/A</v>
      </c>
      <c r="K8042" s="64" t="str">
        <f>VLOOKUP(B8042,'ABC successor'!A:J,10,FALSE)</f>
        <v>4751</v>
      </c>
    </row>
    <row r="8043" spans="1:11" x14ac:dyDescent="0.2">
      <c r="A8043">
        <v>8042</v>
      </c>
      <c r="B8043" t="s">
        <v>20998</v>
      </c>
      <c r="C8043" t="s">
        <v>20999</v>
      </c>
      <c r="D8043" t="s">
        <v>20998</v>
      </c>
      <c r="E8043" t="s">
        <v>21000</v>
      </c>
      <c r="F8043" s="220">
        <v>14930</v>
      </c>
      <c r="G8043" s="220">
        <v>14930</v>
      </c>
      <c r="H8043" s="220">
        <v>15716</v>
      </c>
      <c r="I8043" s="220">
        <v>14183.688013793102</v>
      </c>
      <c r="J8043" s="161" t="e">
        <f>VLOOKUP(D8043,GST!A:D,4,FALSE)</f>
        <v>#N/A</v>
      </c>
      <c r="K8043" s="64" t="str">
        <f>VLOOKUP(B8043,'ABC successor'!A:J,10,FALSE)</f>
        <v>4751</v>
      </c>
    </row>
    <row r="8044" spans="1:11" x14ac:dyDescent="0.2">
      <c r="A8044">
        <v>8043</v>
      </c>
      <c r="B8044" t="s">
        <v>21001</v>
      </c>
      <c r="C8044" t="s">
        <v>21002</v>
      </c>
      <c r="D8044" t="s">
        <v>21001</v>
      </c>
      <c r="E8044" t="s">
        <v>21003</v>
      </c>
      <c r="F8044" s="220">
        <v>23008</v>
      </c>
      <c r="G8044" s="220">
        <v>23008</v>
      </c>
      <c r="H8044" s="220">
        <v>24219</v>
      </c>
      <c r="I8044" s="220">
        <v>21857.496318965514</v>
      </c>
      <c r="J8044" s="161" t="e">
        <f>VLOOKUP(D8044,GST!A:D,4,FALSE)</f>
        <v>#N/A</v>
      </c>
      <c r="K8044" s="64" t="str">
        <f>VLOOKUP(B8044,'ABC successor'!A:J,10,FALSE)</f>
        <v>4751</v>
      </c>
    </row>
    <row r="8045" spans="1:11" x14ac:dyDescent="0.2">
      <c r="A8045">
        <v>8044</v>
      </c>
      <c r="B8045" t="s">
        <v>21004</v>
      </c>
      <c r="C8045" t="s">
        <v>21005</v>
      </c>
      <c r="D8045" t="s">
        <v>21004</v>
      </c>
      <c r="E8045" t="s">
        <v>21006</v>
      </c>
      <c r="F8045" s="220">
        <v>11997</v>
      </c>
      <c r="G8045" s="220">
        <v>11997</v>
      </c>
      <c r="H8045" s="220">
        <v>12628</v>
      </c>
      <c r="I8045" s="220">
        <v>11397.606439655172</v>
      </c>
      <c r="J8045" s="161" t="e">
        <f>VLOOKUP(D8045,GST!A:D,4,FALSE)</f>
        <v>#N/A</v>
      </c>
      <c r="K8045" s="64" t="str">
        <f>VLOOKUP(B8045,'ABC successor'!A:J,10,FALSE)</f>
        <v>4751</v>
      </c>
    </row>
    <row r="8046" spans="1:11" x14ac:dyDescent="0.2">
      <c r="A8046">
        <v>8045</v>
      </c>
      <c r="B8046" t="s">
        <v>21007</v>
      </c>
      <c r="C8046" t="s">
        <v>21008</v>
      </c>
      <c r="D8046" t="s">
        <v>21007</v>
      </c>
      <c r="E8046" t="s">
        <v>21009</v>
      </c>
      <c r="F8046" s="220">
        <v>17330</v>
      </c>
      <c r="G8046" s="220">
        <v>17330</v>
      </c>
      <c r="H8046" s="220">
        <v>18242</v>
      </c>
      <c r="I8046" s="220">
        <v>16463.209301724142</v>
      </c>
      <c r="J8046" s="161" t="e">
        <f>VLOOKUP(D8046,GST!A:D,4,FALSE)</f>
        <v>#N/A</v>
      </c>
      <c r="K8046" s="64" t="str">
        <f>VLOOKUP(B8046,'ABC successor'!A:J,10,FALSE)</f>
        <v>4751</v>
      </c>
    </row>
    <row r="8047" spans="1:11" x14ac:dyDescent="0.2">
      <c r="A8047">
        <v>8046</v>
      </c>
      <c r="B8047" t="s">
        <v>21010</v>
      </c>
      <c r="C8047" t="s">
        <v>21011</v>
      </c>
      <c r="D8047" t="s">
        <v>21010</v>
      </c>
      <c r="E8047" t="s">
        <v>21012</v>
      </c>
      <c r="F8047" s="220">
        <v>12264</v>
      </c>
      <c r="G8047" s="220">
        <v>12264</v>
      </c>
      <c r="H8047" s="220">
        <v>12909</v>
      </c>
      <c r="I8047" s="220">
        <v>11650.886582758618</v>
      </c>
      <c r="J8047" s="161" t="e">
        <f>VLOOKUP(D8047,GST!A:D,4,FALSE)</f>
        <v>#N/A</v>
      </c>
      <c r="K8047" s="64" t="str">
        <f>VLOOKUP(B8047,'ABC successor'!A:J,10,FALSE)</f>
        <v>4751</v>
      </c>
    </row>
    <row r="8048" spans="1:11" x14ac:dyDescent="0.2">
      <c r="A8048">
        <v>8047</v>
      </c>
      <c r="B8048" t="s">
        <v>21013</v>
      </c>
      <c r="C8048" t="s">
        <v>21014</v>
      </c>
      <c r="D8048" t="s">
        <v>21013</v>
      </c>
      <c r="E8048" t="s">
        <v>21015</v>
      </c>
      <c r="F8048" s="220">
        <v>10664</v>
      </c>
      <c r="G8048" s="220">
        <v>10664</v>
      </c>
      <c r="H8048" s="220">
        <v>11225</v>
      </c>
      <c r="I8048" s="220">
        <v>10131.205724137928</v>
      </c>
      <c r="J8048" s="161" t="e">
        <f>VLOOKUP(D8048,GST!A:D,4,FALSE)</f>
        <v>#N/A</v>
      </c>
      <c r="K8048" s="64" t="str">
        <f>VLOOKUP(B8048,'ABC successor'!A:J,10,FALSE)</f>
        <v>4751</v>
      </c>
    </row>
    <row r="8049" spans="1:11" x14ac:dyDescent="0.2">
      <c r="A8049">
        <v>8048</v>
      </c>
      <c r="B8049" t="s">
        <v>21016</v>
      </c>
      <c r="C8049" t="s">
        <v>21017</v>
      </c>
      <c r="D8049" t="s">
        <v>21016</v>
      </c>
      <c r="E8049" t="s">
        <v>21018</v>
      </c>
      <c r="F8049" s="220">
        <v>17330</v>
      </c>
      <c r="G8049" s="220">
        <v>17330</v>
      </c>
      <c r="H8049" s="220">
        <v>18242</v>
      </c>
      <c r="I8049" s="220">
        <v>16463.209301724142</v>
      </c>
      <c r="J8049" s="161" t="e">
        <f>VLOOKUP(D8049,GST!A:D,4,FALSE)</f>
        <v>#N/A</v>
      </c>
      <c r="K8049" s="64" t="str">
        <f>VLOOKUP(B8049,'ABC successor'!A:J,10,FALSE)</f>
        <v>4751</v>
      </c>
    </row>
    <row r="8050" spans="1:11" x14ac:dyDescent="0.2">
      <c r="A8050">
        <v>8049</v>
      </c>
      <c r="B8050" t="s">
        <v>21019</v>
      </c>
      <c r="C8050" t="s">
        <v>21020</v>
      </c>
      <c r="D8050" t="s">
        <v>21019</v>
      </c>
      <c r="E8050" t="s">
        <v>21021</v>
      </c>
      <c r="F8050" s="220">
        <v>9598</v>
      </c>
      <c r="G8050" s="220">
        <v>9598</v>
      </c>
      <c r="H8050" s="220">
        <v>10103</v>
      </c>
      <c r="I8050" s="220">
        <v>9118.0851517241372</v>
      </c>
      <c r="J8050" s="161" t="e">
        <f>VLOOKUP(D8050,GST!A:D,4,FALSE)</f>
        <v>#N/A</v>
      </c>
      <c r="K8050" s="64" t="str">
        <f>VLOOKUP(B8050,'ABC successor'!A:J,10,FALSE)</f>
        <v>4751</v>
      </c>
    </row>
    <row r="8051" spans="1:11" x14ac:dyDescent="0.2">
      <c r="A8051">
        <v>8050</v>
      </c>
      <c r="B8051" t="s">
        <v>21022</v>
      </c>
      <c r="C8051" t="s">
        <v>21023</v>
      </c>
      <c r="D8051" t="s">
        <v>21022</v>
      </c>
      <c r="E8051" t="s">
        <v>21024</v>
      </c>
      <c r="F8051" s="220">
        <v>14664</v>
      </c>
      <c r="G8051" s="220">
        <v>14664</v>
      </c>
      <c r="H8051" s="220">
        <v>15436</v>
      </c>
      <c r="I8051" s="220">
        <v>13930.407870689653</v>
      </c>
      <c r="J8051" s="161" t="e">
        <f>VLOOKUP(D8051,GST!A:D,4,FALSE)</f>
        <v>#N/A</v>
      </c>
      <c r="K8051" s="64" t="str">
        <f>VLOOKUP(B8051,'ABC successor'!A:J,10,FALSE)</f>
        <v>4751</v>
      </c>
    </row>
    <row r="8052" spans="1:11" x14ac:dyDescent="0.2">
      <c r="A8052">
        <v>8051</v>
      </c>
      <c r="B8052" t="s">
        <v>21025</v>
      </c>
      <c r="C8052" t="s">
        <v>21026</v>
      </c>
      <c r="D8052" t="s">
        <v>21025</v>
      </c>
      <c r="E8052" t="s">
        <v>21024</v>
      </c>
      <c r="F8052" s="220">
        <v>14664</v>
      </c>
      <c r="G8052" s="220">
        <v>14664</v>
      </c>
      <c r="H8052" s="220">
        <v>15436</v>
      </c>
      <c r="I8052" s="220">
        <v>13930.407870689653</v>
      </c>
      <c r="J8052" s="161" t="e">
        <f>VLOOKUP(D8052,GST!A:D,4,FALSE)</f>
        <v>#N/A</v>
      </c>
      <c r="K8052" s="64" t="str">
        <f>VLOOKUP(B8052,'ABC successor'!A:J,10,FALSE)</f>
        <v>4751</v>
      </c>
    </row>
    <row r="8053" spans="1:11" x14ac:dyDescent="0.2">
      <c r="A8053">
        <v>8052</v>
      </c>
      <c r="B8053" t="s">
        <v>21890</v>
      </c>
      <c r="C8053" t="s">
        <v>21891</v>
      </c>
      <c r="D8053" t="s">
        <v>21890</v>
      </c>
      <c r="E8053" t="s">
        <v>27524</v>
      </c>
      <c r="F8053" s="220">
        <v>13331</v>
      </c>
      <c r="G8053" s="220">
        <v>13331</v>
      </c>
      <c r="H8053" s="220">
        <v>14033</v>
      </c>
      <c r="I8053" s="220">
        <v>12664.007155172412</v>
      </c>
      <c r="J8053" s="161" t="e">
        <f>VLOOKUP(D8053,GST!A:D,4,FALSE)</f>
        <v>#N/A</v>
      </c>
      <c r="K8053" s="64" t="str">
        <f>VLOOKUP(B8053,'ABC successor'!A:J,10,FALSE)</f>
        <v>4751</v>
      </c>
    </row>
    <row r="8054" spans="1:11" x14ac:dyDescent="0.2">
      <c r="A8054">
        <v>8053</v>
      </c>
      <c r="B8054" t="s">
        <v>24482</v>
      </c>
      <c r="C8054" t="s">
        <v>24483</v>
      </c>
      <c r="D8054" t="s">
        <v>24482</v>
      </c>
      <c r="E8054" t="s">
        <v>24484</v>
      </c>
      <c r="F8054" s="220">
        <v>63987</v>
      </c>
      <c r="G8054" s="220">
        <v>63987</v>
      </c>
      <c r="H8054" s="220">
        <v>67355</v>
      </c>
      <c r="I8054" s="220">
        <v>60787.234344827579</v>
      </c>
      <c r="J8054" s="161" t="e">
        <f>VLOOKUP(D8054,GST!A:D,4,FALSE)</f>
        <v>#N/A</v>
      </c>
      <c r="K8054" s="64" t="str">
        <f>VLOOKUP(B8054,'ABC successor'!A:J,10,FALSE)</f>
        <v>4773</v>
      </c>
    </row>
    <row r="8055" spans="1:11" x14ac:dyDescent="0.2">
      <c r="A8055">
        <v>8054</v>
      </c>
      <c r="B8055" t="s">
        <v>26206</v>
      </c>
      <c r="C8055" t="s">
        <v>26207</v>
      </c>
      <c r="D8055" t="s">
        <v>26206</v>
      </c>
      <c r="E8055" t="s">
        <v>24484</v>
      </c>
      <c r="F8055" s="220">
        <v>63987</v>
      </c>
      <c r="G8055" s="220">
        <v>63987</v>
      </c>
      <c r="H8055" s="220">
        <v>67355</v>
      </c>
      <c r="I8055" s="220">
        <v>60787.234344827579</v>
      </c>
      <c r="J8055" s="161" t="e">
        <f>VLOOKUP(D8055,GST!A:D,4,FALSE)</f>
        <v>#N/A</v>
      </c>
      <c r="K8055" s="64" t="str">
        <f>VLOOKUP(B8055,'ABC successor'!A:J,10,FALSE)</f>
        <v>4773</v>
      </c>
    </row>
    <row r="8056" spans="1:11" x14ac:dyDescent="0.2">
      <c r="A8056">
        <v>8055</v>
      </c>
      <c r="B8056" t="s">
        <v>26721</v>
      </c>
      <c r="C8056" t="s">
        <v>26722</v>
      </c>
      <c r="D8056" t="s">
        <v>26721</v>
      </c>
      <c r="E8056" t="s">
        <v>26723</v>
      </c>
      <c r="F8056" s="220">
        <v>4799</v>
      </c>
      <c r="G8056" s="220">
        <v>4799</v>
      </c>
      <c r="H8056" s="220">
        <v>5052</v>
      </c>
      <c r="I8056" s="220">
        <v>4559.0425758620686</v>
      </c>
      <c r="J8056" s="161" t="e">
        <f>VLOOKUP(D8056,GST!A:D,4,FALSE)</f>
        <v>#N/A</v>
      </c>
      <c r="K8056" s="64" t="str">
        <f>VLOOKUP(B8056,'ABC successor'!A:J,10,FALSE)</f>
        <v>4773</v>
      </c>
    </row>
    <row r="8057" spans="1:11" x14ac:dyDescent="0.2">
      <c r="A8057">
        <v>8056</v>
      </c>
      <c r="B8057" t="s">
        <v>21027</v>
      </c>
      <c r="C8057" t="s">
        <v>21028</v>
      </c>
      <c r="D8057" t="s">
        <v>21027</v>
      </c>
      <c r="E8057" t="s">
        <v>1376</v>
      </c>
      <c r="F8057" s="220">
        <v>37625</v>
      </c>
      <c r="G8057" s="220">
        <v>37625</v>
      </c>
      <c r="H8057" s="220">
        <v>39605</v>
      </c>
      <c r="I8057" s="220">
        <v>35743.43515689655</v>
      </c>
      <c r="J8057" s="161" t="e">
        <f>VLOOKUP(D8057,GST!A:D,4,FALSE)</f>
        <v>#N/A</v>
      </c>
      <c r="K8057" s="64" t="str">
        <f>VLOOKUP(B8057,'ABC successor'!A:J,10,FALSE)</f>
        <v>4751</v>
      </c>
    </row>
    <row r="8058" spans="1:11" x14ac:dyDescent="0.2">
      <c r="A8058">
        <v>8057</v>
      </c>
      <c r="B8058" t="s">
        <v>24485</v>
      </c>
      <c r="C8058" t="s">
        <v>24486</v>
      </c>
      <c r="D8058" t="s">
        <v>24485</v>
      </c>
      <c r="E8058" t="s">
        <v>24487</v>
      </c>
      <c r="F8058" s="220">
        <v>955799</v>
      </c>
      <c r="G8058" s="220">
        <v>955799</v>
      </c>
      <c r="H8058" s="220">
        <v>1006104</v>
      </c>
      <c r="I8058" s="220">
        <v>908009.31302586198</v>
      </c>
      <c r="J8058" s="161" t="e">
        <f>VLOOKUP(D8058,GST!A:D,4,FALSE)</f>
        <v>#N/A</v>
      </c>
      <c r="K8058" s="64" t="str">
        <f>VLOOKUP(B8058,'ABC successor'!A:J,10,FALSE)</f>
        <v>4773</v>
      </c>
    </row>
    <row r="8059" spans="1:11" x14ac:dyDescent="0.2">
      <c r="A8059">
        <v>8058</v>
      </c>
      <c r="B8059" t="s">
        <v>21029</v>
      </c>
      <c r="C8059" t="s">
        <v>21030</v>
      </c>
      <c r="D8059" t="s">
        <v>21029</v>
      </c>
      <c r="E8059" t="s">
        <v>21031</v>
      </c>
      <c r="F8059" s="220">
        <v>37592</v>
      </c>
      <c r="G8059" s="220">
        <v>37592</v>
      </c>
      <c r="H8059" s="220">
        <v>39571</v>
      </c>
      <c r="I8059" s="220">
        <v>35712.500177586197</v>
      </c>
      <c r="J8059" s="161" t="e">
        <f>VLOOKUP(D8059,GST!A:D,4,FALSE)</f>
        <v>#N/A</v>
      </c>
      <c r="K8059" s="64" t="str">
        <f>VLOOKUP(B8059,'ABC successor'!A:J,10,FALSE)</f>
        <v>4751</v>
      </c>
    </row>
    <row r="8060" spans="1:11" x14ac:dyDescent="0.2">
      <c r="A8060">
        <v>8059</v>
      </c>
      <c r="B8060" t="s">
        <v>21032</v>
      </c>
      <c r="C8060" t="s">
        <v>21033</v>
      </c>
      <c r="D8060" t="s">
        <v>21032</v>
      </c>
      <c r="E8060" t="s">
        <v>21034</v>
      </c>
      <c r="F8060" s="220">
        <v>39458</v>
      </c>
      <c r="G8060" s="220">
        <v>39458</v>
      </c>
      <c r="H8060" s="220">
        <v>41535</v>
      </c>
      <c r="I8060" s="220">
        <v>37485.46117931034</v>
      </c>
      <c r="J8060" s="161" t="e">
        <f>VLOOKUP(D8060,GST!A:D,4,FALSE)</f>
        <v>#N/A</v>
      </c>
      <c r="K8060" s="64" t="str">
        <f>VLOOKUP(B8060,'ABC successor'!A:J,10,FALSE)</f>
        <v>4751</v>
      </c>
    </row>
    <row r="8061" spans="1:11" x14ac:dyDescent="0.2">
      <c r="A8061">
        <v>8060</v>
      </c>
      <c r="B8061" t="s">
        <v>24488</v>
      </c>
      <c r="C8061" t="s">
        <v>24489</v>
      </c>
      <c r="D8061" t="s">
        <v>24488</v>
      </c>
      <c r="E8061" t="s">
        <v>25545</v>
      </c>
      <c r="F8061" s="220">
        <v>686522</v>
      </c>
      <c r="G8061" s="220">
        <v>686522</v>
      </c>
      <c r="H8061" s="220">
        <v>722655</v>
      </c>
      <c r="I8061" s="220">
        <v>652196.36849137931</v>
      </c>
      <c r="J8061" s="161" t="e">
        <f>VLOOKUP(D8061,GST!A:D,4,FALSE)</f>
        <v>#N/A</v>
      </c>
      <c r="K8061" s="64" t="str">
        <f>VLOOKUP(B8061,'ABC successor'!A:J,10,FALSE)</f>
        <v>4773</v>
      </c>
    </row>
    <row r="8062" spans="1:11" x14ac:dyDescent="0.2">
      <c r="A8062">
        <v>8061</v>
      </c>
      <c r="B8062" t="s">
        <v>21035</v>
      </c>
      <c r="C8062" t="s">
        <v>21036</v>
      </c>
      <c r="D8062" t="s">
        <v>21035</v>
      </c>
      <c r="E8062" t="s">
        <v>3922</v>
      </c>
      <c r="F8062" s="220">
        <v>5332</v>
      </c>
      <c r="G8062" s="220">
        <v>5332</v>
      </c>
      <c r="H8062" s="220">
        <v>5613</v>
      </c>
      <c r="I8062" s="220">
        <v>5065.602862068964</v>
      </c>
      <c r="J8062" s="161" t="e">
        <f>VLOOKUP(D8062,GST!A:D,4,FALSE)</f>
        <v>#N/A</v>
      </c>
      <c r="K8062" s="64" t="str">
        <f>VLOOKUP(B8062,'ABC successor'!A:J,10,FALSE)</f>
        <v>4751</v>
      </c>
    </row>
    <row r="8063" spans="1:11" x14ac:dyDescent="0.2">
      <c r="A8063">
        <v>8062</v>
      </c>
      <c r="B8063" t="s">
        <v>21037</v>
      </c>
      <c r="C8063" t="s">
        <v>21038</v>
      </c>
      <c r="D8063" t="s">
        <v>21037</v>
      </c>
      <c r="E8063" t="s">
        <v>21039</v>
      </c>
      <c r="F8063" s="220">
        <v>25861</v>
      </c>
      <c r="G8063" s="220">
        <v>25861</v>
      </c>
      <c r="H8063" s="220">
        <v>27222</v>
      </c>
      <c r="I8063" s="220">
        <v>24568.173881034476</v>
      </c>
      <c r="J8063" s="161" t="e">
        <f>VLOOKUP(D8063,GST!A:D,4,FALSE)</f>
        <v>#N/A</v>
      </c>
      <c r="K8063" s="64" t="str">
        <f>VLOOKUP(B8063,'ABC successor'!A:J,10,FALSE)</f>
        <v>4751</v>
      </c>
    </row>
    <row r="8064" spans="1:11" x14ac:dyDescent="0.2">
      <c r="A8064">
        <v>8063</v>
      </c>
      <c r="B8064" t="s">
        <v>21042</v>
      </c>
      <c r="C8064" t="s">
        <v>21043</v>
      </c>
      <c r="D8064" t="s">
        <v>21042</v>
      </c>
      <c r="E8064" t="s">
        <v>21044</v>
      </c>
      <c r="F8064" s="220">
        <v>93314</v>
      </c>
      <c r="G8064" s="220">
        <v>93314</v>
      </c>
      <c r="H8064" s="220">
        <v>98225</v>
      </c>
      <c r="I8064" s="220">
        <v>88648.050086206887</v>
      </c>
      <c r="J8064" s="161" t="e">
        <f>VLOOKUP(D8064,GST!A:D,4,FALSE)</f>
        <v>#N/A</v>
      </c>
      <c r="K8064" s="64" t="str">
        <f>VLOOKUP(B8064,'ABC successor'!A:J,10,FALSE)</f>
        <v>4751</v>
      </c>
    </row>
    <row r="8065" spans="1:11" x14ac:dyDescent="0.2">
      <c r="A8065">
        <v>8064</v>
      </c>
      <c r="B8065" t="s">
        <v>21045</v>
      </c>
      <c r="C8065" t="s">
        <v>21046</v>
      </c>
      <c r="D8065" t="s">
        <v>21045</v>
      </c>
      <c r="E8065" t="s">
        <v>21047</v>
      </c>
      <c r="F8065" s="220">
        <v>339929</v>
      </c>
      <c r="G8065" s="220">
        <v>339929</v>
      </c>
      <c r="H8065" s="220">
        <v>357820</v>
      </c>
      <c r="I8065" s="220">
        <v>322932.18245689652</v>
      </c>
      <c r="J8065" s="161" t="e">
        <f>VLOOKUP(D8065,GST!A:D,4,FALSE)</f>
        <v>#N/A</v>
      </c>
      <c r="K8065" s="64" t="str">
        <f>VLOOKUP(B8065,'ABC successor'!A:J,10,FALSE)</f>
        <v>4751</v>
      </c>
    </row>
    <row r="8066" spans="1:11" x14ac:dyDescent="0.2">
      <c r="A8066">
        <v>8065</v>
      </c>
      <c r="B8066" t="s">
        <v>21048</v>
      </c>
      <c r="C8066" t="s">
        <v>21049</v>
      </c>
      <c r="D8066" t="s">
        <v>21048</v>
      </c>
      <c r="E8066" t="s">
        <v>21050</v>
      </c>
      <c r="F8066" s="220">
        <v>48790</v>
      </c>
      <c r="G8066" s="220">
        <v>48790</v>
      </c>
      <c r="H8066" s="220">
        <v>51358</v>
      </c>
      <c r="I8066" s="220">
        <v>46350.266187931025</v>
      </c>
      <c r="J8066" s="161" t="e">
        <f>VLOOKUP(D8066,GST!A:D,4,FALSE)</f>
        <v>#N/A</v>
      </c>
      <c r="K8066" s="64" t="str">
        <f>VLOOKUP(B8066,'ABC successor'!A:J,10,FALSE)</f>
        <v>4751</v>
      </c>
    </row>
    <row r="8067" spans="1:11" x14ac:dyDescent="0.2">
      <c r="A8067">
        <v>8066</v>
      </c>
      <c r="B8067" t="s">
        <v>21051</v>
      </c>
      <c r="C8067" t="s">
        <v>21052</v>
      </c>
      <c r="D8067" t="s">
        <v>21051</v>
      </c>
      <c r="E8067" t="s">
        <v>21053</v>
      </c>
      <c r="F8067" s="220">
        <v>63987</v>
      </c>
      <c r="G8067" s="220">
        <v>63987</v>
      </c>
      <c r="H8067" s="220">
        <v>67355</v>
      </c>
      <c r="I8067" s="220">
        <v>60787.234344827579</v>
      </c>
      <c r="J8067" s="161" t="e">
        <f>VLOOKUP(D8067,GST!A:D,4,FALSE)</f>
        <v>#N/A</v>
      </c>
      <c r="K8067" s="64" t="str">
        <f>VLOOKUP(B8067,'ABC successor'!A:J,10,FALSE)</f>
        <v>4751</v>
      </c>
    </row>
    <row r="8068" spans="1:11" x14ac:dyDescent="0.2">
      <c r="A8068">
        <v>8067</v>
      </c>
      <c r="B8068" t="s">
        <v>21054</v>
      </c>
      <c r="C8068" t="s">
        <v>21055</v>
      </c>
      <c r="D8068" t="s">
        <v>21054</v>
      </c>
      <c r="E8068" t="s">
        <v>21056</v>
      </c>
      <c r="F8068" s="220">
        <v>13331</v>
      </c>
      <c r="G8068" s="220">
        <v>13331</v>
      </c>
      <c r="H8068" s="220">
        <v>14033</v>
      </c>
      <c r="I8068" s="220">
        <v>12664.007155172412</v>
      </c>
      <c r="J8068" s="161" t="e">
        <f>VLOOKUP(D8068,GST!A:D,4,FALSE)</f>
        <v>#N/A</v>
      </c>
      <c r="K8068" s="64" t="str">
        <f>VLOOKUP(B8068,'ABC successor'!A:J,10,FALSE)</f>
        <v>4751</v>
      </c>
    </row>
    <row r="8069" spans="1:11" x14ac:dyDescent="0.2">
      <c r="A8069">
        <v>8068</v>
      </c>
      <c r="B8069" t="s">
        <v>21057</v>
      </c>
      <c r="C8069" t="s">
        <v>21058</v>
      </c>
      <c r="D8069" t="s">
        <v>21057</v>
      </c>
      <c r="E8069" t="s">
        <v>21059</v>
      </c>
      <c r="F8069" s="220">
        <v>14664</v>
      </c>
      <c r="G8069" s="220">
        <v>14664</v>
      </c>
      <c r="H8069" s="220">
        <v>15436</v>
      </c>
      <c r="I8069" s="220">
        <v>13930.407870689653</v>
      </c>
      <c r="J8069" s="161" t="e">
        <f>VLOOKUP(D8069,GST!A:D,4,FALSE)</f>
        <v>#N/A</v>
      </c>
      <c r="K8069" s="64" t="str">
        <f>VLOOKUP(B8069,'ABC successor'!A:J,10,FALSE)</f>
        <v>4751</v>
      </c>
    </row>
    <row r="8070" spans="1:11" x14ac:dyDescent="0.2">
      <c r="A8070">
        <v>8069</v>
      </c>
      <c r="B8070" t="s">
        <v>21060</v>
      </c>
      <c r="C8070" t="s">
        <v>21061</v>
      </c>
      <c r="D8070" t="s">
        <v>21060</v>
      </c>
      <c r="E8070" t="s">
        <v>21062</v>
      </c>
      <c r="F8070" s="220">
        <v>9331</v>
      </c>
      <c r="G8070" s="220">
        <v>9331</v>
      </c>
      <c r="H8070" s="220">
        <v>9822</v>
      </c>
      <c r="I8070" s="220">
        <v>8864.8050086206895</v>
      </c>
      <c r="J8070" s="161" t="e">
        <f>VLOOKUP(D8070,GST!A:D,4,FALSE)</f>
        <v>#N/A</v>
      </c>
      <c r="K8070" s="64" t="str">
        <f>VLOOKUP(B8070,'ABC successor'!A:J,10,FALSE)</f>
        <v>4751</v>
      </c>
    </row>
    <row r="8071" spans="1:11" x14ac:dyDescent="0.2">
      <c r="A8071">
        <v>8070</v>
      </c>
      <c r="B8071" t="s">
        <v>21063</v>
      </c>
      <c r="C8071" t="s">
        <v>21064</v>
      </c>
      <c r="D8071" t="s">
        <v>21063</v>
      </c>
      <c r="E8071" t="s">
        <v>21065</v>
      </c>
      <c r="F8071" s="220">
        <v>9331</v>
      </c>
      <c r="G8071" s="220">
        <v>9331</v>
      </c>
      <c r="H8071" s="220">
        <v>9822</v>
      </c>
      <c r="I8071" s="220">
        <v>8864.8050086206895</v>
      </c>
      <c r="J8071" s="161" t="e">
        <f>VLOOKUP(D8071,GST!A:D,4,FALSE)</f>
        <v>#N/A</v>
      </c>
      <c r="K8071" s="64" t="str">
        <f>VLOOKUP(B8071,'ABC successor'!A:J,10,FALSE)</f>
        <v>4751</v>
      </c>
    </row>
    <row r="8072" spans="1:11" x14ac:dyDescent="0.2">
      <c r="A8072">
        <v>8071</v>
      </c>
      <c r="B8072" t="s">
        <v>21066</v>
      </c>
      <c r="C8072" t="s">
        <v>21067</v>
      </c>
      <c r="D8072" t="s">
        <v>21066</v>
      </c>
      <c r="E8072" t="s">
        <v>21068</v>
      </c>
      <c r="F8072" s="220">
        <v>42924</v>
      </c>
      <c r="G8072" s="220">
        <v>42924</v>
      </c>
      <c r="H8072" s="220">
        <v>45183</v>
      </c>
      <c r="I8072" s="220">
        <v>40778.103039655165</v>
      </c>
      <c r="J8072" s="161" t="e">
        <f>VLOOKUP(D8072,GST!A:D,4,FALSE)</f>
        <v>#N/A</v>
      </c>
      <c r="K8072" s="64" t="str">
        <f>VLOOKUP(B8072,'ABC successor'!A:J,10,FALSE)</f>
        <v>4751</v>
      </c>
    </row>
    <row r="8073" spans="1:11" x14ac:dyDescent="0.2">
      <c r="A8073">
        <v>8072</v>
      </c>
      <c r="B8073" t="s">
        <v>26208</v>
      </c>
      <c r="C8073" t="s">
        <v>26209</v>
      </c>
      <c r="D8073" t="s">
        <v>26208</v>
      </c>
      <c r="E8073" t="s">
        <v>21068</v>
      </c>
      <c r="F8073" s="220">
        <v>42924</v>
      </c>
      <c r="G8073" s="220">
        <v>42924</v>
      </c>
      <c r="H8073" s="220">
        <v>45183</v>
      </c>
      <c r="I8073" s="220">
        <v>40778.103039655165</v>
      </c>
      <c r="J8073" s="161" t="e">
        <f>VLOOKUP(D8073,GST!A:D,4,FALSE)</f>
        <v>#N/A</v>
      </c>
      <c r="K8073" s="64" t="str">
        <f>VLOOKUP(B8073,'ABC successor'!A:J,10,FALSE)</f>
        <v>4751</v>
      </c>
    </row>
    <row r="8074" spans="1:11" x14ac:dyDescent="0.2">
      <c r="A8074">
        <v>8073</v>
      </c>
      <c r="B8074" t="s">
        <v>21069</v>
      </c>
      <c r="C8074" t="s">
        <v>21070</v>
      </c>
      <c r="D8074" t="s">
        <v>21069</v>
      </c>
      <c r="E8074" t="s">
        <v>21071</v>
      </c>
      <c r="F8074" s="220">
        <v>10931</v>
      </c>
      <c r="G8074" s="220">
        <v>10931</v>
      </c>
      <c r="H8074" s="220">
        <v>11506</v>
      </c>
      <c r="I8074" s="220">
        <v>10384.485867241377</v>
      </c>
      <c r="J8074" s="161" t="e">
        <f>VLOOKUP(D8074,GST!A:D,4,FALSE)</f>
        <v>#N/A</v>
      </c>
      <c r="K8074" s="64" t="str">
        <f>VLOOKUP(B8074,'ABC successor'!A:J,10,FALSE)</f>
        <v>4751</v>
      </c>
    </row>
    <row r="8075" spans="1:11" x14ac:dyDescent="0.2">
      <c r="A8075">
        <v>8074</v>
      </c>
      <c r="B8075" t="s">
        <v>21072</v>
      </c>
      <c r="C8075" t="s">
        <v>21073</v>
      </c>
      <c r="D8075" t="s">
        <v>21072</v>
      </c>
      <c r="E8075" t="s">
        <v>21074</v>
      </c>
      <c r="F8075" s="220">
        <v>102645</v>
      </c>
      <c r="G8075" s="220">
        <v>102645</v>
      </c>
      <c r="H8075" s="220">
        <v>108047</v>
      </c>
      <c r="I8075" s="220">
        <v>97512.855094827566</v>
      </c>
      <c r="J8075" s="161" t="e">
        <f>VLOOKUP(D8075,GST!A:D,4,FALSE)</f>
        <v>#N/A</v>
      </c>
      <c r="K8075" s="64" t="str">
        <f>VLOOKUP(B8075,'ABC successor'!A:J,10,FALSE)</f>
        <v>4751</v>
      </c>
    </row>
    <row r="8076" spans="1:11" x14ac:dyDescent="0.2">
      <c r="A8076">
        <v>8075</v>
      </c>
      <c r="B8076" t="s">
        <v>21075</v>
      </c>
      <c r="C8076" t="s">
        <v>21076</v>
      </c>
      <c r="D8076" t="s">
        <v>21075</v>
      </c>
      <c r="E8076" t="s">
        <v>21077</v>
      </c>
      <c r="F8076" s="220">
        <v>21329</v>
      </c>
      <c r="G8076" s="220">
        <v>21329</v>
      </c>
      <c r="H8076" s="220">
        <v>22452</v>
      </c>
      <c r="I8076" s="220">
        <v>20262.411448275856</v>
      </c>
      <c r="J8076" s="161" t="e">
        <f>VLOOKUP(D8076,GST!A:D,4,FALSE)</f>
        <v>#N/A</v>
      </c>
      <c r="K8076" s="64" t="str">
        <f>VLOOKUP(B8076,'ABC successor'!A:J,10,FALSE)</f>
        <v>4751</v>
      </c>
    </row>
    <row r="8077" spans="1:11" x14ac:dyDescent="0.2">
      <c r="A8077">
        <v>8076</v>
      </c>
      <c r="B8077" t="s">
        <v>24490</v>
      </c>
      <c r="C8077" t="s">
        <v>24491</v>
      </c>
      <c r="D8077" t="s">
        <v>24490</v>
      </c>
      <c r="E8077" t="s">
        <v>24492</v>
      </c>
      <c r="F8077" s="220">
        <v>19729</v>
      </c>
      <c r="G8077" s="220">
        <v>19729</v>
      </c>
      <c r="H8077" s="220">
        <v>20767</v>
      </c>
      <c r="I8077" s="220">
        <v>18742.73058965517</v>
      </c>
      <c r="J8077" s="161" t="e">
        <f>VLOOKUP(D8077,GST!A:D,4,FALSE)</f>
        <v>#N/A</v>
      </c>
      <c r="K8077" s="64" t="str">
        <f>VLOOKUP(B8077,'ABC successor'!A:J,10,FALSE)</f>
        <v>4773</v>
      </c>
    </row>
    <row r="8078" spans="1:11" x14ac:dyDescent="0.2">
      <c r="A8078">
        <v>8077</v>
      </c>
      <c r="B8078" t="s">
        <v>26724</v>
      </c>
      <c r="C8078" t="s">
        <v>26725</v>
      </c>
      <c r="D8078" t="s">
        <v>26724</v>
      </c>
      <c r="E8078" t="s">
        <v>26726</v>
      </c>
      <c r="F8078" s="220">
        <v>10664</v>
      </c>
      <c r="G8078" s="220">
        <v>10664</v>
      </c>
      <c r="H8078" s="220">
        <v>11225</v>
      </c>
      <c r="I8078" s="220">
        <v>10131.205724137928</v>
      </c>
      <c r="J8078" s="161" t="e">
        <f>VLOOKUP(D8078,GST!A:D,4,FALSE)</f>
        <v>#N/A</v>
      </c>
      <c r="K8078" s="64" t="str">
        <f>VLOOKUP(B8078,'ABC successor'!A:J,10,FALSE)</f>
        <v>4773</v>
      </c>
    </row>
    <row r="8079" spans="1:11" x14ac:dyDescent="0.2">
      <c r="A8079">
        <v>8078</v>
      </c>
      <c r="B8079" t="s">
        <v>21078</v>
      </c>
      <c r="C8079" t="s">
        <v>21079</v>
      </c>
      <c r="D8079" t="s">
        <v>21078</v>
      </c>
      <c r="E8079" t="s">
        <v>21080</v>
      </c>
      <c r="F8079" s="220">
        <v>11997</v>
      </c>
      <c r="G8079" s="220">
        <v>11997</v>
      </c>
      <c r="H8079" s="220">
        <v>12628</v>
      </c>
      <c r="I8079" s="220">
        <v>11397.606439655172</v>
      </c>
      <c r="J8079" s="161" t="e">
        <f>VLOOKUP(D8079,GST!A:D,4,FALSE)</f>
        <v>#N/A</v>
      </c>
      <c r="K8079" s="64" t="str">
        <f>VLOOKUP(B8079,'ABC successor'!A:J,10,FALSE)</f>
        <v>4751</v>
      </c>
    </row>
    <row r="8080" spans="1:11" x14ac:dyDescent="0.2">
      <c r="A8080">
        <v>8079</v>
      </c>
      <c r="B8080" t="s">
        <v>21081</v>
      </c>
      <c r="C8080" t="s">
        <v>21082</v>
      </c>
      <c r="D8080" t="s">
        <v>21081</v>
      </c>
      <c r="E8080" t="s">
        <v>21083</v>
      </c>
      <c r="F8080" s="220">
        <v>29327</v>
      </c>
      <c r="G8080" s="220">
        <v>29327</v>
      </c>
      <c r="H8080" s="220">
        <v>30871</v>
      </c>
      <c r="I8080" s="220">
        <v>27860.815741379305</v>
      </c>
      <c r="J8080" s="161" t="e">
        <f>VLOOKUP(D8080,GST!A:D,4,FALSE)</f>
        <v>#N/A</v>
      </c>
      <c r="K8080" s="64" t="str">
        <f>VLOOKUP(B8080,'ABC successor'!A:J,10,FALSE)</f>
        <v>4751</v>
      </c>
    </row>
    <row r="8081" spans="1:11" x14ac:dyDescent="0.2">
      <c r="A8081">
        <v>8080</v>
      </c>
      <c r="B8081" t="s">
        <v>21892</v>
      </c>
      <c r="C8081" t="s">
        <v>21893</v>
      </c>
      <c r="D8081" t="s">
        <v>21892</v>
      </c>
      <c r="E8081" t="s">
        <v>21894</v>
      </c>
      <c r="F8081" s="220">
        <v>14664</v>
      </c>
      <c r="G8081" s="220">
        <v>14664</v>
      </c>
      <c r="H8081" s="220">
        <v>15436</v>
      </c>
      <c r="I8081" s="220">
        <v>13930.407870689653</v>
      </c>
      <c r="J8081" s="161" t="e">
        <f>VLOOKUP(D8081,GST!A:D,4,FALSE)</f>
        <v>#N/A</v>
      </c>
      <c r="K8081" s="64" t="str">
        <f>VLOOKUP(B8081,'ABC successor'!A:J,10,FALSE)</f>
        <v>4751</v>
      </c>
    </row>
    <row r="8082" spans="1:11" x14ac:dyDescent="0.2">
      <c r="A8082">
        <v>8081</v>
      </c>
      <c r="B8082" t="s">
        <v>24493</v>
      </c>
      <c r="C8082" t="s">
        <v>24494</v>
      </c>
      <c r="D8082" t="s">
        <v>24493</v>
      </c>
      <c r="E8082" t="s">
        <v>24495</v>
      </c>
      <c r="F8082" s="220">
        <v>40258</v>
      </c>
      <c r="G8082" s="220">
        <v>40258</v>
      </c>
      <c r="H8082" s="220">
        <v>42377</v>
      </c>
      <c r="I8082" s="220">
        <v>38245.301608620684</v>
      </c>
      <c r="J8082" s="161" t="e">
        <f>VLOOKUP(D8082,GST!A:D,4,FALSE)</f>
        <v>#N/A</v>
      </c>
      <c r="K8082" s="64" t="str">
        <f>VLOOKUP(B8082,'ABC successor'!A:J,10,FALSE)</f>
        <v>4773</v>
      </c>
    </row>
    <row r="8083" spans="1:11" x14ac:dyDescent="0.2">
      <c r="A8083">
        <v>8082</v>
      </c>
      <c r="B8083" t="s">
        <v>24496</v>
      </c>
      <c r="C8083" t="s">
        <v>24497</v>
      </c>
      <c r="D8083" t="s">
        <v>24496</v>
      </c>
      <c r="E8083" t="s">
        <v>24498</v>
      </c>
      <c r="F8083" s="220">
        <v>53589</v>
      </c>
      <c r="G8083" s="220">
        <v>53589</v>
      </c>
      <c r="H8083" s="220">
        <v>56409</v>
      </c>
      <c r="I8083" s="220">
        <v>50909.308763793095</v>
      </c>
      <c r="J8083" s="161" t="e">
        <f>VLOOKUP(D8083,GST!A:D,4,FALSE)</f>
        <v>#N/A</v>
      </c>
      <c r="K8083" s="64" t="str">
        <f>VLOOKUP(B8083,'ABC successor'!A:J,10,FALSE)</f>
        <v>4773</v>
      </c>
    </row>
    <row r="8084" spans="1:11" x14ac:dyDescent="0.2">
      <c r="A8084">
        <v>8083</v>
      </c>
      <c r="B8084" t="s">
        <v>24499</v>
      </c>
      <c r="C8084" t="s">
        <v>24500</v>
      </c>
      <c r="D8084" t="s">
        <v>24499</v>
      </c>
      <c r="E8084" t="s">
        <v>24501</v>
      </c>
      <c r="F8084" s="220">
        <v>812096</v>
      </c>
      <c r="G8084" s="220">
        <v>812096</v>
      </c>
      <c r="H8084" s="220">
        <v>854838</v>
      </c>
      <c r="I8084" s="220">
        <v>771491.31589310348</v>
      </c>
      <c r="J8084" s="161" t="e">
        <f>VLOOKUP(D8084,GST!A:D,4,FALSE)</f>
        <v>#N/A</v>
      </c>
      <c r="K8084" s="64" t="str">
        <f>VLOOKUP(B8084,'ABC successor'!A:J,10,FALSE)</f>
        <v>4773</v>
      </c>
    </row>
    <row r="8085" spans="1:11" x14ac:dyDescent="0.2">
      <c r="A8085">
        <v>8084</v>
      </c>
      <c r="B8085" t="s">
        <v>26727</v>
      </c>
      <c r="C8085" t="s">
        <v>26728</v>
      </c>
      <c r="D8085" t="s">
        <v>26727</v>
      </c>
      <c r="E8085" t="s">
        <v>24504</v>
      </c>
      <c r="F8085" s="220">
        <v>151968</v>
      </c>
      <c r="G8085" s="220">
        <v>151968</v>
      </c>
      <c r="H8085" s="220">
        <v>159966</v>
      </c>
      <c r="I8085" s="220">
        <v>144369.68156896549</v>
      </c>
      <c r="J8085" s="161" t="e">
        <f>VLOOKUP(D8085,GST!A:D,4,FALSE)</f>
        <v>#N/A</v>
      </c>
      <c r="K8085" s="64" t="str">
        <f>VLOOKUP(B8085,'ABC successor'!A:J,10,FALSE)</f>
        <v>4773</v>
      </c>
    </row>
    <row r="8086" spans="1:11" x14ac:dyDescent="0.2">
      <c r="A8086">
        <v>8085</v>
      </c>
      <c r="B8086" t="s">
        <v>24502</v>
      </c>
      <c r="C8086" t="s">
        <v>24503</v>
      </c>
      <c r="D8086" t="s">
        <v>24502</v>
      </c>
      <c r="E8086" t="s">
        <v>24504</v>
      </c>
      <c r="F8086" s="220">
        <v>151968</v>
      </c>
      <c r="G8086" s="220">
        <v>151968</v>
      </c>
      <c r="H8086" s="220">
        <v>159966</v>
      </c>
      <c r="I8086" s="220">
        <v>144369.68156896549</v>
      </c>
      <c r="J8086" s="161" t="e">
        <f>VLOOKUP(D8086,GST!A:D,4,FALSE)</f>
        <v>#N/A</v>
      </c>
      <c r="K8086" s="64" t="str">
        <f>VLOOKUP(B8086,'ABC successor'!A:J,10,FALSE)</f>
        <v>4773</v>
      </c>
    </row>
    <row r="8087" spans="1:11" x14ac:dyDescent="0.2">
      <c r="A8087">
        <v>8086</v>
      </c>
      <c r="B8087" t="s">
        <v>21895</v>
      </c>
      <c r="C8087" t="s">
        <v>21896</v>
      </c>
      <c r="D8087" t="s">
        <v>21895</v>
      </c>
      <c r="E8087" t="s">
        <v>21897</v>
      </c>
      <c r="F8087" s="220">
        <v>855820</v>
      </c>
      <c r="G8087" s="220">
        <v>855820</v>
      </c>
      <c r="H8087" s="220">
        <v>900863</v>
      </c>
      <c r="I8087" s="220">
        <v>813029.25936206907</v>
      </c>
      <c r="J8087" s="161" t="e">
        <f>VLOOKUP(D8087,GST!A:D,4,FALSE)</f>
        <v>#N/A</v>
      </c>
      <c r="K8087" s="64" t="str">
        <f>VLOOKUP(B8087,'ABC successor'!A:J,10,FALSE)</f>
        <v>4751</v>
      </c>
    </row>
    <row r="8088" spans="1:11" x14ac:dyDescent="0.2">
      <c r="A8088">
        <v>8087</v>
      </c>
      <c r="B8088" t="s">
        <v>22898</v>
      </c>
      <c r="C8088" t="s">
        <v>22899</v>
      </c>
      <c r="D8088" t="s">
        <v>22898</v>
      </c>
      <c r="E8088" t="s">
        <v>22900</v>
      </c>
      <c r="F8088" s="220">
        <v>164322</v>
      </c>
      <c r="G8088" s="220">
        <v>164322</v>
      </c>
      <c r="H8088" s="220">
        <v>172971</v>
      </c>
      <c r="I8088" s="220">
        <v>156105.63934482756</v>
      </c>
      <c r="J8088" s="161" t="e">
        <f>VLOOKUP(D8088,GST!A:D,4,FALSE)</f>
        <v>#N/A</v>
      </c>
      <c r="K8088" s="64" t="str">
        <f>VLOOKUP(B8088,'ABC successor'!A:J,10,FALSE)</f>
        <v>4751</v>
      </c>
    </row>
    <row r="8089" spans="1:11" x14ac:dyDescent="0.2">
      <c r="A8089">
        <v>8088</v>
      </c>
      <c r="B8089" t="s">
        <v>24505</v>
      </c>
      <c r="C8089" t="s">
        <v>24506</v>
      </c>
      <c r="D8089" t="s">
        <v>24505</v>
      </c>
      <c r="E8089" t="s">
        <v>24507</v>
      </c>
      <c r="F8089" s="220">
        <v>6665</v>
      </c>
      <c r="G8089" s="220">
        <v>6665</v>
      </c>
      <c r="H8089" s="220">
        <v>7016</v>
      </c>
      <c r="I8089" s="220">
        <v>6332.0035775862061</v>
      </c>
      <c r="J8089" s="161" t="e">
        <f>VLOOKUP(D8089,GST!A:D,4,FALSE)</f>
        <v>#N/A</v>
      </c>
      <c r="K8089" s="64" t="str">
        <f>VLOOKUP(B8089,'ABC successor'!A:J,10,FALSE)</f>
        <v>4773</v>
      </c>
    </row>
    <row r="8090" spans="1:11" x14ac:dyDescent="0.2">
      <c r="A8090">
        <v>8089</v>
      </c>
      <c r="B8090" t="s">
        <v>27525</v>
      </c>
      <c r="C8090" t="s">
        <v>27526</v>
      </c>
      <c r="D8090" t="s">
        <v>27525</v>
      </c>
      <c r="E8090" t="s">
        <v>27527</v>
      </c>
      <c r="F8090" s="220">
        <v>10664</v>
      </c>
      <c r="G8090" s="220">
        <v>10664</v>
      </c>
      <c r="H8090" s="220">
        <v>11225</v>
      </c>
      <c r="I8090" s="220">
        <v>10131.205724137928</v>
      </c>
      <c r="J8090" s="161" t="e">
        <f>VLOOKUP(D8090,GST!A:D,4,FALSE)</f>
        <v>#N/A</v>
      </c>
      <c r="K8090" s="64" t="str">
        <f>VLOOKUP(B8090,'ABC successor'!A:J,10,FALSE)</f>
        <v>4773</v>
      </c>
    </row>
    <row r="8091" spans="1:11" x14ac:dyDescent="0.2">
      <c r="A8091">
        <v>8090</v>
      </c>
      <c r="B8091" t="s">
        <v>21898</v>
      </c>
      <c r="C8091" t="s">
        <v>21899</v>
      </c>
      <c r="D8091" t="s">
        <v>21898</v>
      </c>
      <c r="E8091" t="s">
        <v>14859</v>
      </c>
      <c r="F8091" s="220">
        <v>7998</v>
      </c>
      <c r="G8091" s="220">
        <v>7998</v>
      </c>
      <c r="H8091" s="220">
        <v>8419</v>
      </c>
      <c r="I8091" s="220">
        <v>7598.4042931034473</v>
      </c>
      <c r="J8091" s="161" t="e">
        <f>VLOOKUP(D8091,GST!A:D,4,FALSE)</f>
        <v>#N/A</v>
      </c>
      <c r="K8091" s="64" t="str">
        <f>VLOOKUP(B8091,'ABC successor'!A:J,10,FALSE)</f>
        <v>4751</v>
      </c>
    </row>
    <row r="8092" spans="1:11" x14ac:dyDescent="0.2">
      <c r="A8092">
        <v>8091</v>
      </c>
      <c r="B8092" t="s">
        <v>21084</v>
      </c>
      <c r="C8092" t="s">
        <v>21085</v>
      </c>
      <c r="D8092" t="s">
        <v>21084</v>
      </c>
      <c r="E8092" t="s">
        <v>15362</v>
      </c>
      <c r="F8092" s="220">
        <v>16530</v>
      </c>
      <c r="G8092" s="220">
        <v>16530</v>
      </c>
      <c r="H8092" s="220">
        <v>17400</v>
      </c>
      <c r="I8092" s="220">
        <v>15703.368872413788</v>
      </c>
      <c r="J8092" s="161">
        <f>VLOOKUP(D8092,GST!A:D,4,FALSE)</f>
        <v>0.12</v>
      </c>
      <c r="K8092" s="64" t="str">
        <f>VLOOKUP(B8092,'ABC successor'!A:J,10,FALSE)</f>
        <v>4751</v>
      </c>
    </row>
    <row r="8093" spans="1:11" x14ac:dyDescent="0.2">
      <c r="A8093">
        <v>8092</v>
      </c>
      <c r="B8093" t="s">
        <v>21086</v>
      </c>
      <c r="C8093" t="s">
        <v>21087</v>
      </c>
      <c r="D8093" t="s">
        <v>21086</v>
      </c>
      <c r="E8093" t="s">
        <v>1376</v>
      </c>
      <c r="F8093" s="220">
        <v>35193</v>
      </c>
      <c r="G8093" s="220">
        <v>35193</v>
      </c>
      <c r="H8093" s="220">
        <v>37045</v>
      </c>
      <c r="I8093" s="220">
        <v>33432.978889655162</v>
      </c>
      <c r="J8093" s="161" t="e">
        <f>VLOOKUP(D8093,GST!A:D,4,FALSE)</f>
        <v>#N/A</v>
      </c>
      <c r="K8093" s="64" t="str">
        <f>VLOOKUP(B8093,'ABC successor'!A:J,10,FALSE)</f>
        <v>4751</v>
      </c>
    </row>
    <row r="8094" spans="1:11" x14ac:dyDescent="0.2">
      <c r="A8094">
        <v>8093</v>
      </c>
      <c r="B8094" t="s">
        <v>21088</v>
      </c>
      <c r="C8094" t="s">
        <v>21089</v>
      </c>
      <c r="D8094" t="s">
        <v>21088</v>
      </c>
      <c r="E8094" t="s">
        <v>21090</v>
      </c>
      <c r="F8094" s="220">
        <v>41058</v>
      </c>
      <c r="G8094" s="220">
        <v>41058</v>
      </c>
      <c r="H8094" s="220">
        <v>43219</v>
      </c>
      <c r="I8094" s="220">
        <v>39005.142037931037</v>
      </c>
      <c r="J8094" s="161">
        <f>VLOOKUP(D8094,GST!A:D,4,FALSE)</f>
        <v>0.18</v>
      </c>
      <c r="K8094" s="64" t="str">
        <f>VLOOKUP(B8094,'ABC successor'!A:J,10,FALSE)</f>
        <v>4751</v>
      </c>
    </row>
    <row r="8095" spans="1:11" x14ac:dyDescent="0.2">
      <c r="A8095">
        <v>8094</v>
      </c>
      <c r="B8095" t="s">
        <v>21091</v>
      </c>
      <c r="C8095" t="s">
        <v>21092</v>
      </c>
      <c r="D8095" t="s">
        <v>21091</v>
      </c>
      <c r="E8095" t="s">
        <v>21093</v>
      </c>
      <c r="F8095" s="220">
        <v>12531</v>
      </c>
      <c r="G8095" s="220">
        <v>12531</v>
      </c>
      <c r="H8095" s="220">
        <v>13191</v>
      </c>
      <c r="I8095" s="220">
        <v>11904.166725862067</v>
      </c>
      <c r="J8095" s="161" t="e">
        <f>VLOOKUP(D8095,GST!A:D,4,FALSE)</f>
        <v>#N/A</v>
      </c>
      <c r="K8095" s="64" t="str">
        <f>VLOOKUP(B8095,'ABC successor'!A:J,10,FALSE)</f>
        <v>4751</v>
      </c>
    </row>
    <row r="8096" spans="1:11" x14ac:dyDescent="0.2">
      <c r="A8096">
        <v>8095</v>
      </c>
      <c r="B8096" t="s">
        <v>21094</v>
      </c>
      <c r="C8096" t="s">
        <v>21095</v>
      </c>
      <c r="D8096" t="s">
        <v>21094</v>
      </c>
      <c r="E8096" t="s">
        <v>21096</v>
      </c>
      <c r="F8096" s="220">
        <v>11464</v>
      </c>
      <c r="G8096" s="220">
        <v>11464</v>
      </c>
      <c r="H8096" s="220">
        <v>12067</v>
      </c>
      <c r="I8096" s="220">
        <v>10891.046153448275</v>
      </c>
      <c r="J8096" s="161" t="e">
        <f>VLOOKUP(D8096,GST!A:D,4,FALSE)</f>
        <v>#N/A</v>
      </c>
      <c r="K8096" s="64" t="str">
        <f>VLOOKUP(B8096,'ABC successor'!A:J,10,FALSE)</f>
        <v>4751</v>
      </c>
    </row>
    <row r="8097" spans="1:11" x14ac:dyDescent="0.2">
      <c r="A8097">
        <v>8096</v>
      </c>
      <c r="B8097" t="s">
        <v>21097</v>
      </c>
      <c r="C8097" t="s">
        <v>21098</v>
      </c>
      <c r="D8097" t="s">
        <v>21097</v>
      </c>
      <c r="E8097" t="s">
        <v>21099</v>
      </c>
      <c r="F8097" s="220">
        <v>64786</v>
      </c>
      <c r="G8097" s="220">
        <v>64786</v>
      </c>
      <c r="H8097" s="220">
        <v>68196</v>
      </c>
      <c r="I8097" s="220">
        <v>61547.074774137924</v>
      </c>
      <c r="J8097" s="161" t="e">
        <f>VLOOKUP(D8097,GST!A:D,4,FALSE)</f>
        <v>#N/A</v>
      </c>
      <c r="K8097" s="64" t="str">
        <f>VLOOKUP(B8097,'ABC successor'!A:J,10,FALSE)</f>
        <v>4751</v>
      </c>
    </row>
    <row r="8098" spans="1:11" x14ac:dyDescent="0.2">
      <c r="A8098">
        <v>8097</v>
      </c>
      <c r="B8098" t="s">
        <v>27528</v>
      </c>
      <c r="C8098" t="s">
        <v>27529</v>
      </c>
      <c r="D8098" t="s">
        <v>27528</v>
      </c>
      <c r="E8098" t="s">
        <v>27530</v>
      </c>
      <c r="F8098" s="220">
        <v>18929</v>
      </c>
      <c r="G8098" s="220">
        <v>18929</v>
      </c>
      <c r="H8098" s="220">
        <v>19925</v>
      </c>
      <c r="I8098" s="220">
        <v>17982.890160344825</v>
      </c>
      <c r="J8098" s="161" t="e">
        <f>VLOOKUP(D8098,GST!A:D,4,FALSE)</f>
        <v>#N/A</v>
      </c>
      <c r="K8098" s="64" t="str">
        <f>VLOOKUP(B8098,'ABC successor'!A:J,10,FALSE)</f>
        <v>4751</v>
      </c>
    </row>
    <row r="8099" spans="1:11" x14ac:dyDescent="0.2">
      <c r="A8099">
        <v>8098</v>
      </c>
      <c r="B8099" t="s">
        <v>21100</v>
      </c>
      <c r="C8099" t="s">
        <v>21101</v>
      </c>
      <c r="D8099" t="s">
        <v>21100</v>
      </c>
      <c r="E8099" t="s">
        <v>21102</v>
      </c>
      <c r="F8099" s="220">
        <v>11198</v>
      </c>
      <c r="G8099" s="220">
        <v>11198</v>
      </c>
      <c r="H8099" s="220">
        <v>11787</v>
      </c>
      <c r="I8099" s="220">
        <v>10637.766010344827</v>
      </c>
      <c r="J8099" s="161" t="e">
        <f>VLOOKUP(D8099,GST!A:D,4,FALSE)</f>
        <v>#N/A</v>
      </c>
      <c r="K8099" s="64" t="str">
        <f>VLOOKUP(B8099,'ABC successor'!A:J,10,FALSE)</f>
        <v>4751</v>
      </c>
    </row>
    <row r="8100" spans="1:11" x14ac:dyDescent="0.2">
      <c r="A8100">
        <v>8099</v>
      </c>
      <c r="B8100" t="s">
        <v>21103</v>
      </c>
      <c r="C8100" t="s">
        <v>21104</v>
      </c>
      <c r="D8100" t="s">
        <v>21103</v>
      </c>
      <c r="E8100" t="s">
        <v>21105</v>
      </c>
      <c r="F8100" s="220">
        <v>39992</v>
      </c>
      <c r="G8100" s="220">
        <v>39992</v>
      </c>
      <c r="H8100" s="220">
        <v>42097</v>
      </c>
      <c r="I8100" s="220">
        <v>37992.021465517239</v>
      </c>
      <c r="J8100" s="161" t="e">
        <f>VLOOKUP(D8100,GST!A:D,4,FALSE)</f>
        <v>#N/A</v>
      </c>
      <c r="K8100" s="64" t="str">
        <f>VLOOKUP(B8100,'ABC successor'!A:J,10,FALSE)</f>
        <v>4751</v>
      </c>
    </row>
    <row r="8101" spans="1:11" x14ac:dyDescent="0.2">
      <c r="A8101">
        <v>8100</v>
      </c>
      <c r="B8101" t="s">
        <v>21900</v>
      </c>
      <c r="C8101" t="s">
        <v>21901</v>
      </c>
      <c r="D8101" t="s">
        <v>21900</v>
      </c>
      <c r="E8101" t="s">
        <v>21902</v>
      </c>
      <c r="F8101" s="220">
        <v>15997</v>
      </c>
      <c r="G8101" s="220">
        <v>15997</v>
      </c>
      <c r="H8101" s="220">
        <v>16839</v>
      </c>
      <c r="I8101" s="220">
        <v>15196.808586206895</v>
      </c>
      <c r="J8101" s="161" t="e">
        <f>VLOOKUP(D8101,GST!A:D,4,FALSE)</f>
        <v>#N/A</v>
      </c>
      <c r="K8101" s="64" t="str">
        <f>VLOOKUP(B8101,'ABC successor'!A:J,10,FALSE)</f>
        <v>4751</v>
      </c>
    </row>
    <row r="8102" spans="1:11" x14ac:dyDescent="0.2">
      <c r="A8102">
        <v>8101</v>
      </c>
      <c r="B8102" t="s">
        <v>27531</v>
      </c>
      <c r="C8102" t="s">
        <v>27532</v>
      </c>
      <c r="D8102" t="s">
        <v>27531</v>
      </c>
      <c r="E8102" t="s">
        <v>27533</v>
      </c>
      <c r="F8102" s="220">
        <v>21595</v>
      </c>
      <c r="G8102" s="220">
        <v>21595</v>
      </c>
      <c r="H8102" s="220">
        <v>22732</v>
      </c>
      <c r="I8102" s="220">
        <v>20515.691591379305</v>
      </c>
      <c r="J8102" s="161" t="e">
        <f>VLOOKUP(D8102,GST!A:D,4,FALSE)</f>
        <v>#N/A</v>
      </c>
      <c r="K8102" s="64" t="str">
        <f>VLOOKUP(B8102,'ABC successor'!A:J,10,FALSE)</f>
        <v>4751</v>
      </c>
    </row>
    <row r="8103" spans="1:11" x14ac:dyDescent="0.2">
      <c r="A8103">
        <v>8102</v>
      </c>
      <c r="B8103" t="s">
        <v>21106</v>
      </c>
      <c r="C8103" t="s">
        <v>21107</v>
      </c>
      <c r="D8103" t="s">
        <v>21106</v>
      </c>
      <c r="E8103" t="s">
        <v>26729</v>
      </c>
      <c r="F8103" s="220">
        <v>45324</v>
      </c>
      <c r="G8103" s="220">
        <v>45324</v>
      </c>
      <c r="H8103" s="220">
        <v>47709</v>
      </c>
      <c r="I8103" s="220">
        <v>43057.6243275862</v>
      </c>
      <c r="J8103" s="161" t="e">
        <f>VLOOKUP(D8103,GST!A:D,4,FALSE)</f>
        <v>#N/A</v>
      </c>
      <c r="K8103" s="64" t="str">
        <f>VLOOKUP(B8103,'ABC successor'!A:J,10,FALSE)</f>
        <v>4751</v>
      </c>
    </row>
    <row r="8104" spans="1:11" x14ac:dyDescent="0.2">
      <c r="A8104">
        <v>8103</v>
      </c>
      <c r="B8104" t="s">
        <v>21903</v>
      </c>
      <c r="C8104" t="s">
        <v>21904</v>
      </c>
      <c r="D8104" t="s">
        <v>21903</v>
      </c>
      <c r="E8104" t="s">
        <v>21905</v>
      </c>
      <c r="F8104" s="220">
        <v>25595</v>
      </c>
      <c r="G8104" s="220">
        <v>25595</v>
      </c>
      <c r="H8104" s="220">
        <v>26942</v>
      </c>
      <c r="I8104" s="220">
        <v>24314.89373793103</v>
      </c>
      <c r="J8104" s="161" t="e">
        <f>VLOOKUP(D8104,GST!A:D,4,FALSE)</f>
        <v>#N/A</v>
      </c>
      <c r="K8104" s="64" t="str">
        <f>VLOOKUP(B8104,'ABC successor'!A:J,10,FALSE)</f>
        <v>4751</v>
      </c>
    </row>
    <row r="8105" spans="1:11" x14ac:dyDescent="0.2">
      <c r="A8105">
        <v>8104</v>
      </c>
      <c r="B8105" t="s">
        <v>21108</v>
      </c>
      <c r="C8105" t="s">
        <v>21109</v>
      </c>
      <c r="D8105" t="s">
        <v>21108</v>
      </c>
      <c r="E8105" t="s">
        <v>21110</v>
      </c>
      <c r="F8105" s="220">
        <v>59987</v>
      </c>
      <c r="G8105" s="220">
        <v>59987</v>
      </c>
      <c r="H8105" s="220">
        <v>63144</v>
      </c>
      <c r="I8105" s="220">
        <v>56988.032198275854</v>
      </c>
      <c r="J8105" s="161" t="e">
        <f>VLOOKUP(D8105,GST!A:D,4,FALSE)</f>
        <v>#N/A</v>
      </c>
      <c r="K8105" s="64" t="str">
        <f>VLOOKUP(B8105,'ABC successor'!A:J,10,FALSE)</f>
        <v>4751</v>
      </c>
    </row>
    <row r="8106" spans="1:11" x14ac:dyDescent="0.2">
      <c r="A8106">
        <v>8105</v>
      </c>
      <c r="B8106" t="s">
        <v>24508</v>
      </c>
      <c r="C8106" t="s">
        <v>24509</v>
      </c>
      <c r="D8106" t="s">
        <v>24508</v>
      </c>
      <c r="E8106" t="s">
        <v>21110</v>
      </c>
      <c r="F8106" s="220">
        <v>59987</v>
      </c>
      <c r="G8106" s="220">
        <v>59987</v>
      </c>
      <c r="H8106" s="220">
        <v>63144</v>
      </c>
      <c r="I8106" s="220">
        <v>56988.032198275854</v>
      </c>
      <c r="J8106" s="161" t="e">
        <f>VLOOKUP(D8106,GST!A:D,4,FALSE)</f>
        <v>#N/A</v>
      </c>
      <c r="K8106" s="64" t="str">
        <f>VLOOKUP(B8106,'ABC successor'!A:J,10,FALSE)</f>
        <v>4751</v>
      </c>
    </row>
    <row r="8107" spans="1:11" x14ac:dyDescent="0.2">
      <c r="A8107">
        <v>8106</v>
      </c>
      <c r="B8107" t="s">
        <v>27534</v>
      </c>
      <c r="C8107" t="s">
        <v>27535</v>
      </c>
      <c r="D8107" t="s">
        <v>27534</v>
      </c>
      <c r="E8107" t="s">
        <v>27536</v>
      </c>
      <c r="F8107" s="220">
        <v>12313</v>
      </c>
      <c r="G8107" s="220">
        <v>12313</v>
      </c>
      <c r="H8107" s="220">
        <v>12961</v>
      </c>
      <c r="I8107" s="220">
        <v>11697.289051724138</v>
      </c>
      <c r="J8107" s="161" t="e">
        <f>VLOOKUP(D8107,GST!A:D,4,FALSE)</f>
        <v>#N/A</v>
      </c>
      <c r="K8107" s="64" t="str">
        <f>VLOOKUP(B8107,'ABC successor'!A:J,10,FALSE)</f>
        <v>4751</v>
      </c>
    </row>
    <row r="8108" spans="1:11" x14ac:dyDescent="0.2">
      <c r="A8108">
        <v>8107</v>
      </c>
      <c r="B8108" t="s">
        <v>21111</v>
      </c>
      <c r="C8108" t="s">
        <v>21112</v>
      </c>
      <c r="D8108" t="s">
        <v>21111</v>
      </c>
      <c r="E8108" t="s">
        <v>21113</v>
      </c>
      <c r="F8108" s="220">
        <v>3999</v>
      </c>
      <c r="G8108" s="220">
        <v>3999</v>
      </c>
      <c r="H8108" s="220">
        <v>4209</v>
      </c>
      <c r="I8108" s="220">
        <v>3799.2021465517237</v>
      </c>
      <c r="J8108" s="161" t="e">
        <f>VLOOKUP(D8108,GST!A:D,4,FALSE)</f>
        <v>#N/A</v>
      </c>
      <c r="K8108" s="64" t="str">
        <f>VLOOKUP(B8108,'ABC successor'!A:J,10,FALSE)</f>
        <v>4751</v>
      </c>
    </row>
    <row r="8109" spans="1:11" x14ac:dyDescent="0.2">
      <c r="A8109">
        <v>8108</v>
      </c>
      <c r="B8109" t="s">
        <v>24510</v>
      </c>
      <c r="C8109" t="s">
        <v>24511</v>
      </c>
      <c r="D8109" t="s">
        <v>24510</v>
      </c>
      <c r="E8109" t="s">
        <v>24512</v>
      </c>
      <c r="F8109" s="220">
        <v>6665</v>
      </c>
      <c r="G8109" s="220">
        <v>6665</v>
      </c>
      <c r="H8109" s="220">
        <v>7016</v>
      </c>
      <c r="I8109" s="220">
        <v>6332.0035775862061</v>
      </c>
      <c r="J8109" s="161" t="e">
        <f>VLOOKUP(D8109,GST!A:D,4,FALSE)</f>
        <v>#N/A</v>
      </c>
      <c r="K8109" s="64" t="str">
        <f>VLOOKUP(B8109,'ABC successor'!A:J,10,FALSE)</f>
        <v>4751</v>
      </c>
    </row>
    <row r="8110" spans="1:11" x14ac:dyDescent="0.2">
      <c r="A8110">
        <v>8109</v>
      </c>
      <c r="B8110" t="s">
        <v>27537</v>
      </c>
      <c r="C8110" t="s">
        <v>27538</v>
      </c>
      <c r="D8110" t="s">
        <v>27537</v>
      </c>
      <c r="E8110" t="s">
        <v>27539</v>
      </c>
      <c r="F8110" s="220">
        <v>6665</v>
      </c>
      <c r="G8110" s="220">
        <v>6665</v>
      </c>
      <c r="H8110" s="220">
        <v>7016</v>
      </c>
      <c r="I8110" s="220">
        <v>6332.0035775862061</v>
      </c>
      <c r="J8110" s="161" t="e">
        <f>VLOOKUP(D8110,GST!A:D,4,FALSE)</f>
        <v>#N/A</v>
      </c>
      <c r="K8110" s="64" t="str">
        <f>VLOOKUP(B8110,'ABC successor'!A:J,10,FALSE)</f>
        <v>4751</v>
      </c>
    </row>
    <row r="8111" spans="1:11" x14ac:dyDescent="0.2">
      <c r="A8111">
        <v>8110</v>
      </c>
      <c r="B8111" t="s">
        <v>24513</v>
      </c>
      <c r="C8111" t="s">
        <v>24514</v>
      </c>
      <c r="D8111" t="s">
        <v>24513</v>
      </c>
      <c r="E8111" t="s">
        <v>24515</v>
      </c>
      <c r="F8111" s="220">
        <v>6665</v>
      </c>
      <c r="G8111" s="220">
        <v>6665</v>
      </c>
      <c r="H8111" s="220">
        <v>7016</v>
      </c>
      <c r="I8111" s="220">
        <v>6332.0035775862061</v>
      </c>
      <c r="J8111" s="161" t="e">
        <f>VLOOKUP(D8111,GST!A:D,4,FALSE)</f>
        <v>#N/A</v>
      </c>
      <c r="K8111" s="64" t="str">
        <f>VLOOKUP(B8111,'ABC successor'!A:J,10,FALSE)</f>
        <v>4751</v>
      </c>
    </row>
    <row r="8112" spans="1:11" x14ac:dyDescent="0.2">
      <c r="A8112">
        <v>8111</v>
      </c>
      <c r="B8112" t="s">
        <v>27540</v>
      </c>
      <c r="C8112" t="s">
        <v>27541</v>
      </c>
      <c r="D8112" t="s">
        <v>27540</v>
      </c>
      <c r="E8112" t="s">
        <v>27542</v>
      </c>
      <c r="F8112" s="220">
        <v>6665</v>
      </c>
      <c r="G8112" s="220">
        <v>6665</v>
      </c>
      <c r="H8112" s="220">
        <v>7016</v>
      </c>
      <c r="I8112" s="220">
        <v>6332.0035775862061</v>
      </c>
      <c r="J8112" s="161" t="e">
        <f>VLOOKUP(D8112,GST!A:D,4,FALSE)</f>
        <v>#N/A</v>
      </c>
      <c r="K8112" s="64" t="str">
        <f>VLOOKUP(B8112,'ABC successor'!A:J,10,FALSE)</f>
        <v>4751</v>
      </c>
    </row>
    <row r="8113" spans="1:11" x14ac:dyDescent="0.2">
      <c r="A8113">
        <v>8112</v>
      </c>
      <c r="B8113" t="s">
        <v>21114</v>
      </c>
      <c r="C8113" t="s">
        <v>21115</v>
      </c>
      <c r="D8113" t="s">
        <v>21114</v>
      </c>
      <c r="E8113" t="s">
        <v>21116</v>
      </c>
      <c r="F8113" s="220">
        <v>266077</v>
      </c>
      <c r="G8113" s="220">
        <v>266077</v>
      </c>
      <c r="H8113" s="220">
        <v>280081</v>
      </c>
      <c r="I8113" s="220">
        <v>252773.58281724137</v>
      </c>
      <c r="J8113" s="161" t="e">
        <f>VLOOKUP(D8113,GST!A:D,4,FALSE)</f>
        <v>#N/A</v>
      </c>
      <c r="K8113" s="64" t="str">
        <f>VLOOKUP(B8113,'ABC successor'!A:J,10,FALSE)</f>
        <v>4751</v>
      </c>
    </row>
    <row r="8114" spans="1:11" x14ac:dyDescent="0.2">
      <c r="A8114">
        <v>8113</v>
      </c>
      <c r="B8114" t="s">
        <v>21117</v>
      </c>
      <c r="C8114" t="s">
        <v>21118</v>
      </c>
      <c r="D8114" t="s">
        <v>21117</v>
      </c>
      <c r="E8114" t="s">
        <v>21119</v>
      </c>
      <c r="F8114" s="220">
        <v>212222</v>
      </c>
      <c r="G8114" s="220">
        <v>212222</v>
      </c>
      <c r="H8114" s="220">
        <v>223392</v>
      </c>
      <c r="I8114" s="220">
        <v>201610.99391034484</v>
      </c>
      <c r="J8114" s="161" t="e">
        <f>VLOOKUP(D8114,GST!A:D,4,FALSE)</f>
        <v>#N/A</v>
      </c>
      <c r="K8114" s="64" t="str">
        <f>VLOOKUP(B8114,'ABC successor'!A:J,10,FALSE)</f>
        <v>4751</v>
      </c>
    </row>
    <row r="8115" spans="1:11" x14ac:dyDescent="0.2">
      <c r="A8115">
        <v>8114</v>
      </c>
      <c r="B8115" t="s">
        <v>21120</v>
      </c>
      <c r="C8115" t="s">
        <v>21121</v>
      </c>
      <c r="D8115" t="s">
        <v>21120</v>
      </c>
      <c r="E8115" t="s">
        <v>6823</v>
      </c>
      <c r="F8115" s="220">
        <v>15997</v>
      </c>
      <c r="G8115" s="220">
        <v>15997</v>
      </c>
      <c r="H8115" s="220">
        <v>16839</v>
      </c>
      <c r="I8115" s="220">
        <v>15196.808586206895</v>
      </c>
      <c r="J8115" s="161" t="e">
        <f>VLOOKUP(D8115,GST!A:D,4,FALSE)</f>
        <v>#N/A</v>
      </c>
      <c r="K8115" s="64" t="str">
        <f>VLOOKUP(B8115,'ABC successor'!A:J,10,FALSE)</f>
        <v>4751</v>
      </c>
    </row>
    <row r="8116" spans="1:11" x14ac:dyDescent="0.2">
      <c r="A8116">
        <v>8115</v>
      </c>
      <c r="B8116" t="s">
        <v>21122</v>
      </c>
      <c r="C8116" t="s">
        <v>21123</v>
      </c>
      <c r="D8116" t="s">
        <v>21122</v>
      </c>
      <c r="E8116" t="s">
        <v>6374</v>
      </c>
      <c r="F8116" s="220">
        <v>227952</v>
      </c>
      <c r="G8116" s="220">
        <v>227952</v>
      </c>
      <c r="H8116" s="220">
        <v>239949</v>
      </c>
      <c r="I8116" s="220">
        <v>216554.52235344826</v>
      </c>
      <c r="J8116" s="161" t="e">
        <f>VLOOKUP(D8116,GST!A:D,4,FALSE)</f>
        <v>#N/A</v>
      </c>
      <c r="K8116" s="64" t="str">
        <f>VLOOKUP(B8116,'ABC successor'!A:J,10,FALSE)</f>
        <v>4751</v>
      </c>
    </row>
    <row r="8117" spans="1:11" x14ac:dyDescent="0.2">
      <c r="A8117">
        <v>8116</v>
      </c>
      <c r="B8117" t="s">
        <v>24516</v>
      </c>
      <c r="C8117" t="s">
        <v>24517</v>
      </c>
      <c r="D8117" t="s">
        <v>24516</v>
      </c>
      <c r="E8117" t="s">
        <v>24518</v>
      </c>
      <c r="F8117" s="220">
        <v>59454</v>
      </c>
      <c r="G8117" s="220">
        <v>59454</v>
      </c>
      <c r="H8117" s="220">
        <v>62583</v>
      </c>
      <c r="I8117" s="220">
        <v>56481.471912068955</v>
      </c>
      <c r="J8117" s="161" t="e">
        <f>VLOOKUP(D8117,GST!A:D,4,FALSE)</f>
        <v>#N/A</v>
      </c>
      <c r="K8117" s="64" t="str">
        <f>VLOOKUP(B8117,'ABC successor'!A:J,10,FALSE)</f>
        <v>4773</v>
      </c>
    </row>
    <row r="8118" spans="1:11" x14ac:dyDescent="0.2">
      <c r="A8118">
        <v>8117</v>
      </c>
      <c r="B8118" t="s">
        <v>21906</v>
      </c>
      <c r="C8118" t="s">
        <v>21907</v>
      </c>
      <c r="D8118" t="s">
        <v>21906</v>
      </c>
      <c r="E8118" t="s">
        <v>21908</v>
      </c>
      <c r="F8118" s="220">
        <v>53322</v>
      </c>
      <c r="G8118" s="220">
        <v>53322</v>
      </c>
      <c r="H8118" s="220">
        <v>56128</v>
      </c>
      <c r="I8118" s="220">
        <v>50656.028620689649</v>
      </c>
      <c r="J8118" s="161" t="e">
        <f>VLOOKUP(D8118,GST!A:D,4,FALSE)</f>
        <v>#N/A</v>
      </c>
      <c r="K8118" s="64" t="str">
        <f>VLOOKUP(B8118,'ABC successor'!A:J,10,FALSE)</f>
        <v>4751</v>
      </c>
    </row>
    <row r="8119" spans="1:11" x14ac:dyDescent="0.2">
      <c r="A8119">
        <v>8118</v>
      </c>
      <c r="B8119" t="s">
        <v>21909</v>
      </c>
      <c r="C8119" t="s">
        <v>21910</v>
      </c>
      <c r="D8119" t="s">
        <v>21909</v>
      </c>
      <c r="E8119" t="s">
        <v>21911</v>
      </c>
      <c r="F8119" s="220">
        <v>17596</v>
      </c>
      <c r="G8119" s="220">
        <v>17596</v>
      </c>
      <c r="H8119" s="220">
        <v>18522</v>
      </c>
      <c r="I8119" s="220">
        <v>16716.489444827581</v>
      </c>
      <c r="J8119" s="161" t="e">
        <f>VLOOKUP(D8119,GST!A:D,4,FALSE)</f>
        <v>#N/A</v>
      </c>
      <c r="K8119" s="64" t="str">
        <f>VLOOKUP(B8119,'ABC successor'!A:J,10,FALSE)</f>
        <v>4751</v>
      </c>
    </row>
    <row r="8120" spans="1:11" x14ac:dyDescent="0.2">
      <c r="A8120">
        <v>8119</v>
      </c>
      <c r="B8120" t="s">
        <v>21251</v>
      </c>
      <c r="C8120" t="s">
        <v>21252</v>
      </c>
      <c r="D8120" t="s">
        <v>21251</v>
      </c>
      <c r="E8120" t="s">
        <v>21912</v>
      </c>
      <c r="F8120" s="220">
        <v>31993</v>
      </c>
      <c r="G8120" s="220">
        <v>31993</v>
      </c>
      <c r="H8120" s="220">
        <v>33677</v>
      </c>
      <c r="I8120" s="220">
        <v>30393.617172413789</v>
      </c>
      <c r="J8120" s="161" t="e">
        <f>VLOOKUP(D8120,GST!A:D,4,FALSE)</f>
        <v>#N/A</v>
      </c>
      <c r="K8120" s="64" t="str">
        <f>VLOOKUP(B8120,'ABC successor'!A:J,10,FALSE)</f>
        <v>4751</v>
      </c>
    </row>
    <row r="8121" spans="1:11" x14ac:dyDescent="0.2">
      <c r="A8121">
        <v>8120</v>
      </c>
      <c r="B8121" t="s">
        <v>24519</v>
      </c>
      <c r="C8121" t="s">
        <v>24520</v>
      </c>
      <c r="D8121" t="s">
        <v>24519</v>
      </c>
      <c r="E8121" t="s">
        <v>24521</v>
      </c>
      <c r="F8121" s="220">
        <v>235950</v>
      </c>
      <c r="G8121" s="220">
        <v>235950</v>
      </c>
      <c r="H8121" s="220">
        <v>248368</v>
      </c>
      <c r="I8121" s="220">
        <v>224152.92664655167</v>
      </c>
      <c r="J8121" s="161" t="e">
        <f>VLOOKUP(D8121,GST!A:D,4,FALSE)</f>
        <v>#N/A</v>
      </c>
      <c r="K8121" s="64" t="str">
        <f>VLOOKUP(B8121,'ABC successor'!A:J,10,FALSE)</f>
        <v>4773</v>
      </c>
    </row>
    <row r="8122" spans="1:11" x14ac:dyDescent="0.2">
      <c r="A8122">
        <v>8121</v>
      </c>
      <c r="B8122" t="s">
        <v>21913</v>
      </c>
      <c r="C8122" t="s">
        <v>21914</v>
      </c>
      <c r="D8122" t="s">
        <v>21913</v>
      </c>
      <c r="E8122" t="s">
        <v>21915</v>
      </c>
      <c r="F8122" s="220">
        <v>13331</v>
      </c>
      <c r="G8122" s="220">
        <v>13331</v>
      </c>
      <c r="H8122" s="220">
        <v>14033</v>
      </c>
      <c r="I8122" s="220">
        <v>12664.007155172412</v>
      </c>
      <c r="J8122" s="161" t="e">
        <f>VLOOKUP(D8122,GST!A:D,4,FALSE)</f>
        <v>#N/A</v>
      </c>
      <c r="K8122" s="64" t="str">
        <f>VLOOKUP(B8122,'ABC successor'!A:J,10,FALSE)</f>
        <v>4751</v>
      </c>
    </row>
    <row r="8123" spans="1:11" x14ac:dyDescent="0.2">
      <c r="A8123">
        <v>8122</v>
      </c>
      <c r="B8123" t="s">
        <v>21916</v>
      </c>
      <c r="C8123" t="s">
        <v>21917</v>
      </c>
      <c r="D8123" t="s">
        <v>21916</v>
      </c>
      <c r="E8123" t="s">
        <v>21918</v>
      </c>
      <c r="F8123" s="220">
        <v>7998</v>
      </c>
      <c r="G8123" s="220">
        <v>7998</v>
      </c>
      <c r="H8123" s="220">
        <v>8419</v>
      </c>
      <c r="I8123" s="220">
        <v>7598.4042931034473</v>
      </c>
      <c r="J8123" s="161" t="e">
        <f>VLOOKUP(D8123,GST!A:D,4,FALSE)</f>
        <v>#N/A</v>
      </c>
      <c r="K8123" s="64" t="str">
        <f>VLOOKUP(B8123,'ABC successor'!A:J,10,FALSE)</f>
        <v>4751</v>
      </c>
    </row>
    <row r="8124" spans="1:11" x14ac:dyDescent="0.2">
      <c r="A8124">
        <v>8123</v>
      </c>
      <c r="B8124" t="s">
        <v>21919</v>
      </c>
      <c r="C8124" t="s">
        <v>21920</v>
      </c>
      <c r="D8124" t="s">
        <v>21919</v>
      </c>
      <c r="E8124" t="s">
        <v>21921</v>
      </c>
      <c r="F8124" s="220">
        <v>7998</v>
      </c>
      <c r="G8124" s="220">
        <v>7998</v>
      </c>
      <c r="H8124" s="220">
        <v>8419</v>
      </c>
      <c r="I8124" s="220">
        <v>7598.4042931034473</v>
      </c>
      <c r="J8124" s="161" t="e">
        <f>VLOOKUP(D8124,GST!A:D,4,FALSE)</f>
        <v>#N/A</v>
      </c>
      <c r="K8124" s="64" t="str">
        <f>VLOOKUP(B8124,'ABC successor'!A:J,10,FALSE)</f>
        <v>4751</v>
      </c>
    </row>
    <row r="8125" spans="1:11" x14ac:dyDescent="0.2">
      <c r="A8125">
        <v>8124</v>
      </c>
      <c r="B8125" t="s">
        <v>21253</v>
      </c>
      <c r="C8125" t="s">
        <v>21254</v>
      </c>
      <c r="D8125" t="s">
        <v>21253</v>
      </c>
      <c r="E8125" t="s">
        <v>1376</v>
      </c>
      <c r="F8125" s="220">
        <v>46923</v>
      </c>
      <c r="G8125" s="220">
        <v>46923</v>
      </c>
      <c r="H8125" s="220">
        <v>49393</v>
      </c>
      <c r="I8125" s="220">
        <v>44577.30518620689</v>
      </c>
      <c r="J8125" s="161" t="e">
        <f>VLOOKUP(D8125,GST!A:D,4,FALSE)</f>
        <v>#N/A</v>
      </c>
      <c r="K8125" s="64" t="str">
        <f>VLOOKUP(B8125,'ABC successor'!A:J,10,FALSE)</f>
        <v>4751</v>
      </c>
    </row>
    <row r="8126" spans="1:11" x14ac:dyDescent="0.2">
      <c r="A8126">
        <v>8125</v>
      </c>
      <c r="B8126" t="s">
        <v>24522</v>
      </c>
      <c r="C8126" t="s">
        <v>24523</v>
      </c>
      <c r="D8126" t="s">
        <v>24522</v>
      </c>
      <c r="E8126" t="s">
        <v>20989</v>
      </c>
      <c r="F8126" s="220">
        <v>14664</v>
      </c>
      <c r="G8126" s="220">
        <v>14664</v>
      </c>
      <c r="H8126" s="220">
        <v>15436</v>
      </c>
      <c r="I8126" s="220">
        <v>13930.407870689653</v>
      </c>
      <c r="J8126" s="161" t="e">
        <f>VLOOKUP(D8126,GST!A:D,4,FALSE)</f>
        <v>#N/A</v>
      </c>
      <c r="K8126" s="64" t="str">
        <f>VLOOKUP(B8126,'ABC successor'!A:J,10,FALSE)</f>
        <v>4751</v>
      </c>
    </row>
    <row r="8127" spans="1:11" x14ac:dyDescent="0.2">
      <c r="A8127">
        <v>8126</v>
      </c>
      <c r="B8127" t="s">
        <v>21922</v>
      </c>
      <c r="C8127" t="s">
        <v>21923</v>
      </c>
      <c r="D8127" t="s">
        <v>21922</v>
      </c>
      <c r="E8127" t="s">
        <v>21924</v>
      </c>
      <c r="F8127" s="220">
        <v>21329</v>
      </c>
      <c r="G8127" s="220">
        <v>21329</v>
      </c>
      <c r="H8127" s="220">
        <v>22452</v>
      </c>
      <c r="I8127" s="220">
        <v>20262.411448275856</v>
      </c>
      <c r="J8127" s="161" t="e">
        <f>VLOOKUP(D8127,GST!A:D,4,FALSE)</f>
        <v>#N/A</v>
      </c>
      <c r="K8127" s="64" t="str">
        <f>VLOOKUP(B8127,'ABC successor'!A:J,10,FALSE)</f>
        <v>4751</v>
      </c>
    </row>
    <row r="8128" spans="1:11" x14ac:dyDescent="0.2">
      <c r="A8128">
        <v>8127</v>
      </c>
      <c r="B8128" t="s">
        <v>24524</v>
      </c>
      <c r="C8128" t="s">
        <v>24525</v>
      </c>
      <c r="D8128" t="s">
        <v>24524</v>
      </c>
      <c r="E8128" t="s">
        <v>26730</v>
      </c>
      <c r="F8128" s="220">
        <v>25328</v>
      </c>
      <c r="G8128" s="220">
        <v>25328</v>
      </c>
      <c r="H8128" s="220">
        <v>26661</v>
      </c>
      <c r="I8128" s="220">
        <v>24061.613594827584</v>
      </c>
      <c r="J8128" s="161" t="e">
        <f>VLOOKUP(D8128,GST!A:D,4,FALSE)</f>
        <v>#N/A</v>
      </c>
      <c r="K8128" s="64" t="str">
        <f>VLOOKUP(B8128,'ABC successor'!A:J,10,FALSE)</f>
        <v>4773</v>
      </c>
    </row>
    <row r="8129" spans="1:11" x14ac:dyDescent="0.2">
      <c r="A8129">
        <v>8128</v>
      </c>
      <c r="B8129" t="s">
        <v>24526</v>
      </c>
      <c r="C8129" t="s">
        <v>24527</v>
      </c>
      <c r="D8129" t="s">
        <v>24526</v>
      </c>
      <c r="E8129" t="s">
        <v>24528</v>
      </c>
      <c r="F8129" s="220">
        <v>111710</v>
      </c>
      <c r="G8129" s="220">
        <v>111710</v>
      </c>
      <c r="H8129" s="220">
        <v>117589</v>
      </c>
      <c r="I8129" s="220">
        <v>106124.37996034481</v>
      </c>
      <c r="J8129" s="161" t="e">
        <f>VLOOKUP(D8129,GST!A:D,4,FALSE)</f>
        <v>#N/A</v>
      </c>
      <c r="K8129" s="64" t="str">
        <f>VLOOKUP(B8129,'ABC successor'!A:J,10,FALSE)</f>
        <v>4773</v>
      </c>
    </row>
    <row r="8130" spans="1:11" x14ac:dyDescent="0.2">
      <c r="A8130">
        <v>8129</v>
      </c>
      <c r="B8130" t="s">
        <v>26731</v>
      </c>
      <c r="C8130" t="s">
        <v>26732</v>
      </c>
      <c r="D8130" t="s">
        <v>26731</v>
      </c>
      <c r="E8130" t="s">
        <v>26733</v>
      </c>
      <c r="F8130" s="220">
        <v>234617</v>
      </c>
      <c r="G8130" s="220">
        <v>234617</v>
      </c>
      <c r="H8130" s="220">
        <v>246965</v>
      </c>
      <c r="I8130" s="220">
        <v>222886.52593103444</v>
      </c>
      <c r="J8130" s="161" t="e">
        <f>VLOOKUP(D8130,GST!A:D,4,FALSE)</f>
        <v>#N/A</v>
      </c>
      <c r="K8130" s="64" t="str">
        <f>VLOOKUP(B8130,'ABC successor'!A:J,10,FALSE)</f>
        <v>4751</v>
      </c>
    </row>
    <row r="8131" spans="1:11" x14ac:dyDescent="0.2">
      <c r="A8131">
        <v>8130</v>
      </c>
      <c r="B8131" t="s">
        <v>24529</v>
      </c>
      <c r="C8131" t="s">
        <v>24530</v>
      </c>
      <c r="D8131" t="s">
        <v>24529</v>
      </c>
      <c r="E8131" t="s">
        <v>24531</v>
      </c>
      <c r="F8131" s="220">
        <v>1173087</v>
      </c>
      <c r="G8131" s="220">
        <v>1173087</v>
      </c>
      <c r="H8131" s="220">
        <v>1234828</v>
      </c>
      <c r="I8131" s="220">
        <v>1114432.6296551721</v>
      </c>
      <c r="J8131" s="161" t="e">
        <f>VLOOKUP(D8131,GST!A:D,4,FALSE)</f>
        <v>#N/A</v>
      </c>
      <c r="K8131" s="64" t="str">
        <f>VLOOKUP(B8131,'ABC successor'!A:J,10,FALSE)</f>
        <v>4751</v>
      </c>
    </row>
    <row r="8132" spans="1:11" x14ac:dyDescent="0.2">
      <c r="A8132">
        <v>8131</v>
      </c>
      <c r="B8132" t="s">
        <v>24532</v>
      </c>
      <c r="C8132" t="s">
        <v>24533</v>
      </c>
      <c r="D8132" t="s">
        <v>24532</v>
      </c>
      <c r="E8132" t="s">
        <v>24534</v>
      </c>
      <c r="F8132" s="220">
        <v>1173087</v>
      </c>
      <c r="G8132" s="220">
        <v>1173087</v>
      </c>
      <c r="H8132" s="220">
        <v>1234828</v>
      </c>
      <c r="I8132" s="220">
        <v>1114432.6296551721</v>
      </c>
      <c r="J8132" s="161" t="e">
        <f>VLOOKUP(D8132,GST!A:D,4,FALSE)</f>
        <v>#N/A</v>
      </c>
      <c r="K8132" s="64" t="str">
        <f>VLOOKUP(B8132,'ABC successor'!A:J,10,FALSE)</f>
        <v>4751</v>
      </c>
    </row>
    <row r="8133" spans="1:11" x14ac:dyDescent="0.2">
      <c r="A8133">
        <v>8132</v>
      </c>
      <c r="B8133" t="s">
        <v>24535</v>
      </c>
      <c r="C8133" t="s">
        <v>24536</v>
      </c>
      <c r="D8133" t="s">
        <v>24535</v>
      </c>
      <c r="E8133" t="s">
        <v>24537</v>
      </c>
      <c r="F8133" s="220">
        <v>609739</v>
      </c>
      <c r="G8133" s="220">
        <v>609739</v>
      </c>
      <c r="H8133" s="220">
        <v>641831</v>
      </c>
      <c r="I8133" s="220">
        <v>579251.68727758597</v>
      </c>
      <c r="J8133" s="161" t="e">
        <f>VLOOKUP(D8133,GST!A:D,4,FALSE)</f>
        <v>#N/A</v>
      </c>
      <c r="K8133" s="64" t="str">
        <f>VLOOKUP(B8133,'ABC successor'!A:J,10,FALSE)</f>
        <v>4773</v>
      </c>
    </row>
    <row r="8134" spans="1:11" x14ac:dyDescent="0.2">
      <c r="A8134">
        <v>8133</v>
      </c>
      <c r="B8134" t="s">
        <v>26210</v>
      </c>
      <c r="C8134" t="s">
        <v>26211</v>
      </c>
      <c r="D8134" t="s">
        <v>26210</v>
      </c>
      <c r="E8134" t="s">
        <v>26212</v>
      </c>
      <c r="F8134" s="220">
        <v>609739</v>
      </c>
      <c r="G8134" s="220">
        <v>609739</v>
      </c>
      <c r="H8134" s="220">
        <v>641831</v>
      </c>
      <c r="I8134" s="220">
        <v>579251.68727758597</v>
      </c>
      <c r="J8134" s="161" t="e">
        <f>VLOOKUP(D8134,GST!A:D,4,FALSE)</f>
        <v>#N/A</v>
      </c>
      <c r="K8134" s="64" t="str">
        <f>VLOOKUP(B8134,'ABC successor'!A:J,10,FALSE)</f>
        <v>4773</v>
      </c>
    </row>
    <row r="8135" spans="1:11" x14ac:dyDescent="0.2">
      <c r="A8135">
        <v>8134</v>
      </c>
      <c r="B8135" t="s">
        <v>24538</v>
      </c>
      <c r="C8135" t="s">
        <v>24539</v>
      </c>
      <c r="D8135" t="s">
        <v>24538</v>
      </c>
      <c r="E8135" t="s">
        <v>24540</v>
      </c>
      <c r="F8135" s="220">
        <v>1253070</v>
      </c>
      <c r="G8135" s="220">
        <v>1253070</v>
      </c>
      <c r="H8135" s="220">
        <v>1319021</v>
      </c>
      <c r="I8135" s="220">
        <v>1190416.6725862068</v>
      </c>
      <c r="J8135" s="161" t="e">
        <f>VLOOKUP(D8135,GST!A:D,4,FALSE)</f>
        <v>#N/A</v>
      </c>
      <c r="K8135" s="64" t="str">
        <f>VLOOKUP(B8135,'ABC successor'!A:J,10,FALSE)</f>
        <v>4773</v>
      </c>
    </row>
    <row r="8136" spans="1:11" x14ac:dyDescent="0.2">
      <c r="A8136">
        <v>8135</v>
      </c>
      <c r="B8136" t="s">
        <v>24541</v>
      </c>
      <c r="C8136" t="s">
        <v>24542</v>
      </c>
      <c r="D8136" t="s">
        <v>24541</v>
      </c>
      <c r="E8136" t="s">
        <v>24543</v>
      </c>
      <c r="F8136" s="220">
        <v>97846</v>
      </c>
      <c r="G8136" s="220">
        <v>97846</v>
      </c>
      <c r="H8136" s="220">
        <v>102996</v>
      </c>
      <c r="I8136" s="220">
        <v>92953.812518965497</v>
      </c>
      <c r="J8136" s="161" t="e">
        <f>VLOOKUP(D8136,GST!A:D,4,FALSE)</f>
        <v>#N/A</v>
      </c>
      <c r="K8136" s="64" t="str">
        <f>VLOOKUP(B8136,'ABC successor'!A:J,10,FALSE)</f>
        <v>4773</v>
      </c>
    </row>
    <row r="8137" spans="1:11" x14ac:dyDescent="0.2">
      <c r="A8137">
        <v>8136</v>
      </c>
      <c r="B8137" t="s">
        <v>24544</v>
      </c>
      <c r="C8137" t="s">
        <v>24545</v>
      </c>
      <c r="D8137" t="s">
        <v>24544</v>
      </c>
      <c r="E8137" t="s">
        <v>24546</v>
      </c>
      <c r="F8137" s="220">
        <v>62387</v>
      </c>
      <c r="G8137" s="220">
        <v>62387</v>
      </c>
      <c r="H8137" s="220">
        <v>65671</v>
      </c>
      <c r="I8137" s="220">
        <v>59267.553486206896</v>
      </c>
      <c r="J8137" s="161" t="e">
        <f>VLOOKUP(D8137,GST!A:D,4,FALSE)</f>
        <v>#N/A</v>
      </c>
      <c r="K8137" s="64" t="str">
        <f>VLOOKUP(B8137,'ABC successor'!A:J,10,FALSE)</f>
        <v>4773</v>
      </c>
    </row>
    <row r="8138" spans="1:11" x14ac:dyDescent="0.2">
      <c r="A8138">
        <v>8137</v>
      </c>
      <c r="B8138" t="s">
        <v>24547</v>
      </c>
      <c r="C8138" t="s">
        <v>24548</v>
      </c>
      <c r="D8138" t="s">
        <v>24547</v>
      </c>
      <c r="E8138" t="s">
        <v>24549</v>
      </c>
      <c r="F8138" s="220">
        <v>73318</v>
      </c>
      <c r="G8138" s="220">
        <v>73318</v>
      </c>
      <c r="H8138" s="220">
        <v>77177</v>
      </c>
      <c r="I8138" s="220">
        <v>69652.039353448257</v>
      </c>
      <c r="J8138" s="161" t="e">
        <f>VLOOKUP(D8138,GST!A:D,4,FALSE)</f>
        <v>#N/A</v>
      </c>
      <c r="K8138" s="64" t="str">
        <f>VLOOKUP(B8138,'ABC successor'!A:J,10,FALSE)</f>
        <v>4773</v>
      </c>
    </row>
    <row r="8139" spans="1:11" x14ac:dyDescent="0.2">
      <c r="A8139">
        <v>8138</v>
      </c>
      <c r="B8139" t="s">
        <v>24550</v>
      </c>
      <c r="C8139" t="s">
        <v>24551</v>
      </c>
      <c r="D8139" t="s">
        <v>24550</v>
      </c>
      <c r="E8139" t="s">
        <v>24552</v>
      </c>
      <c r="F8139" s="220">
        <v>85315</v>
      </c>
      <c r="G8139" s="220">
        <v>85315</v>
      </c>
      <c r="H8139" s="220">
        <v>89805</v>
      </c>
      <c r="I8139" s="220">
        <v>81049.645793103424</v>
      </c>
      <c r="J8139" s="161" t="e">
        <f>VLOOKUP(D8139,GST!A:D,4,FALSE)</f>
        <v>#N/A</v>
      </c>
      <c r="K8139" s="64" t="str">
        <f>VLOOKUP(B8139,'ABC successor'!A:J,10,FALSE)</f>
        <v>4773</v>
      </c>
    </row>
    <row r="8140" spans="1:11" x14ac:dyDescent="0.2">
      <c r="A8140">
        <v>8139</v>
      </c>
      <c r="B8140" t="s">
        <v>24553</v>
      </c>
      <c r="C8140" t="s">
        <v>24554</v>
      </c>
      <c r="D8140" t="s">
        <v>24553</v>
      </c>
      <c r="E8140" t="s">
        <v>25546</v>
      </c>
      <c r="F8140" s="220">
        <v>516425</v>
      </c>
      <c r="G8140" s="220">
        <v>516425</v>
      </c>
      <c r="H8140" s="220">
        <v>543605</v>
      </c>
      <c r="I8140" s="220">
        <v>490603.63719137921</v>
      </c>
      <c r="J8140" s="161" t="e">
        <f>VLOOKUP(D8140,GST!A:D,4,FALSE)</f>
        <v>#N/A</v>
      </c>
      <c r="K8140" s="64" t="str">
        <f>VLOOKUP(B8140,'ABC successor'!A:J,10,FALSE)</f>
        <v>4773</v>
      </c>
    </row>
    <row r="8141" spans="1:11" x14ac:dyDescent="0.2">
      <c r="A8141">
        <v>8140</v>
      </c>
      <c r="B8141" t="s">
        <v>26213</v>
      </c>
      <c r="C8141" t="s">
        <v>26214</v>
      </c>
      <c r="D8141" t="s">
        <v>26213</v>
      </c>
      <c r="E8141" t="s">
        <v>26215</v>
      </c>
      <c r="F8141" s="220">
        <v>516425</v>
      </c>
      <c r="G8141" s="220">
        <v>516425</v>
      </c>
      <c r="H8141" s="220">
        <v>543605</v>
      </c>
      <c r="I8141" s="220">
        <v>490603.63719137921</v>
      </c>
      <c r="J8141" s="161" t="e">
        <f>VLOOKUP(D8141,GST!A:D,4,FALSE)</f>
        <v>#N/A</v>
      </c>
      <c r="K8141" s="64" t="str">
        <f>VLOOKUP(B8141,'ABC successor'!A:J,10,FALSE)</f>
        <v>4773</v>
      </c>
    </row>
    <row r="8142" spans="1:11" x14ac:dyDescent="0.2">
      <c r="A8142">
        <v>8141</v>
      </c>
      <c r="B8142" t="s">
        <v>26216</v>
      </c>
      <c r="C8142" t="s">
        <v>26217</v>
      </c>
      <c r="D8142" t="s">
        <v>26216</v>
      </c>
      <c r="E8142" t="s">
        <v>26218</v>
      </c>
      <c r="F8142" s="220">
        <v>79983</v>
      </c>
      <c r="G8142" s="220">
        <v>79983</v>
      </c>
      <c r="H8142" s="220">
        <v>84193</v>
      </c>
      <c r="I8142" s="220">
        <v>75984.042931034477</v>
      </c>
      <c r="J8142" s="161" t="e">
        <f>VLOOKUP(D8142,GST!A:D,4,FALSE)</f>
        <v>#N/A</v>
      </c>
      <c r="K8142" s="64" t="str">
        <f>VLOOKUP(B8142,'ABC successor'!A:J,10,FALSE)</f>
        <v>4773</v>
      </c>
    </row>
    <row r="8143" spans="1:11" x14ac:dyDescent="0.2">
      <c r="A8143">
        <v>8142</v>
      </c>
      <c r="B8143" t="s">
        <v>24555</v>
      </c>
      <c r="C8143" t="s">
        <v>24556</v>
      </c>
      <c r="D8143" t="s">
        <v>24555</v>
      </c>
      <c r="E8143" t="s">
        <v>24557</v>
      </c>
      <c r="F8143" s="220">
        <v>57321</v>
      </c>
      <c r="G8143" s="220">
        <v>57321</v>
      </c>
      <c r="H8143" s="220">
        <v>60338</v>
      </c>
      <c r="I8143" s="220">
        <v>54455.230767241366</v>
      </c>
      <c r="J8143" s="161" t="e">
        <f>VLOOKUP(D8143,GST!A:D,4,FALSE)</f>
        <v>#N/A</v>
      </c>
      <c r="K8143" s="64" t="str">
        <f>VLOOKUP(B8143,'ABC successor'!A:J,10,FALSE)</f>
        <v>4773</v>
      </c>
    </row>
    <row r="8144" spans="1:11" x14ac:dyDescent="0.2">
      <c r="A8144">
        <v>8143</v>
      </c>
      <c r="B8144" t="s">
        <v>24558</v>
      </c>
      <c r="C8144" t="s">
        <v>24559</v>
      </c>
      <c r="D8144" t="s">
        <v>24558</v>
      </c>
      <c r="E8144" t="s">
        <v>24560</v>
      </c>
      <c r="F8144" s="220">
        <v>16263</v>
      </c>
      <c r="G8144" s="220">
        <v>16263</v>
      </c>
      <c r="H8144" s="220">
        <v>17119</v>
      </c>
      <c r="I8144" s="220">
        <v>15450.088729310342</v>
      </c>
      <c r="J8144" s="161" t="e">
        <f>VLOOKUP(D8144,GST!A:D,4,FALSE)</f>
        <v>#N/A</v>
      </c>
      <c r="K8144" s="64" t="str">
        <f>VLOOKUP(B8144,'ABC successor'!A:J,10,FALSE)</f>
        <v>4773</v>
      </c>
    </row>
    <row r="8145" spans="1:11" x14ac:dyDescent="0.2">
      <c r="A8145">
        <v>8144</v>
      </c>
      <c r="B8145" t="s">
        <v>24561</v>
      </c>
      <c r="C8145" t="s">
        <v>24562</v>
      </c>
      <c r="D8145" t="s">
        <v>24561</v>
      </c>
      <c r="E8145" t="s">
        <v>24563</v>
      </c>
      <c r="F8145" s="220">
        <v>18663</v>
      </c>
      <c r="G8145" s="220">
        <v>18663</v>
      </c>
      <c r="H8145" s="220">
        <v>19645</v>
      </c>
      <c r="I8145" s="220">
        <v>17729.610017241379</v>
      </c>
      <c r="J8145" s="161" t="e">
        <f>VLOOKUP(D8145,GST!A:D,4,FALSE)</f>
        <v>#N/A</v>
      </c>
      <c r="K8145" s="64" t="str">
        <f>VLOOKUP(B8145,'ABC successor'!A:J,10,FALSE)</f>
        <v>4773</v>
      </c>
    </row>
    <row r="8146" spans="1:11" x14ac:dyDescent="0.2">
      <c r="A8146">
        <v>8145</v>
      </c>
      <c r="B8146" t="s">
        <v>24564</v>
      </c>
      <c r="C8146" t="s">
        <v>24565</v>
      </c>
      <c r="D8146" t="s">
        <v>24564</v>
      </c>
      <c r="E8146" t="s">
        <v>24566</v>
      </c>
      <c r="F8146" s="220">
        <v>44524</v>
      </c>
      <c r="G8146" s="220">
        <v>44524</v>
      </c>
      <c r="H8146" s="220">
        <v>46867</v>
      </c>
      <c r="I8146" s="220">
        <v>42297.783898275855</v>
      </c>
      <c r="J8146" s="161" t="e">
        <f>VLOOKUP(D8146,GST!A:D,4,FALSE)</f>
        <v>#N/A</v>
      </c>
      <c r="K8146" s="64" t="str">
        <f>VLOOKUP(B8146,'ABC successor'!A:J,10,FALSE)</f>
        <v>4773</v>
      </c>
    </row>
    <row r="8147" spans="1:11" x14ac:dyDescent="0.2">
      <c r="A8147">
        <v>8146</v>
      </c>
      <c r="B8147" t="s">
        <v>26219</v>
      </c>
      <c r="C8147" t="s">
        <v>26220</v>
      </c>
      <c r="D8147" t="s">
        <v>26219</v>
      </c>
      <c r="E8147" t="s">
        <v>24566</v>
      </c>
      <c r="F8147" s="220">
        <v>44524</v>
      </c>
      <c r="G8147" s="220">
        <v>44524</v>
      </c>
      <c r="H8147" s="220">
        <v>46867</v>
      </c>
      <c r="I8147" s="220">
        <v>42297.783898275855</v>
      </c>
      <c r="J8147" s="161" t="e">
        <f>VLOOKUP(D8147,GST!A:D,4,FALSE)</f>
        <v>#N/A</v>
      </c>
      <c r="K8147" s="64" t="str">
        <f>VLOOKUP(B8147,'ABC successor'!A:J,10,FALSE)</f>
        <v>4773</v>
      </c>
    </row>
    <row r="8148" spans="1:11" x14ac:dyDescent="0.2">
      <c r="A8148">
        <v>8147</v>
      </c>
      <c r="B8148" t="s">
        <v>24567</v>
      </c>
      <c r="C8148" t="s">
        <v>24568</v>
      </c>
      <c r="D8148" t="s">
        <v>24567</v>
      </c>
      <c r="E8148" t="s">
        <v>24569</v>
      </c>
      <c r="F8148" s="220">
        <v>46657</v>
      </c>
      <c r="G8148" s="220">
        <v>46657</v>
      </c>
      <c r="H8148" s="220">
        <v>49113</v>
      </c>
      <c r="I8148" s="220">
        <v>44324.025043103444</v>
      </c>
      <c r="J8148" s="161" t="e">
        <f>VLOOKUP(D8148,GST!A:D,4,FALSE)</f>
        <v>#N/A</v>
      </c>
      <c r="K8148" s="64" t="str">
        <f>VLOOKUP(B8148,'ABC successor'!A:J,10,FALSE)</f>
        <v>4773</v>
      </c>
    </row>
    <row r="8149" spans="1:11" x14ac:dyDescent="0.2">
      <c r="A8149">
        <v>8148</v>
      </c>
      <c r="B8149" t="s">
        <v>24570</v>
      </c>
      <c r="C8149" t="s">
        <v>24571</v>
      </c>
      <c r="D8149" t="s">
        <v>24570</v>
      </c>
      <c r="E8149" t="s">
        <v>24572</v>
      </c>
      <c r="F8149" s="220">
        <v>39192</v>
      </c>
      <c r="G8149" s="220">
        <v>39192</v>
      </c>
      <c r="H8149" s="220">
        <v>41255</v>
      </c>
      <c r="I8149" s="220">
        <v>37232.181036206886</v>
      </c>
      <c r="J8149" s="161" t="e">
        <f>VLOOKUP(D8149,GST!A:D,4,FALSE)</f>
        <v>#N/A</v>
      </c>
      <c r="K8149" s="64" t="str">
        <f>VLOOKUP(B8149,'ABC successor'!A:J,10,FALSE)</f>
        <v>4773</v>
      </c>
    </row>
    <row r="8150" spans="1:11" x14ac:dyDescent="0.2">
      <c r="A8150">
        <v>8149</v>
      </c>
      <c r="B8150" t="s">
        <v>24573</v>
      </c>
      <c r="C8150" t="s">
        <v>24574</v>
      </c>
      <c r="D8150" t="s">
        <v>24573</v>
      </c>
      <c r="E8150" t="s">
        <v>24575</v>
      </c>
      <c r="F8150" s="220">
        <v>45590</v>
      </c>
      <c r="G8150" s="220">
        <v>45590</v>
      </c>
      <c r="H8150" s="220">
        <v>47989</v>
      </c>
      <c r="I8150" s="220">
        <v>43310.904470689653</v>
      </c>
      <c r="J8150" s="161" t="e">
        <f>VLOOKUP(D8150,GST!A:D,4,FALSE)</f>
        <v>#N/A</v>
      </c>
      <c r="K8150" s="64" t="str">
        <f>VLOOKUP(B8150,'ABC successor'!A:J,10,FALSE)</f>
        <v>4773</v>
      </c>
    </row>
    <row r="8151" spans="1:11" x14ac:dyDescent="0.2">
      <c r="A8151">
        <v>8150</v>
      </c>
      <c r="B8151" t="s">
        <v>24576</v>
      </c>
      <c r="C8151" t="s">
        <v>24577</v>
      </c>
      <c r="D8151" t="s">
        <v>24576</v>
      </c>
      <c r="E8151" t="s">
        <v>24578</v>
      </c>
      <c r="F8151" s="220">
        <v>35992</v>
      </c>
      <c r="G8151" s="220">
        <v>35992</v>
      </c>
      <c r="H8151" s="220">
        <v>37886</v>
      </c>
      <c r="I8151" s="220">
        <v>34192.819318965521</v>
      </c>
      <c r="J8151" s="161" t="e">
        <f>VLOOKUP(D8151,GST!A:D,4,FALSE)</f>
        <v>#N/A</v>
      </c>
      <c r="K8151" s="64" t="str">
        <f>VLOOKUP(B8151,'ABC successor'!A:J,10,FALSE)</f>
        <v>4773</v>
      </c>
    </row>
    <row r="8152" spans="1:11" x14ac:dyDescent="0.2">
      <c r="A8152">
        <v>8151</v>
      </c>
      <c r="B8152" t="s">
        <v>24579</v>
      </c>
      <c r="C8152" t="s">
        <v>24580</v>
      </c>
      <c r="D8152" t="s">
        <v>24579</v>
      </c>
      <c r="E8152" t="s">
        <v>24581</v>
      </c>
      <c r="F8152" s="220">
        <v>42658</v>
      </c>
      <c r="G8152" s="220">
        <v>42658</v>
      </c>
      <c r="H8152" s="220">
        <v>44903</v>
      </c>
      <c r="I8152" s="220">
        <v>40524.822896551712</v>
      </c>
      <c r="J8152" s="161" t="e">
        <f>VLOOKUP(D8152,GST!A:D,4,FALSE)</f>
        <v>#N/A</v>
      </c>
      <c r="K8152" s="64" t="str">
        <f>VLOOKUP(B8152,'ABC successor'!A:J,10,FALSE)</f>
        <v>4773</v>
      </c>
    </row>
    <row r="8153" spans="1:11" x14ac:dyDescent="0.2">
      <c r="A8153">
        <v>8152</v>
      </c>
      <c r="B8153" t="s">
        <v>24582</v>
      </c>
      <c r="C8153" t="s">
        <v>24583</v>
      </c>
      <c r="D8153" t="s">
        <v>24582</v>
      </c>
      <c r="E8153" t="s">
        <v>24584</v>
      </c>
      <c r="F8153" s="220">
        <v>46124</v>
      </c>
      <c r="G8153" s="220">
        <v>46124</v>
      </c>
      <c r="H8153" s="220">
        <v>48552</v>
      </c>
      <c r="I8153" s="220">
        <v>43817.464756896545</v>
      </c>
      <c r="J8153" s="161" t="e">
        <f>VLOOKUP(D8153,GST!A:D,4,FALSE)</f>
        <v>#N/A</v>
      </c>
      <c r="K8153" s="64" t="str">
        <f>VLOOKUP(B8153,'ABC successor'!A:J,10,FALSE)</f>
        <v>4773</v>
      </c>
    </row>
    <row r="8154" spans="1:11" x14ac:dyDescent="0.2">
      <c r="A8154">
        <v>8153</v>
      </c>
      <c r="B8154" t="s">
        <v>24585</v>
      </c>
      <c r="C8154" t="s">
        <v>24586</v>
      </c>
      <c r="D8154" t="s">
        <v>24585</v>
      </c>
      <c r="E8154" t="s">
        <v>24587</v>
      </c>
      <c r="F8154" s="220">
        <v>36526</v>
      </c>
      <c r="G8154" s="220">
        <v>36526</v>
      </c>
      <c r="H8154" s="220">
        <v>38448</v>
      </c>
      <c r="I8154" s="220">
        <v>34699.379605172406</v>
      </c>
      <c r="J8154" s="161" t="e">
        <f>VLOOKUP(D8154,GST!A:D,4,FALSE)</f>
        <v>#N/A</v>
      </c>
      <c r="K8154" s="64" t="str">
        <f>VLOOKUP(B8154,'ABC successor'!A:J,10,FALSE)</f>
        <v>4773</v>
      </c>
    </row>
    <row r="8155" spans="1:11" x14ac:dyDescent="0.2">
      <c r="A8155">
        <v>8154</v>
      </c>
      <c r="B8155" t="s">
        <v>27543</v>
      </c>
      <c r="C8155" t="s">
        <v>27544</v>
      </c>
      <c r="D8155" t="s">
        <v>27543</v>
      </c>
      <c r="E8155" t="s">
        <v>26736</v>
      </c>
      <c r="F8155" s="220">
        <v>37859</v>
      </c>
      <c r="G8155" s="220">
        <v>37859</v>
      </c>
      <c r="H8155" s="220">
        <v>39852</v>
      </c>
      <c r="I8155" s="220">
        <v>35965.78032068965</v>
      </c>
      <c r="J8155" s="161" t="e">
        <f>VLOOKUP(D8155,GST!A:D,4,FALSE)</f>
        <v>#N/A</v>
      </c>
      <c r="K8155" s="64" t="str">
        <f>VLOOKUP(B8155,'ABC successor'!A:J,10,FALSE)</f>
        <v>4773</v>
      </c>
    </row>
    <row r="8156" spans="1:11" x14ac:dyDescent="0.2">
      <c r="A8156">
        <v>8155</v>
      </c>
      <c r="B8156" t="s">
        <v>26734</v>
      </c>
      <c r="C8156" t="s">
        <v>26735</v>
      </c>
      <c r="D8156" t="s">
        <v>26734</v>
      </c>
      <c r="E8156" t="s">
        <v>26736</v>
      </c>
      <c r="F8156" s="220">
        <v>37859</v>
      </c>
      <c r="G8156" s="220">
        <v>37859</v>
      </c>
      <c r="H8156" s="220">
        <v>39852</v>
      </c>
      <c r="I8156" s="220">
        <v>35965.78032068965</v>
      </c>
      <c r="J8156" s="161" t="e">
        <f>VLOOKUP(D8156,GST!A:D,4,FALSE)</f>
        <v>#N/A</v>
      </c>
      <c r="K8156" s="64" t="str">
        <f>VLOOKUP(B8156,'ABC successor'!A:J,10,FALSE)</f>
        <v>4773</v>
      </c>
    </row>
    <row r="8157" spans="1:11" x14ac:dyDescent="0.2">
      <c r="A8157">
        <v>8156</v>
      </c>
      <c r="B8157" t="s">
        <v>24588</v>
      </c>
      <c r="C8157" t="s">
        <v>24589</v>
      </c>
      <c r="D8157" t="s">
        <v>24588</v>
      </c>
      <c r="E8157" t="s">
        <v>24590</v>
      </c>
      <c r="F8157" s="220">
        <v>75984</v>
      </c>
      <c r="G8157" s="220">
        <v>75984</v>
      </c>
      <c r="H8157" s="220">
        <v>79983</v>
      </c>
      <c r="I8157" s="220">
        <v>72184.840784482745</v>
      </c>
      <c r="J8157" s="161" t="e">
        <f>VLOOKUP(D8157,GST!A:D,4,FALSE)</f>
        <v>#N/A</v>
      </c>
      <c r="K8157" s="64" t="str">
        <f>VLOOKUP(B8157,'ABC successor'!A:J,10,FALSE)</f>
        <v>4773</v>
      </c>
    </row>
    <row r="8158" spans="1:11" x14ac:dyDescent="0.2">
      <c r="A8158">
        <v>8157</v>
      </c>
      <c r="B8158" t="s">
        <v>24591</v>
      </c>
      <c r="C8158" t="s">
        <v>24592</v>
      </c>
      <c r="D8158" t="s">
        <v>24591</v>
      </c>
      <c r="E8158" t="s">
        <v>24593</v>
      </c>
      <c r="F8158" s="220">
        <v>75984</v>
      </c>
      <c r="G8158" s="220">
        <v>75984</v>
      </c>
      <c r="H8158" s="220">
        <v>79983</v>
      </c>
      <c r="I8158" s="220">
        <v>72184.840784482745</v>
      </c>
      <c r="J8158" s="161" t="e">
        <f>VLOOKUP(D8158,GST!A:D,4,FALSE)</f>
        <v>#N/A</v>
      </c>
      <c r="K8158" s="64" t="str">
        <f>VLOOKUP(B8158,'ABC successor'!A:J,10,FALSE)</f>
        <v>4773</v>
      </c>
    </row>
    <row r="8159" spans="1:11" x14ac:dyDescent="0.2">
      <c r="A8159">
        <v>8158</v>
      </c>
      <c r="B8159" t="s">
        <v>24594</v>
      </c>
      <c r="C8159" t="s">
        <v>24595</v>
      </c>
      <c r="D8159" t="s">
        <v>24594</v>
      </c>
      <c r="E8159" t="s">
        <v>6498</v>
      </c>
      <c r="F8159" s="220">
        <v>66653</v>
      </c>
      <c r="G8159" s="220">
        <v>66653</v>
      </c>
      <c r="H8159" s="220">
        <v>70161</v>
      </c>
      <c r="I8159" s="220">
        <v>63320.035775862052</v>
      </c>
      <c r="J8159" s="161" t="e">
        <f>VLOOKUP(D8159,GST!A:D,4,FALSE)</f>
        <v>#N/A</v>
      </c>
      <c r="K8159" s="64" t="str">
        <f>VLOOKUP(B8159,'ABC successor'!A:J,10,FALSE)</f>
        <v>4773</v>
      </c>
    </row>
    <row r="8160" spans="1:11" x14ac:dyDescent="0.2">
      <c r="A8160">
        <v>8159</v>
      </c>
      <c r="B8160" t="s">
        <v>24596</v>
      </c>
      <c r="C8160" t="s">
        <v>24597</v>
      </c>
      <c r="D8160" t="s">
        <v>24596</v>
      </c>
      <c r="E8160" t="s">
        <v>24598</v>
      </c>
      <c r="F8160" s="220">
        <v>56255</v>
      </c>
      <c r="G8160" s="220">
        <v>56255</v>
      </c>
      <c r="H8160" s="220">
        <v>59216</v>
      </c>
      <c r="I8160" s="220">
        <v>53442.110194827583</v>
      </c>
      <c r="J8160" s="161" t="e">
        <f>VLOOKUP(D8160,GST!A:D,4,FALSE)</f>
        <v>#N/A</v>
      </c>
      <c r="K8160" s="64" t="str">
        <f>VLOOKUP(B8160,'ABC successor'!A:J,10,FALSE)</f>
        <v>4773</v>
      </c>
    </row>
    <row r="8161" spans="1:11" x14ac:dyDescent="0.2">
      <c r="A8161">
        <v>8160</v>
      </c>
      <c r="B8161" t="s">
        <v>26221</v>
      </c>
      <c r="C8161" t="s">
        <v>26222</v>
      </c>
      <c r="D8161" t="s">
        <v>26221</v>
      </c>
      <c r="E8161" t="s">
        <v>24598</v>
      </c>
      <c r="F8161" s="220">
        <v>56255</v>
      </c>
      <c r="G8161" s="220">
        <v>56255</v>
      </c>
      <c r="H8161" s="220">
        <v>59216</v>
      </c>
      <c r="I8161" s="220">
        <v>53442.110194827583</v>
      </c>
      <c r="J8161" s="161" t="e">
        <f>VLOOKUP(D8161,GST!A:D,4,FALSE)</f>
        <v>#N/A</v>
      </c>
      <c r="K8161" s="64" t="str">
        <f>VLOOKUP(B8161,'ABC successor'!A:J,10,FALSE)</f>
        <v>4773</v>
      </c>
    </row>
    <row r="8162" spans="1:11" x14ac:dyDescent="0.2">
      <c r="A8162">
        <v>8161</v>
      </c>
      <c r="B8162" t="s">
        <v>24599</v>
      </c>
      <c r="C8162" t="s">
        <v>24600</v>
      </c>
      <c r="D8162" t="s">
        <v>24599</v>
      </c>
      <c r="E8162" t="s">
        <v>24601</v>
      </c>
      <c r="F8162" s="220">
        <v>159966</v>
      </c>
      <c r="G8162" s="220">
        <v>159966</v>
      </c>
      <c r="H8162" s="220">
        <v>168385</v>
      </c>
      <c r="I8162" s="220">
        <v>151968.08586206895</v>
      </c>
      <c r="J8162" s="161" t="e">
        <f>VLOOKUP(D8162,GST!A:D,4,FALSE)</f>
        <v>#N/A</v>
      </c>
      <c r="K8162" s="64" t="str">
        <f>VLOOKUP(B8162,'ABC successor'!A:J,10,FALSE)</f>
        <v>4773</v>
      </c>
    </row>
    <row r="8163" spans="1:11" x14ac:dyDescent="0.2">
      <c r="A8163">
        <v>8162</v>
      </c>
      <c r="B8163" t="s">
        <v>24602</v>
      </c>
      <c r="C8163" t="s">
        <v>24603</v>
      </c>
      <c r="D8163" t="s">
        <v>24602</v>
      </c>
      <c r="E8163" t="s">
        <v>24604</v>
      </c>
      <c r="F8163" s="220">
        <v>57588</v>
      </c>
      <c r="G8163" s="220">
        <v>57588</v>
      </c>
      <c r="H8163" s="220">
        <v>60619</v>
      </c>
      <c r="I8163" s="220">
        <v>54708.510910344812</v>
      </c>
      <c r="J8163" s="161" t="e">
        <f>VLOOKUP(D8163,GST!A:D,4,FALSE)</f>
        <v>#N/A</v>
      </c>
      <c r="K8163" s="64" t="str">
        <f>VLOOKUP(B8163,'ABC successor'!A:J,10,FALSE)</f>
        <v>4773</v>
      </c>
    </row>
    <row r="8164" spans="1:11" x14ac:dyDescent="0.2">
      <c r="A8164">
        <v>8163</v>
      </c>
      <c r="B8164" t="s">
        <v>26223</v>
      </c>
      <c r="C8164" t="s">
        <v>26224</v>
      </c>
      <c r="D8164" t="s">
        <v>26223</v>
      </c>
      <c r="E8164" t="s">
        <v>24604</v>
      </c>
      <c r="F8164" s="220">
        <v>57588</v>
      </c>
      <c r="G8164" s="220">
        <v>57588</v>
      </c>
      <c r="H8164" s="220">
        <v>60619</v>
      </c>
      <c r="I8164" s="220">
        <v>54708.510910344812</v>
      </c>
      <c r="J8164" s="161" t="e">
        <f>VLOOKUP(D8164,GST!A:D,4,FALSE)</f>
        <v>#N/A</v>
      </c>
      <c r="K8164" s="64" t="str">
        <f>VLOOKUP(B8164,'ABC successor'!A:J,10,FALSE)</f>
        <v>4773</v>
      </c>
    </row>
    <row r="8165" spans="1:11" x14ac:dyDescent="0.2">
      <c r="A8165">
        <v>8164</v>
      </c>
      <c r="B8165" t="s">
        <v>24605</v>
      </c>
      <c r="C8165" t="s">
        <v>24606</v>
      </c>
      <c r="D8165" t="s">
        <v>24605</v>
      </c>
      <c r="E8165" t="s">
        <v>24607</v>
      </c>
      <c r="F8165" s="220">
        <v>63987</v>
      </c>
      <c r="G8165" s="220">
        <v>63987</v>
      </c>
      <c r="H8165" s="220">
        <v>67355</v>
      </c>
      <c r="I8165" s="220">
        <v>60787.234344827579</v>
      </c>
      <c r="J8165" s="161" t="e">
        <f>VLOOKUP(D8165,GST!A:D,4,FALSE)</f>
        <v>#N/A</v>
      </c>
      <c r="K8165" s="64" t="str">
        <f>VLOOKUP(B8165,'ABC successor'!A:J,10,FALSE)</f>
        <v>4773</v>
      </c>
    </row>
    <row r="8166" spans="1:11" x14ac:dyDescent="0.2">
      <c r="A8166">
        <v>8165</v>
      </c>
      <c r="B8166" t="s">
        <v>24608</v>
      </c>
      <c r="C8166" t="s">
        <v>24609</v>
      </c>
      <c r="D8166" t="s">
        <v>24608</v>
      </c>
      <c r="E8166" t="s">
        <v>24610</v>
      </c>
      <c r="F8166" s="220">
        <v>19996</v>
      </c>
      <c r="G8166" s="220">
        <v>19996</v>
      </c>
      <c r="H8166" s="220">
        <v>21048</v>
      </c>
      <c r="I8166" s="220">
        <v>18996.010732758619</v>
      </c>
      <c r="J8166" s="161" t="e">
        <f>VLOOKUP(D8166,GST!A:D,4,FALSE)</f>
        <v>#N/A</v>
      </c>
      <c r="K8166" s="64" t="str">
        <f>VLOOKUP(B8166,'ABC successor'!A:J,10,FALSE)</f>
        <v>4773</v>
      </c>
    </row>
    <row r="8167" spans="1:11" x14ac:dyDescent="0.2">
      <c r="A8167">
        <v>8166</v>
      </c>
      <c r="B8167" t="s">
        <v>26225</v>
      </c>
      <c r="C8167" t="s">
        <v>26226</v>
      </c>
      <c r="D8167" t="s">
        <v>26225</v>
      </c>
      <c r="E8167" t="s">
        <v>26227</v>
      </c>
      <c r="F8167" s="220">
        <v>79983</v>
      </c>
      <c r="G8167" s="220">
        <v>79983</v>
      </c>
      <c r="H8167" s="220">
        <v>84193</v>
      </c>
      <c r="I8167" s="220">
        <v>75984.042931034477</v>
      </c>
      <c r="J8167" s="161" t="e">
        <f>VLOOKUP(D8167,GST!A:D,4,FALSE)</f>
        <v>#N/A</v>
      </c>
      <c r="K8167" s="64" t="str">
        <f>VLOOKUP(B8167,'ABC successor'!A:J,10,FALSE)</f>
        <v>4773</v>
      </c>
    </row>
    <row r="8168" spans="1:11" x14ac:dyDescent="0.2">
      <c r="A8168">
        <v>8167</v>
      </c>
      <c r="B8168" t="s">
        <v>24611</v>
      </c>
      <c r="C8168" t="s">
        <v>24612</v>
      </c>
      <c r="D8168" t="s">
        <v>24611</v>
      </c>
      <c r="E8168" t="s">
        <v>24613</v>
      </c>
      <c r="F8168" s="220">
        <v>286606</v>
      </c>
      <c r="G8168" s="220">
        <v>286606</v>
      </c>
      <c r="H8168" s="220">
        <v>301691</v>
      </c>
      <c r="I8168" s="220">
        <v>272276.15383620682</v>
      </c>
      <c r="J8168" s="161" t="e">
        <f>VLOOKUP(D8168,GST!A:D,4,FALSE)</f>
        <v>#N/A</v>
      </c>
      <c r="K8168" s="64" t="str">
        <f>VLOOKUP(B8168,'ABC successor'!A:J,10,FALSE)</f>
        <v>4773</v>
      </c>
    </row>
    <row r="8169" spans="1:11" x14ac:dyDescent="0.2">
      <c r="A8169">
        <v>8168</v>
      </c>
      <c r="B8169" t="s">
        <v>26737</v>
      </c>
      <c r="C8169" t="s">
        <v>26738</v>
      </c>
      <c r="D8169" t="s">
        <v>26737</v>
      </c>
      <c r="E8169" t="s">
        <v>24614</v>
      </c>
      <c r="F8169" s="220">
        <v>76517</v>
      </c>
      <c r="G8169" s="220">
        <v>76517</v>
      </c>
      <c r="H8169" s="220">
        <v>80544</v>
      </c>
      <c r="I8169" s="220">
        <v>72691.401070689652</v>
      </c>
      <c r="J8169" s="161" t="e">
        <f>VLOOKUP(D8169,GST!A:D,4,FALSE)</f>
        <v>#N/A</v>
      </c>
      <c r="K8169" s="64" t="str">
        <f>VLOOKUP(B8169,'ABC successor'!A:J,10,FALSE)</f>
        <v>4773</v>
      </c>
    </row>
    <row r="8170" spans="1:11" x14ac:dyDescent="0.2">
      <c r="A8170">
        <v>8169</v>
      </c>
      <c r="B8170" t="s">
        <v>25549</v>
      </c>
      <c r="C8170" t="s">
        <v>25550</v>
      </c>
      <c r="D8170" t="s">
        <v>25549</v>
      </c>
      <c r="E8170" t="s">
        <v>24614</v>
      </c>
      <c r="F8170" s="220">
        <v>76517</v>
      </c>
      <c r="G8170" s="220">
        <v>76517</v>
      </c>
      <c r="H8170" s="220">
        <v>80544</v>
      </c>
      <c r="I8170" s="220">
        <v>72691.401070689652</v>
      </c>
      <c r="J8170" s="161" t="e">
        <f>VLOOKUP(D8170,GST!A:D,4,FALSE)</f>
        <v>#N/A</v>
      </c>
      <c r="K8170" s="64" t="str">
        <f>VLOOKUP(B8170,'ABC successor'!A:J,10,FALSE)</f>
        <v>4773</v>
      </c>
    </row>
    <row r="8171" spans="1:11" x14ac:dyDescent="0.2">
      <c r="A8171">
        <v>8170</v>
      </c>
      <c r="B8171" t="s">
        <v>26228</v>
      </c>
      <c r="C8171" t="s">
        <v>26229</v>
      </c>
      <c r="D8171" t="s">
        <v>26228</v>
      </c>
      <c r="E8171" t="s">
        <v>24614</v>
      </c>
      <c r="F8171" s="220">
        <v>76517</v>
      </c>
      <c r="G8171" s="220">
        <v>76517</v>
      </c>
      <c r="H8171" s="220">
        <v>80544</v>
      </c>
      <c r="I8171" s="220">
        <v>72691.401070689652</v>
      </c>
      <c r="J8171" s="161" t="e">
        <f>VLOOKUP(D8171,GST!A:D,4,FALSE)</f>
        <v>#N/A</v>
      </c>
      <c r="K8171" s="64" t="str">
        <f>VLOOKUP(B8171,'ABC successor'!A:J,10,FALSE)</f>
        <v>4773</v>
      </c>
    </row>
    <row r="8172" spans="1:11" x14ac:dyDescent="0.2">
      <c r="A8172">
        <v>8171</v>
      </c>
      <c r="B8172" t="s">
        <v>27545</v>
      </c>
      <c r="C8172" t="s">
        <v>27546</v>
      </c>
      <c r="D8172" t="s">
        <v>27545</v>
      </c>
      <c r="E8172" t="s">
        <v>24614</v>
      </c>
      <c r="F8172" s="220">
        <v>76517</v>
      </c>
      <c r="G8172" s="220">
        <v>76517</v>
      </c>
      <c r="H8172" s="220">
        <v>80544</v>
      </c>
      <c r="I8172" s="220">
        <v>72691.401070689652</v>
      </c>
      <c r="J8172" s="161" t="e">
        <f>VLOOKUP(D8172,GST!A:D,4,FALSE)</f>
        <v>#N/A</v>
      </c>
      <c r="K8172" s="64" t="str">
        <f>VLOOKUP(B8172,'ABC successor'!A:J,10,FALSE)</f>
        <v>4773</v>
      </c>
    </row>
    <row r="8173" spans="1:11" x14ac:dyDescent="0.2">
      <c r="A8173">
        <v>8172</v>
      </c>
      <c r="B8173" t="s">
        <v>26739</v>
      </c>
      <c r="C8173" t="s">
        <v>26740</v>
      </c>
      <c r="D8173" t="s">
        <v>26739</v>
      </c>
      <c r="E8173" t="s">
        <v>24615</v>
      </c>
      <c r="F8173" s="220">
        <v>76517</v>
      </c>
      <c r="G8173" s="220">
        <v>76517</v>
      </c>
      <c r="H8173" s="220">
        <v>80544</v>
      </c>
      <c r="I8173" s="220">
        <v>72691.401070689652</v>
      </c>
      <c r="J8173" s="161" t="e">
        <f>VLOOKUP(D8173,GST!A:D,4,FALSE)</f>
        <v>#N/A</v>
      </c>
      <c r="K8173" s="64" t="str">
        <f>VLOOKUP(B8173,'ABC successor'!A:J,10,FALSE)</f>
        <v>4773</v>
      </c>
    </row>
    <row r="8174" spans="1:11" x14ac:dyDescent="0.2">
      <c r="A8174">
        <v>8173</v>
      </c>
      <c r="B8174" t="s">
        <v>26230</v>
      </c>
      <c r="C8174" t="s">
        <v>26231</v>
      </c>
      <c r="D8174" t="s">
        <v>26230</v>
      </c>
      <c r="E8174" t="s">
        <v>24615</v>
      </c>
      <c r="F8174" s="220">
        <v>76517</v>
      </c>
      <c r="G8174" s="220">
        <v>76517</v>
      </c>
      <c r="H8174" s="220">
        <v>80544</v>
      </c>
      <c r="I8174" s="220">
        <v>72691.401070689652</v>
      </c>
      <c r="J8174" s="161" t="e">
        <f>VLOOKUP(D8174,GST!A:D,4,FALSE)</f>
        <v>#N/A</v>
      </c>
      <c r="K8174" s="64" t="str">
        <f>VLOOKUP(B8174,'ABC successor'!A:J,10,FALSE)</f>
        <v>4773</v>
      </c>
    </row>
    <row r="8175" spans="1:11" x14ac:dyDescent="0.2">
      <c r="A8175">
        <v>8174</v>
      </c>
      <c r="B8175" t="s">
        <v>27547</v>
      </c>
      <c r="C8175" t="s">
        <v>27548</v>
      </c>
      <c r="D8175" t="s">
        <v>27547</v>
      </c>
      <c r="E8175" t="s">
        <v>24615</v>
      </c>
      <c r="F8175" s="220">
        <v>76517</v>
      </c>
      <c r="G8175" s="220">
        <v>76517</v>
      </c>
      <c r="H8175" s="220">
        <v>80544</v>
      </c>
      <c r="I8175" s="220">
        <v>72691.401070689652</v>
      </c>
      <c r="J8175" s="161" t="e">
        <f>VLOOKUP(D8175,GST!A:D,4,FALSE)</f>
        <v>#N/A</v>
      </c>
      <c r="K8175" s="64" t="str">
        <f>VLOOKUP(B8175,'ABC successor'!A:J,10,FALSE)</f>
        <v>4773</v>
      </c>
    </row>
    <row r="8176" spans="1:11" x14ac:dyDescent="0.2">
      <c r="A8176">
        <v>8175</v>
      </c>
      <c r="B8176" t="s">
        <v>24616</v>
      </c>
      <c r="C8176" t="s">
        <v>24617</v>
      </c>
      <c r="D8176" t="s">
        <v>24616</v>
      </c>
      <c r="E8176" t="s">
        <v>26741</v>
      </c>
      <c r="F8176" s="220">
        <v>71985</v>
      </c>
      <c r="G8176" s="220">
        <v>71985</v>
      </c>
      <c r="H8176" s="220">
        <v>75774</v>
      </c>
      <c r="I8176" s="220">
        <v>68385.638637931042</v>
      </c>
      <c r="J8176" s="161" t="e">
        <f>VLOOKUP(D8176,GST!A:D,4,FALSE)</f>
        <v>#N/A</v>
      </c>
      <c r="K8176" s="64" t="str">
        <f>VLOOKUP(B8176,'ABC successor'!A:J,10,FALSE)</f>
        <v>4773</v>
      </c>
    </row>
    <row r="8177" spans="1:11" x14ac:dyDescent="0.2">
      <c r="A8177">
        <v>8176</v>
      </c>
      <c r="B8177" t="s">
        <v>24618</v>
      </c>
      <c r="C8177" t="s">
        <v>24619</v>
      </c>
      <c r="D8177" t="s">
        <v>24618</v>
      </c>
      <c r="E8177" t="s">
        <v>21119</v>
      </c>
      <c r="F8177" s="220">
        <v>217288</v>
      </c>
      <c r="G8177" s="220">
        <v>217288</v>
      </c>
      <c r="H8177" s="220">
        <v>228724</v>
      </c>
      <c r="I8177" s="220">
        <v>206423.31662931034</v>
      </c>
      <c r="J8177" s="161" t="e">
        <f>VLOOKUP(D8177,GST!A:D,4,FALSE)</f>
        <v>#N/A</v>
      </c>
      <c r="K8177" s="64" t="str">
        <f>VLOOKUP(B8177,'ABC successor'!A:J,10,FALSE)</f>
        <v>4773</v>
      </c>
    </row>
    <row r="8178" spans="1:11" x14ac:dyDescent="0.2">
      <c r="A8178">
        <v>8177</v>
      </c>
      <c r="B8178" t="s">
        <v>24620</v>
      </c>
      <c r="C8178" t="s">
        <v>24621</v>
      </c>
      <c r="D8178" t="s">
        <v>24620</v>
      </c>
      <c r="E8178" t="s">
        <v>24622</v>
      </c>
      <c r="F8178" s="220">
        <v>6665</v>
      </c>
      <c r="G8178" s="220">
        <v>6665</v>
      </c>
      <c r="H8178" s="220">
        <v>7016</v>
      </c>
      <c r="I8178" s="220">
        <v>6332.0035775862061</v>
      </c>
      <c r="J8178" s="161" t="e">
        <f>VLOOKUP(D8178,GST!A:D,4,FALSE)</f>
        <v>#N/A</v>
      </c>
      <c r="K8178" s="64" t="str">
        <f>VLOOKUP(B8178,'ABC successor'!A:J,10,FALSE)</f>
        <v>4751</v>
      </c>
    </row>
    <row r="8179" spans="1:11" x14ac:dyDescent="0.2">
      <c r="A8179">
        <v>8178</v>
      </c>
      <c r="B8179" t="s">
        <v>27549</v>
      </c>
      <c r="C8179" t="s">
        <v>27550</v>
      </c>
      <c r="D8179" t="s">
        <v>27549</v>
      </c>
      <c r="E8179" t="s">
        <v>27551</v>
      </c>
      <c r="F8179" s="220">
        <v>6665</v>
      </c>
      <c r="G8179" s="220">
        <v>6665</v>
      </c>
      <c r="H8179" s="220">
        <v>7016</v>
      </c>
      <c r="I8179" s="220">
        <v>6332.0035775862061</v>
      </c>
      <c r="J8179" s="161" t="e">
        <f>VLOOKUP(D8179,GST!A:D,4,FALSE)</f>
        <v>#N/A</v>
      </c>
      <c r="K8179" s="64" t="str">
        <f>VLOOKUP(B8179,'ABC successor'!A:J,10,FALSE)</f>
        <v>4751</v>
      </c>
    </row>
    <row r="8180" spans="1:11" x14ac:dyDescent="0.2">
      <c r="A8180">
        <v>8179</v>
      </c>
      <c r="B8180" t="s">
        <v>24623</v>
      </c>
      <c r="C8180" t="s">
        <v>24624</v>
      </c>
      <c r="D8180" t="s">
        <v>24623</v>
      </c>
      <c r="E8180" t="s">
        <v>24625</v>
      </c>
      <c r="F8180" s="220">
        <v>6665</v>
      </c>
      <c r="G8180" s="220">
        <v>6665</v>
      </c>
      <c r="H8180" s="220">
        <v>7016</v>
      </c>
      <c r="I8180" s="220">
        <v>6332.0035775862061</v>
      </c>
      <c r="J8180" s="161" t="e">
        <f>VLOOKUP(D8180,GST!A:D,4,FALSE)</f>
        <v>#N/A</v>
      </c>
      <c r="K8180" s="64" t="str">
        <f>VLOOKUP(B8180,'ABC successor'!A:J,10,FALSE)</f>
        <v>4751</v>
      </c>
    </row>
    <row r="8181" spans="1:11" x14ac:dyDescent="0.2">
      <c r="A8181">
        <v>8180</v>
      </c>
      <c r="B8181" t="s">
        <v>27552</v>
      </c>
      <c r="C8181" t="s">
        <v>27553</v>
      </c>
      <c r="D8181" t="s">
        <v>27552</v>
      </c>
      <c r="E8181" t="s">
        <v>27554</v>
      </c>
      <c r="F8181" s="220">
        <v>6665</v>
      </c>
      <c r="G8181" s="220">
        <v>6665</v>
      </c>
      <c r="H8181" s="220">
        <v>7016</v>
      </c>
      <c r="I8181" s="220">
        <v>6332.0035775862061</v>
      </c>
      <c r="J8181" s="161" t="e">
        <f>VLOOKUP(D8181,GST!A:D,4,FALSE)</f>
        <v>#N/A</v>
      </c>
      <c r="K8181" s="64" t="str">
        <f>VLOOKUP(B8181,'ABC successor'!A:J,10,FALSE)</f>
        <v>4751</v>
      </c>
    </row>
    <row r="8182" spans="1:11" x14ac:dyDescent="0.2">
      <c r="A8182">
        <v>8181</v>
      </c>
      <c r="B8182" t="s">
        <v>24626</v>
      </c>
      <c r="C8182" t="s">
        <v>24627</v>
      </c>
      <c r="D8182" t="s">
        <v>24626</v>
      </c>
      <c r="E8182" t="s">
        <v>24628</v>
      </c>
      <c r="F8182" s="220">
        <v>78650</v>
      </c>
      <c r="G8182" s="220">
        <v>78650</v>
      </c>
      <c r="H8182" s="220">
        <v>82789</v>
      </c>
      <c r="I8182" s="220">
        <v>74717.642215517219</v>
      </c>
      <c r="J8182" s="161" t="e">
        <f>VLOOKUP(D8182,GST!A:D,4,FALSE)</f>
        <v>#N/A</v>
      </c>
      <c r="K8182" s="64" t="str">
        <f>VLOOKUP(B8182,'ABC successor'!A:J,10,FALSE)</f>
        <v>4773</v>
      </c>
    </row>
    <row r="8183" spans="1:11" x14ac:dyDescent="0.2">
      <c r="A8183">
        <v>8182</v>
      </c>
      <c r="B8183" t="s">
        <v>24629</v>
      </c>
      <c r="C8183" t="s">
        <v>24630</v>
      </c>
      <c r="D8183" t="s">
        <v>24629</v>
      </c>
      <c r="E8183" t="s">
        <v>24631</v>
      </c>
      <c r="F8183" s="220">
        <v>80783</v>
      </c>
      <c r="G8183" s="220">
        <v>80783</v>
      </c>
      <c r="H8183" s="220">
        <v>85035</v>
      </c>
      <c r="I8183" s="220">
        <v>76743.883360344815</v>
      </c>
      <c r="J8183" s="161" t="e">
        <f>VLOOKUP(D8183,GST!A:D,4,FALSE)</f>
        <v>#N/A</v>
      </c>
      <c r="K8183" s="64" t="str">
        <f>VLOOKUP(B8183,'ABC successor'!A:J,10,FALSE)</f>
        <v>4773</v>
      </c>
    </row>
    <row r="8184" spans="1:11" x14ac:dyDescent="0.2">
      <c r="A8184">
        <v>8183</v>
      </c>
      <c r="B8184" t="s">
        <v>24632</v>
      </c>
      <c r="C8184" t="s">
        <v>24633</v>
      </c>
      <c r="D8184" t="s">
        <v>24632</v>
      </c>
      <c r="E8184" t="s">
        <v>24634</v>
      </c>
      <c r="F8184" s="220">
        <v>22929</v>
      </c>
      <c r="G8184" s="220">
        <v>22929</v>
      </c>
      <c r="H8184" s="220">
        <v>24136</v>
      </c>
      <c r="I8184" s="220">
        <v>21782.092306896549</v>
      </c>
      <c r="J8184" s="161" t="e">
        <f>VLOOKUP(D8184,GST!A:D,4,FALSE)</f>
        <v>#N/A</v>
      </c>
      <c r="K8184" s="64" t="str">
        <f>VLOOKUP(B8184,'ABC successor'!A:J,10,FALSE)</f>
        <v>4773</v>
      </c>
    </row>
    <row r="8185" spans="1:11" x14ac:dyDescent="0.2">
      <c r="A8185">
        <v>8184</v>
      </c>
      <c r="B8185" t="s">
        <v>24635</v>
      </c>
      <c r="C8185" t="s">
        <v>24636</v>
      </c>
      <c r="D8185" t="s">
        <v>24635</v>
      </c>
      <c r="E8185" t="s">
        <v>25553</v>
      </c>
      <c r="F8185" s="220">
        <v>155701</v>
      </c>
      <c r="G8185" s="220">
        <v>155701</v>
      </c>
      <c r="H8185" s="220">
        <v>163896</v>
      </c>
      <c r="I8185" s="220">
        <v>147915.60357241376</v>
      </c>
      <c r="J8185" s="161" t="e">
        <f>VLOOKUP(D8185,GST!A:D,4,FALSE)</f>
        <v>#N/A</v>
      </c>
      <c r="K8185" s="64" t="str">
        <f>VLOOKUP(B8185,'ABC successor'!A:J,10,FALSE)</f>
        <v>4773</v>
      </c>
    </row>
    <row r="8186" spans="1:11" x14ac:dyDescent="0.2">
      <c r="A8186">
        <v>8185</v>
      </c>
      <c r="B8186" t="s">
        <v>24637</v>
      </c>
      <c r="C8186" t="s">
        <v>24638</v>
      </c>
      <c r="D8186" t="s">
        <v>24637</v>
      </c>
      <c r="E8186" t="s">
        <v>24639</v>
      </c>
      <c r="F8186" s="220">
        <v>55188</v>
      </c>
      <c r="G8186" s="220">
        <v>55188</v>
      </c>
      <c r="H8186" s="220">
        <v>58093</v>
      </c>
      <c r="I8186" s="220">
        <v>52428.989622413785</v>
      </c>
      <c r="J8186" s="161" t="e">
        <f>VLOOKUP(D8186,GST!A:D,4,FALSE)</f>
        <v>#N/A</v>
      </c>
      <c r="K8186" s="64" t="str">
        <f>VLOOKUP(B8186,'ABC successor'!A:J,10,FALSE)</f>
        <v>4773</v>
      </c>
    </row>
    <row r="8187" spans="1:11" x14ac:dyDescent="0.2">
      <c r="A8187">
        <v>8186</v>
      </c>
      <c r="B8187" t="s">
        <v>24640</v>
      </c>
      <c r="C8187" t="s">
        <v>24641</v>
      </c>
      <c r="D8187" t="s">
        <v>24640</v>
      </c>
      <c r="E8187" t="s">
        <v>27555</v>
      </c>
      <c r="F8187" s="220">
        <v>481324</v>
      </c>
      <c r="G8187" s="220">
        <v>481324</v>
      </c>
      <c r="H8187" s="220">
        <v>506657</v>
      </c>
      <c r="I8187" s="220">
        <v>457257.6629310344</v>
      </c>
      <c r="J8187" s="161" t="e">
        <f>VLOOKUP(D8187,GST!A:D,4,FALSE)</f>
        <v>#N/A</v>
      </c>
      <c r="K8187" s="64" t="str">
        <f>VLOOKUP(B8187,'ABC successor'!A:J,10,FALSE)</f>
        <v>4773</v>
      </c>
    </row>
    <row r="8188" spans="1:11" x14ac:dyDescent="0.2">
      <c r="A8188">
        <v>8187</v>
      </c>
      <c r="B8188" t="s">
        <v>26232</v>
      </c>
      <c r="C8188" t="s">
        <v>26233</v>
      </c>
      <c r="D8188" t="s">
        <v>26232</v>
      </c>
      <c r="E8188" t="s">
        <v>26234</v>
      </c>
      <c r="F8188" s="220">
        <v>63987</v>
      </c>
      <c r="G8188" s="220">
        <v>63987</v>
      </c>
      <c r="H8188" s="220">
        <v>67355</v>
      </c>
      <c r="I8188" s="220">
        <v>60787.234344827579</v>
      </c>
      <c r="J8188" s="161" t="e">
        <f>VLOOKUP(D8188,GST!A:D,4,FALSE)</f>
        <v>#N/A</v>
      </c>
      <c r="K8188" s="64" t="str">
        <f>VLOOKUP(B8188,'ABC successor'!A:J,10,FALSE)</f>
        <v>4773</v>
      </c>
    </row>
    <row r="8189" spans="1:11" x14ac:dyDescent="0.2">
      <c r="A8189">
        <v>8188</v>
      </c>
      <c r="B8189" t="s">
        <v>24642</v>
      </c>
      <c r="C8189" t="s">
        <v>24643</v>
      </c>
      <c r="D8189" t="s">
        <v>24642</v>
      </c>
      <c r="E8189" t="s">
        <v>26742</v>
      </c>
      <c r="F8189" s="220">
        <v>86648</v>
      </c>
      <c r="G8189" s="220">
        <v>86648</v>
      </c>
      <c r="H8189" s="220">
        <v>91208</v>
      </c>
      <c r="I8189" s="220">
        <v>82316.046508620682</v>
      </c>
      <c r="J8189" s="161" t="e">
        <f>VLOOKUP(D8189,GST!A:D,4,FALSE)</f>
        <v>#N/A</v>
      </c>
      <c r="K8189" s="64" t="str">
        <f>VLOOKUP(B8189,'ABC successor'!A:J,10,FALSE)</f>
        <v>4773</v>
      </c>
    </row>
    <row r="8190" spans="1:11" x14ac:dyDescent="0.2">
      <c r="A8190">
        <v>8189</v>
      </c>
      <c r="B8190" t="s">
        <v>24644</v>
      </c>
      <c r="C8190" t="s">
        <v>24645</v>
      </c>
      <c r="D8190" t="s">
        <v>24644</v>
      </c>
      <c r="E8190" t="s">
        <v>24646</v>
      </c>
      <c r="F8190" s="220">
        <v>30127</v>
      </c>
      <c r="G8190" s="220">
        <v>30127</v>
      </c>
      <c r="H8190" s="220">
        <v>31713</v>
      </c>
      <c r="I8190" s="220">
        <v>28620.65617068965</v>
      </c>
      <c r="J8190" s="161" t="e">
        <f>VLOOKUP(D8190,GST!A:D,4,FALSE)</f>
        <v>#N/A</v>
      </c>
      <c r="K8190" s="64" t="str">
        <f>VLOOKUP(B8190,'ABC successor'!A:J,10,FALSE)</f>
        <v>4773</v>
      </c>
    </row>
    <row r="8191" spans="1:11" x14ac:dyDescent="0.2">
      <c r="A8191">
        <v>8190</v>
      </c>
      <c r="B8191" t="s">
        <v>27556</v>
      </c>
      <c r="C8191" t="s">
        <v>27557</v>
      </c>
      <c r="D8191" t="s">
        <v>27556</v>
      </c>
      <c r="E8191" t="s">
        <v>27558</v>
      </c>
      <c r="F8191" s="220">
        <v>18663</v>
      </c>
      <c r="G8191" s="220">
        <v>18663</v>
      </c>
      <c r="H8191" s="220">
        <v>19645</v>
      </c>
      <c r="I8191" s="220">
        <v>17729.610017241379</v>
      </c>
      <c r="J8191" s="161" t="e">
        <f>VLOOKUP(D8191,GST!A:D,4,FALSE)</f>
        <v>#N/A</v>
      </c>
      <c r="K8191" s="64" t="str">
        <f>VLOOKUP(B8191,'ABC successor'!A:J,10,FALSE)</f>
        <v>4773</v>
      </c>
    </row>
    <row r="8192" spans="1:11" x14ac:dyDescent="0.2">
      <c r="A8192">
        <v>8191</v>
      </c>
      <c r="B8192" t="s">
        <v>26743</v>
      </c>
      <c r="C8192" t="s">
        <v>26744</v>
      </c>
      <c r="D8192" t="s">
        <v>26743</v>
      </c>
      <c r="E8192" t="s">
        <v>27559</v>
      </c>
      <c r="F8192" s="220">
        <v>9065</v>
      </c>
      <c r="G8192" s="220">
        <v>9065</v>
      </c>
      <c r="H8192" s="220">
        <v>9542</v>
      </c>
      <c r="I8192" s="220">
        <v>8611.52486551724</v>
      </c>
      <c r="J8192" s="161" t="e">
        <f>VLOOKUP(D8192,GST!A:D,4,FALSE)</f>
        <v>#N/A</v>
      </c>
      <c r="K8192" s="64" t="str">
        <f>VLOOKUP(B8192,'ABC successor'!A:J,10,FALSE)</f>
        <v>4773</v>
      </c>
    </row>
    <row r="8193" spans="1:11" x14ac:dyDescent="0.2">
      <c r="A8193">
        <v>8192</v>
      </c>
      <c r="B8193" t="s">
        <v>24647</v>
      </c>
      <c r="C8193" t="s">
        <v>24648</v>
      </c>
      <c r="D8193" t="s">
        <v>24647</v>
      </c>
      <c r="E8193" t="s">
        <v>24649</v>
      </c>
      <c r="F8193" s="220">
        <v>812096</v>
      </c>
      <c r="G8193" s="220">
        <v>812096</v>
      </c>
      <c r="H8193" s="220">
        <v>854838</v>
      </c>
      <c r="I8193" s="220">
        <v>771491.31589310348</v>
      </c>
      <c r="J8193" s="161" t="e">
        <f>VLOOKUP(D8193,GST!A:D,4,FALSE)</f>
        <v>#N/A</v>
      </c>
      <c r="K8193" s="64" t="str">
        <f>VLOOKUP(B8193,'ABC successor'!A:J,10,FALSE)</f>
        <v>4773</v>
      </c>
    </row>
    <row r="8194" spans="1:11" x14ac:dyDescent="0.2">
      <c r="A8194">
        <v>8193</v>
      </c>
      <c r="B8194" t="s">
        <v>24650</v>
      </c>
      <c r="C8194" t="s">
        <v>24651</v>
      </c>
      <c r="D8194" t="s">
        <v>24650</v>
      </c>
      <c r="E8194" t="s">
        <v>24652</v>
      </c>
      <c r="F8194" s="220">
        <v>593260</v>
      </c>
      <c r="G8194" s="220">
        <v>593260</v>
      </c>
      <c r="H8194" s="220">
        <v>624484</v>
      </c>
      <c r="I8194" s="220">
        <v>563596.65431034483</v>
      </c>
      <c r="J8194" s="161" t="e">
        <f>VLOOKUP(D8194,GST!A:D,4,FALSE)</f>
        <v>#N/A</v>
      </c>
      <c r="K8194" s="64" t="str">
        <f>VLOOKUP(B8194,'ABC successor'!A:J,10,FALSE)</f>
        <v>4751</v>
      </c>
    </row>
    <row r="8195" spans="1:11" x14ac:dyDescent="0.2">
      <c r="A8195">
        <v>8194</v>
      </c>
      <c r="B8195" t="s">
        <v>24653</v>
      </c>
      <c r="C8195" t="s">
        <v>24654</v>
      </c>
      <c r="D8195" t="s">
        <v>24653</v>
      </c>
      <c r="E8195" t="s">
        <v>24655</v>
      </c>
      <c r="F8195" s="220">
        <v>47457</v>
      </c>
      <c r="G8195" s="220">
        <v>47457</v>
      </c>
      <c r="H8195" s="220">
        <v>49955</v>
      </c>
      <c r="I8195" s="220">
        <v>45083.865472413781</v>
      </c>
      <c r="J8195" s="161" t="e">
        <f>VLOOKUP(D8195,GST!A:D,4,FALSE)</f>
        <v>#N/A</v>
      </c>
      <c r="K8195" s="64" t="str">
        <f>VLOOKUP(B8195,'ABC successor'!A:J,10,FALSE)</f>
        <v>4773</v>
      </c>
    </row>
    <row r="8196" spans="1:11" x14ac:dyDescent="0.2">
      <c r="A8196">
        <v>8195</v>
      </c>
      <c r="B8196" t="s">
        <v>24656</v>
      </c>
      <c r="C8196" t="s">
        <v>24657</v>
      </c>
      <c r="D8196" t="s">
        <v>24656</v>
      </c>
      <c r="E8196" t="s">
        <v>24658</v>
      </c>
      <c r="F8196" s="220">
        <v>51456</v>
      </c>
      <c r="G8196" s="220">
        <v>51456</v>
      </c>
      <c r="H8196" s="220">
        <v>54164</v>
      </c>
      <c r="I8196" s="220">
        <v>48883.067618965513</v>
      </c>
      <c r="J8196" s="161" t="e">
        <f>VLOOKUP(D8196,GST!A:D,4,FALSE)</f>
        <v>#N/A</v>
      </c>
      <c r="K8196" s="64" t="str">
        <f>VLOOKUP(B8196,'ABC successor'!A:J,10,FALSE)</f>
        <v>4773</v>
      </c>
    </row>
    <row r="8197" spans="1:11" x14ac:dyDescent="0.2">
      <c r="A8197">
        <v>8196</v>
      </c>
      <c r="B8197" t="s">
        <v>26745</v>
      </c>
      <c r="C8197" t="s">
        <v>26746</v>
      </c>
      <c r="D8197" t="s">
        <v>26745</v>
      </c>
      <c r="E8197" t="s">
        <v>26747</v>
      </c>
      <c r="F8197" s="220">
        <v>33593</v>
      </c>
      <c r="G8197" s="220">
        <v>33593</v>
      </c>
      <c r="H8197" s="220">
        <v>35361</v>
      </c>
      <c r="I8197" s="220">
        <v>31913.298031034483</v>
      </c>
      <c r="J8197" s="161" t="e">
        <f>VLOOKUP(D8197,GST!A:D,4,FALSE)</f>
        <v>#N/A</v>
      </c>
      <c r="K8197" s="64" t="str">
        <f>VLOOKUP(B8197,'ABC successor'!A:J,10,FALSE)</f>
        <v>4773</v>
      </c>
    </row>
    <row r="8198" spans="1:11" x14ac:dyDescent="0.2">
      <c r="A8198">
        <v>8197</v>
      </c>
      <c r="B8198" t="s">
        <v>26748</v>
      </c>
      <c r="C8198" t="s">
        <v>26749</v>
      </c>
      <c r="D8198" t="s">
        <v>26748</v>
      </c>
      <c r="E8198" t="s">
        <v>26750</v>
      </c>
      <c r="F8198" s="220">
        <v>33593</v>
      </c>
      <c r="G8198" s="220">
        <v>33593</v>
      </c>
      <c r="H8198" s="220">
        <v>35361</v>
      </c>
      <c r="I8198" s="220">
        <v>31913.298031034483</v>
      </c>
      <c r="J8198" s="161" t="e">
        <f>VLOOKUP(D8198,GST!A:D,4,FALSE)</f>
        <v>#N/A</v>
      </c>
      <c r="K8198" s="64" t="str">
        <f>VLOOKUP(B8198,'ABC successor'!A:J,10,FALSE)</f>
        <v>4773</v>
      </c>
    </row>
    <row r="8199" spans="1:11" x14ac:dyDescent="0.2">
      <c r="A8199">
        <v>8198</v>
      </c>
      <c r="B8199" t="s">
        <v>24659</v>
      </c>
      <c r="C8199" t="s">
        <v>24660</v>
      </c>
      <c r="D8199" t="s">
        <v>24659</v>
      </c>
      <c r="E8199" t="s">
        <v>24661</v>
      </c>
      <c r="F8199" s="220">
        <v>40791</v>
      </c>
      <c r="G8199" s="220">
        <v>40791</v>
      </c>
      <c r="H8199" s="220">
        <v>42938</v>
      </c>
      <c r="I8199" s="220">
        <v>38751.861894827583</v>
      </c>
      <c r="J8199" s="161" t="e">
        <f>VLOOKUP(D8199,GST!A:D,4,FALSE)</f>
        <v>#N/A</v>
      </c>
      <c r="K8199" s="64" t="str">
        <f>VLOOKUP(B8199,'ABC successor'!A:J,10,FALSE)</f>
        <v>4773</v>
      </c>
    </row>
    <row r="8200" spans="1:11" x14ac:dyDescent="0.2">
      <c r="A8200">
        <v>8199</v>
      </c>
      <c r="B8200" t="s">
        <v>26751</v>
      </c>
      <c r="C8200" t="s">
        <v>26752</v>
      </c>
      <c r="D8200" t="s">
        <v>26751</v>
      </c>
      <c r="E8200" t="s">
        <v>24661</v>
      </c>
      <c r="F8200" s="220">
        <v>40791</v>
      </c>
      <c r="G8200" s="220">
        <v>40791</v>
      </c>
      <c r="H8200" s="220">
        <v>42938</v>
      </c>
      <c r="I8200" s="220">
        <v>38751.861894827583</v>
      </c>
      <c r="J8200" s="161" t="e">
        <f>VLOOKUP(D8200,GST!A:D,4,FALSE)</f>
        <v>#N/A</v>
      </c>
      <c r="K8200" s="64" t="str">
        <f>VLOOKUP(B8200,'ABC successor'!A:J,10,FALSE)</f>
        <v>4773</v>
      </c>
    </row>
    <row r="8201" spans="1:11" x14ac:dyDescent="0.2">
      <c r="A8201">
        <v>8200</v>
      </c>
      <c r="B8201" t="s">
        <v>27560</v>
      </c>
      <c r="C8201" t="s">
        <v>27561</v>
      </c>
      <c r="D8201" t="s">
        <v>27560</v>
      </c>
      <c r="E8201" t="s">
        <v>24661</v>
      </c>
      <c r="F8201" s="220">
        <v>46657</v>
      </c>
      <c r="G8201" s="220">
        <v>46657</v>
      </c>
      <c r="H8201" s="220">
        <v>49113</v>
      </c>
      <c r="I8201" s="220">
        <v>44324.025043103444</v>
      </c>
      <c r="J8201" s="161" t="e">
        <f>VLOOKUP(D8201,GST!A:D,4,FALSE)</f>
        <v>#N/A</v>
      </c>
      <c r="K8201" s="64" t="str">
        <f>VLOOKUP(B8201,'ABC successor'!A:J,10,FALSE)</f>
        <v>4773</v>
      </c>
    </row>
    <row r="8202" spans="1:11" x14ac:dyDescent="0.2">
      <c r="A8202">
        <v>8201</v>
      </c>
      <c r="B8202" t="s">
        <v>24662</v>
      </c>
      <c r="C8202" t="s">
        <v>24663</v>
      </c>
      <c r="D8202" t="s">
        <v>24662</v>
      </c>
      <c r="E8202" t="s">
        <v>24664</v>
      </c>
      <c r="F8202" s="220">
        <v>40791</v>
      </c>
      <c r="G8202" s="220">
        <v>40791</v>
      </c>
      <c r="H8202" s="220">
        <v>42938</v>
      </c>
      <c r="I8202" s="220">
        <v>38751.861894827583</v>
      </c>
      <c r="J8202" s="161" t="e">
        <f>VLOOKUP(D8202,GST!A:D,4,FALSE)</f>
        <v>#N/A</v>
      </c>
      <c r="K8202" s="64" t="str">
        <f>VLOOKUP(B8202,'ABC successor'!A:J,10,FALSE)</f>
        <v>4773</v>
      </c>
    </row>
    <row r="8203" spans="1:11" x14ac:dyDescent="0.2">
      <c r="A8203">
        <v>8202</v>
      </c>
      <c r="B8203" t="s">
        <v>26753</v>
      </c>
      <c r="C8203" t="s">
        <v>26754</v>
      </c>
      <c r="D8203" t="s">
        <v>26753</v>
      </c>
      <c r="E8203" t="s">
        <v>24664</v>
      </c>
      <c r="F8203" s="220">
        <v>40791</v>
      </c>
      <c r="G8203" s="220">
        <v>40791</v>
      </c>
      <c r="H8203" s="220">
        <v>42938</v>
      </c>
      <c r="I8203" s="220">
        <v>38751.861894827583</v>
      </c>
      <c r="J8203" s="161" t="e">
        <f>VLOOKUP(D8203,GST!A:D,4,FALSE)</f>
        <v>#N/A</v>
      </c>
      <c r="K8203" s="64" t="str">
        <f>VLOOKUP(B8203,'ABC successor'!A:J,10,FALSE)</f>
        <v>4773</v>
      </c>
    </row>
    <row r="8204" spans="1:11" x14ac:dyDescent="0.2">
      <c r="A8204">
        <v>8203</v>
      </c>
      <c r="B8204" t="s">
        <v>27562</v>
      </c>
      <c r="C8204" t="s">
        <v>27563</v>
      </c>
      <c r="D8204" t="s">
        <v>27562</v>
      </c>
      <c r="E8204" t="s">
        <v>24664</v>
      </c>
      <c r="F8204" s="220">
        <v>46657</v>
      </c>
      <c r="G8204" s="220">
        <v>46657</v>
      </c>
      <c r="H8204" s="220">
        <v>49113</v>
      </c>
      <c r="I8204" s="220">
        <v>44324.025043103444</v>
      </c>
      <c r="J8204" s="161" t="e">
        <f>VLOOKUP(D8204,GST!A:D,4,FALSE)</f>
        <v>#N/A</v>
      </c>
      <c r="K8204" s="64" t="str">
        <f>VLOOKUP(B8204,'ABC successor'!A:J,10,FALSE)</f>
        <v>4773</v>
      </c>
    </row>
    <row r="8205" spans="1:11" x14ac:dyDescent="0.2">
      <c r="A8205">
        <v>8204</v>
      </c>
      <c r="B8205" t="s">
        <v>26755</v>
      </c>
      <c r="C8205" t="s">
        <v>26756</v>
      </c>
      <c r="D8205" t="s">
        <v>26755</v>
      </c>
      <c r="E8205" t="s">
        <v>26757</v>
      </c>
      <c r="F8205" s="220">
        <v>10398</v>
      </c>
      <c r="G8205" s="220">
        <v>10398</v>
      </c>
      <c r="H8205" s="220">
        <v>10945</v>
      </c>
      <c r="I8205" s="220">
        <v>9877.9255810344821</v>
      </c>
      <c r="J8205" s="161" t="e">
        <f>VLOOKUP(D8205,GST!A:D,4,FALSE)</f>
        <v>#N/A</v>
      </c>
      <c r="K8205" s="64" t="str">
        <f>VLOOKUP(B8205,'ABC successor'!A:J,10,FALSE)</f>
        <v>4773</v>
      </c>
    </row>
    <row r="8206" spans="1:11" x14ac:dyDescent="0.2">
      <c r="A8206">
        <v>8205</v>
      </c>
      <c r="B8206" t="s">
        <v>26235</v>
      </c>
      <c r="C8206" t="s">
        <v>26236</v>
      </c>
      <c r="D8206" t="s">
        <v>26235</v>
      </c>
      <c r="E8206" t="s">
        <v>26237</v>
      </c>
      <c r="F8206" s="220">
        <v>51456</v>
      </c>
      <c r="G8206" s="220">
        <v>51456</v>
      </c>
      <c r="H8206" s="220">
        <v>54164</v>
      </c>
      <c r="I8206" s="220">
        <v>48883.067618965513</v>
      </c>
      <c r="J8206" s="161" t="e">
        <f>VLOOKUP(D8206,GST!A:D,4,FALSE)</f>
        <v>#N/A</v>
      </c>
      <c r="K8206" s="64" t="str">
        <f>VLOOKUP(B8206,'ABC successor'!A:J,10,FALSE)</f>
        <v>4773</v>
      </c>
    </row>
    <row r="8207" spans="1:11" x14ac:dyDescent="0.2">
      <c r="A8207">
        <v>8206</v>
      </c>
      <c r="B8207" t="s">
        <v>27564</v>
      </c>
      <c r="C8207" t="s">
        <v>27565</v>
      </c>
      <c r="D8207" t="s">
        <v>27564</v>
      </c>
      <c r="E8207" t="s">
        <v>27566</v>
      </c>
      <c r="F8207" s="220">
        <v>227952</v>
      </c>
      <c r="G8207" s="220">
        <v>227952</v>
      </c>
      <c r="H8207" s="220">
        <v>239949</v>
      </c>
      <c r="I8207" s="220">
        <v>216554.52235344826</v>
      </c>
      <c r="J8207" s="161" t="e">
        <f>VLOOKUP(D8207,GST!A:D,4,FALSE)</f>
        <v>#N/A</v>
      </c>
      <c r="K8207" s="64" t="str">
        <f>VLOOKUP(B8207,'ABC successor'!A:J,10,FALSE)</f>
        <v>4773</v>
      </c>
    </row>
    <row r="8208" spans="1:11" x14ac:dyDescent="0.2">
      <c r="A8208">
        <v>8207</v>
      </c>
      <c r="B8208" t="s">
        <v>26758</v>
      </c>
      <c r="C8208" t="s">
        <v>26759</v>
      </c>
      <c r="D8208" t="s">
        <v>26758</v>
      </c>
      <c r="E8208" t="s">
        <v>26760</v>
      </c>
      <c r="F8208" s="220">
        <v>412713</v>
      </c>
      <c r="G8208" s="220">
        <v>412713</v>
      </c>
      <c r="H8208" s="220">
        <v>434435</v>
      </c>
      <c r="I8208" s="220">
        <v>392077.66152413795</v>
      </c>
      <c r="J8208" s="161" t="e">
        <f>VLOOKUP(D8208,GST!A:D,4,FALSE)</f>
        <v>#N/A</v>
      </c>
      <c r="K8208" s="64" t="str">
        <f>VLOOKUP(B8208,'ABC successor'!A:J,10,FALSE)</f>
        <v>4773</v>
      </c>
    </row>
    <row r="8209" spans="1:11" x14ac:dyDescent="0.2">
      <c r="A8209">
        <v>8208</v>
      </c>
      <c r="B8209" t="s">
        <v>26761</v>
      </c>
      <c r="C8209" t="s">
        <v>26762</v>
      </c>
      <c r="D8209" t="s">
        <v>26761</v>
      </c>
      <c r="E8209" t="s">
        <v>26763</v>
      </c>
      <c r="F8209" s="220">
        <v>7998</v>
      </c>
      <c r="G8209" s="220">
        <v>7998</v>
      </c>
      <c r="H8209" s="220">
        <v>8419</v>
      </c>
      <c r="I8209" s="220">
        <v>7598.4042931034473</v>
      </c>
      <c r="J8209" s="161" t="e">
        <f>VLOOKUP(D8209,GST!A:D,4,FALSE)</f>
        <v>#N/A</v>
      </c>
      <c r="K8209" s="64" t="str">
        <f>VLOOKUP(B8209,'ABC successor'!A:J,10,FALSE)</f>
        <v>4773</v>
      </c>
    </row>
    <row r="8210" spans="1:11" x14ac:dyDescent="0.2">
      <c r="A8210">
        <v>8209</v>
      </c>
      <c r="B8210" t="s">
        <v>26764</v>
      </c>
      <c r="C8210" t="s">
        <v>26765</v>
      </c>
      <c r="D8210" t="s">
        <v>26764</v>
      </c>
      <c r="E8210" t="s">
        <v>26766</v>
      </c>
      <c r="F8210" s="220">
        <v>330597</v>
      </c>
      <c r="G8210" s="220">
        <v>330597</v>
      </c>
      <c r="H8210" s="220">
        <v>347997</v>
      </c>
      <c r="I8210" s="220">
        <v>314067.3774482758</v>
      </c>
      <c r="J8210" s="161" t="e">
        <f>VLOOKUP(D8210,GST!A:D,4,FALSE)</f>
        <v>#N/A</v>
      </c>
      <c r="K8210" s="64" t="str">
        <f>VLOOKUP(B8210,'ABC successor'!A:J,10,FALSE)</f>
        <v>4773</v>
      </c>
    </row>
    <row r="8211" spans="1:11" x14ac:dyDescent="0.2">
      <c r="A8211">
        <v>8210</v>
      </c>
      <c r="B8211" t="s">
        <v>26767</v>
      </c>
      <c r="C8211" t="s">
        <v>26768</v>
      </c>
      <c r="D8211" t="s">
        <v>26767</v>
      </c>
      <c r="E8211" t="s">
        <v>26769</v>
      </c>
      <c r="F8211" s="220">
        <v>119975</v>
      </c>
      <c r="G8211" s="220">
        <v>119975</v>
      </c>
      <c r="H8211" s="220">
        <v>126289</v>
      </c>
      <c r="I8211" s="220">
        <v>113976.06439655171</v>
      </c>
      <c r="J8211" s="161" t="e">
        <f>VLOOKUP(D8211,GST!A:D,4,FALSE)</f>
        <v>#N/A</v>
      </c>
      <c r="K8211" s="64" t="str">
        <f>VLOOKUP(B8211,'ABC successor'!A:J,10,FALSE)</f>
        <v>4773</v>
      </c>
    </row>
    <row r="8212" spans="1:11" x14ac:dyDescent="0.2">
      <c r="A8212">
        <v>8211</v>
      </c>
      <c r="B8212" t="s">
        <v>26770</v>
      </c>
      <c r="C8212" t="s">
        <v>26771</v>
      </c>
      <c r="D8212" t="s">
        <v>26770</v>
      </c>
      <c r="E8212" t="s">
        <v>26772</v>
      </c>
      <c r="F8212" s="220">
        <v>166632</v>
      </c>
      <c r="G8212" s="220">
        <v>166632</v>
      </c>
      <c r="H8212" s="220">
        <v>175402</v>
      </c>
      <c r="I8212" s="220">
        <v>158300.08943965513</v>
      </c>
      <c r="J8212" s="161" t="e">
        <f>VLOOKUP(D8212,GST!A:D,4,FALSE)</f>
        <v>#N/A</v>
      </c>
      <c r="K8212" s="64" t="str">
        <f>VLOOKUP(B8212,'ABC successor'!A:J,10,FALSE)</f>
        <v>4773</v>
      </c>
    </row>
    <row r="8213" spans="1:11" x14ac:dyDescent="0.2">
      <c r="A8213">
        <v>8212</v>
      </c>
      <c r="B8213" t="s">
        <v>25693</v>
      </c>
      <c r="C8213" t="s">
        <v>25694</v>
      </c>
      <c r="D8213" t="s">
        <v>25693</v>
      </c>
      <c r="E8213" t="s">
        <v>27567</v>
      </c>
      <c r="F8213" s="220">
        <v>76251</v>
      </c>
      <c r="G8213" s="220">
        <v>76251</v>
      </c>
      <c r="H8213" s="220">
        <v>80264</v>
      </c>
      <c r="I8213" s="220">
        <v>72438.12092758622</v>
      </c>
      <c r="J8213" s="161" t="e">
        <f>VLOOKUP(D8213,GST!A:D,4,FALSE)</f>
        <v>#N/A</v>
      </c>
      <c r="K8213" s="64" t="str">
        <f>VLOOKUP(B8213,'ABC successor'!A:J,10,FALSE)</f>
        <v>4751</v>
      </c>
    </row>
    <row r="8214" spans="1:11" x14ac:dyDescent="0.2">
      <c r="A8214">
        <v>8213</v>
      </c>
      <c r="B8214" t="s">
        <v>26773</v>
      </c>
      <c r="C8214" t="s">
        <v>26774</v>
      </c>
      <c r="D8214" t="s">
        <v>26773</v>
      </c>
      <c r="E8214" t="s">
        <v>26775</v>
      </c>
      <c r="F8214" s="220">
        <v>9331</v>
      </c>
      <c r="G8214" s="220">
        <v>9331</v>
      </c>
      <c r="H8214" s="220">
        <v>9822</v>
      </c>
      <c r="I8214" s="220">
        <v>8864.8050086206895</v>
      </c>
      <c r="J8214" s="161" t="e">
        <f>VLOOKUP(D8214,GST!A:D,4,FALSE)</f>
        <v>#N/A</v>
      </c>
      <c r="K8214" s="64" t="str">
        <f>VLOOKUP(B8214,'ABC successor'!A:J,10,FALSE)</f>
        <v>4773</v>
      </c>
    </row>
    <row r="8215" spans="1:11" x14ac:dyDescent="0.2">
      <c r="A8215">
        <v>8214</v>
      </c>
      <c r="B8215" t="s">
        <v>26776</v>
      </c>
      <c r="C8215" t="s">
        <v>26777</v>
      </c>
      <c r="D8215" t="s">
        <v>26776</v>
      </c>
      <c r="E8215" t="s">
        <v>26778</v>
      </c>
      <c r="F8215" s="220">
        <v>92781</v>
      </c>
      <c r="G8215" s="220">
        <v>92781</v>
      </c>
      <c r="H8215" s="220">
        <v>97664</v>
      </c>
      <c r="I8215" s="220">
        <v>88141.489799999996</v>
      </c>
      <c r="J8215" s="161" t="e">
        <f>VLOOKUP(D8215,GST!A:D,4,FALSE)</f>
        <v>#N/A</v>
      </c>
      <c r="K8215" s="64" t="str">
        <f>VLOOKUP(B8215,'ABC successor'!A:J,10,FALSE)</f>
        <v>4773</v>
      </c>
    </row>
    <row r="8216" spans="1:11" x14ac:dyDescent="0.2">
      <c r="A8216">
        <v>8215</v>
      </c>
      <c r="B8216" t="s">
        <v>26779</v>
      </c>
      <c r="C8216" t="s">
        <v>26780</v>
      </c>
      <c r="D8216" t="s">
        <v>26779</v>
      </c>
      <c r="E8216" t="s">
        <v>26781</v>
      </c>
      <c r="F8216" s="220">
        <v>388185</v>
      </c>
      <c r="G8216" s="220">
        <v>388185</v>
      </c>
      <c r="H8216" s="220">
        <v>408616</v>
      </c>
      <c r="I8216" s="220">
        <v>368775.88835862064</v>
      </c>
      <c r="J8216" s="161" t="e">
        <f>VLOOKUP(D8216,GST!A:D,4,FALSE)</f>
        <v>#N/A</v>
      </c>
      <c r="K8216" s="64" t="str">
        <f>VLOOKUP(B8216,'ABC successor'!A:J,10,FALSE)</f>
        <v>4773</v>
      </c>
    </row>
    <row r="8217" spans="1:11" x14ac:dyDescent="0.2">
      <c r="A8217">
        <v>8216</v>
      </c>
      <c r="B8217" t="s">
        <v>26238</v>
      </c>
      <c r="C8217" t="s">
        <v>26239</v>
      </c>
      <c r="D8217" t="s">
        <v>26238</v>
      </c>
      <c r="E8217" t="s">
        <v>26240</v>
      </c>
      <c r="F8217" s="220">
        <v>57321</v>
      </c>
      <c r="G8217" s="220">
        <v>57321</v>
      </c>
      <c r="H8217" s="220">
        <v>60338</v>
      </c>
      <c r="I8217" s="220">
        <v>54455.230767241366</v>
      </c>
      <c r="J8217" s="161" t="e">
        <f>VLOOKUP(D8217,GST!A:D,4,FALSE)</f>
        <v>#N/A</v>
      </c>
      <c r="K8217" s="64" t="str">
        <f>VLOOKUP(B8217,'ABC successor'!A:J,10,FALSE)</f>
        <v>4773</v>
      </c>
    </row>
    <row r="8218" spans="1:11" x14ac:dyDescent="0.2">
      <c r="A8218">
        <v>8217</v>
      </c>
      <c r="B8218" t="s">
        <v>26782</v>
      </c>
      <c r="C8218" t="s">
        <v>26783</v>
      </c>
      <c r="D8218" t="s">
        <v>26782</v>
      </c>
      <c r="E8218" t="s">
        <v>26784</v>
      </c>
      <c r="F8218" s="220">
        <v>39401</v>
      </c>
      <c r="G8218" s="220">
        <v>39401</v>
      </c>
      <c r="H8218" s="220">
        <v>41475</v>
      </c>
      <c r="I8218" s="220">
        <v>37431.324965517233</v>
      </c>
      <c r="J8218" s="161" t="e">
        <f>VLOOKUP(D8218,GST!A:D,4,FALSE)</f>
        <v>#N/A</v>
      </c>
      <c r="K8218" s="64" t="str">
        <f>VLOOKUP(B8218,'ABC successor'!A:J,10,FALSE)</f>
        <v>4773</v>
      </c>
    </row>
    <row r="8219" spans="1:11" x14ac:dyDescent="0.2">
      <c r="A8219">
        <v>8218</v>
      </c>
      <c r="B8219" t="s">
        <v>26785</v>
      </c>
      <c r="C8219" t="s">
        <v>26786</v>
      </c>
      <c r="D8219" t="s">
        <v>26785</v>
      </c>
      <c r="E8219" t="s">
        <v>26787</v>
      </c>
      <c r="F8219" s="220">
        <v>15997</v>
      </c>
      <c r="G8219" s="220">
        <v>15997</v>
      </c>
      <c r="H8219" s="220">
        <v>16839</v>
      </c>
      <c r="I8219" s="220">
        <v>15196.808586206895</v>
      </c>
      <c r="J8219" s="161" t="e">
        <f>VLOOKUP(D8219,GST!A:D,4,FALSE)</f>
        <v>#N/A</v>
      </c>
      <c r="K8219" s="64" t="str">
        <f>VLOOKUP(B8219,'ABC successor'!A:J,10,FALSE)</f>
        <v>4773</v>
      </c>
    </row>
    <row r="8220" spans="1:11" x14ac:dyDescent="0.2">
      <c r="A8220">
        <v>8219</v>
      </c>
      <c r="B8220" t="s">
        <v>26788</v>
      </c>
      <c r="C8220" t="s">
        <v>26789</v>
      </c>
      <c r="D8220" t="s">
        <v>26788</v>
      </c>
      <c r="E8220" t="s">
        <v>26790</v>
      </c>
      <c r="F8220" s="220">
        <v>10664</v>
      </c>
      <c r="G8220" s="220">
        <v>10664</v>
      </c>
      <c r="H8220" s="220">
        <v>11225</v>
      </c>
      <c r="I8220" s="220">
        <v>10131.205724137928</v>
      </c>
      <c r="J8220" s="161" t="e">
        <f>VLOOKUP(D8220,GST!A:D,4,FALSE)</f>
        <v>#N/A</v>
      </c>
      <c r="K8220" s="64" t="str">
        <f>VLOOKUP(B8220,'ABC successor'!A:J,10,FALSE)</f>
        <v>4773</v>
      </c>
    </row>
    <row r="8221" spans="1:11" x14ac:dyDescent="0.2">
      <c r="A8221">
        <v>8220</v>
      </c>
      <c r="B8221" t="s">
        <v>26791</v>
      </c>
      <c r="C8221" t="s">
        <v>26792</v>
      </c>
      <c r="D8221" t="s">
        <v>26791</v>
      </c>
      <c r="E8221" t="s">
        <v>26793</v>
      </c>
      <c r="F8221" s="220">
        <v>375654</v>
      </c>
      <c r="G8221" s="220">
        <v>375654</v>
      </c>
      <c r="H8221" s="220">
        <v>395425</v>
      </c>
      <c r="I8221" s="220">
        <v>356871.7216327585</v>
      </c>
      <c r="J8221" s="161" t="e">
        <f>VLOOKUP(D8221,GST!A:D,4,FALSE)</f>
        <v>#N/A</v>
      </c>
      <c r="K8221" s="64" t="str">
        <f>VLOOKUP(B8221,'ABC successor'!A:J,10,FALSE)</f>
        <v>4773</v>
      </c>
    </row>
    <row r="8222" spans="1:11" x14ac:dyDescent="0.2">
      <c r="A8222">
        <v>8221</v>
      </c>
      <c r="B8222" t="s">
        <v>26794</v>
      </c>
      <c r="C8222" t="s">
        <v>26795</v>
      </c>
      <c r="D8222" t="s">
        <v>26794</v>
      </c>
      <c r="E8222" t="s">
        <v>26796</v>
      </c>
      <c r="F8222" s="220">
        <v>943802</v>
      </c>
      <c r="G8222" s="220">
        <v>943802</v>
      </c>
      <c r="H8222" s="220">
        <v>993476</v>
      </c>
      <c r="I8222" s="220">
        <v>896611.70658620668</v>
      </c>
      <c r="J8222" s="161" t="e">
        <f>VLOOKUP(D8222,GST!A:D,4,FALSE)</f>
        <v>#N/A</v>
      </c>
      <c r="K8222" s="64" t="str">
        <f>VLOOKUP(B8222,'ABC successor'!A:J,10,FALSE)</f>
        <v>4773</v>
      </c>
    </row>
    <row r="8223" spans="1:11" x14ac:dyDescent="0.2">
      <c r="A8223">
        <v>8222</v>
      </c>
      <c r="B8223" t="s">
        <v>26797</v>
      </c>
      <c r="C8223" t="s">
        <v>26798</v>
      </c>
      <c r="D8223" t="s">
        <v>26797</v>
      </c>
      <c r="E8223" t="s">
        <v>26799</v>
      </c>
      <c r="F8223" s="220">
        <v>362324</v>
      </c>
      <c r="G8223" s="220">
        <v>362324</v>
      </c>
      <c r="H8223" s="220">
        <v>381394</v>
      </c>
      <c r="I8223" s="220">
        <v>344207.71447758609</v>
      </c>
      <c r="J8223" s="161" t="e">
        <f>VLOOKUP(D8223,GST!A:D,4,FALSE)</f>
        <v>#N/A</v>
      </c>
      <c r="K8223" s="64" t="str">
        <f>VLOOKUP(B8223,'ABC successor'!A:J,10,FALSE)</f>
        <v>4773</v>
      </c>
    </row>
    <row r="8224" spans="1:11" x14ac:dyDescent="0.2">
      <c r="A8224">
        <v>8223</v>
      </c>
      <c r="B8224" t="s">
        <v>26800</v>
      </c>
      <c r="C8224" t="s">
        <v>26801</v>
      </c>
      <c r="D8224" t="s">
        <v>26800</v>
      </c>
      <c r="E8224" t="s">
        <v>26802</v>
      </c>
      <c r="F8224" s="220">
        <v>7198</v>
      </c>
      <c r="G8224" s="220">
        <v>7198</v>
      </c>
      <c r="H8224" s="220">
        <v>7577</v>
      </c>
      <c r="I8224" s="220">
        <v>6838.5638637931015</v>
      </c>
      <c r="J8224" s="161" t="e">
        <f>VLOOKUP(D8224,GST!A:D,4,FALSE)</f>
        <v>#N/A</v>
      </c>
      <c r="K8224" s="64" t="str">
        <f>VLOOKUP(B8224,'ABC successor'!A:J,10,FALSE)</f>
        <v>4773</v>
      </c>
    </row>
    <row r="8225" spans="1:11" x14ac:dyDescent="0.2">
      <c r="A8225">
        <v>8224</v>
      </c>
      <c r="B8225" t="s">
        <v>26803</v>
      </c>
      <c r="C8225" t="s">
        <v>26804</v>
      </c>
      <c r="D8225" t="s">
        <v>26803</v>
      </c>
      <c r="E8225" t="s">
        <v>26805</v>
      </c>
      <c r="F8225" s="220">
        <v>26661</v>
      </c>
      <c r="G8225" s="220">
        <v>26661</v>
      </c>
      <c r="H8225" s="220">
        <v>28064</v>
      </c>
      <c r="I8225" s="220">
        <v>25328.014310344824</v>
      </c>
      <c r="J8225" s="161" t="e">
        <f>VLOOKUP(D8225,GST!A:D,4,FALSE)</f>
        <v>#N/A</v>
      </c>
      <c r="K8225" s="64" t="str">
        <f>VLOOKUP(B8225,'ABC successor'!A:J,10,FALSE)</f>
        <v>4773</v>
      </c>
    </row>
    <row r="8226" spans="1:11" x14ac:dyDescent="0.2">
      <c r="A8226">
        <v>8225</v>
      </c>
      <c r="B8226" t="s">
        <v>26806</v>
      </c>
      <c r="C8226" t="s">
        <v>26807</v>
      </c>
      <c r="D8226" t="s">
        <v>26806</v>
      </c>
      <c r="E8226" t="s">
        <v>26808</v>
      </c>
      <c r="F8226" s="220">
        <v>13064</v>
      </c>
      <c r="G8226" s="220">
        <v>13064</v>
      </c>
      <c r="H8226" s="220">
        <v>13752</v>
      </c>
      <c r="I8226" s="220">
        <v>12410.727012068965</v>
      </c>
      <c r="J8226" s="161" t="e">
        <f>VLOOKUP(D8226,GST!A:D,4,FALSE)</f>
        <v>#N/A</v>
      </c>
      <c r="K8226" s="64" t="str">
        <f>VLOOKUP(B8226,'ABC successor'!A:J,10,FALSE)</f>
        <v>4773</v>
      </c>
    </row>
    <row r="8227" spans="1:11" x14ac:dyDescent="0.2">
      <c r="A8227">
        <v>8226</v>
      </c>
      <c r="B8227" t="s">
        <v>26809</v>
      </c>
      <c r="C8227" t="s">
        <v>26810</v>
      </c>
      <c r="D8227" t="s">
        <v>26809</v>
      </c>
      <c r="E8227" t="s">
        <v>26811</v>
      </c>
      <c r="F8227" s="220">
        <v>33326</v>
      </c>
      <c r="G8227" s="220">
        <v>33326</v>
      </c>
      <c r="H8227" s="220">
        <v>35080</v>
      </c>
      <c r="I8227" s="220">
        <v>31660.017887931026</v>
      </c>
      <c r="J8227" s="161" t="e">
        <f>VLOOKUP(D8227,GST!A:D,4,FALSE)</f>
        <v>#N/A</v>
      </c>
      <c r="K8227" s="64" t="str">
        <f>VLOOKUP(B8227,'ABC successor'!A:J,10,FALSE)</f>
        <v>4751</v>
      </c>
    </row>
    <row r="8228" spans="1:11" x14ac:dyDescent="0.2">
      <c r="A8228">
        <v>8227</v>
      </c>
      <c r="B8228" t="s">
        <v>27568</v>
      </c>
      <c r="C8228" t="s">
        <v>27569</v>
      </c>
      <c r="D8228" t="s">
        <v>27568</v>
      </c>
      <c r="E8228" t="s">
        <v>27570</v>
      </c>
      <c r="F8228" s="220">
        <v>9331</v>
      </c>
      <c r="G8228" s="220">
        <v>9331</v>
      </c>
      <c r="H8228" s="220">
        <v>9822</v>
      </c>
      <c r="I8228" s="220">
        <v>8864.8050086206895</v>
      </c>
      <c r="J8228" s="161" t="e">
        <f>VLOOKUP(D8228,GST!A:D,4,FALSE)</f>
        <v>#N/A</v>
      </c>
      <c r="K8228" s="64" t="str">
        <f>VLOOKUP(B8228,'ABC successor'!A:J,10,FALSE)</f>
        <v>4773</v>
      </c>
    </row>
    <row r="8229" spans="1:11" x14ac:dyDescent="0.2">
      <c r="A8229">
        <v>8228</v>
      </c>
      <c r="B8229" t="s">
        <v>26812</v>
      </c>
      <c r="C8229" t="s">
        <v>26813</v>
      </c>
      <c r="D8229" t="s">
        <v>26812</v>
      </c>
      <c r="E8229" t="s">
        <v>27571</v>
      </c>
      <c r="F8229" s="220">
        <v>25595</v>
      </c>
      <c r="G8229" s="220">
        <v>25595</v>
      </c>
      <c r="H8229" s="220">
        <v>26942</v>
      </c>
      <c r="I8229" s="220">
        <v>24314.89373793103</v>
      </c>
      <c r="J8229" s="161" t="e">
        <f>VLOOKUP(D8229,GST!A:D,4,FALSE)</f>
        <v>#N/A</v>
      </c>
      <c r="K8229" s="64" t="str">
        <f>VLOOKUP(B8229,'ABC successor'!A:J,10,FALSE)</f>
        <v>4773</v>
      </c>
    </row>
    <row r="8230" spans="1:11" x14ac:dyDescent="0.2">
      <c r="A8230">
        <v>8229</v>
      </c>
      <c r="B8230" t="s">
        <v>27572</v>
      </c>
      <c r="C8230" t="s">
        <v>27573</v>
      </c>
      <c r="D8230" t="s">
        <v>27572</v>
      </c>
      <c r="E8230" t="s">
        <v>27574</v>
      </c>
      <c r="F8230" s="220">
        <v>106644</v>
      </c>
      <c r="G8230" s="220">
        <v>106644</v>
      </c>
      <c r="H8230" s="220">
        <v>112257</v>
      </c>
      <c r="I8230" s="220">
        <v>101312.0572413793</v>
      </c>
      <c r="J8230" s="161" t="e">
        <f>VLOOKUP(D8230,GST!A:D,4,FALSE)</f>
        <v>#N/A</v>
      </c>
      <c r="K8230" s="64" t="str">
        <f>VLOOKUP(B8230,'ABC successor'!A:J,10,FALSE)</f>
        <v>4773</v>
      </c>
    </row>
    <row r="8231" spans="1:11" x14ac:dyDescent="0.2">
      <c r="A8231">
        <v>8230</v>
      </c>
      <c r="B8231" t="s">
        <v>21124</v>
      </c>
      <c r="C8231" t="s">
        <v>21125</v>
      </c>
      <c r="D8231" t="s">
        <v>21124</v>
      </c>
      <c r="E8231" t="s">
        <v>8154</v>
      </c>
      <c r="F8231" s="220">
        <v>6665</v>
      </c>
      <c r="G8231" s="220">
        <v>6665</v>
      </c>
      <c r="H8231" s="220">
        <v>7016</v>
      </c>
      <c r="I8231" s="220">
        <v>6332.0035775862061</v>
      </c>
      <c r="J8231" s="161" t="e">
        <f>VLOOKUP(D8231,GST!A:D,4,FALSE)</f>
        <v>#N/A</v>
      </c>
      <c r="K8231" s="64" t="str">
        <f>VLOOKUP(B8231,'ABC successor'!A:J,10,FALSE)</f>
        <v>4751</v>
      </c>
    </row>
    <row r="8232" spans="1:11" x14ac:dyDescent="0.2">
      <c r="A8232">
        <v>8231</v>
      </c>
      <c r="B8232" t="s">
        <v>21126</v>
      </c>
      <c r="C8232" t="s">
        <v>21127</v>
      </c>
      <c r="D8232" t="s">
        <v>21126</v>
      </c>
      <c r="E8232" t="s">
        <v>21128</v>
      </c>
      <c r="F8232" s="220">
        <v>6665</v>
      </c>
      <c r="G8232" s="220">
        <v>6665</v>
      </c>
      <c r="H8232" s="220">
        <v>7016</v>
      </c>
      <c r="I8232" s="220">
        <v>6332.0035775862061</v>
      </c>
      <c r="J8232" s="161" t="e">
        <f>VLOOKUP(D8232,GST!A:D,4,FALSE)</f>
        <v>#N/A</v>
      </c>
      <c r="K8232" s="64" t="str">
        <f>VLOOKUP(B8232,'ABC successor'!A:J,10,FALSE)</f>
        <v>4751</v>
      </c>
    </row>
    <row r="8233" spans="1:11" x14ac:dyDescent="0.2">
      <c r="A8233">
        <v>8232</v>
      </c>
      <c r="B8233" t="s">
        <v>21129</v>
      </c>
      <c r="C8233" t="s">
        <v>21130</v>
      </c>
      <c r="D8233" t="s">
        <v>21129</v>
      </c>
      <c r="E8233" t="s">
        <v>21131</v>
      </c>
      <c r="F8233" s="220">
        <v>6665</v>
      </c>
      <c r="G8233" s="220">
        <v>6665</v>
      </c>
      <c r="H8233" s="220">
        <v>7016</v>
      </c>
      <c r="I8233" s="220">
        <v>6332.0035775862061</v>
      </c>
      <c r="J8233" s="161" t="e">
        <f>VLOOKUP(D8233,GST!A:D,4,FALSE)</f>
        <v>#N/A</v>
      </c>
      <c r="K8233" s="64" t="str">
        <f>VLOOKUP(B8233,'ABC successor'!A:J,10,FALSE)</f>
        <v>4751</v>
      </c>
    </row>
    <row r="8234" spans="1:11" x14ac:dyDescent="0.2">
      <c r="A8234">
        <v>8233</v>
      </c>
      <c r="B8234" t="s">
        <v>21132</v>
      </c>
      <c r="C8234" t="s">
        <v>21133</v>
      </c>
      <c r="D8234" t="s">
        <v>21132</v>
      </c>
      <c r="E8234" t="s">
        <v>21134</v>
      </c>
      <c r="F8234" s="220">
        <v>6665</v>
      </c>
      <c r="G8234" s="220">
        <v>6665</v>
      </c>
      <c r="H8234" s="220">
        <v>7016</v>
      </c>
      <c r="I8234" s="220">
        <v>6332.0035775862061</v>
      </c>
      <c r="J8234" s="161" t="e">
        <f>VLOOKUP(D8234,GST!A:D,4,FALSE)</f>
        <v>#N/A</v>
      </c>
      <c r="K8234" s="64" t="str">
        <f>VLOOKUP(B8234,'ABC successor'!A:J,10,FALSE)</f>
        <v>4751</v>
      </c>
    </row>
    <row r="8235" spans="1:11" x14ac:dyDescent="0.2">
      <c r="A8235">
        <v>8234</v>
      </c>
      <c r="B8235" t="s">
        <v>21135</v>
      </c>
      <c r="C8235" t="s">
        <v>21136</v>
      </c>
      <c r="D8235" t="s">
        <v>21135</v>
      </c>
      <c r="E8235" t="s">
        <v>21137</v>
      </c>
      <c r="F8235" s="220">
        <v>5865</v>
      </c>
      <c r="G8235" s="220">
        <v>5865</v>
      </c>
      <c r="H8235" s="220">
        <v>6174</v>
      </c>
      <c r="I8235" s="220">
        <v>5572.1631482758612</v>
      </c>
      <c r="J8235" s="161" t="e">
        <f>VLOOKUP(D8235,GST!A:D,4,FALSE)</f>
        <v>#N/A</v>
      </c>
      <c r="K8235" s="64" t="str">
        <f>VLOOKUP(B8235,'ABC successor'!A:J,10,FALSE)</f>
        <v>4751</v>
      </c>
    </row>
    <row r="8236" spans="1:11" x14ac:dyDescent="0.2">
      <c r="A8236">
        <v>8235</v>
      </c>
      <c r="B8236" t="s">
        <v>21138</v>
      </c>
      <c r="C8236" t="s">
        <v>21139</v>
      </c>
      <c r="D8236" t="s">
        <v>21138</v>
      </c>
      <c r="E8236" t="s">
        <v>21096</v>
      </c>
      <c r="F8236" s="220">
        <v>11997</v>
      </c>
      <c r="G8236" s="220">
        <v>11997</v>
      </c>
      <c r="H8236" s="220">
        <v>12628</v>
      </c>
      <c r="I8236" s="220">
        <v>11397.606439655172</v>
      </c>
      <c r="J8236" s="161" t="e">
        <f>VLOOKUP(D8236,GST!A:D,4,FALSE)</f>
        <v>#N/A</v>
      </c>
      <c r="K8236" s="64" t="str">
        <f>VLOOKUP(B8236,'ABC successor'!A:J,10,FALSE)</f>
        <v>4751</v>
      </c>
    </row>
    <row r="8237" spans="1:11" x14ac:dyDescent="0.2">
      <c r="A8237">
        <v>8236</v>
      </c>
      <c r="B8237" t="s">
        <v>21140</v>
      </c>
      <c r="C8237" t="s">
        <v>21141</v>
      </c>
      <c r="D8237" t="s">
        <v>21140</v>
      </c>
      <c r="E8237" t="s">
        <v>21142</v>
      </c>
      <c r="F8237" s="220">
        <v>9331</v>
      </c>
      <c r="G8237" s="220">
        <v>9331</v>
      </c>
      <c r="H8237" s="220">
        <v>9822</v>
      </c>
      <c r="I8237" s="220">
        <v>8864.8050086206895</v>
      </c>
      <c r="J8237" s="161" t="e">
        <f>VLOOKUP(D8237,GST!A:D,4,FALSE)</f>
        <v>#N/A</v>
      </c>
      <c r="K8237" s="64" t="str">
        <f>VLOOKUP(B8237,'ABC successor'!A:J,10,FALSE)</f>
        <v>4751</v>
      </c>
    </row>
    <row r="8238" spans="1:11" x14ac:dyDescent="0.2">
      <c r="A8238">
        <v>8237</v>
      </c>
      <c r="B8238" t="s">
        <v>24665</v>
      </c>
      <c r="C8238" t="s">
        <v>24666</v>
      </c>
      <c r="D8238" t="s">
        <v>24665</v>
      </c>
      <c r="E8238" t="s">
        <v>24667</v>
      </c>
      <c r="F8238" s="220">
        <v>14130</v>
      </c>
      <c r="G8238" s="220">
        <v>14130</v>
      </c>
      <c r="H8238" s="220">
        <v>14874</v>
      </c>
      <c r="I8238" s="220">
        <v>13423.847584482759</v>
      </c>
      <c r="J8238" s="161" t="e">
        <f>VLOOKUP(D8238,GST!A:D,4,FALSE)</f>
        <v>#N/A</v>
      </c>
      <c r="K8238" s="64" t="str">
        <f>VLOOKUP(B8238,'ABC successor'!A:J,10,FALSE)</f>
        <v>4773</v>
      </c>
    </row>
    <row r="8239" spans="1:11" x14ac:dyDescent="0.2">
      <c r="A8239">
        <v>8238</v>
      </c>
      <c r="B8239" t="s">
        <v>21143</v>
      </c>
      <c r="C8239" t="s">
        <v>21144</v>
      </c>
      <c r="D8239" t="s">
        <v>21143</v>
      </c>
      <c r="E8239" t="s">
        <v>20927</v>
      </c>
      <c r="F8239" s="220">
        <v>8120</v>
      </c>
      <c r="G8239" s="220">
        <v>8120</v>
      </c>
      <c r="H8239" s="220">
        <v>8547</v>
      </c>
      <c r="I8239" s="220">
        <v>7714.4104655172405</v>
      </c>
      <c r="J8239" s="161" t="e">
        <f>VLOOKUP(D8239,GST!A:D,4,FALSE)</f>
        <v>#N/A</v>
      </c>
      <c r="K8239" s="64" t="str">
        <f>VLOOKUP(B8239,'ABC successor'!A:J,10,FALSE)</f>
        <v>4751</v>
      </c>
    </row>
    <row r="8240" spans="1:11" x14ac:dyDescent="0.2">
      <c r="A8240">
        <v>8239</v>
      </c>
      <c r="B8240" t="s">
        <v>21145</v>
      </c>
      <c r="C8240" t="s">
        <v>21146</v>
      </c>
      <c r="D8240" t="s">
        <v>21145</v>
      </c>
      <c r="E8240" t="s">
        <v>20930</v>
      </c>
      <c r="F8240" s="220">
        <v>8120</v>
      </c>
      <c r="G8240" s="220">
        <v>8120</v>
      </c>
      <c r="H8240" s="220">
        <v>8547</v>
      </c>
      <c r="I8240" s="220">
        <v>7714.4104655172405</v>
      </c>
      <c r="J8240" s="161" t="e">
        <f>VLOOKUP(D8240,GST!A:D,4,FALSE)</f>
        <v>#N/A</v>
      </c>
      <c r="K8240" s="64" t="str">
        <f>VLOOKUP(B8240,'ABC successor'!A:J,10,FALSE)</f>
        <v>4751</v>
      </c>
    </row>
    <row r="8241" spans="1:11" x14ac:dyDescent="0.2">
      <c r="A8241">
        <v>8240</v>
      </c>
      <c r="B8241" t="s">
        <v>21147</v>
      </c>
      <c r="C8241" t="s">
        <v>21148</v>
      </c>
      <c r="D8241" t="s">
        <v>21147</v>
      </c>
      <c r="E8241" t="s">
        <v>20933</v>
      </c>
      <c r="F8241" s="220">
        <v>8120</v>
      </c>
      <c r="G8241" s="220">
        <v>8120</v>
      </c>
      <c r="H8241" s="220">
        <v>8547</v>
      </c>
      <c r="I8241" s="220">
        <v>7714.4104655172405</v>
      </c>
      <c r="J8241" s="161" t="e">
        <f>VLOOKUP(D8241,GST!A:D,4,FALSE)</f>
        <v>#N/A</v>
      </c>
      <c r="K8241" s="64" t="str">
        <f>VLOOKUP(B8241,'ABC successor'!A:J,10,FALSE)</f>
        <v>4751</v>
      </c>
    </row>
    <row r="8242" spans="1:11" x14ac:dyDescent="0.2">
      <c r="A8242">
        <v>8241</v>
      </c>
      <c r="B8242" t="s">
        <v>21149</v>
      </c>
      <c r="C8242" t="s">
        <v>21150</v>
      </c>
      <c r="D8242" t="s">
        <v>21149</v>
      </c>
      <c r="E8242" t="s">
        <v>21151</v>
      </c>
      <c r="F8242" s="220">
        <v>23995</v>
      </c>
      <c r="G8242" s="220">
        <v>23995</v>
      </c>
      <c r="H8242" s="220">
        <v>25258</v>
      </c>
      <c r="I8242" s="220">
        <v>22795.212879310344</v>
      </c>
      <c r="J8242" s="161" t="e">
        <f>VLOOKUP(D8242,GST!A:D,4,FALSE)</f>
        <v>#N/A</v>
      </c>
      <c r="K8242" s="64" t="str">
        <f>VLOOKUP(B8242,'ABC successor'!A:J,10,FALSE)</f>
        <v>4751</v>
      </c>
    </row>
    <row r="8243" spans="1:11" x14ac:dyDescent="0.2">
      <c r="A8243">
        <v>8242</v>
      </c>
      <c r="B8243" t="s">
        <v>21152</v>
      </c>
      <c r="C8243" t="s">
        <v>21153</v>
      </c>
      <c r="D8243" t="s">
        <v>21152</v>
      </c>
      <c r="E8243" t="s">
        <v>21154</v>
      </c>
      <c r="F8243" s="220">
        <v>1173087</v>
      </c>
      <c r="G8243" s="220">
        <v>1173087</v>
      </c>
      <c r="H8243" s="220">
        <v>1234828</v>
      </c>
      <c r="I8243" s="220">
        <v>1114432.6296551721</v>
      </c>
      <c r="J8243" s="161" t="e">
        <f>VLOOKUP(D8243,GST!A:D,4,FALSE)</f>
        <v>#N/A</v>
      </c>
      <c r="K8243" s="64" t="str">
        <f>VLOOKUP(B8243,'ABC successor'!A:J,10,FALSE)</f>
        <v>4751</v>
      </c>
    </row>
    <row r="8244" spans="1:11" x14ac:dyDescent="0.2">
      <c r="A8244">
        <v>8243</v>
      </c>
      <c r="B8244" t="s">
        <v>21155</v>
      </c>
      <c r="C8244" t="s">
        <v>21156</v>
      </c>
      <c r="D8244" t="s">
        <v>21155</v>
      </c>
      <c r="E8244" t="s">
        <v>21157</v>
      </c>
      <c r="F8244" s="220">
        <v>226619</v>
      </c>
      <c r="G8244" s="220">
        <v>226619</v>
      </c>
      <c r="H8244" s="220">
        <v>238546</v>
      </c>
      <c r="I8244" s="220">
        <v>215288.12163793098</v>
      </c>
      <c r="J8244" s="161" t="e">
        <f>VLOOKUP(D8244,GST!A:D,4,FALSE)</f>
        <v>#N/A</v>
      </c>
      <c r="K8244" s="64" t="str">
        <f>VLOOKUP(B8244,'ABC successor'!A:J,10,FALSE)</f>
        <v>4751</v>
      </c>
    </row>
    <row r="8245" spans="1:11" x14ac:dyDescent="0.2">
      <c r="A8245">
        <v>8244</v>
      </c>
      <c r="B8245" t="s">
        <v>21158</v>
      </c>
      <c r="C8245" t="s">
        <v>21159</v>
      </c>
      <c r="D8245" t="s">
        <v>21158</v>
      </c>
      <c r="E8245" t="s">
        <v>21160</v>
      </c>
      <c r="F8245" s="220">
        <v>12264</v>
      </c>
      <c r="G8245" s="220">
        <v>12264</v>
      </c>
      <c r="H8245" s="220">
        <v>12909</v>
      </c>
      <c r="I8245" s="220">
        <v>11650.886582758618</v>
      </c>
      <c r="J8245" s="161" t="e">
        <f>VLOOKUP(D8245,GST!A:D,4,FALSE)</f>
        <v>#N/A</v>
      </c>
      <c r="K8245" s="64" t="str">
        <f>VLOOKUP(B8245,'ABC successor'!A:J,10,FALSE)</f>
        <v>4751</v>
      </c>
    </row>
    <row r="8246" spans="1:11" x14ac:dyDescent="0.2">
      <c r="A8246">
        <v>8245</v>
      </c>
      <c r="B8246" t="s">
        <v>21161</v>
      </c>
      <c r="C8246" t="s">
        <v>21162</v>
      </c>
      <c r="D8246" t="s">
        <v>21161</v>
      </c>
      <c r="E8246" t="s">
        <v>21163</v>
      </c>
      <c r="F8246" s="220">
        <v>235950</v>
      </c>
      <c r="G8246" s="220">
        <v>235950</v>
      </c>
      <c r="H8246" s="220">
        <v>248368</v>
      </c>
      <c r="I8246" s="220">
        <v>224152.92664655167</v>
      </c>
      <c r="J8246" s="161" t="e">
        <f>VLOOKUP(D8246,GST!A:D,4,FALSE)</f>
        <v>#N/A</v>
      </c>
      <c r="K8246" s="64" t="str">
        <f>VLOOKUP(B8246,'ABC successor'!A:J,10,FALSE)</f>
        <v>4751</v>
      </c>
    </row>
    <row r="8247" spans="1:11" x14ac:dyDescent="0.2">
      <c r="A8247">
        <v>8246</v>
      </c>
      <c r="B8247" t="s">
        <v>21164</v>
      </c>
      <c r="C8247" t="s">
        <v>21165</v>
      </c>
      <c r="D8247" t="s">
        <v>21164</v>
      </c>
      <c r="E8247" t="s">
        <v>21166</v>
      </c>
      <c r="F8247" s="220">
        <v>11198</v>
      </c>
      <c r="G8247" s="220">
        <v>11198</v>
      </c>
      <c r="H8247" s="220">
        <v>11787</v>
      </c>
      <c r="I8247" s="220">
        <v>10637.766010344827</v>
      </c>
      <c r="J8247" s="161" t="e">
        <f>VLOOKUP(D8247,GST!A:D,4,FALSE)</f>
        <v>#N/A</v>
      </c>
      <c r="K8247" s="64" t="str">
        <f>VLOOKUP(B8247,'ABC successor'!A:J,10,FALSE)</f>
        <v>4751</v>
      </c>
    </row>
    <row r="8248" spans="1:11" x14ac:dyDescent="0.2">
      <c r="A8248">
        <v>8247</v>
      </c>
      <c r="B8248" t="s">
        <v>26814</v>
      </c>
      <c r="C8248" t="s">
        <v>26815</v>
      </c>
      <c r="D8248" t="s">
        <v>26814</v>
      </c>
      <c r="E8248" t="s">
        <v>26816</v>
      </c>
      <c r="F8248" s="220">
        <v>18663</v>
      </c>
      <c r="G8248" s="220">
        <v>18663</v>
      </c>
      <c r="H8248" s="220">
        <v>19645</v>
      </c>
      <c r="I8248" s="220">
        <v>17729.610017241379</v>
      </c>
      <c r="J8248" s="161" t="e">
        <f>VLOOKUP(D8248,GST!A:D,4,FALSE)</f>
        <v>#N/A</v>
      </c>
      <c r="K8248" s="64" t="str">
        <f>VLOOKUP(B8248,'ABC successor'!A:J,10,FALSE)</f>
        <v>4773</v>
      </c>
    </row>
    <row r="8249" spans="1:11" x14ac:dyDescent="0.2">
      <c r="A8249">
        <v>8248</v>
      </c>
      <c r="B8249" t="s">
        <v>21167</v>
      </c>
      <c r="C8249" t="s">
        <v>21168</v>
      </c>
      <c r="D8249" t="s">
        <v>21167</v>
      </c>
      <c r="E8249" t="s">
        <v>21169</v>
      </c>
      <c r="F8249" s="220">
        <v>11997</v>
      </c>
      <c r="G8249" s="220">
        <v>11997</v>
      </c>
      <c r="H8249" s="220">
        <v>12628</v>
      </c>
      <c r="I8249" s="220">
        <v>11397.606439655172</v>
      </c>
      <c r="J8249" s="161" t="e">
        <f>VLOOKUP(D8249,GST!A:D,4,FALSE)</f>
        <v>#N/A</v>
      </c>
      <c r="K8249" s="64" t="str">
        <f>VLOOKUP(B8249,'ABC successor'!A:J,10,FALSE)</f>
        <v>4751</v>
      </c>
    </row>
    <row r="8250" spans="1:11" x14ac:dyDescent="0.2">
      <c r="A8250">
        <v>8249</v>
      </c>
      <c r="B8250" t="s">
        <v>21170</v>
      </c>
      <c r="C8250" t="s">
        <v>21171</v>
      </c>
      <c r="D8250" t="s">
        <v>21170</v>
      </c>
      <c r="E8250" t="s">
        <v>21172</v>
      </c>
      <c r="F8250" s="220">
        <v>26661</v>
      </c>
      <c r="G8250" s="220">
        <v>26661</v>
      </c>
      <c r="H8250" s="220">
        <v>28064</v>
      </c>
      <c r="I8250" s="220">
        <v>25328.014310344824</v>
      </c>
      <c r="J8250" s="161" t="e">
        <f>VLOOKUP(D8250,GST!A:D,4,FALSE)</f>
        <v>#N/A</v>
      </c>
      <c r="K8250" s="64" t="str">
        <f>VLOOKUP(B8250,'ABC successor'!A:J,10,FALSE)</f>
        <v>4751</v>
      </c>
    </row>
    <row r="8251" spans="1:11" x14ac:dyDescent="0.2">
      <c r="A8251">
        <v>8250</v>
      </c>
      <c r="B8251" t="s">
        <v>21173</v>
      </c>
      <c r="C8251" t="s">
        <v>21174</v>
      </c>
      <c r="D8251" t="s">
        <v>21173</v>
      </c>
      <c r="E8251" t="s">
        <v>21175</v>
      </c>
      <c r="F8251" s="220">
        <v>41325</v>
      </c>
      <c r="G8251" s="220">
        <v>41325</v>
      </c>
      <c r="H8251" s="220">
        <v>43500</v>
      </c>
      <c r="I8251" s="220">
        <v>39258.422181034475</v>
      </c>
      <c r="J8251" s="161" t="e">
        <f>VLOOKUP(D8251,GST!A:D,4,FALSE)</f>
        <v>#N/A</v>
      </c>
      <c r="K8251" s="64" t="str">
        <f>VLOOKUP(B8251,'ABC successor'!A:J,10,FALSE)</f>
        <v>4751</v>
      </c>
    </row>
    <row r="8252" spans="1:11" x14ac:dyDescent="0.2">
      <c r="A8252">
        <v>8251</v>
      </c>
      <c r="B8252" t="s">
        <v>24668</v>
      </c>
      <c r="C8252" t="s">
        <v>24669</v>
      </c>
      <c r="D8252" t="s">
        <v>24668</v>
      </c>
      <c r="E8252" t="s">
        <v>21099</v>
      </c>
      <c r="F8252" s="220">
        <v>23995</v>
      </c>
      <c r="G8252" s="220">
        <v>23995</v>
      </c>
      <c r="H8252" s="220">
        <v>25258</v>
      </c>
      <c r="I8252" s="220">
        <v>22795.212879310344</v>
      </c>
      <c r="J8252" s="161" t="e">
        <f>VLOOKUP(D8252,GST!A:D,4,FALSE)</f>
        <v>#N/A</v>
      </c>
      <c r="K8252" s="64" t="str">
        <f>VLOOKUP(B8252,'ABC successor'!A:J,10,FALSE)</f>
        <v>4773</v>
      </c>
    </row>
    <row r="8253" spans="1:11" x14ac:dyDescent="0.2">
      <c r="A8253">
        <v>8252</v>
      </c>
      <c r="B8253" t="s">
        <v>24670</v>
      </c>
      <c r="C8253" t="s">
        <v>24671</v>
      </c>
      <c r="D8253" t="s">
        <v>24670</v>
      </c>
      <c r="E8253" t="s">
        <v>24672</v>
      </c>
      <c r="F8253" s="220">
        <v>31993</v>
      </c>
      <c r="G8253" s="220">
        <v>31993</v>
      </c>
      <c r="H8253" s="220">
        <v>33677</v>
      </c>
      <c r="I8253" s="220">
        <v>30393.617172413789</v>
      </c>
      <c r="J8253" s="161" t="e">
        <f>VLOOKUP(D8253,GST!A:D,4,FALSE)</f>
        <v>#N/A</v>
      </c>
      <c r="K8253" s="64" t="str">
        <f>VLOOKUP(B8253,'ABC successor'!A:J,10,FALSE)</f>
        <v>4773</v>
      </c>
    </row>
    <row r="8254" spans="1:11" x14ac:dyDescent="0.2">
      <c r="A8254">
        <v>8253</v>
      </c>
      <c r="B8254" t="s">
        <v>26241</v>
      </c>
      <c r="C8254" t="s">
        <v>26242</v>
      </c>
      <c r="D8254" t="s">
        <v>26241</v>
      </c>
      <c r="E8254" t="s">
        <v>26243</v>
      </c>
      <c r="F8254" s="220">
        <v>668</v>
      </c>
      <c r="G8254" s="220">
        <v>668</v>
      </c>
      <c r="H8254" s="220">
        <v>703</v>
      </c>
      <c r="I8254" s="220">
        <v>634.16707586206883</v>
      </c>
      <c r="J8254" s="161" t="e">
        <f>VLOOKUP(D8254,GST!A:D,4,FALSE)</f>
        <v>#N/A</v>
      </c>
      <c r="K8254" s="64" t="str">
        <f>VLOOKUP(B8254,'ABC successor'!A:J,10,FALSE)</f>
        <v>4751</v>
      </c>
    </row>
    <row r="8255" spans="1:11" x14ac:dyDescent="0.2">
      <c r="A8255">
        <v>8254</v>
      </c>
      <c r="B8255" t="s">
        <v>21176</v>
      </c>
      <c r="C8255" t="s">
        <v>21177</v>
      </c>
      <c r="D8255" t="s">
        <v>21176</v>
      </c>
      <c r="E8255" t="s">
        <v>21178</v>
      </c>
      <c r="F8255" s="220">
        <v>4799</v>
      </c>
      <c r="G8255" s="220">
        <v>4799</v>
      </c>
      <c r="H8255" s="220">
        <v>5052</v>
      </c>
      <c r="I8255" s="220">
        <v>4559.0425758620686</v>
      </c>
      <c r="J8255" s="161" t="e">
        <f>VLOOKUP(D8255,GST!A:D,4,FALSE)</f>
        <v>#N/A</v>
      </c>
      <c r="K8255" s="64" t="str">
        <f>VLOOKUP(B8255,'ABC successor'!A:J,10,FALSE)</f>
        <v>4751</v>
      </c>
    </row>
    <row r="8256" spans="1:11" x14ac:dyDescent="0.2">
      <c r="A8256">
        <v>8255</v>
      </c>
      <c r="B8256" t="s">
        <v>21179</v>
      </c>
      <c r="C8256" t="s">
        <v>21180</v>
      </c>
      <c r="D8256" t="s">
        <v>21179</v>
      </c>
      <c r="E8256" t="s">
        <v>21181</v>
      </c>
      <c r="F8256" s="220">
        <v>13331</v>
      </c>
      <c r="G8256" s="220">
        <v>13331</v>
      </c>
      <c r="H8256" s="220">
        <v>14033</v>
      </c>
      <c r="I8256" s="220">
        <v>12664.007155172412</v>
      </c>
      <c r="J8256" s="161" t="e">
        <f>VLOOKUP(D8256,GST!A:D,4,FALSE)</f>
        <v>#N/A</v>
      </c>
      <c r="K8256" s="64" t="str">
        <f>VLOOKUP(B8256,'ABC successor'!A:J,10,FALSE)</f>
        <v>4751</v>
      </c>
    </row>
    <row r="8257" spans="1:11" x14ac:dyDescent="0.2">
      <c r="A8257">
        <v>8256</v>
      </c>
      <c r="B8257" t="s">
        <v>21182</v>
      </c>
      <c r="C8257" t="s">
        <v>21183</v>
      </c>
      <c r="D8257" t="s">
        <v>21182</v>
      </c>
      <c r="E8257" t="s">
        <v>21184</v>
      </c>
      <c r="F8257" s="220">
        <v>12531</v>
      </c>
      <c r="G8257" s="220">
        <v>12531</v>
      </c>
      <c r="H8257" s="220">
        <v>13191</v>
      </c>
      <c r="I8257" s="220">
        <v>11904.166725862067</v>
      </c>
      <c r="J8257" s="161" t="e">
        <f>VLOOKUP(D8257,GST!A:D,4,FALSE)</f>
        <v>#N/A</v>
      </c>
      <c r="K8257" s="64" t="str">
        <f>VLOOKUP(B8257,'ABC successor'!A:J,10,FALSE)</f>
        <v>4751</v>
      </c>
    </row>
    <row r="8258" spans="1:11" x14ac:dyDescent="0.2">
      <c r="A8258">
        <v>8257</v>
      </c>
      <c r="B8258" t="s">
        <v>21185</v>
      </c>
      <c r="C8258" t="s">
        <v>21186</v>
      </c>
      <c r="D8258" t="s">
        <v>21185</v>
      </c>
      <c r="E8258" t="s">
        <v>21184</v>
      </c>
      <c r="F8258" s="220">
        <v>9474</v>
      </c>
      <c r="G8258" s="220">
        <v>9474</v>
      </c>
      <c r="H8258" s="220">
        <v>9973</v>
      </c>
      <c r="I8258" s="220">
        <v>9000.1455431034483</v>
      </c>
      <c r="J8258" s="161" t="e">
        <f>VLOOKUP(D8258,GST!A:D,4,FALSE)</f>
        <v>#N/A</v>
      </c>
      <c r="K8258" s="64" t="str">
        <f>VLOOKUP(B8258,'ABC successor'!A:J,10,FALSE)</f>
        <v>4751</v>
      </c>
    </row>
    <row r="8259" spans="1:11" x14ac:dyDescent="0.2">
      <c r="A8259">
        <v>8258</v>
      </c>
      <c r="B8259" t="s">
        <v>27575</v>
      </c>
      <c r="C8259" t="s">
        <v>27576</v>
      </c>
      <c r="D8259" t="s">
        <v>27575</v>
      </c>
      <c r="E8259" t="s">
        <v>27577</v>
      </c>
      <c r="F8259" s="220">
        <v>41325</v>
      </c>
      <c r="G8259" s="220">
        <v>41325</v>
      </c>
      <c r="H8259" s="220">
        <v>43500</v>
      </c>
      <c r="I8259" s="220">
        <v>39258.422181034475</v>
      </c>
      <c r="J8259" s="161" t="e">
        <f>VLOOKUP(D8259,GST!A:D,4,FALSE)</f>
        <v>#N/A</v>
      </c>
      <c r="K8259" s="64" t="str">
        <f>VLOOKUP(B8259,'ABC successor'!A:J,10,FALSE)</f>
        <v>4751</v>
      </c>
    </row>
    <row r="8260" spans="1:11" x14ac:dyDescent="0.2">
      <c r="A8260">
        <v>8259</v>
      </c>
      <c r="B8260" t="s">
        <v>27578</v>
      </c>
      <c r="C8260" t="s">
        <v>27579</v>
      </c>
      <c r="D8260" t="s">
        <v>27578</v>
      </c>
      <c r="E8260" t="s">
        <v>27580</v>
      </c>
      <c r="F8260" s="220">
        <v>19996</v>
      </c>
      <c r="G8260" s="220">
        <v>19996</v>
      </c>
      <c r="H8260" s="220">
        <v>21048</v>
      </c>
      <c r="I8260" s="220">
        <v>18996.010732758619</v>
      </c>
      <c r="J8260" s="161" t="e">
        <f>VLOOKUP(D8260,GST!A:D,4,FALSE)</f>
        <v>#N/A</v>
      </c>
      <c r="K8260" s="64" t="str">
        <f>VLOOKUP(B8260,'ABC successor'!A:J,10,FALSE)</f>
        <v>4751</v>
      </c>
    </row>
    <row r="8261" spans="1:11" x14ac:dyDescent="0.2">
      <c r="A8261">
        <v>8260</v>
      </c>
      <c r="B8261" t="s">
        <v>18834</v>
      </c>
      <c r="C8261" t="s">
        <v>18835</v>
      </c>
      <c r="D8261" t="s">
        <v>18834</v>
      </c>
      <c r="E8261" t="s">
        <v>18836</v>
      </c>
      <c r="F8261" s="220">
        <v>2186777</v>
      </c>
      <c r="G8261" s="220">
        <v>2186777</v>
      </c>
      <c r="H8261" s="220">
        <v>2301871</v>
      </c>
      <c r="I8261" s="220">
        <v>2077438.5355862065</v>
      </c>
      <c r="J8261" s="161">
        <f>VLOOKUP(D8261,GST!A:D,4,FALSE)</f>
        <v>0.12</v>
      </c>
      <c r="K8261" s="64" t="str">
        <f>VLOOKUP(B8261,'ABC successor'!A:J,10,FALSE)</f>
        <v>4768</v>
      </c>
    </row>
    <row r="8262" spans="1:11" x14ac:dyDescent="0.2">
      <c r="A8262">
        <v>8261</v>
      </c>
      <c r="B8262" t="s">
        <v>18837</v>
      </c>
      <c r="C8262" t="s">
        <v>18838</v>
      </c>
      <c r="D8262" t="s">
        <v>18837</v>
      </c>
      <c r="E8262" t="s">
        <v>18839</v>
      </c>
      <c r="F8262" s="220">
        <v>1941414</v>
      </c>
      <c r="G8262" s="220">
        <v>1941414</v>
      </c>
      <c r="H8262" s="220">
        <v>2043594</v>
      </c>
      <c r="I8262" s="220">
        <v>1844343.4664827585</v>
      </c>
      <c r="J8262" s="161" t="e">
        <f>VLOOKUP(D8262,GST!A:D,4,FALSE)</f>
        <v>#N/A</v>
      </c>
      <c r="K8262" s="64" t="str">
        <f>VLOOKUP(B8262,'ABC successor'!A:J,10,FALSE)</f>
        <v>4776</v>
      </c>
    </row>
    <row r="8263" spans="1:11" x14ac:dyDescent="0.2">
      <c r="A8263">
        <v>8262</v>
      </c>
      <c r="B8263" t="s">
        <v>21925</v>
      </c>
      <c r="C8263" t="s">
        <v>21926</v>
      </c>
      <c r="D8263" t="s">
        <v>21925</v>
      </c>
      <c r="E8263" t="s">
        <v>21927</v>
      </c>
      <c r="F8263" s="220">
        <v>154634</v>
      </c>
      <c r="G8263" s="220">
        <v>154634</v>
      </c>
      <c r="H8263" s="220">
        <v>162773</v>
      </c>
      <c r="I8263" s="220">
        <v>146902.48299999998</v>
      </c>
      <c r="J8263" s="161" t="e">
        <f>VLOOKUP(D8263,GST!A:D,4,FALSE)</f>
        <v>#N/A</v>
      </c>
      <c r="K8263" s="64" t="str">
        <f>VLOOKUP(B8263,'ABC successor'!A:J,10,FALSE)</f>
        <v>4768</v>
      </c>
    </row>
    <row r="8264" spans="1:11" x14ac:dyDescent="0.2">
      <c r="A8264">
        <v>8263</v>
      </c>
      <c r="B8264" t="s">
        <v>21928</v>
      </c>
      <c r="C8264" t="s">
        <v>21929</v>
      </c>
      <c r="D8264" t="s">
        <v>21928</v>
      </c>
      <c r="E8264" t="s">
        <v>21930</v>
      </c>
      <c r="F8264" s="220">
        <v>63987</v>
      </c>
      <c r="G8264" s="220">
        <v>63987</v>
      </c>
      <c r="H8264" s="220">
        <v>67355</v>
      </c>
      <c r="I8264" s="220">
        <v>60787.234344827579</v>
      </c>
      <c r="J8264" s="161" t="e">
        <f>VLOOKUP(D8264,GST!A:D,4,FALSE)</f>
        <v>#N/A</v>
      </c>
      <c r="K8264" s="64" t="str">
        <f>VLOOKUP(B8264,'ABC successor'!A:J,10,FALSE)</f>
        <v>4768</v>
      </c>
    </row>
    <row r="8265" spans="1:11" x14ac:dyDescent="0.2">
      <c r="A8265">
        <v>8264</v>
      </c>
      <c r="B8265" t="s">
        <v>19781</v>
      </c>
      <c r="C8265" t="s">
        <v>19782</v>
      </c>
      <c r="D8265" t="s">
        <v>19781</v>
      </c>
      <c r="E8265" t="s">
        <v>19783</v>
      </c>
      <c r="F8265" s="220">
        <v>51456</v>
      </c>
      <c r="G8265" s="220">
        <v>51456</v>
      </c>
      <c r="H8265" s="220">
        <v>54164</v>
      </c>
      <c r="I8265" s="220">
        <v>48883.067618965513</v>
      </c>
      <c r="J8265" s="161" t="e">
        <f>VLOOKUP(D8265,GST!A:D,4,FALSE)</f>
        <v>#N/A</v>
      </c>
      <c r="K8265" s="64" t="str">
        <f>VLOOKUP(B8265,'ABC successor'!A:J,10,FALSE)</f>
        <v>4768</v>
      </c>
    </row>
    <row r="8266" spans="1:11" x14ac:dyDescent="0.2">
      <c r="A8266">
        <v>8265</v>
      </c>
      <c r="B8266" t="s">
        <v>18840</v>
      </c>
      <c r="C8266" t="s">
        <v>18841</v>
      </c>
      <c r="D8266" t="s">
        <v>18840</v>
      </c>
      <c r="E8266" t="s">
        <v>18842</v>
      </c>
      <c r="F8266" s="220">
        <v>51722</v>
      </c>
      <c r="G8266" s="220">
        <v>51722</v>
      </c>
      <c r="H8266" s="220">
        <v>54444</v>
      </c>
      <c r="I8266" s="220">
        <v>49136.347762068952</v>
      </c>
      <c r="J8266" s="161" t="e">
        <f>VLOOKUP(D8266,GST!A:D,4,FALSE)</f>
        <v>#N/A</v>
      </c>
      <c r="K8266" s="64" t="str">
        <f>VLOOKUP(B8266,'ABC successor'!A:J,10,FALSE)</f>
        <v>4768</v>
      </c>
    </row>
    <row r="8267" spans="1:11" x14ac:dyDescent="0.2">
      <c r="A8267">
        <v>8266</v>
      </c>
      <c r="B8267" t="s">
        <v>21931</v>
      </c>
      <c r="C8267" t="s">
        <v>21932</v>
      </c>
      <c r="D8267" t="s">
        <v>21931</v>
      </c>
      <c r="E8267" t="s">
        <v>22901</v>
      </c>
      <c r="F8267" s="220">
        <v>5772080</v>
      </c>
      <c r="G8267" s="220">
        <v>5772080</v>
      </c>
      <c r="H8267" s="220">
        <v>6075874</v>
      </c>
      <c r="I8267" s="220">
        <v>5483476.4294655155</v>
      </c>
      <c r="J8267" s="161" t="e">
        <f>VLOOKUP(D8267,GST!A:D,4,FALSE)</f>
        <v>#N/A</v>
      </c>
      <c r="K8267" s="64" t="str">
        <f>VLOOKUP(B8267,'ABC successor'!A:J,10,FALSE)</f>
        <v>4768</v>
      </c>
    </row>
    <row r="8268" spans="1:11" x14ac:dyDescent="0.2">
      <c r="A8268">
        <v>8267</v>
      </c>
      <c r="B8268" t="s">
        <v>21933</v>
      </c>
      <c r="C8268" t="s">
        <v>21934</v>
      </c>
      <c r="D8268" t="s">
        <v>21933</v>
      </c>
      <c r="E8268" t="s">
        <v>21935</v>
      </c>
      <c r="F8268" s="220">
        <v>1999580</v>
      </c>
      <c r="G8268" s="220">
        <v>1999580</v>
      </c>
      <c r="H8268" s="220">
        <v>2104821</v>
      </c>
      <c r="I8268" s="220">
        <v>1899601.0732758616</v>
      </c>
      <c r="J8268" s="161" t="e">
        <f>VLOOKUP(D8268,GST!A:D,4,FALSE)</f>
        <v>#N/A</v>
      </c>
      <c r="K8268" s="64" t="str">
        <f>VLOOKUP(B8268,'ABC successor'!A:J,10,FALSE)</f>
        <v>4768</v>
      </c>
    </row>
    <row r="8269" spans="1:11" x14ac:dyDescent="0.2">
      <c r="A8269">
        <v>8268</v>
      </c>
      <c r="B8269" t="s">
        <v>18843</v>
      </c>
      <c r="C8269" t="s">
        <v>18844</v>
      </c>
      <c r="D8269" t="s">
        <v>18843</v>
      </c>
      <c r="E8269" t="s">
        <v>18845</v>
      </c>
      <c r="F8269" s="220">
        <v>142103</v>
      </c>
      <c r="G8269" s="220">
        <v>142103</v>
      </c>
      <c r="H8269" s="220">
        <v>149582</v>
      </c>
      <c r="I8269" s="220">
        <v>134998.31627413793</v>
      </c>
      <c r="J8269" s="161" t="e">
        <f>VLOOKUP(D8269,GST!A:D,4,FALSE)</f>
        <v>#N/A</v>
      </c>
      <c r="K8269" s="64" t="str">
        <f>VLOOKUP(B8269,'ABC successor'!A:J,10,FALSE)</f>
        <v>4768</v>
      </c>
    </row>
    <row r="8270" spans="1:11" x14ac:dyDescent="0.2">
      <c r="A8270">
        <v>8269</v>
      </c>
      <c r="B8270" t="s">
        <v>25554</v>
      </c>
      <c r="C8270" t="s">
        <v>25555</v>
      </c>
      <c r="D8270" t="s">
        <v>25554</v>
      </c>
      <c r="E8270" t="s">
        <v>18848</v>
      </c>
      <c r="F8270" s="220">
        <v>2677504</v>
      </c>
      <c r="G8270" s="220">
        <v>2677504</v>
      </c>
      <c r="H8270" s="220">
        <v>2818425</v>
      </c>
      <c r="I8270" s="220">
        <v>2543628.6737931031</v>
      </c>
      <c r="J8270" s="161" t="e">
        <f>VLOOKUP(D8270,GST!A:D,4,FALSE)</f>
        <v>#N/A</v>
      </c>
      <c r="K8270" s="64" t="str">
        <f>VLOOKUP(B8270,'ABC successor'!A:J,10,FALSE)</f>
        <v>4768</v>
      </c>
    </row>
    <row r="8271" spans="1:11" x14ac:dyDescent="0.2">
      <c r="A8271">
        <v>8270</v>
      </c>
      <c r="B8271" t="s">
        <v>22902</v>
      </c>
      <c r="C8271" t="s">
        <v>22903</v>
      </c>
      <c r="D8271" t="s">
        <v>22902</v>
      </c>
      <c r="E8271" t="s">
        <v>18851</v>
      </c>
      <c r="F8271" s="220">
        <v>2359830</v>
      </c>
      <c r="G8271" s="220">
        <v>2359830</v>
      </c>
      <c r="H8271" s="220">
        <v>2484032</v>
      </c>
      <c r="I8271" s="220">
        <v>2241838.6162586203</v>
      </c>
      <c r="J8271" s="161" t="e">
        <f>VLOOKUP(D8271,GST!A:D,4,FALSE)</f>
        <v>#N/A</v>
      </c>
      <c r="K8271" s="64" t="str">
        <f>VLOOKUP(B8271,'ABC successor'!A:J,10,FALSE)</f>
        <v>4768</v>
      </c>
    </row>
    <row r="8272" spans="1:11" x14ac:dyDescent="0.2">
      <c r="A8272">
        <v>8271</v>
      </c>
      <c r="B8272" t="s">
        <v>22904</v>
      </c>
      <c r="C8272" t="s">
        <v>22905</v>
      </c>
      <c r="D8272" t="s">
        <v>22904</v>
      </c>
      <c r="E8272" t="s">
        <v>18854</v>
      </c>
      <c r="F8272" s="220">
        <v>2628252</v>
      </c>
      <c r="G8272" s="220">
        <v>2628252</v>
      </c>
      <c r="H8272" s="220">
        <v>2766581</v>
      </c>
      <c r="I8272" s="220">
        <v>2496839.5175862066</v>
      </c>
      <c r="J8272" s="161" t="e">
        <f>VLOOKUP(D8272,GST!A:D,4,FALSE)</f>
        <v>#N/A</v>
      </c>
      <c r="K8272" s="64" t="str">
        <f>VLOOKUP(B8272,'ABC successor'!A:J,10,FALSE)</f>
        <v>4775</v>
      </c>
    </row>
    <row r="8273" spans="1:11" x14ac:dyDescent="0.2">
      <c r="A8273">
        <v>8272</v>
      </c>
      <c r="B8273" t="s">
        <v>24673</v>
      </c>
      <c r="C8273" t="s">
        <v>24674</v>
      </c>
      <c r="D8273" t="s">
        <v>24673</v>
      </c>
      <c r="E8273" t="s">
        <v>24675</v>
      </c>
      <c r="F8273" s="220">
        <v>2359830</v>
      </c>
      <c r="G8273" s="220">
        <v>2359830</v>
      </c>
      <c r="H8273" s="220">
        <v>2484032</v>
      </c>
      <c r="I8273" s="220">
        <v>2241838.6162586203</v>
      </c>
      <c r="J8273" s="161" t="e">
        <f>VLOOKUP(D8273,GST!A:D,4,FALSE)</f>
        <v>#N/A</v>
      </c>
      <c r="K8273" s="64" t="str">
        <f>VLOOKUP(B8273,'ABC successor'!A:J,10,FALSE)</f>
        <v>4768</v>
      </c>
    </row>
    <row r="8274" spans="1:11" x14ac:dyDescent="0.2">
      <c r="A8274">
        <v>8273</v>
      </c>
      <c r="B8274" t="s">
        <v>21936</v>
      </c>
      <c r="C8274" t="s">
        <v>21937</v>
      </c>
      <c r="D8274" t="s">
        <v>21936</v>
      </c>
      <c r="E8274" t="s">
        <v>21938</v>
      </c>
      <c r="F8274" s="220">
        <v>109310</v>
      </c>
      <c r="G8274" s="220">
        <v>109310</v>
      </c>
      <c r="H8274" s="220">
        <v>115063</v>
      </c>
      <c r="I8274" s="220">
        <v>103844.85867241379</v>
      </c>
      <c r="J8274" s="161" t="e">
        <f>VLOOKUP(D8274,GST!A:D,4,FALSE)</f>
        <v>#N/A</v>
      </c>
      <c r="K8274" s="64" t="str">
        <f>VLOOKUP(B8274,'ABC successor'!A:J,10,FALSE)</f>
        <v>4768</v>
      </c>
    </row>
    <row r="8275" spans="1:11" x14ac:dyDescent="0.2">
      <c r="A8275">
        <v>8274</v>
      </c>
      <c r="B8275" t="s">
        <v>18846</v>
      </c>
      <c r="C8275" t="s">
        <v>18847</v>
      </c>
      <c r="D8275" t="s">
        <v>18846</v>
      </c>
      <c r="E8275" t="s">
        <v>18848</v>
      </c>
      <c r="F8275" s="220">
        <v>2843169</v>
      </c>
      <c r="G8275" s="220">
        <v>2843169</v>
      </c>
      <c r="H8275" s="220">
        <v>2992809</v>
      </c>
      <c r="I8275" s="220">
        <v>2701010.3810344823</v>
      </c>
      <c r="J8275" s="161" t="e">
        <f>VLOOKUP(D8275,GST!A:D,4,FALSE)</f>
        <v>#N/A</v>
      </c>
      <c r="K8275" s="64" t="str">
        <f>VLOOKUP(B8275,'ABC successor'!A:J,10,FALSE)</f>
        <v>4768</v>
      </c>
    </row>
    <row r="8276" spans="1:11" x14ac:dyDescent="0.2">
      <c r="A8276">
        <v>8275</v>
      </c>
      <c r="B8276" t="s">
        <v>18849</v>
      </c>
      <c r="C8276" t="s">
        <v>18850</v>
      </c>
      <c r="D8276" t="s">
        <v>18849</v>
      </c>
      <c r="E8276" t="s">
        <v>18851</v>
      </c>
      <c r="F8276" s="220">
        <v>2932717</v>
      </c>
      <c r="G8276" s="220">
        <v>2932717</v>
      </c>
      <c r="H8276" s="220">
        <v>3087071</v>
      </c>
      <c r="I8276" s="220">
        <v>2786081.5741379308</v>
      </c>
      <c r="J8276" s="161" t="e">
        <f>VLOOKUP(D8276,GST!A:D,4,FALSE)</f>
        <v>#N/A</v>
      </c>
      <c r="K8276" s="64" t="str">
        <f>VLOOKUP(B8276,'ABC successor'!A:J,10,FALSE)</f>
        <v>4768</v>
      </c>
    </row>
    <row r="8277" spans="1:11" x14ac:dyDescent="0.2">
      <c r="A8277">
        <v>8276</v>
      </c>
      <c r="B8277" t="s">
        <v>18852</v>
      </c>
      <c r="C8277" t="s">
        <v>18853</v>
      </c>
      <c r="D8277" t="s">
        <v>18852</v>
      </c>
      <c r="E8277" t="s">
        <v>18854</v>
      </c>
      <c r="F8277" s="220">
        <v>2628252</v>
      </c>
      <c r="G8277" s="220">
        <v>2628252</v>
      </c>
      <c r="H8277" s="220">
        <v>2766581</v>
      </c>
      <c r="I8277" s="220">
        <v>2496839.5175862066</v>
      </c>
      <c r="J8277" s="161" t="e">
        <f>VLOOKUP(D8277,GST!A:D,4,FALSE)</f>
        <v>#N/A</v>
      </c>
      <c r="K8277" s="64" t="str">
        <f>VLOOKUP(B8277,'ABC successor'!A:J,10,FALSE)</f>
        <v>4775</v>
      </c>
    </row>
    <row r="8278" spans="1:11" x14ac:dyDescent="0.2">
      <c r="A8278">
        <v>8277</v>
      </c>
      <c r="B8278" t="s">
        <v>7380</v>
      </c>
      <c r="C8278" t="s">
        <v>7379</v>
      </c>
      <c r="D8278" t="s">
        <v>7380</v>
      </c>
      <c r="E8278" t="s">
        <v>7381</v>
      </c>
      <c r="F8278" s="220">
        <v>2133</v>
      </c>
      <c r="G8278" s="220">
        <v>2133</v>
      </c>
      <c r="H8278" s="220">
        <v>2245</v>
      </c>
      <c r="I8278" s="220">
        <v>2026.2411448275861</v>
      </c>
      <c r="J8278" s="161" t="e">
        <f>VLOOKUP(D8278,GST!A:D,4,FALSE)</f>
        <v>#N/A</v>
      </c>
      <c r="K8278" s="64" t="str">
        <f>VLOOKUP(B8278,'ABC successor'!A:J,10,FALSE)</f>
        <v>4749</v>
      </c>
    </row>
    <row r="8279" spans="1:11" x14ac:dyDescent="0.2">
      <c r="A8279">
        <v>8278</v>
      </c>
      <c r="B8279" t="s">
        <v>7383</v>
      </c>
      <c r="C8279" t="s">
        <v>7382</v>
      </c>
      <c r="D8279" t="s">
        <v>7383</v>
      </c>
      <c r="E8279" t="s">
        <v>7384</v>
      </c>
      <c r="F8279" s="220">
        <v>256420</v>
      </c>
      <c r="G8279" s="220">
        <v>256420</v>
      </c>
      <c r="H8279" s="220">
        <v>269916</v>
      </c>
      <c r="I8279" s="220">
        <v>243599.42801551722</v>
      </c>
      <c r="J8279" s="161" t="e">
        <f>VLOOKUP(D8279,GST!A:D,4,FALSE)</f>
        <v>#N/A</v>
      </c>
      <c r="K8279" s="64" t="str">
        <f>VLOOKUP(B8279,'ABC successor'!A:J,10,FALSE)</f>
        <v>4749</v>
      </c>
    </row>
    <row r="8280" spans="1:11" x14ac:dyDescent="0.2">
      <c r="A8280">
        <v>8279</v>
      </c>
      <c r="B8280" t="s">
        <v>7386</v>
      </c>
      <c r="C8280" t="s">
        <v>7385</v>
      </c>
      <c r="D8280" t="s">
        <v>7386</v>
      </c>
      <c r="E8280" t="s">
        <v>7387</v>
      </c>
      <c r="F8280" s="220">
        <v>266849</v>
      </c>
      <c r="G8280" s="220">
        <v>266849</v>
      </c>
      <c r="H8280" s="220">
        <v>280894</v>
      </c>
      <c r="I8280" s="220">
        <v>253506.35513965518</v>
      </c>
      <c r="J8280" s="161">
        <f>VLOOKUP(D8280,GST!A:D,4,FALSE)</f>
        <v>0.18</v>
      </c>
      <c r="K8280" s="64" t="str">
        <f>VLOOKUP(B8280,'ABC successor'!A:J,10,FALSE)</f>
        <v>4749</v>
      </c>
    </row>
    <row r="8281" spans="1:11" x14ac:dyDescent="0.2">
      <c r="A8281">
        <v>8280</v>
      </c>
      <c r="B8281" t="s">
        <v>267</v>
      </c>
      <c r="C8281" t="s">
        <v>268</v>
      </c>
      <c r="D8281" t="s">
        <v>267</v>
      </c>
      <c r="E8281" t="s">
        <v>269</v>
      </c>
      <c r="F8281" s="220">
        <v>106644</v>
      </c>
      <c r="G8281" s="220">
        <v>106644</v>
      </c>
      <c r="H8281" s="220">
        <v>112257</v>
      </c>
      <c r="I8281" s="220">
        <v>101312.0572413793</v>
      </c>
      <c r="J8281" s="161" t="e">
        <f>VLOOKUP(D8281,GST!A:D,4,FALSE)</f>
        <v>#N/A</v>
      </c>
      <c r="K8281" s="64" t="str">
        <f>VLOOKUP(B8281,'ABC successor'!A:J,10,FALSE)</f>
        <v>4749</v>
      </c>
    </row>
    <row r="8282" spans="1:11" x14ac:dyDescent="0.2">
      <c r="A8282">
        <v>8281</v>
      </c>
      <c r="B8282" t="s">
        <v>7389</v>
      </c>
      <c r="C8282" t="s">
        <v>7388</v>
      </c>
      <c r="D8282" t="s">
        <v>7389</v>
      </c>
      <c r="E8282" t="s">
        <v>7390</v>
      </c>
      <c r="F8282" s="220">
        <v>272061</v>
      </c>
      <c r="G8282" s="220">
        <v>272061</v>
      </c>
      <c r="H8282" s="220">
        <v>286380</v>
      </c>
      <c r="I8282" s="220">
        <v>258457.88526551719</v>
      </c>
      <c r="J8282" s="161" t="e">
        <f>VLOOKUP(D8282,GST!A:D,4,FALSE)</f>
        <v>#N/A</v>
      </c>
      <c r="K8282" s="64" t="str">
        <f>VLOOKUP(B8282,'ABC successor'!A:J,10,FALSE)</f>
        <v>4749</v>
      </c>
    </row>
    <row r="8283" spans="1:11" x14ac:dyDescent="0.2">
      <c r="A8283">
        <v>8282</v>
      </c>
      <c r="B8283" t="s">
        <v>7392</v>
      </c>
      <c r="C8283" t="s">
        <v>7391</v>
      </c>
      <c r="D8283" t="s">
        <v>7392</v>
      </c>
      <c r="E8283" t="s">
        <v>7393</v>
      </c>
      <c r="F8283" s="220">
        <v>387001</v>
      </c>
      <c r="G8283" s="220">
        <v>387001</v>
      </c>
      <c r="H8283" s="220">
        <v>407369</v>
      </c>
      <c r="I8283" s="220">
        <v>367650.62848620676</v>
      </c>
      <c r="J8283" s="161">
        <f>VLOOKUP(D8283,GST!A:D,4,FALSE)</f>
        <v>0.18</v>
      </c>
      <c r="K8283" s="64" t="str">
        <f>VLOOKUP(B8283,'ABC successor'!A:J,10,FALSE)</f>
        <v>4749</v>
      </c>
    </row>
    <row r="8284" spans="1:11" x14ac:dyDescent="0.2">
      <c r="A8284">
        <v>8283</v>
      </c>
      <c r="B8284" t="s">
        <v>14288</v>
      </c>
      <c r="C8284" t="s">
        <v>14289</v>
      </c>
      <c r="D8284" t="s">
        <v>14288</v>
      </c>
      <c r="E8284" t="s">
        <v>14137</v>
      </c>
      <c r="F8284" s="220">
        <v>5114604</v>
      </c>
      <c r="G8284" s="220">
        <v>5114604</v>
      </c>
      <c r="H8284" s="220">
        <v>5383794</v>
      </c>
      <c r="I8284" s="220">
        <v>4858874.0625189645</v>
      </c>
      <c r="J8284" s="161" t="e">
        <f>VLOOKUP(D8284,GST!A:D,4,FALSE)</f>
        <v>#N/A</v>
      </c>
      <c r="K8284" s="64" t="str">
        <f>VLOOKUP(B8284,'ABC successor'!A:J,10,FALSE)</f>
        <v>4748</v>
      </c>
    </row>
    <row r="8285" spans="1:11" x14ac:dyDescent="0.2">
      <c r="A8285">
        <v>8284</v>
      </c>
      <c r="B8285" t="s">
        <v>7395</v>
      </c>
      <c r="C8285" t="s">
        <v>7394</v>
      </c>
      <c r="D8285" t="s">
        <v>7395</v>
      </c>
      <c r="E8285" t="s">
        <v>7396</v>
      </c>
      <c r="F8285" s="220">
        <v>16351</v>
      </c>
      <c r="G8285" s="220">
        <v>16351</v>
      </c>
      <c r="H8285" s="220">
        <v>17212</v>
      </c>
      <c r="I8285" s="220">
        <v>15533.226486206897</v>
      </c>
      <c r="J8285" s="161">
        <f>VLOOKUP(D8285,GST!A:D,4,FALSE)</f>
        <v>0.18</v>
      </c>
      <c r="K8285" s="64" t="str">
        <f>VLOOKUP(B8285,'ABC successor'!A:J,10,FALSE)</f>
        <v>4747</v>
      </c>
    </row>
    <row r="8286" spans="1:11" x14ac:dyDescent="0.2">
      <c r="A8286">
        <v>8285</v>
      </c>
      <c r="B8286" t="s">
        <v>8450</v>
      </c>
      <c r="C8286" t="s">
        <v>7397</v>
      </c>
      <c r="D8286" t="s">
        <v>8450</v>
      </c>
      <c r="E8286" t="s">
        <v>24676</v>
      </c>
      <c r="F8286" s="220">
        <v>16351</v>
      </c>
      <c r="G8286" s="220">
        <v>16351</v>
      </c>
      <c r="H8286" s="220">
        <v>17212</v>
      </c>
      <c r="I8286" s="220">
        <v>15533.226486206897</v>
      </c>
      <c r="J8286" s="161" t="e">
        <f>VLOOKUP(D8286,GST!A:D,4,FALSE)</f>
        <v>#N/A</v>
      </c>
      <c r="K8286" s="64" t="str">
        <f>VLOOKUP(B8286,'ABC successor'!A:J,10,FALSE)</f>
        <v>4748</v>
      </c>
    </row>
    <row r="8287" spans="1:11" x14ac:dyDescent="0.2">
      <c r="A8287">
        <v>8286</v>
      </c>
      <c r="B8287" t="s">
        <v>8452</v>
      </c>
      <c r="C8287" t="s">
        <v>8451</v>
      </c>
      <c r="D8287" t="s">
        <v>8452</v>
      </c>
      <c r="E8287" t="s">
        <v>8453</v>
      </c>
      <c r="F8287" s="220">
        <v>16351</v>
      </c>
      <c r="G8287" s="220">
        <v>16351</v>
      </c>
      <c r="H8287" s="220">
        <v>17212</v>
      </c>
      <c r="I8287" s="220">
        <v>15533.226486206897</v>
      </c>
      <c r="J8287" s="161">
        <f>VLOOKUP(D8287,GST!A:D,4,FALSE)</f>
        <v>0.18</v>
      </c>
      <c r="K8287" s="64" t="str">
        <f>VLOOKUP(B8287,'ABC successor'!A:J,10,FALSE)</f>
        <v>4747</v>
      </c>
    </row>
    <row r="8288" spans="1:11" x14ac:dyDescent="0.2">
      <c r="A8288">
        <v>8287</v>
      </c>
      <c r="B8288" t="s">
        <v>8455</v>
      </c>
      <c r="C8288" t="s">
        <v>8454</v>
      </c>
      <c r="D8288" t="s">
        <v>8455</v>
      </c>
      <c r="E8288" t="s">
        <v>8456</v>
      </c>
      <c r="F8288" s="220">
        <v>16351</v>
      </c>
      <c r="G8288" s="220">
        <v>16351</v>
      </c>
      <c r="H8288" s="220">
        <v>17212</v>
      </c>
      <c r="I8288" s="220">
        <v>15533.226486206897</v>
      </c>
      <c r="J8288" s="161" t="e">
        <f>VLOOKUP(D8288,GST!A:D,4,FALSE)</f>
        <v>#N/A</v>
      </c>
      <c r="K8288" s="64" t="str">
        <f>VLOOKUP(B8288,'ABC successor'!A:J,10,FALSE)</f>
        <v>4748</v>
      </c>
    </row>
    <row r="8289" spans="1:11" x14ac:dyDescent="0.2">
      <c r="A8289">
        <v>8288</v>
      </c>
      <c r="B8289" t="s">
        <v>14294</v>
      </c>
      <c r="C8289" t="s">
        <v>14295</v>
      </c>
      <c r="D8289" t="s">
        <v>14294</v>
      </c>
      <c r="E8289" t="s">
        <v>8479</v>
      </c>
      <c r="F8289" s="220">
        <v>5913653</v>
      </c>
      <c r="G8289" s="220">
        <v>5913653</v>
      </c>
      <c r="H8289" s="220">
        <v>6224898</v>
      </c>
      <c r="I8289" s="220">
        <v>5617970.1188896531</v>
      </c>
      <c r="J8289" s="161" t="e">
        <f>VLOOKUP(D8289,GST!A:D,4,FALSE)</f>
        <v>#N/A</v>
      </c>
      <c r="K8289" s="64" t="str">
        <f>VLOOKUP(B8289,'ABC successor'!A:J,10,FALSE)</f>
        <v>4748</v>
      </c>
    </row>
    <row r="8290" spans="1:11" x14ac:dyDescent="0.2">
      <c r="A8290">
        <v>8289</v>
      </c>
      <c r="B8290" t="s">
        <v>8458</v>
      </c>
      <c r="C8290" t="s">
        <v>8457</v>
      </c>
      <c r="D8290" t="s">
        <v>8458</v>
      </c>
      <c r="E8290" t="s">
        <v>8459</v>
      </c>
      <c r="F8290" s="220">
        <v>405722</v>
      </c>
      <c r="G8290" s="220">
        <v>405722</v>
      </c>
      <c r="H8290" s="220">
        <v>427076</v>
      </c>
      <c r="I8290" s="220">
        <v>385436.30815344822</v>
      </c>
      <c r="J8290" s="161">
        <f>VLOOKUP(D8290,GST!A:D,4,FALSE)</f>
        <v>0.18</v>
      </c>
      <c r="K8290" s="64" t="str">
        <f>VLOOKUP(B8290,'ABC successor'!A:J,10,FALSE)</f>
        <v>4749</v>
      </c>
    </row>
    <row r="8291" spans="1:11" x14ac:dyDescent="0.2">
      <c r="A8291">
        <v>8290</v>
      </c>
      <c r="B8291" t="s">
        <v>8461</v>
      </c>
      <c r="C8291" t="s">
        <v>8460</v>
      </c>
      <c r="D8291" t="s">
        <v>8461</v>
      </c>
      <c r="E8291" t="s">
        <v>8462</v>
      </c>
      <c r="F8291" s="220">
        <v>13247</v>
      </c>
      <c r="G8291" s="220">
        <v>13247</v>
      </c>
      <c r="H8291" s="220">
        <v>13944</v>
      </c>
      <c r="I8291" s="220">
        <v>12584.736270689655</v>
      </c>
      <c r="J8291" s="161">
        <f>VLOOKUP(D8291,GST!A:D,4,FALSE)</f>
        <v>0.12</v>
      </c>
      <c r="K8291" s="64" t="str">
        <f>VLOOKUP(B8291,'ABC successor'!A:J,10,FALSE)</f>
        <v>4774</v>
      </c>
    </row>
    <row r="8292" spans="1:11" x14ac:dyDescent="0.2">
      <c r="A8292">
        <v>8291</v>
      </c>
      <c r="B8292" t="s">
        <v>8464</v>
      </c>
      <c r="C8292" t="s">
        <v>8463</v>
      </c>
      <c r="D8292" t="s">
        <v>8464</v>
      </c>
      <c r="E8292" t="s">
        <v>8465</v>
      </c>
      <c r="F8292" s="220">
        <v>135603</v>
      </c>
      <c r="G8292" s="220">
        <v>135603</v>
      </c>
      <c r="H8292" s="220">
        <v>142740</v>
      </c>
      <c r="I8292" s="220">
        <v>128822.92102931032</v>
      </c>
      <c r="J8292" s="161" t="e">
        <f>VLOOKUP(D8292,GST!A:D,4,FALSE)</f>
        <v>#N/A</v>
      </c>
      <c r="K8292" s="64" t="str">
        <f>VLOOKUP(B8292,'ABC successor'!A:J,10,FALSE)</f>
        <v>4747</v>
      </c>
    </row>
    <row r="8293" spans="1:11" x14ac:dyDescent="0.2">
      <c r="A8293">
        <v>8292</v>
      </c>
      <c r="B8293" t="s">
        <v>8467</v>
      </c>
      <c r="C8293" t="s">
        <v>8466</v>
      </c>
      <c r="D8293" t="s">
        <v>8467</v>
      </c>
      <c r="E8293" t="s">
        <v>1277</v>
      </c>
      <c r="F8293" s="220">
        <v>31519</v>
      </c>
      <c r="G8293" s="220">
        <v>31519</v>
      </c>
      <c r="H8293" s="220">
        <v>33178</v>
      </c>
      <c r="I8293" s="220">
        <v>29943.126536206895</v>
      </c>
      <c r="J8293" s="161" t="e">
        <f>VLOOKUP(D8293,GST!A:D,4,FALSE)</f>
        <v>#N/A</v>
      </c>
      <c r="K8293" s="64" t="str">
        <f>VLOOKUP(B8293,'ABC successor'!A:J,10,FALSE)</f>
        <v>4740</v>
      </c>
    </row>
    <row r="8294" spans="1:11" x14ac:dyDescent="0.2">
      <c r="A8294">
        <v>8293</v>
      </c>
      <c r="B8294" t="s">
        <v>8469</v>
      </c>
      <c r="C8294" t="s">
        <v>8468</v>
      </c>
      <c r="D8294" t="s">
        <v>8469</v>
      </c>
      <c r="E8294" t="s">
        <v>8470</v>
      </c>
      <c r="F8294" s="220">
        <v>65098</v>
      </c>
      <c r="G8294" s="220">
        <v>65098</v>
      </c>
      <c r="H8294" s="220">
        <v>68524</v>
      </c>
      <c r="I8294" s="220">
        <v>61842.890513793107</v>
      </c>
      <c r="J8294" s="161" t="e">
        <f>VLOOKUP(D8294,GST!A:D,4,FALSE)</f>
        <v>#N/A</v>
      </c>
      <c r="K8294" s="64" t="str">
        <f>VLOOKUP(B8294,'ABC successor'!A:J,10,FALSE)</f>
        <v>4747</v>
      </c>
    </row>
    <row r="8295" spans="1:11" x14ac:dyDescent="0.2">
      <c r="A8295">
        <v>8294</v>
      </c>
      <c r="B8295" t="s">
        <v>8472</v>
      </c>
      <c r="C8295" t="s">
        <v>8471</v>
      </c>
      <c r="D8295" t="s">
        <v>8472</v>
      </c>
      <c r="E8295" t="s">
        <v>8473</v>
      </c>
      <c r="F8295" s="220">
        <v>82039</v>
      </c>
      <c r="G8295" s="220">
        <v>82039</v>
      </c>
      <c r="H8295" s="220">
        <v>86357</v>
      </c>
      <c r="I8295" s="220">
        <v>77936.813499999989</v>
      </c>
      <c r="J8295" s="161" t="e">
        <f>VLOOKUP(D8295,GST!A:D,4,FALSE)</f>
        <v>#N/A</v>
      </c>
      <c r="K8295" s="64" t="str">
        <f>VLOOKUP(B8295,'ABC successor'!A:J,10,FALSE)</f>
        <v>4757</v>
      </c>
    </row>
    <row r="8296" spans="1:11" x14ac:dyDescent="0.2">
      <c r="A8296">
        <v>8295</v>
      </c>
      <c r="B8296" t="s">
        <v>8475</v>
      </c>
      <c r="C8296" t="s">
        <v>8474</v>
      </c>
      <c r="D8296" t="s">
        <v>8475</v>
      </c>
      <c r="E8296" t="s">
        <v>8476</v>
      </c>
      <c r="F8296" s="220">
        <v>3485680</v>
      </c>
      <c r="G8296" s="220">
        <v>3485680</v>
      </c>
      <c r="H8296" s="220">
        <v>3669137</v>
      </c>
      <c r="I8296" s="220">
        <v>3311396.191551724</v>
      </c>
      <c r="J8296" s="161" t="e">
        <f>VLOOKUP(D8296,GST!A:D,4,FALSE)</f>
        <v>#N/A</v>
      </c>
      <c r="K8296" s="64" t="str">
        <f>VLOOKUP(B8296,'ABC successor'!A:J,10,FALSE)</f>
        <v>4747</v>
      </c>
    </row>
    <row r="8297" spans="1:11" x14ac:dyDescent="0.2">
      <c r="A8297">
        <v>8296</v>
      </c>
      <c r="B8297" t="s">
        <v>8478</v>
      </c>
      <c r="C8297" t="s">
        <v>8477</v>
      </c>
      <c r="D8297" t="s">
        <v>8478</v>
      </c>
      <c r="E8297" t="s">
        <v>8479</v>
      </c>
      <c r="F8297" s="220">
        <v>3566274</v>
      </c>
      <c r="G8297" s="220">
        <v>3566274</v>
      </c>
      <c r="H8297" s="220">
        <v>3753973</v>
      </c>
      <c r="I8297" s="220">
        <v>3387960.2653448274</v>
      </c>
      <c r="J8297" s="161" t="e">
        <f>VLOOKUP(D8297,GST!A:D,4,FALSE)</f>
        <v>#N/A</v>
      </c>
      <c r="K8297" s="64" t="str">
        <f>VLOOKUP(B8297,'ABC successor'!A:J,10,FALSE)</f>
        <v>4748</v>
      </c>
    </row>
    <row r="8298" spans="1:11" x14ac:dyDescent="0.2">
      <c r="A8298">
        <v>8297</v>
      </c>
      <c r="B8298" t="s">
        <v>8481</v>
      </c>
      <c r="C8298" t="s">
        <v>8480</v>
      </c>
      <c r="D8298" t="s">
        <v>8481</v>
      </c>
      <c r="E8298" t="s">
        <v>881</v>
      </c>
      <c r="F8298" s="220">
        <v>2955105</v>
      </c>
      <c r="G8298" s="220">
        <v>2955105</v>
      </c>
      <c r="H8298" s="220">
        <v>3110637</v>
      </c>
      <c r="I8298" s="220">
        <v>2807349.3724137931</v>
      </c>
      <c r="J8298" s="161">
        <f>VLOOKUP(D8298,GST!A:D,4,FALSE)</f>
        <v>0.12</v>
      </c>
      <c r="K8298" s="64" t="str">
        <f>VLOOKUP(B8298,'ABC successor'!A:J,10,FALSE)</f>
        <v>4747</v>
      </c>
    </row>
    <row r="8299" spans="1:11" x14ac:dyDescent="0.2">
      <c r="A8299">
        <v>8298</v>
      </c>
      <c r="B8299" t="s">
        <v>14303</v>
      </c>
      <c r="C8299" t="s">
        <v>14304</v>
      </c>
      <c r="D8299" t="s">
        <v>14303</v>
      </c>
      <c r="E8299" t="s">
        <v>8506</v>
      </c>
      <c r="F8299" s="220">
        <v>4742634</v>
      </c>
      <c r="G8299" s="220">
        <v>4742634</v>
      </c>
      <c r="H8299" s="220">
        <v>4992246</v>
      </c>
      <c r="I8299" s="220">
        <v>4505501.8604206899</v>
      </c>
      <c r="J8299" s="161" t="e">
        <f>VLOOKUP(D8299,GST!A:D,4,FALSE)</f>
        <v>#N/A</v>
      </c>
      <c r="K8299" s="64" t="str">
        <f>VLOOKUP(B8299,'ABC successor'!A:J,10,FALSE)</f>
        <v>4749</v>
      </c>
    </row>
    <row r="8300" spans="1:11" x14ac:dyDescent="0.2">
      <c r="A8300">
        <v>8299</v>
      </c>
      <c r="B8300" t="s">
        <v>8483</v>
      </c>
      <c r="C8300" t="s">
        <v>8482</v>
      </c>
      <c r="D8300" t="s">
        <v>8483</v>
      </c>
      <c r="E8300" t="s">
        <v>8484</v>
      </c>
      <c r="F8300" s="220">
        <v>331071</v>
      </c>
      <c r="G8300" s="220">
        <v>331071</v>
      </c>
      <c r="H8300" s="220">
        <v>348496</v>
      </c>
      <c r="I8300" s="220">
        <v>314517.86808448267</v>
      </c>
      <c r="J8300" s="161" t="e">
        <f>VLOOKUP(D8300,GST!A:D,4,FALSE)</f>
        <v>#N/A</v>
      </c>
      <c r="K8300" s="64" t="str">
        <f>VLOOKUP(B8300,'ABC successor'!A:J,10,FALSE)</f>
        <v>4749</v>
      </c>
    </row>
    <row r="8301" spans="1:11" x14ac:dyDescent="0.2">
      <c r="A8301">
        <v>8300</v>
      </c>
      <c r="B8301" t="s">
        <v>8486</v>
      </c>
      <c r="C8301" t="s">
        <v>8485</v>
      </c>
      <c r="D8301" t="s">
        <v>8486</v>
      </c>
      <c r="E8301" t="s">
        <v>8487</v>
      </c>
      <c r="F8301" s="220">
        <v>300928</v>
      </c>
      <c r="G8301" s="220">
        <v>300928</v>
      </c>
      <c r="H8301" s="220">
        <v>316766</v>
      </c>
      <c r="I8301" s="220">
        <v>285881.74442413787</v>
      </c>
      <c r="J8301" s="161" t="e">
        <f>VLOOKUP(D8301,GST!A:D,4,FALSE)</f>
        <v>#N/A</v>
      </c>
      <c r="K8301" s="64" t="str">
        <f>VLOOKUP(B8301,'ABC successor'!A:J,10,FALSE)</f>
        <v>4749</v>
      </c>
    </row>
    <row r="8302" spans="1:11" x14ac:dyDescent="0.2">
      <c r="A8302">
        <v>8301</v>
      </c>
      <c r="B8302" t="s">
        <v>8489</v>
      </c>
      <c r="C8302" t="s">
        <v>8488</v>
      </c>
      <c r="D8302" t="s">
        <v>8489</v>
      </c>
      <c r="E8302" t="s">
        <v>8490</v>
      </c>
      <c r="F8302" s="220">
        <v>250732</v>
      </c>
      <c r="G8302" s="220">
        <v>250732</v>
      </c>
      <c r="H8302" s="220">
        <v>263928</v>
      </c>
      <c r="I8302" s="220">
        <v>238195.47381724138</v>
      </c>
      <c r="J8302" s="161" t="e">
        <f>VLOOKUP(D8302,GST!A:D,4,FALSE)</f>
        <v>#N/A</v>
      </c>
      <c r="K8302" s="64" t="str">
        <f>VLOOKUP(B8302,'ABC successor'!A:J,10,FALSE)</f>
        <v>4749</v>
      </c>
    </row>
    <row r="8303" spans="1:11" x14ac:dyDescent="0.2">
      <c r="A8303">
        <v>8302</v>
      </c>
      <c r="B8303" t="s">
        <v>8492</v>
      </c>
      <c r="C8303" t="s">
        <v>8491</v>
      </c>
      <c r="D8303" t="s">
        <v>8492</v>
      </c>
      <c r="E8303" t="s">
        <v>16330</v>
      </c>
      <c r="F8303" s="220">
        <v>256420</v>
      </c>
      <c r="G8303" s="220">
        <v>256420</v>
      </c>
      <c r="H8303" s="220">
        <v>269916</v>
      </c>
      <c r="I8303" s="220">
        <v>243599.42801551722</v>
      </c>
      <c r="J8303" s="161" t="e">
        <f>VLOOKUP(D8303,GST!A:D,4,FALSE)</f>
        <v>#N/A</v>
      </c>
      <c r="K8303" s="64" t="str">
        <f>VLOOKUP(B8303,'ABC successor'!A:J,10,FALSE)</f>
        <v>4749</v>
      </c>
    </row>
    <row r="8304" spans="1:11" x14ac:dyDescent="0.2">
      <c r="A8304">
        <v>8303</v>
      </c>
      <c r="B8304" t="s">
        <v>8494</v>
      </c>
      <c r="C8304" t="s">
        <v>8493</v>
      </c>
      <c r="D8304" t="s">
        <v>8494</v>
      </c>
      <c r="E8304" t="s">
        <v>8495</v>
      </c>
      <c r="F8304" s="220">
        <v>315730</v>
      </c>
      <c r="G8304" s="220">
        <v>315730</v>
      </c>
      <c r="H8304" s="220">
        <v>332347</v>
      </c>
      <c r="I8304" s="220">
        <v>299943.62595689652</v>
      </c>
      <c r="J8304" s="161" t="e">
        <f>VLOOKUP(D8304,GST!A:D,4,FALSE)</f>
        <v>#N/A</v>
      </c>
      <c r="K8304" s="64" t="str">
        <f>VLOOKUP(B8304,'ABC successor'!A:J,10,FALSE)</f>
        <v>4749</v>
      </c>
    </row>
    <row r="8305" spans="1:11" x14ac:dyDescent="0.2">
      <c r="A8305">
        <v>8304</v>
      </c>
      <c r="B8305" t="s">
        <v>18455</v>
      </c>
      <c r="C8305" t="s">
        <v>18456</v>
      </c>
      <c r="D8305" t="s">
        <v>18455</v>
      </c>
      <c r="E8305" t="s">
        <v>18457</v>
      </c>
      <c r="F8305" s="220">
        <v>26861</v>
      </c>
      <c r="G8305" s="220">
        <v>26861</v>
      </c>
      <c r="H8305" s="220">
        <v>28275</v>
      </c>
      <c r="I8305" s="220">
        <v>25517.491058620686</v>
      </c>
      <c r="J8305" s="161" t="e">
        <f>VLOOKUP(D8305,GST!A:D,4,FALSE)</f>
        <v>#N/A</v>
      </c>
      <c r="K8305" s="64" t="str">
        <f>VLOOKUP(B8305,'ABC successor'!A:J,10,FALSE)</f>
        <v>4749</v>
      </c>
    </row>
    <row r="8306" spans="1:11" x14ac:dyDescent="0.2">
      <c r="A8306">
        <v>8305</v>
      </c>
      <c r="B8306" t="s">
        <v>8497</v>
      </c>
      <c r="C8306" t="s">
        <v>8496</v>
      </c>
      <c r="D8306" t="s">
        <v>8497</v>
      </c>
      <c r="E8306" t="s">
        <v>8498</v>
      </c>
      <c r="F8306" s="220">
        <v>29860</v>
      </c>
      <c r="G8306" s="220">
        <v>29860</v>
      </c>
      <c r="H8306" s="220">
        <v>31432</v>
      </c>
      <c r="I8306" s="220">
        <v>28367.376027586204</v>
      </c>
      <c r="J8306" s="161">
        <f>VLOOKUP(D8306,GST!A:D,4,FALSE)</f>
        <v>0.18</v>
      </c>
      <c r="K8306" s="64" t="str">
        <f>VLOOKUP(B8306,'ABC successor'!A:J,10,FALSE)</f>
        <v>4749</v>
      </c>
    </row>
    <row r="8307" spans="1:11" x14ac:dyDescent="0.2">
      <c r="A8307">
        <v>8306</v>
      </c>
      <c r="B8307" t="s">
        <v>16949</v>
      </c>
      <c r="C8307" t="s">
        <v>16950</v>
      </c>
      <c r="D8307" t="s">
        <v>16949</v>
      </c>
      <c r="E8307" t="s">
        <v>8484</v>
      </c>
      <c r="F8307" s="220">
        <v>331071</v>
      </c>
      <c r="G8307" s="220">
        <v>331071</v>
      </c>
      <c r="H8307" s="220">
        <v>348496</v>
      </c>
      <c r="I8307" s="220">
        <v>314517.86808448267</v>
      </c>
      <c r="J8307" s="161" t="e">
        <f>VLOOKUP(D8307,GST!A:D,4,FALSE)</f>
        <v>#N/A</v>
      </c>
      <c r="K8307" s="64" t="str">
        <f>VLOOKUP(B8307,'ABC successor'!A:J,10,FALSE)</f>
        <v>4749</v>
      </c>
    </row>
    <row r="8308" spans="1:11" x14ac:dyDescent="0.2">
      <c r="A8308">
        <v>8307</v>
      </c>
      <c r="B8308" t="s">
        <v>16951</v>
      </c>
      <c r="C8308" t="s">
        <v>16952</v>
      </c>
      <c r="D8308" t="s">
        <v>16951</v>
      </c>
      <c r="E8308" t="s">
        <v>16953</v>
      </c>
      <c r="F8308" s="220">
        <v>105533</v>
      </c>
      <c r="G8308" s="220">
        <v>105533</v>
      </c>
      <c r="H8308" s="220">
        <v>111087</v>
      </c>
      <c r="I8308" s="220">
        <v>100256.40107241378</v>
      </c>
      <c r="J8308" s="161" t="e">
        <f>VLOOKUP(D8308,GST!A:D,4,FALSE)</f>
        <v>#N/A</v>
      </c>
      <c r="K8308" s="64" t="str">
        <f>VLOOKUP(B8308,'ABC successor'!A:J,10,FALSE)</f>
        <v>4747</v>
      </c>
    </row>
    <row r="8309" spans="1:11" x14ac:dyDescent="0.2">
      <c r="A8309">
        <v>8308</v>
      </c>
      <c r="B8309" t="s">
        <v>8500</v>
      </c>
      <c r="C8309" t="s">
        <v>8499</v>
      </c>
      <c r="D8309" t="s">
        <v>8500</v>
      </c>
      <c r="E8309" t="s">
        <v>882</v>
      </c>
      <c r="F8309" s="220">
        <v>3035698</v>
      </c>
      <c r="G8309" s="220">
        <v>3035698</v>
      </c>
      <c r="H8309" s="220">
        <v>3195472</v>
      </c>
      <c r="I8309" s="220">
        <v>2883913.4462068956</v>
      </c>
      <c r="J8309" s="161" t="e">
        <f>VLOOKUP(D8309,GST!A:D,4,FALSE)</f>
        <v>#N/A</v>
      </c>
      <c r="K8309" s="64" t="str">
        <f>VLOOKUP(B8309,'ABC successor'!A:J,10,FALSE)</f>
        <v>4748</v>
      </c>
    </row>
    <row r="8310" spans="1:11" x14ac:dyDescent="0.2">
      <c r="A8310">
        <v>8309</v>
      </c>
      <c r="B8310" t="s">
        <v>8502</v>
      </c>
      <c r="C8310" t="s">
        <v>8501</v>
      </c>
      <c r="D8310" t="s">
        <v>8502</v>
      </c>
      <c r="E8310" t="s">
        <v>8503</v>
      </c>
      <c r="F8310" s="220">
        <v>2984953</v>
      </c>
      <c r="G8310" s="220">
        <v>2984953</v>
      </c>
      <c r="H8310" s="220">
        <v>3142056</v>
      </c>
      <c r="I8310" s="220">
        <v>2835705.1478241384</v>
      </c>
      <c r="J8310" s="161">
        <f>VLOOKUP(D8310,GST!A:D,4,FALSE)</f>
        <v>0.12</v>
      </c>
      <c r="K8310" s="64" t="str">
        <f>VLOOKUP(B8310,'ABC successor'!A:J,10,FALSE)</f>
        <v>4749</v>
      </c>
    </row>
    <row r="8311" spans="1:11" x14ac:dyDescent="0.2">
      <c r="A8311">
        <v>8310</v>
      </c>
      <c r="B8311" t="s">
        <v>8505</v>
      </c>
      <c r="C8311" t="s">
        <v>8504</v>
      </c>
      <c r="D8311" t="s">
        <v>8505</v>
      </c>
      <c r="E8311" t="s">
        <v>8506</v>
      </c>
      <c r="F8311" s="220">
        <v>3394292</v>
      </c>
      <c r="G8311" s="220">
        <v>3394292</v>
      </c>
      <c r="H8311" s="220">
        <v>3572939</v>
      </c>
      <c r="I8311" s="220">
        <v>3224577.1721172412</v>
      </c>
      <c r="J8311" s="161">
        <f>VLOOKUP(D8311,GST!A:D,4,FALSE)</f>
        <v>0.12</v>
      </c>
      <c r="K8311" s="64" t="str">
        <f>VLOOKUP(B8311,'ABC successor'!A:J,10,FALSE)</f>
        <v>4749</v>
      </c>
    </row>
    <row r="8312" spans="1:11" x14ac:dyDescent="0.2">
      <c r="A8312">
        <v>8311</v>
      </c>
      <c r="B8312" t="s">
        <v>8508</v>
      </c>
      <c r="C8312" t="s">
        <v>8507</v>
      </c>
      <c r="D8312" t="s">
        <v>8508</v>
      </c>
      <c r="E8312" t="s">
        <v>8509</v>
      </c>
      <c r="F8312" s="220">
        <v>5924</v>
      </c>
      <c r="G8312" s="220">
        <v>5924</v>
      </c>
      <c r="H8312" s="220">
        <v>6236</v>
      </c>
      <c r="I8312" s="220">
        <v>5628.2327982758607</v>
      </c>
      <c r="J8312" s="161" t="e">
        <f>VLOOKUP(D8312,GST!A:D,4,FALSE)</f>
        <v>#N/A</v>
      </c>
      <c r="K8312" s="64" t="str">
        <f>VLOOKUP(B8312,'ABC successor'!A:J,10,FALSE)</f>
        <v>4749</v>
      </c>
    </row>
    <row r="8313" spans="1:11" x14ac:dyDescent="0.2">
      <c r="A8313">
        <v>8312</v>
      </c>
      <c r="B8313" t="s">
        <v>23789</v>
      </c>
      <c r="C8313" t="s">
        <v>23790</v>
      </c>
      <c r="D8313" t="s">
        <v>23789</v>
      </c>
      <c r="E8313" t="s">
        <v>23791</v>
      </c>
      <c r="F8313" s="220">
        <v>528956</v>
      </c>
      <c r="G8313" s="220">
        <v>528956</v>
      </c>
      <c r="H8313" s="220">
        <v>556796</v>
      </c>
      <c r="I8313" s="220">
        <v>502507.80391724122</v>
      </c>
      <c r="J8313" s="161" t="e">
        <f>VLOOKUP(D8313,GST!A:D,4,FALSE)</f>
        <v>#N/A</v>
      </c>
      <c r="K8313" s="64" t="str">
        <f>VLOOKUP(B8313,'ABC successor'!A:J,10,FALSE)</f>
        <v>4769</v>
      </c>
    </row>
    <row r="8314" spans="1:11" x14ac:dyDescent="0.2">
      <c r="A8314">
        <v>8313</v>
      </c>
      <c r="B8314" t="s">
        <v>23792</v>
      </c>
      <c r="C8314" t="s">
        <v>23793</v>
      </c>
      <c r="D8314" t="s">
        <v>23792</v>
      </c>
      <c r="E8314" t="s">
        <v>18462</v>
      </c>
      <c r="F8314" s="220">
        <v>553750</v>
      </c>
      <c r="G8314" s="220">
        <v>553750</v>
      </c>
      <c r="H8314" s="220">
        <v>582895</v>
      </c>
      <c r="I8314" s="220">
        <v>526062.85722586187</v>
      </c>
      <c r="J8314" s="161" t="e">
        <f>VLOOKUP(D8314,GST!A:D,4,FALSE)</f>
        <v>#N/A</v>
      </c>
      <c r="K8314" s="64" t="str">
        <f>VLOOKUP(B8314,'ABC successor'!A:J,10,FALSE)</f>
        <v>4769</v>
      </c>
    </row>
    <row r="8315" spans="1:11" x14ac:dyDescent="0.2">
      <c r="A8315">
        <v>8314</v>
      </c>
      <c r="B8315" t="s">
        <v>23794</v>
      </c>
      <c r="C8315" t="s">
        <v>23795</v>
      </c>
      <c r="D8315" t="s">
        <v>23794</v>
      </c>
      <c r="E8315" t="s">
        <v>23796</v>
      </c>
      <c r="F8315" s="220">
        <v>2</v>
      </c>
      <c r="G8315" s="220">
        <v>2</v>
      </c>
      <c r="H8315" s="220">
        <v>2</v>
      </c>
      <c r="I8315" s="220">
        <v>1.9334362068965516</v>
      </c>
      <c r="J8315" s="161" t="e">
        <f>VLOOKUP(D8315,GST!A:D,4,FALSE)</f>
        <v>#N/A</v>
      </c>
      <c r="K8315" s="64" t="str">
        <f>VLOOKUP(B8315,'ABC successor'!A:J,10,FALSE)</f>
        <v>4769</v>
      </c>
    </row>
    <row r="8316" spans="1:11" x14ac:dyDescent="0.2">
      <c r="A8316">
        <v>8315</v>
      </c>
      <c r="B8316" t="s">
        <v>23797</v>
      </c>
      <c r="C8316" t="s">
        <v>23798</v>
      </c>
      <c r="D8316" t="s">
        <v>23797</v>
      </c>
      <c r="E8316" t="s">
        <v>23799</v>
      </c>
      <c r="F8316" s="220">
        <v>2</v>
      </c>
      <c r="G8316" s="220">
        <v>2</v>
      </c>
      <c r="H8316" s="220">
        <v>2</v>
      </c>
      <c r="I8316" s="220">
        <v>1.9334362068965516</v>
      </c>
      <c r="J8316" s="161" t="e">
        <f>VLOOKUP(D8316,GST!A:D,4,FALSE)</f>
        <v>#N/A</v>
      </c>
      <c r="K8316" s="64" t="str">
        <f>VLOOKUP(B8316,'ABC successor'!A:J,10,FALSE)</f>
        <v>4769</v>
      </c>
    </row>
    <row r="8317" spans="1:11" x14ac:dyDescent="0.2">
      <c r="A8317">
        <v>8316</v>
      </c>
      <c r="B8317" t="s">
        <v>23800</v>
      </c>
      <c r="C8317" t="s">
        <v>23801</v>
      </c>
      <c r="D8317" t="s">
        <v>23800</v>
      </c>
      <c r="E8317" t="s">
        <v>23802</v>
      </c>
      <c r="F8317" s="220">
        <v>2</v>
      </c>
      <c r="G8317" s="220">
        <v>2</v>
      </c>
      <c r="H8317" s="220">
        <v>2</v>
      </c>
      <c r="I8317" s="220">
        <v>1.9334362068965516</v>
      </c>
      <c r="J8317" s="161" t="e">
        <f>VLOOKUP(D8317,GST!A:D,4,FALSE)</f>
        <v>#N/A</v>
      </c>
      <c r="K8317" s="64" t="str">
        <f>VLOOKUP(B8317,'ABC successor'!A:J,10,FALSE)</f>
        <v>4769</v>
      </c>
    </row>
    <row r="8318" spans="1:11" x14ac:dyDescent="0.2">
      <c r="A8318">
        <v>8317</v>
      </c>
      <c r="B8318" t="s">
        <v>16954</v>
      </c>
      <c r="C8318" t="s">
        <v>16955</v>
      </c>
      <c r="D8318" t="s">
        <v>16954</v>
      </c>
      <c r="E8318" t="s">
        <v>16956</v>
      </c>
      <c r="F8318" s="220">
        <v>8532</v>
      </c>
      <c r="G8318" s="220">
        <v>8532</v>
      </c>
      <c r="H8318" s="220">
        <v>8981</v>
      </c>
      <c r="I8318" s="220">
        <v>8104.9645793103446</v>
      </c>
      <c r="J8318" s="161" t="e">
        <f>VLOOKUP(D8318,GST!A:D,4,FALSE)</f>
        <v>#N/A</v>
      </c>
      <c r="K8318" s="64" t="str">
        <f>VLOOKUP(B8318,'ABC successor'!A:J,10,FALSE)</f>
        <v>4769</v>
      </c>
    </row>
    <row r="8319" spans="1:11" x14ac:dyDescent="0.2">
      <c r="A8319">
        <v>8318</v>
      </c>
      <c r="B8319" t="s">
        <v>16957</v>
      </c>
      <c r="C8319" t="s">
        <v>16958</v>
      </c>
      <c r="D8319" t="s">
        <v>16957</v>
      </c>
      <c r="E8319" t="s">
        <v>16959</v>
      </c>
      <c r="F8319" s="220">
        <v>3199</v>
      </c>
      <c r="G8319" s="220">
        <v>3199</v>
      </c>
      <c r="H8319" s="220">
        <v>3367</v>
      </c>
      <c r="I8319" s="220">
        <v>3039.3617172413788</v>
      </c>
      <c r="J8319" s="161" t="e">
        <f>VLOOKUP(D8319,GST!A:D,4,FALSE)</f>
        <v>#N/A</v>
      </c>
      <c r="K8319" s="64" t="str">
        <f>VLOOKUP(B8319,'ABC successor'!A:J,10,FALSE)</f>
        <v>4769</v>
      </c>
    </row>
    <row r="8320" spans="1:11" x14ac:dyDescent="0.2">
      <c r="A8320">
        <v>8319</v>
      </c>
      <c r="B8320" t="s">
        <v>16960</v>
      </c>
      <c r="C8320" t="s">
        <v>16961</v>
      </c>
      <c r="D8320" t="s">
        <v>16960</v>
      </c>
      <c r="E8320" t="s">
        <v>16962</v>
      </c>
      <c r="F8320" s="220">
        <v>43991</v>
      </c>
      <c r="G8320" s="220">
        <v>43991</v>
      </c>
      <c r="H8320" s="220">
        <v>46306</v>
      </c>
      <c r="I8320" s="220">
        <v>41791.223612068963</v>
      </c>
      <c r="J8320" s="161" t="e">
        <f>VLOOKUP(D8320,GST!A:D,4,FALSE)</f>
        <v>#N/A</v>
      </c>
      <c r="K8320" s="64" t="str">
        <f>VLOOKUP(B8320,'ABC successor'!A:J,10,FALSE)</f>
        <v>4769</v>
      </c>
    </row>
    <row r="8321" spans="1:11" x14ac:dyDescent="0.2">
      <c r="A8321">
        <v>8320</v>
      </c>
      <c r="B8321" t="s">
        <v>23803</v>
      </c>
      <c r="C8321" t="s">
        <v>23804</v>
      </c>
      <c r="D8321" t="s">
        <v>23803</v>
      </c>
      <c r="E8321" t="s">
        <v>23805</v>
      </c>
      <c r="F8321" s="220">
        <v>5332</v>
      </c>
      <c r="G8321" s="220">
        <v>5332</v>
      </c>
      <c r="H8321" s="220">
        <v>5613</v>
      </c>
      <c r="I8321" s="220">
        <v>5065.602862068964</v>
      </c>
      <c r="J8321" s="161" t="e">
        <f>VLOOKUP(D8321,GST!A:D,4,FALSE)</f>
        <v>#N/A</v>
      </c>
      <c r="K8321" s="64" t="str">
        <f>VLOOKUP(B8321,'ABC successor'!A:J,10,FALSE)</f>
        <v>4769</v>
      </c>
    </row>
    <row r="8322" spans="1:11" x14ac:dyDescent="0.2">
      <c r="A8322">
        <v>8321</v>
      </c>
      <c r="B8322" t="s">
        <v>23806</v>
      </c>
      <c r="C8322" t="s">
        <v>23807</v>
      </c>
      <c r="D8322" t="s">
        <v>23806</v>
      </c>
      <c r="E8322" t="s">
        <v>23808</v>
      </c>
      <c r="F8322" s="220">
        <v>2</v>
      </c>
      <c r="G8322" s="220">
        <v>2</v>
      </c>
      <c r="H8322" s="220">
        <v>2</v>
      </c>
      <c r="I8322" s="220">
        <v>1.9334362068965516</v>
      </c>
      <c r="J8322" s="161" t="e">
        <f>VLOOKUP(D8322,GST!A:D,4,FALSE)</f>
        <v>#N/A</v>
      </c>
      <c r="K8322" s="64" t="str">
        <f>VLOOKUP(B8322,'ABC successor'!A:J,10,FALSE)</f>
        <v>4769</v>
      </c>
    </row>
    <row r="8323" spans="1:11" x14ac:dyDescent="0.2">
      <c r="A8323">
        <v>8322</v>
      </c>
      <c r="B8323" t="s">
        <v>16963</v>
      </c>
      <c r="C8323" t="s">
        <v>16964</v>
      </c>
      <c r="D8323" t="s">
        <v>16963</v>
      </c>
      <c r="E8323" t="s">
        <v>18463</v>
      </c>
      <c r="F8323" s="220">
        <v>23195</v>
      </c>
      <c r="G8323" s="220">
        <v>23195</v>
      </c>
      <c r="H8323" s="220">
        <v>24416</v>
      </c>
      <c r="I8323" s="220">
        <v>22035.372449999999</v>
      </c>
      <c r="J8323" s="161" t="e">
        <f>VLOOKUP(D8323,GST!A:D,4,FALSE)</f>
        <v>#N/A</v>
      </c>
      <c r="K8323" s="64" t="str">
        <f>VLOOKUP(B8323,'ABC successor'!A:J,10,FALSE)</f>
        <v>4769</v>
      </c>
    </row>
    <row r="8324" spans="1:11" x14ac:dyDescent="0.2">
      <c r="A8324">
        <v>8323</v>
      </c>
      <c r="B8324" t="s">
        <v>22906</v>
      </c>
      <c r="C8324" t="s">
        <v>22907</v>
      </c>
      <c r="D8324" t="s">
        <v>22906</v>
      </c>
      <c r="E8324" t="s">
        <v>22908</v>
      </c>
      <c r="F8324" s="220">
        <v>53322</v>
      </c>
      <c r="G8324" s="220">
        <v>53322</v>
      </c>
      <c r="H8324" s="220">
        <v>56128</v>
      </c>
      <c r="I8324" s="220">
        <v>50656.028620689649</v>
      </c>
      <c r="J8324" s="161" t="e">
        <f>VLOOKUP(D8324,GST!A:D,4,FALSE)</f>
        <v>#N/A</v>
      </c>
      <c r="K8324" s="64" t="str">
        <f>VLOOKUP(B8324,'ABC successor'!A:J,10,FALSE)</f>
        <v>4766</v>
      </c>
    </row>
    <row r="8325" spans="1:11" x14ac:dyDescent="0.2">
      <c r="A8325">
        <v>8324</v>
      </c>
      <c r="B8325" t="s">
        <v>16965</v>
      </c>
      <c r="C8325" t="s">
        <v>16966</v>
      </c>
      <c r="D8325" t="s">
        <v>16965</v>
      </c>
      <c r="E8325" t="s">
        <v>16967</v>
      </c>
      <c r="F8325" s="220">
        <v>3199</v>
      </c>
      <c r="G8325" s="220">
        <v>3199</v>
      </c>
      <c r="H8325" s="220">
        <v>3367</v>
      </c>
      <c r="I8325" s="220">
        <v>3039.3617172413788</v>
      </c>
      <c r="J8325" s="161" t="e">
        <f>VLOOKUP(D8325,GST!A:D,4,FALSE)</f>
        <v>#N/A</v>
      </c>
      <c r="K8325" s="64" t="str">
        <f>VLOOKUP(B8325,'ABC successor'!A:J,10,FALSE)</f>
        <v>4769</v>
      </c>
    </row>
    <row r="8326" spans="1:11" x14ac:dyDescent="0.2">
      <c r="A8326">
        <v>8325</v>
      </c>
      <c r="B8326" t="s">
        <v>22909</v>
      </c>
      <c r="C8326" t="s">
        <v>22910</v>
      </c>
      <c r="D8326" t="s">
        <v>22909</v>
      </c>
      <c r="E8326" t="s">
        <v>16973</v>
      </c>
      <c r="F8326" s="220">
        <v>19996</v>
      </c>
      <c r="G8326" s="220">
        <v>19996</v>
      </c>
      <c r="H8326" s="220">
        <v>21048</v>
      </c>
      <c r="I8326" s="220">
        <v>18996.010732758619</v>
      </c>
      <c r="J8326" s="161" t="e">
        <f>VLOOKUP(D8326,GST!A:D,4,FALSE)</f>
        <v>#N/A</v>
      </c>
      <c r="K8326" s="64" t="str">
        <f>VLOOKUP(B8326,'ABC successor'!A:J,10,FALSE)</f>
        <v>4769</v>
      </c>
    </row>
    <row r="8327" spans="1:11" x14ac:dyDescent="0.2">
      <c r="A8327">
        <v>8326</v>
      </c>
      <c r="B8327" t="s">
        <v>16968</v>
      </c>
      <c r="C8327" t="s">
        <v>16969</v>
      </c>
      <c r="D8327" t="s">
        <v>16968</v>
      </c>
      <c r="E8327" t="s">
        <v>16970</v>
      </c>
      <c r="F8327" s="220">
        <v>12065</v>
      </c>
      <c r="G8327" s="220">
        <v>12065</v>
      </c>
      <c r="H8327" s="220">
        <v>12700</v>
      </c>
      <c r="I8327" s="220">
        <v>11461.40983448276</v>
      </c>
      <c r="J8327" s="161" t="e">
        <f>VLOOKUP(D8327,GST!A:D,4,FALSE)</f>
        <v>#N/A</v>
      </c>
      <c r="K8327" s="64" t="str">
        <f>VLOOKUP(B8327,'ABC successor'!A:J,10,FALSE)</f>
        <v>4769</v>
      </c>
    </row>
    <row r="8328" spans="1:11" x14ac:dyDescent="0.2">
      <c r="A8328">
        <v>8327</v>
      </c>
      <c r="B8328" t="s">
        <v>16971</v>
      </c>
      <c r="C8328" t="s">
        <v>16972</v>
      </c>
      <c r="D8328" t="s">
        <v>16971</v>
      </c>
      <c r="E8328" t="s">
        <v>16973</v>
      </c>
      <c r="F8328" s="220">
        <v>25715</v>
      </c>
      <c r="G8328" s="220">
        <v>25715</v>
      </c>
      <c r="H8328" s="220">
        <v>27068</v>
      </c>
      <c r="I8328" s="220">
        <v>24428.966474137927</v>
      </c>
      <c r="J8328" s="161" t="e">
        <f>VLOOKUP(D8328,GST!A:D,4,FALSE)</f>
        <v>#N/A</v>
      </c>
      <c r="K8328" s="64" t="str">
        <f>VLOOKUP(B8328,'ABC successor'!A:J,10,FALSE)</f>
        <v>4769</v>
      </c>
    </row>
    <row r="8329" spans="1:11" x14ac:dyDescent="0.2">
      <c r="A8329">
        <v>8328</v>
      </c>
      <c r="B8329" t="s">
        <v>26817</v>
      </c>
      <c r="C8329" t="s">
        <v>26818</v>
      </c>
      <c r="D8329" t="s">
        <v>26817</v>
      </c>
      <c r="E8329" t="s">
        <v>26819</v>
      </c>
      <c r="F8329" s="220">
        <v>25328</v>
      </c>
      <c r="G8329" s="220">
        <v>25328</v>
      </c>
      <c r="H8329" s="220">
        <v>26661</v>
      </c>
      <c r="I8329" s="220">
        <v>24061.613594827584</v>
      </c>
      <c r="J8329" s="161" t="e">
        <f>VLOOKUP(D8329,GST!A:D,4,FALSE)</f>
        <v>#N/A</v>
      </c>
      <c r="K8329" s="64" t="str">
        <f>VLOOKUP(B8329,'ABC successor'!A:J,10,FALSE)</f>
        <v>4769</v>
      </c>
    </row>
    <row r="8330" spans="1:11" x14ac:dyDescent="0.2">
      <c r="A8330">
        <v>8329</v>
      </c>
      <c r="B8330" t="s">
        <v>16331</v>
      </c>
      <c r="C8330" t="s">
        <v>16332</v>
      </c>
      <c r="D8330" t="s">
        <v>16331</v>
      </c>
      <c r="E8330" t="s">
        <v>18464</v>
      </c>
      <c r="F8330" s="220">
        <v>2391</v>
      </c>
      <c r="G8330" s="220">
        <v>2391</v>
      </c>
      <c r="H8330" s="220">
        <v>2517</v>
      </c>
      <c r="I8330" s="220">
        <v>2271.7875431034481</v>
      </c>
      <c r="J8330" s="161" t="e">
        <f>VLOOKUP(D8330,GST!A:D,4,FALSE)</f>
        <v>#N/A</v>
      </c>
      <c r="K8330" s="64" t="str">
        <f>VLOOKUP(B8330,'ABC successor'!A:J,10,FALSE)</f>
        <v>4757</v>
      </c>
    </row>
    <row r="8331" spans="1:11" x14ac:dyDescent="0.2">
      <c r="A8331">
        <v>8330</v>
      </c>
      <c r="B8331" t="s">
        <v>16333</v>
      </c>
      <c r="C8331" t="s">
        <v>16334</v>
      </c>
      <c r="D8331" t="s">
        <v>16333</v>
      </c>
      <c r="E8331" t="s">
        <v>18465</v>
      </c>
      <c r="F8331" s="220">
        <v>7174</v>
      </c>
      <c r="G8331" s="220">
        <v>7174</v>
      </c>
      <c r="H8331" s="220">
        <v>7552</v>
      </c>
      <c r="I8331" s="220">
        <v>6815.3626293103443</v>
      </c>
      <c r="J8331" s="161" t="e">
        <f>VLOOKUP(D8331,GST!A:D,4,FALSE)</f>
        <v>#N/A</v>
      </c>
      <c r="K8331" s="64" t="str">
        <f>VLOOKUP(B8331,'ABC successor'!A:J,10,FALSE)</f>
        <v>4757</v>
      </c>
    </row>
    <row r="8332" spans="1:11" x14ac:dyDescent="0.2">
      <c r="A8332">
        <v>8331</v>
      </c>
      <c r="B8332" t="s">
        <v>27581</v>
      </c>
      <c r="C8332" t="s">
        <v>27582</v>
      </c>
      <c r="D8332" t="s">
        <v>27581</v>
      </c>
      <c r="E8332" t="s">
        <v>27583</v>
      </c>
      <c r="F8332" s="220">
        <v>5554</v>
      </c>
      <c r="G8332" s="220">
        <v>5554</v>
      </c>
      <c r="H8332" s="220">
        <v>5846</v>
      </c>
      <c r="I8332" s="220">
        <v>5276.3474086206888</v>
      </c>
      <c r="J8332" s="161" t="e">
        <f>VLOOKUP(D8332,GST!A:D,4,FALSE)</f>
        <v>#N/A</v>
      </c>
      <c r="K8332" s="64" t="str">
        <f>VLOOKUP(B8332,'ABC successor'!A:J,10,FALSE)</f>
        <v>4757</v>
      </c>
    </row>
    <row r="8333" spans="1:11" x14ac:dyDescent="0.2">
      <c r="A8333">
        <v>8332</v>
      </c>
      <c r="B8333" t="s">
        <v>16335</v>
      </c>
      <c r="C8333" t="s">
        <v>16336</v>
      </c>
      <c r="D8333" t="s">
        <v>16335</v>
      </c>
      <c r="E8333" t="s">
        <v>18466</v>
      </c>
      <c r="F8333" s="220">
        <v>5796</v>
      </c>
      <c r="G8333" s="220">
        <v>5796</v>
      </c>
      <c r="H8333" s="220">
        <v>6101</v>
      </c>
      <c r="I8333" s="220">
        <v>5506.4263172413785</v>
      </c>
      <c r="J8333" s="161" t="e">
        <f>VLOOKUP(D8333,GST!A:D,4,FALSE)</f>
        <v>#N/A</v>
      </c>
      <c r="K8333" s="64" t="str">
        <f>VLOOKUP(B8333,'ABC successor'!A:J,10,FALSE)</f>
        <v>4757</v>
      </c>
    </row>
    <row r="8334" spans="1:11" x14ac:dyDescent="0.2">
      <c r="A8334">
        <v>8333</v>
      </c>
      <c r="B8334" t="s">
        <v>16337</v>
      </c>
      <c r="C8334" t="s">
        <v>16338</v>
      </c>
      <c r="D8334" t="s">
        <v>16337</v>
      </c>
      <c r="E8334" t="s">
        <v>21187</v>
      </c>
      <c r="F8334" s="220">
        <v>15543</v>
      </c>
      <c r="G8334" s="220">
        <v>15543</v>
      </c>
      <c r="H8334" s="220">
        <v>16361</v>
      </c>
      <c r="I8334" s="220">
        <v>14765.652312068962</v>
      </c>
      <c r="J8334" s="161" t="e">
        <f>VLOOKUP(D8334,GST!A:D,4,FALSE)</f>
        <v>#N/A</v>
      </c>
      <c r="K8334" s="64" t="str">
        <f>VLOOKUP(B8334,'ABC successor'!A:J,10,FALSE)</f>
        <v>4757</v>
      </c>
    </row>
    <row r="8335" spans="1:11" x14ac:dyDescent="0.2">
      <c r="A8335">
        <v>8334</v>
      </c>
      <c r="B8335" t="s">
        <v>16339</v>
      </c>
      <c r="C8335" t="s">
        <v>16340</v>
      </c>
      <c r="D8335" t="s">
        <v>16339</v>
      </c>
      <c r="E8335" t="s">
        <v>21939</v>
      </c>
      <c r="F8335" s="220">
        <v>83689</v>
      </c>
      <c r="G8335" s="220">
        <v>83689</v>
      </c>
      <c r="H8335" s="220">
        <v>88094</v>
      </c>
      <c r="I8335" s="220">
        <v>79504.830263793105</v>
      </c>
      <c r="J8335" s="161" t="e">
        <f>VLOOKUP(D8335,GST!A:D,4,FALSE)</f>
        <v>#N/A</v>
      </c>
      <c r="K8335" s="64" t="str">
        <f>VLOOKUP(B8335,'ABC successor'!A:J,10,FALSE)</f>
        <v>4757</v>
      </c>
    </row>
    <row r="8336" spans="1:11" x14ac:dyDescent="0.2">
      <c r="A8336">
        <v>8335</v>
      </c>
      <c r="B8336" t="s">
        <v>16341</v>
      </c>
      <c r="C8336" t="s">
        <v>16342</v>
      </c>
      <c r="D8336" t="s">
        <v>16341</v>
      </c>
      <c r="E8336" t="s">
        <v>21940</v>
      </c>
      <c r="F8336" s="220">
        <v>22129</v>
      </c>
      <c r="G8336" s="220">
        <v>22129</v>
      </c>
      <c r="H8336" s="220">
        <v>23294</v>
      </c>
      <c r="I8336" s="220">
        <v>21022.251877586205</v>
      </c>
      <c r="J8336" s="161" t="e">
        <f>VLOOKUP(D8336,GST!A:D,4,FALSE)</f>
        <v>#N/A</v>
      </c>
      <c r="K8336" s="64" t="str">
        <f>VLOOKUP(B8336,'ABC successor'!A:J,10,FALSE)</f>
        <v>4757</v>
      </c>
    </row>
    <row r="8337" spans="1:11" x14ac:dyDescent="0.2">
      <c r="A8337">
        <v>8336</v>
      </c>
      <c r="B8337" t="s">
        <v>16343</v>
      </c>
      <c r="C8337" t="s">
        <v>16344</v>
      </c>
      <c r="D8337" t="s">
        <v>16343</v>
      </c>
      <c r="E8337" t="s">
        <v>18467</v>
      </c>
      <c r="F8337" s="220">
        <v>1585756</v>
      </c>
      <c r="G8337" s="220">
        <v>1585756</v>
      </c>
      <c r="H8337" s="220">
        <v>1669217</v>
      </c>
      <c r="I8337" s="220">
        <v>1506467.7555827582</v>
      </c>
      <c r="J8337" s="161" t="e">
        <f>VLOOKUP(D8337,GST!A:D,4,FALSE)</f>
        <v>#N/A</v>
      </c>
      <c r="K8337" s="64" t="str">
        <f>VLOOKUP(B8337,'ABC successor'!A:J,10,FALSE)</f>
        <v>4757</v>
      </c>
    </row>
    <row r="8338" spans="1:11" x14ac:dyDescent="0.2">
      <c r="A8338">
        <v>8337</v>
      </c>
      <c r="B8338" t="s">
        <v>18468</v>
      </c>
      <c r="C8338" t="s">
        <v>18469</v>
      </c>
      <c r="D8338" t="s">
        <v>18468</v>
      </c>
      <c r="E8338" t="s">
        <v>21188</v>
      </c>
      <c r="F8338" s="220">
        <v>1580134</v>
      </c>
      <c r="G8338" s="220">
        <v>1580134</v>
      </c>
      <c r="H8338" s="220">
        <v>1663299</v>
      </c>
      <c r="I8338" s="220">
        <v>1501127.6047793101</v>
      </c>
      <c r="J8338" s="161">
        <f>VLOOKUP(D8338,GST!A:D,4,FALSE)</f>
        <v>0.12</v>
      </c>
      <c r="K8338" s="64" t="str">
        <f>VLOOKUP(B8338,'ABC successor'!A:J,10,FALSE)</f>
        <v>4757</v>
      </c>
    </row>
    <row r="8339" spans="1:11" x14ac:dyDescent="0.2">
      <c r="A8339">
        <v>8338</v>
      </c>
      <c r="B8339" t="s">
        <v>23809</v>
      </c>
      <c r="C8339" t="s">
        <v>23810</v>
      </c>
      <c r="D8339" t="s">
        <v>23809</v>
      </c>
      <c r="E8339" t="s">
        <v>22913</v>
      </c>
      <c r="F8339" s="220">
        <v>1907774</v>
      </c>
      <c r="G8339" s="220">
        <v>1907774</v>
      </c>
      <c r="H8339" s="220">
        <v>2008183</v>
      </c>
      <c r="I8339" s="220">
        <v>1812385.6994189648</v>
      </c>
      <c r="J8339" s="161" t="e">
        <f>VLOOKUP(D8339,GST!A:D,4,FALSE)</f>
        <v>#N/A</v>
      </c>
      <c r="K8339" s="64" t="str">
        <f>VLOOKUP(B8339,'ABC successor'!A:J,10,FALSE)</f>
        <v>4757</v>
      </c>
    </row>
    <row r="8340" spans="1:11" x14ac:dyDescent="0.2">
      <c r="A8340">
        <v>8339</v>
      </c>
      <c r="B8340" t="s">
        <v>16345</v>
      </c>
      <c r="C8340" t="s">
        <v>16346</v>
      </c>
      <c r="D8340" t="s">
        <v>16345</v>
      </c>
      <c r="E8340" t="s">
        <v>18470</v>
      </c>
      <c r="F8340" s="220">
        <v>1958876</v>
      </c>
      <c r="G8340" s="220">
        <v>1958876</v>
      </c>
      <c r="H8340" s="220">
        <v>2061975</v>
      </c>
      <c r="I8340" s="220">
        <v>1860932.3491379307</v>
      </c>
      <c r="J8340" s="161">
        <f>VLOOKUP(D8340,GST!A:D,4,FALSE)</f>
        <v>0.12</v>
      </c>
      <c r="K8340" s="64" t="str">
        <f>VLOOKUP(B8340,'ABC successor'!A:J,10,FALSE)</f>
        <v>4757</v>
      </c>
    </row>
    <row r="8341" spans="1:11" x14ac:dyDescent="0.2">
      <c r="A8341">
        <v>8340</v>
      </c>
      <c r="B8341" t="s">
        <v>18471</v>
      </c>
      <c r="C8341" t="s">
        <v>18472</v>
      </c>
      <c r="D8341" t="s">
        <v>18471</v>
      </c>
      <c r="E8341" t="s">
        <v>21189</v>
      </c>
      <c r="F8341" s="220">
        <v>1809621</v>
      </c>
      <c r="G8341" s="220">
        <v>1809621</v>
      </c>
      <c r="H8341" s="220">
        <v>1904864</v>
      </c>
      <c r="I8341" s="220">
        <v>1719139.9380327582</v>
      </c>
      <c r="J8341" s="161">
        <f>VLOOKUP(D8341,GST!A:D,4,FALSE)</f>
        <v>0.12</v>
      </c>
      <c r="K8341" s="64" t="str">
        <f>VLOOKUP(B8341,'ABC successor'!A:J,10,FALSE)</f>
        <v>4757</v>
      </c>
    </row>
    <row r="8342" spans="1:11" x14ac:dyDescent="0.2">
      <c r="A8342">
        <v>8341</v>
      </c>
      <c r="B8342" t="s">
        <v>23811</v>
      </c>
      <c r="C8342" t="s">
        <v>23812</v>
      </c>
      <c r="D8342" t="s">
        <v>23811</v>
      </c>
      <c r="E8342" t="s">
        <v>22916</v>
      </c>
      <c r="F8342" s="220">
        <v>2277649</v>
      </c>
      <c r="G8342" s="220">
        <v>2277649</v>
      </c>
      <c r="H8342" s="220">
        <v>2397525</v>
      </c>
      <c r="I8342" s="220">
        <v>2163766.4622241375</v>
      </c>
      <c r="J8342" s="161" t="e">
        <f>VLOOKUP(D8342,GST!A:D,4,FALSE)</f>
        <v>#N/A</v>
      </c>
      <c r="K8342" s="64" t="str">
        <f>VLOOKUP(B8342,'ABC successor'!A:J,10,FALSE)</f>
        <v>4757</v>
      </c>
    </row>
    <row r="8343" spans="1:11" x14ac:dyDescent="0.2">
      <c r="A8343">
        <v>8342</v>
      </c>
      <c r="B8343" t="s">
        <v>16347</v>
      </c>
      <c r="C8343" t="s">
        <v>16348</v>
      </c>
      <c r="D8343" t="s">
        <v>16347</v>
      </c>
      <c r="E8343" t="s">
        <v>21190</v>
      </c>
      <c r="F8343" s="220">
        <v>208217</v>
      </c>
      <c r="G8343" s="220">
        <v>208217</v>
      </c>
      <c r="H8343" s="220">
        <v>219176</v>
      </c>
      <c r="I8343" s="220">
        <v>197805.99145517236</v>
      </c>
      <c r="J8343" s="161" t="e">
        <f>VLOOKUP(D8343,GST!A:D,4,FALSE)</f>
        <v>#N/A</v>
      </c>
      <c r="K8343" s="64" t="str">
        <f>VLOOKUP(B8343,'ABC successor'!A:J,10,FALSE)</f>
        <v>4757</v>
      </c>
    </row>
    <row r="8344" spans="1:11" x14ac:dyDescent="0.2">
      <c r="A8344">
        <v>8343</v>
      </c>
      <c r="B8344" t="s">
        <v>18473</v>
      </c>
      <c r="C8344" t="s">
        <v>18474</v>
      </c>
      <c r="D8344" t="s">
        <v>18473</v>
      </c>
      <c r="E8344" t="s">
        <v>21941</v>
      </c>
      <c r="F8344" s="220">
        <v>311047</v>
      </c>
      <c r="G8344" s="220">
        <v>311047</v>
      </c>
      <c r="H8344" s="220">
        <v>327418</v>
      </c>
      <c r="I8344" s="220">
        <v>295494.78924482752</v>
      </c>
      <c r="J8344" s="161">
        <f>VLOOKUP(D8344,GST!A:D,4,FALSE)</f>
        <v>0.12</v>
      </c>
      <c r="K8344" s="64" t="str">
        <f>VLOOKUP(B8344,'ABC successor'!A:J,10,FALSE)</f>
        <v>4757</v>
      </c>
    </row>
    <row r="8345" spans="1:11" x14ac:dyDescent="0.2">
      <c r="A8345">
        <v>8344</v>
      </c>
      <c r="B8345" t="s">
        <v>23813</v>
      </c>
      <c r="C8345" t="s">
        <v>23814</v>
      </c>
      <c r="D8345" t="s">
        <v>23813</v>
      </c>
      <c r="E8345" t="s">
        <v>23815</v>
      </c>
      <c r="F8345" s="220">
        <v>222174</v>
      </c>
      <c r="G8345" s="220">
        <v>222174</v>
      </c>
      <c r="H8345" s="220">
        <v>233867</v>
      </c>
      <c r="I8345" s="220">
        <v>211065.49696206898</v>
      </c>
      <c r="J8345" s="161" t="e">
        <f>VLOOKUP(D8345,GST!A:D,4,FALSE)</f>
        <v>#N/A</v>
      </c>
      <c r="K8345" s="64" t="str">
        <f>VLOOKUP(B8345,'ABC successor'!A:J,10,FALSE)</f>
        <v>4757</v>
      </c>
    </row>
    <row r="8346" spans="1:11" x14ac:dyDescent="0.2">
      <c r="A8346">
        <v>8345</v>
      </c>
      <c r="B8346" t="s">
        <v>16349</v>
      </c>
      <c r="C8346" t="s">
        <v>16350</v>
      </c>
      <c r="D8346" t="s">
        <v>16349</v>
      </c>
      <c r="E8346" t="s">
        <v>21191</v>
      </c>
      <c r="F8346" s="220">
        <v>77040</v>
      </c>
      <c r="G8346" s="220">
        <v>77040</v>
      </c>
      <c r="H8346" s="220">
        <v>81095</v>
      </c>
      <c r="I8346" s="220">
        <v>73188.294175862058</v>
      </c>
      <c r="J8346" s="161" t="e">
        <f>VLOOKUP(D8346,GST!A:D,4,FALSE)</f>
        <v>#N/A</v>
      </c>
      <c r="K8346" s="64" t="str">
        <f>VLOOKUP(B8346,'ABC successor'!A:J,10,FALSE)</f>
        <v>4757</v>
      </c>
    </row>
    <row r="8347" spans="1:11" x14ac:dyDescent="0.2">
      <c r="A8347">
        <v>8346</v>
      </c>
      <c r="B8347" t="s">
        <v>18475</v>
      </c>
      <c r="C8347" t="s">
        <v>18476</v>
      </c>
      <c r="D8347" t="s">
        <v>18475</v>
      </c>
      <c r="E8347" t="s">
        <v>21942</v>
      </c>
      <c r="F8347" s="220">
        <v>88869</v>
      </c>
      <c r="G8347" s="220">
        <v>88869</v>
      </c>
      <c r="H8347" s="220">
        <v>93546</v>
      </c>
      <c r="I8347" s="220">
        <v>84425.425410344818</v>
      </c>
      <c r="J8347" s="161">
        <f>VLOOKUP(D8347,GST!A:D,4,FALSE)</f>
        <v>0.18</v>
      </c>
      <c r="K8347" s="64" t="str">
        <f>VLOOKUP(B8347,'ABC successor'!A:J,10,FALSE)</f>
        <v>4757</v>
      </c>
    </row>
    <row r="8348" spans="1:11" x14ac:dyDescent="0.2">
      <c r="A8348">
        <v>8347</v>
      </c>
      <c r="B8348" t="s">
        <v>22917</v>
      </c>
      <c r="C8348" t="s">
        <v>22918</v>
      </c>
      <c r="D8348" t="s">
        <v>22917</v>
      </c>
      <c r="E8348" t="s">
        <v>22919</v>
      </c>
      <c r="F8348" s="220">
        <v>928</v>
      </c>
      <c r="G8348" s="220">
        <v>928</v>
      </c>
      <c r="H8348" s="220">
        <v>977</v>
      </c>
      <c r="I8348" s="220">
        <v>881.64691034482735</v>
      </c>
      <c r="J8348" s="161">
        <f>VLOOKUP(D8348,GST!A:D,4,FALSE)</f>
        <v>0.18</v>
      </c>
      <c r="K8348" s="64" t="str">
        <f>VLOOKUP(B8348,'ABC successor'!A:J,10,FALSE)</f>
        <v>4757</v>
      </c>
    </row>
    <row r="8349" spans="1:11" x14ac:dyDescent="0.2">
      <c r="A8349">
        <v>8348</v>
      </c>
      <c r="B8349" t="s">
        <v>22920</v>
      </c>
      <c r="C8349" t="s">
        <v>22921</v>
      </c>
      <c r="D8349" t="s">
        <v>22920</v>
      </c>
      <c r="E8349" t="s">
        <v>22922</v>
      </c>
      <c r="F8349" s="220">
        <v>232</v>
      </c>
      <c r="G8349" s="220">
        <v>232</v>
      </c>
      <c r="H8349" s="220">
        <v>244</v>
      </c>
      <c r="I8349" s="220">
        <v>220.41172758620684</v>
      </c>
      <c r="J8349" s="161">
        <f>VLOOKUP(D8349,GST!A:D,4,FALSE)</f>
        <v>0.18</v>
      </c>
      <c r="K8349" s="64" t="str">
        <f>VLOOKUP(B8349,'ABC successor'!A:J,10,FALSE)</f>
        <v>4757</v>
      </c>
    </row>
    <row r="8350" spans="1:11" x14ac:dyDescent="0.2">
      <c r="A8350">
        <v>8349</v>
      </c>
      <c r="B8350" t="s">
        <v>16351</v>
      </c>
      <c r="C8350" t="s">
        <v>16352</v>
      </c>
      <c r="D8350" t="s">
        <v>16351</v>
      </c>
      <c r="E8350" t="s">
        <v>21943</v>
      </c>
      <c r="F8350" s="220">
        <v>66653</v>
      </c>
      <c r="G8350" s="220">
        <v>66653</v>
      </c>
      <c r="H8350" s="220">
        <v>70161</v>
      </c>
      <c r="I8350" s="220">
        <v>63320.035775862052</v>
      </c>
      <c r="J8350" s="161">
        <f>VLOOKUP(D8350,GST!A:D,4,FALSE)</f>
        <v>0.18</v>
      </c>
      <c r="K8350" s="64" t="str">
        <f>VLOOKUP(B8350,'ABC successor'!A:J,10,FALSE)</f>
        <v>4757</v>
      </c>
    </row>
    <row r="8351" spans="1:11" x14ac:dyDescent="0.2">
      <c r="A8351">
        <v>8350</v>
      </c>
      <c r="B8351" t="s">
        <v>16353</v>
      </c>
      <c r="C8351" t="s">
        <v>16354</v>
      </c>
      <c r="D8351" t="s">
        <v>16353</v>
      </c>
      <c r="E8351" t="s">
        <v>18477</v>
      </c>
      <c r="F8351" s="220">
        <v>21520</v>
      </c>
      <c r="G8351" s="220">
        <v>21520</v>
      </c>
      <c r="H8351" s="220">
        <v>22653</v>
      </c>
      <c r="I8351" s="220">
        <v>20444.154451724138</v>
      </c>
      <c r="J8351" s="161" t="e">
        <f>VLOOKUP(D8351,GST!A:D,4,FALSE)</f>
        <v>#N/A</v>
      </c>
      <c r="K8351" s="64" t="str">
        <f>VLOOKUP(B8351,'ABC successor'!A:J,10,FALSE)</f>
        <v>4757</v>
      </c>
    </row>
    <row r="8352" spans="1:11" x14ac:dyDescent="0.2">
      <c r="A8352">
        <v>8351</v>
      </c>
      <c r="B8352" t="s">
        <v>27584</v>
      </c>
      <c r="C8352" t="s">
        <v>27585</v>
      </c>
      <c r="D8352" t="s">
        <v>27584</v>
      </c>
      <c r="E8352" t="s">
        <v>27586</v>
      </c>
      <c r="F8352" s="220">
        <v>15551</v>
      </c>
      <c r="G8352" s="220">
        <v>15551</v>
      </c>
      <c r="H8352" s="220">
        <v>16369</v>
      </c>
      <c r="I8352" s="220">
        <v>14773.386056896547</v>
      </c>
      <c r="J8352" s="161" t="e">
        <f>VLOOKUP(D8352,GST!A:D,4,FALSE)</f>
        <v>#N/A</v>
      </c>
      <c r="K8352" s="64" t="str">
        <f>VLOOKUP(B8352,'ABC successor'!A:J,10,FALSE)</f>
        <v>4757</v>
      </c>
    </row>
    <row r="8353" spans="1:11" x14ac:dyDescent="0.2">
      <c r="A8353">
        <v>8352</v>
      </c>
      <c r="B8353" t="s">
        <v>16355</v>
      </c>
      <c r="C8353" t="s">
        <v>16356</v>
      </c>
      <c r="D8353" t="s">
        <v>16355</v>
      </c>
      <c r="E8353" t="s">
        <v>18478</v>
      </c>
      <c r="F8353" s="220">
        <v>16737</v>
      </c>
      <c r="G8353" s="220">
        <v>16737</v>
      </c>
      <c r="H8353" s="220">
        <v>17618</v>
      </c>
      <c r="I8353" s="220">
        <v>15900.579365517238</v>
      </c>
      <c r="J8353" s="161">
        <f>VLOOKUP(D8353,GST!A:D,4,FALSE)</f>
        <v>0.18</v>
      </c>
      <c r="K8353" s="64" t="str">
        <f>VLOOKUP(B8353,'ABC successor'!A:J,10,FALSE)</f>
        <v>4757</v>
      </c>
    </row>
    <row r="8354" spans="1:11" x14ac:dyDescent="0.2">
      <c r="A8354">
        <v>8353</v>
      </c>
      <c r="B8354" t="s">
        <v>18479</v>
      </c>
      <c r="C8354" t="s">
        <v>18480</v>
      </c>
      <c r="D8354" t="s">
        <v>18479</v>
      </c>
      <c r="E8354" t="s">
        <v>21192</v>
      </c>
      <c r="F8354" s="220">
        <v>1985645</v>
      </c>
      <c r="G8354" s="220">
        <v>1985645</v>
      </c>
      <c r="H8354" s="220">
        <v>2090153</v>
      </c>
      <c r="I8354" s="220">
        <v>1886362.8355672415</v>
      </c>
      <c r="J8354" s="161" t="e">
        <f>VLOOKUP(D8354,GST!A:D,4,FALSE)</f>
        <v>#N/A</v>
      </c>
      <c r="K8354" s="64" t="str">
        <f>VLOOKUP(B8354,'ABC successor'!A:J,10,FALSE)</f>
        <v>4758</v>
      </c>
    </row>
    <row r="8355" spans="1:11" x14ac:dyDescent="0.2">
      <c r="A8355">
        <v>8354</v>
      </c>
      <c r="B8355" t="s">
        <v>18481</v>
      </c>
      <c r="C8355" t="s">
        <v>18482</v>
      </c>
      <c r="D8355" t="s">
        <v>18481</v>
      </c>
      <c r="E8355" t="s">
        <v>21193</v>
      </c>
      <c r="F8355" s="220">
        <v>1596300</v>
      </c>
      <c r="G8355" s="220">
        <v>1596300</v>
      </c>
      <c r="H8355" s="220">
        <v>1680316</v>
      </c>
      <c r="I8355" s="220">
        <v>1516484.8885706896</v>
      </c>
      <c r="J8355" s="161" t="e">
        <f>VLOOKUP(D8355,GST!A:D,4,FALSE)</f>
        <v>#N/A</v>
      </c>
      <c r="K8355" s="64" t="str">
        <f>VLOOKUP(B8355,'ABC successor'!A:J,10,FALSE)</f>
        <v>4758</v>
      </c>
    </row>
    <row r="8356" spans="1:11" x14ac:dyDescent="0.2">
      <c r="A8356">
        <v>8355</v>
      </c>
      <c r="B8356" t="s">
        <v>18483</v>
      </c>
      <c r="C8356" t="s">
        <v>18484</v>
      </c>
      <c r="D8356" t="s">
        <v>18483</v>
      </c>
      <c r="E8356" t="s">
        <v>21944</v>
      </c>
      <c r="F8356" s="220">
        <v>166632</v>
      </c>
      <c r="G8356" s="220">
        <v>166632</v>
      </c>
      <c r="H8356" s="220">
        <v>175402</v>
      </c>
      <c r="I8356" s="220">
        <v>158300.08943965513</v>
      </c>
      <c r="J8356" s="161" t="e">
        <f>VLOOKUP(D8356,GST!A:D,4,FALSE)</f>
        <v>#N/A</v>
      </c>
      <c r="K8356" s="64" t="str">
        <f>VLOOKUP(B8356,'ABC successor'!A:J,10,FALSE)</f>
        <v>4758</v>
      </c>
    </row>
    <row r="8357" spans="1:11" x14ac:dyDescent="0.2">
      <c r="A8357">
        <v>8356</v>
      </c>
      <c r="B8357" s="222" t="s">
        <v>18485</v>
      </c>
      <c r="C8357" s="222" t="s">
        <v>18486</v>
      </c>
      <c r="D8357" s="222" t="s">
        <v>18485</v>
      </c>
      <c r="E8357" s="222" t="s">
        <v>21945</v>
      </c>
      <c r="F8357" s="220">
        <v>111089</v>
      </c>
      <c r="G8357" s="220">
        <v>111089</v>
      </c>
      <c r="H8357" s="220">
        <v>116936</v>
      </c>
      <c r="I8357" s="220">
        <v>105534.68191724137</v>
      </c>
      <c r="J8357" s="161" t="e">
        <f>VLOOKUP(D8357,GST!A:D,4,FALSE)</f>
        <v>#N/A</v>
      </c>
      <c r="K8357" s="64" t="str">
        <f>VLOOKUP(B8357,'ABC successor'!A:J,10,FALSE)</f>
        <v>4758</v>
      </c>
    </row>
    <row r="8358" spans="1:11" x14ac:dyDescent="0.2">
      <c r="A8358">
        <v>8357</v>
      </c>
      <c r="B8358" s="222" t="s">
        <v>18487</v>
      </c>
      <c r="C8358" s="222" t="s">
        <v>18488</v>
      </c>
      <c r="D8358" s="222" t="s">
        <v>18487</v>
      </c>
      <c r="E8358" s="222" t="s">
        <v>24677</v>
      </c>
      <c r="F8358" s="220">
        <v>95644</v>
      </c>
      <c r="G8358" s="220">
        <v>95644</v>
      </c>
      <c r="H8358" s="220">
        <v>100678</v>
      </c>
      <c r="I8358" s="220">
        <v>90861.83454310344</v>
      </c>
      <c r="J8358" s="161">
        <f>VLOOKUP(D8358,GST!A:D,4,FALSE)</f>
        <v>0.18</v>
      </c>
      <c r="K8358" s="64" t="str">
        <f>VLOOKUP(B8358,'ABC successor'!A:J,10,FALSE)</f>
        <v>4758</v>
      </c>
    </row>
    <row r="8359" spans="1:11" x14ac:dyDescent="0.2">
      <c r="A8359">
        <v>8358</v>
      </c>
      <c r="B8359" s="222" t="s">
        <v>25556</v>
      </c>
      <c r="C8359" s="222" t="s">
        <v>25557</v>
      </c>
      <c r="D8359" s="222" t="s">
        <v>25556</v>
      </c>
      <c r="E8359" s="222" t="s">
        <v>25558</v>
      </c>
      <c r="F8359" s="220">
        <v>88869</v>
      </c>
      <c r="G8359" s="220">
        <v>88869</v>
      </c>
      <c r="H8359" s="220">
        <v>93546</v>
      </c>
      <c r="I8359" s="220">
        <v>84425.425410344818</v>
      </c>
      <c r="J8359" s="161">
        <f>VLOOKUP(D8359,GST!A:D,4,FALSE)</f>
        <v>0.18</v>
      </c>
      <c r="K8359" s="64" t="str">
        <f>VLOOKUP(B8359,'ABC successor'!A:J,10,FALSE)</f>
        <v>4758</v>
      </c>
    </row>
    <row r="8360" spans="1:11" x14ac:dyDescent="0.2">
      <c r="A8360">
        <v>8359</v>
      </c>
      <c r="B8360" s="222" t="s">
        <v>18855</v>
      </c>
      <c r="C8360" s="222" t="s">
        <v>18856</v>
      </c>
      <c r="D8360" s="222" t="s">
        <v>18855</v>
      </c>
      <c r="E8360" s="222" t="s">
        <v>19904</v>
      </c>
      <c r="F8360" s="220">
        <v>21107</v>
      </c>
      <c r="G8360" s="220">
        <v>21107</v>
      </c>
      <c r="H8360" s="220">
        <v>22218</v>
      </c>
      <c r="I8360" s="220">
        <v>20051.666901724133</v>
      </c>
      <c r="J8360" s="161">
        <f>VLOOKUP(D8360,GST!A:D,4,FALSE)</f>
        <v>0.18</v>
      </c>
      <c r="K8360" s="64" t="str">
        <f>VLOOKUP(B8360,'ABC successor'!A:J,10,FALSE)</f>
        <v>4757</v>
      </c>
    </row>
    <row r="8361" spans="1:11" x14ac:dyDescent="0.2">
      <c r="A8361">
        <v>8360</v>
      </c>
      <c r="B8361" s="222" t="s">
        <v>18857</v>
      </c>
      <c r="C8361" s="222" t="s">
        <v>18858</v>
      </c>
      <c r="D8361" s="222" t="s">
        <v>18857</v>
      </c>
      <c r="E8361" s="222" t="s">
        <v>24678</v>
      </c>
      <c r="F8361" s="220">
        <v>21107</v>
      </c>
      <c r="G8361" s="220">
        <v>21107</v>
      </c>
      <c r="H8361" s="220">
        <v>22218</v>
      </c>
      <c r="I8361" s="220">
        <v>20051.666901724133</v>
      </c>
      <c r="J8361" s="161" t="e">
        <f>VLOOKUP(D8361,GST!A:D,4,FALSE)</f>
        <v>#N/A</v>
      </c>
      <c r="K8361" s="64" t="str">
        <f>VLOOKUP(B8361,'ABC successor'!A:J,10,FALSE)</f>
        <v>4758</v>
      </c>
    </row>
    <row r="8362" spans="1:11" x14ac:dyDescent="0.2">
      <c r="A8362">
        <v>8361</v>
      </c>
      <c r="B8362" s="222" t="s">
        <v>27587</v>
      </c>
      <c r="C8362" s="222" t="s">
        <v>27588</v>
      </c>
      <c r="D8362" s="222" t="s">
        <v>27587</v>
      </c>
      <c r="E8362" s="222" t="s">
        <v>27589</v>
      </c>
      <c r="F8362" s="220">
        <v>23329</v>
      </c>
      <c r="G8362" s="220">
        <v>23329</v>
      </c>
      <c r="H8362" s="220">
        <v>24557</v>
      </c>
      <c r="I8362" s="220">
        <v>22162.979239655171</v>
      </c>
      <c r="J8362" s="161" t="e">
        <f>VLOOKUP(D8362,GST!A:D,4,FALSE)</f>
        <v>#N/A</v>
      </c>
      <c r="K8362" s="64" t="str">
        <f>VLOOKUP(B8362,'ABC successor'!A:J,10,FALSE)</f>
        <v>4782</v>
      </c>
    </row>
    <row r="8363" spans="1:11" x14ac:dyDescent="0.2">
      <c r="A8363">
        <v>8362</v>
      </c>
      <c r="B8363" s="222" t="s">
        <v>27590</v>
      </c>
      <c r="C8363" s="222" t="s">
        <v>27591</v>
      </c>
      <c r="D8363" s="222" t="s">
        <v>27590</v>
      </c>
      <c r="E8363" s="222" t="s">
        <v>27592</v>
      </c>
      <c r="F8363" s="220">
        <v>111089</v>
      </c>
      <c r="G8363" s="220">
        <v>111089</v>
      </c>
      <c r="H8363" s="220">
        <v>116936</v>
      </c>
      <c r="I8363" s="220">
        <v>105534.68191724137</v>
      </c>
      <c r="J8363" s="161" t="e">
        <f>VLOOKUP(D8363,GST!A:D,4,FALSE)</f>
        <v>#N/A</v>
      </c>
      <c r="K8363" s="64" t="str">
        <f>VLOOKUP(B8363,'ABC successor'!A:J,10,FALSE)</f>
        <v>4782</v>
      </c>
    </row>
    <row r="8364" spans="1:11" x14ac:dyDescent="0.2">
      <c r="A8364">
        <v>8363</v>
      </c>
      <c r="B8364" s="222" t="s">
        <v>27593</v>
      </c>
      <c r="C8364" s="222" t="s">
        <v>27594</v>
      </c>
      <c r="D8364" s="222" t="s">
        <v>27593</v>
      </c>
      <c r="E8364" s="222" t="s">
        <v>27595</v>
      </c>
      <c r="F8364" s="220">
        <v>66653</v>
      </c>
      <c r="G8364" s="220">
        <v>66653</v>
      </c>
      <c r="H8364" s="220">
        <v>70161</v>
      </c>
      <c r="I8364" s="220">
        <v>63320.035775862052</v>
      </c>
      <c r="J8364" s="161" t="e">
        <f>VLOOKUP(D8364,GST!A:D,4,FALSE)</f>
        <v>#N/A</v>
      </c>
      <c r="K8364" s="64" t="str">
        <f>VLOOKUP(B8364,'ABC successor'!A:J,10,FALSE)</f>
        <v>4782</v>
      </c>
    </row>
    <row r="8365" spans="1:11" x14ac:dyDescent="0.2">
      <c r="A8365">
        <v>8364</v>
      </c>
      <c r="B8365" s="222" t="s">
        <v>27596</v>
      </c>
      <c r="C8365" s="222" t="s">
        <v>27597</v>
      </c>
      <c r="D8365" s="222" t="s">
        <v>27596</v>
      </c>
      <c r="E8365" s="222" t="s">
        <v>27598</v>
      </c>
      <c r="F8365" s="220">
        <v>99979</v>
      </c>
      <c r="G8365" s="220">
        <v>99979</v>
      </c>
      <c r="H8365" s="220">
        <v>105241</v>
      </c>
      <c r="I8365" s="220">
        <v>94980.053663793093</v>
      </c>
      <c r="J8365" s="161" t="e">
        <f>VLOOKUP(D8365,GST!A:D,4,FALSE)</f>
        <v>#N/A</v>
      </c>
      <c r="K8365" s="64" t="str">
        <f>VLOOKUP(B8365,'ABC successor'!A:J,10,FALSE)</f>
        <v>4782</v>
      </c>
    </row>
    <row r="8366" spans="1:11" x14ac:dyDescent="0.2">
      <c r="A8366">
        <v>8365</v>
      </c>
      <c r="B8366" s="222" t="s">
        <v>18489</v>
      </c>
      <c r="C8366" s="222" t="s">
        <v>18490</v>
      </c>
      <c r="D8366" s="222" t="s">
        <v>18489</v>
      </c>
      <c r="E8366" s="222" t="s">
        <v>18491</v>
      </c>
      <c r="F8366" s="220">
        <v>77763</v>
      </c>
      <c r="G8366" s="220">
        <v>77763</v>
      </c>
      <c r="H8366" s="220">
        <v>81856</v>
      </c>
      <c r="I8366" s="220">
        <v>73874.664029310326</v>
      </c>
      <c r="J8366" s="161" t="e">
        <f>VLOOKUP(D8366,GST!A:D,4,FALSE)</f>
        <v>#N/A</v>
      </c>
      <c r="K8366" s="64" t="str">
        <f>VLOOKUP(B8366,'ABC successor'!A:J,10,FALSE)</f>
        <v>4757</v>
      </c>
    </row>
    <row r="8367" spans="1:11" x14ac:dyDescent="0.2">
      <c r="A8367">
        <v>8366</v>
      </c>
      <c r="B8367" s="222" t="s">
        <v>27599</v>
      </c>
      <c r="C8367" s="222" t="s">
        <v>27600</v>
      </c>
      <c r="D8367" s="222" t="s">
        <v>27599</v>
      </c>
      <c r="E8367" s="222" t="s">
        <v>27601</v>
      </c>
      <c r="F8367" s="220">
        <v>1108164</v>
      </c>
      <c r="G8367" s="220">
        <v>1108164</v>
      </c>
      <c r="H8367" s="220">
        <v>1166488</v>
      </c>
      <c r="I8367" s="220">
        <v>1052756.0146551724</v>
      </c>
      <c r="J8367" s="161" t="e">
        <f>VLOOKUP(D8367,GST!A:D,4,FALSE)</f>
        <v>#N/A</v>
      </c>
      <c r="K8367" s="64" t="str">
        <f>VLOOKUP(B8367,'ABC successor'!A:J,10,FALSE)</f>
        <v>4782</v>
      </c>
    </row>
    <row r="8368" spans="1:11" x14ac:dyDescent="0.2">
      <c r="A8368">
        <v>8367</v>
      </c>
      <c r="B8368" s="222" t="s">
        <v>27602</v>
      </c>
      <c r="C8368" s="222" t="s">
        <v>27603</v>
      </c>
      <c r="D8368" s="222" t="s">
        <v>27602</v>
      </c>
      <c r="E8368" s="222" t="s">
        <v>27604</v>
      </c>
      <c r="F8368" s="220">
        <v>88869</v>
      </c>
      <c r="G8368" s="220">
        <v>88869</v>
      </c>
      <c r="H8368" s="220">
        <v>93546</v>
      </c>
      <c r="I8368" s="220">
        <v>84425.425410344818</v>
      </c>
      <c r="J8368" s="161" t="e">
        <f>VLOOKUP(D8368,GST!A:D,4,FALSE)</f>
        <v>#N/A</v>
      </c>
      <c r="K8368" s="64" t="str">
        <f>VLOOKUP(B8368,'ABC successor'!A:J,10,FALSE)</f>
        <v>4782</v>
      </c>
    </row>
    <row r="8369" spans="1:11" x14ac:dyDescent="0.2">
      <c r="A8369">
        <v>8368</v>
      </c>
      <c r="B8369" s="222" t="s">
        <v>27605</v>
      </c>
      <c r="C8369" s="222" t="s">
        <v>27606</v>
      </c>
      <c r="D8369" s="222" t="s">
        <v>27605</v>
      </c>
      <c r="E8369" s="222" t="s">
        <v>27607</v>
      </c>
      <c r="F8369" s="220">
        <v>15997</v>
      </c>
      <c r="G8369" s="220">
        <v>15997</v>
      </c>
      <c r="H8369" s="220">
        <v>16839</v>
      </c>
      <c r="I8369" s="220">
        <v>15196.808586206895</v>
      </c>
      <c r="J8369" s="161" t="e">
        <f>VLOOKUP(D8369,GST!A:D,4,FALSE)</f>
        <v>#N/A</v>
      </c>
      <c r="K8369" s="64" t="str">
        <f>VLOOKUP(B8369,'ABC successor'!A:J,10,FALSE)</f>
        <v>4782</v>
      </c>
    </row>
    <row r="8370" spans="1:11" x14ac:dyDescent="0.2">
      <c r="A8370">
        <v>8369</v>
      </c>
      <c r="B8370" s="222" t="s">
        <v>27608</v>
      </c>
      <c r="C8370" s="222" t="s">
        <v>27609</v>
      </c>
      <c r="D8370" s="222" t="s">
        <v>27608</v>
      </c>
      <c r="E8370" s="222" t="s">
        <v>27610</v>
      </c>
      <c r="F8370" s="220">
        <v>22216</v>
      </c>
      <c r="G8370" s="220">
        <v>22216</v>
      </c>
      <c r="H8370" s="220">
        <v>23385</v>
      </c>
      <c r="I8370" s="220">
        <v>21105.389634482755</v>
      </c>
      <c r="J8370" s="161" t="e">
        <f>VLOOKUP(D8370,GST!A:D,4,FALSE)</f>
        <v>#N/A</v>
      </c>
      <c r="K8370" s="64" t="str">
        <f>VLOOKUP(B8370,'ABC successor'!A:J,10,FALSE)</f>
        <v>4782</v>
      </c>
    </row>
    <row r="8371" spans="1:11" x14ac:dyDescent="0.2">
      <c r="A8371">
        <v>8370</v>
      </c>
      <c r="B8371" s="222" t="s">
        <v>27611</v>
      </c>
      <c r="C8371" s="222" t="s">
        <v>27612</v>
      </c>
      <c r="D8371" s="222" t="s">
        <v>27611</v>
      </c>
      <c r="E8371" s="222" t="s">
        <v>27613</v>
      </c>
      <c r="F8371" s="220">
        <v>11110</v>
      </c>
      <c r="G8371" s="220">
        <v>11110</v>
      </c>
      <c r="H8371" s="220">
        <v>11695</v>
      </c>
      <c r="I8371" s="220">
        <v>10554.628253448274</v>
      </c>
      <c r="J8371" s="161" t="e">
        <f>VLOOKUP(D8371,GST!A:D,4,FALSE)</f>
        <v>#N/A</v>
      </c>
      <c r="K8371" s="64" t="str">
        <f>VLOOKUP(B8371,'ABC successor'!A:J,10,FALSE)</f>
        <v>4782</v>
      </c>
    </row>
    <row r="8372" spans="1:11" x14ac:dyDescent="0.2">
      <c r="A8372">
        <v>8371</v>
      </c>
      <c r="B8372" s="222" t="s">
        <v>27614</v>
      </c>
      <c r="C8372" s="222" t="s">
        <v>27615</v>
      </c>
      <c r="D8372" s="222" t="s">
        <v>27614</v>
      </c>
      <c r="E8372" s="222" t="s">
        <v>27616</v>
      </c>
      <c r="F8372" s="220">
        <v>44436</v>
      </c>
      <c r="G8372" s="220">
        <v>44436</v>
      </c>
      <c r="H8372" s="220">
        <v>46775</v>
      </c>
      <c r="I8372" s="220">
        <v>42214.6461413793</v>
      </c>
      <c r="J8372" s="161" t="e">
        <f>VLOOKUP(D8372,GST!A:D,4,FALSE)</f>
        <v>#N/A</v>
      </c>
      <c r="K8372" s="64" t="str">
        <f>VLOOKUP(B8372,'ABC successor'!A:J,10,FALSE)</f>
        <v>4782</v>
      </c>
    </row>
    <row r="8373" spans="1:11" x14ac:dyDescent="0.2">
      <c r="A8373">
        <v>8372</v>
      </c>
      <c r="B8373" s="222" t="s">
        <v>27617</v>
      </c>
      <c r="C8373" s="222" t="s">
        <v>27618</v>
      </c>
      <c r="D8373" s="222" t="s">
        <v>27617</v>
      </c>
      <c r="E8373" s="222" t="s">
        <v>27619</v>
      </c>
      <c r="F8373" s="220">
        <v>41103</v>
      </c>
      <c r="G8373" s="220">
        <v>41103</v>
      </c>
      <c r="H8373" s="220">
        <v>43266</v>
      </c>
      <c r="I8373" s="220">
        <v>39047.677634482752</v>
      </c>
      <c r="J8373" s="161" t="e">
        <f>VLOOKUP(D8373,GST!A:D,4,FALSE)</f>
        <v>#N/A</v>
      </c>
      <c r="K8373" s="64" t="str">
        <f>VLOOKUP(B8373,'ABC successor'!A:J,10,FALSE)</f>
        <v>4782</v>
      </c>
    </row>
    <row r="8374" spans="1:11" x14ac:dyDescent="0.2">
      <c r="A8374">
        <v>8373</v>
      </c>
      <c r="B8374" s="222" t="s">
        <v>27620</v>
      </c>
      <c r="C8374" s="222" t="s">
        <v>27621</v>
      </c>
      <c r="D8374" s="222" t="s">
        <v>27620</v>
      </c>
      <c r="E8374" s="222" t="s">
        <v>27622</v>
      </c>
      <c r="F8374" s="220">
        <v>1360020</v>
      </c>
      <c r="G8374" s="220">
        <v>1360020</v>
      </c>
      <c r="H8374" s="220">
        <v>1431600</v>
      </c>
      <c r="I8374" s="220">
        <v>1292018.7452586207</v>
      </c>
      <c r="J8374" s="161" t="e">
        <f>VLOOKUP(D8374,GST!A:D,4,FALSE)</f>
        <v>#N/A</v>
      </c>
      <c r="K8374" s="64" t="str">
        <f>VLOOKUP(B8374,'ABC successor'!A:J,10,FALSE)</f>
        <v>4782</v>
      </c>
    </row>
    <row r="8375" spans="1:11" x14ac:dyDescent="0.2">
      <c r="A8375">
        <v>8374</v>
      </c>
      <c r="B8375" s="222" t="s">
        <v>27623</v>
      </c>
      <c r="C8375" s="222" t="s">
        <v>27624</v>
      </c>
      <c r="D8375" s="222" t="s">
        <v>27623</v>
      </c>
      <c r="E8375" s="222" t="s">
        <v>27625</v>
      </c>
      <c r="F8375" s="220">
        <v>1091374</v>
      </c>
      <c r="G8375" s="220">
        <v>1091374</v>
      </c>
      <c r="H8375" s="220">
        <v>1148815</v>
      </c>
      <c r="I8375" s="220">
        <v>1036805.1659482757</v>
      </c>
      <c r="J8375" s="161" t="e">
        <f>VLOOKUP(D8375,GST!A:D,4,FALSE)</f>
        <v>#N/A</v>
      </c>
      <c r="K8375" s="64" t="str">
        <f>VLOOKUP(B8375,'ABC successor'!A:J,10,FALSE)</f>
        <v>4782</v>
      </c>
    </row>
    <row r="8376" spans="1:11" x14ac:dyDescent="0.2">
      <c r="A8376">
        <v>8375</v>
      </c>
      <c r="B8376" t="s">
        <v>27626</v>
      </c>
      <c r="C8376" t="s">
        <v>27627</v>
      </c>
      <c r="D8376" t="s">
        <v>27626</v>
      </c>
      <c r="E8376" t="s">
        <v>27628</v>
      </c>
      <c r="F8376" s="220">
        <v>1343229</v>
      </c>
      <c r="G8376" s="220">
        <v>1343229</v>
      </c>
      <c r="H8376" s="220">
        <v>1413925</v>
      </c>
      <c r="I8376" s="226">
        <v>1276067.8965517241</v>
      </c>
      <c r="J8376" s="161" t="e">
        <f>VLOOKUP(D8376,GST!A:D,4,FALSE)</f>
        <v>#N/A</v>
      </c>
      <c r="K8376" s="64" t="str">
        <f>VLOOKUP(B8376,'ABC successor'!A:J,10,FALSE)</f>
        <v>4782</v>
      </c>
    </row>
    <row r="8377" spans="1:11" x14ac:dyDescent="0.2">
      <c r="A8377">
        <v>8376</v>
      </c>
      <c r="B8377" s="232" t="s">
        <v>27629</v>
      </c>
      <c r="C8377" t="s">
        <v>27630</v>
      </c>
      <c r="D8377" s="232" t="s">
        <v>27629</v>
      </c>
      <c r="E8377" s="232" t="s">
        <v>27631</v>
      </c>
      <c r="F8377" s="220">
        <v>1124955</v>
      </c>
      <c r="G8377" s="220">
        <v>1124955</v>
      </c>
      <c r="H8377" s="220">
        <v>1184163</v>
      </c>
      <c r="I8377" s="220">
        <v>1068706.8633620688</v>
      </c>
      <c r="J8377" s="161" t="e">
        <f>VLOOKUP(D8377,GST!A:D,4,FALSE)</f>
        <v>#N/A</v>
      </c>
      <c r="K8377" s="64" t="str">
        <f>VLOOKUP(B8377,'ABC successor'!A:J,10,FALSE)</f>
        <v>4782</v>
      </c>
    </row>
    <row r="8378" spans="1:11" x14ac:dyDescent="0.2">
      <c r="A8378">
        <v>8377</v>
      </c>
      <c r="B8378" s="64" t="s">
        <v>27632</v>
      </c>
      <c r="C8378" s="64" t="s">
        <v>27633</v>
      </c>
      <c r="D8378" s="64" t="s">
        <v>27632</v>
      </c>
      <c r="E8378" s="64" t="s">
        <v>27634</v>
      </c>
      <c r="F8378" s="220">
        <v>1376810</v>
      </c>
      <c r="G8378" s="220">
        <v>1376810</v>
      </c>
      <c r="H8378" s="220">
        <v>1449274</v>
      </c>
      <c r="I8378" s="226">
        <v>1307969.5939655171</v>
      </c>
      <c r="J8378" s="161" t="e">
        <f>VLOOKUP(D8378,GST!A:D,4,FALSE)</f>
        <v>#N/A</v>
      </c>
      <c r="K8378" s="64" t="str">
        <f>VLOOKUP(B8378,'ABC successor'!A:J,10,FALSE)</f>
        <v>4782</v>
      </c>
    </row>
    <row r="8379" spans="1:11" x14ac:dyDescent="0.2">
      <c r="A8379">
        <v>8378</v>
      </c>
      <c r="B8379" t="s">
        <v>18859</v>
      </c>
      <c r="C8379" t="s">
        <v>18860</v>
      </c>
      <c r="D8379" t="s">
        <v>18859</v>
      </c>
      <c r="E8379" t="s">
        <v>18861</v>
      </c>
      <c r="F8379" s="220">
        <v>1927243</v>
      </c>
      <c r="G8379" s="220">
        <v>1927243</v>
      </c>
      <c r="H8379" s="220">
        <v>2028677</v>
      </c>
      <c r="I8379" s="220">
        <v>1830880.9501741377</v>
      </c>
      <c r="J8379" s="161" t="e">
        <f>VLOOKUP(D8379,GST!A:D,4,FALSE)</f>
        <v>#N/A</v>
      </c>
      <c r="K8379" s="64" t="str">
        <f>VLOOKUP(B8379,'ABC successor'!A:J,10,FALSE)</f>
        <v>4759</v>
      </c>
    </row>
    <row r="8380" spans="1:11" x14ac:dyDescent="0.2">
      <c r="A8380">
        <v>8379</v>
      </c>
      <c r="B8380" t="s">
        <v>18862</v>
      </c>
      <c r="C8380" t="s">
        <v>18863</v>
      </c>
      <c r="D8380" t="s">
        <v>18862</v>
      </c>
      <c r="E8380" t="s">
        <v>18864</v>
      </c>
      <c r="F8380" s="220">
        <v>1576835</v>
      </c>
      <c r="G8380" s="220">
        <v>1576835</v>
      </c>
      <c r="H8380" s="220">
        <v>1659826</v>
      </c>
      <c r="I8380" s="220">
        <v>1497993.5046879309</v>
      </c>
      <c r="J8380" s="161" t="e">
        <f>VLOOKUP(D8380,GST!A:D,4,FALSE)</f>
        <v>#N/A</v>
      </c>
      <c r="K8380" s="64" t="str">
        <f>VLOOKUP(B8380,'ABC successor'!A:J,10,FALSE)</f>
        <v>4759</v>
      </c>
    </row>
    <row r="8381" spans="1:11" x14ac:dyDescent="0.2">
      <c r="A8381">
        <v>8380</v>
      </c>
      <c r="B8381" t="s">
        <v>24679</v>
      </c>
      <c r="C8381" t="s">
        <v>24680</v>
      </c>
      <c r="D8381" t="s">
        <v>24679</v>
      </c>
      <c r="E8381" t="s">
        <v>24681</v>
      </c>
      <c r="F8381" s="220">
        <v>1333</v>
      </c>
      <c r="G8381" s="220">
        <v>1333</v>
      </c>
      <c r="H8381" s="220">
        <v>1403</v>
      </c>
      <c r="I8381" s="220">
        <v>1266.400715517241</v>
      </c>
      <c r="J8381" s="161" t="e">
        <f>VLOOKUP(D8381,GST!A:D,4,FALSE)</f>
        <v>#N/A</v>
      </c>
      <c r="K8381" s="64" t="str">
        <f>VLOOKUP(B8381,'ABC successor'!A:J,10,FALSE)</f>
        <v>4758</v>
      </c>
    </row>
    <row r="8382" spans="1:11" x14ac:dyDescent="0.2">
      <c r="A8382">
        <v>8381</v>
      </c>
      <c r="B8382" t="s">
        <v>22923</v>
      </c>
      <c r="C8382" t="s">
        <v>22924</v>
      </c>
      <c r="D8382" t="s">
        <v>22923</v>
      </c>
      <c r="E8382" t="s">
        <v>22925</v>
      </c>
      <c r="F8382" s="220">
        <v>24</v>
      </c>
      <c r="G8382" s="220">
        <v>24</v>
      </c>
      <c r="H8382" s="220">
        <v>25</v>
      </c>
      <c r="I8382" s="220">
        <v>23.201234482758618</v>
      </c>
      <c r="J8382" s="161" t="e">
        <f>VLOOKUP(D8382,GST!A:D,4,FALSE)</f>
        <v>#N/A</v>
      </c>
      <c r="K8382" s="64" t="str">
        <f>VLOOKUP(B8382,'ABC successor'!A:J,10,FALSE)</f>
        <v>4757</v>
      </c>
    </row>
    <row r="8383" spans="1:11" x14ac:dyDescent="0.2">
      <c r="A8383">
        <v>8382</v>
      </c>
      <c r="B8383" t="s">
        <v>23816</v>
      </c>
      <c r="C8383" t="s">
        <v>23817</v>
      </c>
      <c r="D8383" t="s">
        <v>23816</v>
      </c>
      <c r="E8383" t="s">
        <v>23818</v>
      </c>
      <c r="F8383" s="220">
        <v>0</v>
      </c>
      <c r="G8383" s="220">
        <v>0</v>
      </c>
      <c r="H8383" s="220">
        <v>0</v>
      </c>
      <c r="I8383" s="220">
        <v>0</v>
      </c>
      <c r="J8383" s="161" t="e">
        <f>VLOOKUP(D8383,GST!A:D,4,FALSE)</f>
        <v>#N/A</v>
      </c>
      <c r="K8383" s="64" t="str">
        <f>VLOOKUP(B8383,'ABC successor'!A:J,10,FALSE)</f>
        <v>3399</v>
      </c>
    </row>
    <row r="8384" spans="1:11" x14ac:dyDescent="0.2">
      <c r="A8384">
        <v>8383</v>
      </c>
      <c r="B8384" t="s">
        <v>15003</v>
      </c>
      <c r="C8384" t="s">
        <v>15002</v>
      </c>
      <c r="D8384" t="s">
        <v>15003</v>
      </c>
      <c r="E8384" t="s">
        <v>15004</v>
      </c>
      <c r="F8384" s="220">
        <v>15000</v>
      </c>
      <c r="G8384" s="220">
        <v>15000</v>
      </c>
      <c r="H8384" s="220">
        <v>15000</v>
      </c>
      <c r="I8384" s="220">
        <v>15000</v>
      </c>
      <c r="J8384" s="161">
        <f>VLOOKUP(D8384,GST!A:D,4,FALSE)</f>
        <v>0.18</v>
      </c>
      <c r="K8384" s="64" t="e">
        <f>VLOOKUP(B8384,'ABC successor'!A:J,10,FALSE)</f>
        <v>#N/A</v>
      </c>
    </row>
    <row r="8385" spans="1:11" x14ac:dyDescent="0.2">
      <c r="A8385">
        <v>8384</v>
      </c>
      <c r="B8385" t="s">
        <v>18869</v>
      </c>
      <c r="C8385" t="s">
        <v>18868</v>
      </c>
      <c r="D8385" t="s">
        <v>18869</v>
      </c>
      <c r="E8385" t="s">
        <v>18493</v>
      </c>
      <c r="F8385" s="220">
        <v>30000</v>
      </c>
      <c r="G8385" s="220">
        <v>30000</v>
      </c>
      <c r="H8385" s="220">
        <v>30000</v>
      </c>
      <c r="I8385" s="220">
        <v>30000</v>
      </c>
      <c r="J8385" s="161">
        <f>VLOOKUP(D8385,GST!A:D,4,FALSE)</f>
        <v>0.18</v>
      </c>
      <c r="K8385" s="64" t="e">
        <f>VLOOKUP(B8385,'ABC successor'!A:J,10,FALSE)</f>
        <v>#N/A</v>
      </c>
    </row>
    <row r="8386" spans="1:11" x14ac:dyDescent="0.2">
      <c r="A8386">
        <v>8385</v>
      </c>
      <c r="B8386" t="s">
        <v>18872</v>
      </c>
      <c r="C8386" t="s">
        <v>18492</v>
      </c>
      <c r="D8386" t="s">
        <v>18872</v>
      </c>
      <c r="E8386" t="s">
        <v>18493</v>
      </c>
      <c r="F8386" s="220">
        <v>30000</v>
      </c>
      <c r="G8386" s="220">
        <v>30000</v>
      </c>
      <c r="H8386" s="220">
        <v>30000</v>
      </c>
      <c r="I8386" s="220">
        <v>30000</v>
      </c>
      <c r="J8386" s="161">
        <f>VLOOKUP(D8386,GST!A:D,4,FALSE)</f>
        <v>0.18</v>
      </c>
      <c r="K8386" s="64" t="e">
        <f>VLOOKUP(B8386,'ABC successor'!A:J,10,FALSE)</f>
        <v>#N/A</v>
      </c>
    </row>
    <row r="8387" spans="1:11" x14ac:dyDescent="0.2">
      <c r="A8387">
        <v>8386</v>
      </c>
      <c r="B8387" t="s">
        <v>18871</v>
      </c>
      <c r="C8387" t="s">
        <v>18870</v>
      </c>
      <c r="D8387" t="s">
        <v>18871</v>
      </c>
      <c r="E8387" t="s">
        <v>18493</v>
      </c>
      <c r="F8387" s="220">
        <v>30000</v>
      </c>
      <c r="G8387" s="220">
        <v>30000</v>
      </c>
      <c r="H8387" s="220">
        <v>30000</v>
      </c>
      <c r="I8387" s="220">
        <v>30000</v>
      </c>
      <c r="J8387" s="161">
        <f>VLOOKUP(D8387,GST!A:D,4,FALSE)</f>
        <v>0.18</v>
      </c>
      <c r="K8387" s="64" t="e">
        <f>VLOOKUP(B8387,'ABC successor'!A:J,10,FALSE)</f>
        <v>#N/A</v>
      </c>
    </row>
    <row r="8388" spans="1:11" x14ac:dyDescent="0.2">
      <c r="A8388">
        <v>8387</v>
      </c>
      <c r="B8388" t="s">
        <v>15001</v>
      </c>
      <c r="C8388" t="s">
        <v>15000</v>
      </c>
      <c r="D8388" t="s">
        <v>15001</v>
      </c>
      <c r="E8388" t="s">
        <v>18873</v>
      </c>
      <c r="F8388" s="220">
        <v>15000</v>
      </c>
      <c r="G8388" s="220">
        <v>15000</v>
      </c>
      <c r="H8388" s="220">
        <v>15000</v>
      </c>
      <c r="I8388" s="220">
        <v>15000</v>
      </c>
      <c r="J8388" s="161">
        <f>VLOOKUP(D8388,GST!A:D,4,FALSE)</f>
        <v>0.18</v>
      </c>
      <c r="K8388" s="64" t="e">
        <f>VLOOKUP(B8388,'ABC successor'!A:J,10,FALSE)</f>
        <v>#N/A</v>
      </c>
    </row>
    <row r="8389" spans="1:11" x14ac:dyDescent="0.2">
      <c r="A8389">
        <v>8388</v>
      </c>
      <c r="B8389" t="s">
        <v>18927</v>
      </c>
      <c r="C8389" t="s">
        <v>24682</v>
      </c>
      <c r="D8389" t="s">
        <v>18927</v>
      </c>
      <c r="E8389" t="s">
        <v>24683</v>
      </c>
      <c r="F8389" s="220">
        <v>7500</v>
      </c>
      <c r="G8389" s="220">
        <v>10000</v>
      </c>
      <c r="H8389" s="220">
        <v>10000</v>
      </c>
      <c r="J8389" s="161">
        <f>VLOOKUP(D8389,GST!A:D,4,FALSE)</f>
        <v>0.12</v>
      </c>
      <c r="K8389" s="64" t="e">
        <f>VLOOKUP(B8389,'ABC successor'!A:J,10,FALSE)</f>
        <v>#N/A</v>
      </c>
    </row>
    <row r="8390" spans="1:11" x14ac:dyDescent="0.2">
      <c r="A8390">
        <v>8389</v>
      </c>
      <c r="B8390" t="s">
        <v>18929</v>
      </c>
      <c r="C8390" t="s">
        <v>18929</v>
      </c>
      <c r="D8390" t="s">
        <v>18929</v>
      </c>
      <c r="E8390" t="s">
        <v>18928</v>
      </c>
      <c r="F8390" s="220">
        <v>8500</v>
      </c>
      <c r="G8390" s="220">
        <v>8500</v>
      </c>
      <c r="H8390" s="220">
        <v>8500</v>
      </c>
      <c r="J8390" s="161">
        <f>VLOOKUP(D8390,GST!A:D,4,FALSE)</f>
        <v>0.18</v>
      </c>
      <c r="K8390" s="64" t="e">
        <f>VLOOKUP(B8390,'ABC successor'!A:J,10,FALSE)</f>
        <v>#N/A</v>
      </c>
    </row>
    <row r="8391" spans="1:11" x14ac:dyDescent="0.2">
      <c r="A8391">
        <v>8390</v>
      </c>
      <c r="B8391" t="s">
        <v>18930</v>
      </c>
      <c r="C8391" t="s">
        <v>18930</v>
      </c>
      <c r="D8391" t="s">
        <v>18930</v>
      </c>
      <c r="E8391" t="s">
        <v>18931</v>
      </c>
      <c r="F8391" s="220">
        <v>10000</v>
      </c>
      <c r="G8391" s="220">
        <v>10000</v>
      </c>
      <c r="H8391" s="220">
        <v>10000</v>
      </c>
      <c r="J8391" s="161">
        <f>VLOOKUP(D8391,GST!A:D,4,FALSE)</f>
        <v>0.18</v>
      </c>
      <c r="K8391" s="64" t="e">
        <f>VLOOKUP(B8391,'ABC successor'!A:J,10,FALSE)</f>
        <v>#N/A</v>
      </c>
    </row>
    <row r="8392" spans="1:11" x14ac:dyDescent="0.2">
      <c r="A8392">
        <v>8391</v>
      </c>
      <c r="B8392" t="s">
        <v>24684</v>
      </c>
      <c r="C8392" t="s">
        <v>24684</v>
      </c>
      <c r="D8392" t="s">
        <v>24684</v>
      </c>
      <c r="E8392" t="s">
        <v>24697</v>
      </c>
      <c r="J8392" s="161" t="e">
        <f>VLOOKUP(D8392,GST!A:D,4,FALSE)</f>
        <v>#N/A</v>
      </c>
      <c r="K8392" s="64" t="e">
        <f>VLOOKUP(B8392,'ABC successor'!A:J,10,FALSE)</f>
        <v>#N/A</v>
      </c>
    </row>
    <row r="8393" spans="1:11" x14ac:dyDescent="0.2">
      <c r="A8393">
        <v>8392</v>
      </c>
      <c r="B8393" t="s">
        <v>24685</v>
      </c>
      <c r="C8393" t="s">
        <v>24685</v>
      </c>
      <c r="D8393" t="s">
        <v>24685</v>
      </c>
      <c r="E8393" t="s">
        <v>24698</v>
      </c>
      <c r="J8393" s="161" t="e">
        <f>VLOOKUP(D8393,GST!A:D,4,FALSE)</f>
        <v>#N/A</v>
      </c>
      <c r="K8393" s="64" t="e">
        <f>VLOOKUP(B8393,'ABC successor'!A:J,10,FALSE)</f>
        <v>#N/A</v>
      </c>
    </row>
    <row r="8394" spans="1:11" x14ac:dyDescent="0.2">
      <c r="A8394">
        <v>8393</v>
      </c>
      <c r="B8394" t="s">
        <v>24686</v>
      </c>
      <c r="C8394" t="s">
        <v>24686</v>
      </c>
      <c r="D8394" t="s">
        <v>24686</v>
      </c>
      <c r="E8394" t="s">
        <v>24699</v>
      </c>
      <c r="J8394" s="161" t="e">
        <f>VLOOKUP(D8394,GST!A:D,4,FALSE)</f>
        <v>#N/A</v>
      </c>
      <c r="K8394" s="64" t="e">
        <f>VLOOKUP(B8394,'ABC successor'!A:J,10,FALSE)</f>
        <v>#N/A</v>
      </c>
    </row>
    <row r="8395" spans="1:11" x14ac:dyDescent="0.2">
      <c r="A8395">
        <v>8394</v>
      </c>
      <c r="B8395" t="s">
        <v>24687</v>
      </c>
      <c r="C8395" t="s">
        <v>24687</v>
      </c>
      <c r="D8395" t="s">
        <v>24687</v>
      </c>
      <c r="E8395" t="s">
        <v>24700</v>
      </c>
      <c r="J8395" s="161" t="e">
        <f>VLOOKUP(D8395,GST!A:D,4,FALSE)</f>
        <v>#N/A</v>
      </c>
      <c r="K8395" s="64" t="e">
        <f>VLOOKUP(B8395,'ABC successor'!A:J,10,FALSE)</f>
        <v>#N/A</v>
      </c>
    </row>
    <row r="8396" spans="1:11" x14ac:dyDescent="0.2">
      <c r="A8396">
        <v>8395</v>
      </c>
      <c r="B8396" t="s">
        <v>24688</v>
      </c>
      <c r="C8396" t="s">
        <v>24688</v>
      </c>
      <c r="D8396" t="s">
        <v>24688</v>
      </c>
      <c r="E8396" t="s">
        <v>24701</v>
      </c>
      <c r="J8396" s="161" t="e">
        <f>VLOOKUP(D8396,GST!A:D,4,FALSE)</f>
        <v>#N/A</v>
      </c>
      <c r="K8396" s="64" t="e">
        <f>VLOOKUP(B8396,'ABC successor'!A:J,10,FALSE)</f>
        <v>#N/A</v>
      </c>
    </row>
    <row r="8397" spans="1:11" x14ac:dyDescent="0.2">
      <c r="A8397">
        <v>8396</v>
      </c>
      <c r="B8397" t="s">
        <v>24689</v>
      </c>
      <c r="C8397" t="s">
        <v>24689</v>
      </c>
      <c r="D8397" t="s">
        <v>24689</v>
      </c>
      <c r="E8397" t="s">
        <v>24702</v>
      </c>
      <c r="J8397" s="161" t="e">
        <f>VLOOKUP(D8397,GST!A:D,4,FALSE)</f>
        <v>#N/A</v>
      </c>
      <c r="K8397" s="64" t="e">
        <f>VLOOKUP(B8397,'ABC successor'!A:J,10,FALSE)</f>
        <v>#N/A</v>
      </c>
    </row>
    <row r="8398" spans="1:11" x14ac:dyDescent="0.2">
      <c r="A8398">
        <v>8397</v>
      </c>
      <c r="B8398" t="s">
        <v>19887</v>
      </c>
      <c r="C8398" t="s">
        <v>19887</v>
      </c>
      <c r="D8398" t="s">
        <v>19887</v>
      </c>
      <c r="E8398" t="s">
        <v>22086</v>
      </c>
      <c r="J8398" s="161">
        <f>VLOOKUP(D8398,GST!A:D,4,FALSE)</f>
        <v>0.12</v>
      </c>
      <c r="K8398" s="64" t="e">
        <f>VLOOKUP(B8398,'ABC successor'!A:J,10,FALSE)</f>
        <v>#N/A</v>
      </c>
    </row>
    <row r="8399" spans="1:11" x14ac:dyDescent="0.2">
      <c r="A8399">
        <v>8398</v>
      </c>
      <c r="B8399" t="s">
        <v>24690</v>
      </c>
      <c r="C8399" t="s">
        <v>24690</v>
      </c>
      <c r="D8399" t="s">
        <v>24690</v>
      </c>
      <c r="E8399" t="s">
        <v>15715</v>
      </c>
      <c r="F8399" s="220">
        <v>7500</v>
      </c>
      <c r="G8399" s="220">
        <v>7500</v>
      </c>
      <c r="H8399" s="220">
        <v>7500</v>
      </c>
      <c r="I8399" s="220">
        <v>7500</v>
      </c>
      <c r="J8399" s="161" t="e">
        <f>VLOOKUP(D8399,GST!A:D,4,FALSE)</f>
        <v>#N/A</v>
      </c>
      <c r="K8399" s="64" t="e">
        <f>VLOOKUP(B8399,'ABC successor'!A:J,10,FALSE)</f>
        <v>#N/A</v>
      </c>
    </row>
    <row r="8400" spans="1:11" x14ac:dyDescent="0.2">
      <c r="A8400">
        <v>8399</v>
      </c>
      <c r="B8400" t="s">
        <v>24691</v>
      </c>
      <c r="C8400" t="s">
        <v>24691</v>
      </c>
      <c r="D8400" t="s">
        <v>24691</v>
      </c>
      <c r="E8400" t="s">
        <v>24703</v>
      </c>
      <c r="F8400" s="220">
        <v>12000</v>
      </c>
      <c r="G8400" s="220">
        <v>12000</v>
      </c>
      <c r="H8400" s="220">
        <v>12000</v>
      </c>
      <c r="I8400" s="220">
        <v>12000</v>
      </c>
      <c r="J8400" s="161" t="e">
        <f>VLOOKUP(D8400,GST!A:D,4,FALSE)</f>
        <v>#N/A</v>
      </c>
      <c r="K8400" s="64" t="e">
        <f>VLOOKUP(B8400,'ABC successor'!A:J,10,FALSE)</f>
        <v>#N/A</v>
      </c>
    </row>
    <row r="8401" spans="1:11" x14ac:dyDescent="0.2">
      <c r="A8401">
        <v>8400</v>
      </c>
      <c r="B8401" t="s">
        <v>22144</v>
      </c>
      <c r="C8401" t="s">
        <v>22144</v>
      </c>
      <c r="D8401" t="s">
        <v>22144</v>
      </c>
      <c r="E8401" t="s">
        <v>22145</v>
      </c>
      <c r="J8401" s="161">
        <f>VLOOKUP(D8401,GST!A:D,4,FALSE)</f>
        <v>0.12</v>
      </c>
      <c r="K8401" s="64" t="e">
        <f>VLOOKUP(B8401,'ABC successor'!A:J,10,FALSE)</f>
        <v>#N/A</v>
      </c>
    </row>
    <row r="8402" spans="1:11" x14ac:dyDescent="0.2">
      <c r="A8402">
        <v>8401</v>
      </c>
      <c r="B8402" t="s">
        <v>19888</v>
      </c>
      <c r="C8402" t="s">
        <v>19888</v>
      </c>
      <c r="D8402" t="s">
        <v>19888</v>
      </c>
      <c r="E8402" t="s">
        <v>4640</v>
      </c>
      <c r="J8402" s="161">
        <f>VLOOKUP(D8402,GST!A:D,4,FALSE)</f>
        <v>0.18</v>
      </c>
      <c r="K8402" s="64" t="e">
        <f>VLOOKUP(B8402,'ABC successor'!A:J,10,FALSE)</f>
        <v>#N/A</v>
      </c>
    </row>
    <row r="8403" spans="1:11" x14ac:dyDescent="0.2">
      <c r="A8403">
        <v>8402</v>
      </c>
      <c r="B8403" t="s">
        <v>24692</v>
      </c>
      <c r="C8403" t="s">
        <v>24692</v>
      </c>
      <c r="D8403" t="s">
        <v>24692</v>
      </c>
      <c r="E8403" t="s">
        <v>16364</v>
      </c>
      <c r="J8403" s="161" t="e">
        <f>VLOOKUP(D8403,GST!A:D,4,FALSE)</f>
        <v>#N/A</v>
      </c>
      <c r="K8403" s="64" t="e">
        <f>VLOOKUP(B8403,'ABC successor'!A:J,10,FALSE)</f>
        <v>#N/A</v>
      </c>
    </row>
    <row r="8404" spans="1:11" x14ac:dyDescent="0.2">
      <c r="A8404">
        <v>8403</v>
      </c>
      <c r="B8404" t="s">
        <v>21270</v>
      </c>
      <c r="C8404" t="s">
        <v>21270</v>
      </c>
      <c r="D8404" t="s">
        <v>21270</v>
      </c>
      <c r="E8404" t="s">
        <v>22087</v>
      </c>
      <c r="J8404" s="161">
        <f>VLOOKUP(D8404,GST!A:D,4,FALSE)</f>
        <v>0.28000000000000003</v>
      </c>
      <c r="K8404" s="64" t="e">
        <f>VLOOKUP(B8404,'ABC successor'!A:J,10,FALSE)</f>
        <v>#N/A</v>
      </c>
    </row>
    <row r="8405" spans="1:11" x14ac:dyDescent="0.2">
      <c r="A8405">
        <v>8404</v>
      </c>
      <c r="B8405" t="s">
        <v>19889</v>
      </c>
      <c r="C8405" t="s">
        <v>19889</v>
      </c>
      <c r="D8405" t="s">
        <v>19889</v>
      </c>
      <c r="E8405" t="s">
        <v>22088</v>
      </c>
      <c r="J8405" s="161">
        <f>VLOOKUP(D8405,GST!A:D,4,FALSE)</f>
        <v>0.18</v>
      </c>
      <c r="K8405" s="64" t="e">
        <f>VLOOKUP(B8405,'ABC successor'!A:J,10,FALSE)</f>
        <v>#N/A</v>
      </c>
    </row>
    <row r="8406" spans="1:11" x14ac:dyDescent="0.2">
      <c r="A8406">
        <v>8405</v>
      </c>
      <c r="B8406" t="s">
        <v>24693</v>
      </c>
      <c r="C8406" t="s">
        <v>24693</v>
      </c>
      <c r="D8406" t="s">
        <v>24693</v>
      </c>
      <c r="E8406" t="s">
        <v>5192</v>
      </c>
      <c r="J8406" s="161" t="str">
        <f>VLOOKUP(D8406,GST!A:D,4,FALSE)</f>
        <v/>
      </c>
      <c r="K8406" s="64" t="e">
        <f>VLOOKUP(B8406,'ABC successor'!A:J,10,FALSE)</f>
        <v>#N/A</v>
      </c>
    </row>
    <row r="8407" spans="1:11" x14ac:dyDescent="0.2">
      <c r="A8407">
        <v>8406</v>
      </c>
      <c r="B8407" t="s">
        <v>24694</v>
      </c>
      <c r="C8407" t="s">
        <v>24694</v>
      </c>
      <c r="D8407" t="s">
        <v>24694</v>
      </c>
      <c r="E8407" t="s">
        <v>24704</v>
      </c>
      <c r="F8407" s="220">
        <v>8500</v>
      </c>
      <c r="G8407" s="220">
        <v>8500</v>
      </c>
      <c r="H8407" s="220">
        <v>8500</v>
      </c>
      <c r="J8407" s="161">
        <f>VLOOKUP(D8407,GST!A:D,4,FALSE)</f>
        <v>0.18</v>
      </c>
      <c r="K8407" s="64" t="e">
        <f>VLOOKUP(B8407,'ABC successor'!A:J,10,FALSE)</f>
        <v>#N/A</v>
      </c>
    </row>
    <row r="8408" spans="1:11" x14ac:dyDescent="0.2">
      <c r="A8408">
        <v>8407</v>
      </c>
      <c r="B8408" t="s">
        <v>24695</v>
      </c>
      <c r="C8408" t="s">
        <v>24695</v>
      </c>
      <c r="D8408" t="s">
        <v>24695</v>
      </c>
      <c r="E8408" t="s">
        <v>24705</v>
      </c>
      <c r="J8408" s="161" t="str">
        <f>VLOOKUP(D8408,GST!A:D,4,FALSE)</f>
        <v/>
      </c>
      <c r="K8408" s="64" t="e">
        <f>VLOOKUP(B8408,'ABC successor'!A:J,10,FALSE)</f>
        <v>#N/A</v>
      </c>
    </row>
    <row r="8409" spans="1:11" x14ac:dyDescent="0.2">
      <c r="A8409">
        <v>8408</v>
      </c>
      <c r="B8409" t="s">
        <v>24696</v>
      </c>
      <c r="C8409" t="s">
        <v>24696</v>
      </c>
      <c r="D8409" t="s">
        <v>24696</v>
      </c>
      <c r="E8409" t="s">
        <v>19340</v>
      </c>
      <c r="F8409" s="220">
        <v>18000</v>
      </c>
      <c r="G8409" s="220">
        <v>18000</v>
      </c>
      <c r="H8409" s="220">
        <v>18000</v>
      </c>
      <c r="I8409" s="220">
        <v>18000</v>
      </c>
      <c r="J8409" s="161">
        <f>VLOOKUP(D8409,GST!A:D,4,FALSE)</f>
        <v>0.28000000000000003</v>
      </c>
      <c r="K8409" s="64" t="e">
        <f>VLOOKUP(B8409,'ABC successor'!A:J,10,FALSE)</f>
        <v>#N/A</v>
      </c>
    </row>
    <row r="8410" spans="1:11" x14ac:dyDescent="0.2">
      <c r="A8410">
        <v>8409</v>
      </c>
      <c r="B8410" t="s">
        <v>19891</v>
      </c>
      <c r="C8410" t="s">
        <v>19891</v>
      </c>
      <c r="D8410" t="s">
        <v>19891</v>
      </c>
      <c r="E8410" t="s">
        <v>22093</v>
      </c>
      <c r="F8410" s="220">
        <v>18000</v>
      </c>
      <c r="G8410" s="220">
        <v>18000</v>
      </c>
      <c r="H8410" s="220">
        <v>18000</v>
      </c>
      <c r="I8410" s="220">
        <v>18000</v>
      </c>
      <c r="J8410" s="161">
        <f>VLOOKUP(D8410,GST!A:D,4,FALSE)</f>
        <v>0.28000000000000003</v>
      </c>
      <c r="K8410" s="64" t="e">
        <f>VLOOKUP(B8410,'ABC successor'!A:J,10,FALSE)</f>
        <v>#N/A</v>
      </c>
    </row>
    <row r="8411" spans="1:11" x14ac:dyDescent="0.2">
      <c r="A8411">
        <v>8410</v>
      </c>
      <c r="B8411" t="s">
        <v>24775</v>
      </c>
      <c r="C8411" t="s">
        <v>24775</v>
      </c>
      <c r="D8411" t="s">
        <v>24775</v>
      </c>
      <c r="E8411" t="s">
        <v>26313</v>
      </c>
      <c r="F8411" s="220">
        <v>61500</v>
      </c>
      <c r="G8411" s="220">
        <v>61500</v>
      </c>
      <c r="H8411" s="220">
        <v>61500</v>
      </c>
      <c r="I8411" s="220">
        <v>58000</v>
      </c>
      <c r="J8411" s="161">
        <f>VLOOKUP(D8411,GST!A:D,4,FALSE)</f>
        <v>0.18</v>
      </c>
      <c r="K8411" s="64" t="e">
        <f>VLOOKUP(B8411,'ABC successor'!A:J,10,FALSE)</f>
        <v>#N/A</v>
      </c>
    </row>
    <row r="8412" spans="1:11" x14ac:dyDescent="0.2">
      <c r="A8412">
        <v>8411</v>
      </c>
      <c r="B8412" t="s">
        <v>25704</v>
      </c>
      <c r="C8412" t="s">
        <v>25703</v>
      </c>
      <c r="D8412" t="s">
        <v>25704</v>
      </c>
      <c r="E8412" t="s">
        <v>25704</v>
      </c>
      <c r="F8412" s="220">
        <v>15000</v>
      </c>
      <c r="G8412" s="220">
        <v>15000</v>
      </c>
      <c r="H8412" s="220">
        <v>15000</v>
      </c>
      <c r="I8412" s="220">
        <v>15000</v>
      </c>
      <c r="J8412" s="161">
        <f>VLOOKUP(D8412,GST!A:D,4,FALSE)</f>
        <v>0.18</v>
      </c>
      <c r="K8412" s="64" t="e">
        <f>VLOOKUP(B8412,'ABC successor'!A:J,10,FALSE)</f>
        <v>#N/A</v>
      </c>
    </row>
    <row r="8413" spans="1:11" x14ac:dyDescent="0.2">
      <c r="A8413">
        <v>8412</v>
      </c>
      <c r="B8413" t="s">
        <v>26310</v>
      </c>
      <c r="C8413" t="s">
        <v>26310</v>
      </c>
      <c r="D8413" t="s">
        <v>26310</v>
      </c>
      <c r="E8413" t="s">
        <v>26312</v>
      </c>
      <c r="F8413" s="220">
        <v>61500</v>
      </c>
      <c r="G8413" s="220">
        <v>61500</v>
      </c>
      <c r="H8413" s="220">
        <v>61500</v>
      </c>
      <c r="I8413" s="220">
        <v>58000</v>
      </c>
      <c r="J8413" s="161">
        <f>VLOOKUP(D8413,GST!A:D,4,FALSE)</f>
        <v>0.18</v>
      </c>
      <c r="K8413" s="64" t="e">
        <f>VLOOKUP(B8413,'ABC successor'!A:J,10,FALSE)</f>
        <v>#N/A</v>
      </c>
    </row>
    <row r="8414" spans="1:11" x14ac:dyDescent="0.2">
      <c r="A8414">
        <v>8413</v>
      </c>
      <c r="J8414" s="161" t="e">
        <f>VLOOKUP(D8414,GST!A:D,4,FALSE)</f>
        <v>#N/A</v>
      </c>
      <c r="K8414" s="64" t="e">
        <f>VLOOKUP(B8414,'ABC successor'!A:J,10,FALSE)</f>
        <v>#N/A</v>
      </c>
    </row>
    <row r="8415" spans="1:11" x14ac:dyDescent="0.2">
      <c r="A8415">
        <v>8414</v>
      </c>
      <c r="J8415" s="161" t="e">
        <f>VLOOKUP(D8415,GST!A:D,4,FALSE)</f>
        <v>#N/A</v>
      </c>
      <c r="K8415" s="64" t="e">
        <f>VLOOKUP(B8415,'ABC successor'!A:J,10,FALSE)</f>
        <v>#N/A</v>
      </c>
    </row>
    <row r="8416" spans="1:11" x14ac:dyDescent="0.2">
      <c r="A8416">
        <v>8415</v>
      </c>
      <c r="J8416" s="161" t="e">
        <f>VLOOKUP(D8416,GST!A:D,4,FALSE)</f>
        <v>#N/A</v>
      </c>
      <c r="K8416" s="64" t="e">
        <f>VLOOKUP(B8416,'ABC successor'!A:J,10,FALSE)</f>
        <v>#N/A</v>
      </c>
    </row>
    <row r="8417" spans="1:11" x14ac:dyDescent="0.2">
      <c r="A8417">
        <v>8416</v>
      </c>
      <c r="J8417" s="161" t="e">
        <f>VLOOKUP(D8417,GST!A:D,4,FALSE)</f>
        <v>#N/A</v>
      </c>
      <c r="K8417" s="64" t="e">
        <f>VLOOKUP(B8417,'ABC successor'!A:J,10,FALSE)</f>
        <v>#N/A</v>
      </c>
    </row>
    <row r="8418" spans="1:11" x14ac:dyDescent="0.2">
      <c r="A8418">
        <v>8417</v>
      </c>
      <c r="J8418" s="161" t="e">
        <f>VLOOKUP(D8418,GST!A:D,4,FALSE)</f>
        <v>#N/A</v>
      </c>
      <c r="K8418" s="64" t="e">
        <f>VLOOKUP(B8418,'ABC successor'!A:J,10,FALSE)</f>
        <v>#N/A</v>
      </c>
    </row>
    <row r="8419" spans="1:11" x14ac:dyDescent="0.2">
      <c r="A8419">
        <v>8418</v>
      </c>
      <c r="J8419" s="161" t="e">
        <f>VLOOKUP(D8419,GST!A:D,4,FALSE)</f>
        <v>#N/A</v>
      </c>
      <c r="K8419" s="64" t="e">
        <f>VLOOKUP(B8419,'ABC successor'!A:J,10,FALSE)</f>
        <v>#N/A</v>
      </c>
    </row>
    <row r="8420" spans="1:11" x14ac:dyDescent="0.2">
      <c r="A8420">
        <v>8419</v>
      </c>
      <c r="J8420" s="161" t="e">
        <f>VLOOKUP(D8420,GST!A:D,4,FALSE)</f>
        <v>#N/A</v>
      </c>
      <c r="K8420" s="64" t="e">
        <f>VLOOKUP(B8420,'ABC successor'!A:J,10,FALSE)</f>
        <v>#N/A</v>
      </c>
    </row>
    <row r="8421" spans="1:11" x14ac:dyDescent="0.2">
      <c r="A8421">
        <v>8420</v>
      </c>
      <c r="J8421" s="161" t="e">
        <f>VLOOKUP(D8421,GST!A:D,4,FALSE)</f>
        <v>#N/A</v>
      </c>
      <c r="K8421" s="64" t="e">
        <f>VLOOKUP(B8421,'ABC successor'!A:J,10,FALSE)</f>
        <v>#N/A</v>
      </c>
    </row>
    <row r="8422" spans="1:11" x14ac:dyDescent="0.2">
      <c r="A8422">
        <v>8421</v>
      </c>
      <c r="J8422" s="161" t="e">
        <f>VLOOKUP(D8422,GST!A:D,4,FALSE)</f>
        <v>#N/A</v>
      </c>
      <c r="K8422" s="64" t="e">
        <f>VLOOKUP(B8422,'ABC successor'!A:J,10,FALSE)</f>
        <v>#N/A</v>
      </c>
    </row>
    <row r="8423" spans="1:11" x14ac:dyDescent="0.2">
      <c r="A8423">
        <v>8422</v>
      </c>
      <c r="J8423" s="161" t="e">
        <f>VLOOKUP(D8423,GST!A:D,4,FALSE)</f>
        <v>#N/A</v>
      </c>
      <c r="K8423" s="64" t="e">
        <f>VLOOKUP(B8423,'ABC successor'!A:J,10,FALSE)</f>
        <v>#N/A</v>
      </c>
    </row>
    <row r="8424" spans="1:11" x14ac:dyDescent="0.2">
      <c r="A8424">
        <v>8423</v>
      </c>
      <c r="J8424" s="161" t="e">
        <f>VLOOKUP(D8424,GST!A:D,4,FALSE)</f>
        <v>#N/A</v>
      </c>
      <c r="K8424" s="64" t="e">
        <f>VLOOKUP(B8424,'ABC successor'!A:J,10,FALSE)</f>
        <v>#N/A</v>
      </c>
    </row>
    <row r="8425" spans="1:11" x14ac:dyDescent="0.2">
      <c r="A8425">
        <v>8424</v>
      </c>
      <c r="J8425" s="161" t="e">
        <f>VLOOKUP(D8425,GST!A:D,4,FALSE)</f>
        <v>#N/A</v>
      </c>
      <c r="K8425" s="64" t="e">
        <f>VLOOKUP(B8425,'ABC successor'!A:J,10,FALSE)</f>
        <v>#N/A</v>
      </c>
    </row>
    <row r="8426" spans="1:11" x14ac:dyDescent="0.2">
      <c r="A8426">
        <v>8425</v>
      </c>
      <c r="J8426" s="161" t="e">
        <f>VLOOKUP(D8426,GST!A:D,4,FALSE)</f>
        <v>#N/A</v>
      </c>
      <c r="K8426" s="64" t="e">
        <f>VLOOKUP(B8426,'ABC successor'!A:J,10,FALSE)</f>
        <v>#N/A</v>
      </c>
    </row>
    <row r="8427" spans="1:11" x14ac:dyDescent="0.2">
      <c r="A8427">
        <v>8426</v>
      </c>
      <c r="J8427" s="161" t="e">
        <f>VLOOKUP(D8427,GST!A:D,4,FALSE)</f>
        <v>#N/A</v>
      </c>
      <c r="K8427" s="64" t="e">
        <f>VLOOKUP(B8427,'ABC successor'!A:J,10,FALSE)</f>
        <v>#N/A</v>
      </c>
    </row>
    <row r="8428" spans="1:11" x14ac:dyDescent="0.2">
      <c r="A8428">
        <v>8427</v>
      </c>
      <c r="J8428" s="161" t="e">
        <f>VLOOKUP(D8428,GST!A:D,4,FALSE)</f>
        <v>#N/A</v>
      </c>
      <c r="K8428" s="64" t="e">
        <f>VLOOKUP(B8428,'ABC successor'!A:J,10,FALSE)</f>
        <v>#N/A</v>
      </c>
    </row>
    <row r="8429" spans="1:11" x14ac:dyDescent="0.2">
      <c r="A8429">
        <v>8428</v>
      </c>
      <c r="J8429" s="161" t="e">
        <f>VLOOKUP(D8429,GST!A:D,4,FALSE)</f>
        <v>#N/A</v>
      </c>
      <c r="K8429" s="64" t="e">
        <f>VLOOKUP(B8429,'ABC successor'!A:J,10,FALSE)</f>
        <v>#N/A</v>
      </c>
    </row>
    <row r="8430" spans="1:11" x14ac:dyDescent="0.2">
      <c r="A8430">
        <v>8429</v>
      </c>
      <c r="J8430" s="161" t="e">
        <f>VLOOKUP(D8430,GST!A:D,4,FALSE)</f>
        <v>#N/A</v>
      </c>
      <c r="K8430" s="64" t="e">
        <f>VLOOKUP(B8430,'ABC successor'!A:J,10,FALSE)</f>
        <v>#N/A</v>
      </c>
    </row>
    <row r="8431" spans="1:11" x14ac:dyDescent="0.2">
      <c r="A8431">
        <v>8430</v>
      </c>
      <c r="J8431" s="161" t="e">
        <f>VLOOKUP(D8431,GST!A:D,4,FALSE)</f>
        <v>#N/A</v>
      </c>
      <c r="K8431" s="64" t="e">
        <f>VLOOKUP(B8431,'ABC successor'!A:J,10,FALSE)</f>
        <v>#N/A</v>
      </c>
    </row>
    <row r="8432" spans="1:11" x14ac:dyDescent="0.2">
      <c r="A8432">
        <v>8431</v>
      </c>
      <c r="J8432" s="161" t="e">
        <f>VLOOKUP(D8432,GST!A:D,4,FALSE)</f>
        <v>#N/A</v>
      </c>
      <c r="K8432" s="64" t="e">
        <f>VLOOKUP(B8432,'ABC successor'!A:J,10,FALSE)</f>
        <v>#N/A</v>
      </c>
    </row>
    <row r="8433" spans="1:11" x14ac:dyDescent="0.2">
      <c r="A8433">
        <v>8432</v>
      </c>
      <c r="J8433" s="161" t="e">
        <f>VLOOKUP(D8433,GST!A:D,4,FALSE)</f>
        <v>#N/A</v>
      </c>
      <c r="K8433" s="64" t="e">
        <f>VLOOKUP(B8433,'ABC successor'!A:J,10,FALSE)</f>
        <v>#N/A</v>
      </c>
    </row>
    <row r="8434" spans="1:11" x14ac:dyDescent="0.2">
      <c r="A8434">
        <v>8433</v>
      </c>
      <c r="J8434" s="161" t="e">
        <f>VLOOKUP(D8434,GST!A:D,4,FALSE)</f>
        <v>#N/A</v>
      </c>
      <c r="K8434" s="64" t="e">
        <f>VLOOKUP(B8434,'ABC successor'!A:J,10,FALSE)</f>
        <v>#N/A</v>
      </c>
    </row>
    <row r="8435" spans="1:11" x14ac:dyDescent="0.2">
      <c r="A8435">
        <v>8434</v>
      </c>
      <c r="J8435" s="161" t="e">
        <f>VLOOKUP(D8435,GST!A:D,4,FALSE)</f>
        <v>#N/A</v>
      </c>
      <c r="K8435" s="64" t="e">
        <f>VLOOKUP(B8435,'ABC successor'!A:J,10,FALSE)</f>
        <v>#N/A</v>
      </c>
    </row>
    <row r="8436" spans="1:11" x14ac:dyDescent="0.2">
      <c r="A8436">
        <v>8435</v>
      </c>
      <c r="J8436" s="161" t="e">
        <f>VLOOKUP(D8436,GST!A:D,4,FALSE)</f>
        <v>#N/A</v>
      </c>
      <c r="K8436" s="64" t="e">
        <f>VLOOKUP(B8436,'ABC successor'!A:J,10,FALSE)</f>
        <v>#N/A</v>
      </c>
    </row>
    <row r="8437" spans="1:11" x14ac:dyDescent="0.2">
      <c r="A8437">
        <v>8436</v>
      </c>
      <c r="J8437" s="161" t="e">
        <f>VLOOKUP(D8437,GST!A:D,4,FALSE)</f>
        <v>#N/A</v>
      </c>
      <c r="K8437" s="64" t="e">
        <f>VLOOKUP(B8437,'ABC successor'!A:J,10,FALSE)</f>
        <v>#N/A</v>
      </c>
    </row>
    <row r="8438" spans="1:11" x14ac:dyDescent="0.2">
      <c r="A8438">
        <v>8437</v>
      </c>
      <c r="J8438" s="161" t="e">
        <f>VLOOKUP(D8438,GST!A:D,4,FALSE)</f>
        <v>#N/A</v>
      </c>
      <c r="K8438" s="64" t="e">
        <f>VLOOKUP(B8438,'ABC successor'!A:J,10,FALSE)</f>
        <v>#N/A</v>
      </c>
    </row>
    <row r="8439" spans="1:11" x14ac:dyDescent="0.2">
      <c r="A8439">
        <v>8438</v>
      </c>
      <c r="J8439" s="161" t="e">
        <f>VLOOKUP(D8439,GST!A:D,4,FALSE)</f>
        <v>#N/A</v>
      </c>
      <c r="K8439" s="64" t="e">
        <f>VLOOKUP(B8439,'ABC successor'!A:J,10,FALSE)</f>
        <v>#N/A</v>
      </c>
    </row>
    <row r="8440" spans="1:11" x14ac:dyDescent="0.2">
      <c r="A8440">
        <v>8439</v>
      </c>
      <c r="J8440" s="161" t="e">
        <f>VLOOKUP(D8440,GST!A:D,4,FALSE)</f>
        <v>#N/A</v>
      </c>
      <c r="K8440" s="64" t="e">
        <f>VLOOKUP(B8440,'ABC successor'!A:J,10,FALSE)</f>
        <v>#N/A</v>
      </c>
    </row>
    <row r="8441" spans="1:11" x14ac:dyDescent="0.2">
      <c r="A8441">
        <v>8440</v>
      </c>
      <c r="J8441" s="161" t="e">
        <f>VLOOKUP(D8441,GST!A:D,4,FALSE)</f>
        <v>#N/A</v>
      </c>
      <c r="K8441" s="64" t="e">
        <f>VLOOKUP(B8441,'ABC successor'!A:J,10,FALSE)</f>
        <v>#N/A</v>
      </c>
    </row>
    <row r="8442" spans="1:11" x14ac:dyDescent="0.2">
      <c r="A8442">
        <v>8441</v>
      </c>
      <c r="J8442" s="161" t="e">
        <f>VLOOKUP(D8442,GST!A:D,4,FALSE)</f>
        <v>#N/A</v>
      </c>
      <c r="K8442" s="64" t="e">
        <f>VLOOKUP(B8442,'ABC successor'!A:J,10,FALSE)</f>
        <v>#N/A</v>
      </c>
    </row>
    <row r="8443" spans="1:11" x14ac:dyDescent="0.2">
      <c r="A8443">
        <v>8442</v>
      </c>
      <c r="J8443" s="161" t="e">
        <f>VLOOKUP(D8443,GST!A:D,4,FALSE)</f>
        <v>#N/A</v>
      </c>
      <c r="K8443" s="64" t="e">
        <f>VLOOKUP(B8443,'ABC successor'!A:J,10,FALSE)</f>
        <v>#N/A</v>
      </c>
    </row>
    <row r="8444" spans="1:11" x14ac:dyDescent="0.2">
      <c r="A8444">
        <v>8443</v>
      </c>
      <c r="J8444" s="161" t="e">
        <f>VLOOKUP(D8444,GST!A:D,4,FALSE)</f>
        <v>#N/A</v>
      </c>
      <c r="K8444" s="64" t="e">
        <f>VLOOKUP(B8444,'ABC successor'!A:J,10,FALSE)</f>
        <v>#N/A</v>
      </c>
    </row>
    <row r="8445" spans="1:11" x14ac:dyDescent="0.2">
      <c r="A8445">
        <v>8444</v>
      </c>
      <c r="J8445" s="161" t="e">
        <f>VLOOKUP(D8445,GST!A:D,4,FALSE)</f>
        <v>#N/A</v>
      </c>
      <c r="K8445" s="64" t="e">
        <f>VLOOKUP(B8445,'ABC successor'!A:J,10,FALSE)</f>
        <v>#N/A</v>
      </c>
    </row>
    <row r="8446" spans="1:11" x14ac:dyDescent="0.2">
      <c r="A8446">
        <v>8445</v>
      </c>
      <c r="J8446" s="161" t="e">
        <f>VLOOKUP(D8446,GST!A:D,4,FALSE)</f>
        <v>#N/A</v>
      </c>
      <c r="K8446" s="64" t="e">
        <f>VLOOKUP(B8446,'ABC successor'!A:J,10,FALSE)</f>
        <v>#N/A</v>
      </c>
    </row>
    <row r="8447" spans="1:11" x14ac:dyDescent="0.2">
      <c r="A8447">
        <v>8446</v>
      </c>
      <c r="J8447" s="161" t="e">
        <f>VLOOKUP(D8447,GST!A:D,4,FALSE)</f>
        <v>#N/A</v>
      </c>
      <c r="K8447" s="64" t="e">
        <f>VLOOKUP(B8447,'ABC successor'!A:J,10,FALSE)</f>
        <v>#N/A</v>
      </c>
    </row>
    <row r="8448" spans="1:11" x14ac:dyDescent="0.2">
      <c r="A8448">
        <v>8447</v>
      </c>
      <c r="J8448" s="161" t="e">
        <f>VLOOKUP(D8448,GST!A:D,4,FALSE)</f>
        <v>#N/A</v>
      </c>
      <c r="K8448" s="64" t="e">
        <f>VLOOKUP(B8448,'ABC successor'!A:J,10,FALSE)</f>
        <v>#N/A</v>
      </c>
    </row>
    <row r="8449" spans="1:11" x14ac:dyDescent="0.2">
      <c r="A8449">
        <v>8448</v>
      </c>
      <c r="J8449" s="161" t="e">
        <f>VLOOKUP(D8449,GST!A:D,4,FALSE)</f>
        <v>#N/A</v>
      </c>
      <c r="K8449" s="64" t="e">
        <f>VLOOKUP(B8449,'ABC successor'!A:J,10,FALSE)</f>
        <v>#N/A</v>
      </c>
    </row>
    <row r="8450" spans="1:11" x14ac:dyDescent="0.2">
      <c r="A8450">
        <v>8449</v>
      </c>
      <c r="J8450" s="161" t="e">
        <f>VLOOKUP(D8450,GST!A:D,4,FALSE)</f>
        <v>#N/A</v>
      </c>
      <c r="K8450" s="64" t="e">
        <f>VLOOKUP(B8450,'ABC successor'!A:J,10,FALSE)</f>
        <v>#N/A</v>
      </c>
    </row>
    <row r="8451" spans="1:11" x14ac:dyDescent="0.2">
      <c r="A8451">
        <v>8450</v>
      </c>
      <c r="J8451" s="161" t="e">
        <f>VLOOKUP(D8451,GST!A:D,4,FALSE)</f>
        <v>#N/A</v>
      </c>
      <c r="K8451" s="64" t="e">
        <f>VLOOKUP(B8451,'ABC successor'!A:J,10,FALSE)</f>
        <v>#N/A</v>
      </c>
    </row>
    <row r="8452" spans="1:11" x14ac:dyDescent="0.2">
      <c r="A8452">
        <v>8451</v>
      </c>
      <c r="J8452" s="161" t="e">
        <f>VLOOKUP(D8452,GST!A:D,4,FALSE)</f>
        <v>#N/A</v>
      </c>
      <c r="K8452" s="64" t="e">
        <f>VLOOKUP(B8452,'ABC successor'!A:J,10,FALSE)</f>
        <v>#N/A</v>
      </c>
    </row>
    <row r="8453" spans="1:11" x14ac:dyDescent="0.2">
      <c r="A8453">
        <v>8452</v>
      </c>
      <c r="J8453" s="161" t="e">
        <f>VLOOKUP(D8453,GST!A:D,4,FALSE)</f>
        <v>#N/A</v>
      </c>
      <c r="K8453" s="64" t="e">
        <f>VLOOKUP(B8453,'ABC successor'!A:J,10,FALSE)</f>
        <v>#N/A</v>
      </c>
    </row>
    <row r="8454" spans="1:11" x14ac:dyDescent="0.2">
      <c r="A8454">
        <v>8453</v>
      </c>
      <c r="J8454" s="161" t="e">
        <f>VLOOKUP(D8454,GST!A:D,4,FALSE)</f>
        <v>#N/A</v>
      </c>
      <c r="K8454" s="64" t="e">
        <f>VLOOKUP(B8454,'ABC successor'!A:J,10,FALSE)</f>
        <v>#N/A</v>
      </c>
    </row>
    <row r="8455" spans="1:11" x14ac:dyDescent="0.2">
      <c r="A8455">
        <v>8454</v>
      </c>
      <c r="J8455" s="161" t="e">
        <f>VLOOKUP(D8455,GST!A:D,4,FALSE)</f>
        <v>#N/A</v>
      </c>
      <c r="K8455" s="64" t="e">
        <f>VLOOKUP(B8455,'ABC successor'!A:J,10,FALSE)</f>
        <v>#N/A</v>
      </c>
    </row>
    <row r="8456" spans="1:11" x14ac:dyDescent="0.2">
      <c r="A8456">
        <v>8455</v>
      </c>
      <c r="J8456" s="161" t="e">
        <f>VLOOKUP(D8456,GST!A:D,4,FALSE)</f>
        <v>#N/A</v>
      </c>
      <c r="K8456" s="64" t="e">
        <f>VLOOKUP(B8456,'ABC successor'!A:J,10,FALSE)</f>
        <v>#N/A</v>
      </c>
    </row>
    <row r="8457" spans="1:11" x14ac:dyDescent="0.2">
      <c r="A8457">
        <v>8456</v>
      </c>
      <c r="J8457" s="161" t="e">
        <f>VLOOKUP(D8457,GST!A:D,4,FALSE)</f>
        <v>#N/A</v>
      </c>
      <c r="K8457" s="64" t="e">
        <f>VLOOKUP(B8457,'ABC successor'!A:J,10,FALSE)</f>
        <v>#N/A</v>
      </c>
    </row>
    <row r="8458" spans="1:11" x14ac:dyDescent="0.2">
      <c r="A8458">
        <v>8457</v>
      </c>
      <c r="J8458" s="161" t="e">
        <f>VLOOKUP(D8458,GST!A:D,4,FALSE)</f>
        <v>#N/A</v>
      </c>
      <c r="K8458" s="64" t="e">
        <f>VLOOKUP(B8458,'ABC successor'!A:J,10,FALSE)</f>
        <v>#N/A</v>
      </c>
    </row>
    <row r="8459" spans="1:11" x14ac:dyDescent="0.2">
      <c r="A8459">
        <v>8458</v>
      </c>
      <c r="J8459" s="161" t="e">
        <f>VLOOKUP(D8459,GST!A:D,4,FALSE)</f>
        <v>#N/A</v>
      </c>
      <c r="K8459" s="64" t="e">
        <f>VLOOKUP(B8459,'ABC successor'!A:J,10,FALSE)</f>
        <v>#N/A</v>
      </c>
    </row>
    <row r="8460" spans="1:11" x14ac:dyDescent="0.2">
      <c r="A8460">
        <v>8459</v>
      </c>
      <c r="J8460" s="161" t="e">
        <f>VLOOKUP(D8460,GST!A:D,4,FALSE)</f>
        <v>#N/A</v>
      </c>
      <c r="K8460" s="64" t="e">
        <f>VLOOKUP(B8460,'ABC successor'!A:J,10,FALSE)</f>
        <v>#N/A</v>
      </c>
    </row>
    <row r="8461" spans="1:11" x14ac:dyDescent="0.2">
      <c r="A8461">
        <v>8460</v>
      </c>
      <c r="J8461" s="161" t="e">
        <f>VLOOKUP(D8461,GST!A:D,4,FALSE)</f>
        <v>#N/A</v>
      </c>
      <c r="K8461" s="64" t="e">
        <f>VLOOKUP(B8461,'ABC successor'!A:J,10,FALSE)</f>
        <v>#N/A</v>
      </c>
    </row>
    <row r="8462" spans="1:11" x14ac:dyDescent="0.2">
      <c r="A8462">
        <v>8461</v>
      </c>
      <c r="J8462" s="161" t="e">
        <f>VLOOKUP(D8462,GST!A:D,4,FALSE)</f>
        <v>#N/A</v>
      </c>
      <c r="K8462" s="64" t="e">
        <f>VLOOKUP(B8462,'ABC successor'!A:J,10,FALSE)</f>
        <v>#N/A</v>
      </c>
    </row>
    <row r="8463" spans="1:11" x14ac:dyDescent="0.2">
      <c r="A8463">
        <v>8462</v>
      </c>
      <c r="J8463" s="161" t="e">
        <f>VLOOKUP(D8463,GST!A:D,4,FALSE)</f>
        <v>#N/A</v>
      </c>
      <c r="K8463" s="64" t="e">
        <f>VLOOKUP(B8463,'ABC successor'!A:J,10,FALSE)</f>
        <v>#N/A</v>
      </c>
    </row>
    <row r="8464" spans="1:11" x14ac:dyDescent="0.2">
      <c r="A8464">
        <v>8463</v>
      </c>
      <c r="J8464" s="161" t="e">
        <f>VLOOKUP(D8464,GST!A:D,4,FALSE)</f>
        <v>#N/A</v>
      </c>
      <c r="K8464" s="64" t="e">
        <f>VLOOKUP(B8464,'ABC successor'!A:J,10,FALSE)</f>
        <v>#N/A</v>
      </c>
    </row>
    <row r="8465" spans="1:11" x14ac:dyDescent="0.2">
      <c r="A8465">
        <v>8464</v>
      </c>
      <c r="J8465" s="161" t="e">
        <f>VLOOKUP(D8465,GST!A:D,4,FALSE)</f>
        <v>#N/A</v>
      </c>
      <c r="K8465" s="64" t="e">
        <f>VLOOKUP(B8465,'ABC successor'!A:J,10,FALSE)</f>
        <v>#N/A</v>
      </c>
    </row>
    <row r="8466" spans="1:11" x14ac:dyDescent="0.2">
      <c r="A8466">
        <v>8465</v>
      </c>
      <c r="J8466" s="161" t="e">
        <f>VLOOKUP(D8466,GST!A:D,4,FALSE)</f>
        <v>#N/A</v>
      </c>
      <c r="K8466" s="64" t="e">
        <f>VLOOKUP(B8466,'ABC successor'!A:J,10,FALSE)</f>
        <v>#N/A</v>
      </c>
    </row>
    <row r="8467" spans="1:11" x14ac:dyDescent="0.2">
      <c r="A8467">
        <v>8466</v>
      </c>
      <c r="J8467" s="161" t="e">
        <f>VLOOKUP(D8467,GST!A:D,4,FALSE)</f>
        <v>#N/A</v>
      </c>
      <c r="K8467" s="64" t="e">
        <f>VLOOKUP(B8467,'ABC successor'!A:J,10,FALSE)</f>
        <v>#N/A</v>
      </c>
    </row>
    <row r="8468" spans="1:11" x14ac:dyDescent="0.2">
      <c r="A8468">
        <v>8467</v>
      </c>
      <c r="J8468" s="161" t="e">
        <f>VLOOKUP(D8468,GST!A:D,4,FALSE)</f>
        <v>#N/A</v>
      </c>
      <c r="K8468" s="64" t="e">
        <f>VLOOKUP(B8468,'ABC successor'!A:J,10,FALSE)</f>
        <v>#N/A</v>
      </c>
    </row>
    <row r="8469" spans="1:11" x14ac:dyDescent="0.2">
      <c r="A8469">
        <v>8468</v>
      </c>
      <c r="J8469" s="161" t="e">
        <f>VLOOKUP(D8469,GST!A:D,4,FALSE)</f>
        <v>#N/A</v>
      </c>
      <c r="K8469" s="64" t="e">
        <f>VLOOKUP(B8469,'ABC successor'!A:J,10,FALSE)</f>
        <v>#N/A</v>
      </c>
    </row>
    <row r="8470" spans="1:11" x14ac:dyDescent="0.2">
      <c r="A8470">
        <v>8469</v>
      </c>
      <c r="J8470" s="161" t="e">
        <f>VLOOKUP(D8470,GST!A:D,4,FALSE)</f>
        <v>#N/A</v>
      </c>
      <c r="K8470" s="64" t="e">
        <f>VLOOKUP(B8470,'ABC successor'!A:J,10,FALSE)</f>
        <v>#N/A</v>
      </c>
    </row>
    <row r="8471" spans="1:11" x14ac:dyDescent="0.2">
      <c r="A8471">
        <v>8470</v>
      </c>
      <c r="J8471" s="161" t="e">
        <f>VLOOKUP(D8471,GST!A:D,4,FALSE)</f>
        <v>#N/A</v>
      </c>
      <c r="K8471" s="64" t="e">
        <f>VLOOKUP(B8471,'ABC successor'!A:J,10,FALSE)</f>
        <v>#N/A</v>
      </c>
    </row>
    <row r="8472" spans="1:11" x14ac:dyDescent="0.2">
      <c r="A8472">
        <v>8471</v>
      </c>
      <c r="J8472" s="161" t="e">
        <f>VLOOKUP(D8472,GST!A:D,4,FALSE)</f>
        <v>#N/A</v>
      </c>
      <c r="K8472" s="64" t="e">
        <f>VLOOKUP(B8472,'ABC successor'!A:J,10,FALSE)</f>
        <v>#N/A</v>
      </c>
    </row>
    <row r="8473" spans="1:11" x14ac:dyDescent="0.2">
      <c r="A8473">
        <v>8472</v>
      </c>
      <c r="J8473" s="161" t="e">
        <f>VLOOKUP(D8473,GST!A:D,4,FALSE)</f>
        <v>#N/A</v>
      </c>
      <c r="K8473" s="64" t="e">
        <f>VLOOKUP(B8473,'ABC successor'!A:J,10,FALSE)</f>
        <v>#N/A</v>
      </c>
    </row>
    <row r="8474" spans="1:11" x14ac:dyDescent="0.2">
      <c r="A8474">
        <v>8473</v>
      </c>
      <c r="J8474" s="161" t="e">
        <f>VLOOKUP(D8474,GST!A:D,4,FALSE)</f>
        <v>#N/A</v>
      </c>
      <c r="K8474" s="64" t="e">
        <f>VLOOKUP(B8474,'ABC successor'!A:J,10,FALSE)</f>
        <v>#N/A</v>
      </c>
    </row>
    <row r="8475" spans="1:11" x14ac:dyDescent="0.2">
      <c r="A8475">
        <v>8474</v>
      </c>
      <c r="J8475" s="161" t="e">
        <f>VLOOKUP(D8475,GST!A:D,4,FALSE)</f>
        <v>#N/A</v>
      </c>
      <c r="K8475" s="64" t="e">
        <f>VLOOKUP(B8475,'ABC successor'!A:J,10,FALSE)</f>
        <v>#N/A</v>
      </c>
    </row>
    <row r="8476" spans="1:11" x14ac:dyDescent="0.2">
      <c r="A8476">
        <v>8475</v>
      </c>
      <c r="J8476" s="161" t="e">
        <f>VLOOKUP(D8476,GST!A:D,4,FALSE)</f>
        <v>#N/A</v>
      </c>
      <c r="K8476" s="64" t="e">
        <f>VLOOKUP(B8476,'ABC successor'!A:J,10,FALSE)</f>
        <v>#N/A</v>
      </c>
    </row>
    <row r="8477" spans="1:11" x14ac:dyDescent="0.2">
      <c r="A8477">
        <v>8476</v>
      </c>
      <c r="J8477" s="161" t="e">
        <f>VLOOKUP(D8477,GST!A:D,4,FALSE)</f>
        <v>#N/A</v>
      </c>
      <c r="K8477" s="64" t="e">
        <f>VLOOKUP(B8477,'ABC successor'!A:J,10,FALSE)</f>
        <v>#N/A</v>
      </c>
    </row>
    <row r="8478" spans="1:11" x14ac:dyDescent="0.2">
      <c r="A8478">
        <v>8477</v>
      </c>
      <c r="J8478" s="161" t="e">
        <f>VLOOKUP(D8478,GST!A:D,4,FALSE)</f>
        <v>#N/A</v>
      </c>
      <c r="K8478" s="64" t="e">
        <f>VLOOKUP(B8478,'ABC successor'!A:J,10,FALSE)</f>
        <v>#N/A</v>
      </c>
    </row>
    <row r="8479" spans="1:11" x14ac:dyDescent="0.2">
      <c r="A8479">
        <v>8478</v>
      </c>
      <c r="J8479" s="161" t="e">
        <f>VLOOKUP(D8479,GST!A:D,4,FALSE)</f>
        <v>#N/A</v>
      </c>
      <c r="K8479" s="64" t="e">
        <f>VLOOKUP(B8479,'ABC successor'!A:J,10,FALSE)</f>
        <v>#N/A</v>
      </c>
    </row>
    <row r="8480" spans="1:11" x14ac:dyDescent="0.2">
      <c r="A8480">
        <v>8479</v>
      </c>
      <c r="J8480" s="161" t="e">
        <f>VLOOKUP(D8480,GST!A:D,4,FALSE)</f>
        <v>#N/A</v>
      </c>
      <c r="K8480" s="64" t="e">
        <f>VLOOKUP(B8480,'ABC successor'!A:J,10,FALSE)</f>
        <v>#N/A</v>
      </c>
    </row>
    <row r="8481" spans="1:11" x14ac:dyDescent="0.2">
      <c r="A8481">
        <v>8480</v>
      </c>
      <c r="J8481" s="161" t="e">
        <f>VLOOKUP(D8481,GST!A:D,4,FALSE)</f>
        <v>#N/A</v>
      </c>
      <c r="K8481" s="64" t="e">
        <f>VLOOKUP(B8481,'ABC successor'!A:J,10,FALSE)</f>
        <v>#N/A</v>
      </c>
    </row>
    <row r="8482" spans="1:11" x14ac:dyDescent="0.2">
      <c r="A8482">
        <v>8481</v>
      </c>
      <c r="J8482" s="161" t="e">
        <f>VLOOKUP(D8482,GST!A:D,4,FALSE)</f>
        <v>#N/A</v>
      </c>
      <c r="K8482" s="64" t="e">
        <f>VLOOKUP(B8482,'ABC successor'!A:J,10,FALSE)</f>
        <v>#N/A</v>
      </c>
    </row>
    <row r="8483" spans="1:11" x14ac:dyDescent="0.2">
      <c r="A8483">
        <v>8482</v>
      </c>
      <c r="J8483" s="161" t="e">
        <f>VLOOKUP(D8483,GST!A:D,4,FALSE)</f>
        <v>#N/A</v>
      </c>
      <c r="K8483" s="64" t="e">
        <f>VLOOKUP(B8483,'ABC successor'!A:J,10,FALSE)</f>
        <v>#N/A</v>
      </c>
    </row>
    <row r="8484" spans="1:11" x14ac:dyDescent="0.2">
      <c r="A8484">
        <v>8483</v>
      </c>
      <c r="J8484" s="161" t="e">
        <f>VLOOKUP(D8484,GST!A:D,4,FALSE)</f>
        <v>#N/A</v>
      </c>
      <c r="K8484" s="64" t="e">
        <f>VLOOKUP(B8484,'ABC successor'!A:J,10,FALSE)</f>
        <v>#N/A</v>
      </c>
    </row>
    <row r="8485" spans="1:11" x14ac:dyDescent="0.2">
      <c r="A8485">
        <v>8484</v>
      </c>
      <c r="J8485" s="161" t="e">
        <f>VLOOKUP(D8485,GST!A:D,4,FALSE)</f>
        <v>#N/A</v>
      </c>
      <c r="K8485" s="64" t="e">
        <f>VLOOKUP(B8485,'ABC successor'!A:J,10,FALSE)</f>
        <v>#N/A</v>
      </c>
    </row>
    <row r="8486" spans="1:11" x14ac:dyDescent="0.2">
      <c r="A8486">
        <v>8485</v>
      </c>
      <c r="J8486" s="161" t="e">
        <f>VLOOKUP(D8486,GST!A:D,4,FALSE)</f>
        <v>#N/A</v>
      </c>
      <c r="K8486" s="64" t="e">
        <f>VLOOKUP(B8486,'ABC successor'!A:J,10,FALSE)</f>
        <v>#N/A</v>
      </c>
    </row>
    <row r="8487" spans="1:11" x14ac:dyDescent="0.2">
      <c r="A8487">
        <v>8486</v>
      </c>
      <c r="J8487" s="161" t="e">
        <f>VLOOKUP(D8487,GST!A:D,4,FALSE)</f>
        <v>#N/A</v>
      </c>
      <c r="K8487" s="64" t="e">
        <f>VLOOKUP(B8487,'ABC successor'!A:J,10,FALSE)</f>
        <v>#N/A</v>
      </c>
    </row>
    <row r="8488" spans="1:11" x14ac:dyDescent="0.2">
      <c r="A8488">
        <v>8487</v>
      </c>
      <c r="J8488" s="161" t="e">
        <f>VLOOKUP(D8488,GST!A:D,4,FALSE)</f>
        <v>#N/A</v>
      </c>
      <c r="K8488" s="64" t="e">
        <f>VLOOKUP(B8488,'ABC successor'!A:J,10,FALSE)</f>
        <v>#N/A</v>
      </c>
    </row>
    <row r="8489" spans="1:11" x14ac:dyDescent="0.2">
      <c r="A8489">
        <v>8488</v>
      </c>
      <c r="J8489" s="161" t="e">
        <f>VLOOKUP(D8489,GST!A:D,4,FALSE)</f>
        <v>#N/A</v>
      </c>
      <c r="K8489" s="64" t="e">
        <f>VLOOKUP(B8489,'ABC successor'!A:J,10,FALSE)</f>
        <v>#N/A</v>
      </c>
    </row>
    <row r="8490" spans="1:11" x14ac:dyDescent="0.2">
      <c r="A8490">
        <v>8489</v>
      </c>
      <c r="J8490" s="161" t="e">
        <f>VLOOKUP(D8490,GST!A:D,4,FALSE)</f>
        <v>#N/A</v>
      </c>
      <c r="K8490" s="64" t="e">
        <f>VLOOKUP(B8490,'ABC successor'!A:J,10,FALSE)</f>
        <v>#N/A</v>
      </c>
    </row>
    <row r="8491" spans="1:11" x14ac:dyDescent="0.2">
      <c r="A8491">
        <v>8490</v>
      </c>
      <c r="J8491" s="161" t="e">
        <f>VLOOKUP(D8491,GST!A:D,4,FALSE)</f>
        <v>#N/A</v>
      </c>
      <c r="K8491" s="64" t="e">
        <f>VLOOKUP(B8491,'ABC successor'!A:J,10,FALSE)</f>
        <v>#N/A</v>
      </c>
    </row>
    <row r="8492" spans="1:11" x14ac:dyDescent="0.2">
      <c r="A8492">
        <v>8491</v>
      </c>
      <c r="J8492" s="161" t="e">
        <f>VLOOKUP(D8492,GST!A:D,4,FALSE)</f>
        <v>#N/A</v>
      </c>
      <c r="K8492" s="64" t="e">
        <f>VLOOKUP(B8492,'ABC successor'!A:J,10,FALSE)</f>
        <v>#N/A</v>
      </c>
    </row>
    <row r="8493" spans="1:11" x14ac:dyDescent="0.2">
      <c r="A8493">
        <v>8492</v>
      </c>
      <c r="J8493" s="161" t="e">
        <f>VLOOKUP(D8493,GST!A:D,4,FALSE)</f>
        <v>#N/A</v>
      </c>
      <c r="K8493" s="64" t="e">
        <f>VLOOKUP(B8493,'ABC successor'!A:J,10,FALSE)</f>
        <v>#N/A</v>
      </c>
    </row>
    <row r="8494" spans="1:11" x14ac:dyDescent="0.2">
      <c r="A8494">
        <v>8493</v>
      </c>
      <c r="J8494" s="161" t="e">
        <f>VLOOKUP(D8494,GST!A:D,4,FALSE)</f>
        <v>#N/A</v>
      </c>
      <c r="K8494" s="64" t="e">
        <f>VLOOKUP(B8494,'ABC successor'!A:J,10,FALSE)</f>
        <v>#N/A</v>
      </c>
    </row>
    <row r="8495" spans="1:11" x14ac:dyDescent="0.2">
      <c r="A8495">
        <v>8494</v>
      </c>
      <c r="J8495" s="161" t="e">
        <f>VLOOKUP(D8495,GST!A:D,4,FALSE)</f>
        <v>#N/A</v>
      </c>
      <c r="K8495" s="64" t="e">
        <f>VLOOKUP(B8495,'ABC successor'!A:J,10,FALSE)</f>
        <v>#N/A</v>
      </c>
    </row>
    <row r="8496" spans="1:11" x14ac:dyDescent="0.2">
      <c r="A8496">
        <v>8495</v>
      </c>
      <c r="J8496" s="161" t="e">
        <f>VLOOKUP(D8496,GST!A:D,4,FALSE)</f>
        <v>#N/A</v>
      </c>
      <c r="K8496" s="64" t="e">
        <f>VLOOKUP(B8496,'ABC successor'!A:J,10,FALSE)</f>
        <v>#N/A</v>
      </c>
    </row>
    <row r="8497" spans="1:11" x14ac:dyDescent="0.2">
      <c r="A8497">
        <v>8496</v>
      </c>
      <c r="J8497" s="161" t="e">
        <f>VLOOKUP(D8497,GST!A:D,4,FALSE)</f>
        <v>#N/A</v>
      </c>
      <c r="K8497" s="64" t="e">
        <f>VLOOKUP(B8497,'ABC successor'!A:J,10,FALSE)</f>
        <v>#N/A</v>
      </c>
    </row>
    <row r="8498" spans="1:11" x14ac:dyDescent="0.2">
      <c r="A8498">
        <v>8497</v>
      </c>
      <c r="J8498" s="161" t="e">
        <f>VLOOKUP(D8498,GST!A:D,4,FALSE)</f>
        <v>#N/A</v>
      </c>
      <c r="K8498" s="64" t="e">
        <f>VLOOKUP(B8498,'ABC successor'!A:J,10,FALSE)</f>
        <v>#N/A</v>
      </c>
    </row>
    <row r="8499" spans="1:11" x14ac:dyDescent="0.2">
      <c r="A8499">
        <v>8498</v>
      </c>
      <c r="J8499" s="161" t="e">
        <f>VLOOKUP(D8499,GST!A:D,4,FALSE)</f>
        <v>#N/A</v>
      </c>
      <c r="K8499" s="64" t="e">
        <f>VLOOKUP(B8499,'ABC successor'!A:J,10,FALSE)</f>
        <v>#N/A</v>
      </c>
    </row>
    <row r="8500" spans="1:11" x14ac:dyDescent="0.2">
      <c r="A8500">
        <v>8499</v>
      </c>
      <c r="J8500" s="161" t="e">
        <f>VLOOKUP(D8500,GST!A:D,4,FALSE)</f>
        <v>#N/A</v>
      </c>
      <c r="K8500" s="64" t="e">
        <f>VLOOKUP(B8500,'ABC successor'!A:J,10,FALSE)</f>
        <v>#N/A</v>
      </c>
    </row>
    <row r="8501" spans="1:11" x14ac:dyDescent="0.2">
      <c r="A8501">
        <v>8500</v>
      </c>
      <c r="J8501" s="161" t="e">
        <f>VLOOKUP(D8501,GST!A:D,4,FALSE)</f>
        <v>#N/A</v>
      </c>
      <c r="K8501" s="64" t="e">
        <f>VLOOKUP(B8501,'ABC successor'!A:J,10,FALSE)</f>
        <v>#N/A</v>
      </c>
    </row>
    <row r="8502" spans="1:11" x14ac:dyDescent="0.2">
      <c r="A8502">
        <v>8501</v>
      </c>
      <c r="J8502" s="161" t="e">
        <f>VLOOKUP(D8502,GST!A:D,4,FALSE)</f>
        <v>#N/A</v>
      </c>
      <c r="K8502" s="64" t="e">
        <f>VLOOKUP(B8502,'ABC successor'!A:J,10,FALSE)</f>
        <v>#N/A</v>
      </c>
    </row>
    <row r="8503" spans="1:11" x14ac:dyDescent="0.2">
      <c r="A8503">
        <v>8502</v>
      </c>
      <c r="J8503" s="161" t="e">
        <f>VLOOKUP(D8503,GST!A:D,4,FALSE)</f>
        <v>#N/A</v>
      </c>
      <c r="K8503" s="64" t="e">
        <f>VLOOKUP(B8503,'ABC successor'!A:J,10,FALSE)</f>
        <v>#N/A</v>
      </c>
    </row>
    <row r="8504" spans="1:11" x14ac:dyDescent="0.2">
      <c r="A8504">
        <v>8503</v>
      </c>
      <c r="J8504" s="161" t="e">
        <f>VLOOKUP(D8504,GST!A:D,4,FALSE)</f>
        <v>#N/A</v>
      </c>
      <c r="K8504" s="64" t="e">
        <f>VLOOKUP(B8504,'ABC successor'!A:J,10,FALSE)</f>
        <v>#N/A</v>
      </c>
    </row>
    <row r="8505" spans="1:11" x14ac:dyDescent="0.2">
      <c r="A8505">
        <v>8504</v>
      </c>
      <c r="J8505" s="161" t="e">
        <f>VLOOKUP(D8505,GST!A:D,4,FALSE)</f>
        <v>#N/A</v>
      </c>
      <c r="K8505" s="64" t="e">
        <f>VLOOKUP(B8505,'ABC successor'!A:J,10,FALSE)</f>
        <v>#N/A</v>
      </c>
    </row>
    <row r="8506" spans="1:11" x14ac:dyDescent="0.2">
      <c r="A8506">
        <v>8505</v>
      </c>
      <c r="J8506" s="161" t="e">
        <f>VLOOKUP(D8506,GST!A:D,4,FALSE)</f>
        <v>#N/A</v>
      </c>
      <c r="K8506" s="64" t="e">
        <f>VLOOKUP(B8506,'ABC successor'!A:J,10,FALSE)</f>
        <v>#N/A</v>
      </c>
    </row>
    <row r="8507" spans="1:11" x14ac:dyDescent="0.2">
      <c r="A8507">
        <v>8506</v>
      </c>
      <c r="J8507" s="161" t="e">
        <f>VLOOKUP(D8507,GST!A:D,4,FALSE)</f>
        <v>#N/A</v>
      </c>
      <c r="K8507" s="64" t="e">
        <f>VLOOKUP(B8507,'ABC successor'!A:J,10,FALSE)</f>
        <v>#N/A</v>
      </c>
    </row>
    <row r="8508" spans="1:11" x14ac:dyDescent="0.2">
      <c r="A8508">
        <v>8507</v>
      </c>
      <c r="J8508" s="161" t="e">
        <f>VLOOKUP(D8508,GST!A:D,4,FALSE)</f>
        <v>#N/A</v>
      </c>
      <c r="K8508" s="64" t="e">
        <f>VLOOKUP(B8508,'ABC successor'!A:J,10,FALSE)</f>
        <v>#N/A</v>
      </c>
    </row>
    <row r="8509" spans="1:11" x14ac:dyDescent="0.2">
      <c r="A8509">
        <v>8508</v>
      </c>
      <c r="J8509" s="161" t="e">
        <f>VLOOKUP(D8509,GST!A:D,4,FALSE)</f>
        <v>#N/A</v>
      </c>
      <c r="K8509" s="64" t="e">
        <f>VLOOKUP(B8509,'ABC successor'!A:J,10,FALSE)</f>
        <v>#N/A</v>
      </c>
    </row>
    <row r="8510" spans="1:11" x14ac:dyDescent="0.2">
      <c r="A8510">
        <v>8509</v>
      </c>
      <c r="J8510" s="161" t="e">
        <f>VLOOKUP(D8510,GST!A:D,4,FALSE)</f>
        <v>#N/A</v>
      </c>
      <c r="K8510" s="64" t="e">
        <f>VLOOKUP(B8510,'ABC successor'!A:J,10,FALSE)</f>
        <v>#N/A</v>
      </c>
    </row>
    <row r="8511" spans="1:11" x14ac:dyDescent="0.2">
      <c r="A8511">
        <v>8510</v>
      </c>
      <c r="J8511" s="161" t="e">
        <f>VLOOKUP(D8511,GST!A:D,4,FALSE)</f>
        <v>#N/A</v>
      </c>
      <c r="K8511" s="64" t="e">
        <f>VLOOKUP(B8511,'ABC successor'!A:J,10,FALSE)</f>
        <v>#N/A</v>
      </c>
    </row>
    <row r="8512" spans="1:11" x14ac:dyDescent="0.2">
      <c r="A8512">
        <v>8511</v>
      </c>
      <c r="J8512" s="161" t="e">
        <f>VLOOKUP(D8512,GST!A:D,4,FALSE)</f>
        <v>#N/A</v>
      </c>
      <c r="K8512" s="64" t="e">
        <f>VLOOKUP(B8512,'ABC successor'!A:J,10,FALSE)</f>
        <v>#N/A</v>
      </c>
    </row>
    <row r="8513" spans="1:11" x14ac:dyDescent="0.2">
      <c r="A8513">
        <v>8512</v>
      </c>
      <c r="J8513" s="161" t="e">
        <f>VLOOKUP(D8513,GST!A:D,4,FALSE)</f>
        <v>#N/A</v>
      </c>
      <c r="K8513" s="64" t="e">
        <f>VLOOKUP(B8513,'ABC successor'!A:J,10,FALSE)</f>
        <v>#N/A</v>
      </c>
    </row>
    <row r="8514" spans="1:11" x14ac:dyDescent="0.2">
      <c r="A8514">
        <v>8513</v>
      </c>
      <c r="J8514" s="161" t="e">
        <f>VLOOKUP(D8514,GST!A:D,4,FALSE)</f>
        <v>#N/A</v>
      </c>
      <c r="K8514" s="64" t="e">
        <f>VLOOKUP(B8514,'ABC successor'!A:J,10,FALSE)</f>
        <v>#N/A</v>
      </c>
    </row>
    <row r="8515" spans="1:11" x14ac:dyDescent="0.2">
      <c r="A8515">
        <v>8514</v>
      </c>
      <c r="J8515" s="161" t="e">
        <f>VLOOKUP(D8515,GST!A:D,4,FALSE)</f>
        <v>#N/A</v>
      </c>
      <c r="K8515" s="64" t="e">
        <f>VLOOKUP(B8515,'ABC successor'!A:J,10,FALSE)</f>
        <v>#N/A</v>
      </c>
    </row>
    <row r="8516" spans="1:11" x14ac:dyDescent="0.2">
      <c r="A8516">
        <v>8515</v>
      </c>
      <c r="J8516" s="161" t="e">
        <f>VLOOKUP(D8516,GST!A:D,4,FALSE)</f>
        <v>#N/A</v>
      </c>
      <c r="K8516" s="64" t="e">
        <f>VLOOKUP(B8516,'ABC successor'!A:J,10,FALSE)</f>
        <v>#N/A</v>
      </c>
    </row>
    <row r="8517" spans="1:11" x14ac:dyDescent="0.2">
      <c r="A8517">
        <v>8516</v>
      </c>
      <c r="J8517" s="161" t="e">
        <f>VLOOKUP(D8517,GST!A:D,4,FALSE)</f>
        <v>#N/A</v>
      </c>
      <c r="K8517" s="64" t="e">
        <f>VLOOKUP(B8517,'ABC successor'!A:J,10,FALSE)</f>
        <v>#N/A</v>
      </c>
    </row>
    <row r="8518" spans="1:11" x14ac:dyDescent="0.2">
      <c r="A8518">
        <v>8517</v>
      </c>
      <c r="J8518" s="161" t="e">
        <f>VLOOKUP(D8518,GST!A:D,4,FALSE)</f>
        <v>#N/A</v>
      </c>
      <c r="K8518" s="64" t="e">
        <f>VLOOKUP(B8518,'ABC successor'!A:J,10,FALSE)</f>
        <v>#N/A</v>
      </c>
    </row>
    <row r="8519" spans="1:11" x14ac:dyDescent="0.2">
      <c r="A8519">
        <v>8518</v>
      </c>
      <c r="J8519" s="161" t="e">
        <f>VLOOKUP(D8519,GST!A:D,4,FALSE)</f>
        <v>#N/A</v>
      </c>
      <c r="K8519" s="64" t="e">
        <f>VLOOKUP(B8519,'ABC successor'!A:J,10,FALSE)</f>
        <v>#N/A</v>
      </c>
    </row>
    <row r="8520" spans="1:11" x14ac:dyDescent="0.2">
      <c r="A8520">
        <v>8519</v>
      </c>
      <c r="J8520" s="161" t="e">
        <f>VLOOKUP(D8520,GST!A:D,4,FALSE)</f>
        <v>#N/A</v>
      </c>
      <c r="K8520" s="64" t="e">
        <f>VLOOKUP(B8520,'ABC successor'!A:J,10,FALSE)</f>
        <v>#N/A</v>
      </c>
    </row>
    <row r="8521" spans="1:11" x14ac:dyDescent="0.2">
      <c r="A8521">
        <v>8520</v>
      </c>
      <c r="J8521" s="161" t="e">
        <f>VLOOKUP(D8521,GST!A:D,4,FALSE)</f>
        <v>#N/A</v>
      </c>
      <c r="K8521" s="64" t="e">
        <f>VLOOKUP(B8521,'ABC successor'!A:J,10,FALSE)</f>
        <v>#N/A</v>
      </c>
    </row>
    <row r="8522" spans="1:11" x14ac:dyDescent="0.2">
      <c r="A8522">
        <v>8521</v>
      </c>
      <c r="J8522" s="161" t="e">
        <f>VLOOKUP(D8522,GST!A:D,4,FALSE)</f>
        <v>#N/A</v>
      </c>
      <c r="K8522" s="64" t="e">
        <f>VLOOKUP(B8522,'ABC successor'!A:J,10,FALSE)</f>
        <v>#N/A</v>
      </c>
    </row>
    <row r="8523" spans="1:11" x14ac:dyDescent="0.2">
      <c r="A8523">
        <v>8522</v>
      </c>
      <c r="J8523" s="161" t="e">
        <f>VLOOKUP(D8523,GST!A:D,4,FALSE)</f>
        <v>#N/A</v>
      </c>
      <c r="K8523" s="64" t="e">
        <f>VLOOKUP(B8523,'ABC successor'!A:J,10,FALSE)</f>
        <v>#N/A</v>
      </c>
    </row>
    <row r="8524" spans="1:11" x14ac:dyDescent="0.2">
      <c r="A8524">
        <v>8523</v>
      </c>
      <c r="J8524" s="161" t="e">
        <f>VLOOKUP(D8524,GST!A:D,4,FALSE)</f>
        <v>#N/A</v>
      </c>
      <c r="K8524" s="64" t="e">
        <f>VLOOKUP(B8524,'ABC successor'!A:J,10,FALSE)</f>
        <v>#N/A</v>
      </c>
    </row>
    <row r="8525" spans="1:11" x14ac:dyDescent="0.2">
      <c r="A8525">
        <v>8524</v>
      </c>
      <c r="J8525" s="161" t="e">
        <f>VLOOKUP(D8525,GST!A:D,4,FALSE)</f>
        <v>#N/A</v>
      </c>
      <c r="K8525" s="64" t="e">
        <f>VLOOKUP(B8525,'ABC successor'!A:J,10,FALSE)</f>
        <v>#N/A</v>
      </c>
    </row>
    <row r="8526" spans="1:11" x14ac:dyDescent="0.2">
      <c r="A8526">
        <v>8525</v>
      </c>
      <c r="J8526" s="161" t="e">
        <f>VLOOKUP(D8526,GST!A:D,4,FALSE)</f>
        <v>#N/A</v>
      </c>
      <c r="K8526" s="64" t="e">
        <f>VLOOKUP(B8526,'ABC successor'!A:J,10,FALSE)</f>
        <v>#N/A</v>
      </c>
    </row>
    <row r="8527" spans="1:11" x14ac:dyDescent="0.2">
      <c r="A8527">
        <v>8526</v>
      </c>
      <c r="J8527" s="161" t="e">
        <f>VLOOKUP(D8527,GST!A:D,4,FALSE)</f>
        <v>#N/A</v>
      </c>
      <c r="K8527" s="64" t="e">
        <f>VLOOKUP(B8527,'ABC successor'!A:J,10,FALSE)</f>
        <v>#N/A</v>
      </c>
    </row>
    <row r="8528" spans="1:11" x14ac:dyDescent="0.2">
      <c r="A8528">
        <v>8527</v>
      </c>
      <c r="J8528" s="161" t="e">
        <f>VLOOKUP(D8528,GST!A:D,4,FALSE)</f>
        <v>#N/A</v>
      </c>
      <c r="K8528" s="64" t="e">
        <f>VLOOKUP(B8528,'ABC successor'!A:J,10,FALSE)</f>
        <v>#N/A</v>
      </c>
    </row>
    <row r="8529" spans="1:11" x14ac:dyDescent="0.2">
      <c r="A8529">
        <v>8528</v>
      </c>
      <c r="J8529" s="161" t="e">
        <f>VLOOKUP(D8529,GST!A:D,4,FALSE)</f>
        <v>#N/A</v>
      </c>
      <c r="K8529" s="64" t="e">
        <f>VLOOKUP(B8529,'ABC successor'!A:J,10,FALSE)</f>
        <v>#N/A</v>
      </c>
    </row>
    <row r="8530" spans="1:11" x14ac:dyDescent="0.2">
      <c r="A8530">
        <v>8529</v>
      </c>
      <c r="J8530" s="161" t="e">
        <f>VLOOKUP(D8530,GST!A:D,4,FALSE)</f>
        <v>#N/A</v>
      </c>
      <c r="K8530" s="64" t="e">
        <f>VLOOKUP(B8530,'ABC successor'!A:J,10,FALSE)</f>
        <v>#N/A</v>
      </c>
    </row>
    <row r="8531" spans="1:11" x14ac:dyDescent="0.2">
      <c r="A8531">
        <v>8530</v>
      </c>
      <c r="J8531" s="161" t="e">
        <f>VLOOKUP(D8531,GST!A:D,4,FALSE)</f>
        <v>#N/A</v>
      </c>
      <c r="K8531" s="64" t="e">
        <f>VLOOKUP(B8531,'ABC successor'!A:J,10,FALSE)</f>
        <v>#N/A</v>
      </c>
    </row>
    <row r="8532" spans="1:11" x14ac:dyDescent="0.2">
      <c r="A8532">
        <v>8531</v>
      </c>
      <c r="J8532" s="161" t="e">
        <f>VLOOKUP(D8532,GST!A:D,4,FALSE)</f>
        <v>#N/A</v>
      </c>
      <c r="K8532" s="64" t="e">
        <f>VLOOKUP(B8532,'ABC successor'!A:J,10,FALSE)</f>
        <v>#N/A</v>
      </c>
    </row>
    <row r="8533" spans="1:11" x14ac:dyDescent="0.2">
      <c r="A8533">
        <v>8532</v>
      </c>
      <c r="J8533" s="161" t="e">
        <f>VLOOKUP(D8533,GST!A:D,4,FALSE)</f>
        <v>#N/A</v>
      </c>
      <c r="K8533" s="64" t="e">
        <f>VLOOKUP(B8533,'ABC successor'!A:J,10,FALSE)</f>
        <v>#N/A</v>
      </c>
    </row>
    <row r="8534" spans="1:11" x14ac:dyDescent="0.2">
      <c r="A8534">
        <v>8533</v>
      </c>
      <c r="J8534" s="161" t="e">
        <f>VLOOKUP(D8534,GST!A:D,4,FALSE)</f>
        <v>#N/A</v>
      </c>
      <c r="K8534" s="64" t="e">
        <f>VLOOKUP(B8534,'ABC successor'!A:J,10,FALSE)</f>
        <v>#N/A</v>
      </c>
    </row>
    <row r="8535" spans="1:11" x14ac:dyDescent="0.2">
      <c r="A8535">
        <v>8534</v>
      </c>
      <c r="J8535" s="161" t="e">
        <f>VLOOKUP(D8535,GST!A:D,4,FALSE)</f>
        <v>#N/A</v>
      </c>
      <c r="K8535" s="64" t="e">
        <f>VLOOKUP(B8535,'ABC successor'!A:J,10,FALSE)</f>
        <v>#N/A</v>
      </c>
    </row>
    <row r="8536" spans="1:11" x14ac:dyDescent="0.2">
      <c r="A8536">
        <v>8535</v>
      </c>
      <c r="J8536" s="161" t="e">
        <f>VLOOKUP(D8536,GST!A:D,4,FALSE)</f>
        <v>#N/A</v>
      </c>
      <c r="K8536" s="64" t="e">
        <f>VLOOKUP(B8536,'ABC successor'!A:J,10,FALSE)</f>
        <v>#N/A</v>
      </c>
    </row>
    <row r="8537" spans="1:11" x14ac:dyDescent="0.2">
      <c r="A8537">
        <v>8536</v>
      </c>
      <c r="J8537" s="161" t="e">
        <f>VLOOKUP(D8537,GST!A:D,4,FALSE)</f>
        <v>#N/A</v>
      </c>
      <c r="K8537" s="64" t="e">
        <f>VLOOKUP(B8537,'ABC successor'!A:J,10,FALSE)</f>
        <v>#N/A</v>
      </c>
    </row>
    <row r="8538" spans="1:11" x14ac:dyDescent="0.2">
      <c r="A8538">
        <v>8537</v>
      </c>
      <c r="J8538" s="161" t="e">
        <f>VLOOKUP(D8538,GST!A:D,4,FALSE)</f>
        <v>#N/A</v>
      </c>
      <c r="K8538" s="64" t="e">
        <f>VLOOKUP(B8538,'ABC successor'!A:J,10,FALSE)</f>
        <v>#N/A</v>
      </c>
    </row>
    <row r="8539" spans="1:11" x14ac:dyDescent="0.2">
      <c r="A8539">
        <v>8538</v>
      </c>
      <c r="J8539" s="161" t="e">
        <f>VLOOKUP(D8539,GST!A:D,4,FALSE)</f>
        <v>#N/A</v>
      </c>
      <c r="K8539" s="64" t="e">
        <f>VLOOKUP(B8539,'ABC successor'!A:J,10,FALSE)</f>
        <v>#N/A</v>
      </c>
    </row>
    <row r="8540" spans="1:11" x14ac:dyDescent="0.2">
      <c r="A8540">
        <v>8539</v>
      </c>
      <c r="J8540" s="161" t="e">
        <f>VLOOKUP(D8540,GST!A:D,4,FALSE)</f>
        <v>#N/A</v>
      </c>
      <c r="K8540" s="64" t="e">
        <f>VLOOKUP(B8540,'ABC successor'!A:J,10,FALSE)</f>
        <v>#N/A</v>
      </c>
    </row>
    <row r="8541" spans="1:11" x14ac:dyDescent="0.2">
      <c r="A8541">
        <v>8540</v>
      </c>
      <c r="J8541" s="161" t="e">
        <f>VLOOKUP(D8541,GST!A:D,4,FALSE)</f>
        <v>#N/A</v>
      </c>
      <c r="K8541" s="64" t="e">
        <f>VLOOKUP(B8541,'ABC successor'!A:J,10,FALSE)</f>
        <v>#N/A</v>
      </c>
    </row>
    <row r="8542" spans="1:11" x14ac:dyDescent="0.2">
      <c r="A8542">
        <v>8541</v>
      </c>
      <c r="J8542" s="161" t="e">
        <f>VLOOKUP(D8542,GST!A:D,4,FALSE)</f>
        <v>#N/A</v>
      </c>
      <c r="K8542" s="64" t="e">
        <f>VLOOKUP(B8542,'ABC successor'!A:J,10,FALSE)</f>
        <v>#N/A</v>
      </c>
    </row>
    <row r="8543" spans="1:11" x14ac:dyDescent="0.2">
      <c r="A8543">
        <v>8542</v>
      </c>
      <c r="J8543" s="161" t="e">
        <f>VLOOKUP(D8543,GST!A:D,4,FALSE)</f>
        <v>#N/A</v>
      </c>
      <c r="K8543" s="64" t="e">
        <f>VLOOKUP(B8543,'ABC successor'!A:J,10,FALSE)</f>
        <v>#N/A</v>
      </c>
    </row>
    <row r="8544" spans="1:11" x14ac:dyDescent="0.2">
      <c r="A8544">
        <v>8543</v>
      </c>
      <c r="J8544" s="161" t="e">
        <f>VLOOKUP(D8544,GST!A:D,4,FALSE)</f>
        <v>#N/A</v>
      </c>
      <c r="K8544" s="64" t="e">
        <f>VLOOKUP(B8544,'ABC successor'!A:J,10,FALSE)</f>
        <v>#N/A</v>
      </c>
    </row>
    <row r="8545" spans="1:11" x14ac:dyDescent="0.2">
      <c r="A8545">
        <v>8544</v>
      </c>
      <c r="J8545" s="161" t="e">
        <f>VLOOKUP(D8545,GST!A:D,4,FALSE)</f>
        <v>#N/A</v>
      </c>
      <c r="K8545" s="64" t="e">
        <f>VLOOKUP(B8545,'ABC successor'!A:J,10,FALSE)</f>
        <v>#N/A</v>
      </c>
    </row>
    <row r="8546" spans="1:11" x14ac:dyDescent="0.2">
      <c r="A8546">
        <v>8545</v>
      </c>
      <c r="J8546" s="161" t="e">
        <f>VLOOKUP(D8546,GST!A:D,4,FALSE)</f>
        <v>#N/A</v>
      </c>
      <c r="K8546" s="64" t="e">
        <f>VLOOKUP(B8546,'ABC successor'!A:J,10,FALSE)</f>
        <v>#N/A</v>
      </c>
    </row>
    <row r="8547" spans="1:11" x14ac:dyDescent="0.2">
      <c r="A8547">
        <v>8546</v>
      </c>
      <c r="J8547" s="161" t="e">
        <f>VLOOKUP(D8547,GST!A:D,4,FALSE)</f>
        <v>#N/A</v>
      </c>
      <c r="K8547" s="64" t="e">
        <f>VLOOKUP(B8547,'ABC successor'!A:J,10,FALSE)</f>
        <v>#N/A</v>
      </c>
    </row>
    <row r="8548" spans="1:11" x14ac:dyDescent="0.2">
      <c r="A8548">
        <v>8547</v>
      </c>
      <c r="J8548" s="161" t="e">
        <f>VLOOKUP(D8548,GST!A:D,4,FALSE)</f>
        <v>#N/A</v>
      </c>
      <c r="K8548" s="64" t="e">
        <f>VLOOKUP(B8548,'ABC successor'!A:J,10,FALSE)</f>
        <v>#N/A</v>
      </c>
    </row>
    <row r="8549" spans="1:11" x14ac:dyDescent="0.2">
      <c r="A8549">
        <v>8548</v>
      </c>
      <c r="J8549" s="161" t="e">
        <f>VLOOKUP(D8549,GST!A:D,4,FALSE)</f>
        <v>#N/A</v>
      </c>
      <c r="K8549" s="64" t="e">
        <f>VLOOKUP(B8549,'ABC successor'!A:J,10,FALSE)</f>
        <v>#N/A</v>
      </c>
    </row>
    <row r="8550" spans="1:11" x14ac:dyDescent="0.2">
      <c r="A8550">
        <v>8549</v>
      </c>
      <c r="J8550" s="161" t="e">
        <f>VLOOKUP(D8550,GST!A:D,4,FALSE)</f>
        <v>#N/A</v>
      </c>
      <c r="K8550" s="64" t="e">
        <f>VLOOKUP(B8550,'ABC successor'!A:J,10,FALSE)</f>
        <v>#N/A</v>
      </c>
    </row>
    <row r="8551" spans="1:11" x14ac:dyDescent="0.2">
      <c r="A8551">
        <v>8550</v>
      </c>
      <c r="J8551" s="161" t="e">
        <f>VLOOKUP(D8551,GST!A:D,4,FALSE)</f>
        <v>#N/A</v>
      </c>
      <c r="K8551" s="64" t="e">
        <f>VLOOKUP(B8551,'ABC successor'!A:J,10,FALSE)</f>
        <v>#N/A</v>
      </c>
    </row>
    <row r="8552" spans="1:11" x14ac:dyDescent="0.2">
      <c r="A8552">
        <v>8551</v>
      </c>
      <c r="J8552" s="161" t="e">
        <f>VLOOKUP(D8552,GST!A:D,4,FALSE)</f>
        <v>#N/A</v>
      </c>
      <c r="K8552" s="64" t="e">
        <f>VLOOKUP(B8552,'ABC successor'!A:J,10,FALSE)</f>
        <v>#N/A</v>
      </c>
    </row>
    <row r="8553" spans="1:11" x14ac:dyDescent="0.2">
      <c r="A8553">
        <v>8552</v>
      </c>
      <c r="J8553" s="161" t="e">
        <f>VLOOKUP(D8553,GST!A:D,4,FALSE)</f>
        <v>#N/A</v>
      </c>
      <c r="K8553" s="64" t="e">
        <f>VLOOKUP(B8553,'ABC successor'!A:J,10,FALSE)</f>
        <v>#N/A</v>
      </c>
    </row>
    <row r="8554" spans="1:11" x14ac:dyDescent="0.2">
      <c r="A8554">
        <v>8553</v>
      </c>
      <c r="J8554" s="161" t="e">
        <f>VLOOKUP(D8554,GST!A:D,4,FALSE)</f>
        <v>#N/A</v>
      </c>
      <c r="K8554" s="64" t="e">
        <f>VLOOKUP(B8554,'ABC successor'!A:J,10,FALSE)</f>
        <v>#N/A</v>
      </c>
    </row>
    <row r="8555" spans="1:11" x14ac:dyDescent="0.2">
      <c r="A8555">
        <v>8554</v>
      </c>
      <c r="J8555" s="161" t="e">
        <f>VLOOKUP(D8555,GST!A:D,4,FALSE)</f>
        <v>#N/A</v>
      </c>
      <c r="K8555" s="64" t="e">
        <f>VLOOKUP(B8555,'ABC successor'!A:J,10,FALSE)</f>
        <v>#N/A</v>
      </c>
    </row>
    <row r="8556" spans="1:11" x14ac:dyDescent="0.2">
      <c r="A8556">
        <v>8555</v>
      </c>
      <c r="J8556" s="161" t="e">
        <f>VLOOKUP(D8556,GST!A:D,4,FALSE)</f>
        <v>#N/A</v>
      </c>
      <c r="K8556" s="64" t="e">
        <f>VLOOKUP(B8556,'ABC successor'!A:J,10,FALSE)</f>
        <v>#N/A</v>
      </c>
    </row>
    <row r="8557" spans="1:11" x14ac:dyDescent="0.2">
      <c r="A8557">
        <v>8556</v>
      </c>
      <c r="J8557" s="161" t="e">
        <f>VLOOKUP(D8557,GST!A:D,4,FALSE)</f>
        <v>#N/A</v>
      </c>
      <c r="K8557" s="64" t="e">
        <f>VLOOKUP(B8557,'ABC successor'!A:J,10,FALSE)</f>
        <v>#N/A</v>
      </c>
    </row>
    <row r="8558" spans="1:11" x14ac:dyDescent="0.2">
      <c r="A8558">
        <v>8557</v>
      </c>
      <c r="J8558" s="161" t="e">
        <f>VLOOKUP(D8558,GST!A:D,4,FALSE)</f>
        <v>#N/A</v>
      </c>
      <c r="K8558" s="64" t="e">
        <f>VLOOKUP(B8558,'ABC successor'!A:J,10,FALSE)</f>
        <v>#N/A</v>
      </c>
    </row>
    <row r="8559" spans="1:11" x14ac:dyDescent="0.2">
      <c r="A8559">
        <v>8558</v>
      </c>
      <c r="J8559" s="161" t="e">
        <f>VLOOKUP(D8559,GST!A:D,4,FALSE)</f>
        <v>#N/A</v>
      </c>
      <c r="K8559" s="64" t="e">
        <f>VLOOKUP(B8559,'ABC successor'!A:J,10,FALSE)</f>
        <v>#N/A</v>
      </c>
    </row>
    <row r="8560" spans="1:11" x14ac:dyDescent="0.2">
      <c r="A8560">
        <v>8559</v>
      </c>
      <c r="J8560" s="161" t="e">
        <f>VLOOKUP(D8560,GST!A:D,4,FALSE)</f>
        <v>#N/A</v>
      </c>
      <c r="K8560" s="64" t="e">
        <f>VLOOKUP(B8560,'ABC successor'!A:J,10,FALSE)</f>
        <v>#N/A</v>
      </c>
    </row>
    <row r="8561" spans="1:11" x14ac:dyDescent="0.2">
      <c r="A8561">
        <v>8560</v>
      </c>
      <c r="J8561" s="161" t="e">
        <f>VLOOKUP(D8561,GST!A:D,4,FALSE)</f>
        <v>#N/A</v>
      </c>
      <c r="K8561" s="64" t="e">
        <f>VLOOKUP(B8561,'ABC successor'!A:J,10,FALSE)</f>
        <v>#N/A</v>
      </c>
    </row>
    <row r="8562" spans="1:11" x14ac:dyDescent="0.2">
      <c r="A8562">
        <v>8561</v>
      </c>
      <c r="J8562" s="161" t="e">
        <f>VLOOKUP(D8562,GST!A:D,4,FALSE)</f>
        <v>#N/A</v>
      </c>
      <c r="K8562" s="64" t="e">
        <f>VLOOKUP(B8562,'ABC successor'!A:J,10,FALSE)</f>
        <v>#N/A</v>
      </c>
    </row>
    <row r="8563" spans="1:11" x14ac:dyDescent="0.2">
      <c r="A8563">
        <v>8562</v>
      </c>
      <c r="J8563" s="161" t="e">
        <f>VLOOKUP(D8563,GST!A:D,4,FALSE)</f>
        <v>#N/A</v>
      </c>
      <c r="K8563" s="64" t="e">
        <f>VLOOKUP(B8563,'ABC successor'!A:J,10,FALSE)</f>
        <v>#N/A</v>
      </c>
    </row>
    <row r="8564" spans="1:11" x14ac:dyDescent="0.2">
      <c r="A8564">
        <v>8563</v>
      </c>
      <c r="J8564" s="161" t="e">
        <f>VLOOKUP(D8564,GST!A:D,4,FALSE)</f>
        <v>#N/A</v>
      </c>
      <c r="K8564" s="64" t="e">
        <f>VLOOKUP(B8564,'ABC successor'!A:J,10,FALSE)</f>
        <v>#N/A</v>
      </c>
    </row>
    <row r="8565" spans="1:11" x14ac:dyDescent="0.2">
      <c r="A8565">
        <v>8564</v>
      </c>
      <c r="J8565" s="161" t="e">
        <f>VLOOKUP(D8565,GST!A:D,4,FALSE)</f>
        <v>#N/A</v>
      </c>
      <c r="K8565" s="64" t="e">
        <f>VLOOKUP(B8565,'ABC successor'!A:J,10,FALSE)</f>
        <v>#N/A</v>
      </c>
    </row>
    <row r="8566" spans="1:11" x14ac:dyDescent="0.2">
      <c r="A8566">
        <v>8565</v>
      </c>
      <c r="J8566" s="161" t="e">
        <f>VLOOKUP(D8566,GST!A:D,4,FALSE)</f>
        <v>#N/A</v>
      </c>
      <c r="K8566" s="64" t="e">
        <f>VLOOKUP(B8566,'ABC successor'!A:J,10,FALSE)</f>
        <v>#N/A</v>
      </c>
    </row>
    <row r="8567" spans="1:11" x14ac:dyDescent="0.2">
      <c r="A8567">
        <v>8566</v>
      </c>
      <c r="J8567" s="161" t="e">
        <f>VLOOKUP(D8567,GST!A:D,4,FALSE)</f>
        <v>#N/A</v>
      </c>
      <c r="K8567" s="64" t="e">
        <f>VLOOKUP(B8567,'ABC successor'!A:J,10,FALSE)</f>
        <v>#N/A</v>
      </c>
    </row>
    <row r="8568" spans="1:11" x14ac:dyDescent="0.2">
      <c r="A8568">
        <v>8567</v>
      </c>
      <c r="J8568" s="161" t="e">
        <f>VLOOKUP(D8568,GST!A:D,4,FALSE)</f>
        <v>#N/A</v>
      </c>
      <c r="K8568" s="64" t="e">
        <f>VLOOKUP(B8568,'ABC successor'!A:J,10,FALSE)</f>
        <v>#N/A</v>
      </c>
    </row>
    <row r="8569" spans="1:11" x14ac:dyDescent="0.2">
      <c r="A8569">
        <v>8568</v>
      </c>
      <c r="J8569" s="161" t="e">
        <f>VLOOKUP(D8569,GST!A:D,4,FALSE)</f>
        <v>#N/A</v>
      </c>
      <c r="K8569" s="64" t="e">
        <f>VLOOKUP(B8569,'ABC successor'!A:J,10,FALSE)</f>
        <v>#N/A</v>
      </c>
    </row>
    <row r="8570" spans="1:11" x14ac:dyDescent="0.2">
      <c r="A8570">
        <v>8569</v>
      </c>
      <c r="J8570" s="161" t="e">
        <f>VLOOKUP(D8570,GST!A:D,4,FALSE)</f>
        <v>#N/A</v>
      </c>
      <c r="K8570" s="64" t="e">
        <f>VLOOKUP(B8570,'ABC successor'!A:J,10,FALSE)</f>
        <v>#N/A</v>
      </c>
    </row>
    <row r="8571" spans="1:11" x14ac:dyDescent="0.2">
      <c r="A8571">
        <v>8570</v>
      </c>
      <c r="J8571" s="161" t="e">
        <f>VLOOKUP(D8571,GST!A:D,4,FALSE)</f>
        <v>#N/A</v>
      </c>
      <c r="K8571" s="64" t="e">
        <f>VLOOKUP(B8571,'ABC successor'!A:J,10,FALSE)</f>
        <v>#N/A</v>
      </c>
    </row>
    <row r="8572" spans="1:11" x14ac:dyDescent="0.2">
      <c r="A8572">
        <v>8571</v>
      </c>
      <c r="J8572" s="161" t="e">
        <f>VLOOKUP(D8572,GST!A:D,4,FALSE)</f>
        <v>#N/A</v>
      </c>
      <c r="K8572" s="64" t="e">
        <f>VLOOKUP(B8572,'ABC successor'!A:J,10,FALSE)</f>
        <v>#N/A</v>
      </c>
    </row>
    <row r="8573" spans="1:11" x14ac:dyDescent="0.2">
      <c r="A8573">
        <v>8572</v>
      </c>
      <c r="J8573" s="161" t="e">
        <f>VLOOKUP(D8573,GST!A:D,4,FALSE)</f>
        <v>#N/A</v>
      </c>
      <c r="K8573" s="64" t="e">
        <f>VLOOKUP(B8573,'ABC successor'!A:J,10,FALSE)</f>
        <v>#N/A</v>
      </c>
    </row>
    <row r="8574" spans="1:11" x14ac:dyDescent="0.2">
      <c r="A8574">
        <v>8573</v>
      </c>
      <c r="J8574" s="161" t="e">
        <f>VLOOKUP(D8574,GST!A:D,4,FALSE)</f>
        <v>#N/A</v>
      </c>
      <c r="K8574" s="64" t="e">
        <f>VLOOKUP(B8574,'ABC successor'!A:J,10,FALSE)</f>
        <v>#N/A</v>
      </c>
    </row>
    <row r="8575" spans="1:11" x14ac:dyDescent="0.2">
      <c r="A8575">
        <v>8574</v>
      </c>
      <c r="J8575" s="161" t="e">
        <f>VLOOKUP(D8575,GST!A:D,4,FALSE)</f>
        <v>#N/A</v>
      </c>
      <c r="K8575" s="64" t="e">
        <f>VLOOKUP(B8575,'ABC successor'!A:J,10,FALSE)</f>
        <v>#N/A</v>
      </c>
    </row>
    <row r="8576" spans="1:11" x14ac:dyDescent="0.2">
      <c r="A8576">
        <v>8575</v>
      </c>
      <c r="J8576" s="161" t="e">
        <f>VLOOKUP(D8576,GST!A:D,4,FALSE)</f>
        <v>#N/A</v>
      </c>
      <c r="K8576" s="64" t="e">
        <f>VLOOKUP(B8576,'ABC successor'!A:J,10,FALSE)</f>
        <v>#N/A</v>
      </c>
    </row>
    <row r="8577" spans="1:11" x14ac:dyDescent="0.2">
      <c r="A8577">
        <v>8576</v>
      </c>
      <c r="J8577" s="161" t="e">
        <f>VLOOKUP(D8577,GST!A:D,4,FALSE)</f>
        <v>#N/A</v>
      </c>
      <c r="K8577" s="64" t="e">
        <f>VLOOKUP(B8577,'ABC successor'!A:J,10,FALSE)</f>
        <v>#N/A</v>
      </c>
    </row>
    <row r="8578" spans="1:11" x14ac:dyDescent="0.2">
      <c r="A8578">
        <v>8577</v>
      </c>
      <c r="J8578" s="161" t="e">
        <f>VLOOKUP(D8578,GST!A:D,4,FALSE)</f>
        <v>#N/A</v>
      </c>
      <c r="K8578" s="64" t="e">
        <f>VLOOKUP(B8578,'ABC successor'!A:J,10,FALSE)</f>
        <v>#N/A</v>
      </c>
    </row>
    <row r="8579" spans="1:11" x14ac:dyDescent="0.2">
      <c r="A8579">
        <v>8578</v>
      </c>
      <c r="J8579" s="161" t="e">
        <f>VLOOKUP(D8579,GST!A:D,4,FALSE)</f>
        <v>#N/A</v>
      </c>
      <c r="K8579" s="64" t="e">
        <f>VLOOKUP(B8579,'ABC successor'!A:J,10,FALSE)</f>
        <v>#N/A</v>
      </c>
    </row>
    <row r="8580" spans="1:11" x14ac:dyDescent="0.2">
      <c r="A8580">
        <v>8579</v>
      </c>
      <c r="J8580" s="161" t="e">
        <f>VLOOKUP(D8580,GST!A:D,4,FALSE)</f>
        <v>#N/A</v>
      </c>
      <c r="K8580" s="64" t="e">
        <f>VLOOKUP(B8580,'ABC successor'!A:J,10,FALSE)</f>
        <v>#N/A</v>
      </c>
    </row>
    <row r="8581" spans="1:11" x14ac:dyDescent="0.2">
      <c r="A8581">
        <v>8580</v>
      </c>
      <c r="J8581" s="161" t="e">
        <f>VLOOKUP(D8581,GST!A:D,4,FALSE)</f>
        <v>#N/A</v>
      </c>
      <c r="K8581" s="64" t="e">
        <f>VLOOKUP(B8581,'ABC successor'!A:J,10,FALSE)</f>
        <v>#N/A</v>
      </c>
    </row>
    <row r="8582" spans="1:11" x14ac:dyDescent="0.2">
      <c r="A8582">
        <v>8581</v>
      </c>
      <c r="J8582" s="161" t="e">
        <f>VLOOKUP(D8582,GST!A:D,4,FALSE)</f>
        <v>#N/A</v>
      </c>
      <c r="K8582" s="64" t="e">
        <f>VLOOKUP(B8582,'ABC successor'!A:J,10,FALSE)</f>
        <v>#N/A</v>
      </c>
    </row>
    <row r="8583" spans="1:11" x14ac:dyDescent="0.2">
      <c r="A8583">
        <v>8582</v>
      </c>
      <c r="J8583" s="161" t="e">
        <f>VLOOKUP(D8583,GST!A:D,4,FALSE)</f>
        <v>#N/A</v>
      </c>
      <c r="K8583" s="64" t="e">
        <f>VLOOKUP(B8583,'ABC successor'!A:J,10,FALSE)</f>
        <v>#N/A</v>
      </c>
    </row>
    <row r="8584" spans="1:11" x14ac:dyDescent="0.2">
      <c r="A8584">
        <v>8583</v>
      </c>
      <c r="J8584" s="161" t="e">
        <f>VLOOKUP(D8584,GST!A:D,4,FALSE)</f>
        <v>#N/A</v>
      </c>
      <c r="K8584" s="64" t="e">
        <f>VLOOKUP(B8584,'ABC successor'!A:J,10,FALSE)</f>
        <v>#N/A</v>
      </c>
    </row>
    <row r="8585" spans="1:11" x14ac:dyDescent="0.2">
      <c r="A8585">
        <v>8584</v>
      </c>
      <c r="J8585" s="161" t="e">
        <f>VLOOKUP(D8585,GST!A:D,4,FALSE)</f>
        <v>#N/A</v>
      </c>
      <c r="K8585" s="64" t="e">
        <f>VLOOKUP(B8585,'ABC successor'!A:J,10,FALSE)</f>
        <v>#N/A</v>
      </c>
    </row>
    <row r="8586" spans="1:11" x14ac:dyDescent="0.2">
      <c r="A8586">
        <v>8585</v>
      </c>
      <c r="J8586" s="161" t="e">
        <f>VLOOKUP(D8586,GST!A:D,4,FALSE)</f>
        <v>#N/A</v>
      </c>
      <c r="K8586" s="64" t="e">
        <f>VLOOKUP(B8586,'ABC successor'!A:J,10,FALSE)</f>
        <v>#N/A</v>
      </c>
    </row>
    <row r="8587" spans="1:11" x14ac:dyDescent="0.2">
      <c r="A8587">
        <v>8586</v>
      </c>
      <c r="J8587" s="161" t="e">
        <f>VLOOKUP(D8587,GST!A:D,4,FALSE)</f>
        <v>#N/A</v>
      </c>
      <c r="K8587" s="64" t="e">
        <f>VLOOKUP(B8587,'ABC successor'!A:J,10,FALSE)</f>
        <v>#N/A</v>
      </c>
    </row>
    <row r="8588" spans="1:11" x14ac:dyDescent="0.2">
      <c r="A8588">
        <v>8587</v>
      </c>
      <c r="J8588" s="161" t="e">
        <f>VLOOKUP(D8588,GST!A:D,4,FALSE)</f>
        <v>#N/A</v>
      </c>
      <c r="K8588" s="64" t="e">
        <f>VLOOKUP(B8588,'ABC successor'!A:J,10,FALSE)</f>
        <v>#N/A</v>
      </c>
    </row>
    <row r="8589" spans="1:11" x14ac:dyDescent="0.2">
      <c r="A8589">
        <v>8588</v>
      </c>
      <c r="J8589" s="161" t="e">
        <f>VLOOKUP(D8589,GST!A:D,4,FALSE)</f>
        <v>#N/A</v>
      </c>
      <c r="K8589" s="64" t="e">
        <f>VLOOKUP(B8589,'ABC successor'!A:J,10,FALSE)</f>
        <v>#N/A</v>
      </c>
    </row>
    <row r="8590" spans="1:11" x14ac:dyDescent="0.2">
      <c r="A8590">
        <v>8589</v>
      </c>
      <c r="J8590" s="161" t="e">
        <f>VLOOKUP(D8590,GST!A:D,4,FALSE)</f>
        <v>#N/A</v>
      </c>
      <c r="K8590" s="64" t="e">
        <f>VLOOKUP(B8590,'ABC successor'!A:J,10,FALSE)</f>
        <v>#N/A</v>
      </c>
    </row>
    <row r="8591" spans="1:11" x14ac:dyDescent="0.2">
      <c r="A8591">
        <v>8590</v>
      </c>
      <c r="J8591" s="161" t="e">
        <f>VLOOKUP(D8591,GST!A:D,4,FALSE)</f>
        <v>#N/A</v>
      </c>
      <c r="K8591" s="64" t="e">
        <f>VLOOKUP(B8591,'ABC successor'!A:J,10,FALSE)</f>
        <v>#N/A</v>
      </c>
    </row>
    <row r="8592" spans="1:11" x14ac:dyDescent="0.2">
      <c r="A8592">
        <v>8591</v>
      </c>
      <c r="J8592" s="161" t="e">
        <f>VLOOKUP(D8592,GST!A:D,4,FALSE)</f>
        <v>#N/A</v>
      </c>
      <c r="K8592" s="64" t="e">
        <f>VLOOKUP(B8592,'ABC successor'!A:J,10,FALSE)</f>
        <v>#N/A</v>
      </c>
    </row>
    <row r="8593" spans="1:11" x14ac:dyDescent="0.2">
      <c r="A8593">
        <v>8592</v>
      </c>
      <c r="J8593" s="161" t="e">
        <f>VLOOKUP(D8593,GST!A:D,4,FALSE)</f>
        <v>#N/A</v>
      </c>
      <c r="K8593" s="64" t="e">
        <f>VLOOKUP(B8593,'ABC successor'!A:J,10,FALSE)</f>
        <v>#N/A</v>
      </c>
    </row>
    <row r="8594" spans="1:11" x14ac:dyDescent="0.2">
      <c r="A8594">
        <v>8593</v>
      </c>
      <c r="J8594" s="161" t="e">
        <f>VLOOKUP(D8594,GST!A:D,4,FALSE)</f>
        <v>#N/A</v>
      </c>
      <c r="K8594" s="64" t="e">
        <f>VLOOKUP(B8594,'ABC successor'!A:J,10,FALSE)</f>
        <v>#N/A</v>
      </c>
    </row>
    <row r="8595" spans="1:11" x14ac:dyDescent="0.2">
      <c r="A8595">
        <v>8594</v>
      </c>
      <c r="J8595" s="161" t="e">
        <f>VLOOKUP(D8595,GST!A:D,4,FALSE)</f>
        <v>#N/A</v>
      </c>
      <c r="K8595" s="64" t="e">
        <f>VLOOKUP(B8595,'ABC successor'!A:J,10,FALSE)</f>
        <v>#N/A</v>
      </c>
    </row>
    <row r="8596" spans="1:11" x14ac:dyDescent="0.2">
      <c r="A8596">
        <v>8595</v>
      </c>
      <c r="J8596" s="161" t="e">
        <f>VLOOKUP(D8596,GST!A:D,4,FALSE)</f>
        <v>#N/A</v>
      </c>
      <c r="K8596" s="64" t="e">
        <f>VLOOKUP(B8596,'ABC successor'!A:J,10,FALSE)</f>
        <v>#N/A</v>
      </c>
    </row>
    <row r="8597" spans="1:11" x14ac:dyDescent="0.2">
      <c r="A8597">
        <v>8596</v>
      </c>
      <c r="J8597" s="161" t="e">
        <f>VLOOKUP(D8597,GST!A:D,4,FALSE)</f>
        <v>#N/A</v>
      </c>
      <c r="K8597" s="64" t="e">
        <f>VLOOKUP(B8597,'ABC successor'!A:J,10,FALSE)</f>
        <v>#N/A</v>
      </c>
    </row>
    <row r="8598" spans="1:11" x14ac:dyDescent="0.2">
      <c r="A8598">
        <v>8597</v>
      </c>
      <c r="J8598" s="161" t="e">
        <f>VLOOKUP(D8598,GST!A:D,4,FALSE)</f>
        <v>#N/A</v>
      </c>
      <c r="K8598" s="64" t="e">
        <f>VLOOKUP(B8598,'ABC successor'!A:J,10,FALSE)</f>
        <v>#N/A</v>
      </c>
    </row>
    <row r="8599" spans="1:11" x14ac:dyDescent="0.2">
      <c r="A8599">
        <v>8598</v>
      </c>
      <c r="J8599" s="161" t="e">
        <f>VLOOKUP(D8599,GST!A:D,4,FALSE)</f>
        <v>#N/A</v>
      </c>
      <c r="K8599" s="64" t="e">
        <f>VLOOKUP(B8599,'ABC successor'!A:J,10,FALSE)</f>
        <v>#N/A</v>
      </c>
    </row>
    <row r="8600" spans="1:11" x14ac:dyDescent="0.2">
      <c r="A8600">
        <v>8599</v>
      </c>
      <c r="J8600" s="161" t="e">
        <f>VLOOKUP(D8600,GST!A:D,4,FALSE)</f>
        <v>#N/A</v>
      </c>
      <c r="K8600" s="64" t="e">
        <f>VLOOKUP(B8600,'ABC successor'!A:J,10,FALSE)</f>
        <v>#N/A</v>
      </c>
    </row>
    <row r="8601" spans="1:11" x14ac:dyDescent="0.2">
      <c r="A8601">
        <v>8600</v>
      </c>
      <c r="J8601" s="161" t="e">
        <f>VLOOKUP(D8601,GST!A:D,4,FALSE)</f>
        <v>#N/A</v>
      </c>
      <c r="K8601" s="64" t="e">
        <f>VLOOKUP(B8601,'ABC successor'!A:J,10,FALSE)</f>
        <v>#N/A</v>
      </c>
    </row>
    <row r="8602" spans="1:11" x14ac:dyDescent="0.2">
      <c r="A8602">
        <v>8601</v>
      </c>
      <c r="J8602" s="161" t="e">
        <f>VLOOKUP(D8602,GST!A:D,4,FALSE)</f>
        <v>#N/A</v>
      </c>
      <c r="K8602" s="64" t="e">
        <f>VLOOKUP(B8602,'ABC successor'!A:J,10,FALSE)</f>
        <v>#N/A</v>
      </c>
    </row>
    <row r="8603" spans="1:11" x14ac:dyDescent="0.2">
      <c r="A8603">
        <v>8602</v>
      </c>
      <c r="J8603" s="161" t="e">
        <f>VLOOKUP(D8603,GST!A:D,4,FALSE)</f>
        <v>#N/A</v>
      </c>
      <c r="K8603" s="64" t="e">
        <f>VLOOKUP(B8603,'ABC successor'!A:J,10,FALSE)</f>
        <v>#N/A</v>
      </c>
    </row>
    <row r="8604" spans="1:11" x14ac:dyDescent="0.2">
      <c r="A8604">
        <v>8603</v>
      </c>
      <c r="J8604" s="161" t="e">
        <f>VLOOKUP(D8604,GST!A:D,4,FALSE)</f>
        <v>#N/A</v>
      </c>
      <c r="K8604" s="64" t="e">
        <f>VLOOKUP(B8604,'ABC successor'!A:J,10,FALSE)</f>
        <v>#N/A</v>
      </c>
    </row>
    <row r="8605" spans="1:11" x14ac:dyDescent="0.2">
      <c r="A8605">
        <v>8604</v>
      </c>
      <c r="J8605" s="161" t="e">
        <f>VLOOKUP(D8605,GST!A:D,4,FALSE)</f>
        <v>#N/A</v>
      </c>
      <c r="K8605" s="64" t="e">
        <f>VLOOKUP(B8605,'ABC successor'!A:J,10,FALSE)</f>
        <v>#N/A</v>
      </c>
    </row>
    <row r="8606" spans="1:11" x14ac:dyDescent="0.2">
      <c r="A8606">
        <v>8605</v>
      </c>
      <c r="J8606" s="161" t="e">
        <f>VLOOKUP(D8606,GST!A:D,4,FALSE)</f>
        <v>#N/A</v>
      </c>
      <c r="K8606" s="64" t="e">
        <f>VLOOKUP(B8606,'ABC successor'!A:J,10,FALSE)</f>
        <v>#N/A</v>
      </c>
    </row>
    <row r="8607" spans="1:11" x14ac:dyDescent="0.2">
      <c r="A8607">
        <v>8606</v>
      </c>
      <c r="J8607" s="161" t="e">
        <f>VLOOKUP(D8607,GST!A:D,4,FALSE)</f>
        <v>#N/A</v>
      </c>
      <c r="K8607" s="64" t="e">
        <f>VLOOKUP(B8607,'ABC successor'!A:J,10,FALSE)</f>
        <v>#N/A</v>
      </c>
    </row>
    <row r="8608" spans="1:11" x14ac:dyDescent="0.2">
      <c r="A8608">
        <v>8607</v>
      </c>
      <c r="J8608" s="161" t="e">
        <f>VLOOKUP(D8608,GST!A:D,4,FALSE)</f>
        <v>#N/A</v>
      </c>
      <c r="K8608" s="64" t="e">
        <f>VLOOKUP(B8608,'ABC successor'!A:J,10,FALSE)</f>
        <v>#N/A</v>
      </c>
    </row>
    <row r="8609" spans="1:11" x14ac:dyDescent="0.2">
      <c r="A8609">
        <v>8608</v>
      </c>
      <c r="J8609" s="161" t="e">
        <f>VLOOKUP(D8609,GST!A:D,4,FALSE)</f>
        <v>#N/A</v>
      </c>
      <c r="K8609" s="64" t="e">
        <f>VLOOKUP(B8609,'ABC successor'!A:J,10,FALSE)</f>
        <v>#N/A</v>
      </c>
    </row>
    <row r="8610" spans="1:11" x14ac:dyDescent="0.2">
      <c r="A8610">
        <v>8609</v>
      </c>
      <c r="J8610" s="161" t="e">
        <f>VLOOKUP(D8610,GST!A:D,4,FALSE)</f>
        <v>#N/A</v>
      </c>
      <c r="K8610" s="64" t="e">
        <f>VLOOKUP(B8610,'ABC successor'!A:J,10,FALSE)</f>
        <v>#N/A</v>
      </c>
    </row>
    <row r="8611" spans="1:11" x14ac:dyDescent="0.2">
      <c r="A8611">
        <v>8610</v>
      </c>
      <c r="J8611" s="161" t="e">
        <f>VLOOKUP(D8611,GST!A:D,4,FALSE)</f>
        <v>#N/A</v>
      </c>
      <c r="K8611" s="64" t="e">
        <f>VLOOKUP(B8611,'ABC successor'!A:J,10,FALSE)</f>
        <v>#N/A</v>
      </c>
    </row>
    <row r="8612" spans="1:11" x14ac:dyDescent="0.2">
      <c r="A8612">
        <v>8611</v>
      </c>
      <c r="J8612" s="161" t="e">
        <f>VLOOKUP(D8612,GST!A:D,4,FALSE)</f>
        <v>#N/A</v>
      </c>
      <c r="K8612" s="64" t="e">
        <f>VLOOKUP(B8612,'ABC successor'!A:J,10,FALSE)</f>
        <v>#N/A</v>
      </c>
    </row>
    <row r="8613" spans="1:11" x14ac:dyDescent="0.2">
      <c r="A8613">
        <v>8612</v>
      </c>
      <c r="J8613" s="161" t="e">
        <f>VLOOKUP(D8613,GST!A:D,4,FALSE)</f>
        <v>#N/A</v>
      </c>
      <c r="K8613" s="64" t="e">
        <f>VLOOKUP(B8613,'ABC successor'!A:J,10,FALSE)</f>
        <v>#N/A</v>
      </c>
    </row>
    <row r="8614" spans="1:11" x14ac:dyDescent="0.2">
      <c r="A8614">
        <v>8613</v>
      </c>
      <c r="J8614" s="161" t="e">
        <f>VLOOKUP(D8614,GST!A:D,4,FALSE)</f>
        <v>#N/A</v>
      </c>
      <c r="K8614" s="64" t="e">
        <f>VLOOKUP(B8614,'ABC successor'!A:J,10,FALSE)</f>
        <v>#N/A</v>
      </c>
    </row>
  </sheetData>
  <sheetProtection password="EE41" sheet="1" objects="1" scenarios="1"/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67"/>
  <sheetViews>
    <sheetView zoomScale="90" zoomScaleNormal="90" workbookViewId="0">
      <selection activeCell="J2" sqref="J2"/>
    </sheetView>
  </sheetViews>
  <sheetFormatPr defaultColWidth="9.140625" defaultRowHeight="12.75" x14ac:dyDescent="0.2"/>
  <cols>
    <col min="1" max="1" width="19" style="17" customWidth="1"/>
    <col min="2" max="2" width="30.7109375" style="17" bestFit="1" customWidth="1"/>
    <col min="3" max="3" width="28.140625" style="17" customWidth="1"/>
    <col min="4" max="4" width="0.7109375" style="17" customWidth="1"/>
    <col min="5" max="5" width="11.85546875" style="17" bestFit="1" customWidth="1"/>
    <col min="6" max="6" width="5.5703125" style="46" bestFit="1" customWidth="1"/>
    <col min="7" max="7" width="5.5703125" style="46" customWidth="1"/>
    <col min="8" max="8" width="18.28515625" style="17" bestFit="1" customWidth="1"/>
    <col min="9" max="9" width="28.7109375" style="17" customWidth="1"/>
    <col min="10" max="16384" width="9.140625" style="17"/>
  </cols>
  <sheetData>
    <row r="1" spans="1:9" ht="89.25" x14ac:dyDescent="0.2">
      <c r="A1" s="17" t="s">
        <v>7906</v>
      </c>
      <c r="B1" s="17" t="s">
        <v>52</v>
      </c>
      <c r="C1" s="55" t="s">
        <v>27727</v>
      </c>
      <c r="E1" s="159" t="s">
        <v>19838</v>
      </c>
      <c r="F1" s="193" t="s">
        <v>21266</v>
      </c>
      <c r="H1" s="159" t="s">
        <v>19839</v>
      </c>
      <c r="I1" s="160" t="s">
        <v>19912</v>
      </c>
    </row>
    <row r="2" spans="1:9" ht="67.5" x14ac:dyDescent="0.2">
      <c r="A2" s="17" t="s">
        <v>7907</v>
      </c>
      <c r="B2" s="17" t="s">
        <v>52</v>
      </c>
      <c r="C2" s="55" t="s">
        <v>21267</v>
      </c>
      <c r="E2" s="159" t="s">
        <v>47</v>
      </c>
      <c r="F2" s="46">
        <v>18</v>
      </c>
      <c r="H2" s="159" t="s">
        <v>19840</v>
      </c>
      <c r="I2" s="160" t="s">
        <v>19846</v>
      </c>
    </row>
    <row r="3" spans="1:9" ht="67.5" x14ac:dyDescent="0.2">
      <c r="A3" s="17" t="s">
        <v>17104</v>
      </c>
      <c r="B3" s="17" t="s">
        <v>52</v>
      </c>
      <c r="C3" s="55" t="s">
        <v>21267</v>
      </c>
      <c r="E3" s="159" t="s">
        <v>48</v>
      </c>
      <c r="F3" s="46">
        <v>18</v>
      </c>
      <c r="H3" s="159" t="s">
        <v>19841</v>
      </c>
      <c r="I3" s="160" t="s">
        <v>19847</v>
      </c>
    </row>
    <row r="4" spans="1:9" ht="67.5" x14ac:dyDescent="0.2">
      <c r="A4" s="17" t="s">
        <v>44</v>
      </c>
      <c r="B4" s="17" t="s">
        <v>54</v>
      </c>
      <c r="C4" s="55" t="s">
        <v>21267</v>
      </c>
      <c r="E4" s="159" t="s">
        <v>11934</v>
      </c>
      <c r="F4" s="193" t="s">
        <v>21266</v>
      </c>
      <c r="H4" s="159" t="s">
        <v>19842</v>
      </c>
      <c r="I4" s="160" t="s">
        <v>19848</v>
      </c>
    </row>
    <row r="5" spans="1:9" ht="89.25" x14ac:dyDescent="0.2">
      <c r="A5" s="17" t="s">
        <v>9946</v>
      </c>
      <c r="B5" s="17" t="s">
        <v>52</v>
      </c>
      <c r="C5" s="55" t="s">
        <v>27727</v>
      </c>
      <c r="E5" s="159" t="s">
        <v>49</v>
      </c>
      <c r="F5" s="46">
        <v>18</v>
      </c>
      <c r="H5" s="159" t="s">
        <v>19843</v>
      </c>
      <c r="I5" s="160" t="s">
        <v>19849</v>
      </c>
    </row>
    <row r="6" spans="1:9" ht="67.5" x14ac:dyDescent="0.2">
      <c r="A6" s="17" t="s">
        <v>41</v>
      </c>
      <c r="B6" s="17" t="s">
        <v>53</v>
      </c>
      <c r="C6" s="55" t="s">
        <v>27727</v>
      </c>
      <c r="E6" s="159" t="s">
        <v>46</v>
      </c>
      <c r="F6" s="46">
        <v>18</v>
      </c>
      <c r="H6" s="159" t="s">
        <v>19844</v>
      </c>
      <c r="I6" s="160" t="s">
        <v>23912</v>
      </c>
    </row>
    <row r="7" spans="1:9" ht="67.5" x14ac:dyDescent="0.2">
      <c r="A7" s="17" t="s">
        <v>40</v>
      </c>
      <c r="B7" s="17" t="s">
        <v>53</v>
      </c>
      <c r="C7" s="55" t="s">
        <v>27727</v>
      </c>
      <c r="E7" s="159" t="s">
        <v>11933</v>
      </c>
      <c r="F7" s="193" t="s">
        <v>21266</v>
      </c>
      <c r="H7" s="159" t="s">
        <v>19845</v>
      </c>
      <c r="I7" s="160" t="s">
        <v>19850</v>
      </c>
    </row>
    <row r="8" spans="1:9" ht="67.5" x14ac:dyDescent="0.2">
      <c r="A8" s="17" t="s">
        <v>43</v>
      </c>
      <c r="B8" s="17" t="s">
        <v>55</v>
      </c>
      <c r="C8" s="55" t="s">
        <v>27727</v>
      </c>
    </row>
    <row r="9" spans="1:9" ht="67.5" x14ac:dyDescent="0.2">
      <c r="A9" s="17" t="s">
        <v>38</v>
      </c>
      <c r="B9" s="17" t="s">
        <v>5002</v>
      </c>
      <c r="C9" s="55" t="s">
        <v>27727</v>
      </c>
    </row>
    <row r="10" spans="1:9" ht="67.5" x14ac:dyDescent="0.2">
      <c r="A10" s="17" t="s">
        <v>39</v>
      </c>
      <c r="B10" s="17" t="s">
        <v>5004</v>
      </c>
      <c r="C10" s="55" t="s">
        <v>27727</v>
      </c>
    </row>
    <row r="11" spans="1:9" ht="67.5" x14ac:dyDescent="0.2">
      <c r="A11" s="17" t="s">
        <v>7905</v>
      </c>
      <c r="B11" s="17" t="s">
        <v>52</v>
      </c>
      <c r="C11" s="55" t="s">
        <v>27727</v>
      </c>
    </row>
    <row r="12" spans="1:9" ht="67.5" x14ac:dyDescent="0.2">
      <c r="A12" s="17" t="s">
        <v>7904</v>
      </c>
      <c r="B12" s="17" t="s">
        <v>52</v>
      </c>
      <c r="C12" s="55" t="s">
        <v>27727</v>
      </c>
    </row>
    <row r="13" spans="1:9" ht="67.5" x14ac:dyDescent="0.2">
      <c r="A13" s="17" t="s">
        <v>42</v>
      </c>
      <c r="B13" s="17" t="s">
        <v>17105</v>
      </c>
      <c r="C13" s="55" t="s">
        <v>27727</v>
      </c>
    </row>
    <row r="14" spans="1:9" ht="67.5" x14ac:dyDescent="0.2">
      <c r="A14" s="157" t="s">
        <v>21262</v>
      </c>
      <c r="B14" s="17" t="s">
        <v>52</v>
      </c>
      <c r="C14" s="55" t="s">
        <v>21267</v>
      </c>
    </row>
    <row r="15" spans="1:9" ht="67.5" x14ac:dyDescent="0.2">
      <c r="A15" s="17" t="s">
        <v>7902</v>
      </c>
      <c r="B15" s="17" t="s">
        <v>52</v>
      </c>
      <c r="C15" s="18" t="s">
        <v>1333</v>
      </c>
    </row>
    <row r="16" spans="1:9" ht="67.5" x14ac:dyDescent="0.2">
      <c r="A16" s="17" t="s">
        <v>45</v>
      </c>
      <c r="B16" s="157" t="s">
        <v>8513</v>
      </c>
      <c r="C16" s="18" t="s">
        <v>1333</v>
      </c>
    </row>
    <row r="17" spans="1:3" ht="67.5" x14ac:dyDescent="0.2">
      <c r="A17" s="17" t="s">
        <v>7901</v>
      </c>
      <c r="B17" s="17" t="s">
        <v>52</v>
      </c>
      <c r="C17" s="18" t="s">
        <v>1333</v>
      </c>
    </row>
    <row r="18" spans="1:3" ht="67.5" x14ac:dyDescent="0.2">
      <c r="A18" s="17" t="s">
        <v>7903</v>
      </c>
      <c r="B18" s="17" t="s">
        <v>52</v>
      </c>
      <c r="C18" s="18" t="s">
        <v>1333</v>
      </c>
    </row>
    <row r="19" spans="1:3" ht="67.5" x14ac:dyDescent="0.2">
      <c r="A19" s="17" t="s">
        <v>7909</v>
      </c>
      <c r="B19" s="17" t="s">
        <v>52</v>
      </c>
      <c r="C19" s="55" t="s">
        <v>18494</v>
      </c>
    </row>
    <row r="20" spans="1:3" ht="67.5" x14ac:dyDescent="0.2">
      <c r="A20" s="17" t="s">
        <v>37</v>
      </c>
      <c r="B20" s="17" t="s">
        <v>52</v>
      </c>
      <c r="C20" s="55" t="s">
        <v>27727</v>
      </c>
    </row>
    <row r="21" spans="1:3" ht="67.5" x14ac:dyDescent="0.2">
      <c r="A21" s="17" t="s">
        <v>7908</v>
      </c>
      <c r="B21" s="157" t="s">
        <v>51</v>
      </c>
      <c r="C21" s="55" t="s">
        <v>18494</v>
      </c>
    </row>
    <row r="22" spans="1:3" ht="67.5" x14ac:dyDescent="0.2">
      <c r="A22" s="17" t="s">
        <v>9947</v>
      </c>
      <c r="B22" s="17" t="s">
        <v>52</v>
      </c>
      <c r="C22" s="55" t="s">
        <v>18494</v>
      </c>
    </row>
    <row r="23" spans="1:3" ht="67.5" x14ac:dyDescent="0.2">
      <c r="A23" s="157" t="s">
        <v>21263</v>
      </c>
      <c r="B23" s="17" t="s">
        <v>52</v>
      </c>
      <c r="C23" s="55" t="s">
        <v>18494</v>
      </c>
    </row>
    <row r="24" spans="1:3" ht="67.5" x14ac:dyDescent="0.2">
      <c r="A24" s="157" t="s">
        <v>22971</v>
      </c>
      <c r="B24" s="17" t="s">
        <v>52</v>
      </c>
      <c r="C24" s="55" t="s">
        <v>21267</v>
      </c>
    </row>
    <row r="25" spans="1:3" ht="67.5" x14ac:dyDescent="0.2">
      <c r="A25" s="157" t="s">
        <v>22973</v>
      </c>
      <c r="B25" s="17" t="s">
        <v>52</v>
      </c>
      <c r="C25" s="18" t="s">
        <v>1333</v>
      </c>
    </row>
    <row r="26" spans="1:3" ht="67.5" x14ac:dyDescent="0.2">
      <c r="A26" s="157" t="s">
        <v>22974</v>
      </c>
      <c r="B26" s="17" t="s">
        <v>52</v>
      </c>
      <c r="C26" s="55" t="s">
        <v>21267</v>
      </c>
    </row>
    <row r="27" spans="1:3" ht="67.5" x14ac:dyDescent="0.2">
      <c r="A27" s="157" t="s">
        <v>23906</v>
      </c>
      <c r="B27" s="17" t="s">
        <v>52</v>
      </c>
      <c r="C27" s="55" t="s">
        <v>27727</v>
      </c>
    </row>
    <row r="28" spans="1:3" ht="67.5" x14ac:dyDescent="0.2">
      <c r="A28" s="157" t="s">
        <v>26314</v>
      </c>
      <c r="B28" s="17" t="s">
        <v>52</v>
      </c>
      <c r="C28" s="55" t="s">
        <v>18494</v>
      </c>
    </row>
    <row r="61" spans="10:17" x14ac:dyDescent="0.2">
      <c r="J61"/>
      <c r="K61" s="54"/>
      <c r="L61"/>
      <c r="M61"/>
      <c r="N61" s="196"/>
      <c r="O61" s="196"/>
      <c r="P61" s="196"/>
      <c r="Q61" s="196"/>
    </row>
    <row r="62" spans="10:17" x14ac:dyDescent="0.2">
      <c r="J62"/>
      <c r="K62"/>
      <c r="L62"/>
      <c r="M62"/>
      <c r="N62" s="196"/>
      <c r="O62" s="196"/>
      <c r="P62" s="196"/>
      <c r="Q62" s="196"/>
    </row>
    <row r="63" spans="10:17" x14ac:dyDescent="0.2">
      <c r="J63"/>
      <c r="K63"/>
      <c r="L63"/>
      <c r="M63"/>
      <c r="N63" s="196"/>
      <c r="O63" s="196"/>
      <c r="P63" s="196"/>
      <c r="Q63" s="196"/>
    </row>
    <row r="64" spans="10:17" x14ac:dyDescent="0.2">
      <c r="J64"/>
      <c r="K64"/>
      <c r="L64"/>
      <c r="M64"/>
      <c r="N64" s="196"/>
      <c r="O64" s="196"/>
      <c r="P64" s="196"/>
      <c r="Q64" s="196"/>
    </row>
    <row r="65" spans="10:17" x14ac:dyDescent="0.2">
      <c r="J65"/>
      <c r="K65"/>
      <c r="L65"/>
      <c r="M65"/>
      <c r="N65" s="196"/>
      <c r="O65" s="196"/>
      <c r="P65" s="196"/>
      <c r="Q65" s="196"/>
    </row>
    <row r="66" spans="10:17" x14ac:dyDescent="0.2">
      <c r="J66"/>
      <c r="K66"/>
      <c r="L66"/>
      <c r="M66"/>
      <c r="N66" s="196"/>
      <c r="O66" s="196"/>
      <c r="P66" s="196"/>
      <c r="Q66" s="196"/>
    </row>
    <row r="67" spans="10:17" x14ac:dyDescent="0.2">
      <c r="J67"/>
      <c r="K67"/>
      <c r="L67"/>
      <c r="M67"/>
      <c r="N67" s="196"/>
      <c r="O67" s="196"/>
      <c r="P67" s="196"/>
      <c r="Q67" s="196"/>
    </row>
  </sheetData>
  <sheetProtection password="EE41" sheet="1" objects="1" scenarios="1"/>
  <phoneticPr fontId="16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383"/>
  <sheetViews>
    <sheetView zoomScale="80" zoomScaleNormal="80" workbookViewId="0">
      <pane xSplit="3" ySplit="1" topLeftCell="D3012" activePane="bottomRight" state="frozen"/>
      <selection pane="topRight" activeCell="D1" sqref="D1"/>
      <selection pane="bottomLeft" activeCell="A2" sqref="A2"/>
      <selection pane="bottomRight" activeCell="C3028" sqref="C3028"/>
    </sheetView>
  </sheetViews>
  <sheetFormatPr defaultColWidth="11.5703125" defaultRowHeight="12.75" x14ac:dyDescent="0.2"/>
  <cols>
    <col min="1" max="1" width="22.7109375" bestFit="1" customWidth="1"/>
    <col min="2" max="2" width="48.42578125" bestFit="1" customWidth="1"/>
    <col min="3" max="3" width="16" customWidth="1"/>
    <col min="4" max="4" width="19.85546875" bestFit="1" customWidth="1"/>
    <col min="5" max="5" width="18.7109375" bestFit="1" customWidth="1"/>
    <col min="6" max="6" width="18.28515625" bestFit="1" customWidth="1"/>
    <col min="7" max="7" width="18" bestFit="1" customWidth="1"/>
    <col min="8" max="8" width="16.5703125" bestFit="1" customWidth="1"/>
    <col min="9" max="9" width="18.140625" bestFit="1" customWidth="1"/>
  </cols>
  <sheetData>
    <row r="1" spans="1:10" x14ac:dyDescent="0.2">
      <c r="A1" s="215" t="s">
        <v>13402</v>
      </c>
      <c r="B1" s="215" t="s">
        <v>13403</v>
      </c>
      <c r="C1" s="215" t="s">
        <v>13404</v>
      </c>
      <c r="D1" s="234" t="s">
        <v>13405</v>
      </c>
      <c r="E1" t="s">
        <v>13406</v>
      </c>
      <c r="F1" t="s">
        <v>16974</v>
      </c>
      <c r="G1" t="s">
        <v>13407</v>
      </c>
      <c r="H1" t="s">
        <v>13408</v>
      </c>
      <c r="I1" t="s">
        <v>16975</v>
      </c>
      <c r="J1" t="s">
        <v>27654</v>
      </c>
    </row>
    <row r="2" spans="1:10" x14ac:dyDescent="0.2">
      <c r="A2" t="s">
        <v>26317</v>
      </c>
      <c r="B2" t="s">
        <v>26319</v>
      </c>
      <c r="C2" t="s">
        <v>26318</v>
      </c>
      <c r="J2" t="s">
        <v>27655</v>
      </c>
    </row>
    <row r="3" spans="1:10" x14ac:dyDescent="0.2">
      <c r="A3" t="s">
        <v>3620</v>
      </c>
      <c r="B3" t="s">
        <v>3622</v>
      </c>
      <c r="C3" t="s">
        <v>3621</v>
      </c>
      <c r="J3" t="s">
        <v>27656</v>
      </c>
    </row>
    <row r="4" spans="1:10" x14ac:dyDescent="0.2">
      <c r="A4" t="s">
        <v>3623</v>
      </c>
      <c r="B4" t="s">
        <v>3625</v>
      </c>
      <c r="C4" t="s">
        <v>3624</v>
      </c>
      <c r="J4" t="s">
        <v>27656</v>
      </c>
    </row>
    <row r="5" spans="1:10" x14ac:dyDescent="0.2">
      <c r="A5" t="s">
        <v>3628</v>
      </c>
      <c r="B5" t="s">
        <v>3630</v>
      </c>
      <c r="C5" t="s">
        <v>3629</v>
      </c>
      <c r="J5" t="s">
        <v>27657</v>
      </c>
    </row>
    <row r="6" spans="1:10" x14ac:dyDescent="0.2">
      <c r="A6" t="s">
        <v>3631</v>
      </c>
      <c r="B6" t="s">
        <v>3633</v>
      </c>
      <c r="C6" t="s">
        <v>3632</v>
      </c>
      <c r="J6" t="s">
        <v>27656</v>
      </c>
    </row>
    <row r="7" spans="1:10" x14ac:dyDescent="0.2">
      <c r="A7" t="s">
        <v>8942</v>
      </c>
      <c r="B7" t="s">
        <v>21274</v>
      </c>
      <c r="C7" t="s">
        <v>8943</v>
      </c>
      <c r="J7" t="s">
        <v>27658</v>
      </c>
    </row>
    <row r="8" spans="1:10" x14ac:dyDescent="0.2">
      <c r="A8" t="s">
        <v>8944</v>
      </c>
      <c r="B8" t="s">
        <v>5005</v>
      </c>
      <c r="C8" t="s">
        <v>8945</v>
      </c>
      <c r="J8" t="s">
        <v>27658</v>
      </c>
    </row>
    <row r="9" spans="1:10" x14ac:dyDescent="0.2">
      <c r="A9" t="s">
        <v>5007</v>
      </c>
      <c r="B9" t="s">
        <v>5008</v>
      </c>
      <c r="C9" t="s">
        <v>5006</v>
      </c>
      <c r="J9" t="s">
        <v>27659</v>
      </c>
    </row>
    <row r="10" spans="1:10" x14ac:dyDescent="0.2">
      <c r="A10" t="s">
        <v>8946</v>
      </c>
      <c r="B10" t="s">
        <v>8948</v>
      </c>
      <c r="C10" t="s">
        <v>8947</v>
      </c>
      <c r="J10" t="s">
        <v>27657</v>
      </c>
    </row>
    <row r="11" spans="1:10" x14ac:dyDescent="0.2">
      <c r="A11" t="s">
        <v>8949</v>
      </c>
      <c r="B11" t="s">
        <v>8951</v>
      </c>
      <c r="C11" t="s">
        <v>8950</v>
      </c>
      <c r="J11" t="s">
        <v>27657</v>
      </c>
    </row>
    <row r="12" spans="1:10" x14ac:dyDescent="0.2">
      <c r="A12" t="s">
        <v>8952</v>
      </c>
      <c r="B12" t="s">
        <v>8954</v>
      </c>
      <c r="C12" t="s">
        <v>8953</v>
      </c>
      <c r="D12" t="s">
        <v>13409</v>
      </c>
      <c r="H12" t="s">
        <v>13410</v>
      </c>
      <c r="J12" t="s">
        <v>27657</v>
      </c>
    </row>
    <row r="13" spans="1:10" x14ac:dyDescent="0.2">
      <c r="A13" t="s">
        <v>8958</v>
      </c>
      <c r="B13" t="s">
        <v>8960</v>
      </c>
      <c r="C13" t="s">
        <v>8959</v>
      </c>
      <c r="J13" t="s">
        <v>27660</v>
      </c>
    </row>
    <row r="14" spans="1:10" x14ac:dyDescent="0.2">
      <c r="A14" t="s">
        <v>8961</v>
      </c>
      <c r="B14" t="s">
        <v>8963</v>
      </c>
      <c r="C14" t="s">
        <v>8962</v>
      </c>
      <c r="J14" t="s">
        <v>27661</v>
      </c>
    </row>
    <row r="15" spans="1:10" x14ac:dyDescent="0.2">
      <c r="A15" t="s">
        <v>8968</v>
      </c>
      <c r="B15" t="s">
        <v>883</v>
      </c>
      <c r="C15" t="s">
        <v>8121</v>
      </c>
      <c r="J15" t="s">
        <v>27659</v>
      </c>
    </row>
    <row r="16" spans="1:10" x14ac:dyDescent="0.2">
      <c r="A16" t="s">
        <v>8122</v>
      </c>
      <c r="B16" t="s">
        <v>8124</v>
      </c>
      <c r="C16" t="s">
        <v>8123</v>
      </c>
      <c r="J16" t="s">
        <v>27658</v>
      </c>
    </row>
    <row r="17" spans="1:10" x14ac:dyDescent="0.2">
      <c r="A17" t="s">
        <v>8125</v>
      </c>
      <c r="B17" t="s">
        <v>8127</v>
      </c>
      <c r="C17" t="s">
        <v>8126</v>
      </c>
      <c r="D17" t="s">
        <v>13411</v>
      </c>
      <c r="H17" t="s">
        <v>13412</v>
      </c>
      <c r="J17" t="s">
        <v>27658</v>
      </c>
    </row>
    <row r="18" spans="1:10" x14ac:dyDescent="0.2">
      <c r="A18" t="s">
        <v>8128</v>
      </c>
      <c r="B18" t="s">
        <v>8130</v>
      </c>
      <c r="C18" t="s">
        <v>8129</v>
      </c>
      <c r="D18" t="s">
        <v>13413</v>
      </c>
      <c r="H18" t="s">
        <v>13414</v>
      </c>
      <c r="J18" t="s">
        <v>27658</v>
      </c>
    </row>
    <row r="19" spans="1:10" x14ac:dyDescent="0.2">
      <c r="A19" t="s">
        <v>8131</v>
      </c>
      <c r="B19" t="s">
        <v>884</v>
      </c>
      <c r="C19" t="s">
        <v>8132</v>
      </c>
      <c r="J19" t="s">
        <v>27658</v>
      </c>
    </row>
    <row r="20" spans="1:10" x14ac:dyDescent="0.2">
      <c r="A20" t="s">
        <v>8133</v>
      </c>
      <c r="B20" t="s">
        <v>5009</v>
      </c>
      <c r="C20" t="s">
        <v>8134</v>
      </c>
      <c r="J20" t="s">
        <v>27662</v>
      </c>
    </row>
    <row r="21" spans="1:10" x14ac:dyDescent="0.2">
      <c r="A21" t="s">
        <v>8135</v>
      </c>
      <c r="B21" t="s">
        <v>5010</v>
      </c>
      <c r="C21" t="s">
        <v>8136</v>
      </c>
      <c r="J21" t="s">
        <v>27662</v>
      </c>
    </row>
    <row r="22" spans="1:10" x14ac:dyDescent="0.2">
      <c r="A22" t="s">
        <v>3992</v>
      </c>
      <c r="B22" t="s">
        <v>5011</v>
      </c>
      <c r="C22" t="s">
        <v>3993</v>
      </c>
      <c r="J22" t="s">
        <v>27662</v>
      </c>
    </row>
    <row r="23" spans="1:10" x14ac:dyDescent="0.2">
      <c r="A23" t="s">
        <v>3994</v>
      </c>
      <c r="B23" t="s">
        <v>5012</v>
      </c>
      <c r="C23" t="s">
        <v>3995</v>
      </c>
      <c r="J23" t="s">
        <v>27662</v>
      </c>
    </row>
    <row r="24" spans="1:10" x14ac:dyDescent="0.2">
      <c r="A24" t="s">
        <v>3996</v>
      </c>
      <c r="B24" t="s">
        <v>5013</v>
      </c>
      <c r="C24" t="s">
        <v>3997</v>
      </c>
      <c r="F24" t="s">
        <v>26324</v>
      </c>
      <c r="I24" t="s">
        <v>26325</v>
      </c>
      <c r="J24" t="s">
        <v>27663</v>
      </c>
    </row>
    <row r="25" spans="1:10" x14ac:dyDescent="0.2">
      <c r="A25" t="s">
        <v>3998</v>
      </c>
      <c r="B25" t="s">
        <v>5014</v>
      </c>
      <c r="C25" t="s">
        <v>3999</v>
      </c>
      <c r="J25" t="s">
        <v>27662</v>
      </c>
    </row>
    <row r="26" spans="1:10" x14ac:dyDescent="0.2">
      <c r="A26" t="s">
        <v>13202</v>
      </c>
      <c r="B26" t="s">
        <v>16357</v>
      </c>
      <c r="C26" t="s">
        <v>13203</v>
      </c>
      <c r="E26" t="s">
        <v>4376</v>
      </c>
      <c r="G26" t="s">
        <v>4375</v>
      </c>
      <c r="J26" t="s">
        <v>27664</v>
      </c>
    </row>
    <row r="27" spans="1:10" x14ac:dyDescent="0.2">
      <c r="A27" t="s">
        <v>4000</v>
      </c>
      <c r="B27" t="s">
        <v>4002</v>
      </c>
      <c r="C27" t="s">
        <v>4001</v>
      </c>
      <c r="J27" t="s">
        <v>27665</v>
      </c>
    </row>
    <row r="28" spans="1:10" x14ac:dyDescent="0.2">
      <c r="A28" t="s">
        <v>24776</v>
      </c>
      <c r="B28" t="s">
        <v>24778</v>
      </c>
      <c r="C28" t="s">
        <v>24777</v>
      </c>
      <c r="J28" t="s">
        <v>27662</v>
      </c>
    </row>
    <row r="29" spans="1:10" x14ac:dyDescent="0.2">
      <c r="A29" t="s">
        <v>19916</v>
      </c>
      <c r="B29" t="s">
        <v>19918</v>
      </c>
      <c r="C29" t="s">
        <v>19917</v>
      </c>
      <c r="J29" t="s">
        <v>27662</v>
      </c>
    </row>
    <row r="30" spans="1:10" x14ac:dyDescent="0.2">
      <c r="A30" t="s">
        <v>4003</v>
      </c>
      <c r="B30" t="s">
        <v>5915</v>
      </c>
      <c r="C30" t="s">
        <v>4004</v>
      </c>
      <c r="J30" t="s">
        <v>27662</v>
      </c>
    </row>
    <row r="31" spans="1:10" x14ac:dyDescent="0.2">
      <c r="A31" t="s">
        <v>4005</v>
      </c>
      <c r="B31" t="s">
        <v>5916</v>
      </c>
      <c r="C31" t="s">
        <v>4006</v>
      </c>
      <c r="J31" t="s">
        <v>27662</v>
      </c>
    </row>
    <row r="32" spans="1:10" x14ac:dyDescent="0.2">
      <c r="A32" t="s">
        <v>4007</v>
      </c>
      <c r="B32" t="s">
        <v>5917</v>
      </c>
      <c r="C32" t="s">
        <v>4008</v>
      </c>
      <c r="J32" t="s">
        <v>27662</v>
      </c>
    </row>
    <row r="33" spans="1:10" x14ac:dyDescent="0.2">
      <c r="A33" t="s">
        <v>4009</v>
      </c>
      <c r="B33" t="s">
        <v>885</v>
      </c>
      <c r="C33" t="s">
        <v>4010</v>
      </c>
      <c r="J33" t="s">
        <v>27662</v>
      </c>
    </row>
    <row r="34" spans="1:10" x14ac:dyDescent="0.2">
      <c r="A34" t="s">
        <v>4015</v>
      </c>
      <c r="B34" t="s">
        <v>5918</v>
      </c>
      <c r="C34" t="s">
        <v>4016</v>
      </c>
      <c r="F34" t="s">
        <v>8926</v>
      </c>
      <c r="I34" t="s">
        <v>8925</v>
      </c>
      <c r="J34" t="s">
        <v>27662</v>
      </c>
    </row>
    <row r="35" spans="1:10" x14ac:dyDescent="0.2">
      <c r="A35" t="s">
        <v>4017</v>
      </c>
      <c r="B35" t="s">
        <v>5919</v>
      </c>
      <c r="C35" t="s">
        <v>4018</v>
      </c>
      <c r="J35" t="s">
        <v>27666</v>
      </c>
    </row>
    <row r="36" spans="1:10" x14ac:dyDescent="0.2">
      <c r="A36" t="s">
        <v>4019</v>
      </c>
      <c r="B36" t="s">
        <v>5920</v>
      </c>
      <c r="C36" t="s">
        <v>4020</v>
      </c>
      <c r="J36" t="s">
        <v>27666</v>
      </c>
    </row>
    <row r="37" spans="1:10" x14ac:dyDescent="0.2">
      <c r="A37" t="s">
        <v>21275</v>
      </c>
      <c r="B37" t="s">
        <v>21277</v>
      </c>
      <c r="C37" t="s">
        <v>21276</v>
      </c>
      <c r="J37" t="s">
        <v>27666</v>
      </c>
    </row>
    <row r="38" spans="1:10" x14ac:dyDescent="0.2">
      <c r="A38" t="s">
        <v>4022</v>
      </c>
      <c r="B38" t="s">
        <v>886</v>
      </c>
      <c r="C38" t="s">
        <v>4023</v>
      </c>
      <c r="J38" t="s">
        <v>27658</v>
      </c>
    </row>
    <row r="39" spans="1:10" x14ac:dyDescent="0.2">
      <c r="A39" t="s">
        <v>4024</v>
      </c>
      <c r="B39" t="s">
        <v>4026</v>
      </c>
      <c r="C39" t="s">
        <v>4025</v>
      </c>
      <c r="J39" t="s">
        <v>27658</v>
      </c>
    </row>
    <row r="40" spans="1:10" x14ac:dyDescent="0.2">
      <c r="A40" t="s">
        <v>4027</v>
      </c>
      <c r="B40" t="s">
        <v>22976</v>
      </c>
      <c r="C40" t="s">
        <v>4028</v>
      </c>
      <c r="J40" t="s">
        <v>27658</v>
      </c>
    </row>
    <row r="41" spans="1:10" x14ac:dyDescent="0.2">
      <c r="A41" t="s">
        <v>4029</v>
      </c>
      <c r="B41" t="s">
        <v>4031</v>
      </c>
      <c r="C41" t="s">
        <v>4030</v>
      </c>
      <c r="J41" t="s">
        <v>27658</v>
      </c>
    </row>
    <row r="42" spans="1:10" x14ac:dyDescent="0.2">
      <c r="A42" t="s">
        <v>4032</v>
      </c>
      <c r="B42" t="s">
        <v>16358</v>
      </c>
      <c r="C42" t="s">
        <v>4033</v>
      </c>
      <c r="J42" t="s">
        <v>27658</v>
      </c>
    </row>
    <row r="43" spans="1:10" x14ac:dyDescent="0.2">
      <c r="A43" t="s">
        <v>4034</v>
      </c>
      <c r="B43" t="s">
        <v>18497</v>
      </c>
      <c r="C43" t="s">
        <v>4035</v>
      </c>
      <c r="J43" t="s">
        <v>27658</v>
      </c>
    </row>
    <row r="44" spans="1:10" x14ac:dyDescent="0.2">
      <c r="A44" t="s">
        <v>887</v>
      </c>
      <c r="B44" t="s">
        <v>889</v>
      </c>
      <c r="C44" t="s">
        <v>888</v>
      </c>
      <c r="J44" t="s">
        <v>27662</v>
      </c>
    </row>
    <row r="45" spans="1:10" x14ac:dyDescent="0.2">
      <c r="A45" t="s">
        <v>890</v>
      </c>
      <c r="B45" t="s">
        <v>892</v>
      </c>
      <c r="C45" t="s">
        <v>891</v>
      </c>
      <c r="J45" t="s">
        <v>27662</v>
      </c>
    </row>
    <row r="46" spans="1:10" x14ac:dyDescent="0.2">
      <c r="A46" t="s">
        <v>15603</v>
      </c>
      <c r="B46" t="s">
        <v>15605</v>
      </c>
      <c r="C46" t="s">
        <v>15604</v>
      </c>
      <c r="J46" t="s">
        <v>27662</v>
      </c>
    </row>
    <row r="47" spans="1:10" x14ac:dyDescent="0.2">
      <c r="A47" t="s">
        <v>15606</v>
      </c>
      <c r="B47" t="s">
        <v>15608</v>
      </c>
      <c r="C47" t="s">
        <v>15607</v>
      </c>
      <c r="J47" t="s">
        <v>27662</v>
      </c>
    </row>
    <row r="48" spans="1:10" x14ac:dyDescent="0.2">
      <c r="A48" t="s">
        <v>8228</v>
      </c>
      <c r="B48" t="s">
        <v>8230</v>
      </c>
      <c r="C48" t="s">
        <v>8229</v>
      </c>
      <c r="J48" t="s">
        <v>27667</v>
      </c>
    </row>
    <row r="49" spans="1:10" x14ac:dyDescent="0.2">
      <c r="A49" t="s">
        <v>8231</v>
      </c>
      <c r="B49" t="s">
        <v>8233</v>
      </c>
      <c r="C49" t="s">
        <v>8232</v>
      </c>
      <c r="J49" t="s">
        <v>27658</v>
      </c>
    </row>
    <row r="50" spans="1:10" x14ac:dyDescent="0.2">
      <c r="A50" t="s">
        <v>8234</v>
      </c>
      <c r="B50" t="s">
        <v>5921</v>
      </c>
      <c r="C50" t="s">
        <v>8235</v>
      </c>
      <c r="J50" t="s">
        <v>27668</v>
      </c>
    </row>
    <row r="51" spans="1:10" x14ac:dyDescent="0.2">
      <c r="A51" t="s">
        <v>19919</v>
      </c>
      <c r="B51" t="s">
        <v>19921</v>
      </c>
      <c r="C51" t="s">
        <v>19920</v>
      </c>
      <c r="D51" t="s">
        <v>893</v>
      </c>
      <c r="H51" t="s">
        <v>894</v>
      </c>
      <c r="J51" t="s">
        <v>27668</v>
      </c>
    </row>
    <row r="52" spans="1:10" x14ac:dyDescent="0.2">
      <c r="A52" t="s">
        <v>10152</v>
      </c>
      <c r="B52" t="s">
        <v>4037</v>
      </c>
      <c r="C52" t="s">
        <v>10153</v>
      </c>
      <c r="E52" t="s">
        <v>5521</v>
      </c>
      <c r="G52" t="s">
        <v>5520</v>
      </c>
      <c r="J52" t="s">
        <v>27669</v>
      </c>
    </row>
    <row r="53" spans="1:10" x14ac:dyDescent="0.2">
      <c r="A53" t="s">
        <v>5923</v>
      </c>
      <c r="B53" t="s">
        <v>5924</v>
      </c>
      <c r="C53" t="s">
        <v>5922</v>
      </c>
      <c r="J53" t="s">
        <v>27658</v>
      </c>
    </row>
    <row r="54" spans="1:10" x14ac:dyDescent="0.2">
      <c r="A54" t="s">
        <v>8923</v>
      </c>
      <c r="B54" t="s">
        <v>8924</v>
      </c>
      <c r="C54" t="s">
        <v>8922</v>
      </c>
      <c r="J54" t="s">
        <v>27670</v>
      </c>
    </row>
    <row r="55" spans="1:10" x14ac:dyDescent="0.2">
      <c r="A55" t="s">
        <v>8926</v>
      </c>
      <c r="B55" t="s">
        <v>8927</v>
      </c>
      <c r="C55" t="s">
        <v>8925</v>
      </c>
      <c r="J55" t="s">
        <v>27664</v>
      </c>
    </row>
    <row r="56" spans="1:10" x14ac:dyDescent="0.2">
      <c r="A56" t="s">
        <v>8929</v>
      </c>
      <c r="B56" t="s">
        <v>9568</v>
      </c>
      <c r="C56" t="s">
        <v>8928</v>
      </c>
      <c r="J56" t="s">
        <v>27662</v>
      </c>
    </row>
    <row r="57" spans="1:10" x14ac:dyDescent="0.2">
      <c r="A57" t="s">
        <v>8931</v>
      </c>
      <c r="B57" t="s">
        <v>895</v>
      </c>
      <c r="C57" t="s">
        <v>8930</v>
      </c>
      <c r="J57" t="s">
        <v>27662</v>
      </c>
    </row>
    <row r="58" spans="1:10" x14ac:dyDescent="0.2">
      <c r="A58" t="s">
        <v>8933</v>
      </c>
      <c r="B58" t="s">
        <v>16359</v>
      </c>
      <c r="C58" t="s">
        <v>8932</v>
      </c>
      <c r="J58" t="s">
        <v>27662</v>
      </c>
    </row>
    <row r="59" spans="1:10" x14ac:dyDescent="0.2">
      <c r="A59" t="s">
        <v>8935</v>
      </c>
      <c r="B59" t="s">
        <v>896</v>
      </c>
      <c r="C59" t="s">
        <v>8934</v>
      </c>
      <c r="J59" t="s">
        <v>27662</v>
      </c>
    </row>
    <row r="60" spans="1:10" x14ac:dyDescent="0.2">
      <c r="A60" t="s">
        <v>8937</v>
      </c>
      <c r="B60" t="s">
        <v>897</v>
      </c>
      <c r="C60" t="s">
        <v>8936</v>
      </c>
      <c r="J60" t="s">
        <v>27662</v>
      </c>
    </row>
    <row r="61" spans="1:10" x14ac:dyDescent="0.2">
      <c r="A61" t="s">
        <v>8939</v>
      </c>
      <c r="B61" t="s">
        <v>16360</v>
      </c>
      <c r="C61" t="s">
        <v>8938</v>
      </c>
      <c r="J61" t="s">
        <v>27662</v>
      </c>
    </row>
    <row r="62" spans="1:10" x14ac:dyDescent="0.2">
      <c r="A62" t="s">
        <v>8941</v>
      </c>
      <c r="B62" t="s">
        <v>898</v>
      </c>
      <c r="C62" t="s">
        <v>8940</v>
      </c>
      <c r="J62" t="s">
        <v>27662</v>
      </c>
    </row>
    <row r="63" spans="1:10" x14ac:dyDescent="0.2">
      <c r="A63" t="s">
        <v>2716</v>
      </c>
      <c r="B63" t="s">
        <v>2717</v>
      </c>
      <c r="C63" t="s">
        <v>2715</v>
      </c>
      <c r="J63" t="s">
        <v>27668</v>
      </c>
    </row>
    <row r="64" spans="1:10" x14ac:dyDescent="0.2">
      <c r="A64" t="s">
        <v>2719</v>
      </c>
      <c r="B64" t="s">
        <v>899</v>
      </c>
      <c r="C64" t="s">
        <v>2718</v>
      </c>
      <c r="J64" t="s">
        <v>27662</v>
      </c>
    </row>
    <row r="65" spans="1:10" x14ac:dyDescent="0.2">
      <c r="A65" t="s">
        <v>2721</v>
      </c>
      <c r="B65" t="s">
        <v>900</v>
      </c>
      <c r="C65" t="s">
        <v>2720</v>
      </c>
      <c r="J65" t="s">
        <v>27662</v>
      </c>
    </row>
    <row r="66" spans="1:10" x14ac:dyDescent="0.2">
      <c r="A66" t="s">
        <v>2723</v>
      </c>
      <c r="B66" t="s">
        <v>901</v>
      </c>
      <c r="C66" t="s">
        <v>2722</v>
      </c>
      <c r="J66" t="s">
        <v>27662</v>
      </c>
    </row>
    <row r="67" spans="1:10" x14ac:dyDescent="0.2">
      <c r="A67" t="s">
        <v>2725</v>
      </c>
      <c r="B67" t="s">
        <v>16361</v>
      </c>
      <c r="C67" t="s">
        <v>2724</v>
      </c>
      <c r="J67" t="s">
        <v>27662</v>
      </c>
    </row>
    <row r="68" spans="1:10" x14ac:dyDescent="0.2">
      <c r="A68" t="s">
        <v>1947</v>
      </c>
      <c r="B68" t="s">
        <v>1949</v>
      </c>
      <c r="C68" t="s">
        <v>1948</v>
      </c>
      <c r="E68" t="s">
        <v>26248</v>
      </c>
      <c r="G68" t="s">
        <v>26249</v>
      </c>
      <c r="J68" t="s">
        <v>27668</v>
      </c>
    </row>
    <row r="69" spans="1:10" x14ac:dyDescent="0.2">
      <c r="A69" t="s">
        <v>26248</v>
      </c>
      <c r="B69" t="s">
        <v>26320</v>
      </c>
      <c r="C69" t="s">
        <v>26249</v>
      </c>
      <c r="D69" t="s">
        <v>1947</v>
      </c>
      <c r="H69" t="s">
        <v>1948</v>
      </c>
      <c r="J69" t="s">
        <v>27668</v>
      </c>
    </row>
    <row r="70" spans="1:10" x14ac:dyDescent="0.2">
      <c r="A70" t="s">
        <v>21278</v>
      </c>
      <c r="B70" t="s">
        <v>21280</v>
      </c>
      <c r="C70" t="s">
        <v>21279</v>
      </c>
      <c r="J70" t="s">
        <v>27668</v>
      </c>
    </row>
    <row r="71" spans="1:10" x14ac:dyDescent="0.2">
      <c r="A71" t="s">
        <v>16362</v>
      </c>
      <c r="B71" t="s">
        <v>16364</v>
      </c>
      <c r="C71" t="s">
        <v>16363</v>
      </c>
      <c r="D71" t="s">
        <v>16576</v>
      </c>
      <c r="E71" t="s">
        <v>26861</v>
      </c>
      <c r="G71" t="s">
        <v>26862</v>
      </c>
      <c r="H71" t="s">
        <v>16577</v>
      </c>
      <c r="J71" t="s">
        <v>27668</v>
      </c>
    </row>
    <row r="72" spans="1:10" x14ac:dyDescent="0.2">
      <c r="A72" t="s">
        <v>26861</v>
      </c>
      <c r="B72" t="s">
        <v>26863</v>
      </c>
      <c r="C72" t="s">
        <v>26862</v>
      </c>
      <c r="D72" t="s">
        <v>16362</v>
      </c>
      <c r="H72" t="s">
        <v>16363</v>
      </c>
      <c r="J72" t="s">
        <v>27668</v>
      </c>
    </row>
    <row r="73" spans="1:10" x14ac:dyDescent="0.2">
      <c r="A73" t="s">
        <v>23915</v>
      </c>
      <c r="B73" t="s">
        <v>23917</v>
      </c>
      <c r="C73" t="s">
        <v>23916</v>
      </c>
      <c r="J73" t="s">
        <v>27671</v>
      </c>
    </row>
    <row r="74" spans="1:10" x14ac:dyDescent="0.2">
      <c r="A74" t="s">
        <v>16365</v>
      </c>
      <c r="B74" t="s">
        <v>16367</v>
      </c>
      <c r="C74" t="s">
        <v>16366</v>
      </c>
      <c r="J74" t="s">
        <v>27672</v>
      </c>
    </row>
    <row r="75" spans="1:10" x14ac:dyDescent="0.2">
      <c r="A75" t="s">
        <v>17113</v>
      </c>
      <c r="B75" t="s">
        <v>17115</v>
      </c>
      <c r="C75" t="s">
        <v>17114</v>
      </c>
      <c r="D75" t="s">
        <v>25563</v>
      </c>
      <c r="E75" t="s">
        <v>22996</v>
      </c>
      <c r="G75" t="s">
        <v>22997</v>
      </c>
      <c r="H75" t="s">
        <v>25564</v>
      </c>
      <c r="J75" t="s">
        <v>27668</v>
      </c>
    </row>
    <row r="76" spans="1:10" x14ac:dyDescent="0.2">
      <c r="A76" t="s">
        <v>22996</v>
      </c>
      <c r="B76" t="s">
        <v>22998</v>
      </c>
      <c r="C76" t="s">
        <v>22997</v>
      </c>
      <c r="D76" t="s">
        <v>17113</v>
      </c>
      <c r="F76" t="s">
        <v>26861</v>
      </c>
      <c r="H76" t="s">
        <v>17114</v>
      </c>
      <c r="I76" t="s">
        <v>26862</v>
      </c>
      <c r="J76" t="s">
        <v>27668</v>
      </c>
    </row>
    <row r="77" spans="1:10" x14ac:dyDescent="0.2">
      <c r="A77" t="s">
        <v>19922</v>
      </c>
      <c r="B77" t="s">
        <v>19924</v>
      </c>
      <c r="C77" t="s">
        <v>19923</v>
      </c>
      <c r="J77" t="s">
        <v>27668</v>
      </c>
    </row>
    <row r="78" spans="1:10" x14ac:dyDescent="0.2">
      <c r="A78" t="s">
        <v>19035</v>
      </c>
      <c r="B78" t="s">
        <v>19037</v>
      </c>
      <c r="C78" t="s">
        <v>19036</v>
      </c>
      <c r="J78" t="s">
        <v>27673</v>
      </c>
    </row>
    <row r="79" spans="1:10" x14ac:dyDescent="0.2">
      <c r="A79" t="s">
        <v>17116</v>
      </c>
      <c r="B79" t="s">
        <v>24779</v>
      </c>
      <c r="C79" t="s">
        <v>17117</v>
      </c>
      <c r="J79" t="s">
        <v>27672</v>
      </c>
    </row>
    <row r="80" spans="1:10" x14ac:dyDescent="0.2">
      <c r="A80" t="s">
        <v>17118</v>
      </c>
      <c r="B80" t="s">
        <v>24780</v>
      </c>
      <c r="C80" t="s">
        <v>17119</v>
      </c>
      <c r="J80" t="s">
        <v>27672</v>
      </c>
    </row>
    <row r="81" spans="1:10" x14ac:dyDescent="0.2">
      <c r="A81" t="s">
        <v>17120</v>
      </c>
      <c r="B81" t="s">
        <v>24781</v>
      </c>
      <c r="C81" t="s">
        <v>17121</v>
      </c>
      <c r="D81" t="s">
        <v>16179</v>
      </c>
      <c r="H81" t="s">
        <v>16180</v>
      </c>
      <c r="J81" t="s">
        <v>27672</v>
      </c>
    </row>
    <row r="82" spans="1:10" x14ac:dyDescent="0.2">
      <c r="A82" t="s">
        <v>17122</v>
      </c>
      <c r="B82" t="s">
        <v>24782</v>
      </c>
      <c r="C82" t="s">
        <v>17123</v>
      </c>
      <c r="J82" t="s">
        <v>27672</v>
      </c>
    </row>
    <row r="83" spans="1:10" x14ac:dyDescent="0.2">
      <c r="A83" t="s">
        <v>17124</v>
      </c>
      <c r="B83" t="s">
        <v>17126</v>
      </c>
      <c r="C83" t="s">
        <v>17125</v>
      </c>
      <c r="J83" t="s">
        <v>27672</v>
      </c>
    </row>
    <row r="84" spans="1:10" x14ac:dyDescent="0.2">
      <c r="A84" t="s">
        <v>17127</v>
      </c>
      <c r="B84" t="s">
        <v>17129</v>
      </c>
      <c r="C84" t="s">
        <v>17128</v>
      </c>
      <c r="J84" t="s">
        <v>27672</v>
      </c>
    </row>
    <row r="85" spans="1:10" x14ac:dyDescent="0.2">
      <c r="A85" t="s">
        <v>17130</v>
      </c>
      <c r="B85" t="s">
        <v>17132</v>
      </c>
      <c r="C85" t="s">
        <v>17131</v>
      </c>
      <c r="J85" t="s">
        <v>27672</v>
      </c>
    </row>
    <row r="86" spans="1:10" x14ac:dyDescent="0.2">
      <c r="A86" t="s">
        <v>18498</v>
      </c>
      <c r="B86" t="s">
        <v>18500</v>
      </c>
      <c r="C86" t="s">
        <v>18499</v>
      </c>
      <c r="E86" t="s">
        <v>26321</v>
      </c>
      <c r="G86" t="s">
        <v>26322</v>
      </c>
      <c r="J86" t="s">
        <v>27674</v>
      </c>
    </row>
    <row r="87" spans="1:10" x14ac:dyDescent="0.2">
      <c r="A87" t="s">
        <v>26321</v>
      </c>
      <c r="B87" t="s">
        <v>26323</v>
      </c>
      <c r="C87" t="s">
        <v>26322</v>
      </c>
      <c r="D87" t="s">
        <v>18498</v>
      </c>
      <c r="H87" t="s">
        <v>18499</v>
      </c>
      <c r="J87" t="s">
        <v>27674</v>
      </c>
    </row>
    <row r="88" spans="1:10" x14ac:dyDescent="0.2">
      <c r="A88" t="s">
        <v>18501</v>
      </c>
      <c r="B88" t="s">
        <v>18503</v>
      </c>
      <c r="C88" t="s">
        <v>18502</v>
      </c>
      <c r="J88" t="s">
        <v>27668</v>
      </c>
    </row>
    <row r="89" spans="1:10" x14ac:dyDescent="0.2">
      <c r="A89" t="s">
        <v>18504</v>
      </c>
      <c r="B89" t="s">
        <v>18506</v>
      </c>
      <c r="C89" t="s">
        <v>18505</v>
      </c>
      <c r="J89" t="s">
        <v>27664</v>
      </c>
    </row>
    <row r="90" spans="1:10" x14ac:dyDescent="0.2">
      <c r="A90" t="s">
        <v>19038</v>
      </c>
      <c r="B90" t="s">
        <v>19040</v>
      </c>
      <c r="C90" t="s">
        <v>19039</v>
      </c>
      <c r="J90" t="s">
        <v>27675</v>
      </c>
    </row>
    <row r="91" spans="1:10" x14ac:dyDescent="0.2">
      <c r="A91" t="s">
        <v>19043</v>
      </c>
      <c r="B91" t="s">
        <v>19045</v>
      </c>
      <c r="C91" t="s">
        <v>19044</v>
      </c>
      <c r="D91" t="s">
        <v>19041</v>
      </c>
      <c r="H91" t="s">
        <v>19042</v>
      </c>
      <c r="J91" t="s">
        <v>27675</v>
      </c>
    </row>
    <row r="92" spans="1:10" x14ac:dyDescent="0.2">
      <c r="A92" t="s">
        <v>19046</v>
      </c>
      <c r="B92" t="s">
        <v>19048</v>
      </c>
      <c r="C92" t="s">
        <v>19047</v>
      </c>
      <c r="J92" t="s">
        <v>27675</v>
      </c>
    </row>
    <row r="93" spans="1:10" x14ac:dyDescent="0.2">
      <c r="A93" t="s">
        <v>19049</v>
      </c>
      <c r="B93" t="s">
        <v>19051</v>
      </c>
      <c r="C93" t="s">
        <v>19050</v>
      </c>
      <c r="J93" t="s">
        <v>27673</v>
      </c>
    </row>
    <row r="94" spans="1:10" x14ac:dyDescent="0.2">
      <c r="A94" t="s">
        <v>19925</v>
      </c>
      <c r="B94" t="s">
        <v>19927</v>
      </c>
      <c r="C94" t="s">
        <v>19926</v>
      </c>
      <c r="E94" t="s">
        <v>22150</v>
      </c>
      <c r="G94" t="s">
        <v>22151</v>
      </c>
      <c r="J94" t="s">
        <v>27668</v>
      </c>
    </row>
    <row r="95" spans="1:10" x14ac:dyDescent="0.2">
      <c r="A95" t="s">
        <v>22150</v>
      </c>
      <c r="B95" t="s">
        <v>22152</v>
      </c>
      <c r="C95" t="s">
        <v>22151</v>
      </c>
      <c r="D95" t="s">
        <v>19925</v>
      </c>
      <c r="H95" t="s">
        <v>19926</v>
      </c>
      <c r="J95" t="s">
        <v>27668</v>
      </c>
    </row>
    <row r="96" spans="1:10" x14ac:dyDescent="0.2">
      <c r="A96" t="s">
        <v>24706</v>
      </c>
      <c r="B96" t="s">
        <v>24783</v>
      </c>
      <c r="C96" t="s">
        <v>24707</v>
      </c>
      <c r="D96" t="s">
        <v>22999</v>
      </c>
      <c r="E96" t="s">
        <v>25565</v>
      </c>
      <c r="G96" t="s">
        <v>25566</v>
      </c>
      <c r="H96" t="s">
        <v>23000</v>
      </c>
      <c r="J96" t="s">
        <v>27668</v>
      </c>
    </row>
    <row r="97" spans="1:10" x14ac:dyDescent="0.2">
      <c r="A97" t="s">
        <v>19928</v>
      </c>
      <c r="B97" t="s">
        <v>19930</v>
      </c>
      <c r="C97" t="s">
        <v>19929</v>
      </c>
      <c r="J97" t="s">
        <v>27676</v>
      </c>
    </row>
    <row r="98" spans="1:10" x14ac:dyDescent="0.2">
      <c r="A98" t="s">
        <v>22153</v>
      </c>
      <c r="B98" t="s">
        <v>22155</v>
      </c>
      <c r="C98" t="s">
        <v>22154</v>
      </c>
      <c r="E98" t="s">
        <v>26864</v>
      </c>
      <c r="G98" t="s">
        <v>26865</v>
      </c>
      <c r="J98" t="s">
        <v>27668</v>
      </c>
    </row>
    <row r="99" spans="1:10" x14ac:dyDescent="0.2">
      <c r="A99" t="s">
        <v>26864</v>
      </c>
      <c r="B99" t="s">
        <v>26866</v>
      </c>
      <c r="C99" t="s">
        <v>26865</v>
      </c>
      <c r="D99" t="s">
        <v>22153</v>
      </c>
      <c r="H99" t="s">
        <v>22154</v>
      </c>
      <c r="J99" t="s">
        <v>27668</v>
      </c>
    </row>
    <row r="100" spans="1:10" x14ac:dyDescent="0.2">
      <c r="A100" t="s">
        <v>19931</v>
      </c>
      <c r="B100" t="s">
        <v>19933</v>
      </c>
      <c r="C100" t="s">
        <v>19932</v>
      </c>
      <c r="E100" t="s">
        <v>26867</v>
      </c>
      <c r="G100" t="s">
        <v>26868</v>
      </c>
      <c r="J100" t="s">
        <v>27668</v>
      </c>
    </row>
    <row r="101" spans="1:10" x14ac:dyDescent="0.2">
      <c r="A101" t="s">
        <v>26867</v>
      </c>
      <c r="B101" t="s">
        <v>26869</v>
      </c>
      <c r="C101" t="s">
        <v>26868</v>
      </c>
      <c r="D101" t="s">
        <v>19931</v>
      </c>
      <c r="H101" t="s">
        <v>19932</v>
      </c>
      <c r="J101" t="s">
        <v>27668</v>
      </c>
    </row>
    <row r="102" spans="1:10" x14ac:dyDescent="0.2">
      <c r="A102" t="s">
        <v>19934</v>
      </c>
      <c r="B102" t="s">
        <v>19936</v>
      </c>
      <c r="C102" t="s">
        <v>19935</v>
      </c>
      <c r="J102" t="s">
        <v>27672</v>
      </c>
    </row>
    <row r="103" spans="1:10" x14ac:dyDescent="0.2">
      <c r="A103" t="s">
        <v>19937</v>
      </c>
      <c r="B103" t="s">
        <v>19939</v>
      </c>
      <c r="C103" t="s">
        <v>19938</v>
      </c>
      <c r="J103" t="s">
        <v>27672</v>
      </c>
    </row>
    <row r="104" spans="1:10" x14ac:dyDescent="0.2">
      <c r="A104" t="s">
        <v>19940</v>
      </c>
      <c r="B104" t="s">
        <v>19942</v>
      </c>
      <c r="C104" t="s">
        <v>19941</v>
      </c>
      <c r="J104" t="s">
        <v>27672</v>
      </c>
    </row>
    <row r="105" spans="1:10" x14ac:dyDescent="0.2">
      <c r="A105" t="s">
        <v>19943</v>
      </c>
      <c r="B105" t="s">
        <v>19945</v>
      </c>
      <c r="C105" t="s">
        <v>19944</v>
      </c>
      <c r="J105" t="s">
        <v>27672</v>
      </c>
    </row>
    <row r="106" spans="1:10" x14ac:dyDescent="0.2">
      <c r="A106" t="s">
        <v>19946</v>
      </c>
      <c r="B106" t="s">
        <v>19948</v>
      </c>
      <c r="C106" t="s">
        <v>19947</v>
      </c>
      <c r="J106" t="s">
        <v>27672</v>
      </c>
    </row>
    <row r="107" spans="1:10" x14ac:dyDescent="0.2">
      <c r="A107" t="s">
        <v>19949</v>
      </c>
      <c r="B107" t="s">
        <v>19951</v>
      </c>
      <c r="C107" t="s">
        <v>19950</v>
      </c>
      <c r="J107" t="s">
        <v>27677</v>
      </c>
    </row>
    <row r="108" spans="1:10" x14ac:dyDescent="0.2">
      <c r="A108" t="s">
        <v>19952</v>
      </c>
      <c r="B108" t="s">
        <v>19954</v>
      </c>
      <c r="C108" t="s">
        <v>19953</v>
      </c>
      <c r="J108" t="s">
        <v>27668</v>
      </c>
    </row>
    <row r="109" spans="1:10" x14ac:dyDescent="0.2">
      <c r="A109" t="s">
        <v>21281</v>
      </c>
      <c r="B109" t="s">
        <v>21283</v>
      </c>
      <c r="C109" t="s">
        <v>21282</v>
      </c>
      <c r="J109" t="s">
        <v>27668</v>
      </c>
    </row>
    <row r="110" spans="1:10" x14ac:dyDescent="0.2">
      <c r="A110" t="s">
        <v>21284</v>
      </c>
      <c r="B110" t="s">
        <v>21286</v>
      </c>
      <c r="C110" t="s">
        <v>21285</v>
      </c>
      <c r="J110" t="s">
        <v>27678</v>
      </c>
    </row>
    <row r="111" spans="1:10" x14ac:dyDescent="0.2">
      <c r="A111" t="s">
        <v>22156</v>
      </c>
      <c r="B111" t="s">
        <v>22158</v>
      </c>
      <c r="C111" t="s">
        <v>22157</v>
      </c>
      <c r="J111" t="s">
        <v>27674</v>
      </c>
    </row>
    <row r="112" spans="1:10" x14ac:dyDescent="0.2">
      <c r="A112" t="s">
        <v>22159</v>
      </c>
      <c r="B112" t="s">
        <v>22161</v>
      </c>
      <c r="C112" t="s">
        <v>22160</v>
      </c>
      <c r="E112" t="s">
        <v>26820</v>
      </c>
      <c r="G112" t="s">
        <v>26821</v>
      </c>
      <c r="J112" t="s">
        <v>27668</v>
      </c>
    </row>
    <row r="113" spans="1:10" x14ac:dyDescent="0.2">
      <c r="A113" t="s">
        <v>22162</v>
      </c>
      <c r="B113" t="s">
        <v>22164</v>
      </c>
      <c r="C113" t="s">
        <v>22163</v>
      </c>
      <c r="J113" t="s">
        <v>27679</v>
      </c>
    </row>
    <row r="114" spans="1:10" x14ac:dyDescent="0.2">
      <c r="A114" t="s">
        <v>22165</v>
      </c>
      <c r="B114" t="s">
        <v>25705</v>
      </c>
      <c r="C114" t="s">
        <v>22166</v>
      </c>
      <c r="J114" t="s">
        <v>27679</v>
      </c>
    </row>
    <row r="115" spans="1:10" x14ac:dyDescent="0.2">
      <c r="A115" t="s">
        <v>22167</v>
      </c>
      <c r="B115" t="s">
        <v>25706</v>
      </c>
      <c r="C115" t="s">
        <v>22168</v>
      </c>
      <c r="J115" t="s">
        <v>27679</v>
      </c>
    </row>
    <row r="116" spans="1:10" x14ac:dyDescent="0.2">
      <c r="A116" t="s">
        <v>22169</v>
      </c>
      <c r="B116" t="s">
        <v>22171</v>
      </c>
      <c r="C116" t="s">
        <v>22170</v>
      </c>
      <c r="J116" t="s">
        <v>27679</v>
      </c>
    </row>
    <row r="117" spans="1:10" x14ac:dyDescent="0.2">
      <c r="A117" t="s">
        <v>23003</v>
      </c>
      <c r="B117" t="s">
        <v>23005</v>
      </c>
      <c r="C117" t="s">
        <v>23004</v>
      </c>
      <c r="J117" t="s">
        <v>27668</v>
      </c>
    </row>
    <row r="118" spans="1:10" x14ac:dyDescent="0.2">
      <c r="A118" t="s">
        <v>24784</v>
      </c>
      <c r="B118" t="s">
        <v>24786</v>
      </c>
      <c r="C118" t="s">
        <v>24785</v>
      </c>
      <c r="J118" t="s">
        <v>27680</v>
      </c>
    </row>
    <row r="119" spans="1:10" x14ac:dyDescent="0.2">
      <c r="A119" t="s">
        <v>24787</v>
      </c>
      <c r="B119" t="s">
        <v>24789</v>
      </c>
      <c r="C119" t="s">
        <v>24788</v>
      </c>
      <c r="J119" t="s">
        <v>27680</v>
      </c>
    </row>
    <row r="120" spans="1:10" x14ac:dyDescent="0.2">
      <c r="A120" t="s">
        <v>24790</v>
      </c>
      <c r="B120" t="s">
        <v>24792</v>
      </c>
      <c r="C120" t="s">
        <v>24791</v>
      </c>
      <c r="J120" t="s">
        <v>27680</v>
      </c>
    </row>
    <row r="121" spans="1:10" x14ac:dyDescent="0.2">
      <c r="A121" t="s">
        <v>24793</v>
      </c>
      <c r="B121" t="s">
        <v>24795</v>
      </c>
      <c r="C121" t="s">
        <v>24794</v>
      </c>
      <c r="J121" t="s">
        <v>27680</v>
      </c>
    </row>
    <row r="122" spans="1:10" x14ac:dyDescent="0.2">
      <c r="A122" t="s">
        <v>24796</v>
      </c>
      <c r="B122" t="s">
        <v>24798</v>
      </c>
      <c r="C122" t="s">
        <v>24797</v>
      </c>
      <c r="J122" t="s">
        <v>27680</v>
      </c>
    </row>
    <row r="123" spans="1:10" x14ac:dyDescent="0.2">
      <c r="A123" t="s">
        <v>24799</v>
      </c>
      <c r="B123" t="s">
        <v>24801</v>
      </c>
      <c r="C123" t="s">
        <v>24800</v>
      </c>
      <c r="J123" t="s">
        <v>27680</v>
      </c>
    </row>
    <row r="124" spans="1:10" x14ac:dyDescent="0.2">
      <c r="A124" t="s">
        <v>24802</v>
      </c>
      <c r="B124" t="s">
        <v>24804</v>
      </c>
      <c r="C124" t="s">
        <v>24803</v>
      </c>
      <c r="J124" t="s">
        <v>27680</v>
      </c>
    </row>
    <row r="125" spans="1:10" x14ac:dyDescent="0.2">
      <c r="A125" t="s">
        <v>23918</v>
      </c>
      <c r="B125" t="s">
        <v>23920</v>
      </c>
      <c r="C125" t="s">
        <v>23919</v>
      </c>
      <c r="J125" t="s">
        <v>27672</v>
      </c>
    </row>
    <row r="126" spans="1:10" x14ac:dyDescent="0.2">
      <c r="A126" t="s">
        <v>23921</v>
      </c>
      <c r="B126" t="s">
        <v>23923</v>
      </c>
      <c r="C126" t="s">
        <v>23922</v>
      </c>
      <c r="J126" t="s">
        <v>27672</v>
      </c>
    </row>
    <row r="127" spans="1:10" x14ac:dyDescent="0.2">
      <c r="A127" t="s">
        <v>23924</v>
      </c>
      <c r="B127" t="s">
        <v>23926</v>
      </c>
      <c r="C127" t="s">
        <v>23925</v>
      </c>
      <c r="J127" t="s">
        <v>27672</v>
      </c>
    </row>
    <row r="128" spans="1:10" x14ac:dyDescent="0.2">
      <c r="A128" t="s">
        <v>24708</v>
      </c>
      <c r="B128" t="s">
        <v>26870</v>
      </c>
      <c r="C128" t="s">
        <v>24709</v>
      </c>
      <c r="D128" t="s">
        <v>23001</v>
      </c>
      <c r="H128" t="s">
        <v>23002</v>
      </c>
      <c r="J128" t="s">
        <v>27668</v>
      </c>
    </row>
    <row r="129" spans="1:10" x14ac:dyDescent="0.2">
      <c r="A129" t="s">
        <v>23927</v>
      </c>
      <c r="B129" t="s">
        <v>23929</v>
      </c>
      <c r="C129" t="s">
        <v>23928</v>
      </c>
      <c r="J129" t="s">
        <v>27668</v>
      </c>
    </row>
    <row r="130" spans="1:10" x14ac:dyDescent="0.2">
      <c r="A130" t="s">
        <v>24805</v>
      </c>
      <c r="B130" t="s">
        <v>24807</v>
      </c>
      <c r="C130" t="s">
        <v>24806</v>
      </c>
      <c r="J130" t="s">
        <v>27668</v>
      </c>
    </row>
    <row r="131" spans="1:10" x14ac:dyDescent="0.2">
      <c r="A131" t="s">
        <v>24808</v>
      </c>
      <c r="B131" t="s">
        <v>24810</v>
      </c>
      <c r="C131" t="s">
        <v>24809</v>
      </c>
      <c r="J131" t="s">
        <v>27668</v>
      </c>
    </row>
    <row r="132" spans="1:10" x14ac:dyDescent="0.2">
      <c r="A132" t="s">
        <v>24811</v>
      </c>
      <c r="B132" t="s">
        <v>24813</v>
      </c>
      <c r="C132" t="s">
        <v>24812</v>
      </c>
      <c r="J132" t="s">
        <v>27668</v>
      </c>
    </row>
    <row r="133" spans="1:10" x14ac:dyDescent="0.2">
      <c r="A133" t="s">
        <v>24814</v>
      </c>
      <c r="B133" t="s">
        <v>24816</v>
      </c>
      <c r="C133" t="s">
        <v>24815</v>
      </c>
      <c r="J133" t="s">
        <v>27668</v>
      </c>
    </row>
    <row r="134" spans="1:10" x14ac:dyDescent="0.2">
      <c r="A134" t="s">
        <v>25707</v>
      </c>
      <c r="B134" t="s">
        <v>25709</v>
      </c>
      <c r="C134" t="s">
        <v>25708</v>
      </c>
      <c r="J134" t="s">
        <v>27668</v>
      </c>
    </row>
    <row r="135" spans="1:10" x14ac:dyDescent="0.2">
      <c r="A135" t="s">
        <v>25710</v>
      </c>
      <c r="B135" t="s">
        <v>25712</v>
      </c>
      <c r="C135" t="s">
        <v>25711</v>
      </c>
      <c r="J135" t="s">
        <v>27668</v>
      </c>
    </row>
    <row r="136" spans="1:10" x14ac:dyDescent="0.2">
      <c r="A136" t="s">
        <v>26324</v>
      </c>
      <c r="B136" t="s">
        <v>26326</v>
      </c>
      <c r="C136" t="s">
        <v>26325</v>
      </c>
      <c r="J136" t="s">
        <v>27663</v>
      </c>
    </row>
    <row r="137" spans="1:10" x14ac:dyDescent="0.2">
      <c r="A137" t="s">
        <v>26327</v>
      </c>
      <c r="B137" t="s">
        <v>26329</v>
      </c>
      <c r="C137" t="s">
        <v>26328</v>
      </c>
      <c r="J137" t="s">
        <v>27668</v>
      </c>
    </row>
    <row r="138" spans="1:10" x14ac:dyDescent="0.2">
      <c r="A138" t="s">
        <v>26330</v>
      </c>
      <c r="B138" t="s">
        <v>26871</v>
      </c>
      <c r="C138" t="s">
        <v>26331</v>
      </c>
      <c r="J138" t="s">
        <v>27668</v>
      </c>
    </row>
    <row r="139" spans="1:10" x14ac:dyDescent="0.2">
      <c r="A139" t="s">
        <v>26332</v>
      </c>
      <c r="B139" t="s">
        <v>26334</v>
      </c>
      <c r="C139" t="s">
        <v>26333</v>
      </c>
      <c r="J139" t="s">
        <v>27668</v>
      </c>
    </row>
    <row r="140" spans="1:10" x14ac:dyDescent="0.2">
      <c r="A140" t="s">
        <v>26335</v>
      </c>
      <c r="B140" t="s">
        <v>26337</v>
      </c>
      <c r="C140" t="s">
        <v>26336</v>
      </c>
      <c r="J140" t="s">
        <v>27668</v>
      </c>
    </row>
    <row r="141" spans="1:10" x14ac:dyDescent="0.2">
      <c r="A141" t="s">
        <v>26338</v>
      </c>
      <c r="B141" t="s">
        <v>26340</v>
      </c>
      <c r="C141" t="s">
        <v>26339</v>
      </c>
      <c r="J141" t="s">
        <v>27668</v>
      </c>
    </row>
    <row r="142" spans="1:10" x14ac:dyDescent="0.2">
      <c r="A142" t="s">
        <v>26341</v>
      </c>
      <c r="B142" t="s">
        <v>26343</v>
      </c>
      <c r="C142" t="s">
        <v>26342</v>
      </c>
      <c r="J142" t="s">
        <v>27668</v>
      </c>
    </row>
    <row r="143" spans="1:10" x14ac:dyDescent="0.2">
      <c r="A143" t="s">
        <v>26344</v>
      </c>
      <c r="B143" t="s">
        <v>26346</v>
      </c>
      <c r="C143" t="s">
        <v>26345</v>
      </c>
      <c r="J143" t="s">
        <v>27668</v>
      </c>
    </row>
    <row r="144" spans="1:10" x14ac:dyDescent="0.2">
      <c r="A144" t="s">
        <v>26347</v>
      </c>
      <c r="B144" t="s">
        <v>26349</v>
      </c>
      <c r="C144" t="s">
        <v>26348</v>
      </c>
      <c r="J144" t="s">
        <v>27668</v>
      </c>
    </row>
    <row r="145" spans="1:10" x14ac:dyDescent="0.2">
      <c r="A145" t="s">
        <v>26350</v>
      </c>
      <c r="B145" t="s">
        <v>26352</v>
      </c>
      <c r="C145" t="s">
        <v>26351</v>
      </c>
      <c r="J145" t="s">
        <v>27668</v>
      </c>
    </row>
    <row r="146" spans="1:10" x14ac:dyDescent="0.2">
      <c r="A146" t="s">
        <v>26353</v>
      </c>
      <c r="B146" t="s">
        <v>26355</v>
      </c>
      <c r="C146" t="s">
        <v>26354</v>
      </c>
      <c r="J146" t="s">
        <v>27668</v>
      </c>
    </row>
    <row r="147" spans="1:10" x14ac:dyDescent="0.2">
      <c r="A147" t="s">
        <v>26356</v>
      </c>
      <c r="B147" t="s">
        <v>26358</v>
      </c>
      <c r="C147" t="s">
        <v>26357</v>
      </c>
      <c r="J147" t="s">
        <v>27668</v>
      </c>
    </row>
    <row r="148" spans="1:10" x14ac:dyDescent="0.2">
      <c r="A148" t="s">
        <v>26872</v>
      </c>
      <c r="B148" t="s">
        <v>26874</v>
      </c>
      <c r="C148" t="s">
        <v>26873</v>
      </c>
      <c r="J148" t="s">
        <v>27681</v>
      </c>
    </row>
    <row r="149" spans="1:10" x14ac:dyDescent="0.2">
      <c r="A149" t="s">
        <v>26875</v>
      </c>
      <c r="B149" t="s">
        <v>26877</v>
      </c>
      <c r="C149" t="s">
        <v>26876</v>
      </c>
      <c r="J149" t="s">
        <v>27670</v>
      </c>
    </row>
    <row r="150" spans="1:10" x14ac:dyDescent="0.2">
      <c r="A150" t="s">
        <v>26878</v>
      </c>
      <c r="B150" t="s">
        <v>26880</v>
      </c>
      <c r="C150" t="s">
        <v>26879</v>
      </c>
      <c r="J150" t="s">
        <v>27670</v>
      </c>
    </row>
    <row r="151" spans="1:10" x14ac:dyDescent="0.2">
      <c r="A151" t="s">
        <v>26881</v>
      </c>
      <c r="B151" t="s">
        <v>26883</v>
      </c>
      <c r="C151" t="s">
        <v>26882</v>
      </c>
      <c r="J151" t="s">
        <v>27670</v>
      </c>
    </row>
    <row r="152" spans="1:10" x14ac:dyDescent="0.2">
      <c r="A152" t="s">
        <v>1950</v>
      </c>
      <c r="B152" t="s">
        <v>1952</v>
      </c>
      <c r="C152" t="s">
        <v>1951</v>
      </c>
      <c r="E152" t="s">
        <v>17133</v>
      </c>
      <c r="G152" t="s">
        <v>17134</v>
      </c>
      <c r="J152" t="s">
        <v>27668</v>
      </c>
    </row>
    <row r="153" spans="1:10" x14ac:dyDescent="0.2">
      <c r="A153" t="s">
        <v>19957</v>
      </c>
      <c r="B153" t="s">
        <v>19959</v>
      </c>
      <c r="C153" t="s">
        <v>19958</v>
      </c>
      <c r="J153" t="s">
        <v>27668</v>
      </c>
    </row>
    <row r="154" spans="1:10" x14ac:dyDescent="0.2">
      <c r="A154" t="s">
        <v>2728</v>
      </c>
      <c r="B154" t="s">
        <v>16368</v>
      </c>
      <c r="C154" t="s">
        <v>2727</v>
      </c>
      <c r="J154" t="s">
        <v>27668</v>
      </c>
    </row>
    <row r="155" spans="1:10" x14ac:dyDescent="0.2">
      <c r="A155" t="s">
        <v>19960</v>
      </c>
      <c r="B155" t="s">
        <v>19962</v>
      </c>
      <c r="C155" t="s">
        <v>19961</v>
      </c>
      <c r="J155" t="s">
        <v>27668</v>
      </c>
    </row>
    <row r="156" spans="1:10" x14ac:dyDescent="0.2">
      <c r="A156" t="s">
        <v>16369</v>
      </c>
      <c r="B156" t="s">
        <v>16371</v>
      </c>
      <c r="C156" t="s">
        <v>16370</v>
      </c>
      <c r="J156" t="s">
        <v>27668</v>
      </c>
    </row>
    <row r="157" spans="1:10" x14ac:dyDescent="0.2">
      <c r="A157" t="s">
        <v>19963</v>
      </c>
      <c r="B157" t="s">
        <v>19965</v>
      </c>
      <c r="C157" t="s">
        <v>19964</v>
      </c>
      <c r="J157" t="s">
        <v>27668</v>
      </c>
    </row>
    <row r="158" spans="1:10" x14ac:dyDescent="0.2">
      <c r="A158" t="s">
        <v>17133</v>
      </c>
      <c r="B158" t="s">
        <v>1952</v>
      </c>
      <c r="C158" t="s">
        <v>17134</v>
      </c>
      <c r="D158" t="s">
        <v>1950</v>
      </c>
      <c r="H158" t="s">
        <v>1951</v>
      </c>
      <c r="J158" t="s">
        <v>27668</v>
      </c>
    </row>
    <row r="159" spans="1:10" x14ac:dyDescent="0.2">
      <c r="A159" t="s">
        <v>19966</v>
      </c>
      <c r="B159" t="s">
        <v>19968</v>
      </c>
      <c r="C159" t="s">
        <v>19967</v>
      </c>
      <c r="J159" t="s">
        <v>27668</v>
      </c>
    </row>
    <row r="160" spans="1:10" x14ac:dyDescent="0.2">
      <c r="A160" t="s">
        <v>19969</v>
      </c>
      <c r="B160" t="s">
        <v>19971</v>
      </c>
      <c r="C160" t="s">
        <v>19970</v>
      </c>
      <c r="J160" t="s">
        <v>27668</v>
      </c>
    </row>
    <row r="161" spans="1:10" x14ac:dyDescent="0.2">
      <c r="A161" t="s">
        <v>18507</v>
      </c>
      <c r="B161" t="s">
        <v>18509</v>
      </c>
      <c r="C161" t="s">
        <v>18508</v>
      </c>
      <c r="J161" t="s">
        <v>27668</v>
      </c>
    </row>
    <row r="162" spans="1:10" x14ac:dyDescent="0.2">
      <c r="A162" t="s">
        <v>19975</v>
      </c>
      <c r="B162" t="s">
        <v>5549</v>
      </c>
      <c r="C162" t="s">
        <v>19976</v>
      </c>
      <c r="D162" t="s">
        <v>19864</v>
      </c>
      <c r="E162" t="s">
        <v>20007</v>
      </c>
      <c r="G162" t="s">
        <v>20008</v>
      </c>
      <c r="H162" t="s">
        <v>20006</v>
      </c>
      <c r="J162" t="s">
        <v>27676</v>
      </c>
    </row>
    <row r="163" spans="1:10" x14ac:dyDescent="0.2">
      <c r="A163" t="s">
        <v>23910</v>
      </c>
      <c r="B163" t="s">
        <v>5549</v>
      </c>
      <c r="C163" t="s">
        <v>23930</v>
      </c>
      <c r="D163" t="s">
        <v>20007</v>
      </c>
      <c r="E163" t="s">
        <v>23908</v>
      </c>
      <c r="G163" t="s">
        <v>23936</v>
      </c>
      <c r="H163" t="s">
        <v>20008</v>
      </c>
      <c r="J163" t="s">
        <v>27676</v>
      </c>
    </row>
    <row r="164" spans="1:10" x14ac:dyDescent="0.2">
      <c r="A164" t="s">
        <v>24771</v>
      </c>
      <c r="B164" t="s">
        <v>24772</v>
      </c>
      <c r="C164" t="s">
        <v>24817</v>
      </c>
      <c r="D164" t="s">
        <v>23908</v>
      </c>
      <c r="E164" t="s">
        <v>24836</v>
      </c>
      <c r="G164" t="s">
        <v>24837</v>
      </c>
      <c r="H164" t="s">
        <v>23936</v>
      </c>
      <c r="J164" t="s">
        <v>27676</v>
      </c>
    </row>
    <row r="165" spans="1:10" x14ac:dyDescent="0.2">
      <c r="A165" t="s">
        <v>25713</v>
      </c>
      <c r="B165" t="s">
        <v>12594</v>
      </c>
      <c r="C165" t="s">
        <v>25714</v>
      </c>
      <c r="D165" t="s">
        <v>12592</v>
      </c>
      <c r="E165" t="s">
        <v>17155</v>
      </c>
      <c r="G165" t="s">
        <v>17156</v>
      </c>
      <c r="H165" t="s">
        <v>12593</v>
      </c>
      <c r="J165" t="s">
        <v>27682</v>
      </c>
    </row>
    <row r="166" spans="1:10" x14ac:dyDescent="0.2">
      <c r="A166" t="s">
        <v>26827</v>
      </c>
      <c r="B166" t="s">
        <v>17897</v>
      </c>
      <c r="C166" t="s">
        <v>26828</v>
      </c>
      <c r="D166" t="s">
        <v>23064</v>
      </c>
      <c r="E166" t="s">
        <v>26826</v>
      </c>
      <c r="G166" t="s">
        <v>26932</v>
      </c>
      <c r="H166" t="s">
        <v>23065</v>
      </c>
      <c r="J166" t="s">
        <v>27683</v>
      </c>
    </row>
    <row r="167" spans="1:10" x14ac:dyDescent="0.2">
      <c r="A167" t="s">
        <v>19977</v>
      </c>
      <c r="B167" t="s">
        <v>6504</v>
      </c>
      <c r="C167" t="s">
        <v>19978</v>
      </c>
      <c r="D167" t="s">
        <v>11884</v>
      </c>
      <c r="E167" t="s">
        <v>6503</v>
      </c>
      <c r="G167" t="s">
        <v>6502</v>
      </c>
      <c r="H167" t="s">
        <v>11885</v>
      </c>
      <c r="J167" t="s">
        <v>27659</v>
      </c>
    </row>
    <row r="168" spans="1:10" x14ac:dyDescent="0.2">
      <c r="A168" t="s">
        <v>19979</v>
      </c>
      <c r="B168" t="s">
        <v>15007</v>
      </c>
      <c r="C168" t="s">
        <v>19980</v>
      </c>
      <c r="D168" t="s">
        <v>11917</v>
      </c>
      <c r="E168" t="s">
        <v>3353</v>
      </c>
      <c r="G168" t="s">
        <v>3352</v>
      </c>
      <c r="H168" t="s">
        <v>11918</v>
      </c>
      <c r="J168" t="s">
        <v>27659</v>
      </c>
    </row>
    <row r="169" spans="1:10" x14ac:dyDescent="0.2">
      <c r="A169" t="s">
        <v>26359</v>
      </c>
      <c r="B169" t="s">
        <v>4295</v>
      </c>
      <c r="C169" t="s">
        <v>26360</v>
      </c>
      <c r="D169" t="s">
        <v>15499</v>
      </c>
      <c r="E169" t="s">
        <v>3386</v>
      </c>
      <c r="G169" t="s">
        <v>3385</v>
      </c>
      <c r="H169" t="s">
        <v>15500</v>
      </c>
      <c r="J169" t="s">
        <v>27659</v>
      </c>
    </row>
    <row r="170" spans="1:10" x14ac:dyDescent="0.2">
      <c r="A170" t="s">
        <v>19981</v>
      </c>
      <c r="B170" t="s">
        <v>112</v>
      </c>
      <c r="C170" t="s">
        <v>19982</v>
      </c>
      <c r="D170" t="s">
        <v>15564</v>
      </c>
      <c r="E170" t="s">
        <v>3429</v>
      </c>
      <c r="G170" t="s">
        <v>3428</v>
      </c>
      <c r="H170" t="s">
        <v>15565</v>
      </c>
      <c r="J170" t="s">
        <v>27684</v>
      </c>
    </row>
    <row r="171" spans="1:10" x14ac:dyDescent="0.2">
      <c r="A171" t="s">
        <v>24818</v>
      </c>
      <c r="B171" t="s">
        <v>24820</v>
      </c>
      <c r="C171" t="s">
        <v>24819</v>
      </c>
      <c r="D171" t="s">
        <v>16636</v>
      </c>
      <c r="E171" t="s">
        <v>17943</v>
      </c>
      <c r="G171" t="s">
        <v>17944</v>
      </c>
      <c r="H171" t="s">
        <v>16637</v>
      </c>
      <c r="J171" t="s">
        <v>27664</v>
      </c>
    </row>
    <row r="172" spans="1:10" x14ac:dyDescent="0.2">
      <c r="A172" t="s">
        <v>19983</v>
      </c>
      <c r="B172" t="s">
        <v>6740</v>
      </c>
      <c r="C172" t="s">
        <v>19984</v>
      </c>
      <c r="D172" t="s">
        <v>14179</v>
      </c>
      <c r="E172" t="s">
        <v>2044</v>
      </c>
      <c r="G172" t="s">
        <v>2045</v>
      </c>
      <c r="H172" t="s">
        <v>14180</v>
      </c>
      <c r="J172" t="s">
        <v>27669</v>
      </c>
    </row>
    <row r="173" spans="1:10" x14ac:dyDescent="0.2">
      <c r="A173" t="s">
        <v>19985</v>
      </c>
      <c r="B173" t="s">
        <v>5549</v>
      </c>
      <c r="C173" t="s">
        <v>19986</v>
      </c>
      <c r="D173" t="s">
        <v>14181</v>
      </c>
      <c r="E173" t="s">
        <v>2046</v>
      </c>
      <c r="G173" t="s">
        <v>2047</v>
      </c>
      <c r="H173" t="s">
        <v>14182</v>
      </c>
      <c r="J173" t="s">
        <v>27685</v>
      </c>
    </row>
    <row r="174" spans="1:10" x14ac:dyDescent="0.2">
      <c r="A174" t="s">
        <v>4039</v>
      </c>
      <c r="B174" t="s">
        <v>4041</v>
      </c>
      <c r="C174" t="s">
        <v>4040</v>
      </c>
      <c r="J174" t="s">
        <v>27686</v>
      </c>
    </row>
    <row r="175" spans="1:10" x14ac:dyDescent="0.2">
      <c r="A175" t="s">
        <v>4042</v>
      </c>
      <c r="B175" t="s">
        <v>4044</v>
      </c>
      <c r="C175" t="s">
        <v>4043</v>
      </c>
      <c r="J175" t="s">
        <v>27665</v>
      </c>
    </row>
    <row r="176" spans="1:10" x14ac:dyDescent="0.2">
      <c r="A176" t="s">
        <v>19987</v>
      </c>
      <c r="B176" t="s">
        <v>4045</v>
      </c>
      <c r="C176" t="s">
        <v>19988</v>
      </c>
      <c r="D176" t="s">
        <v>21198</v>
      </c>
      <c r="H176" t="s">
        <v>21199</v>
      </c>
      <c r="J176" t="s">
        <v>27664</v>
      </c>
    </row>
    <row r="177" spans="1:10" x14ac:dyDescent="0.2">
      <c r="A177" t="s">
        <v>4539</v>
      </c>
      <c r="B177" t="s">
        <v>4038</v>
      </c>
      <c r="C177" t="s">
        <v>4540</v>
      </c>
      <c r="J177" t="s">
        <v>27657</v>
      </c>
    </row>
    <row r="178" spans="1:10" x14ac:dyDescent="0.2">
      <c r="A178" t="s">
        <v>4541</v>
      </c>
      <c r="B178" t="s">
        <v>4543</v>
      </c>
      <c r="C178" t="s">
        <v>4542</v>
      </c>
      <c r="D178" t="s">
        <v>13415</v>
      </c>
      <c r="H178" t="s">
        <v>13416</v>
      </c>
      <c r="J178" t="s">
        <v>27686</v>
      </c>
    </row>
    <row r="179" spans="1:10" x14ac:dyDescent="0.2">
      <c r="A179" t="s">
        <v>4544</v>
      </c>
      <c r="B179" t="s">
        <v>4546</v>
      </c>
      <c r="C179" t="s">
        <v>4545</v>
      </c>
      <c r="D179" t="s">
        <v>13417</v>
      </c>
      <c r="H179" t="s">
        <v>13418</v>
      </c>
      <c r="J179" t="s">
        <v>27686</v>
      </c>
    </row>
    <row r="180" spans="1:10" x14ac:dyDescent="0.2">
      <c r="A180" t="s">
        <v>4547</v>
      </c>
      <c r="B180" t="s">
        <v>4549</v>
      </c>
      <c r="C180" t="s">
        <v>4548</v>
      </c>
      <c r="D180" t="s">
        <v>13419</v>
      </c>
      <c r="H180" t="s">
        <v>13420</v>
      </c>
      <c r="J180" t="s">
        <v>27687</v>
      </c>
    </row>
    <row r="181" spans="1:10" x14ac:dyDescent="0.2">
      <c r="A181" t="s">
        <v>4550</v>
      </c>
      <c r="B181" t="s">
        <v>4552</v>
      </c>
      <c r="C181" t="s">
        <v>4551</v>
      </c>
      <c r="D181" t="s">
        <v>13421</v>
      </c>
      <c r="H181" t="s">
        <v>13422</v>
      </c>
      <c r="J181" t="s">
        <v>27687</v>
      </c>
    </row>
    <row r="182" spans="1:10" x14ac:dyDescent="0.2">
      <c r="A182" t="s">
        <v>4553</v>
      </c>
      <c r="B182" t="s">
        <v>4555</v>
      </c>
      <c r="C182" t="s">
        <v>4554</v>
      </c>
      <c r="J182" t="s">
        <v>27688</v>
      </c>
    </row>
    <row r="183" spans="1:10" x14ac:dyDescent="0.2">
      <c r="A183" t="s">
        <v>4556</v>
      </c>
      <c r="B183" t="s">
        <v>16372</v>
      </c>
      <c r="C183" t="s">
        <v>4557</v>
      </c>
      <c r="J183" t="s">
        <v>27665</v>
      </c>
    </row>
    <row r="184" spans="1:10" x14ac:dyDescent="0.2">
      <c r="A184" t="s">
        <v>4558</v>
      </c>
      <c r="B184" t="s">
        <v>15609</v>
      </c>
      <c r="C184" t="s">
        <v>4559</v>
      </c>
      <c r="D184" t="s">
        <v>13423</v>
      </c>
      <c r="H184" t="s">
        <v>13424</v>
      </c>
      <c r="J184" t="s">
        <v>27665</v>
      </c>
    </row>
    <row r="185" spans="1:10" x14ac:dyDescent="0.2">
      <c r="A185" t="s">
        <v>4560</v>
      </c>
      <c r="B185" t="s">
        <v>4562</v>
      </c>
      <c r="C185" t="s">
        <v>4561</v>
      </c>
      <c r="J185" t="s">
        <v>27665</v>
      </c>
    </row>
    <row r="186" spans="1:10" x14ac:dyDescent="0.2">
      <c r="A186" t="s">
        <v>4563</v>
      </c>
      <c r="B186" t="s">
        <v>17135</v>
      </c>
      <c r="C186" t="s">
        <v>4564</v>
      </c>
      <c r="J186" t="s">
        <v>27684</v>
      </c>
    </row>
    <row r="187" spans="1:10" x14ac:dyDescent="0.2">
      <c r="A187" t="s">
        <v>26361</v>
      </c>
      <c r="B187" t="s">
        <v>26363</v>
      </c>
      <c r="C187" t="s">
        <v>26362</v>
      </c>
      <c r="J187" t="s">
        <v>27659</v>
      </c>
    </row>
    <row r="188" spans="1:10" x14ac:dyDescent="0.2">
      <c r="A188" t="s">
        <v>4565</v>
      </c>
      <c r="B188" t="s">
        <v>4567</v>
      </c>
      <c r="C188" t="s">
        <v>4566</v>
      </c>
      <c r="D188" t="s">
        <v>13425</v>
      </c>
      <c r="H188" t="s">
        <v>13426</v>
      </c>
      <c r="J188" t="s">
        <v>27686</v>
      </c>
    </row>
    <row r="189" spans="1:10" x14ac:dyDescent="0.2">
      <c r="A189" t="s">
        <v>13427</v>
      </c>
      <c r="B189" t="s">
        <v>15610</v>
      </c>
      <c r="C189" t="s">
        <v>13428</v>
      </c>
      <c r="D189" t="s">
        <v>15848</v>
      </c>
      <c r="E189" t="s">
        <v>4568</v>
      </c>
      <c r="G189" t="s">
        <v>4569</v>
      </c>
      <c r="H189" t="s">
        <v>15849</v>
      </c>
      <c r="J189" t="s">
        <v>27667</v>
      </c>
    </row>
    <row r="190" spans="1:10" x14ac:dyDescent="0.2">
      <c r="A190" t="s">
        <v>4568</v>
      </c>
      <c r="B190" t="s">
        <v>4570</v>
      </c>
      <c r="C190" t="s">
        <v>4569</v>
      </c>
      <c r="D190" t="s">
        <v>13427</v>
      </c>
      <c r="H190" t="s">
        <v>13428</v>
      </c>
      <c r="J190" t="s">
        <v>27667</v>
      </c>
    </row>
    <row r="191" spans="1:10" x14ac:dyDescent="0.2">
      <c r="A191" t="s">
        <v>13429</v>
      </c>
      <c r="B191" t="s">
        <v>4571</v>
      </c>
      <c r="C191" t="s">
        <v>13430</v>
      </c>
      <c r="D191" t="s">
        <v>15360</v>
      </c>
      <c r="E191" t="s">
        <v>2730</v>
      </c>
      <c r="G191" t="s">
        <v>2729</v>
      </c>
      <c r="H191" t="s">
        <v>15361</v>
      </c>
      <c r="J191" t="s">
        <v>27667</v>
      </c>
    </row>
    <row r="192" spans="1:10" x14ac:dyDescent="0.2">
      <c r="A192" t="s">
        <v>2730</v>
      </c>
      <c r="B192" t="s">
        <v>2731</v>
      </c>
      <c r="C192" t="s">
        <v>2729</v>
      </c>
      <c r="D192" t="s">
        <v>13429</v>
      </c>
      <c r="H192" t="s">
        <v>13430</v>
      </c>
      <c r="J192" t="s">
        <v>27667</v>
      </c>
    </row>
    <row r="193" spans="1:10" x14ac:dyDescent="0.2">
      <c r="A193" t="s">
        <v>13431</v>
      </c>
      <c r="B193" t="s">
        <v>15362</v>
      </c>
      <c r="C193" t="s">
        <v>13432</v>
      </c>
      <c r="D193" t="s">
        <v>15363</v>
      </c>
      <c r="E193" t="s">
        <v>4572</v>
      </c>
      <c r="G193" t="s">
        <v>4573</v>
      </c>
      <c r="H193" t="s">
        <v>15364</v>
      </c>
      <c r="J193" t="s">
        <v>27667</v>
      </c>
    </row>
    <row r="194" spans="1:10" x14ac:dyDescent="0.2">
      <c r="A194" t="s">
        <v>4572</v>
      </c>
      <c r="B194" t="s">
        <v>4574</v>
      </c>
      <c r="C194" t="s">
        <v>4573</v>
      </c>
      <c r="D194" t="s">
        <v>13431</v>
      </c>
      <c r="H194" t="s">
        <v>13432</v>
      </c>
      <c r="J194" t="s">
        <v>27667</v>
      </c>
    </row>
    <row r="195" spans="1:10" x14ac:dyDescent="0.2">
      <c r="A195" t="s">
        <v>13294</v>
      </c>
      <c r="B195" t="s">
        <v>15365</v>
      </c>
      <c r="C195" t="s">
        <v>13295</v>
      </c>
      <c r="D195" t="s">
        <v>15366</v>
      </c>
      <c r="E195" t="s">
        <v>4582</v>
      </c>
      <c r="G195" t="s">
        <v>4583</v>
      </c>
      <c r="H195" t="s">
        <v>15367</v>
      </c>
      <c r="J195" t="s">
        <v>27667</v>
      </c>
    </row>
    <row r="196" spans="1:10" x14ac:dyDescent="0.2">
      <c r="A196" t="s">
        <v>4582</v>
      </c>
      <c r="B196" t="s">
        <v>4584</v>
      </c>
      <c r="C196" t="s">
        <v>4583</v>
      </c>
      <c r="D196" t="s">
        <v>13294</v>
      </c>
      <c r="H196" t="s">
        <v>13295</v>
      </c>
      <c r="J196" t="s">
        <v>27667</v>
      </c>
    </row>
    <row r="197" spans="1:10" x14ac:dyDescent="0.2">
      <c r="A197" t="s">
        <v>13296</v>
      </c>
      <c r="B197" t="s">
        <v>21287</v>
      </c>
      <c r="C197" t="s">
        <v>13297</v>
      </c>
      <c r="D197" t="s">
        <v>21947</v>
      </c>
      <c r="E197" t="s">
        <v>4585</v>
      </c>
      <c r="G197" t="s">
        <v>4586</v>
      </c>
      <c r="H197" t="s">
        <v>21948</v>
      </c>
      <c r="J197" t="s">
        <v>27667</v>
      </c>
    </row>
    <row r="198" spans="1:10" x14ac:dyDescent="0.2">
      <c r="A198" t="s">
        <v>4585</v>
      </c>
      <c r="B198" t="s">
        <v>4587</v>
      </c>
      <c r="C198" t="s">
        <v>4586</v>
      </c>
      <c r="D198" t="s">
        <v>13296</v>
      </c>
      <c r="H198" t="s">
        <v>13297</v>
      </c>
      <c r="J198" t="s">
        <v>27667</v>
      </c>
    </row>
    <row r="199" spans="1:10" x14ac:dyDescent="0.2">
      <c r="A199" t="s">
        <v>4589</v>
      </c>
      <c r="B199" t="s">
        <v>4588</v>
      </c>
      <c r="C199" t="s">
        <v>4590</v>
      </c>
      <c r="D199" t="s">
        <v>13298</v>
      </c>
      <c r="H199" t="s">
        <v>13299</v>
      </c>
      <c r="J199" t="s">
        <v>27689</v>
      </c>
    </row>
    <row r="200" spans="1:10" x14ac:dyDescent="0.2">
      <c r="A200" t="s">
        <v>13300</v>
      </c>
      <c r="B200" t="s">
        <v>4591</v>
      </c>
      <c r="C200" t="s">
        <v>13301</v>
      </c>
      <c r="D200" t="s">
        <v>15368</v>
      </c>
      <c r="E200" t="s">
        <v>4592</v>
      </c>
      <c r="G200" t="s">
        <v>4593</v>
      </c>
      <c r="H200" t="s">
        <v>15369</v>
      </c>
      <c r="J200" t="s">
        <v>27667</v>
      </c>
    </row>
    <row r="201" spans="1:10" x14ac:dyDescent="0.2">
      <c r="A201" t="s">
        <v>4592</v>
      </c>
      <c r="B201" t="s">
        <v>4594</v>
      </c>
      <c r="C201" t="s">
        <v>4593</v>
      </c>
      <c r="D201" t="s">
        <v>13300</v>
      </c>
      <c r="H201" t="s">
        <v>13301</v>
      </c>
      <c r="J201" t="s">
        <v>27667</v>
      </c>
    </row>
    <row r="202" spans="1:10" x14ac:dyDescent="0.2">
      <c r="A202" t="s">
        <v>13473</v>
      </c>
      <c r="B202" t="s">
        <v>21290</v>
      </c>
      <c r="C202" t="s">
        <v>13474</v>
      </c>
      <c r="D202" t="s">
        <v>21288</v>
      </c>
      <c r="E202" t="s">
        <v>4596</v>
      </c>
      <c r="G202" t="s">
        <v>4597</v>
      </c>
      <c r="H202" t="s">
        <v>21289</v>
      </c>
      <c r="J202" t="s">
        <v>27667</v>
      </c>
    </row>
    <row r="203" spans="1:10" x14ac:dyDescent="0.2">
      <c r="A203" t="s">
        <v>4596</v>
      </c>
      <c r="B203" t="s">
        <v>2277</v>
      </c>
      <c r="C203" t="s">
        <v>4597</v>
      </c>
      <c r="D203" t="s">
        <v>13473</v>
      </c>
      <c r="H203" t="s">
        <v>13474</v>
      </c>
      <c r="J203" t="s">
        <v>27667</v>
      </c>
    </row>
    <row r="204" spans="1:10" x14ac:dyDescent="0.2">
      <c r="A204" t="s">
        <v>2278</v>
      </c>
      <c r="B204" t="s">
        <v>2280</v>
      </c>
      <c r="C204" t="s">
        <v>2279</v>
      </c>
      <c r="D204" t="s">
        <v>13475</v>
      </c>
      <c r="H204" t="s">
        <v>13476</v>
      </c>
      <c r="J204" t="s">
        <v>27667</v>
      </c>
    </row>
    <row r="205" spans="1:10" x14ac:dyDescent="0.2">
      <c r="A205" t="s">
        <v>6492</v>
      </c>
      <c r="B205" t="s">
        <v>22172</v>
      </c>
      <c r="C205" t="s">
        <v>6493</v>
      </c>
      <c r="J205" t="s">
        <v>27667</v>
      </c>
    </row>
    <row r="206" spans="1:10" x14ac:dyDescent="0.2">
      <c r="A206" t="s">
        <v>6495</v>
      </c>
      <c r="B206" t="s">
        <v>6497</v>
      </c>
      <c r="C206" t="s">
        <v>6496</v>
      </c>
      <c r="J206" t="s">
        <v>27663</v>
      </c>
    </row>
    <row r="207" spans="1:10" x14ac:dyDescent="0.2">
      <c r="A207" t="s">
        <v>13477</v>
      </c>
      <c r="B207" t="s">
        <v>21291</v>
      </c>
      <c r="C207" t="s">
        <v>13478</v>
      </c>
      <c r="D207" t="s">
        <v>21949</v>
      </c>
      <c r="E207" t="s">
        <v>2733</v>
      </c>
      <c r="G207" t="s">
        <v>2732</v>
      </c>
      <c r="H207" t="s">
        <v>21950</v>
      </c>
      <c r="J207" t="s">
        <v>27667</v>
      </c>
    </row>
    <row r="208" spans="1:10" x14ac:dyDescent="0.2">
      <c r="A208" t="s">
        <v>2733</v>
      </c>
      <c r="B208" t="s">
        <v>2734</v>
      </c>
      <c r="C208" t="s">
        <v>2732</v>
      </c>
      <c r="D208" t="s">
        <v>13477</v>
      </c>
      <c r="H208" t="s">
        <v>13478</v>
      </c>
      <c r="J208" t="s">
        <v>27667</v>
      </c>
    </row>
    <row r="209" spans="1:10" x14ac:dyDescent="0.2">
      <c r="A209" t="s">
        <v>14778</v>
      </c>
      <c r="B209" t="s">
        <v>21292</v>
      </c>
      <c r="C209" t="s">
        <v>14779</v>
      </c>
      <c r="D209" t="s">
        <v>21951</v>
      </c>
      <c r="E209" t="s">
        <v>5909</v>
      </c>
      <c r="G209" t="s">
        <v>5910</v>
      </c>
      <c r="H209" t="s">
        <v>21952</v>
      </c>
      <c r="J209" t="s">
        <v>27667</v>
      </c>
    </row>
    <row r="210" spans="1:10" x14ac:dyDescent="0.2">
      <c r="A210" t="s">
        <v>5909</v>
      </c>
      <c r="B210" t="s">
        <v>5911</v>
      </c>
      <c r="C210" t="s">
        <v>5910</v>
      </c>
      <c r="D210" t="s">
        <v>14778</v>
      </c>
      <c r="H210" t="s">
        <v>14779</v>
      </c>
      <c r="J210" t="s">
        <v>27667</v>
      </c>
    </row>
    <row r="211" spans="1:10" x14ac:dyDescent="0.2">
      <c r="A211" t="s">
        <v>12189</v>
      </c>
      <c r="B211" t="s">
        <v>5914</v>
      </c>
      <c r="C211" t="s">
        <v>12190</v>
      </c>
      <c r="D211" t="s">
        <v>14781</v>
      </c>
      <c r="E211" t="s">
        <v>1953</v>
      </c>
      <c r="G211" t="s">
        <v>1954</v>
      </c>
      <c r="H211" t="s">
        <v>14782</v>
      </c>
      <c r="J211" t="s">
        <v>27667</v>
      </c>
    </row>
    <row r="212" spans="1:10" x14ac:dyDescent="0.2">
      <c r="A212" t="s">
        <v>1953</v>
      </c>
      <c r="B212" t="s">
        <v>5914</v>
      </c>
      <c r="C212" t="s">
        <v>1954</v>
      </c>
      <c r="D212" t="s">
        <v>12189</v>
      </c>
      <c r="H212" t="s">
        <v>12190</v>
      </c>
      <c r="J212" t="s">
        <v>27667</v>
      </c>
    </row>
    <row r="213" spans="1:10" x14ac:dyDescent="0.2">
      <c r="A213" t="s">
        <v>2736</v>
      </c>
      <c r="B213" t="s">
        <v>2737</v>
      </c>
      <c r="C213" t="s">
        <v>2735</v>
      </c>
      <c r="D213" t="s">
        <v>14783</v>
      </c>
      <c r="F213" t="s">
        <v>18517</v>
      </c>
      <c r="H213" t="s">
        <v>14784</v>
      </c>
      <c r="I213" t="s">
        <v>18518</v>
      </c>
      <c r="J213" t="s">
        <v>27667</v>
      </c>
    </row>
    <row r="214" spans="1:10" x14ac:dyDescent="0.2">
      <c r="A214" t="s">
        <v>14785</v>
      </c>
      <c r="B214" t="s">
        <v>15611</v>
      </c>
      <c r="C214" t="s">
        <v>14786</v>
      </c>
      <c r="D214" t="s">
        <v>16976</v>
      </c>
      <c r="E214" t="s">
        <v>4867</v>
      </c>
      <c r="G214" t="s">
        <v>4868</v>
      </c>
      <c r="H214" t="s">
        <v>16977</v>
      </c>
      <c r="J214" t="s">
        <v>27667</v>
      </c>
    </row>
    <row r="215" spans="1:10" x14ac:dyDescent="0.2">
      <c r="A215" t="s">
        <v>4867</v>
      </c>
      <c r="B215" t="s">
        <v>4869</v>
      </c>
      <c r="C215" t="s">
        <v>4868</v>
      </c>
      <c r="D215" t="s">
        <v>14785</v>
      </c>
      <c r="H215" t="s">
        <v>14786</v>
      </c>
      <c r="J215" t="s">
        <v>27667</v>
      </c>
    </row>
    <row r="216" spans="1:10" x14ac:dyDescent="0.2">
      <c r="A216" t="s">
        <v>4870</v>
      </c>
      <c r="B216" t="s">
        <v>1955</v>
      </c>
      <c r="C216" t="s">
        <v>4871</v>
      </c>
      <c r="D216" t="s">
        <v>14787</v>
      </c>
      <c r="H216" t="s">
        <v>14788</v>
      </c>
      <c r="J216" t="s">
        <v>27667</v>
      </c>
    </row>
    <row r="217" spans="1:10" x14ac:dyDescent="0.2">
      <c r="A217" t="s">
        <v>4872</v>
      </c>
      <c r="B217" t="s">
        <v>279</v>
      </c>
      <c r="C217" t="s">
        <v>4873</v>
      </c>
      <c r="D217" t="s">
        <v>14789</v>
      </c>
      <c r="H217" t="s">
        <v>14790</v>
      </c>
      <c r="J217" t="s">
        <v>27667</v>
      </c>
    </row>
    <row r="218" spans="1:10" x14ac:dyDescent="0.2">
      <c r="A218" t="s">
        <v>3447</v>
      </c>
      <c r="B218" t="s">
        <v>3449</v>
      </c>
      <c r="C218" t="s">
        <v>3448</v>
      </c>
      <c r="J218" t="s">
        <v>27667</v>
      </c>
    </row>
    <row r="219" spans="1:10" x14ac:dyDescent="0.2">
      <c r="A219" t="s">
        <v>3450</v>
      </c>
      <c r="B219" t="s">
        <v>4594</v>
      </c>
      <c r="C219" t="s">
        <v>3451</v>
      </c>
      <c r="D219" t="s">
        <v>14791</v>
      </c>
      <c r="H219" t="s">
        <v>14792</v>
      </c>
      <c r="J219" t="s">
        <v>27667</v>
      </c>
    </row>
    <row r="220" spans="1:10" x14ac:dyDescent="0.2">
      <c r="A220" t="s">
        <v>3452</v>
      </c>
      <c r="B220" t="s">
        <v>3454</v>
      </c>
      <c r="C220" t="s">
        <v>3453</v>
      </c>
      <c r="D220" t="s">
        <v>14793</v>
      </c>
      <c r="H220" t="s">
        <v>14794</v>
      </c>
      <c r="J220" t="s">
        <v>27667</v>
      </c>
    </row>
    <row r="221" spans="1:10" x14ac:dyDescent="0.2">
      <c r="A221" t="s">
        <v>3455</v>
      </c>
      <c r="B221" t="s">
        <v>3457</v>
      </c>
      <c r="C221" t="s">
        <v>3456</v>
      </c>
      <c r="F221" t="s">
        <v>2153</v>
      </c>
      <c r="I221" t="s">
        <v>2152</v>
      </c>
      <c r="J221" t="s">
        <v>27667</v>
      </c>
    </row>
    <row r="222" spans="1:10" x14ac:dyDescent="0.2">
      <c r="A222" t="s">
        <v>902</v>
      </c>
      <c r="B222" t="s">
        <v>3458</v>
      </c>
      <c r="C222" t="s">
        <v>903</v>
      </c>
      <c r="D222" t="s">
        <v>14795</v>
      </c>
      <c r="E222" t="s">
        <v>16373</v>
      </c>
      <c r="G222" t="s">
        <v>16374</v>
      </c>
      <c r="H222" t="s">
        <v>14796</v>
      </c>
      <c r="J222" t="s">
        <v>27667</v>
      </c>
    </row>
    <row r="223" spans="1:10" x14ac:dyDescent="0.2">
      <c r="A223" t="s">
        <v>16373</v>
      </c>
      <c r="B223" t="s">
        <v>16375</v>
      </c>
      <c r="C223" t="s">
        <v>16374</v>
      </c>
      <c r="D223" t="s">
        <v>902</v>
      </c>
      <c r="H223" t="s">
        <v>903</v>
      </c>
      <c r="J223" t="s">
        <v>27667</v>
      </c>
    </row>
    <row r="224" spans="1:10" x14ac:dyDescent="0.2">
      <c r="A224" t="s">
        <v>3459</v>
      </c>
      <c r="B224" t="s">
        <v>3461</v>
      </c>
      <c r="C224" t="s">
        <v>3460</v>
      </c>
      <c r="D224" t="s">
        <v>14797</v>
      </c>
      <c r="H224" t="s">
        <v>14798</v>
      </c>
      <c r="J224" t="s">
        <v>27667</v>
      </c>
    </row>
    <row r="225" spans="1:10" x14ac:dyDescent="0.2">
      <c r="A225" t="s">
        <v>14799</v>
      </c>
      <c r="B225" t="s">
        <v>19856</v>
      </c>
      <c r="C225" t="s">
        <v>14800</v>
      </c>
      <c r="E225" t="s">
        <v>3462</v>
      </c>
      <c r="G225" t="s">
        <v>3463</v>
      </c>
      <c r="J225" t="s">
        <v>27667</v>
      </c>
    </row>
    <row r="226" spans="1:10" x14ac:dyDescent="0.2">
      <c r="A226" t="s">
        <v>3462</v>
      </c>
      <c r="B226" t="s">
        <v>3464</v>
      </c>
      <c r="C226" t="s">
        <v>3463</v>
      </c>
      <c r="D226" t="s">
        <v>14799</v>
      </c>
      <c r="H226" t="s">
        <v>14800</v>
      </c>
      <c r="J226" t="s">
        <v>27667</v>
      </c>
    </row>
    <row r="227" spans="1:10" x14ac:dyDescent="0.2">
      <c r="A227" t="s">
        <v>14801</v>
      </c>
      <c r="B227" t="s">
        <v>19989</v>
      </c>
      <c r="C227" t="s">
        <v>14802</v>
      </c>
      <c r="E227" t="s">
        <v>2739</v>
      </c>
      <c r="G227" t="s">
        <v>2738</v>
      </c>
      <c r="J227" t="s">
        <v>27667</v>
      </c>
    </row>
    <row r="228" spans="1:10" x14ac:dyDescent="0.2">
      <c r="A228" t="s">
        <v>2739</v>
      </c>
      <c r="B228" t="s">
        <v>2740</v>
      </c>
      <c r="C228" t="s">
        <v>2738</v>
      </c>
      <c r="D228" t="s">
        <v>14801</v>
      </c>
      <c r="H228" t="s">
        <v>14802</v>
      </c>
      <c r="J228" t="s">
        <v>27667</v>
      </c>
    </row>
    <row r="229" spans="1:10" x14ac:dyDescent="0.2">
      <c r="A229" t="s">
        <v>280</v>
      </c>
      <c r="B229" t="s">
        <v>2741</v>
      </c>
      <c r="C229" t="s">
        <v>281</v>
      </c>
      <c r="D229" t="s">
        <v>14803</v>
      </c>
      <c r="E229" t="s">
        <v>24821</v>
      </c>
      <c r="G229" t="s">
        <v>24822</v>
      </c>
      <c r="H229" t="s">
        <v>14804</v>
      </c>
      <c r="J229" t="s">
        <v>27667</v>
      </c>
    </row>
    <row r="230" spans="1:10" x14ac:dyDescent="0.2">
      <c r="A230" t="s">
        <v>24821</v>
      </c>
      <c r="B230" t="s">
        <v>2741</v>
      </c>
      <c r="C230" t="s">
        <v>24822</v>
      </c>
      <c r="D230" t="s">
        <v>280</v>
      </c>
      <c r="H230" t="s">
        <v>281</v>
      </c>
      <c r="J230" t="s">
        <v>27667</v>
      </c>
    </row>
    <row r="231" spans="1:10" x14ac:dyDescent="0.2">
      <c r="A231" t="s">
        <v>12515</v>
      </c>
      <c r="B231" t="s">
        <v>2741</v>
      </c>
      <c r="C231" t="s">
        <v>12516</v>
      </c>
      <c r="D231" t="s">
        <v>12513</v>
      </c>
      <c r="E231" t="s">
        <v>14803</v>
      </c>
      <c r="G231" t="s">
        <v>14804</v>
      </c>
      <c r="H231" t="s">
        <v>12514</v>
      </c>
      <c r="J231" t="s">
        <v>27667</v>
      </c>
    </row>
    <row r="232" spans="1:10" x14ac:dyDescent="0.2">
      <c r="A232" t="s">
        <v>14803</v>
      </c>
      <c r="B232" t="s">
        <v>2741</v>
      </c>
      <c r="C232" t="s">
        <v>14804</v>
      </c>
      <c r="D232" t="s">
        <v>12515</v>
      </c>
      <c r="E232" t="s">
        <v>280</v>
      </c>
      <c r="G232" t="s">
        <v>281</v>
      </c>
      <c r="H232" t="s">
        <v>12516</v>
      </c>
      <c r="J232" t="s">
        <v>27667</v>
      </c>
    </row>
    <row r="233" spans="1:10" x14ac:dyDescent="0.2">
      <c r="A233" t="s">
        <v>3465</v>
      </c>
      <c r="B233" t="s">
        <v>3467</v>
      </c>
      <c r="C233" t="s">
        <v>3466</v>
      </c>
      <c r="J233" t="s">
        <v>27667</v>
      </c>
    </row>
    <row r="234" spans="1:10" x14ac:dyDescent="0.2">
      <c r="A234" t="s">
        <v>14805</v>
      </c>
      <c r="B234" t="s">
        <v>12517</v>
      </c>
      <c r="C234" t="s">
        <v>14806</v>
      </c>
      <c r="E234" t="s">
        <v>2743</v>
      </c>
      <c r="G234" t="s">
        <v>2742</v>
      </c>
      <c r="J234" t="s">
        <v>27667</v>
      </c>
    </row>
    <row r="235" spans="1:10" x14ac:dyDescent="0.2">
      <c r="A235" t="s">
        <v>2743</v>
      </c>
      <c r="B235" t="s">
        <v>2744</v>
      </c>
      <c r="C235" t="s">
        <v>2742</v>
      </c>
      <c r="D235" t="s">
        <v>14805</v>
      </c>
      <c r="H235" t="s">
        <v>14806</v>
      </c>
      <c r="J235" t="s">
        <v>27667</v>
      </c>
    </row>
    <row r="236" spans="1:10" x14ac:dyDescent="0.2">
      <c r="A236" t="s">
        <v>14807</v>
      </c>
      <c r="B236" t="s">
        <v>12518</v>
      </c>
      <c r="C236" t="s">
        <v>14808</v>
      </c>
      <c r="E236" t="s">
        <v>3470</v>
      </c>
      <c r="G236" t="s">
        <v>3471</v>
      </c>
      <c r="J236" t="s">
        <v>27667</v>
      </c>
    </row>
    <row r="237" spans="1:10" x14ac:dyDescent="0.2">
      <c r="A237" t="s">
        <v>3470</v>
      </c>
      <c r="B237" t="s">
        <v>3472</v>
      </c>
      <c r="C237" t="s">
        <v>3471</v>
      </c>
      <c r="D237" t="s">
        <v>14807</v>
      </c>
      <c r="H237" t="s">
        <v>14808</v>
      </c>
      <c r="J237" t="s">
        <v>27667</v>
      </c>
    </row>
    <row r="238" spans="1:10" x14ac:dyDescent="0.2">
      <c r="A238" t="s">
        <v>14809</v>
      </c>
      <c r="B238" t="s">
        <v>15612</v>
      </c>
      <c r="C238" t="s">
        <v>14810</v>
      </c>
      <c r="D238" t="s">
        <v>16978</v>
      </c>
      <c r="E238" t="s">
        <v>3473</v>
      </c>
      <c r="G238" t="s">
        <v>3474</v>
      </c>
      <c r="H238" t="s">
        <v>16979</v>
      </c>
      <c r="J238" t="s">
        <v>27667</v>
      </c>
    </row>
    <row r="239" spans="1:10" x14ac:dyDescent="0.2">
      <c r="A239" t="s">
        <v>3473</v>
      </c>
      <c r="B239" t="s">
        <v>3475</v>
      </c>
      <c r="C239" t="s">
        <v>3474</v>
      </c>
      <c r="D239" t="s">
        <v>14809</v>
      </c>
      <c r="H239" t="s">
        <v>14810</v>
      </c>
      <c r="J239" t="s">
        <v>27667</v>
      </c>
    </row>
    <row r="240" spans="1:10" x14ac:dyDescent="0.2">
      <c r="A240" t="s">
        <v>14811</v>
      </c>
      <c r="B240" t="s">
        <v>2747</v>
      </c>
      <c r="C240" t="s">
        <v>14812</v>
      </c>
      <c r="D240" t="s">
        <v>18875</v>
      </c>
      <c r="E240" t="s">
        <v>26612</v>
      </c>
      <c r="G240" t="s">
        <v>26613</v>
      </c>
      <c r="H240" t="s">
        <v>18876</v>
      </c>
      <c r="J240" t="s">
        <v>27667</v>
      </c>
    </row>
    <row r="241" spans="1:10" x14ac:dyDescent="0.2">
      <c r="A241" t="s">
        <v>2746</v>
      </c>
      <c r="B241" t="s">
        <v>2747</v>
      </c>
      <c r="C241" t="s">
        <v>2745</v>
      </c>
      <c r="D241" t="s">
        <v>26612</v>
      </c>
      <c r="H241" t="s">
        <v>26613</v>
      </c>
      <c r="J241" t="s">
        <v>27667</v>
      </c>
    </row>
    <row r="242" spans="1:10" x14ac:dyDescent="0.2">
      <c r="A242" t="s">
        <v>1956</v>
      </c>
      <c r="B242" t="s">
        <v>3476</v>
      </c>
      <c r="C242" t="s">
        <v>1957</v>
      </c>
      <c r="D242" t="s">
        <v>12191</v>
      </c>
      <c r="H242" t="s">
        <v>12192</v>
      </c>
      <c r="J242" t="s">
        <v>27667</v>
      </c>
    </row>
    <row r="243" spans="1:10" x14ac:dyDescent="0.2">
      <c r="A243" t="s">
        <v>22173</v>
      </c>
      <c r="B243" t="s">
        <v>22175</v>
      </c>
      <c r="C243" t="s">
        <v>22174</v>
      </c>
      <c r="E243" t="s">
        <v>14813</v>
      </c>
      <c r="G243" t="s">
        <v>14814</v>
      </c>
      <c r="J243" t="s">
        <v>27667</v>
      </c>
    </row>
    <row r="244" spans="1:10" x14ac:dyDescent="0.2">
      <c r="A244" t="s">
        <v>2749</v>
      </c>
      <c r="B244" t="s">
        <v>2772</v>
      </c>
      <c r="C244" t="s">
        <v>2748</v>
      </c>
      <c r="D244" t="s">
        <v>14813</v>
      </c>
      <c r="H244" t="s">
        <v>14814</v>
      </c>
      <c r="J244" t="s">
        <v>27667</v>
      </c>
    </row>
    <row r="245" spans="1:10" x14ac:dyDescent="0.2">
      <c r="A245" t="s">
        <v>14815</v>
      </c>
      <c r="B245" t="s">
        <v>19054</v>
      </c>
      <c r="C245" t="s">
        <v>14816</v>
      </c>
      <c r="D245" t="s">
        <v>19052</v>
      </c>
      <c r="E245" t="s">
        <v>2774</v>
      </c>
      <c r="G245" t="s">
        <v>2773</v>
      </c>
      <c r="H245" t="s">
        <v>19053</v>
      </c>
      <c r="J245" t="s">
        <v>27667</v>
      </c>
    </row>
    <row r="246" spans="1:10" x14ac:dyDescent="0.2">
      <c r="A246" t="s">
        <v>2774</v>
      </c>
      <c r="B246" t="s">
        <v>2775</v>
      </c>
      <c r="C246" t="s">
        <v>2773</v>
      </c>
      <c r="D246" t="s">
        <v>14815</v>
      </c>
      <c r="E246" t="s">
        <v>16376</v>
      </c>
      <c r="G246" t="s">
        <v>16377</v>
      </c>
      <c r="H246" t="s">
        <v>14816</v>
      </c>
      <c r="J246" t="s">
        <v>27667</v>
      </c>
    </row>
    <row r="247" spans="1:10" x14ac:dyDescent="0.2">
      <c r="A247" t="s">
        <v>16376</v>
      </c>
      <c r="B247" t="s">
        <v>2775</v>
      </c>
      <c r="C247" t="s">
        <v>16377</v>
      </c>
      <c r="D247" t="s">
        <v>2774</v>
      </c>
      <c r="H247" t="s">
        <v>2773</v>
      </c>
      <c r="J247" t="s">
        <v>27667</v>
      </c>
    </row>
    <row r="248" spans="1:10" x14ac:dyDescent="0.2">
      <c r="A248" t="s">
        <v>2777</v>
      </c>
      <c r="B248" t="s">
        <v>2778</v>
      </c>
      <c r="C248" t="s">
        <v>2776</v>
      </c>
      <c r="D248" t="s">
        <v>14817</v>
      </c>
      <c r="H248" t="s">
        <v>14818</v>
      </c>
      <c r="J248" t="s">
        <v>27667</v>
      </c>
    </row>
    <row r="249" spans="1:10" x14ac:dyDescent="0.2">
      <c r="A249" t="s">
        <v>14819</v>
      </c>
      <c r="B249" t="s">
        <v>15398</v>
      </c>
      <c r="C249" t="s">
        <v>14820</v>
      </c>
      <c r="D249" t="s">
        <v>15397</v>
      </c>
      <c r="E249" t="s">
        <v>3477</v>
      </c>
      <c r="G249" t="s">
        <v>3478</v>
      </c>
      <c r="H249" t="s">
        <v>15399</v>
      </c>
      <c r="J249" t="s">
        <v>27667</v>
      </c>
    </row>
    <row r="250" spans="1:10" x14ac:dyDescent="0.2">
      <c r="A250" t="s">
        <v>3477</v>
      </c>
      <c r="B250" t="s">
        <v>3479</v>
      </c>
      <c r="C250" t="s">
        <v>3478</v>
      </c>
      <c r="D250" t="s">
        <v>14819</v>
      </c>
      <c r="H250" t="s">
        <v>14820</v>
      </c>
      <c r="J250" t="s">
        <v>27667</v>
      </c>
    </row>
    <row r="251" spans="1:10" x14ac:dyDescent="0.2">
      <c r="A251" t="s">
        <v>14821</v>
      </c>
      <c r="B251" t="s">
        <v>4575</v>
      </c>
      <c r="C251" t="s">
        <v>14822</v>
      </c>
      <c r="E251" t="s">
        <v>2780</v>
      </c>
      <c r="G251" t="s">
        <v>2779</v>
      </c>
      <c r="J251" t="s">
        <v>27667</v>
      </c>
    </row>
    <row r="252" spans="1:10" x14ac:dyDescent="0.2">
      <c r="A252" t="s">
        <v>2780</v>
      </c>
      <c r="B252" t="s">
        <v>2781</v>
      </c>
      <c r="C252" t="s">
        <v>2779</v>
      </c>
      <c r="D252" t="s">
        <v>14821</v>
      </c>
      <c r="F252" t="s">
        <v>25889</v>
      </c>
      <c r="H252" t="s">
        <v>14822</v>
      </c>
      <c r="I252" t="s">
        <v>25890</v>
      </c>
      <c r="J252" t="s">
        <v>27667</v>
      </c>
    </row>
    <row r="253" spans="1:10" x14ac:dyDescent="0.2">
      <c r="A253" t="s">
        <v>2783</v>
      </c>
      <c r="B253" t="s">
        <v>19858</v>
      </c>
      <c r="C253" t="s">
        <v>2782</v>
      </c>
      <c r="D253" t="s">
        <v>14823</v>
      </c>
      <c r="H253" t="s">
        <v>14824</v>
      </c>
      <c r="J253" t="s">
        <v>27667</v>
      </c>
    </row>
    <row r="254" spans="1:10" x14ac:dyDescent="0.2">
      <c r="A254" t="s">
        <v>3481</v>
      </c>
      <c r="B254" t="s">
        <v>3480</v>
      </c>
      <c r="C254" t="s">
        <v>1160</v>
      </c>
      <c r="D254" t="s">
        <v>14825</v>
      </c>
      <c r="H254" t="s">
        <v>14826</v>
      </c>
      <c r="J254" t="s">
        <v>27667</v>
      </c>
    </row>
    <row r="255" spans="1:10" x14ac:dyDescent="0.2">
      <c r="A255" t="s">
        <v>1161</v>
      </c>
      <c r="B255" t="s">
        <v>1163</v>
      </c>
      <c r="C255" t="s">
        <v>1162</v>
      </c>
      <c r="J255" t="s">
        <v>27667</v>
      </c>
    </row>
    <row r="256" spans="1:10" x14ac:dyDescent="0.2">
      <c r="A256" t="s">
        <v>1164</v>
      </c>
      <c r="B256" t="s">
        <v>1166</v>
      </c>
      <c r="C256" t="s">
        <v>1165</v>
      </c>
      <c r="D256" t="s">
        <v>14827</v>
      </c>
      <c r="H256" t="s">
        <v>14828</v>
      </c>
      <c r="J256" t="s">
        <v>27667</v>
      </c>
    </row>
    <row r="257" spans="1:10" x14ac:dyDescent="0.2">
      <c r="A257" t="s">
        <v>14829</v>
      </c>
      <c r="B257" t="s">
        <v>16378</v>
      </c>
      <c r="C257" t="s">
        <v>14830</v>
      </c>
      <c r="D257" t="s">
        <v>16980</v>
      </c>
      <c r="E257" t="s">
        <v>1167</v>
      </c>
      <c r="G257" t="s">
        <v>1168</v>
      </c>
      <c r="H257" t="s">
        <v>16981</v>
      </c>
      <c r="J257" t="s">
        <v>27667</v>
      </c>
    </row>
    <row r="258" spans="1:10" x14ac:dyDescent="0.2">
      <c r="A258" t="s">
        <v>1167</v>
      </c>
      <c r="B258" t="s">
        <v>1169</v>
      </c>
      <c r="C258" t="s">
        <v>1168</v>
      </c>
      <c r="D258" t="s">
        <v>14829</v>
      </c>
      <c r="H258" t="s">
        <v>14830</v>
      </c>
      <c r="J258" t="s">
        <v>27667</v>
      </c>
    </row>
    <row r="259" spans="1:10" x14ac:dyDescent="0.2">
      <c r="A259" t="s">
        <v>2785</v>
      </c>
      <c r="B259" t="s">
        <v>2786</v>
      </c>
      <c r="C259" t="s">
        <v>2784</v>
      </c>
      <c r="D259" t="s">
        <v>14831</v>
      </c>
      <c r="H259" t="s">
        <v>14832</v>
      </c>
      <c r="J259" t="s">
        <v>27667</v>
      </c>
    </row>
    <row r="260" spans="1:10" x14ac:dyDescent="0.2">
      <c r="A260" t="s">
        <v>3487</v>
      </c>
      <c r="B260" t="s">
        <v>3489</v>
      </c>
      <c r="C260" t="s">
        <v>3488</v>
      </c>
      <c r="D260" t="s">
        <v>14833</v>
      </c>
      <c r="H260" t="s">
        <v>14834</v>
      </c>
      <c r="J260" t="s">
        <v>27667</v>
      </c>
    </row>
    <row r="261" spans="1:10" x14ac:dyDescent="0.2">
      <c r="A261" t="s">
        <v>3490</v>
      </c>
      <c r="B261" t="s">
        <v>3492</v>
      </c>
      <c r="C261" t="s">
        <v>3491</v>
      </c>
      <c r="E261" t="s">
        <v>3493</v>
      </c>
      <c r="G261" t="s">
        <v>3494</v>
      </c>
      <c r="J261" t="s">
        <v>27667</v>
      </c>
    </row>
    <row r="262" spans="1:10" x14ac:dyDescent="0.2">
      <c r="A262" t="s">
        <v>3493</v>
      </c>
      <c r="B262" t="s">
        <v>3495</v>
      </c>
      <c r="C262" t="s">
        <v>3494</v>
      </c>
      <c r="D262" t="s">
        <v>3490</v>
      </c>
      <c r="H262" t="s">
        <v>3491</v>
      </c>
      <c r="J262" t="s">
        <v>27667</v>
      </c>
    </row>
    <row r="263" spans="1:10" x14ac:dyDescent="0.2">
      <c r="A263" t="s">
        <v>4760</v>
      </c>
      <c r="B263" t="s">
        <v>4762</v>
      </c>
      <c r="C263" t="s">
        <v>4761</v>
      </c>
      <c r="D263" t="s">
        <v>14835</v>
      </c>
      <c r="H263" t="s">
        <v>14836</v>
      </c>
      <c r="J263" t="s">
        <v>27667</v>
      </c>
    </row>
    <row r="264" spans="1:10" x14ac:dyDescent="0.2">
      <c r="A264" t="s">
        <v>12415</v>
      </c>
      <c r="B264" t="s">
        <v>15400</v>
      </c>
      <c r="C264" t="s">
        <v>12416</v>
      </c>
      <c r="E264" t="s">
        <v>4763</v>
      </c>
      <c r="G264" t="s">
        <v>4764</v>
      </c>
      <c r="J264" t="s">
        <v>27667</v>
      </c>
    </row>
    <row r="265" spans="1:10" x14ac:dyDescent="0.2">
      <c r="A265" t="s">
        <v>4763</v>
      </c>
      <c r="B265" t="s">
        <v>4765</v>
      </c>
      <c r="C265" t="s">
        <v>4764</v>
      </c>
      <c r="D265" t="s">
        <v>12415</v>
      </c>
      <c r="H265" t="s">
        <v>12416</v>
      </c>
      <c r="J265" t="s">
        <v>27667</v>
      </c>
    </row>
    <row r="266" spans="1:10" x14ac:dyDescent="0.2">
      <c r="A266" t="s">
        <v>12417</v>
      </c>
      <c r="B266" t="s">
        <v>18510</v>
      </c>
      <c r="C266" t="s">
        <v>12418</v>
      </c>
      <c r="E266" t="s">
        <v>4766</v>
      </c>
      <c r="G266" t="s">
        <v>4767</v>
      </c>
      <c r="J266" t="s">
        <v>27667</v>
      </c>
    </row>
    <row r="267" spans="1:10" x14ac:dyDescent="0.2">
      <c r="A267" t="s">
        <v>4766</v>
      </c>
      <c r="B267" t="s">
        <v>4768</v>
      </c>
      <c r="C267" t="s">
        <v>4767</v>
      </c>
      <c r="D267" t="s">
        <v>12417</v>
      </c>
      <c r="H267" t="s">
        <v>12418</v>
      </c>
      <c r="J267" t="s">
        <v>27667</v>
      </c>
    </row>
    <row r="268" spans="1:10" x14ac:dyDescent="0.2">
      <c r="A268" t="s">
        <v>4769</v>
      </c>
      <c r="B268" t="s">
        <v>4771</v>
      </c>
      <c r="C268" t="s">
        <v>4770</v>
      </c>
      <c r="J268" t="s">
        <v>27667</v>
      </c>
    </row>
    <row r="269" spans="1:10" x14ac:dyDescent="0.2">
      <c r="A269" t="s">
        <v>4772</v>
      </c>
      <c r="B269" t="s">
        <v>4774</v>
      </c>
      <c r="C269" t="s">
        <v>4773</v>
      </c>
      <c r="J269" t="s">
        <v>27667</v>
      </c>
    </row>
    <row r="270" spans="1:10" x14ac:dyDescent="0.2">
      <c r="A270" t="s">
        <v>2788</v>
      </c>
      <c r="B270" t="s">
        <v>1189</v>
      </c>
      <c r="C270" t="s">
        <v>2787</v>
      </c>
      <c r="J270" t="s">
        <v>27667</v>
      </c>
    </row>
    <row r="271" spans="1:10" x14ac:dyDescent="0.2">
      <c r="A271" t="s">
        <v>2790</v>
      </c>
      <c r="B271" t="s">
        <v>2791</v>
      </c>
      <c r="C271" t="s">
        <v>2789</v>
      </c>
      <c r="D271" t="s">
        <v>12419</v>
      </c>
      <c r="H271" t="s">
        <v>12420</v>
      </c>
      <c r="J271" t="s">
        <v>27667</v>
      </c>
    </row>
    <row r="272" spans="1:10" x14ac:dyDescent="0.2">
      <c r="A272" t="s">
        <v>15401</v>
      </c>
      <c r="B272" t="s">
        <v>16379</v>
      </c>
      <c r="C272" t="s">
        <v>15402</v>
      </c>
      <c r="D272" t="s">
        <v>16982</v>
      </c>
      <c r="E272" t="s">
        <v>12421</v>
      </c>
      <c r="G272" t="s">
        <v>12422</v>
      </c>
      <c r="H272" t="s">
        <v>16983</v>
      </c>
      <c r="J272" t="s">
        <v>27667</v>
      </c>
    </row>
    <row r="273" spans="1:10" x14ac:dyDescent="0.2">
      <c r="A273" t="s">
        <v>12421</v>
      </c>
      <c r="B273" t="s">
        <v>16380</v>
      </c>
      <c r="C273" t="s">
        <v>12422</v>
      </c>
      <c r="D273" t="s">
        <v>15401</v>
      </c>
      <c r="E273" t="s">
        <v>282</v>
      </c>
      <c r="G273" t="s">
        <v>283</v>
      </c>
      <c r="H273" t="s">
        <v>15402</v>
      </c>
      <c r="J273" t="s">
        <v>27667</v>
      </c>
    </row>
    <row r="274" spans="1:10" x14ac:dyDescent="0.2">
      <c r="A274" t="s">
        <v>282</v>
      </c>
      <c r="B274" t="s">
        <v>16380</v>
      </c>
      <c r="C274" t="s">
        <v>283</v>
      </c>
      <c r="D274" t="s">
        <v>12421</v>
      </c>
      <c r="E274" t="s">
        <v>24823</v>
      </c>
      <c r="G274" t="s">
        <v>24824</v>
      </c>
      <c r="H274" t="s">
        <v>12422</v>
      </c>
      <c r="J274" t="s">
        <v>27667</v>
      </c>
    </row>
    <row r="275" spans="1:10" x14ac:dyDescent="0.2">
      <c r="A275" t="s">
        <v>24823</v>
      </c>
      <c r="B275" t="s">
        <v>24825</v>
      </c>
      <c r="C275" t="s">
        <v>24824</v>
      </c>
      <c r="D275" t="s">
        <v>282</v>
      </c>
      <c r="H275" t="s">
        <v>283</v>
      </c>
      <c r="J275" t="s">
        <v>27667</v>
      </c>
    </row>
    <row r="276" spans="1:10" x14ac:dyDescent="0.2">
      <c r="A276" t="s">
        <v>4775</v>
      </c>
      <c r="B276" t="s">
        <v>4777</v>
      </c>
      <c r="C276" t="s">
        <v>4776</v>
      </c>
      <c r="J276" t="s">
        <v>27667</v>
      </c>
    </row>
    <row r="277" spans="1:10" x14ac:dyDescent="0.2">
      <c r="A277" t="s">
        <v>2793</v>
      </c>
      <c r="B277" t="s">
        <v>2794</v>
      </c>
      <c r="C277" t="s">
        <v>2792</v>
      </c>
      <c r="D277" t="s">
        <v>12423</v>
      </c>
      <c r="H277" t="s">
        <v>12424</v>
      </c>
      <c r="J277" t="s">
        <v>27667</v>
      </c>
    </row>
    <row r="278" spans="1:10" x14ac:dyDescent="0.2">
      <c r="A278" t="s">
        <v>12425</v>
      </c>
      <c r="B278" t="s">
        <v>15403</v>
      </c>
      <c r="C278" t="s">
        <v>12426</v>
      </c>
      <c r="E278" t="s">
        <v>2796</v>
      </c>
      <c r="G278" t="s">
        <v>2795</v>
      </c>
      <c r="J278" t="s">
        <v>27667</v>
      </c>
    </row>
    <row r="279" spans="1:10" x14ac:dyDescent="0.2">
      <c r="A279" t="s">
        <v>2796</v>
      </c>
      <c r="B279" t="s">
        <v>4326</v>
      </c>
      <c r="C279" t="s">
        <v>2795</v>
      </c>
      <c r="D279" t="s">
        <v>12425</v>
      </c>
      <c r="H279" t="s">
        <v>12426</v>
      </c>
      <c r="J279" t="s">
        <v>27667</v>
      </c>
    </row>
    <row r="280" spans="1:10" x14ac:dyDescent="0.2">
      <c r="A280" t="s">
        <v>4778</v>
      </c>
      <c r="B280" t="s">
        <v>4780</v>
      </c>
      <c r="C280" t="s">
        <v>4779</v>
      </c>
      <c r="D280" t="s">
        <v>12427</v>
      </c>
      <c r="H280" t="s">
        <v>12428</v>
      </c>
      <c r="J280" t="s">
        <v>27667</v>
      </c>
    </row>
    <row r="281" spans="1:10" x14ac:dyDescent="0.2">
      <c r="A281" t="s">
        <v>12429</v>
      </c>
      <c r="B281" t="s">
        <v>15404</v>
      </c>
      <c r="C281" t="s">
        <v>12430</v>
      </c>
      <c r="E281" t="s">
        <v>4328</v>
      </c>
      <c r="G281" t="s">
        <v>4327</v>
      </c>
      <c r="J281" t="s">
        <v>27667</v>
      </c>
    </row>
    <row r="282" spans="1:10" x14ac:dyDescent="0.2">
      <c r="A282" t="s">
        <v>4328</v>
      </c>
      <c r="B282" t="s">
        <v>4329</v>
      </c>
      <c r="C282" t="s">
        <v>4327</v>
      </c>
      <c r="D282" t="s">
        <v>12429</v>
      </c>
      <c r="H282" t="s">
        <v>12430</v>
      </c>
      <c r="J282" t="s">
        <v>27667</v>
      </c>
    </row>
    <row r="283" spans="1:10" x14ac:dyDescent="0.2">
      <c r="A283" t="s">
        <v>4781</v>
      </c>
      <c r="B283" t="s">
        <v>4783</v>
      </c>
      <c r="C283" t="s">
        <v>4782</v>
      </c>
      <c r="D283" t="s">
        <v>12431</v>
      </c>
      <c r="H283" t="s">
        <v>12432</v>
      </c>
      <c r="J283" t="s">
        <v>27667</v>
      </c>
    </row>
    <row r="284" spans="1:10" x14ac:dyDescent="0.2">
      <c r="A284" t="s">
        <v>4784</v>
      </c>
      <c r="B284" t="s">
        <v>4786</v>
      </c>
      <c r="C284" t="s">
        <v>4785</v>
      </c>
      <c r="D284" t="s">
        <v>12433</v>
      </c>
      <c r="F284" t="s">
        <v>2156</v>
      </c>
      <c r="H284" t="s">
        <v>12434</v>
      </c>
      <c r="I284" t="s">
        <v>2155</v>
      </c>
      <c r="J284" t="s">
        <v>27667</v>
      </c>
    </row>
    <row r="285" spans="1:10" x14ac:dyDescent="0.2">
      <c r="A285" t="s">
        <v>4787</v>
      </c>
      <c r="B285" t="s">
        <v>4789</v>
      </c>
      <c r="C285" t="s">
        <v>4788</v>
      </c>
      <c r="D285" t="s">
        <v>12435</v>
      </c>
      <c r="H285" t="s">
        <v>12436</v>
      </c>
      <c r="J285" t="s">
        <v>27667</v>
      </c>
    </row>
    <row r="286" spans="1:10" x14ac:dyDescent="0.2">
      <c r="A286" t="s">
        <v>4790</v>
      </c>
      <c r="B286" t="s">
        <v>4792</v>
      </c>
      <c r="C286" t="s">
        <v>4791</v>
      </c>
      <c r="D286" t="s">
        <v>12437</v>
      </c>
      <c r="H286" t="s">
        <v>12438</v>
      </c>
      <c r="J286" t="s">
        <v>27667</v>
      </c>
    </row>
    <row r="287" spans="1:10" x14ac:dyDescent="0.2">
      <c r="A287" t="s">
        <v>19990</v>
      </c>
      <c r="B287" t="s">
        <v>19992</v>
      </c>
      <c r="C287" t="s">
        <v>19991</v>
      </c>
      <c r="E287" t="s">
        <v>12439</v>
      </c>
      <c r="G287" t="s">
        <v>12440</v>
      </c>
      <c r="J287" t="s">
        <v>27667</v>
      </c>
    </row>
    <row r="288" spans="1:10" x14ac:dyDescent="0.2">
      <c r="A288" t="s">
        <v>12439</v>
      </c>
      <c r="B288" t="s">
        <v>19992</v>
      </c>
      <c r="C288" t="s">
        <v>12440</v>
      </c>
      <c r="D288" t="s">
        <v>19990</v>
      </c>
      <c r="E288" t="s">
        <v>4331</v>
      </c>
      <c r="G288" t="s">
        <v>4330</v>
      </c>
      <c r="H288" t="s">
        <v>19991</v>
      </c>
      <c r="J288" t="s">
        <v>27667</v>
      </c>
    </row>
    <row r="289" spans="1:10" x14ac:dyDescent="0.2">
      <c r="A289" t="s">
        <v>4331</v>
      </c>
      <c r="B289" t="s">
        <v>4332</v>
      </c>
      <c r="C289" t="s">
        <v>4330</v>
      </c>
      <c r="D289" t="s">
        <v>12439</v>
      </c>
      <c r="H289" t="s">
        <v>12440</v>
      </c>
      <c r="J289" t="s">
        <v>27667</v>
      </c>
    </row>
    <row r="290" spans="1:10" x14ac:dyDescent="0.2">
      <c r="A290" t="s">
        <v>4334</v>
      </c>
      <c r="B290" t="s">
        <v>4335</v>
      </c>
      <c r="C290" t="s">
        <v>4333</v>
      </c>
      <c r="J290" t="s">
        <v>27667</v>
      </c>
    </row>
    <row r="291" spans="1:10" x14ac:dyDescent="0.2">
      <c r="A291" t="s">
        <v>4793</v>
      </c>
      <c r="B291" t="s">
        <v>4795</v>
      </c>
      <c r="C291" t="s">
        <v>4794</v>
      </c>
      <c r="D291" t="s">
        <v>12441</v>
      </c>
      <c r="H291" t="s">
        <v>12442</v>
      </c>
      <c r="J291" t="s">
        <v>27667</v>
      </c>
    </row>
    <row r="292" spans="1:10" x14ac:dyDescent="0.2">
      <c r="A292" t="s">
        <v>4337</v>
      </c>
      <c r="B292" t="s">
        <v>4338</v>
      </c>
      <c r="C292" t="s">
        <v>4336</v>
      </c>
      <c r="J292" t="s">
        <v>27667</v>
      </c>
    </row>
    <row r="293" spans="1:10" x14ac:dyDescent="0.2">
      <c r="A293" t="s">
        <v>4340</v>
      </c>
      <c r="B293" t="s">
        <v>4341</v>
      </c>
      <c r="C293" t="s">
        <v>4339</v>
      </c>
      <c r="D293" t="s">
        <v>12443</v>
      </c>
      <c r="H293" t="s">
        <v>12444</v>
      </c>
      <c r="J293" t="s">
        <v>27667</v>
      </c>
    </row>
    <row r="294" spans="1:10" x14ac:dyDescent="0.2">
      <c r="A294" t="s">
        <v>12445</v>
      </c>
      <c r="B294" t="s">
        <v>15405</v>
      </c>
      <c r="C294" t="s">
        <v>12446</v>
      </c>
      <c r="E294" t="s">
        <v>4343</v>
      </c>
      <c r="G294" t="s">
        <v>4342</v>
      </c>
      <c r="J294" t="s">
        <v>27667</v>
      </c>
    </row>
    <row r="295" spans="1:10" x14ac:dyDescent="0.2">
      <c r="A295" t="s">
        <v>4343</v>
      </c>
      <c r="B295" t="s">
        <v>4344</v>
      </c>
      <c r="C295" t="s">
        <v>4342</v>
      </c>
      <c r="D295" t="s">
        <v>12445</v>
      </c>
      <c r="H295" t="s">
        <v>12446</v>
      </c>
      <c r="J295" t="s">
        <v>27667</v>
      </c>
    </row>
    <row r="296" spans="1:10" x14ac:dyDescent="0.2">
      <c r="A296" t="s">
        <v>12447</v>
      </c>
      <c r="B296" t="s">
        <v>15406</v>
      </c>
      <c r="C296" t="s">
        <v>12448</v>
      </c>
      <c r="E296" t="s">
        <v>4346</v>
      </c>
      <c r="G296" t="s">
        <v>4345</v>
      </c>
      <c r="J296" t="s">
        <v>27667</v>
      </c>
    </row>
    <row r="297" spans="1:10" x14ac:dyDescent="0.2">
      <c r="A297" t="s">
        <v>4346</v>
      </c>
      <c r="B297" t="s">
        <v>4347</v>
      </c>
      <c r="C297" t="s">
        <v>4345</v>
      </c>
      <c r="D297" t="s">
        <v>12447</v>
      </c>
      <c r="H297" t="s">
        <v>12448</v>
      </c>
      <c r="J297" t="s">
        <v>27667</v>
      </c>
    </row>
    <row r="298" spans="1:10" x14ac:dyDescent="0.2">
      <c r="A298" t="s">
        <v>12449</v>
      </c>
      <c r="B298" t="s">
        <v>17136</v>
      </c>
      <c r="C298" t="s">
        <v>12450</v>
      </c>
      <c r="E298" t="s">
        <v>4796</v>
      </c>
      <c r="G298" t="s">
        <v>4797</v>
      </c>
      <c r="J298" t="s">
        <v>27667</v>
      </c>
    </row>
    <row r="299" spans="1:10" x14ac:dyDescent="0.2">
      <c r="A299" t="s">
        <v>4796</v>
      </c>
      <c r="B299" t="s">
        <v>4798</v>
      </c>
      <c r="C299" t="s">
        <v>4797</v>
      </c>
      <c r="D299" t="s">
        <v>12449</v>
      </c>
      <c r="H299" t="s">
        <v>12450</v>
      </c>
      <c r="J299" t="s">
        <v>27667</v>
      </c>
    </row>
    <row r="300" spans="1:10" x14ac:dyDescent="0.2">
      <c r="A300" t="s">
        <v>12451</v>
      </c>
      <c r="B300" t="s">
        <v>22001</v>
      </c>
      <c r="C300" t="s">
        <v>12452</v>
      </c>
      <c r="E300" t="s">
        <v>2754</v>
      </c>
      <c r="G300" t="s">
        <v>4348</v>
      </c>
      <c r="J300" t="s">
        <v>27667</v>
      </c>
    </row>
    <row r="301" spans="1:10" x14ac:dyDescent="0.2">
      <c r="A301" t="s">
        <v>2754</v>
      </c>
      <c r="B301" t="s">
        <v>2755</v>
      </c>
      <c r="C301" t="s">
        <v>4348</v>
      </c>
      <c r="D301" t="s">
        <v>12451</v>
      </c>
      <c r="H301" t="s">
        <v>12452</v>
      </c>
      <c r="J301" t="s">
        <v>27667</v>
      </c>
    </row>
    <row r="302" spans="1:10" x14ac:dyDescent="0.2">
      <c r="A302" t="s">
        <v>2757</v>
      </c>
      <c r="B302" t="s">
        <v>2758</v>
      </c>
      <c r="C302" t="s">
        <v>2756</v>
      </c>
      <c r="D302" t="s">
        <v>12453</v>
      </c>
      <c r="H302" t="s">
        <v>12454</v>
      </c>
      <c r="J302" t="s">
        <v>27667</v>
      </c>
    </row>
    <row r="303" spans="1:10" x14ac:dyDescent="0.2">
      <c r="A303" t="s">
        <v>4799</v>
      </c>
      <c r="B303" t="s">
        <v>4801</v>
      </c>
      <c r="C303" t="s">
        <v>4800</v>
      </c>
      <c r="J303" t="s">
        <v>27667</v>
      </c>
    </row>
    <row r="304" spans="1:10" x14ac:dyDescent="0.2">
      <c r="A304" t="s">
        <v>4802</v>
      </c>
      <c r="B304" t="s">
        <v>4804</v>
      </c>
      <c r="C304" t="s">
        <v>4803</v>
      </c>
      <c r="D304" t="s">
        <v>12455</v>
      </c>
      <c r="H304" t="s">
        <v>12456</v>
      </c>
      <c r="J304" t="s">
        <v>27667</v>
      </c>
    </row>
    <row r="305" spans="1:10" x14ac:dyDescent="0.2">
      <c r="A305" t="s">
        <v>12457</v>
      </c>
      <c r="B305" t="s">
        <v>22004</v>
      </c>
      <c r="C305" t="s">
        <v>12458</v>
      </c>
      <c r="D305" t="s">
        <v>22929</v>
      </c>
      <c r="E305" t="s">
        <v>4805</v>
      </c>
      <c r="G305" t="s">
        <v>4806</v>
      </c>
      <c r="H305" t="s">
        <v>22930</v>
      </c>
      <c r="J305" t="s">
        <v>27667</v>
      </c>
    </row>
    <row r="306" spans="1:10" x14ac:dyDescent="0.2">
      <c r="A306" t="s">
        <v>4805</v>
      </c>
      <c r="B306" t="s">
        <v>4807</v>
      </c>
      <c r="C306" t="s">
        <v>4806</v>
      </c>
      <c r="D306" t="s">
        <v>12457</v>
      </c>
      <c r="H306" t="s">
        <v>12458</v>
      </c>
      <c r="J306" t="s">
        <v>27667</v>
      </c>
    </row>
    <row r="307" spans="1:10" x14ac:dyDescent="0.2">
      <c r="A307" t="s">
        <v>4808</v>
      </c>
      <c r="B307" t="s">
        <v>4810</v>
      </c>
      <c r="C307" t="s">
        <v>4809</v>
      </c>
      <c r="D307" t="s">
        <v>12459</v>
      </c>
      <c r="H307" t="s">
        <v>12460</v>
      </c>
      <c r="J307" t="s">
        <v>27667</v>
      </c>
    </row>
    <row r="308" spans="1:10" x14ac:dyDescent="0.2">
      <c r="A308" t="s">
        <v>12461</v>
      </c>
      <c r="B308" t="s">
        <v>15407</v>
      </c>
      <c r="C308" t="s">
        <v>12462</v>
      </c>
      <c r="E308" t="s">
        <v>2760</v>
      </c>
      <c r="G308" t="s">
        <v>2759</v>
      </c>
      <c r="J308" t="s">
        <v>27667</v>
      </c>
    </row>
    <row r="309" spans="1:10" x14ac:dyDescent="0.2">
      <c r="A309" t="s">
        <v>2760</v>
      </c>
      <c r="B309" t="s">
        <v>2761</v>
      </c>
      <c r="C309" t="s">
        <v>2759</v>
      </c>
      <c r="D309" t="s">
        <v>12461</v>
      </c>
      <c r="H309" t="s">
        <v>12462</v>
      </c>
      <c r="J309" t="s">
        <v>27667</v>
      </c>
    </row>
    <row r="310" spans="1:10" x14ac:dyDescent="0.2">
      <c r="A310" t="s">
        <v>12463</v>
      </c>
      <c r="B310" t="s">
        <v>2762</v>
      </c>
      <c r="C310" t="s">
        <v>12464</v>
      </c>
      <c r="D310" t="s">
        <v>15409</v>
      </c>
      <c r="E310" t="s">
        <v>284</v>
      </c>
      <c r="G310" t="s">
        <v>285</v>
      </c>
      <c r="H310" t="s">
        <v>15410</v>
      </c>
      <c r="J310" t="s">
        <v>27667</v>
      </c>
    </row>
    <row r="311" spans="1:10" x14ac:dyDescent="0.2">
      <c r="A311" t="s">
        <v>284</v>
      </c>
      <c r="B311" t="s">
        <v>2762</v>
      </c>
      <c r="C311" t="s">
        <v>285</v>
      </c>
      <c r="D311" t="s">
        <v>12463</v>
      </c>
      <c r="H311" t="s">
        <v>12464</v>
      </c>
      <c r="J311" t="s">
        <v>27667</v>
      </c>
    </row>
    <row r="312" spans="1:10" x14ac:dyDescent="0.2">
      <c r="A312" t="s">
        <v>12465</v>
      </c>
      <c r="B312" t="s">
        <v>16381</v>
      </c>
      <c r="C312" t="s">
        <v>12466</v>
      </c>
      <c r="E312" t="s">
        <v>4813</v>
      </c>
      <c r="G312" t="s">
        <v>4814</v>
      </c>
      <c r="J312" t="s">
        <v>27667</v>
      </c>
    </row>
    <row r="313" spans="1:10" x14ac:dyDescent="0.2">
      <c r="A313" t="s">
        <v>4813</v>
      </c>
      <c r="B313" t="s">
        <v>4815</v>
      </c>
      <c r="C313" t="s">
        <v>4814</v>
      </c>
      <c r="D313" t="s">
        <v>12465</v>
      </c>
      <c r="H313" t="s">
        <v>12466</v>
      </c>
      <c r="J313" t="s">
        <v>27667</v>
      </c>
    </row>
    <row r="314" spans="1:10" x14ac:dyDescent="0.2">
      <c r="A314" t="s">
        <v>4816</v>
      </c>
      <c r="B314" t="s">
        <v>4818</v>
      </c>
      <c r="C314" t="s">
        <v>4817</v>
      </c>
      <c r="J314" t="s">
        <v>27667</v>
      </c>
    </row>
    <row r="315" spans="1:10" x14ac:dyDescent="0.2">
      <c r="A315" t="s">
        <v>4819</v>
      </c>
      <c r="B315" t="s">
        <v>4821</v>
      </c>
      <c r="C315" t="s">
        <v>4820</v>
      </c>
      <c r="F315" t="s">
        <v>26884</v>
      </c>
      <c r="I315" t="s">
        <v>26885</v>
      </c>
      <c r="J315" t="s">
        <v>27667</v>
      </c>
    </row>
    <row r="316" spans="1:10" x14ac:dyDescent="0.2">
      <c r="A316" t="s">
        <v>12467</v>
      </c>
      <c r="B316" t="s">
        <v>15412</v>
      </c>
      <c r="C316" t="s">
        <v>12468</v>
      </c>
      <c r="D316" t="s">
        <v>15411</v>
      </c>
      <c r="E316" t="s">
        <v>2764</v>
      </c>
      <c r="G316" t="s">
        <v>2763</v>
      </c>
      <c r="H316" t="s">
        <v>15413</v>
      </c>
      <c r="J316" t="s">
        <v>27667</v>
      </c>
    </row>
    <row r="317" spans="1:10" x14ac:dyDescent="0.2">
      <c r="A317" t="s">
        <v>2764</v>
      </c>
      <c r="B317" t="s">
        <v>2765</v>
      </c>
      <c r="C317" t="s">
        <v>2763</v>
      </c>
      <c r="D317" t="s">
        <v>12467</v>
      </c>
      <c r="H317" t="s">
        <v>12468</v>
      </c>
      <c r="J317" t="s">
        <v>27667</v>
      </c>
    </row>
    <row r="318" spans="1:10" x14ac:dyDescent="0.2">
      <c r="A318" t="s">
        <v>12469</v>
      </c>
      <c r="B318" t="s">
        <v>4824</v>
      </c>
      <c r="C318" t="s">
        <v>12470</v>
      </c>
      <c r="E318" t="s">
        <v>4825</v>
      </c>
      <c r="G318" t="s">
        <v>4826</v>
      </c>
      <c r="J318" t="s">
        <v>27667</v>
      </c>
    </row>
    <row r="319" spans="1:10" x14ac:dyDescent="0.2">
      <c r="A319" t="s">
        <v>4825</v>
      </c>
      <c r="B319" t="s">
        <v>4827</v>
      </c>
      <c r="C319" t="s">
        <v>4826</v>
      </c>
      <c r="D319" t="s">
        <v>12469</v>
      </c>
      <c r="F319" t="s">
        <v>4689</v>
      </c>
      <c r="H319" t="s">
        <v>12470</v>
      </c>
      <c r="I319" t="s">
        <v>4690</v>
      </c>
      <c r="J319" t="s">
        <v>27667</v>
      </c>
    </row>
    <row r="320" spans="1:10" x14ac:dyDescent="0.2">
      <c r="A320" t="s">
        <v>12471</v>
      </c>
      <c r="B320" t="s">
        <v>15414</v>
      </c>
      <c r="C320" t="s">
        <v>12472</v>
      </c>
      <c r="E320" t="s">
        <v>2767</v>
      </c>
      <c r="G320" t="s">
        <v>2766</v>
      </c>
      <c r="J320" t="s">
        <v>27667</v>
      </c>
    </row>
    <row r="321" spans="1:10" x14ac:dyDescent="0.2">
      <c r="A321" t="s">
        <v>2767</v>
      </c>
      <c r="B321" t="s">
        <v>2768</v>
      </c>
      <c r="C321" t="s">
        <v>2766</v>
      </c>
      <c r="D321" t="s">
        <v>12471</v>
      </c>
      <c r="H321" t="s">
        <v>12472</v>
      </c>
      <c r="J321" t="s">
        <v>27667</v>
      </c>
    </row>
    <row r="322" spans="1:10" x14ac:dyDescent="0.2">
      <c r="A322" t="s">
        <v>12473</v>
      </c>
      <c r="B322" t="s">
        <v>15415</v>
      </c>
      <c r="C322" t="s">
        <v>12474</v>
      </c>
      <c r="E322" t="s">
        <v>2770</v>
      </c>
      <c r="G322" t="s">
        <v>2769</v>
      </c>
      <c r="J322" t="s">
        <v>27667</v>
      </c>
    </row>
    <row r="323" spans="1:10" x14ac:dyDescent="0.2">
      <c r="A323" t="s">
        <v>2770</v>
      </c>
      <c r="B323" t="s">
        <v>2771</v>
      </c>
      <c r="C323" t="s">
        <v>2769</v>
      </c>
      <c r="D323" t="s">
        <v>12473</v>
      </c>
      <c r="H323" t="s">
        <v>12474</v>
      </c>
      <c r="J323" t="s">
        <v>27667</v>
      </c>
    </row>
    <row r="324" spans="1:10" x14ac:dyDescent="0.2">
      <c r="A324" t="s">
        <v>12475</v>
      </c>
      <c r="B324" t="s">
        <v>19859</v>
      </c>
      <c r="C324" t="s">
        <v>12476</v>
      </c>
      <c r="E324" t="s">
        <v>1063</v>
      </c>
      <c r="G324" t="s">
        <v>1064</v>
      </c>
      <c r="J324" t="s">
        <v>27667</v>
      </c>
    </row>
    <row r="325" spans="1:10" x14ac:dyDescent="0.2">
      <c r="A325" t="s">
        <v>1063</v>
      </c>
      <c r="B325" t="s">
        <v>1065</v>
      </c>
      <c r="C325" t="s">
        <v>1064</v>
      </c>
      <c r="D325" t="s">
        <v>12475</v>
      </c>
      <c r="H325" t="s">
        <v>12476</v>
      </c>
      <c r="J325" t="s">
        <v>27667</v>
      </c>
    </row>
    <row r="326" spans="1:10" x14ac:dyDescent="0.2">
      <c r="A326" t="s">
        <v>1066</v>
      </c>
      <c r="B326" t="s">
        <v>1068</v>
      </c>
      <c r="C326" t="s">
        <v>1067</v>
      </c>
      <c r="J326" t="s">
        <v>27667</v>
      </c>
    </row>
    <row r="327" spans="1:10" x14ac:dyDescent="0.2">
      <c r="A327" t="s">
        <v>12477</v>
      </c>
      <c r="B327" t="s">
        <v>15416</v>
      </c>
      <c r="C327" t="s">
        <v>12478</v>
      </c>
      <c r="E327" t="s">
        <v>1069</v>
      </c>
      <c r="G327" t="s">
        <v>1070</v>
      </c>
      <c r="J327" t="s">
        <v>27667</v>
      </c>
    </row>
    <row r="328" spans="1:10" x14ac:dyDescent="0.2">
      <c r="A328" t="s">
        <v>1069</v>
      </c>
      <c r="B328" t="s">
        <v>1071</v>
      </c>
      <c r="C328" t="s">
        <v>1070</v>
      </c>
      <c r="D328" t="s">
        <v>12477</v>
      </c>
      <c r="H328" t="s">
        <v>12478</v>
      </c>
      <c r="J328" t="s">
        <v>27667</v>
      </c>
    </row>
    <row r="329" spans="1:10" x14ac:dyDescent="0.2">
      <c r="A329" t="s">
        <v>2800</v>
      </c>
      <c r="B329" t="s">
        <v>2801</v>
      </c>
      <c r="C329" t="s">
        <v>2799</v>
      </c>
      <c r="D329" t="s">
        <v>12479</v>
      </c>
      <c r="H329" t="s">
        <v>12480</v>
      </c>
      <c r="J329" t="s">
        <v>27667</v>
      </c>
    </row>
    <row r="330" spans="1:10" x14ac:dyDescent="0.2">
      <c r="A330" t="s">
        <v>12481</v>
      </c>
      <c r="B330" t="s">
        <v>5769</v>
      </c>
      <c r="C330" t="s">
        <v>12482</v>
      </c>
      <c r="D330" t="s">
        <v>15417</v>
      </c>
      <c r="E330" t="s">
        <v>286</v>
      </c>
      <c r="G330" t="s">
        <v>287</v>
      </c>
      <c r="H330" t="s">
        <v>15418</v>
      </c>
      <c r="J330" t="s">
        <v>27667</v>
      </c>
    </row>
    <row r="331" spans="1:10" x14ac:dyDescent="0.2">
      <c r="A331" t="s">
        <v>286</v>
      </c>
      <c r="B331" t="s">
        <v>5769</v>
      </c>
      <c r="C331" t="s">
        <v>287</v>
      </c>
      <c r="D331" t="s">
        <v>12481</v>
      </c>
      <c r="H331" t="s">
        <v>12482</v>
      </c>
      <c r="J331" t="s">
        <v>27667</v>
      </c>
    </row>
    <row r="332" spans="1:10" x14ac:dyDescent="0.2">
      <c r="A332" t="s">
        <v>5770</v>
      </c>
      <c r="B332" t="s">
        <v>5772</v>
      </c>
      <c r="C332" t="s">
        <v>5771</v>
      </c>
      <c r="J332" t="s">
        <v>27667</v>
      </c>
    </row>
    <row r="333" spans="1:10" x14ac:dyDescent="0.2">
      <c r="A333" t="s">
        <v>2803</v>
      </c>
      <c r="B333" t="s">
        <v>2804</v>
      </c>
      <c r="C333" t="s">
        <v>2802</v>
      </c>
      <c r="D333" t="s">
        <v>12483</v>
      </c>
      <c r="H333" t="s">
        <v>12484</v>
      </c>
      <c r="J333" t="s">
        <v>27667</v>
      </c>
    </row>
    <row r="334" spans="1:10" x14ac:dyDescent="0.2">
      <c r="A334" t="s">
        <v>19055</v>
      </c>
      <c r="B334" t="s">
        <v>19057</v>
      </c>
      <c r="C334" t="s">
        <v>19056</v>
      </c>
      <c r="D334" t="s">
        <v>19784</v>
      </c>
      <c r="E334" t="s">
        <v>19785</v>
      </c>
      <c r="G334" t="s">
        <v>19810</v>
      </c>
      <c r="H334" t="s">
        <v>19811</v>
      </c>
      <c r="J334" t="s">
        <v>27667</v>
      </c>
    </row>
    <row r="335" spans="1:10" x14ac:dyDescent="0.2">
      <c r="A335" t="s">
        <v>12485</v>
      </c>
      <c r="B335" t="s">
        <v>5773</v>
      </c>
      <c r="C335" t="s">
        <v>12486</v>
      </c>
      <c r="D335" t="s">
        <v>19785</v>
      </c>
      <c r="E335" t="s">
        <v>2806</v>
      </c>
      <c r="G335" t="s">
        <v>2805</v>
      </c>
      <c r="H335" t="s">
        <v>19810</v>
      </c>
      <c r="J335" t="s">
        <v>27667</v>
      </c>
    </row>
    <row r="336" spans="1:10" x14ac:dyDescent="0.2">
      <c r="A336" t="s">
        <v>2806</v>
      </c>
      <c r="B336" t="s">
        <v>5773</v>
      </c>
      <c r="C336" t="s">
        <v>2805</v>
      </c>
      <c r="D336" t="s">
        <v>12485</v>
      </c>
      <c r="E336" t="s">
        <v>24826</v>
      </c>
      <c r="G336" t="s">
        <v>24827</v>
      </c>
      <c r="H336" t="s">
        <v>12486</v>
      </c>
      <c r="J336" t="s">
        <v>27667</v>
      </c>
    </row>
    <row r="337" spans="1:10" x14ac:dyDescent="0.2">
      <c r="A337" t="s">
        <v>24826</v>
      </c>
      <c r="B337" t="s">
        <v>5773</v>
      </c>
      <c r="C337" t="s">
        <v>24827</v>
      </c>
      <c r="D337" t="s">
        <v>2806</v>
      </c>
      <c r="E337" t="s">
        <v>25715</v>
      </c>
      <c r="G337" t="s">
        <v>25716</v>
      </c>
      <c r="H337" t="s">
        <v>2805</v>
      </c>
      <c r="J337" t="s">
        <v>27667</v>
      </c>
    </row>
    <row r="338" spans="1:10" x14ac:dyDescent="0.2">
      <c r="A338" t="s">
        <v>25715</v>
      </c>
      <c r="B338" t="s">
        <v>5773</v>
      </c>
      <c r="C338" t="s">
        <v>25716</v>
      </c>
      <c r="D338" t="s">
        <v>24826</v>
      </c>
      <c r="H338" t="s">
        <v>24827</v>
      </c>
      <c r="J338" t="s">
        <v>27667</v>
      </c>
    </row>
    <row r="339" spans="1:10" x14ac:dyDescent="0.2">
      <c r="A339" t="s">
        <v>12487</v>
      </c>
      <c r="B339" t="s">
        <v>15419</v>
      </c>
      <c r="C339" t="s">
        <v>12488</v>
      </c>
      <c r="E339" t="s">
        <v>2808</v>
      </c>
      <c r="G339" t="s">
        <v>2807</v>
      </c>
      <c r="J339" t="s">
        <v>27667</v>
      </c>
    </row>
    <row r="340" spans="1:10" x14ac:dyDescent="0.2">
      <c r="A340" t="s">
        <v>2808</v>
      </c>
      <c r="B340" t="s">
        <v>2809</v>
      </c>
      <c r="C340" t="s">
        <v>2807</v>
      </c>
      <c r="D340" t="s">
        <v>12487</v>
      </c>
      <c r="H340" t="s">
        <v>12488</v>
      </c>
      <c r="J340" t="s">
        <v>27667</v>
      </c>
    </row>
    <row r="341" spans="1:10" x14ac:dyDescent="0.2">
      <c r="A341" t="s">
        <v>12489</v>
      </c>
      <c r="B341" t="s">
        <v>18511</v>
      </c>
      <c r="C341" t="s">
        <v>12490</v>
      </c>
      <c r="E341" t="s">
        <v>5774</v>
      </c>
      <c r="G341" t="s">
        <v>5775</v>
      </c>
      <c r="J341" t="s">
        <v>27667</v>
      </c>
    </row>
    <row r="342" spans="1:10" x14ac:dyDescent="0.2">
      <c r="A342" t="s">
        <v>5774</v>
      </c>
      <c r="B342" t="s">
        <v>5776</v>
      </c>
      <c r="C342" t="s">
        <v>5775</v>
      </c>
      <c r="D342" t="s">
        <v>12489</v>
      </c>
      <c r="H342" t="s">
        <v>12490</v>
      </c>
      <c r="J342" t="s">
        <v>27667</v>
      </c>
    </row>
    <row r="343" spans="1:10" x14ac:dyDescent="0.2">
      <c r="A343" t="s">
        <v>15614</v>
      </c>
      <c r="B343" t="s">
        <v>5777</v>
      </c>
      <c r="C343" t="s">
        <v>15615</v>
      </c>
      <c r="E343" t="s">
        <v>12491</v>
      </c>
      <c r="G343" t="s">
        <v>12492</v>
      </c>
      <c r="J343" t="s">
        <v>27667</v>
      </c>
    </row>
    <row r="344" spans="1:10" x14ac:dyDescent="0.2">
      <c r="A344" t="s">
        <v>12491</v>
      </c>
      <c r="B344" t="s">
        <v>5777</v>
      </c>
      <c r="C344" t="s">
        <v>12492</v>
      </c>
      <c r="D344" t="s">
        <v>15614</v>
      </c>
      <c r="E344" t="s">
        <v>2811</v>
      </c>
      <c r="G344" t="s">
        <v>2810</v>
      </c>
      <c r="H344" t="s">
        <v>15615</v>
      </c>
      <c r="J344" t="s">
        <v>27667</v>
      </c>
    </row>
    <row r="345" spans="1:10" x14ac:dyDescent="0.2">
      <c r="A345" t="s">
        <v>2811</v>
      </c>
      <c r="B345" t="s">
        <v>5777</v>
      </c>
      <c r="C345" t="s">
        <v>2810</v>
      </c>
      <c r="D345" t="s">
        <v>12491</v>
      </c>
      <c r="H345" t="s">
        <v>12492</v>
      </c>
      <c r="J345" t="s">
        <v>27667</v>
      </c>
    </row>
    <row r="346" spans="1:10" x14ac:dyDescent="0.2">
      <c r="A346" t="s">
        <v>5778</v>
      </c>
      <c r="B346" t="s">
        <v>5780</v>
      </c>
      <c r="C346" t="s">
        <v>5779</v>
      </c>
      <c r="J346" t="s">
        <v>27667</v>
      </c>
    </row>
    <row r="347" spans="1:10" x14ac:dyDescent="0.2">
      <c r="A347" t="s">
        <v>15420</v>
      </c>
      <c r="B347" t="s">
        <v>15421</v>
      </c>
      <c r="C347" t="s">
        <v>15422</v>
      </c>
      <c r="E347" t="s">
        <v>12493</v>
      </c>
      <c r="G347" t="s">
        <v>12494</v>
      </c>
      <c r="J347" t="s">
        <v>27667</v>
      </c>
    </row>
    <row r="348" spans="1:10" x14ac:dyDescent="0.2">
      <c r="A348" t="s">
        <v>2813</v>
      </c>
      <c r="B348" t="s">
        <v>2814</v>
      </c>
      <c r="C348" t="s">
        <v>2812</v>
      </c>
      <c r="D348" t="s">
        <v>12493</v>
      </c>
      <c r="H348" t="s">
        <v>12494</v>
      </c>
      <c r="J348" t="s">
        <v>27667</v>
      </c>
    </row>
    <row r="349" spans="1:10" x14ac:dyDescent="0.2">
      <c r="A349" t="s">
        <v>12495</v>
      </c>
      <c r="B349" t="s">
        <v>15425</v>
      </c>
      <c r="C349" t="s">
        <v>12496</v>
      </c>
      <c r="D349" t="s">
        <v>15423</v>
      </c>
      <c r="E349" t="s">
        <v>5781</v>
      </c>
      <c r="G349" t="s">
        <v>5782</v>
      </c>
      <c r="H349" t="s">
        <v>15424</v>
      </c>
      <c r="J349" t="s">
        <v>27667</v>
      </c>
    </row>
    <row r="350" spans="1:10" x14ac:dyDescent="0.2">
      <c r="A350" t="s">
        <v>5781</v>
      </c>
      <c r="B350" t="s">
        <v>5783</v>
      </c>
      <c r="C350" t="s">
        <v>5782</v>
      </c>
      <c r="D350" t="s">
        <v>12495</v>
      </c>
      <c r="H350" t="s">
        <v>12496</v>
      </c>
      <c r="J350" t="s">
        <v>27667</v>
      </c>
    </row>
    <row r="351" spans="1:10" x14ac:dyDescent="0.2">
      <c r="A351" t="s">
        <v>5784</v>
      </c>
      <c r="B351" t="s">
        <v>5786</v>
      </c>
      <c r="C351" t="s">
        <v>5785</v>
      </c>
      <c r="J351" t="s">
        <v>27667</v>
      </c>
    </row>
    <row r="352" spans="1:10" x14ac:dyDescent="0.2">
      <c r="A352" t="s">
        <v>5787</v>
      </c>
      <c r="B352" t="s">
        <v>5789</v>
      </c>
      <c r="C352" t="s">
        <v>5788</v>
      </c>
      <c r="J352" t="s">
        <v>27667</v>
      </c>
    </row>
    <row r="353" spans="1:10" x14ac:dyDescent="0.2">
      <c r="A353" t="s">
        <v>12497</v>
      </c>
      <c r="B353" t="s">
        <v>15426</v>
      </c>
      <c r="C353" t="s">
        <v>12498</v>
      </c>
      <c r="E353" t="s">
        <v>5790</v>
      </c>
      <c r="G353" t="s">
        <v>5791</v>
      </c>
      <c r="J353" t="s">
        <v>27667</v>
      </c>
    </row>
    <row r="354" spans="1:10" x14ac:dyDescent="0.2">
      <c r="A354" t="s">
        <v>5790</v>
      </c>
      <c r="B354" t="s">
        <v>17137</v>
      </c>
      <c r="C354" t="s">
        <v>5791</v>
      </c>
      <c r="D354" t="s">
        <v>12497</v>
      </c>
      <c r="H354" t="s">
        <v>12498</v>
      </c>
      <c r="J354" t="s">
        <v>27667</v>
      </c>
    </row>
    <row r="355" spans="1:10" x14ac:dyDescent="0.2">
      <c r="A355" t="s">
        <v>2816</v>
      </c>
      <c r="B355" t="s">
        <v>2817</v>
      </c>
      <c r="C355" t="s">
        <v>2815</v>
      </c>
      <c r="J355" t="s">
        <v>27667</v>
      </c>
    </row>
    <row r="356" spans="1:10" x14ac:dyDescent="0.2">
      <c r="A356" t="s">
        <v>12499</v>
      </c>
      <c r="B356" t="s">
        <v>22176</v>
      </c>
      <c r="C356" t="s">
        <v>12500</v>
      </c>
      <c r="E356" t="s">
        <v>2819</v>
      </c>
      <c r="G356" t="s">
        <v>2818</v>
      </c>
      <c r="J356" t="s">
        <v>27667</v>
      </c>
    </row>
    <row r="357" spans="1:10" x14ac:dyDescent="0.2">
      <c r="A357" t="s">
        <v>2819</v>
      </c>
      <c r="B357" t="s">
        <v>2820</v>
      </c>
      <c r="C357" t="s">
        <v>2818</v>
      </c>
      <c r="D357" t="s">
        <v>12499</v>
      </c>
      <c r="H357" t="s">
        <v>12500</v>
      </c>
      <c r="J357" t="s">
        <v>27667</v>
      </c>
    </row>
    <row r="358" spans="1:10" x14ac:dyDescent="0.2">
      <c r="A358" t="s">
        <v>12501</v>
      </c>
      <c r="B358" t="s">
        <v>15427</v>
      </c>
      <c r="C358" t="s">
        <v>12502</v>
      </c>
      <c r="D358" t="s">
        <v>15428</v>
      </c>
      <c r="E358" t="s">
        <v>5792</v>
      </c>
      <c r="G358" t="s">
        <v>5793</v>
      </c>
      <c r="H358" t="s">
        <v>15429</v>
      </c>
      <c r="J358" t="s">
        <v>27667</v>
      </c>
    </row>
    <row r="359" spans="1:10" x14ac:dyDescent="0.2">
      <c r="A359" t="s">
        <v>5792</v>
      </c>
      <c r="B359" t="s">
        <v>5794</v>
      </c>
      <c r="C359" t="s">
        <v>5793</v>
      </c>
      <c r="D359" t="s">
        <v>12501</v>
      </c>
      <c r="H359" t="s">
        <v>12502</v>
      </c>
      <c r="J359" t="s">
        <v>27667</v>
      </c>
    </row>
    <row r="360" spans="1:10" x14ac:dyDescent="0.2">
      <c r="A360" t="s">
        <v>12503</v>
      </c>
      <c r="B360" t="s">
        <v>2823</v>
      </c>
      <c r="C360" t="s">
        <v>12504</v>
      </c>
      <c r="D360" t="s">
        <v>15430</v>
      </c>
      <c r="E360" t="s">
        <v>2822</v>
      </c>
      <c r="G360" t="s">
        <v>2821</v>
      </c>
      <c r="H360" t="s">
        <v>15431</v>
      </c>
      <c r="J360" t="s">
        <v>27667</v>
      </c>
    </row>
    <row r="361" spans="1:10" x14ac:dyDescent="0.2">
      <c r="A361" t="s">
        <v>2822</v>
      </c>
      <c r="B361" t="s">
        <v>2823</v>
      </c>
      <c r="C361" t="s">
        <v>2821</v>
      </c>
      <c r="D361" t="s">
        <v>12503</v>
      </c>
      <c r="H361" t="s">
        <v>12504</v>
      </c>
      <c r="J361" t="s">
        <v>27667</v>
      </c>
    </row>
    <row r="362" spans="1:10" x14ac:dyDescent="0.2">
      <c r="A362" t="s">
        <v>12505</v>
      </c>
      <c r="B362" t="s">
        <v>15616</v>
      </c>
      <c r="C362" t="s">
        <v>12506</v>
      </c>
      <c r="E362" t="s">
        <v>5795</v>
      </c>
      <c r="G362" t="s">
        <v>5796</v>
      </c>
      <c r="J362" t="s">
        <v>27667</v>
      </c>
    </row>
    <row r="363" spans="1:10" x14ac:dyDescent="0.2">
      <c r="A363" t="s">
        <v>5795</v>
      </c>
      <c r="B363" t="s">
        <v>5797</v>
      </c>
      <c r="C363" t="s">
        <v>5796</v>
      </c>
      <c r="D363" t="s">
        <v>12505</v>
      </c>
      <c r="H363" t="s">
        <v>12506</v>
      </c>
      <c r="J363" t="s">
        <v>27667</v>
      </c>
    </row>
    <row r="364" spans="1:10" x14ac:dyDescent="0.2">
      <c r="A364" t="s">
        <v>12507</v>
      </c>
      <c r="B364" t="s">
        <v>25717</v>
      </c>
      <c r="C364" t="s">
        <v>12508</v>
      </c>
      <c r="E364" t="s">
        <v>5798</v>
      </c>
      <c r="G364" t="s">
        <v>5799</v>
      </c>
      <c r="J364" t="s">
        <v>27667</v>
      </c>
    </row>
    <row r="365" spans="1:10" x14ac:dyDescent="0.2">
      <c r="A365" t="s">
        <v>5798</v>
      </c>
      <c r="B365" t="s">
        <v>5800</v>
      </c>
      <c r="C365" t="s">
        <v>5799</v>
      </c>
      <c r="D365" t="s">
        <v>12507</v>
      </c>
      <c r="H365" t="s">
        <v>12508</v>
      </c>
      <c r="J365" t="s">
        <v>27667</v>
      </c>
    </row>
    <row r="366" spans="1:10" x14ac:dyDescent="0.2">
      <c r="A366" t="s">
        <v>5801</v>
      </c>
      <c r="B366" t="s">
        <v>5803</v>
      </c>
      <c r="C366" t="s">
        <v>5802</v>
      </c>
      <c r="J366" t="s">
        <v>27667</v>
      </c>
    </row>
    <row r="367" spans="1:10" x14ac:dyDescent="0.2">
      <c r="A367" t="s">
        <v>5804</v>
      </c>
      <c r="B367" t="s">
        <v>5673</v>
      </c>
      <c r="C367" t="s">
        <v>5805</v>
      </c>
      <c r="J367" t="s">
        <v>27667</v>
      </c>
    </row>
    <row r="368" spans="1:10" x14ac:dyDescent="0.2">
      <c r="A368" t="s">
        <v>5674</v>
      </c>
      <c r="B368" t="s">
        <v>5676</v>
      </c>
      <c r="C368" t="s">
        <v>5675</v>
      </c>
      <c r="J368" t="s">
        <v>27667</v>
      </c>
    </row>
    <row r="369" spans="1:10" x14ac:dyDescent="0.2">
      <c r="A369" t="s">
        <v>2825</v>
      </c>
      <c r="B369" t="s">
        <v>2826</v>
      </c>
      <c r="C369" t="s">
        <v>2824</v>
      </c>
      <c r="D369" t="s">
        <v>14588</v>
      </c>
      <c r="H369" t="s">
        <v>14589</v>
      </c>
      <c r="J369" t="s">
        <v>27667</v>
      </c>
    </row>
    <row r="370" spans="1:10" x14ac:dyDescent="0.2">
      <c r="A370" t="s">
        <v>14590</v>
      </c>
      <c r="B370" t="s">
        <v>4595</v>
      </c>
      <c r="C370" t="s">
        <v>14591</v>
      </c>
      <c r="D370" t="s">
        <v>15432</v>
      </c>
      <c r="E370" t="s">
        <v>2828</v>
      </c>
      <c r="G370" t="s">
        <v>2827</v>
      </c>
      <c r="H370" t="s">
        <v>15433</v>
      </c>
      <c r="J370" t="s">
        <v>27667</v>
      </c>
    </row>
    <row r="371" spans="1:10" x14ac:dyDescent="0.2">
      <c r="A371" t="s">
        <v>2828</v>
      </c>
      <c r="B371" t="s">
        <v>2829</v>
      </c>
      <c r="C371" t="s">
        <v>2827</v>
      </c>
      <c r="D371" t="s">
        <v>14590</v>
      </c>
      <c r="H371" t="s">
        <v>14591</v>
      </c>
      <c r="J371" t="s">
        <v>27667</v>
      </c>
    </row>
    <row r="372" spans="1:10" x14ac:dyDescent="0.2">
      <c r="A372" t="s">
        <v>5677</v>
      </c>
      <c r="B372" t="s">
        <v>16382</v>
      </c>
      <c r="C372" t="s">
        <v>5678</v>
      </c>
      <c r="D372" t="s">
        <v>14592</v>
      </c>
      <c r="H372" t="s">
        <v>14593</v>
      </c>
      <c r="J372" t="s">
        <v>27667</v>
      </c>
    </row>
    <row r="373" spans="1:10" x14ac:dyDescent="0.2">
      <c r="A373" t="s">
        <v>14594</v>
      </c>
      <c r="B373" t="s">
        <v>16383</v>
      </c>
      <c r="C373" t="s">
        <v>14595</v>
      </c>
      <c r="E373" t="s">
        <v>2831</v>
      </c>
      <c r="G373" t="s">
        <v>2830</v>
      </c>
      <c r="J373" t="s">
        <v>27667</v>
      </c>
    </row>
    <row r="374" spans="1:10" x14ac:dyDescent="0.2">
      <c r="A374" t="s">
        <v>2831</v>
      </c>
      <c r="B374" t="s">
        <v>16384</v>
      </c>
      <c r="C374" t="s">
        <v>2830</v>
      </c>
      <c r="D374" t="s">
        <v>14594</v>
      </c>
      <c r="H374" t="s">
        <v>14595</v>
      </c>
      <c r="J374" t="s">
        <v>27667</v>
      </c>
    </row>
    <row r="375" spans="1:10" x14ac:dyDescent="0.2">
      <c r="A375" t="s">
        <v>5679</v>
      </c>
      <c r="B375" t="s">
        <v>5681</v>
      </c>
      <c r="C375" t="s">
        <v>5680</v>
      </c>
      <c r="J375" t="s">
        <v>27667</v>
      </c>
    </row>
    <row r="376" spans="1:10" x14ac:dyDescent="0.2">
      <c r="A376" t="s">
        <v>2833</v>
      </c>
      <c r="B376" t="s">
        <v>2834</v>
      </c>
      <c r="C376" t="s">
        <v>2832</v>
      </c>
      <c r="D376" t="s">
        <v>14596</v>
      </c>
      <c r="H376" t="s">
        <v>14597</v>
      </c>
      <c r="J376" t="s">
        <v>27667</v>
      </c>
    </row>
    <row r="377" spans="1:10" x14ac:dyDescent="0.2">
      <c r="A377" t="s">
        <v>14598</v>
      </c>
      <c r="B377" t="s">
        <v>2835</v>
      </c>
      <c r="C377" t="s">
        <v>14599</v>
      </c>
      <c r="D377" t="s">
        <v>15434</v>
      </c>
      <c r="E377" t="s">
        <v>288</v>
      </c>
      <c r="G377" t="s">
        <v>289</v>
      </c>
      <c r="H377" t="s">
        <v>15435</v>
      </c>
      <c r="J377" t="s">
        <v>27667</v>
      </c>
    </row>
    <row r="378" spans="1:10" x14ac:dyDescent="0.2">
      <c r="A378" t="s">
        <v>288</v>
      </c>
      <c r="B378" t="s">
        <v>2835</v>
      </c>
      <c r="C378" t="s">
        <v>289</v>
      </c>
      <c r="D378" t="s">
        <v>14598</v>
      </c>
      <c r="H378" t="s">
        <v>14599</v>
      </c>
      <c r="J378" t="s">
        <v>27667</v>
      </c>
    </row>
    <row r="379" spans="1:10" x14ac:dyDescent="0.2">
      <c r="A379" t="s">
        <v>2837</v>
      </c>
      <c r="B379" t="s">
        <v>2838</v>
      </c>
      <c r="C379" t="s">
        <v>2836</v>
      </c>
      <c r="J379" t="s">
        <v>27667</v>
      </c>
    </row>
    <row r="380" spans="1:10" x14ac:dyDescent="0.2">
      <c r="A380" t="s">
        <v>14600</v>
      </c>
      <c r="B380" t="s">
        <v>3467</v>
      </c>
      <c r="C380" t="s">
        <v>14601</v>
      </c>
      <c r="D380" t="s">
        <v>15436</v>
      </c>
      <c r="E380" t="s">
        <v>5682</v>
      </c>
      <c r="G380" t="s">
        <v>5683</v>
      </c>
      <c r="H380" t="s">
        <v>15437</v>
      </c>
      <c r="J380" t="s">
        <v>27667</v>
      </c>
    </row>
    <row r="381" spans="1:10" x14ac:dyDescent="0.2">
      <c r="A381" t="s">
        <v>5682</v>
      </c>
      <c r="B381" t="s">
        <v>3467</v>
      </c>
      <c r="C381" t="s">
        <v>5683</v>
      </c>
      <c r="D381" t="s">
        <v>14600</v>
      </c>
      <c r="H381" t="s">
        <v>14601</v>
      </c>
      <c r="J381" t="s">
        <v>27667</v>
      </c>
    </row>
    <row r="382" spans="1:10" x14ac:dyDescent="0.2">
      <c r="A382" t="s">
        <v>14602</v>
      </c>
      <c r="B382" t="s">
        <v>15438</v>
      </c>
      <c r="C382" t="s">
        <v>14603</v>
      </c>
      <c r="E382" t="s">
        <v>2840</v>
      </c>
      <c r="G382" t="s">
        <v>2839</v>
      </c>
      <c r="J382" t="s">
        <v>27667</v>
      </c>
    </row>
    <row r="383" spans="1:10" x14ac:dyDescent="0.2">
      <c r="A383" t="s">
        <v>2840</v>
      </c>
      <c r="B383" t="s">
        <v>2841</v>
      </c>
      <c r="C383" t="s">
        <v>2839</v>
      </c>
      <c r="D383" t="s">
        <v>14602</v>
      </c>
      <c r="H383" t="s">
        <v>14603</v>
      </c>
      <c r="J383" t="s">
        <v>27667</v>
      </c>
    </row>
    <row r="384" spans="1:10" x14ac:dyDescent="0.2">
      <c r="A384" t="s">
        <v>3287</v>
      </c>
      <c r="B384" t="s">
        <v>3289</v>
      </c>
      <c r="C384" t="s">
        <v>3288</v>
      </c>
      <c r="J384" t="s">
        <v>27667</v>
      </c>
    </row>
    <row r="385" spans="1:10" x14ac:dyDescent="0.2">
      <c r="A385" t="s">
        <v>3291</v>
      </c>
      <c r="B385" t="s">
        <v>3290</v>
      </c>
      <c r="C385" t="s">
        <v>3292</v>
      </c>
      <c r="D385" t="s">
        <v>14604</v>
      </c>
      <c r="H385" t="s">
        <v>14605</v>
      </c>
      <c r="J385" t="s">
        <v>27690</v>
      </c>
    </row>
    <row r="386" spans="1:10" x14ac:dyDescent="0.2">
      <c r="A386" t="s">
        <v>14606</v>
      </c>
      <c r="B386" t="s">
        <v>3293</v>
      </c>
      <c r="C386" t="s">
        <v>14607</v>
      </c>
      <c r="D386" t="s">
        <v>15439</v>
      </c>
      <c r="E386" t="s">
        <v>2843</v>
      </c>
      <c r="G386" t="s">
        <v>2842</v>
      </c>
      <c r="H386" t="s">
        <v>15440</v>
      </c>
      <c r="J386" t="s">
        <v>27690</v>
      </c>
    </row>
    <row r="387" spans="1:10" x14ac:dyDescent="0.2">
      <c r="A387" t="s">
        <v>2843</v>
      </c>
      <c r="B387" t="s">
        <v>3293</v>
      </c>
      <c r="C387" t="s">
        <v>2842</v>
      </c>
      <c r="D387" t="s">
        <v>14606</v>
      </c>
      <c r="E387" t="s">
        <v>24828</v>
      </c>
      <c r="G387" t="s">
        <v>24829</v>
      </c>
      <c r="H387" t="s">
        <v>14607</v>
      </c>
      <c r="J387" t="s">
        <v>27690</v>
      </c>
    </row>
    <row r="388" spans="1:10" x14ac:dyDescent="0.2">
      <c r="A388" t="s">
        <v>24828</v>
      </c>
      <c r="B388" t="s">
        <v>3293</v>
      </c>
      <c r="C388" t="s">
        <v>24829</v>
      </c>
      <c r="D388" t="s">
        <v>2843</v>
      </c>
      <c r="E388" t="s">
        <v>25718</v>
      </c>
      <c r="G388" t="s">
        <v>25719</v>
      </c>
      <c r="H388" t="s">
        <v>2842</v>
      </c>
      <c r="J388" t="s">
        <v>27690</v>
      </c>
    </row>
    <row r="389" spans="1:10" x14ac:dyDescent="0.2">
      <c r="A389" t="s">
        <v>25718</v>
      </c>
      <c r="B389" t="s">
        <v>3293</v>
      </c>
      <c r="C389" t="s">
        <v>25719</v>
      </c>
      <c r="D389" t="s">
        <v>24828</v>
      </c>
      <c r="H389" t="s">
        <v>24829</v>
      </c>
      <c r="J389" t="s">
        <v>27690</v>
      </c>
    </row>
    <row r="390" spans="1:10" x14ac:dyDescent="0.2">
      <c r="A390" t="s">
        <v>14608</v>
      </c>
      <c r="B390" t="s">
        <v>15441</v>
      </c>
      <c r="C390" t="s">
        <v>14609</v>
      </c>
      <c r="E390" t="s">
        <v>3294</v>
      </c>
      <c r="G390" t="s">
        <v>3295</v>
      </c>
      <c r="J390" t="s">
        <v>27690</v>
      </c>
    </row>
    <row r="391" spans="1:10" x14ac:dyDescent="0.2">
      <c r="A391" t="s">
        <v>3294</v>
      </c>
      <c r="B391" t="s">
        <v>3296</v>
      </c>
      <c r="C391" t="s">
        <v>3295</v>
      </c>
      <c r="D391" t="s">
        <v>14608</v>
      </c>
      <c r="H391" t="s">
        <v>14609</v>
      </c>
      <c r="J391" t="s">
        <v>27690</v>
      </c>
    </row>
    <row r="392" spans="1:10" x14ac:dyDescent="0.2">
      <c r="A392" t="s">
        <v>16385</v>
      </c>
      <c r="B392" t="s">
        <v>16387</v>
      </c>
      <c r="C392" t="s">
        <v>16386</v>
      </c>
      <c r="D392" t="s">
        <v>16984</v>
      </c>
      <c r="F392" t="s">
        <v>16394</v>
      </c>
      <c r="H392" t="s">
        <v>16985</v>
      </c>
      <c r="I392" t="s">
        <v>16395</v>
      </c>
      <c r="J392" t="s">
        <v>27690</v>
      </c>
    </row>
    <row r="393" spans="1:10" x14ac:dyDescent="0.2">
      <c r="A393" t="s">
        <v>3297</v>
      </c>
      <c r="B393" t="s">
        <v>3299</v>
      </c>
      <c r="C393" t="s">
        <v>3298</v>
      </c>
      <c r="F393" t="s">
        <v>2861</v>
      </c>
      <c r="I393" t="s">
        <v>2860</v>
      </c>
      <c r="J393" t="s">
        <v>27689</v>
      </c>
    </row>
    <row r="394" spans="1:10" x14ac:dyDescent="0.2">
      <c r="A394" t="s">
        <v>22177</v>
      </c>
      <c r="B394" t="s">
        <v>3300</v>
      </c>
      <c r="C394" t="s">
        <v>22178</v>
      </c>
      <c r="D394" t="s">
        <v>22931</v>
      </c>
      <c r="F394" t="s">
        <v>19995</v>
      </c>
      <c r="H394" t="s">
        <v>22932</v>
      </c>
      <c r="I394" t="s">
        <v>19996</v>
      </c>
      <c r="J394" t="s">
        <v>27690</v>
      </c>
    </row>
    <row r="395" spans="1:10" x14ac:dyDescent="0.2">
      <c r="A395" t="s">
        <v>14612</v>
      </c>
      <c r="B395" t="s">
        <v>3301</v>
      </c>
      <c r="C395" t="s">
        <v>14613</v>
      </c>
      <c r="D395" t="s">
        <v>15442</v>
      </c>
      <c r="E395" t="s">
        <v>2845</v>
      </c>
      <c r="G395" t="s">
        <v>2844</v>
      </c>
      <c r="H395" t="s">
        <v>15443</v>
      </c>
      <c r="J395" t="s">
        <v>27690</v>
      </c>
    </row>
    <row r="396" spans="1:10" x14ac:dyDescent="0.2">
      <c r="A396" t="s">
        <v>2845</v>
      </c>
      <c r="B396" t="s">
        <v>3301</v>
      </c>
      <c r="C396" t="s">
        <v>2844</v>
      </c>
      <c r="D396" t="s">
        <v>14612</v>
      </c>
      <c r="H396" t="s">
        <v>14613</v>
      </c>
      <c r="J396" t="s">
        <v>27690</v>
      </c>
    </row>
    <row r="397" spans="1:10" x14ac:dyDescent="0.2">
      <c r="A397" t="s">
        <v>14614</v>
      </c>
      <c r="B397" t="s">
        <v>15444</v>
      </c>
      <c r="C397" t="s">
        <v>14615</v>
      </c>
      <c r="E397" t="s">
        <v>3302</v>
      </c>
      <c r="G397" t="s">
        <v>3303</v>
      </c>
      <c r="J397" t="s">
        <v>27690</v>
      </c>
    </row>
    <row r="398" spans="1:10" x14ac:dyDescent="0.2">
      <c r="A398" t="s">
        <v>3302</v>
      </c>
      <c r="B398" t="s">
        <v>3304</v>
      </c>
      <c r="C398" t="s">
        <v>3303</v>
      </c>
      <c r="D398" t="s">
        <v>14614</v>
      </c>
      <c r="H398" t="s">
        <v>14615</v>
      </c>
      <c r="J398" t="s">
        <v>27690</v>
      </c>
    </row>
    <row r="399" spans="1:10" x14ac:dyDescent="0.2">
      <c r="A399" t="s">
        <v>25720</v>
      </c>
      <c r="B399" t="s">
        <v>25722</v>
      </c>
      <c r="C399" t="s">
        <v>25721</v>
      </c>
      <c r="F399" t="s">
        <v>3305</v>
      </c>
      <c r="I399" t="s">
        <v>3306</v>
      </c>
      <c r="J399" t="s">
        <v>27690</v>
      </c>
    </row>
    <row r="400" spans="1:10" x14ac:dyDescent="0.2">
      <c r="A400" t="s">
        <v>3305</v>
      </c>
      <c r="B400" t="s">
        <v>3307</v>
      </c>
      <c r="C400" t="s">
        <v>3306</v>
      </c>
      <c r="J400" t="s">
        <v>27689</v>
      </c>
    </row>
    <row r="401" spans="1:10" x14ac:dyDescent="0.2">
      <c r="A401" t="s">
        <v>3308</v>
      </c>
      <c r="B401" t="s">
        <v>3310</v>
      </c>
      <c r="C401" t="s">
        <v>3309</v>
      </c>
      <c r="D401" t="s">
        <v>14616</v>
      </c>
      <c r="H401" t="s">
        <v>14617</v>
      </c>
      <c r="J401" t="s">
        <v>27690</v>
      </c>
    </row>
    <row r="402" spans="1:10" x14ac:dyDescent="0.2">
      <c r="A402" t="s">
        <v>3311</v>
      </c>
      <c r="B402" t="s">
        <v>3313</v>
      </c>
      <c r="C402" t="s">
        <v>3312</v>
      </c>
      <c r="D402" t="s">
        <v>14618</v>
      </c>
      <c r="H402" t="s">
        <v>14619</v>
      </c>
      <c r="J402" t="s">
        <v>27690</v>
      </c>
    </row>
    <row r="403" spans="1:10" x14ac:dyDescent="0.2">
      <c r="A403" t="s">
        <v>3315</v>
      </c>
      <c r="B403" t="s">
        <v>3317</v>
      </c>
      <c r="C403" t="s">
        <v>3316</v>
      </c>
      <c r="D403" t="s">
        <v>14620</v>
      </c>
      <c r="H403" t="s">
        <v>14621</v>
      </c>
      <c r="J403" t="s">
        <v>27690</v>
      </c>
    </row>
    <row r="404" spans="1:10" x14ac:dyDescent="0.2">
      <c r="A404" t="s">
        <v>14622</v>
      </c>
      <c r="B404" t="s">
        <v>3318</v>
      </c>
      <c r="C404" t="s">
        <v>14623</v>
      </c>
      <c r="E404" t="s">
        <v>3319</v>
      </c>
      <c r="G404" t="s">
        <v>3320</v>
      </c>
      <c r="J404" t="s">
        <v>27690</v>
      </c>
    </row>
    <row r="405" spans="1:10" x14ac:dyDescent="0.2">
      <c r="A405" t="s">
        <v>3319</v>
      </c>
      <c r="B405" t="s">
        <v>3321</v>
      </c>
      <c r="C405" t="s">
        <v>3320</v>
      </c>
      <c r="D405" t="s">
        <v>14622</v>
      </c>
      <c r="H405" t="s">
        <v>14623</v>
      </c>
      <c r="J405" t="s">
        <v>27690</v>
      </c>
    </row>
    <row r="406" spans="1:10" x14ac:dyDescent="0.2">
      <c r="A406" t="s">
        <v>14624</v>
      </c>
      <c r="B406" t="s">
        <v>6498</v>
      </c>
      <c r="C406" t="s">
        <v>14625</v>
      </c>
      <c r="E406" t="s">
        <v>3322</v>
      </c>
      <c r="G406" t="s">
        <v>3323</v>
      </c>
      <c r="J406" t="s">
        <v>27690</v>
      </c>
    </row>
    <row r="407" spans="1:10" x14ac:dyDescent="0.2">
      <c r="A407" t="s">
        <v>3322</v>
      </c>
      <c r="B407" t="s">
        <v>3324</v>
      </c>
      <c r="C407" t="s">
        <v>3323</v>
      </c>
      <c r="D407" t="s">
        <v>14624</v>
      </c>
      <c r="H407" t="s">
        <v>14625</v>
      </c>
      <c r="J407" t="s">
        <v>27690</v>
      </c>
    </row>
    <row r="408" spans="1:10" x14ac:dyDescent="0.2">
      <c r="A408" t="s">
        <v>3325</v>
      </c>
      <c r="B408" t="s">
        <v>3327</v>
      </c>
      <c r="C408" t="s">
        <v>3326</v>
      </c>
      <c r="D408" t="s">
        <v>14626</v>
      </c>
      <c r="H408" t="s">
        <v>14627</v>
      </c>
      <c r="J408" t="s">
        <v>27690</v>
      </c>
    </row>
    <row r="409" spans="1:10" x14ac:dyDescent="0.2">
      <c r="A409" t="s">
        <v>3328</v>
      </c>
      <c r="B409" t="s">
        <v>3242</v>
      </c>
      <c r="C409" t="s">
        <v>3329</v>
      </c>
      <c r="D409" t="s">
        <v>14628</v>
      </c>
      <c r="H409" t="s">
        <v>14629</v>
      </c>
      <c r="J409" t="s">
        <v>27690</v>
      </c>
    </row>
    <row r="410" spans="1:10" x14ac:dyDescent="0.2">
      <c r="A410" t="s">
        <v>3243</v>
      </c>
      <c r="B410" t="s">
        <v>3245</v>
      </c>
      <c r="C410" t="s">
        <v>3244</v>
      </c>
      <c r="D410" t="s">
        <v>14630</v>
      </c>
      <c r="H410" t="s">
        <v>14631</v>
      </c>
      <c r="J410" t="s">
        <v>27690</v>
      </c>
    </row>
    <row r="411" spans="1:10" x14ac:dyDescent="0.2">
      <c r="A411" t="s">
        <v>3246</v>
      </c>
      <c r="B411" t="s">
        <v>3248</v>
      </c>
      <c r="C411" t="s">
        <v>3247</v>
      </c>
      <c r="D411" t="s">
        <v>14632</v>
      </c>
      <c r="H411" t="s">
        <v>14633</v>
      </c>
      <c r="J411" t="s">
        <v>27690</v>
      </c>
    </row>
    <row r="412" spans="1:10" x14ac:dyDescent="0.2">
      <c r="A412" t="s">
        <v>3249</v>
      </c>
      <c r="B412" t="s">
        <v>3251</v>
      </c>
      <c r="C412" t="s">
        <v>3250</v>
      </c>
      <c r="D412" t="s">
        <v>14634</v>
      </c>
      <c r="H412" t="s">
        <v>14635</v>
      </c>
      <c r="J412" t="s">
        <v>27690</v>
      </c>
    </row>
    <row r="413" spans="1:10" x14ac:dyDescent="0.2">
      <c r="A413" t="s">
        <v>14636</v>
      </c>
      <c r="B413" t="s">
        <v>16388</v>
      </c>
      <c r="C413" t="s">
        <v>14637</v>
      </c>
      <c r="E413" t="s">
        <v>3252</v>
      </c>
      <c r="G413" t="s">
        <v>3253</v>
      </c>
      <c r="J413" t="s">
        <v>27689</v>
      </c>
    </row>
    <row r="414" spans="1:10" x14ac:dyDescent="0.2">
      <c r="A414" t="s">
        <v>3252</v>
      </c>
      <c r="B414" t="s">
        <v>16389</v>
      </c>
      <c r="C414" t="s">
        <v>3253</v>
      </c>
      <c r="D414" t="s">
        <v>14636</v>
      </c>
      <c r="H414" t="s">
        <v>14637</v>
      </c>
      <c r="J414" t="s">
        <v>27689</v>
      </c>
    </row>
    <row r="415" spans="1:10" x14ac:dyDescent="0.2">
      <c r="A415" t="s">
        <v>3254</v>
      </c>
      <c r="B415" t="s">
        <v>3256</v>
      </c>
      <c r="C415" t="s">
        <v>3255</v>
      </c>
      <c r="J415" t="s">
        <v>27690</v>
      </c>
    </row>
    <row r="416" spans="1:10" x14ac:dyDescent="0.2">
      <c r="A416" t="s">
        <v>14638</v>
      </c>
      <c r="B416" t="s">
        <v>3257</v>
      </c>
      <c r="C416" t="s">
        <v>14639</v>
      </c>
      <c r="E416" t="s">
        <v>3258</v>
      </c>
      <c r="G416" t="s">
        <v>3259</v>
      </c>
      <c r="J416" t="s">
        <v>27690</v>
      </c>
    </row>
    <row r="417" spans="1:10" x14ac:dyDescent="0.2">
      <c r="A417" t="s">
        <v>3258</v>
      </c>
      <c r="B417" t="s">
        <v>3260</v>
      </c>
      <c r="C417" t="s">
        <v>3259</v>
      </c>
      <c r="D417" t="s">
        <v>14638</v>
      </c>
      <c r="H417" t="s">
        <v>14639</v>
      </c>
      <c r="J417" t="s">
        <v>27690</v>
      </c>
    </row>
    <row r="418" spans="1:10" x14ac:dyDescent="0.2">
      <c r="A418" t="s">
        <v>3261</v>
      </c>
      <c r="B418" t="s">
        <v>3263</v>
      </c>
      <c r="C418" t="s">
        <v>3262</v>
      </c>
      <c r="D418" t="s">
        <v>14640</v>
      </c>
      <c r="H418" t="s">
        <v>14641</v>
      </c>
      <c r="J418" t="s">
        <v>27690</v>
      </c>
    </row>
    <row r="419" spans="1:10" x14ac:dyDescent="0.2">
      <c r="A419" t="s">
        <v>14642</v>
      </c>
      <c r="B419" t="s">
        <v>12533</v>
      </c>
      <c r="C419" t="s">
        <v>14643</v>
      </c>
      <c r="D419" t="s">
        <v>12531</v>
      </c>
      <c r="E419" t="s">
        <v>2847</v>
      </c>
      <c r="G419" t="s">
        <v>2846</v>
      </c>
      <c r="H419" t="s">
        <v>12532</v>
      </c>
      <c r="J419" t="s">
        <v>27667</v>
      </c>
    </row>
    <row r="420" spans="1:10" x14ac:dyDescent="0.2">
      <c r="A420" t="s">
        <v>2847</v>
      </c>
      <c r="B420" t="s">
        <v>2848</v>
      </c>
      <c r="C420" t="s">
        <v>2846</v>
      </c>
      <c r="D420" t="s">
        <v>14642</v>
      </c>
      <c r="H420" t="s">
        <v>14643</v>
      </c>
      <c r="J420" t="s">
        <v>27667</v>
      </c>
    </row>
    <row r="421" spans="1:10" x14ac:dyDescent="0.2">
      <c r="A421" t="s">
        <v>3264</v>
      </c>
      <c r="B421" t="s">
        <v>3266</v>
      </c>
      <c r="C421" t="s">
        <v>3265</v>
      </c>
      <c r="F421" t="s">
        <v>16986</v>
      </c>
      <c r="I421" t="s">
        <v>16987</v>
      </c>
      <c r="J421" t="s">
        <v>27690</v>
      </c>
    </row>
    <row r="422" spans="1:10" x14ac:dyDescent="0.2">
      <c r="A422" t="s">
        <v>4126</v>
      </c>
      <c r="B422" t="s">
        <v>4128</v>
      </c>
      <c r="C422" t="s">
        <v>4127</v>
      </c>
      <c r="J422" t="s">
        <v>27690</v>
      </c>
    </row>
    <row r="423" spans="1:10" x14ac:dyDescent="0.2">
      <c r="A423" t="s">
        <v>19860</v>
      </c>
      <c r="B423" t="s">
        <v>19861</v>
      </c>
      <c r="C423" t="s">
        <v>19993</v>
      </c>
      <c r="F423" t="s">
        <v>2853</v>
      </c>
      <c r="I423" t="s">
        <v>2852</v>
      </c>
      <c r="J423" t="s">
        <v>27690</v>
      </c>
    </row>
    <row r="424" spans="1:10" x14ac:dyDescent="0.2">
      <c r="A424" t="s">
        <v>14644</v>
      </c>
      <c r="B424" t="s">
        <v>4129</v>
      </c>
      <c r="C424" t="s">
        <v>14645</v>
      </c>
      <c r="D424" t="s">
        <v>14646</v>
      </c>
      <c r="E424" t="s">
        <v>1958</v>
      </c>
      <c r="G424" t="s">
        <v>1959</v>
      </c>
      <c r="H424" t="s">
        <v>14647</v>
      </c>
      <c r="J424" t="s">
        <v>27690</v>
      </c>
    </row>
    <row r="425" spans="1:10" x14ac:dyDescent="0.2">
      <c r="A425" t="s">
        <v>1958</v>
      </c>
      <c r="B425" t="s">
        <v>4129</v>
      </c>
      <c r="C425" t="s">
        <v>1959</v>
      </c>
      <c r="D425" t="s">
        <v>14644</v>
      </c>
      <c r="E425" t="s">
        <v>16390</v>
      </c>
      <c r="G425" t="s">
        <v>16391</v>
      </c>
      <c r="H425" t="s">
        <v>14645</v>
      </c>
      <c r="J425" t="s">
        <v>27690</v>
      </c>
    </row>
    <row r="426" spans="1:10" x14ac:dyDescent="0.2">
      <c r="A426" t="s">
        <v>16390</v>
      </c>
      <c r="B426" t="s">
        <v>4129</v>
      </c>
      <c r="C426" t="s">
        <v>16391</v>
      </c>
      <c r="D426" t="s">
        <v>1958</v>
      </c>
      <c r="H426" t="s">
        <v>1959</v>
      </c>
      <c r="J426" t="s">
        <v>27690</v>
      </c>
    </row>
    <row r="427" spans="1:10" x14ac:dyDescent="0.2">
      <c r="A427" t="s">
        <v>2850</v>
      </c>
      <c r="B427" t="s">
        <v>2851</v>
      </c>
      <c r="C427" t="s">
        <v>2849</v>
      </c>
      <c r="D427" t="s">
        <v>14648</v>
      </c>
      <c r="E427" t="s">
        <v>16392</v>
      </c>
      <c r="G427" t="s">
        <v>16393</v>
      </c>
      <c r="H427" t="s">
        <v>14649</v>
      </c>
      <c r="J427" t="s">
        <v>27690</v>
      </c>
    </row>
    <row r="428" spans="1:10" x14ac:dyDescent="0.2">
      <c r="A428" t="s">
        <v>16392</v>
      </c>
      <c r="B428" t="s">
        <v>2851</v>
      </c>
      <c r="C428" t="s">
        <v>16393</v>
      </c>
      <c r="D428" t="s">
        <v>2850</v>
      </c>
      <c r="H428" t="s">
        <v>2849</v>
      </c>
      <c r="J428" t="s">
        <v>27690</v>
      </c>
    </row>
    <row r="429" spans="1:10" x14ac:dyDescent="0.2">
      <c r="A429" t="s">
        <v>2853</v>
      </c>
      <c r="B429" t="s">
        <v>4130</v>
      </c>
      <c r="C429" t="s">
        <v>2852</v>
      </c>
      <c r="D429" t="s">
        <v>14650</v>
      </c>
      <c r="F429" t="s">
        <v>2857</v>
      </c>
      <c r="H429" t="s">
        <v>14651</v>
      </c>
      <c r="I429" t="s">
        <v>2856</v>
      </c>
      <c r="J429" t="s">
        <v>27690</v>
      </c>
    </row>
    <row r="430" spans="1:10" x14ac:dyDescent="0.2">
      <c r="A430" t="s">
        <v>16394</v>
      </c>
      <c r="B430" t="s">
        <v>2855</v>
      </c>
      <c r="C430" t="s">
        <v>16395</v>
      </c>
      <c r="D430" t="s">
        <v>16988</v>
      </c>
      <c r="H430" t="s">
        <v>16989</v>
      </c>
      <c r="J430" t="s">
        <v>27690</v>
      </c>
    </row>
    <row r="431" spans="1:10" x14ac:dyDescent="0.2">
      <c r="A431" t="s">
        <v>2857</v>
      </c>
      <c r="B431" t="s">
        <v>4131</v>
      </c>
      <c r="C431" t="s">
        <v>2856</v>
      </c>
      <c r="D431" t="s">
        <v>14652</v>
      </c>
      <c r="H431" t="s">
        <v>14653</v>
      </c>
      <c r="J431" t="s">
        <v>27690</v>
      </c>
    </row>
    <row r="432" spans="1:10" x14ac:dyDescent="0.2">
      <c r="A432" t="s">
        <v>2859</v>
      </c>
      <c r="B432" t="s">
        <v>4132</v>
      </c>
      <c r="C432" t="s">
        <v>2858</v>
      </c>
      <c r="D432" t="s">
        <v>14654</v>
      </c>
      <c r="H432" t="s">
        <v>14655</v>
      </c>
      <c r="J432" t="s">
        <v>27690</v>
      </c>
    </row>
    <row r="433" spans="1:10" x14ac:dyDescent="0.2">
      <c r="A433" t="s">
        <v>2861</v>
      </c>
      <c r="B433" t="s">
        <v>4133</v>
      </c>
      <c r="C433" t="s">
        <v>2860</v>
      </c>
      <c r="D433" t="s">
        <v>14656</v>
      </c>
      <c r="H433" t="s">
        <v>14657</v>
      </c>
      <c r="J433" t="s">
        <v>27689</v>
      </c>
    </row>
    <row r="434" spans="1:10" x14ac:dyDescent="0.2">
      <c r="A434" t="s">
        <v>14658</v>
      </c>
      <c r="B434" t="s">
        <v>4134</v>
      </c>
      <c r="C434" t="s">
        <v>14659</v>
      </c>
      <c r="D434" t="s">
        <v>12529</v>
      </c>
      <c r="E434" t="s">
        <v>290</v>
      </c>
      <c r="G434" t="s">
        <v>291</v>
      </c>
      <c r="H434" t="s">
        <v>12530</v>
      </c>
      <c r="J434" t="s">
        <v>27689</v>
      </c>
    </row>
    <row r="435" spans="1:10" x14ac:dyDescent="0.2">
      <c r="A435" t="s">
        <v>290</v>
      </c>
      <c r="B435" t="s">
        <v>4134</v>
      </c>
      <c r="C435" t="s">
        <v>291</v>
      </c>
      <c r="D435" t="s">
        <v>14658</v>
      </c>
      <c r="H435" t="s">
        <v>14659</v>
      </c>
      <c r="J435" t="s">
        <v>27689</v>
      </c>
    </row>
    <row r="436" spans="1:10" x14ac:dyDescent="0.2">
      <c r="A436" t="s">
        <v>4135</v>
      </c>
      <c r="B436" t="s">
        <v>4137</v>
      </c>
      <c r="C436" t="s">
        <v>4136</v>
      </c>
      <c r="D436" t="s">
        <v>14660</v>
      </c>
      <c r="H436" t="s">
        <v>14661</v>
      </c>
      <c r="J436" t="s">
        <v>27690</v>
      </c>
    </row>
    <row r="437" spans="1:10" x14ac:dyDescent="0.2">
      <c r="A437" t="s">
        <v>4138</v>
      </c>
      <c r="B437" t="s">
        <v>4140</v>
      </c>
      <c r="C437" t="s">
        <v>4139</v>
      </c>
      <c r="J437" t="s">
        <v>27667</v>
      </c>
    </row>
    <row r="438" spans="1:10" x14ac:dyDescent="0.2">
      <c r="A438" t="s">
        <v>4141</v>
      </c>
      <c r="B438" t="s">
        <v>4143</v>
      </c>
      <c r="C438" t="s">
        <v>4142</v>
      </c>
      <c r="J438" t="s">
        <v>27667</v>
      </c>
    </row>
    <row r="439" spans="1:10" x14ac:dyDescent="0.2">
      <c r="A439" t="s">
        <v>4144</v>
      </c>
      <c r="B439" t="s">
        <v>4146</v>
      </c>
      <c r="C439" t="s">
        <v>4145</v>
      </c>
      <c r="J439" t="s">
        <v>27667</v>
      </c>
    </row>
    <row r="440" spans="1:10" x14ac:dyDescent="0.2">
      <c r="A440" t="s">
        <v>4147</v>
      </c>
      <c r="B440" t="s">
        <v>4149</v>
      </c>
      <c r="C440" t="s">
        <v>4148</v>
      </c>
      <c r="J440" t="s">
        <v>27667</v>
      </c>
    </row>
    <row r="441" spans="1:10" x14ac:dyDescent="0.2">
      <c r="A441" t="s">
        <v>12537</v>
      </c>
      <c r="B441" t="s">
        <v>12539</v>
      </c>
      <c r="C441" t="s">
        <v>12538</v>
      </c>
      <c r="D441" t="s">
        <v>12535</v>
      </c>
      <c r="E441" t="s">
        <v>14662</v>
      </c>
      <c r="G441" t="s">
        <v>14663</v>
      </c>
      <c r="H441" t="s">
        <v>12536</v>
      </c>
      <c r="J441" t="s">
        <v>27689</v>
      </c>
    </row>
    <row r="442" spans="1:10" x14ac:dyDescent="0.2">
      <c r="A442" t="s">
        <v>4150</v>
      </c>
      <c r="B442" t="s">
        <v>4152</v>
      </c>
      <c r="C442" t="s">
        <v>4151</v>
      </c>
      <c r="D442" t="s">
        <v>14662</v>
      </c>
      <c r="H442" t="s">
        <v>14663</v>
      </c>
      <c r="J442" t="s">
        <v>27689</v>
      </c>
    </row>
    <row r="443" spans="1:10" x14ac:dyDescent="0.2">
      <c r="A443" t="s">
        <v>4154</v>
      </c>
      <c r="B443" t="s">
        <v>4153</v>
      </c>
      <c r="C443" t="s">
        <v>4155</v>
      </c>
      <c r="D443" t="s">
        <v>14664</v>
      </c>
      <c r="H443" t="s">
        <v>14665</v>
      </c>
      <c r="J443" t="s">
        <v>27667</v>
      </c>
    </row>
    <row r="444" spans="1:10" x14ac:dyDescent="0.2">
      <c r="A444" t="s">
        <v>2863</v>
      </c>
      <c r="B444" t="s">
        <v>4156</v>
      </c>
      <c r="C444" t="s">
        <v>2862</v>
      </c>
      <c r="D444" t="s">
        <v>14666</v>
      </c>
      <c r="E444" t="s">
        <v>22179</v>
      </c>
      <c r="G444" t="s">
        <v>22180</v>
      </c>
      <c r="H444" t="s">
        <v>14667</v>
      </c>
      <c r="J444" t="s">
        <v>27689</v>
      </c>
    </row>
    <row r="445" spans="1:10" x14ac:dyDescent="0.2">
      <c r="A445" t="s">
        <v>22179</v>
      </c>
      <c r="B445" t="s">
        <v>4156</v>
      </c>
      <c r="C445" t="s">
        <v>22180</v>
      </c>
      <c r="D445" t="s">
        <v>2863</v>
      </c>
      <c r="H445" t="s">
        <v>2862</v>
      </c>
      <c r="J445" t="s">
        <v>27689</v>
      </c>
    </row>
    <row r="446" spans="1:10" x14ac:dyDescent="0.2">
      <c r="A446" t="s">
        <v>12540</v>
      </c>
      <c r="B446" t="s">
        <v>12541</v>
      </c>
      <c r="C446" t="s">
        <v>12542</v>
      </c>
      <c r="E446" t="s">
        <v>12543</v>
      </c>
      <c r="G446" t="s">
        <v>12544</v>
      </c>
      <c r="J446" t="s">
        <v>27691</v>
      </c>
    </row>
    <row r="447" spans="1:10" x14ac:dyDescent="0.2">
      <c r="A447" t="s">
        <v>14668</v>
      </c>
      <c r="B447" t="s">
        <v>4157</v>
      </c>
      <c r="C447" t="s">
        <v>14669</v>
      </c>
      <c r="D447" t="s">
        <v>12543</v>
      </c>
      <c r="E447" t="s">
        <v>292</v>
      </c>
      <c r="G447" t="s">
        <v>293</v>
      </c>
      <c r="H447" t="s">
        <v>12544</v>
      </c>
      <c r="J447" t="s">
        <v>27691</v>
      </c>
    </row>
    <row r="448" spans="1:10" x14ac:dyDescent="0.2">
      <c r="A448" t="s">
        <v>292</v>
      </c>
      <c r="B448" t="s">
        <v>4157</v>
      </c>
      <c r="C448" t="s">
        <v>293</v>
      </c>
      <c r="D448" t="s">
        <v>14668</v>
      </c>
      <c r="H448" t="s">
        <v>14669</v>
      </c>
      <c r="J448" t="s">
        <v>27691</v>
      </c>
    </row>
    <row r="449" spans="1:10" x14ac:dyDescent="0.2">
      <c r="A449" t="s">
        <v>14670</v>
      </c>
      <c r="B449" t="s">
        <v>4158</v>
      </c>
      <c r="C449" t="s">
        <v>14671</v>
      </c>
      <c r="D449" t="s">
        <v>12545</v>
      </c>
      <c r="E449" t="s">
        <v>294</v>
      </c>
      <c r="G449" t="s">
        <v>295</v>
      </c>
      <c r="H449" t="s">
        <v>12546</v>
      </c>
      <c r="J449" t="s">
        <v>27691</v>
      </c>
    </row>
    <row r="450" spans="1:10" x14ac:dyDescent="0.2">
      <c r="A450" t="s">
        <v>294</v>
      </c>
      <c r="B450" t="s">
        <v>4158</v>
      </c>
      <c r="C450" t="s">
        <v>295</v>
      </c>
      <c r="D450" t="s">
        <v>14670</v>
      </c>
      <c r="H450" t="s">
        <v>14671</v>
      </c>
      <c r="J450" t="s">
        <v>27691</v>
      </c>
    </row>
    <row r="451" spans="1:10" x14ac:dyDescent="0.2">
      <c r="A451" t="s">
        <v>14672</v>
      </c>
      <c r="B451" t="s">
        <v>3290</v>
      </c>
      <c r="C451" t="s">
        <v>14673</v>
      </c>
      <c r="D451" t="s">
        <v>18877</v>
      </c>
      <c r="E451" t="s">
        <v>296</v>
      </c>
      <c r="G451" t="s">
        <v>297</v>
      </c>
      <c r="H451" t="s">
        <v>18878</v>
      </c>
      <c r="J451" t="s">
        <v>27689</v>
      </c>
    </row>
    <row r="452" spans="1:10" x14ac:dyDescent="0.2">
      <c r="A452" t="s">
        <v>296</v>
      </c>
      <c r="B452" t="s">
        <v>3290</v>
      </c>
      <c r="C452" t="s">
        <v>297</v>
      </c>
      <c r="D452" t="s">
        <v>14672</v>
      </c>
      <c r="H452" t="s">
        <v>14673</v>
      </c>
      <c r="J452" t="s">
        <v>27689</v>
      </c>
    </row>
    <row r="453" spans="1:10" x14ac:dyDescent="0.2">
      <c r="A453" t="s">
        <v>298</v>
      </c>
      <c r="B453" t="s">
        <v>16396</v>
      </c>
      <c r="C453" t="s">
        <v>299</v>
      </c>
      <c r="D453" t="s">
        <v>14674</v>
      </c>
      <c r="H453" t="s">
        <v>14675</v>
      </c>
      <c r="J453" t="s">
        <v>27689</v>
      </c>
    </row>
    <row r="454" spans="1:10" x14ac:dyDescent="0.2">
      <c r="A454" t="s">
        <v>14676</v>
      </c>
      <c r="B454" t="s">
        <v>3301</v>
      </c>
      <c r="C454" t="s">
        <v>14677</v>
      </c>
      <c r="D454" t="s">
        <v>19786</v>
      </c>
      <c r="E454" t="s">
        <v>2865</v>
      </c>
      <c r="G454" t="s">
        <v>2864</v>
      </c>
      <c r="H454" t="s">
        <v>19812</v>
      </c>
      <c r="J454" t="s">
        <v>27689</v>
      </c>
    </row>
    <row r="455" spans="1:10" x14ac:dyDescent="0.2">
      <c r="A455" t="s">
        <v>2865</v>
      </c>
      <c r="B455" t="s">
        <v>3301</v>
      </c>
      <c r="C455" t="s">
        <v>2864</v>
      </c>
      <c r="D455" t="s">
        <v>14676</v>
      </c>
      <c r="H455" t="s">
        <v>14677</v>
      </c>
      <c r="J455" t="s">
        <v>27689</v>
      </c>
    </row>
    <row r="456" spans="1:10" x14ac:dyDescent="0.2">
      <c r="A456" t="s">
        <v>4159</v>
      </c>
      <c r="B456" t="s">
        <v>3296</v>
      </c>
      <c r="C456" t="s">
        <v>4160</v>
      </c>
      <c r="D456" t="s">
        <v>14678</v>
      </c>
      <c r="H456" t="s">
        <v>14679</v>
      </c>
      <c r="J456" t="s">
        <v>27689</v>
      </c>
    </row>
    <row r="457" spans="1:10" x14ac:dyDescent="0.2">
      <c r="A457" t="s">
        <v>300</v>
      </c>
      <c r="B457" t="s">
        <v>4132</v>
      </c>
      <c r="C457" t="s">
        <v>301</v>
      </c>
      <c r="D457" t="s">
        <v>14680</v>
      </c>
      <c r="E457" t="s">
        <v>19058</v>
      </c>
      <c r="G457" t="s">
        <v>19059</v>
      </c>
      <c r="H457" t="s">
        <v>14681</v>
      </c>
      <c r="J457" t="s">
        <v>27689</v>
      </c>
    </row>
    <row r="458" spans="1:10" x14ac:dyDescent="0.2">
      <c r="A458" t="s">
        <v>19058</v>
      </c>
      <c r="B458" t="s">
        <v>4132</v>
      </c>
      <c r="C458" t="s">
        <v>19059</v>
      </c>
      <c r="D458" t="s">
        <v>300</v>
      </c>
      <c r="H458" t="s">
        <v>301</v>
      </c>
      <c r="J458" t="s">
        <v>27689</v>
      </c>
    </row>
    <row r="459" spans="1:10" x14ac:dyDescent="0.2">
      <c r="A459" t="s">
        <v>14682</v>
      </c>
      <c r="B459" t="s">
        <v>15444</v>
      </c>
      <c r="C459" t="s">
        <v>14683</v>
      </c>
      <c r="D459" t="s">
        <v>21201</v>
      </c>
      <c r="E459" t="s">
        <v>4161</v>
      </c>
      <c r="G459" t="s">
        <v>4162</v>
      </c>
      <c r="H459" t="s">
        <v>21202</v>
      </c>
      <c r="J459" t="s">
        <v>27689</v>
      </c>
    </row>
    <row r="460" spans="1:10" x14ac:dyDescent="0.2">
      <c r="A460" t="s">
        <v>4161</v>
      </c>
      <c r="B460" t="s">
        <v>3304</v>
      </c>
      <c r="C460" t="s">
        <v>4162</v>
      </c>
      <c r="D460" t="s">
        <v>14682</v>
      </c>
      <c r="H460" t="s">
        <v>14683</v>
      </c>
      <c r="J460" t="s">
        <v>27689</v>
      </c>
    </row>
    <row r="461" spans="1:10" x14ac:dyDescent="0.2">
      <c r="A461" t="s">
        <v>14684</v>
      </c>
      <c r="B461" t="s">
        <v>16397</v>
      </c>
      <c r="C461" t="s">
        <v>14685</v>
      </c>
      <c r="D461" t="s">
        <v>16990</v>
      </c>
      <c r="E461" t="s">
        <v>4163</v>
      </c>
      <c r="G461" t="s">
        <v>4164</v>
      </c>
      <c r="H461" t="s">
        <v>16991</v>
      </c>
      <c r="J461" t="s">
        <v>27689</v>
      </c>
    </row>
    <row r="462" spans="1:10" x14ac:dyDescent="0.2">
      <c r="A462" t="s">
        <v>4163</v>
      </c>
      <c r="B462" t="s">
        <v>4165</v>
      </c>
      <c r="C462" t="s">
        <v>4164</v>
      </c>
      <c r="D462" t="s">
        <v>14684</v>
      </c>
      <c r="H462" t="s">
        <v>14685</v>
      </c>
      <c r="J462" t="s">
        <v>27689</v>
      </c>
    </row>
    <row r="463" spans="1:10" x14ac:dyDescent="0.2">
      <c r="A463" t="s">
        <v>14687</v>
      </c>
      <c r="B463" t="s">
        <v>12547</v>
      </c>
      <c r="C463" t="s">
        <v>14688</v>
      </c>
      <c r="D463" t="s">
        <v>12548</v>
      </c>
      <c r="E463" t="s">
        <v>4166</v>
      </c>
      <c r="G463" t="s">
        <v>4167</v>
      </c>
      <c r="H463" t="s">
        <v>12549</v>
      </c>
      <c r="J463" t="s">
        <v>27689</v>
      </c>
    </row>
    <row r="464" spans="1:10" x14ac:dyDescent="0.2">
      <c r="A464" t="s">
        <v>4166</v>
      </c>
      <c r="B464" t="s">
        <v>4168</v>
      </c>
      <c r="C464" t="s">
        <v>4167</v>
      </c>
      <c r="D464" t="s">
        <v>14687</v>
      </c>
      <c r="H464" t="s">
        <v>14688</v>
      </c>
      <c r="J464" t="s">
        <v>27689</v>
      </c>
    </row>
    <row r="465" spans="1:10" x14ac:dyDescent="0.2">
      <c r="A465" t="s">
        <v>4169</v>
      </c>
      <c r="B465" t="s">
        <v>4171</v>
      </c>
      <c r="C465" t="s">
        <v>4170</v>
      </c>
      <c r="D465" t="s">
        <v>14689</v>
      </c>
      <c r="H465" t="s">
        <v>14690</v>
      </c>
      <c r="J465" t="s">
        <v>27689</v>
      </c>
    </row>
    <row r="466" spans="1:10" x14ac:dyDescent="0.2">
      <c r="A466" t="s">
        <v>12550</v>
      </c>
      <c r="B466" t="s">
        <v>3300</v>
      </c>
      <c r="C466" t="s">
        <v>26364</v>
      </c>
      <c r="D466" t="s">
        <v>26822</v>
      </c>
      <c r="E466" t="s">
        <v>14610</v>
      </c>
      <c r="G466" t="s">
        <v>14611</v>
      </c>
      <c r="H466" t="s">
        <v>26823</v>
      </c>
      <c r="J466" t="s">
        <v>27689</v>
      </c>
    </row>
    <row r="467" spans="1:10" x14ac:dyDescent="0.2">
      <c r="A467" t="s">
        <v>12193</v>
      </c>
      <c r="B467" t="s">
        <v>3300</v>
      </c>
      <c r="C467" t="s">
        <v>12194</v>
      </c>
      <c r="D467" t="s">
        <v>14610</v>
      </c>
      <c r="E467" t="s">
        <v>16992</v>
      </c>
      <c r="G467" t="s">
        <v>16993</v>
      </c>
      <c r="H467" t="s">
        <v>14611</v>
      </c>
      <c r="J467" t="s">
        <v>27689</v>
      </c>
    </row>
    <row r="468" spans="1:10" x14ac:dyDescent="0.2">
      <c r="A468" t="s">
        <v>1805</v>
      </c>
      <c r="B468" t="s">
        <v>3300</v>
      </c>
      <c r="C468" t="s">
        <v>1806</v>
      </c>
      <c r="D468" t="s">
        <v>16992</v>
      </c>
      <c r="E468" t="s">
        <v>17962</v>
      </c>
      <c r="G468" t="s">
        <v>17963</v>
      </c>
      <c r="H468" t="s">
        <v>16993</v>
      </c>
      <c r="J468" t="s">
        <v>27689</v>
      </c>
    </row>
    <row r="469" spans="1:10" x14ac:dyDescent="0.2">
      <c r="A469" t="s">
        <v>16398</v>
      </c>
      <c r="B469" t="s">
        <v>3300</v>
      </c>
      <c r="C469" t="s">
        <v>16399</v>
      </c>
      <c r="D469" t="s">
        <v>17962</v>
      </c>
      <c r="E469" t="s">
        <v>17964</v>
      </c>
      <c r="G469" t="s">
        <v>17965</v>
      </c>
      <c r="H469" t="s">
        <v>17963</v>
      </c>
      <c r="J469" t="s">
        <v>27689</v>
      </c>
    </row>
    <row r="470" spans="1:10" x14ac:dyDescent="0.2">
      <c r="A470" t="s">
        <v>17139</v>
      </c>
      <c r="B470" t="s">
        <v>3300</v>
      </c>
      <c r="C470" t="s">
        <v>17140</v>
      </c>
      <c r="D470" t="s">
        <v>17964</v>
      </c>
      <c r="E470" t="s">
        <v>20730</v>
      </c>
      <c r="G470" t="s">
        <v>20731</v>
      </c>
      <c r="H470" t="s">
        <v>17965</v>
      </c>
      <c r="J470" t="s">
        <v>27689</v>
      </c>
    </row>
    <row r="471" spans="1:10" x14ac:dyDescent="0.2">
      <c r="A471" t="s">
        <v>19995</v>
      </c>
      <c r="B471" t="s">
        <v>3300</v>
      </c>
      <c r="C471" t="s">
        <v>19996</v>
      </c>
      <c r="D471" t="s">
        <v>20730</v>
      </c>
      <c r="H471" t="s">
        <v>20731</v>
      </c>
      <c r="J471" t="s">
        <v>27689</v>
      </c>
    </row>
    <row r="472" spans="1:10" x14ac:dyDescent="0.2">
      <c r="A472" t="s">
        <v>4172</v>
      </c>
      <c r="B472" t="s">
        <v>4174</v>
      </c>
      <c r="C472" t="s">
        <v>4173</v>
      </c>
      <c r="F472" t="s">
        <v>18515</v>
      </c>
      <c r="I472" t="s">
        <v>18516</v>
      </c>
      <c r="J472" t="s">
        <v>27689</v>
      </c>
    </row>
    <row r="473" spans="1:10" x14ac:dyDescent="0.2">
      <c r="A473" t="s">
        <v>14691</v>
      </c>
      <c r="B473" t="s">
        <v>1170</v>
      </c>
      <c r="C473" t="s">
        <v>14692</v>
      </c>
      <c r="D473" t="s">
        <v>12551</v>
      </c>
      <c r="E473" t="s">
        <v>2867</v>
      </c>
      <c r="G473" t="s">
        <v>2866</v>
      </c>
      <c r="H473" t="s">
        <v>12552</v>
      </c>
      <c r="J473" t="s">
        <v>27689</v>
      </c>
    </row>
    <row r="474" spans="1:10" x14ac:dyDescent="0.2">
      <c r="A474" t="s">
        <v>2867</v>
      </c>
      <c r="B474" t="s">
        <v>1170</v>
      </c>
      <c r="C474" t="s">
        <v>2866</v>
      </c>
      <c r="D474" t="s">
        <v>14691</v>
      </c>
      <c r="H474" t="s">
        <v>14692</v>
      </c>
      <c r="J474" t="s">
        <v>27689</v>
      </c>
    </row>
    <row r="475" spans="1:10" x14ac:dyDescent="0.2">
      <c r="A475" t="s">
        <v>1171</v>
      </c>
      <c r="B475" t="s">
        <v>16400</v>
      </c>
      <c r="C475" t="s">
        <v>1172</v>
      </c>
      <c r="D475" t="s">
        <v>14693</v>
      </c>
      <c r="H475" t="s">
        <v>14694</v>
      </c>
      <c r="J475" t="s">
        <v>27689</v>
      </c>
    </row>
    <row r="476" spans="1:10" x14ac:dyDescent="0.2">
      <c r="A476" t="s">
        <v>1173</v>
      </c>
      <c r="B476" t="s">
        <v>16401</v>
      </c>
      <c r="C476" t="s">
        <v>1174</v>
      </c>
      <c r="D476" t="s">
        <v>14695</v>
      </c>
      <c r="H476" t="s">
        <v>14696</v>
      </c>
      <c r="J476" t="s">
        <v>27689</v>
      </c>
    </row>
    <row r="477" spans="1:10" x14ac:dyDescent="0.2">
      <c r="A477" t="s">
        <v>1175</v>
      </c>
      <c r="B477" t="s">
        <v>1177</v>
      </c>
      <c r="C477" t="s">
        <v>1176</v>
      </c>
      <c r="D477" t="s">
        <v>14697</v>
      </c>
      <c r="H477" t="s">
        <v>14698</v>
      </c>
      <c r="J477" t="s">
        <v>27689</v>
      </c>
    </row>
    <row r="478" spans="1:10" x14ac:dyDescent="0.2">
      <c r="A478" t="s">
        <v>1178</v>
      </c>
      <c r="B478" t="s">
        <v>1180</v>
      </c>
      <c r="C478" t="s">
        <v>1179</v>
      </c>
      <c r="D478" t="s">
        <v>14699</v>
      </c>
      <c r="H478" t="s">
        <v>14700</v>
      </c>
      <c r="J478" t="s">
        <v>27689</v>
      </c>
    </row>
    <row r="479" spans="1:10" x14ac:dyDescent="0.2">
      <c r="A479" t="s">
        <v>12525</v>
      </c>
      <c r="B479" t="s">
        <v>22010</v>
      </c>
      <c r="C479" t="s">
        <v>12526</v>
      </c>
      <c r="D479" t="s">
        <v>26824</v>
      </c>
      <c r="E479" t="s">
        <v>4096</v>
      </c>
      <c r="G479" t="s">
        <v>4095</v>
      </c>
      <c r="H479" t="s">
        <v>26825</v>
      </c>
      <c r="J479" t="s">
        <v>27689</v>
      </c>
    </row>
    <row r="480" spans="1:10" x14ac:dyDescent="0.2">
      <c r="A480" t="s">
        <v>1182</v>
      </c>
      <c r="B480" t="s">
        <v>23931</v>
      </c>
      <c r="C480" t="s">
        <v>1183</v>
      </c>
      <c r="D480" t="s">
        <v>14701</v>
      </c>
      <c r="H480" t="s">
        <v>14702</v>
      </c>
      <c r="J480" t="s">
        <v>27689</v>
      </c>
    </row>
    <row r="481" spans="1:10" x14ac:dyDescent="0.2">
      <c r="A481" t="s">
        <v>1184</v>
      </c>
      <c r="B481" t="s">
        <v>1186</v>
      </c>
      <c r="C481" t="s">
        <v>1185</v>
      </c>
      <c r="D481" t="s">
        <v>14703</v>
      </c>
      <c r="H481" t="s">
        <v>14704</v>
      </c>
      <c r="J481" t="s">
        <v>27689</v>
      </c>
    </row>
    <row r="482" spans="1:10" x14ac:dyDescent="0.2">
      <c r="A482" t="s">
        <v>25723</v>
      </c>
      <c r="B482" t="s">
        <v>25725</v>
      </c>
      <c r="C482" t="s">
        <v>25724</v>
      </c>
      <c r="D482" t="s">
        <v>26250</v>
      </c>
      <c r="E482" t="s">
        <v>26251</v>
      </c>
      <c r="G482" t="s">
        <v>26252</v>
      </c>
      <c r="H482" t="s">
        <v>26253</v>
      </c>
      <c r="J482" t="s">
        <v>27667</v>
      </c>
    </row>
    <row r="483" spans="1:10" x14ac:dyDescent="0.2">
      <c r="A483" t="s">
        <v>302</v>
      </c>
      <c r="B483" t="s">
        <v>304</v>
      </c>
      <c r="C483" t="s">
        <v>303</v>
      </c>
      <c r="D483" t="s">
        <v>14705</v>
      </c>
      <c r="H483" t="s">
        <v>14706</v>
      </c>
      <c r="J483" t="s">
        <v>27667</v>
      </c>
    </row>
    <row r="484" spans="1:10" x14ac:dyDescent="0.2">
      <c r="A484" t="s">
        <v>1187</v>
      </c>
      <c r="B484" t="s">
        <v>1189</v>
      </c>
      <c r="C484" t="s">
        <v>1188</v>
      </c>
      <c r="J484" t="s">
        <v>27667</v>
      </c>
    </row>
    <row r="485" spans="1:10" x14ac:dyDescent="0.2">
      <c r="A485" t="s">
        <v>2869</v>
      </c>
      <c r="B485" t="s">
        <v>2870</v>
      </c>
      <c r="C485" t="s">
        <v>2868</v>
      </c>
      <c r="D485" t="s">
        <v>14707</v>
      </c>
      <c r="H485" t="s">
        <v>14708</v>
      </c>
      <c r="J485" t="s">
        <v>27667</v>
      </c>
    </row>
    <row r="486" spans="1:10" x14ac:dyDescent="0.2">
      <c r="A486" t="s">
        <v>14709</v>
      </c>
      <c r="B486" t="s">
        <v>2873</v>
      </c>
      <c r="C486" t="s">
        <v>14710</v>
      </c>
      <c r="D486" t="s">
        <v>12555</v>
      </c>
      <c r="E486" t="s">
        <v>2872</v>
      </c>
      <c r="G486" t="s">
        <v>2871</v>
      </c>
      <c r="H486" t="s">
        <v>12556</v>
      </c>
      <c r="J486" t="s">
        <v>27667</v>
      </c>
    </row>
    <row r="487" spans="1:10" x14ac:dyDescent="0.2">
      <c r="A487" t="s">
        <v>2872</v>
      </c>
      <c r="B487" t="s">
        <v>2873</v>
      </c>
      <c r="C487" t="s">
        <v>2871</v>
      </c>
      <c r="D487" t="s">
        <v>14709</v>
      </c>
      <c r="H487" t="s">
        <v>14710</v>
      </c>
      <c r="J487" t="s">
        <v>27667</v>
      </c>
    </row>
    <row r="488" spans="1:10" x14ac:dyDescent="0.2">
      <c r="A488" t="s">
        <v>1190</v>
      </c>
      <c r="B488" t="s">
        <v>1192</v>
      </c>
      <c r="C488" t="s">
        <v>1191</v>
      </c>
      <c r="E488" t="s">
        <v>2875</v>
      </c>
      <c r="G488" t="s">
        <v>2874</v>
      </c>
      <c r="J488" t="s">
        <v>27667</v>
      </c>
    </row>
    <row r="489" spans="1:10" x14ac:dyDescent="0.2">
      <c r="A489" t="s">
        <v>2875</v>
      </c>
      <c r="B489" t="s">
        <v>2876</v>
      </c>
      <c r="C489" t="s">
        <v>2874</v>
      </c>
      <c r="D489" t="s">
        <v>1190</v>
      </c>
      <c r="H489" t="s">
        <v>1191</v>
      </c>
      <c r="J489" t="s">
        <v>27667</v>
      </c>
    </row>
    <row r="490" spans="1:10" x14ac:dyDescent="0.2">
      <c r="A490" t="s">
        <v>2878</v>
      </c>
      <c r="B490" t="s">
        <v>2879</v>
      </c>
      <c r="C490" t="s">
        <v>2877</v>
      </c>
      <c r="D490" t="s">
        <v>14711</v>
      </c>
      <c r="H490" t="s">
        <v>14712</v>
      </c>
      <c r="J490" t="s">
        <v>27667</v>
      </c>
    </row>
    <row r="491" spans="1:10" x14ac:dyDescent="0.2">
      <c r="A491" t="s">
        <v>2881</v>
      </c>
      <c r="B491" t="s">
        <v>2882</v>
      </c>
      <c r="C491" t="s">
        <v>2880</v>
      </c>
      <c r="D491" t="s">
        <v>14713</v>
      </c>
      <c r="H491" t="s">
        <v>14714</v>
      </c>
      <c r="J491" t="s">
        <v>27667</v>
      </c>
    </row>
    <row r="492" spans="1:10" x14ac:dyDescent="0.2">
      <c r="A492" t="s">
        <v>2884</v>
      </c>
      <c r="B492" t="s">
        <v>2885</v>
      </c>
      <c r="C492" t="s">
        <v>2883</v>
      </c>
      <c r="D492" t="s">
        <v>14715</v>
      </c>
      <c r="H492" t="s">
        <v>14716</v>
      </c>
      <c r="J492" t="s">
        <v>27667</v>
      </c>
    </row>
    <row r="493" spans="1:10" x14ac:dyDescent="0.2">
      <c r="A493" t="s">
        <v>15617</v>
      </c>
      <c r="B493" t="s">
        <v>15619</v>
      </c>
      <c r="C493" t="s">
        <v>15618</v>
      </c>
      <c r="D493" t="s">
        <v>16994</v>
      </c>
      <c r="H493" t="s">
        <v>16995</v>
      </c>
      <c r="J493" t="s">
        <v>27667</v>
      </c>
    </row>
    <row r="494" spans="1:10" x14ac:dyDescent="0.2">
      <c r="A494" t="s">
        <v>1194</v>
      </c>
      <c r="B494" t="s">
        <v>1193</v>
      </c>
      <c r="C494" t="s">
        <v>1195</v>
      </c>
      <c r="D494" t="s">
        <v>14717</v>
      </c>
      <c r="F494" t="s">
        <v>2887</v>
      </c>
      <c r="H494" t="s">
        <v>14718</v>
      </c>
      <c r="I494" t="s">
        <v>2886</v>
      </c>
      <c r="J494" t="s">
        <v>27667</v>
      </c>
    </row>
    <row r="495" spans="1:10" x14ac:dyDescent="0.2">
      <c r="A495" t="s">
        <v>2887</v>
      </c>
      <c r="B495" t="s">
        <v>2888</v>
      </c>
      <c r="C495" t="s">
        <v>2886</v>
      </c>
      <c r="J495" t="s">
        <v>27667</v>
      </c>
    </row>
    <row r="496" spans="1:10" x14ac:dyDescent="0.2">
      <c r="A496" t="s">
        <v>14719</v>
      </c>
      <c r="B496" t="s">
        <v>3486</v>
      </c>
      <c r="C496" t="s">
        <v>14720</v>
      </c>
      <c r="E496" t="s">
        <v>2890</v>
      </c>
      <c r="G496" t="s">
        <v>2889</v>
      </c>
      <c r="J496" t="s">
        <v>27667</v>
      </c>
    </row>
    <row r="497" spans="1:10" x14ac:dyDescent="0.2">
      <c r="A497" t="s">
        <v>2890</v>
      </c>
      <c r="B497" t="s">
        <v>2891</v>
      </c>
      <c r="C497" t="s">
        <v>2889</v>
      </c>
      <c r="D497" t="s">
        <v>14719</v>
      </c>
      <c r="H497" t="s">
        <v>14720</v>
      </c>
      <c r="J497" t="s">
        <v>27667</v>
      </c>
    </row>
    <row r="498" spans="1:10" x14ac:dyDescent="0.2">
      <c r="A498" t="s">
        <v>2893</v>
      </c>
      <c r="B498" t="s">
        <v>2894</v>
      </c>
      <c r="C498" t="s">
        <v>2892</v>
      </c>
      <c r="D498" t="s">
        <v>14721</v>
      </c>
      <c r="H498" t="s">
        <v>14722</v>
      </c>
      <c r="J498" t="s">
        <v>27667</v>
      </c>
    </row>
    <row r="499" spans="1:10" x14ac:dyDescent="0.2">
      <c r="A499" t="s">
        <v>2896</v>
      </c>
      <c r="B499" t="s">
        <v>2897</v>
      </c>
      <c r="C499" t="s">
        <v>2895</v>
      </c>
      <c r="D499" t="s">
        <v>14723</v>
      </c>
      <c r="H499" t="s">
        <v>14724</v>
      </c>
      <c r="J499" t="s">
        <v>27667</v>
      </c>
    </row>
    <row r="500" spans="1:10" x14ac:dyDescent="0.2">
      <c r="A500" t="s">
        <v>19997</v>
      </c>
      <c r="B500" t="s">
        <v>19999</v>
      </c>
      <c r="C500" t="s">
        <v>19998</v>
      </c>
      <c r="D500" t="s">
        <v>21203</v>
      </c>
      <c r="H500" t="s">
        <v>21204</v>
      </c>
      <c r="J500" t="s">
        <v>27667</v>
      </c>
    </row>
    <row r="501" spans="1:10" x14ac:dyDescent="0.2">
      <c r="A501" t="s">
        <v>14725</v>
      </c>
      <c r="B501" t="s">
        <v>19060</v>
      </c>
      <c r="C501" t="s">
        <v>14726</v>
      </c>
      <c r="D501" t="s">
        <v>19787</v>
      </c>
      <c r="E501" t="s">
        <v>2899</v>
      </c>
      <c r="G501" t="s">
        <v>2898</v>
      </c>
      <c r="H501" t="s">
        <v>19813</v>
      </c>
      <c r="J501" t="s">
        <v>27667</v>
      </c>
    </row>
    <row r="502" spans="1:10" x14ac:dyDescent="0.2">
      <c r="A502" t="s">
        <v>2899</v>
      </c>
      <c r="B502" t="s">
        <v>2900</v>
      </c>
      <c r="C502" t="s">
        <v>2898</v>
      </c>
      <c r="D502" t="s">
        <v>14725</v>
      </c>
      <c r="H502" t="s">
        <v>14726</v>
      </c>
      <c r="J502" t="s">
        <v>27667</v>
      </c>
    </row>
    <row r="503" spans="1:10" x14ac:dyDescent="0.2">
      <c r="A503" t="s">
        <v>2902</v>
      </c>
      <c r="B503" t="s">
        <v>2903</v>
      </c>
      <c r="C503" t="s">
        <v>2901</v>
      </c>
      <c r="D503" t="s">
        <v>14727</v>
      </c>
      <c r="H503" t="s">
        <v>14728</v>
      </c>
      <c r="J503" t="s">
        <v>27667</v>
      </c>
    </row>
    <row r="504" spans="1:10" x14ac:dyDescent="0.2">
      <c r="A504" t="s">
        <v>2905</v>
      </c>
      <c r="B504" t="s">
        <v>16402</v>
      </c>
      <c r="C504" t="s">
        <v>2904</v>
      </c>
      <c r="D504" t="s">
        <v>14729</v>
      </c>
      <c r="E504" t="s">
        <v>18512</v>
      </c>
      <c r="G504" t="s">
        <v>18513</v>
      </c>
      <c r="H504" t="s">
        <v>14730</v>
      </c>
      <c r="J504" t="s">
        <v>27667</v>
      </c>
    </row>
    <row r="505" spans="1:10" x14ac:dyDescent="0.2">
      <c r="A505" t="s">
        <v>18512</v>
      </c>
      <c r="B505" t="s">
        <v>18514</v>
      </c>
      <c r="C505" t="s">
        <v>18513</v>
      </c>
      <c r="D505" t="s">
        <v>2905</v>
      </c>
      <c r="E505" t="s">
        <v>26884</v>
      </c>
      <c r="G505" t="s">
        <v>26885</v>
      </c>
      <c r="H505" t="s">
        <v>2904</v>
      </c>
      <c r="J505" t="s">
        <v>27667</v>
      </c>
    </row>
    <row r="506" spans="1:10" x14ac:dyDescent="0.2">
      <c r="A506" t="s">
        <v>26884</v>
      </c>
      <c r="B506" t="s">
        <v>18514</v>
      </c>
      <c r="C506" t="s">
        <v>26885</v>
      </c>
      <c r="D506" t="s">
        <v>18512</v>
      </c>
      <c r="H506" t="s">
        <v>18513</v>
      </c>
      <c r="J506" t="s">
        <v>27667</v>
      </c>
    </row>
    <row r="507" spans="1:10" x14ac:dyDescent="0.2">
      <c r="A507" t="s">
        <v>1196</v>
      </c>
      <c r="B507" t="s">
        <v>1198</v>
      </c>
      <c r="C507" t="s">
        <v>1197</v>
      </c>
      <c r="J507" t="s">
        <v>27668</v>
      </c>
    </row>
    <row r="508" spans="1:10" x14ac:dyDescent="0.2">
      <c r="A508" t="s">
        <v>1199</v>
      </c>
      <c r="B508" t="s">
        <v>3449</v>
      </c>
      <c r="C508" t="s">
        <v>1200</v>
      </c>
      <c r="E508" t="s">
        <v>2907</v>
      </c>
      <c r="G508" t="s">
        <v>2906</v>
      </c>
      <c r="J508" t="s">
        <v>27667</v>
      </c>
    </row>
    <row r="509" spans="1:10" x14ac:dyDescent="0.2">
      <c r="A509" t="s">
        <v>2907</v>
      </c>
      <c r="B509" t="s">
        <v>2908</v>
      </c>
      <c r="C509" t="s">
        <v>2906</v>
      </c>
      <c r="D509" t="s">
        <v>1199</v>
      </c>
      <c r="H509" t="s">
        <v>1200</v>
      </c>
      <c r="J509" t="s">
        <v>27667</v>
      </c>
    </row>
    <row r="510" spans="1:10" x14ac:dyDescent="0.2">
      <c r="A510" t="s">
        <v>2910</v>
      </c>
      <c r="B510" t="s">
        <v>2911</v>
      </c>
      <c r="C510" t="s">
        <v>2909</v>
      </c>
      <c r="D510" t="s">
        <v>14731</v>
      </c>
      <c r="E510" t="s">
        <v>19061</v>
      </c>
      <c r="G510" t="s">
        <v>23932</v>
      </c>
      <c r="H510" t="s">
        <v>14732</v>
      </c>
      <c r="J510" t="s">
        <v>27667</v>
      </c>
    </row>
    <row r="511" spans="1:10" x14ac:dyDescent="0.2">
      <c r="A511" t="s">
        <v>19061</v>
      </c>
      <c r="B511" t="s">
        <v>2911</v>
      </c>
      <c r="C511" t="s">
        <v>23932</v>
      </c>
      <c r="D511" t="s">
        <v>2910</v>
      </c>
      <c r="H511" t="s">
        <v>2909</v>
      </c>
      <c r="J511" t="s">
        <v>27667</v>
      </c>
    </row>
    <row r="512" spans="1:10" x14ac:dyDescent="0.2">
      <c r="A512" t="s">
        <v>14733</v>
      </c>
      <c r="B512" t="s">
        <v>906</v>
      </c>
      <c r="C512" t="s">
        <v>14734</v>
      </c>
      <c r="D512" t="s">
        <v>16996</v>
      </c>
      <c r="E512" t="s">
        <v>12697</v>
      </c>
      <c r="G512" t="s">
        <v>12698</v>
      </c>
      <c r="H512" t="s">
        <v>16997</v>
      </c>
      <c r="J512" t="s">
        <v>27667</v>
      </c>
    </row>
    <row r="513" spans="1:10" x14ac:dyDescent="0.2">
      <c r="A513" t="s">
        <v>904</v>
      </c>
      <c r="B513" t="s">
        <v>906</v>
      </c>
      <c r="C513" t="s">
        <v>905</v>
      </c>
      <c r="D513" t="s">
        <v>12697</v>
      </c>
      <c r="H513" t="s">
        <v>12698</v>
      </c>
      <c r="J513" t="s">
        <v>27667</v>
      </c>
    </row>
    <row r="514" spans="1:10" x14ac:dyDescent="0.2">
      <c r="A514" t="s">
        <v>3496</v>
      </c>
      <c r="B514" t="s">
        <v>3498</v>
      </c>
      <c r="C514" t="s">
        <v>3497</v>
      </c>
      <c r="J514" t="s">
        <v>27667</v>
      </c>
    </row>
    <row r="515" spans="1:10" x14ac:dyDescent="0.2">
      <c r="A515" t="s">
        <v>3499</v>
      </c>
      <c r="B515" t="s">
        <v>3501</v>
      </c>
      <c r="C515" t="s">
        <v>3500</v>
      </c>
      <c r="J515" t="s">
        <v>27671</v>
      </c>
    </row>
    <row r="516" spans="1:10" x14ac:dyDescent="0.2">
      <c r="A516" t="s">
        <v>3502</v>
      </c>
      <c r="B516" t="s">
        <v>3504</v>
      </c>
      <c r="C516" t="s">
        <v>3503</v>
      </c>
      <c r="J516" t="s">
        <v>27671</v>
      </c>
    </row>
    <row r="517" spans="1:10" x14ac:dyDescent="0.2">
      <c r="A517" t="s">
        <v>3505</v>
      </c>
      <c r="B517" t="s">
        <v>3507</v>
      </c>
      <c r="C517" t="s">
        <v>3506</v>
      </c>
      <c r="J517" t="s">
        <v>27671</v>
      </c>
    </row>
    <row r="518" spans="1:10" x14ac:dyDescent="0.2">
      <c r="A518" t="s">
        <v>2913</v>
      </c>
      <c r="B518" t="s">
        <v>2914</v>
      </c>
      <c r="C518" t="s">
        <v>2912</v>
      </c>
      <c r="D518" t="s">
        <v>13153</v>
      </c>
      <c r="H518" t="s">
        <v>13154</v>
      </c>
      <c r="J518" t="s">
        <v>27671</v>
      </c>
    </row>
    <row r="519" spans="1:10" x14ac:dyDescent="0.2">
      <c r="A519" t="s">
        <v>2916</v>
      </c>
      <c r="B519" t="s">
        <v>2917</v>
      </c>
      <c r="C519" t="s">
        <v>2915</v>
      </c>
      <c r="D519" t="s">
        <v>13155</v>
      </c>
      <c r="H519" t="s">
        <v>13156</v>
      </c>
      <c r="J519" t="s">
        <v>27671</v>
      </c>
    </row>
    <row r="520" spans="1:10" x14ac:dyDescent="0.2">
      <c r="A520" t="s">
        <v>13157</v>
      </c>
      <c r="B520" t="s">
        <v>12557</v>
      </c>
      <c r="C520" t="s">
        <v>13158</v>
      </c>
      <c r="E520" t="s">
        <v>3508</v>
      </c>
      <c r="G520" t="s">
        <v>3509</v>
      </c>
      <c r="J520" t="s">
        <v>27667</v>
      </c>
    </row>
    <row r="521" spans="1:10" x14ac:dyDescent="0.2">
      <c r="A521" t="s">
        <v>3508</v>
      </c>
      <c r="B521" t="s">
        <v>6583</v>
      </c>
      <c r="C521" t="s">
        <v>3509</v>
      </c>
      <c r="D521" t="s">
        <v>13157</v>
      </c>
      <c r="H521" t="s">
        <v>13158</v>
      </c>
      <c r="J521" t="s">
        <v>27667</v>
      </c>
    </row>
    <row r="522" spans="1:10" x14ac:dyDescent="0.2">
      <c r="A522" t="s">
        <v>6584</v>
      </c>
      <c r="B522" t="s">
        <v>6586</v>
      </c>
      <c r="C522" t="s">
        <v>6585</v>
      </c>
      <c r="J522" t="s">
        <v>27668</v>
      </c>
    </row>
    <row r="523" spans="1:10" x14ac:dyDescent="0.2">
      <c r="A523" t="s">
        <v>2919</v>
      </c>
      <c r="B523" t="s">
        <v>6587</v>
      </c>
      <c r="C523" t="s">
        <v>2918</v>
      </c>
      <c r="D523" t="s">
        <v>13159</v>
      </c>
      <c r="E523" t="s">
        <v>22181</v>
      </c>
      <c r="G523" t="s">
        <v>22182</v>
      </c>
      <c r="H523" t="s">
        <v>13160</v>
      </c>
      <c r="J523" t="s">
        <v>27692</v>
      </c>
    </row>
    <row r="524" spans="1:10" x14ac:dyDescent="0.2">
      <c r="A524" t="s">
        <v>22181</v>
      </c>
      <c r="B524" t="s">
        <v>6587</v>
      </c>
      <c r="C524" t="s">
        <v>22182</v>
      </c>
      <c r="D524" t="s">
        <v>2919</v>
      </c>
      <c r="H524" t="s">
        <v>2918</v>
      </c>
      <c r="J524" t="s">
        <v>27692</v>
      </c>
    </row>
    <row r="525" spans="1:10" x14ac:dyDescent="0.2">
      <c r="A525" t="s">
        <v>15620</v>
      </c>
      <c r="B525" t="s">
        <v>15622</v>
      </c>
      <c r="C525" t="s">
        <v>15621</v>
      </c>
      <c r="D525" t="s">
        <v>16998</v>
      </c>
      <c r="F525" t="s">
        <v>18517</v>
      </c>
      <c r="H525" t="s">
        <v>16999</v>
      </c>
      <c r="I525" t="s">
        <v>18518</v>
      </c>
      <c r="J525" t="s">
        <v>27692</v>
      </c>
    </row>
    <row r="526" spans="1:10" x14ac:dyDescent="0.2">
      <c r="A526" t="s">
        <v>2921</v>
      </c>
      <c r="B526" t="s">
        <v>2922</v>
      </c>
      <c r="C526" t="s">
        <v>2920</v>
      </c>
      <c r="F526" t="s">
        <v>18517</v>
      </c>
      <c r="I526" t="s">
        <v>18518</v>
      </c>
      <c r="J526" t="s">
        <v>27692</v>
      </c>
    </row>
    <row r="527" spans="1:10" x14ac:dyDescent="0.2">
      <c r="A527" t="s">
        <v>2924</v>
      </c>
      <c r="B527" t="s">
        <v>2925</v>
      </c>
      <c r="C527" t="s">
        <v>2923</v>
      </c>
      <c r="J527" t="s">
        <v>27692</v>
      </c>
    </row>
    <row r="528" spans="1:10" x14ac:dyDescent="0.2">
      <c r="A528" t="s">
        <v>25726</v>
      </c>
      <c r="B528" t="s">
        <v>6588</v>
      </c>
      <c r="C528" t="s">
        <v>25727</v>
      </c>
      <c r="D528" t="s">
        <v>26254</v>
      </c>
      <c r="E528" t="s">
        <v>26255</v>
      </c>
      <c r="F528" t="s">
        <v>16410</v>
      </c>
      <c r="G528" t="s">
        <v>26256</v>
      </c>
      <c r="H528" t="s">
        <v>26257</v>
      </c>
      <c r="I528" t="s">
        <v>16411</v>
      </c>
      <c r="J528" t="s">
        <v>27667</v>
      </c>
    </row>
    <row r="529" spans="1:10" x14ac:dyDescent="0.2">
      <c r="A529" t="s">
        <v>20000</v>
      </c>
      <c r="B529" t="s">
        <v>6588</v>
      </c>
      <c r="C529" t="s">
        <v>20001</v>
      </c>
      <c r="D529" t="s">
        <v>13161</v>
      </c>
      <c r="F529" t="s">
        <v>16410</v>
      </c>
      <c r="H529" t="s">
        <v>13162</v>
      </c>
      <c r="I529" t="s">
        <v>16411</v>
      </c>
      <c r="J529" t="s">
        <v>27667</v>
      </c>
    </row>
    <row r="530" spans="1:10" x14ac:dyDescent="0.2">
      <c r="A530" t="s">
        <v>13163</v>
      </c>
      <c r="B530" t="s">
        <v>2149</v>
      </c>
      <c r="C530" t="s">
        <v>13164</v>
      </c>
      <c r="D530" t="s">
        <v>12558</v>
      </c>
      <c r="E530" t="s">
        <v>13481</v>
      </c>
      <c r="G530" t="s">
        <v>13482</v>
      </c>
      <c r="H530" t="s">
        <v>12559</v>
      </c>
      <c r="J530" t="s">
        <v>27667</v>
      </c>
    </row>
    <row r="531" spans="1:10" x14ac:dyDescent="0.2">
      <c r="A531" t="s">
        <v>2927</v>
      </c>
      <c r="B531" t="s">
        <v>2148</v>
      </c>
      <c r="C531" t="s">
        <v>2926</v>
      </c>
      <c r="D531" t="s">
        <v>13481</v>
      </c>
      <c r="F531" t="s">
        <v>16430</v>
      </c>
      <c r="H531" t="s">
        <v>13482</v>
      </c>
      <c r="I531" t="s">
        <v>16431</v>
      </c>
      <c r="J531" t="s">
        <v>27667</v>
      </c>
    </row>
    <row r="532" spans="1:10" x14ac:dyDescent="0.2">
      <c r="A532" t="s">
        <v>12560</v>
      </c>
      <c r="B532" t="s">
        <v>6589</v>
      </c>
      <c r="C532" t="s">
        <v>12561</v>
      </c>
      <c r="E532" t="s">
        <v>12562</v>
      </c>
      <c r="G532" t="s">
        <v>12563</v>
      </c>
      <c r="J532" t="s">
        <v>27667</v>
      </c>
    </row>
    <row r="533" spans="1:10" x14ac:dyDescent="0.2">
      <c r="A533" t="s">
        <v>12564</v>
      </c>
      <c r="B533" t="s">
        <v>6589</v>
      </c>
      <c r="C533" t="s">
        <v>12565</v>
      </c>
      <c r="D533" t="s">
        <v>12562</v>
      </c>
      <c r="E533" t="s">
        <v>14185</v>
      </c>
      <c r="G533" t="s">
        <v>14186</v>
      </c>
      <c r="H533" t="s">
        <v>12563</v>
      </c>
      <c r="J533" t="s">
        <v>27667</v>
      </c>
    </row>
    <row r="534" spans="1:10" x14ac:dyDescent="0.2">
      <c r="A534" t="s">
        <v>2151</v>
      </c>
      <c r="B534" t="s">
        <v>6589</v>
      </c>
      <c r="C534" t="s">
        <v>2150</v>
      </c>
      <c r="D534" t="s">
        <v>14185</v>
      </c>
      <c r="E534" t="s">
        <v>16676</v>
      </c>
      <c r="G534" t="s">
        <v>16677</v>
      </c>
      <c r="H534" t="s">
        <v>14186</v>
      </c>
      <c r="J534" t="s">
        <v>27667</v>
      </c>
    </row>
    <row r="535" spans="1:10" x14ac:dyDescent="0.2">
      <c r="A535" t="s">
        <v>16403</v>
      </c>
      <c r="B535" t="s">
        <v>6589</v>
      </c>
      <c r="C535" t="s">
        <v>16404</v>
      </c>
      <c r="D535" t="s">
        <v>16676</v>
      </c>
      <c r="E535" t="s">
        <v>27381</v>
      </c>
      <c r="G535" t="s">
        <v>27382</v>
      </c>
      <c r="H535" t="s">
        <v>16677</v>
      </c>
      <c r="J535" t="s">
        <v>27667</v>
      </c>
    </row>
    <row r="536" spans="1:10" x14ac:dyDescent="0.2">
      <c r="A536" t="s">
        <v>22183</v>
      </c>
      <c r="B536" t="s">
        <v>6589</v>
      </c>
      <c r="C536" t="s">
        <v>22184</v>
      </c>
      <c r="D536" t="s">
        <v>27381</v>
      </c>
      <c r="H536" t="s">
        <v>27382</v>
      </c>
      <c r="J536" t="s">
        <v>27667</v>
      </c>
    </row>
    <row r="537" spans="1:10" x14ac:dyDescent="0.2">
      <c r="A537" t="s">
        <v>13166</v>
      </c>
      <c r="B537" t="s">
        <v>12567</v>
      </c>
      <c r="C537" t="s">
        <v>13167</v>
      </c>
      <c r="D537" t="s">
        <v>12566</v>
      </c>
      <c r="E537" t="s">
        <v>2153</v>
      </c>
      <c r="G537" t="s">
        <v>2152</v>
      </c>
      <c r="H537" t="s">
        <v>12568</v>
      </c>
      <c r="J537" t="s">
        <v>27667</v>
      </c>
    </row>
    <row r="538" spans="1:10" x14ac:dyDescent="0.2">
      <c r="A538" t="s">
        <v>2153</v>
      </c>
      <c r="B538" t="s">
        <v>2154</v>
      </c>
      <c r="C538" t="s">
        <v>2152</v>
      </c>
      <c r="D538" t="s">
        <v>13166</v>
      </c>
      <c r="H538" t="s">
        <v>13167</v>
      </c>
      <c r="J538" t="s">
        <v>27667</v>
      </c>
    </row>
    <row r="539" spans="1:10" x14ac:dyDescent="0.2">
      <c r="A539" t="s">
        <v>2156</v>
      </c>
      <c r="B539" t="s">
        <v>2157</v>
      </c>
      <c r="C539" t="s">
        <v>2155</v>
      </c>
      <c r="D539" t="s">
        <v>13168</v>
      </c>
      <c r="H539" t="s">
        <v>13169</v>
      </c>
      <c r="J539" t="s">
        <v>27667</v>
      </c>
    </row>
    <row r="540" spans="1:10" x14ac:dyDescent="0.2">
      <c r="A540" t="s">
        <v>14331</v>
      </c>
      <c r="B540" t="s">
        <v>14333</v>
      </c>
      <c r="C540" t="s">
        <v>14332</v>
      </c>
      <c r="J540" t="s">
        <v>27658</v>
      </c>
    </row>
    <row r="541" spans="1:10" x14ac:dyDescent="0.2">
      <c r="A541" t="s">
        <v>13479</v>
      </c>
      <c r="B541" t="s">
        <v>2158</v>
      </c>
      <c r="C541" t="s">
        <v>13480</v>
      </c>
      <c r="D541" t="s">
        <v>13170</v>
      </c>
      <c r="E541" t="s">
        <v>1807</v>
      </c>
      <c r="G541" t="s">
        <v>1808</v>
      </c>
      <c r="H541" t="s">
        <v>13171</v>
      </c>
      <c r="J541" t="s">
        <v>27667</v>
      </c>
    </row>
    <row r="542" spans="1:10" x14ac:dyDescent="0.2">
      <c r="A542" t="s">
        <v>1807</v>
      </c>
      <c r="B542" t="s">
        <v>2158</v>
      </c>
      <c r="C542" t="s">
        <v>1808</v>
      </c>
      <c r="D542" t="s">
        <v>13479</v>
      </c>
      <c r="H542" t="s">
        <v>13480</v>
      </c>
      <c r="J542" t="s">
        <v>27667</v>
      </c>
    </row>
    <row r="543" spans="1:10" x14ac:dyDescent="0.2">
      <c r="A543" t="s">
        <v>3534</v>
      </c>
      <c r="B543" t="s">
        <v>3536</v>
      </c>
      <c r="C543" t="s">
        <v>3535</v>
      </c>
      <c r="J543" t="s">
        <v>27667</v>
      </c>
    </row>
    <row r="544" spans="1:10" x14ac:dyDescent="0.2">
      <c r="A544" t="s">
        <v>2160</v>
      </c>
      <c r="B544" t="s">
        <v>2161</v>
      </c>
      <c r="C544" t="s">
        <v>2159</v>
      </c>
      <c r="J544" t="s">
        <v>27667</v>
      </c>
    </row>
    <row r="545" spans="1:10" x14ac:dyDescent="0.2">
      <c r="A545" t="s">
        <v>2928</v>
      </c>
      <c r="B545" t="s">
        <v>4021</v>
      </c>
      <c r="C545" t="s">
        <v>2162</v>
      </c>
      <c r="D545" t="s">
        <v>13172</v>
      </c>
      <c r="H545" t="s">
        <v>13173</v>
      </c>
      <c r="J545" t="s">
        <v>27658</v>
      </c>
    </row>
    <row r="546" spans="1:10" x14ac:dyDescent="0.2">
      <c r="A546" t="s">
        <v>21205</v>
      </c>
      <c r="B546" t="s">
        <v>8969</v>
      </c>
      <c r="C546" t="s">
        <v>21206</v>
      </c>
      <c r="E546" t="s">
        <v>19862</v>
      </c>
      <c r="G546" t="s">
        <v>20002</v>
      </c>
      <c r="J546" t="s">
        <v>27689</v>
      </c>
    </row>
    <row r="547" spans="1:10" x14ac:dyDescent="0.2">
      <c r="A547" t="s">
        <v>19862</v>
      </c>
      <c r="B547" t="s">
        <v>8969</v>
      </c>
      <c r="C547" t="s">
        <v>20002</v>
      </c>
      <c r="D547" t="s">
        <v>21205</v>
      </c>
      <c r="E547" t="s">
        <v>13174</v>
      </c>
      <c r="G547" t="s">
        <v>13175</v>
      </c>
      <c r="H547" t="s">
        <v>21206</v>
      </c>
      <c r="J547" t="s">
        <v>27689</v>
      </c>
    </row>
    <row r="548" spans="1:10" x14ac:dyDescent="0.2">
      <c r="A548" t="s">
        <v>13174</v>
      </c>
      <c r="B548" t="s">
        <v>8969</v>
      </c>
      <c r="C548" t="s">
        <v>13175</v>
      </c>
      <c r="D548" t="s">
        <v>19862</v>
      </c>
      <c r="E548" t="s">
        <v>2798</v>
      </c>
      <c r="G548" t="s">
        <v>2797</v>
      </c>
      <c r="H548" t="s">
        <v>20002</v>
      </c>
      <c r="J548" t="s">
        <v>27689</v>
      </c>
    </row>
    <row r="549" spans="1:10" x14ac:dyDescent="0.2">
      <c r="A549" t="s">
        <v>2798</v>
      </c>
      <c r="B549" t="s">
        <v>8969</v>
      </c>
      <c r="C549" t="s">
        <v>2797</v>
      </c>
      <c r="D549" t="s">
        <v>13174</v>
      </c>
      <c r="H549" t="s">
        <v>13175</v>
      </c>
      <c r="J549" t="s">
        <v>27689</v>
      </c>
    </row>
    <row r="550" spans="1:10" x14ac:dyDescent="0.2">
      <c r="A550" t="s">
        <v>5975</v>
      </c>
      <c r="B550" t="s">
        <v>5976</v>
      </c>
      <c r="C550" t="s">
        <v>5974</v>
      </c>
      <c r="D550" t="s">
        <v>10140</v>
      </c>
      <c r="E550" t="s">
        <v>25889</v>
      </c>
      <c r="G550" t="s">
        <v>25890</v>
      </c>
      <c r="H550" t="s">
        <v>10141</v>
      </c>
      <c r="J550" t="s">
        <v>27667</v>
      </c>
    </row>
    <row r="551" spans="1:10" x14ac:dyDescent="0.2">
      <c r="A551" t="s">
        <v>10142</v>
      </c>
      <c r="B551" t="s">
        <v>12569</v>
      </c>
      <c r="C551" t="s">
        <v>10143</v>
      </c>
      <c r="D551" t="s">
        <v>17000</v>
      </c>
      <c r="E551" t="s">
        <v>5978</v>
      </c>
      <c r="G551" t="s">
        <v>5977</v>
      </c>
      <c r="H551" t="s">
        <v>17001</v>
      </c>
      <c r="J551" t="s">
        <v>27667</v>
      </c>
    </row>
    <row r="552" spans="1:10" x14ac:dyDescent="0.2">
      <c r="A552" t="s">
        <v>5978</v>
      </c>
      <c r="B552" t="s">
        <v>5979</v>
      </c>
      <c r="C552" t="s">
        <v>5977</v>
      </c>
      <c r="D552" t="s">
        <v>10142</v>
      </c>
      <c r="H552" t="s">
        <v>10143</v>
      </c>
      <c r="J552" t="s">
        <v>27667</v>
      </c>
    </row>
    <row r="553" spans="1:10" x14ac:dyDescent="0.2">
      <c r="A553" t="s">
        <v>10144</v>
      </c>
      <c r="B553" t="s">
        <v>5980</v>
      </c>
      <c r="C553" t="s">
        <v>10145</v>
      </c>
      <c r="E553" t="s">
        <v>305</v>
      </c>
      <c r="G553" t="s">
        <v>306</v>
      </c>
      <c r="J553" t="s">
        <v>27667</v>
      </c>
    </row>
    <row r="554" spans="1:10" x14ac:dyDescent="0.2">
      <c r="A554" t="s">
        <v>305</v>
      </c>
      <c r="B554" t="s">
        <v>5980</v>
      </c>
      <c r="C554" t="s">
        <v>306</v>
      </c>
      <c r="D554" t="s">
        <v>10144</v>
      </c>
      <c r="H554" t="s">
        <v>10145</v>
      </c>
      <c r="J554" t="s">
        <v>27667</v>
      </c>
    </row>
    <row r="555" spans="1:10" x14ac:dyDescent="0.2">
      <c r="A555" t="s">
        <v>5982</v>
      </c>
      <c r="B555" t="s">
        <v>5983</v>
      </c>
      <c r="C555" t="s">
        <v>5981</v>
      </c>
      <c r="J555" t="s">
        <v>27667</v>
      </c>
    </row>
    <row r="556" spans="1:10" x14ac:dyDescent="0.2">
      <c r="A556" t="s">
        <v>5985</v>
      </c>
      <c r="B556" t="s">
        <v>5986</v>
      </c>
      <c r="C556" t="s">
        <v>5984</v>
      </c>
      <c r="J556" t="s">
        <v>27667</v>
      </c>
    </row>
    <row r="557" spans="1:10" x14ac:dyDescent="0.2">
      <c r="A557" t="s">
        <v>5988</v>
      </c>
      <c r="B557" t="s">
        <v>5989</v>
      </c>
      <c r="C557" t="s">
        <v>5987</v>
      </c>
      <c r="J557" t="s">
        <v>27658</v>
      </c>
    </row>
    <row r="558" spans="1:10" x14ac:dyDescent="0.2">
      <c r="A558" t="s">
        <v>5991</v>
      </c>
      <c r="B558" t="s">
        <v>5992</v>
      </c>
      <c r="C558" t="s">
        <v>5990</v>
      </c>
      <c r="D558" t="s">
        <v>10146</v>
      </c>
      <c r="H558" t="s">
        <v>10147</v>
      </c>
      <c r="J558" t="s">
        <v>27658</v>
      </c>
    </row>
    <row r="559" spans="1:10" x14ac:dyDescent="0.2">
      <c r="A559" t="s">
        <v>26886</v>
      </c>
      <c r="B559" t="s">
        <v>26888</v>
      </c>
      <c r="C559" t="s">
        <v>26887</v>
      </c>
      <c r="J559" t="s">
        <v>27683</v>
      </c>
    </row>
    <row r="560" spans="1:10" x14ac:dyDescent="0.2">
      <c r="A560" t="s">
        <v>5994</v>
      </c>
      <c r="B560" t="s">
        <v>5995</v>
      </c>
      <c r="C560" t="s">
        <v>5993</v>
      </c>
      <c r="J560" t="s">
        <v>27667</v>
      </c>
    </row>
    <row r="561" spans="1:10" x14ac:dyDescent="0.2">
      <c r="A561" t="s">
        <v>5997</v>
      </c>
      <c r="B561" t="s">
        <v>24830</v>
      </c>
      <c r="C561" t="s">
        <v>5996</v>
      </c>
      <c r="J561" t="s">
        <v>27671</v>
      </c>
    </row>
    <row r="562" spans="1:10" x14ac:dyDescent="0.2">
      <c r="A562" t="s">
        <v>5999</v>
      </c>
      <c r="B562" t="s">
        <v>24831</v>
      </c>
      <c r="C562" t="s">
        <v>5998</v>
      </c>
      <c r="E562" t="s">
        <v>23933</v>
      </c>
      <c r="G562" t="s">
        <v>23934</v>
      </c>
      <c r="J562" t="s">
        <v>27671</v>
      </c>
    </row>
    <row r="563" spans="1:10" x14ac:dyDescent="0.2">
      <c r="A563" t="s">
        <v>23933</v>
      </c>
      <c r="B563" t="s">
        <v>23935</v>
      </c>
      <c r="C563" t="s">
        <v>23934</v>
      </c>
      <c r="D563" t="s">
        <v>5999</v>
      </c>
      <c r="H563" t="s">
        <v>5998</v>
      </c>
      <c r="J563" t="s">
        <v>27671</v>
      </c>
    </row>
    <row r="564" spans="1:10" x14ac:dyDescent="0.2">
      <c r="A564" t="s">
        <v>6001</v>
      </c>
      <c r="B564" t="s">
        <v>6002</v>
      </c>
      <c r="C564" t="s">
        <v>6000</v>
      </c>
      <c r="J564" t="s">
        <v>27658</v>
      </c>
    </row>
    <row r="565" spans="1:10" x14ac:dyDescent="0.2">
      <c r="A565" t="s">
        <v>6004</v>
      </c>
      <c r="B565" t="s">
        <v>6005</v>
      </c>
      <c r="C565" t="s">
        <v>6003</v>
      </c>
      <c r="D565" t="s">
        <v>12509</v>
      </c>
      <c r="H565" t="s">
        <v>12510</v>
      </c>
      <c r="J565" t="s">
        <v>27658</v>
      </c>
    </row>
    <row r="566" spans="1:10" x14ac:dyDescent="0.2">
      <c r="A566" t="s">
        <v>6007</v>
      </c>
      <c r="B566" t="s">
        <v>6008</v>
      </c>
      <c r="C566" t="s">
        <v>6006</v>
      </c>
      <c r="J566" t="s">
        <v>27670</v>
      </c>
    </row>
    <row r="567" spans="1:10" x14ac:dyDescent="0.2">
      <c r="A567" t="s">
        <v>6010</v>
      </c>
      <c r="B567" t="s">
        <v>6011</v>
      </c>
      <c r="C567" t="s">
        <v>6009</v>
      </c>
      <c r="J567" t="s">
        <v>27670</v>
      </c>
    </row>
    <row r="568" spans="1:10" x14ac:dyDescent="0.2">
      <c r="A568" t="s">
        <v>6013</v>
      </c>
      <c r="B568" t="s">
        <v>6014</v>
      </c>
      <c r="C568" t="s">
        <v>6012</v>
      </c>
      <c r="J568" t="s">
        <v>27667</v>
      </c>
    </row>
    <row r="569" spans="1:10" x14ac:dyDescent="0.2">
      <c r="A569" t="s">
        <v>6016</v>
      </c>
      <c r="B569" t="s">
        <v>6017</v>
      </c>
      <c r="C569" t="s">
        <v>6015</v>
      </c>
      <c r="J569" t="s">
        <v>27674</v>
      </c>
    </row>
    <row r="570" spans="1:10" x14ac:dyDescent="0.2">
      <c r="A570" t="s">
        <v>6019</v>
      </c>
      <c r="B570" t="s">
        <v>6020</v>
      </c>
      <c r="C570" t="s">
        <v>6018</v>
      </c>
      <c r="J570" t="s">
        <v>27667</v>
      </c>
    </row>
    <row r="571" spans="1:10" x14ac:dyDescent="0.2">
      <c r="A571" t="s">
        <v>6022</v>
      </c>
      <c r="B571" t="s">
        <v>6023</v>
      </c>
      <c r="C571" t="s">
        <v>6021</v>
      </c>
      <c r="J571" t="s">
        <v>27671</v>
      </c>
    </row>
    <row r="572" spans="1:10" x14ac:dyDescent="0.2">
      <c r="A572" t="s">
        <v>6025</v>
      </c>
      <c r="B572" t="s">
        <v>6026</v>
      </c>
      <c r="C572" t="s">
        <v>6024</v>
      </c>
      <c r="J572" t="s">
        <v>27667</v>
      </c>
    </row>
    <row r="573" spans="1:10" x14ac:dyDescent="0.2">
      <c r="A573" t="s">
        <v>6028</v>
      </c>
      <c r="B573" t="s">
        <v>24832</v>
      </c>
      <c r="C573" t="s">
        <v>6027</v>
      </c>
      <c r="J573" t="s">
        <v>27671</v>
      </c>
    </row>
    <row r="574" spans="1:10" x14ac:dyDescent="0.2">
      <c r="A574" t="s">
        <v>6030</v>
      </c>
      <c r="B574" t="s">
        <v>6031</v>
      </c>
      <c r="C574" t="s">
        <v>6029</v>
      </c>
      <c r="J574" t="s">
        <v>27692</v>
      </c>
    </row>
    <row r="575" spans="1:10" x14ac:dyDescent="0.2">
      <c r="A575" t="s">
        <v>20003</v>
      </c>
      <c r="B575" t="s">
        <v>6032</v>
      </c>
      <c r="C575" t="s">
        <v>20004</v>
      </c>
      <c r="D575" t="s">
        <v>15623</v>
      </c>
      <c r="E575" t="s">
        <v>24710</v>
      </c>
      <c r="G575" t="s">
        <v>24711</v>
      </c>
      <c r="H575" t="s">
        <v>15624</v>
      </c>
      <c r="J575" t="s">
        <v>27664</v>
      </c>
    </row>
    <row r="576" spans="1:10" x14ac:dyDescent="0.2">
      <c r="A576" t="s">
        <v>24710</v>
      </c>
      <c r="B576" t="s">
        <v>6032</v>
      </c>
      <c r="C576" t="s">
        <v>24711</v>
      </c>
      <c r="D576" t="s">
        <v>20003</v>
      </c>
      <c r="H576" t="s">
        <v>20004</v>
      </c>
      <c r="J576" t="s">
        <v>27664</v>
      </c>
    </row>
    <row r="577" spans="1:10" x14ac:dyDescent="0.2">
      <c r="A577" t="s">
        <v>6087</v>
      </c>
      <c r="B577" t="s">
        <v>6089</v>
      </c>
      <c r="C577" t="s">
        <v>6088</v>
      </c>
      <c r="J577" t="s">
        <v>27656</v>
      </c>
    </row>
    <row r="578" spans="1:10" x14ac:dyDescent="0.2">
      <c r="A578" t="s">
        <v>6090</v>
      </c>
      <c r="B578" t="s">
        <v>6092</v>
      </c>
      <c r="C578" t="s">
        <v>6091</v>
      </c>
      <c r="J578" t="s">
        <v>27656</v>
      </c>
    </row>
    <row r="579" spans="1:10" x14ac:dyDescent="0.2">
      <c r="A579" t="s">
        <v>6034</v>
      </c>
      <c r="B579" t="s">
        <v>6035</v>
      </c>
      <c r="C579" t="s">
        <v>6033</v>
      </c>
      <c r="J579" t="s">
        <v>27668</v>
      </c>
    </row>
    <row r="580" spans="1:10" x14ac:dyDescent="0.2">
      <c r="A580" t="s">
        <v>6037</v>
      </c>
      <c r="B580" t="s">
        <v>6038</v>
      </c>
      <c r="C580" t="s">
        <v>6036</v>
      </c>
      <c r="J580" t="s">
        <v>27668</v>
      </c>
    </row>
    <row r="581" spans="1:10" x14ac:dyDescent="0.2">
      <c r="A581" t="s">
        <v>6093</v>
      </c>
      <c r="B581" t="s">
        <v>6095</v>
      </c>
      <c r="C581" t="s">
        <v>6094</v>
      </c>
      <c r="J581" t="s">
        <v>27656</v>
      </c>
    </row>
    <row r="582" spans="1:10" x14ac:dyDescent="0.2">
      <c r="A582" t="s">
        <v>6096</v>
      </c>
      <c r="B582" t="s">
        <v>6098</v>
      </c>
      <c r="C582" t="s">
        <v>6097</v>
      </c>
      <c r="J582" t="s">
        <v>27656</v>
      </c>
    </row>
    <row r="583" spans="1:10" x14ac:dyDescent="0.2">
      <c r="A583" t="s">
        <v>12195</v>
      </c>
      <c r="B583" t="s">
        <v>20005</v>
      </c>
      <c r="C583" t="s">
        <v>12196</v>
      </c>
      <c r="E583" t="s">
        <v>307</v>
      </c>
      <c r="G583" t="s">
        <v>308</v>
      </c>
      <c r="J583" t="s">
        <v>27667</v>
      </c>
    </row>
    <row r="584" spans="1:10" x14ac:dyDescent="0.2">
      <c r="A584" t="s">
        <v>307</v>
      </c>
      <c r="B584" t="s">
        <v>16405</v>
      </c>
      <c r="C584" t="s">
        <v>308</v>
      </c>
      <c r="D584" t="s">
        <v>12195</v>
      </c>
      <c r="H584" t="s">
        <v>12196</v>
      </c>
      <c r="J584" t="s">
        <v>27667</v>
      </c>
    </row>
    <row r="585" spans="1:10" x14ac:dyDescent="0.2">
      <c r="A585" t="s">
        <v>6040</v>
      </c>
      <c r="B585" t="s">
        <v>6041</v>
      </c>
      <c r="C585" t="s">
        <v>6039</v>
      </c>
      <c r="J585" t="s">
        <v>27692</v>
      </c>
    </row>
    <row r="586" spans="1:10" x14ac:dyDescent="0.2">
      <c r="A586" t="s">
        <v>12197</v>
      </c>
      <c r="B586" t="s">
        <v>12572</v>
      </c>
      <c r="C586" t="s">
        <v>12198</v>
      </c>
      <c r="E586" t="s">
        <v>309</v>
      </c>
      <c r="G586" t="s">
        <v>310</v>
      </c>
      <c r="J586" t="s">
        <v>27692</v>
      </c>
    </row>
    <row r="587" spans="1:10" x14ac:dyDescent="0.2">
      <c r="A587" t="s">
        <v>309</v>
      </c>
      <c r="B587" t="s">
        <v>311</v>
      </c>
      <c r="C587" t="s">
        <v>310</v>
      </c>
      <c r="D587" t="s">
        <v>12197</v>
      </c>
      <c r="H587" t="s">
        <v>12198</v>
      </c>
      <c r="J587" t="s">
        <v>27692</v>
      </c>
    </row>
    <row r="588" spans="1:10" x14ac:dyDescent="0.2">
      <c r="A588" t="s">
        <v>14735</v>
      </c>
      <c r="B588" t="s">
        <v>6042</v>
      </c>
      <c r="C588" t="s">
        <v>14736</v>
      </c>
      <c r="D588" t="s">
        <v>12573</v>
      </c>
      <c r="E588" t="s">
        <v>14187</v>
      </c>
      <c r="G588" t="s">
        <v>14188</v>
      </c>
      <c r="H588" t="s">
        <v>12574</v>
      </c>
      <c r="J588" t="s">
        <v>27692</v>
      </c>
    </row>
    <row r="589" spans="1:10" x14ac:dyDescent="0.2">
      <c r="A589" t="s">
        <v>312</v>
      </c>
      <c r="B589" t="s">
        <v>6042</v>
      </c>
      <c r="C589" t="s">
        <v>313</v>
      </c>
      <c r="D589" t="s">
        <v>14187</v>
      </c>
      <c r="H589" t="s">
        <v>14188</v>
      </c>
      <c r="J589" t="s">
        <v>27692</v>
      </c>
    </row>
    <row r="590" spans="1:10" x14ac:dyDescent="0.2">
      <c r="A590" t="s">
        <v>16406</v>
      </c>
      <c r="B590" t="s">
        <v>1809</v>
      </c>
      <c r="C590" t="s">
        <v>16407</v>
      </c>
      <c r="D590" t="s">
        <v>16690</v>
      </c>
      <c r="H590" t="s">
        <v>16691</v>
      </c>
      <c r="J590" t="s">
        <v>27689</v>
      </c>
    </row>
    <row r="591" spans="1:10" x14ac:dyDescent="0.2">
      <c r="A591" t="s">
        <v>14334</v>
      </c>
      <c r="B591" t="s">
        <v>1809</v>
      </c>
      <c r="C591" t="s">
        <v>14335</v>
      </c>
      <c r="D591" t="s">
        <v>17002</v>
      </c>
      <c r="E591" t="s">
        <v>15850</v>
      </c>
      <c r="G591" t="s">
        <v>15851</v>
      </c>
      <c r="H591" t="s">
        <v>17003</v>
      </c>
      <c r="J591" t="s">
        <v>27689</v>
      </c>
    </row>
    <row r="592" spans="1:10" x14ac:dyDescent="0.2">
      <c r="A592" t="s">
        <v>15625</v>
      </c>
      <c r="B592" t="s">
        <v>1809</v>
      </c>
      <c r="C592" t="s">
        <v>15626</v>
      </c>
      <c r="D592" t="s">
        <v>15850</v>
      </c>
      <c r="E592" t="s">
        <v>16690</v>
      </c>
      <c r="G592" t="s">
        <v>16691</v>
      </c>
      <c r="H592" t="s">
        <v>15851</v>
      </c>
      <c r="J592" t="s">
        <v>27689</v>
      </c>
    </row>
    <row r="593" spans="1:10" x14ac:dyDescent="0.2">
      <c r="A593" t="s">
        <v>6099</v>
      </c>
      <c r="B593" t="s">
        <v>6101</v>
      </c>
      <c r="C593" t="s">
        <v>6100</v>
      </c>
      <c r="J593" t="s">
        <v>27656</v>
      </c>
    </row>
    <row r="594" spans="1:10" x14ac:dyDescent="0.2">
      <c r="A594" t="s">
        <v>6044</v>
      </c>
      <c r="B594" t="s">
        <v>24833</v>
      </c>
      <c r="C594" t="s">
        <v>6043</v>
      </c>
      <c r="J594" t="s">
        <v>27672</v>
      </c>
    </row>
    <row r="595" spans="1:10" x14ac:dyDescent="0.2">
      <c r="A595" t="s">
        <v>6046</v>
      </c>
      <c r="B595" t="s">
        <v>6020</v>
      </c>
      <c r="C595" t="s">
        <v>6045</v>
      </c>
      <c r="J595" t="s">
        <v>27667</v>
      </c>
    </row>
    <row r="596" spans="1:10" x14ac:dyDescent="0.2">
      <c r="A596" t="s">
        <v>6048</v>
      </c>
      <c r="B596" t="s">
        <v>1810</v>
      </c>
      <c r="C596" t="s">
        <v>6047</v>
      </c>
      <c r="D596" t="s">
        <v>14737</v>
      </c>
      <c r="H596" t="s">
        <v>14738</v>
      </c>
      <c r="J596" t="s">
        <v>27667</v>
      </c>
    </row>
    <row r="597" spans="1:10" x14ac:dyDescent="0.2">
      <c r="A597" t="s">
        <v>6050</v>
      </c>
      <c r="B597" t="s">
        <v>6051</v>
      </c>
      <c r="C597" t="s">
        <v>6049</v>
      </c>
      <c r="J597" t="s">
        <v>27670</v>
      </c>
    </row>
    <row r="598" spans="1:10" x14ac:dyDescent="0.2">
      <c r="A598" t="s">
        <v>25728</v>
      </c>
      <c r="B598" t="s">
        <v>25730</v>
      </c>
      <c r="C598" t="s">
        <v>25729</v>
      </c>
      <c r="D598" t="s">
        <v>26258</v>
      </c>
      <c r="H598" t="s">
        <v>26259</v>
      </c>
      <c r="J598" t="s">
        <v>27693</v>
      </c>
    </row>
    <row r="599" spans="1:10" x14ac:dyDescent="0.2">
      <c r="A599" t="s">
        <v>12577</v>
      </c>
      <c r="B599" t="s">
        <v>314</v>
      </c>
      <c r="C599" t="s">
        <v>12578</v>
      </c>
      <c r="D599" t="s">
        <v>12575</v>
      </c>
      <c r="H599" t="s">
        <v>12576</v>
      </c>
      <c r="J599" t="s">
        <v>27693</v>
      </c>
    </row>
    <row r="600" spans="1:10" x14ac:dyDescent="0.2">
      <c r="A600" t="s">
        <v>6053</v>
      </c>
      <c r="B600" t="s">
        <v>6054</v>
      </c>
      <c r="C600" t="s">
        <v>6052</v>
      </c>
      <c r="D600" t="s">
        <v>14739</v>
      </c>
      <c r="H600" t="s">
        <v>14740</v>
      </c>
      <c r="J600" t="s">
        <v>27693</v>
      </c>
    </row>
    <row r="601" spans="1:10" x14ac:dyDescent="0.2">
      <c r="A601" t="s">
        <v>6056</v>
      </c>
      <c r="B601" t="s">
        <v>6057</v>
      </c>
      <c r="C601" t="s">
        <v>6055</v>
      </c>
      <c r="E601" t="s">
        <v>18879</v>
      </c>
      <c r="G601" t="s">
        <v>18880</v>
      </c>
      <c r="J601" t="s">
        <v>27693</v>
      </c>
    </row>
    <row r="602" spans="1:10" x14ac:dyDescent="0.2">
      <c r="A602" t="s">
        <v>6059</v>
      </c>
      <c r="B602" t="s">
        <v>6060</v>
      </c>
      <c r="C602" t="s">
        <v>6058</v>
      </c>
      <c r="J602" t="s">
        <v>27693</v>
      </c>
    </row>
    <row r="603" spans="1:10" x14ac:dyDescent="0.2">
      <c r="A603" t="s">
        <v>25731</v>
      </c>
      <c r="B603" t="s">
        <v>25733</v>
      </c>
      <c r="C603" t="s">
        <v>25732</v>
      </c>
      <c r="J603" t="s">
        <v>27693</v>
      </c>
    </row>
    <row r="604" spans="1:10" x14ac:dyDescent="0.2">
      <c r="A604" t="s">
        <v>6062</v>
      </c>
      <c r="B604" t="s">
        <v>5912</v>
      </c>
      <c r="C604" t="s">
        <v>6061</v>
      </c>
      <c r="E604" t="s">
        <v>18881</v>
      </c>
      <c r="G604" t="s">
        <v>18882</v>
      </c>
      <c r="J604" t="s">
        <v>27693</v>
      </c>
    </row>
    <row r="605" spans="1:10" x14ac:dyDescent="0.2">
      <c r="A605" t="s">
        <v>6064</v>
      </c>
      <c r="B605" t="s">
        <v>6065</v>
      </c>
      <c r="C605" t="s">
        <v>6063</v>
      </c>
      <c r="J605" t="s">
        <v>27693</v>
      </c>
    </row>
    <row r="606" spans="1:10" x14ac:dyDescent="0.2">
      <c r="A606" t="s">
        <v>6067</v>
      </c>
      <c r="B606" t="s">
        <v>6068</v>
      </c>
      <c r="C606" t="s">
        <v>6066</v>
      </c>
      <c r="E606" t="s">
        <v>14976</v>
      </c>
      <c r="G606" t="s">
        <v>14977</v>
      </c>
      <c r="J606" t="s">
        <v>27693</v>
      </c>
    </row>
    <row r="607" spans="1:10" x14ac:dyDescent="0.2">
      <c r="A607" t="s">
        <v>5234</v>
      </c>
      <c r="B607" t="s">
        <v>5235</v>
      </c>
      <c r="C607" t="s">
        <v>5233</v>
      </c>
      <c r="J607" t="s">
        <v>27693</v>
      </c>
    </row>
    <row r="608" spans="1:10" x14ac:dyDescent="0.2">
      <c r="A608" t="s">
        <v>12579</v>
      </c>
      <c r="B608" t="s">
        <v>12580</v>
      </c>
      <c r="C608" t="s">
        <v>12581</v>
      </c>
      <c r="J608" t="s">
        <v>27693</v>
      </c>
    </row>
    <row r="609" spans="1:10" x14ac:dyDescent="0.2">
      <c r="A609" t="s">
        <v>5237</v>
      </c>
      <c r="B609" t="s">
        <v>5238</v>
      </c>
      <c r="C609" t="s">
        <v>5236</v>
      </c>
      <c r="J609" t="s">
        <v>27693</v>
      </c>
    </row>
    <row r="610" spans="1:10" x14ac:dyDescent="0.2">
      <c r="A610" t="s">
        <v>5240</v>
      </c>
      <c r="B610" t="s">
        <v>5241</v>
      </c>
      <c r="C610" t="s">
        <v>5239</v>
      </c>
      <c r="J610" t="s">
        <v>27693</v>
      </c>
    </row>
    <row r="611" spans="1:10" x14ac:dyDescent="0.2">
      <c r="A611" t="s">
        <v>12582</v>
      </c>
      <c r="B611" t="s">
        <v>12583</v>
      </c>
      <c r="C611" t="s">
        <v>12584</v>
      </c>
      <c r="D611" t="s">
        <v>12585</v>
      </c>
      <c r="H611" t="s">
        <v>12586</v>
      </c>
      <c r="J611" t="s">
        <v>27693</v>
      </c>
    </row>
    <row r="612" spans="1:10" x14ac:dyDescent="0.2">
      <c r="A612" t="s">
        <v>14978</v>
      </c>
      <c r="B612" t="s">
        <v>21293</v>
      </c>
      <c r="C612" t="s">
        <v>14979</v>
      </c>
      <c r="D612" t="s">
        <v>5243</v>
      </c>
      <c r="H612" t="s">
        <v>5242</v>
      </c>
      <c r="J612" t="s">
        <v>27693</v>
      </c>
    </row>
    <row r="613" spans="1:10" x14ac:dyDescent="0.2">
      <c r="A613" t="s">
        <v>5245</v>
      </c>
      <c r="B613" t="s">
        <v>5246</v>
      </c>
      <c r="C613" t="s">
        <v>5244</v>
      </c>
      <c r="J613" t="s">
        <v>27693</v>
      </c>
    </row>
    <row r="614" spans="1:10" x14ac:dyDescent="0.2">
      <c r="A614" t="s">
        <v>12587</v>
      </c>
      <c r="B614" t="s">
        <v>12588</v>
      </c>
      <c r="C614" t="s">
        <v>12589</v>
      </c>
      <c r="D614" t="s">
        <v>12590</v>
      </c>
      <c r="H614" t="s">
        <v>12591</v>
      </c>
      <c r="J614" t="s">
        <v>27693</v>
      </c>
    </row>
    <row r="615" spans="1:10" x14ac:dyDescent="0.2">
      <c r="A615" t="s">
        <v>5248</v>
      </c>
      <c r="B615" t="s">
        <v>5249</v>
      </c>
      <c r="C615" t="s">
        <v>5247</v>
      </c>
      <c r="D615" t="s">
        <v>14741</v>
      </c>
      <c r="H615" t="s">
        <v>14742</v>
      </c>
      <c r="J615" t="s">
        <v>27693</v>
      </c>
    </row>
    <row r="616" spans="1:10" x14ac:dyDescent="0.2">
      <c r="A616" t="s">
        <v>5251</v>
      </c>
      <c r="B616" t="s">
        <v>5252</v>
      </c>
      <c r="C616" t="s">
        <v>5250</v>
      </c>
      <c r="J616" t="s">
        <v>27693</v>
      </c>
    </row>
    <row r="617" spans="1:10" x14ac:dyDescent="0.2">
      <c r="A617" t="s">
        <v>5254</v>
      </c>
      <c r="B617" t="s">
        <v>5255</v>
      </c>
      <c r="C617" t="s">
        <v>5253</v>
      </c>
      <c r="J617" t="s">
        <v>27693</v>
      </c>
    </row>
    <row r="618" spans="1:10" x14ac:dyDescent="0.2">
      <c r="A618" t="s">
        <v>5257</v>
      </c>
      <c r="B618" t="s">
        <v>5258</v>
      </c>
      <c r="C618" t="s">
        <v>5256</v>
      </c>
      <c r="J618" t="s">
        <v>27693</v>
      </c>
    </row>
    <row r="619" spans="1:10" x14ac:dyDescent="0.2">
      <c r="A619" t="s">
        <v>5260</v>
      </c>
      <c r="B619" t="s">
        <v>5261</v>
      </c>
      <c r="C619" t="s">
        <v>5259</v>
      </c>
      <c r="J619" t="s">
        <v>27664</v>
      </c>
    </row>
    <row r="620" spans="1:10" x14ac:dyDescent="0.2">
      <c r="A620" t="s">
        <v>5264</v>
      </c>
      <c r="B620" t="s">
        <v>3314</v>
      </c>
      <c r="C620" t="s">
        <v>5263</v>
      </c>
      <c r="J620" t="s">
        <v>27685</v>
      </c>
    </row>
    <row r="621" spans="1:10" x14ac:dyDescent="0.2">
      <c r="A621" t="s">
        <v>6103</v>
      </c>
      <c r="B621" t="s">
        <v>6105</v>
      </c>
      <c r="C621" t="s">
        <v>6104</v>
      </c>
      <c r="J621" t="s">
        <v>27656</v>
      </c>
    </row>
    <row r="622" spans="1:10" x14ac:dyDescent="0.2">
      <c r="A622" t="s">
        <v>6106</v>
      </c>
      <c r="B622" t="s">
        <v>6108</v>
      </c>
      <c r="C622" t="s">
        <v>6107</v>
      </c>
      <c r="J622" t="s">
        <v>27656</v>
      </c>
    </row>
    <row r="623" spans="1:10" x14ac:dyDescent="0.2">
      <c r="A623" t="s">
        <v>6109</v>
      </c>
      <c r="B623" t="s">
        <v>6111</v>
      </c>
      <c r="C623" t="s">
        <v>6110</v>
      </c>
      <c r="J623" t="s">
        <v>27657</v>
      </c>
    </row>
    <row r="624" spans="1:10" x14ac:dyDescent="0.2">
      <c r="A624" t="s">
        <v>6112</v>
      </c>
      <c r="B624" t="s">
        <v>6114</v>
      </c>
      <c r="C624" t="s">
        <v>6113</v>
      </c>
      <c r="J624" t="s">
        <v>27656</v>
      </c>
    </row>
    <row r="625" spans="1:10" x14ac:dyDescent="0.2">
      <c r="A625" t="s">
        <v>6115</v>
      </c>
      <c r="B625" t="s">
        <v>6117</v>
      </c>
      <c r="C625" t="s">
        <v>6116</v>
      </c>
      <c r="J625" t="s">
        <v>27686</v>
      </c>
    </row>
    <row r="626" spans="1:10" x14ac:dyDescent="0.2">
      <c r="A626" t="s">
        <v>6118</v>
      </c>
      <c r="B626" t="s">
        <v>6120</v>
      </c>
      <c r="C626" t="s">
        <v>6119</v>
      </c>
      <c r="J626" t="s">
        <v>27656</v>
      </c>
    </row>
    <row r="627" spans="1:10" x14ac:dyDescent="0.2">
      <c r="A627" t="s">
        <v>6122</v>
      </c>
      <c r="B627" t="s">
        <v>6121</v>
      </c>
      <c r="C627" t="s">
        <v>6123</v>
      </c>
      <c r="J627" t="s">
        <v>27656</v>
      </c>
    </row>
    <row r="628" spans="1:10" x14ac:dyDescent="0.2">
      <c r="A628" t="s">
        <v>6124</v>
      </c>
      <c r="B628" t="s">
        <v>6121</v>
      </c>
      <c r="C628" t="s">
        <v>6125</v>
      </c>
      <c r="J628" t="s">
        <v>27656</v>
      </c>
    </row>
    <row r="629" spans="1:10" x14ac:dyDescent="0.2">
      <c r="A629" t="s">
        <v>8190</v>
      </c>
      <c r="B629" t="s">
        <v>8192</v>
      </c>
      <c r="C629" t="s">
        <v>8191</v>
      </c>
      <c r="J629" t="s">
        <v>27656</v>
      </c>
    </row>
    <row r="630" spans="1:10" x14ac:dyDescent="0.2">
      <c r="A630" t="s">
        <v>8193</v>
      </c>
      <c r="B630" t="s">
        <v>8195</v>
      </c>
      <c r="C630" t="s">
        <v>8194</v>
      </c>
      <c r="J630" t="s">
        <v>27657</v>
      </c>
    </row>
    <row r="631" spans="1:10" x14ac:dyDescent="0.2">
      <c r="A631" t="s">
        <v>8196</v>
      </c>
      <c r="B631" t="s">
        <v>8198</v>
      </c>
      <c r="C631" t="s">
        <v>8197</v>
      </c>
      <c r="J631" t="s">
        <v>27657</v>
      </c>
    </row>
    <row r="632" spans="1:10" x14ac:dyDescent="0.2">
      <c r="A632" t="s">
        <v>907</v>
      </c>
      <c r="B632" t="s">
        <v>909</v>
      </c>
      <c r="C632" t="s">
        <v>908</v>
      </c>
      <c r="J632" t="s">
        <v>27684</v>
      </c>
    </row>
    <row r="633" spans="1:10" x14ac:dyDescent="0.2">
      <c r="A633" t="s">
        <v>8199</v>
      </c>
      <c r="B633" t="s">
        <v>8201</v>
      </c>
      <c r="C633" t="s">
        <v>8200</v>
      </c>
      <c r="J633" t="s">
        <v>27656</v>
      </c>
    </row>
    <row r="634" spans="1:10" x14ac:dyDescent="0.2">
      <c r="A634" t="s">
        <v>8202</v>
      </c>
      <c r="B634" t="s">
        <v>8204</v>
      </c>
      <c r="C634" t="s">
        <v>8203</v>
      </c>
      <c r="J634" t="s">
        <v>27657</v>
      </c>
    </row>
    <row r="635" spans="1:10" x14ac:dyDescent="0.2">
      <c r="A635" t="s">
        <v>5266</v>
      </c>
      <c r="B635" t="s">
        <v>5267</v>
      </c>
      <c r="C635" t="s">
        <v>5265</v>
      </c>
      <c r="D635" t="s">
        <v>12519</v>
      </c>
      <c r="H635" t="s">
        <v>12520</v>
      </c>
      <c r="J635" t="s">
        <v>27663</v>
      </c>
    </row>
    <row r="636" spans="1:10" x14ac:dyDescent="0.2">
      <c r="A636" t="s">
        <v>8205</v>
      </c>
      <c r="B636" t="s">
        <v>8207</v>
      </c>
      <c r="C636" t="s">
        <v>8206</v>
      </c>
      <c r="J636" t="s">
        <v>27657</v>
      </c>
    </row>
    <row r="637" spans="1:10" x14ac:dyDescent="0.2">
      <c r="A637" t="s">
        <v>8208</v>
      </c>
      <c r="B637" t="s">
        <v>8210</v>
      </c>
      <c r="C637" t="s">
        <v>8209</v>
      </c>
      <c r="J637" t="s">
        <v>27656</v>
      </c>
    </row>
    <row r="638" spans="1:10" x14ac:dyDescent="0.2">
      <c r="A638" t="s">
        <v>8211</v>
      </c>
      <c r="B638" t="s">
        <v>8213</v>
      </c>
      <c r="C638" t="s">
        <v>8212</v>
      </c>
      <c r="J638" t="s">
        <v>27656</v>
      </c>
    </row>
    <row r="639" spans="1:10" x14ac:dyDescent="0.2">
      <c r="A639" t="s">
        <v>8214</v>
      </c>
      <c r="B639" t="s">
        <v>8216</v>
      </c>
      <c r="C639" t="s">
        <v>8215</v>
      </c>
      <c r="J639" t="s">
        <v>27656</v>
      </c>
    </row>
    <row r="640" spans="1:10" x14ac:dyDescent="0.2">
      <c r="A640" t="s">
        <v>8217</v>
      </c>
      <c r="B640" t="s">
        <v>8219</v>
      </c>
      <c r="C640" t="s">
        <v>8218</v>
      </c>
      <c r="J640" t="s">
        <v>27656</v>
      </c>
    </row>
    <row r="641" spans="1:10" x14ac:dyDescent="0.2">
      <c r="A641" t="s">
        <v>8220</v>
      </c>
      <c r="B641" t="s">
        <v>3626</v>
      </c>
      <c r="C641" t="s">
        <v>8221</v>
      </c>
      <c r="J641" t="s">
        <v>27656</v>
      </c>
    </row>
    <row r="642" spans="1:10" x14ac:dyDescent="0.2">
      <c r="A642" t="s">
        <v>8222</v>
      </c>
      <c r="B642" t="s">
        <v>8224</v>
      </c>
      <c r="C642" t="s">
        <v>8223</v>
      </c>
      <c r="J642" t="s">
        <v>27656</v>
      </c>
    </row>
    <row r="643" spans="1:10" x14ac:dyDescent="0.2">
      <c r="A643" t="s">
        <v>8225</v>
      </c>
      <c r="B643" t="s">
        <v>8227</v>
      </c>
      <c r="C643" t="s">
        <v>8226</v>
      </c>
      <c r="J643" t="s">
        <v>27656</v>
      </c>
    </row>
    <row r="644" spans="1:10" x14ac:dyDescent="0.2">
      <c r="A644" t="s">
        <v>5491</v>
      </c>
      <c r="B644" t="s">
        <v>5493</v>
      </c>
      <c r="C644" t="s">
        <v>5492</v>
      </c>
      <c r="J644" t="s">
        <v>27656</v>
      </c>
    </row>
    <row r="645" spans="1:10" x14ac:dyDescent="0.2">
      <c r="A645" t="s">
        <v>5494</v>
      </c>
      <c r="B645" t="s">
        <v>5496</v>
      </c>
      <c r="C645" t="s">
        <v>5495</v>
      </c>
      <c r="J645" t="s">
        <v>27656</v>
      </c>
    </row>
    <row r="646" spans="1:10" x14ac:dyDescent="0.2">
      <c r="A646" t="s">
        <v>5497</v>
      </c>
      <c r="B646" t="s">
        <v>4576</v>
      </c>
      <c r="C646" t="s">
        <v>5498</v>
      </c>
      <c r="J646" t="s">
        <v>27656</v>
      </c>
    </row>
    <row r="647" spans="1:10" x14ac:dyDescent="0.2">
      <c r="A647" t="s">
        <v>5499</v>
      </c>
      <c r="B647" t="s">
        <v>5501</v>
      </c>
      <c r="C647" t="s">
        <v>5500</v>
      </c>
      <c r="D647" t="s">
        <v>12521</v>
      </c>
      <c r="H647" t="s">
        <v>12522</v>
      </c>
      <c r="J647" t="s">
        <v>27656</v>
      </c>
    </row>
    <row r="648" spans="1:10" x14ac:dyDescent="0.2">
      <c r="A648" t="s">
        <v>5502</v>
      </c>
      <c r="B648" t="s">
        <v>5504</v>
      </c>
      <c r="C648" t="s">
        <v>5503</v>
      </c>
      <c r="J648" t="s">
        <v>27657</v>
      </c>
    </row>
    <row r="649" spans="1:10" x14ac:dyDescent="0.2">
      <c r="A649" t="s">
        <v>5506</v>
      </c>
      <c r="B649" t="s">
        <v>5508</v>
      </c>
      <c r="C649" t="s">
        <v>5507</v>
      </c>
      <c r="D649" t="s">
        <v>22933</v>
      </c>
      <c r="H649" t="s">
        <v>23819</v>
      </c>
      <c r="J649" t="s">
        <v>27694</v>
      </c>
    </row>
    <row r="650" spans="1:10" x14ac:dyDescent="0.2">
      <c r="A650" t="s">
        <v>5509</v>
      </c>
      <c r="B650" t="s">
        <v>3991</v>
      </c>
      <c r="C650" t="s">
        <v>5510</v>
      </c>
      <c r="J650" t="s">
        <v>27657</v>
      </c>
    </row>
    <row r="651" spans="1:10" x14ac:dyDescent="0.2">
      <c r="A651" t="s">
        <v>5269</v>
      </c>
      <c r="B651" t="s">
        <v>5270</v>
      </c>
      <c r="C651" t="s">
        <v>5268</v>
      </c>
      <c r="E651" t="s">
        <v>24</v>
      </c>
      <c r="G651" t="s">
        <v>3223</v>
      </c>
      <c r="J651" t="s">
        <v>27682</v>
      </c>
    </row>
    <row r="652" spans="1:10" x14ac:dyDescent="0.2">
      <c r="A652" t="s">
        <v>5272</v>
      </c>
      <c r="B652" t="s">
        <v>5273</v>
      </c>
      <c r="C652" t="s">
        <v>5271</v>
      </c>
      <c r="J652" t="s">
        <v>27685</v>
      </c>
    </row>
    <row r="653" spans="1:10" x14ac:dyDescent="0.2">
      <c r="A653" t="s">
        <v>5275</v>
      </c>
      <c r="B653" t="s">
        <v>5276</v>
      </c>
      <c r="C653" t="s">
        <v>5274</v>
      </c>
      <c r="E653" t="s">
        <v>3225</v>
      </c>
      <c r="G653" t="s">
        <v>3226</v>
      </c>
      <c r="J653" t="s">
        <v>27682</v>
      </c>
    </row>
    <row r="654" spans="1:10" x14ac:dyDescent="0.2">
      <c r="A654" t="s">
        <v>3910</v>
      </c>
      <c r="B654" t="s">
        <v>3912</v>
      </c>
      <c r="C654" t="s">
        <v>3911</v>
      </c>
      <c r="J654" t="s">
        <v>27656</v>
      </c>
    </row>
    <row r="655" spans="1:10" x14ac:dyDescent="0.2">
      <c r="A655" t="s">
        <v>3913</v>
      </c>
      <c r="B655" t="s">
        <v>3915</v>
      </c>
      <c r="C655" t="s">
        <v>3914</v>
      </c>
      <c r="J655" t="s">
        <v>27656</v>
      </c>
    </row>
    <row r="656" spans="1:10" x14ac:dyDescent="0.2">
      <c r="A656" t="s">
        <v>3916</v>
      </c>
      <c r="B656" t="s">
        <v>3918</v>
      </c>
      <c r="C656" t="s">
        <v>3917</v>
      </c>
      <c r="J656" t="s">
        <v>27656</v>
      </c>
    </row>
    <row r="657" spans="1:10" x14ac:dyDescent="0.2">
      <c r="A657" t="s">
        <v>3919</v>
      </c>
      <c r="B657" t="s">
        <v>3921</v>
      </c>
      <c r="C657" t="s">
        <v>3920</v>
      </c>
      <c r="J657" t="s">
        <v>27656</v>
      </c>
    </row>
    <row r="658" spans="1:10" x14ac:dyDescent="0.2">
      <c r="A658" t="s">
        <v>5278</v>
      </c>
      <c r="B658" t="s">
        <v>5279</v>
      </c>
      <c r="C658" t="s">
        <v>5277</v>
      </c>
      <c r="J658" t="s">
        <v>27664</v>
      </c>
    </row>
    <row r="659" spans="1:10" x14ac:dyDescent="0.2">
      <c r="A659" t="s">
        <v>5281</v>
      </c>
      <c r="B659" t="s">
        <v>5282</v>
      </c>
      <c r="C659" t="s">
        <v>5280</v>
      </c>
      <c r="J659" t="s">
        <v>27685</v>
      </c>
    </row>
    <row r="660" spans="1:10" x14ac:dyDescent="0.2">
      <c r="A660" t="s">
        <v>9569</v>
      </c>
      <c r="B660" t="s">
        <v>9571</v>
      </c>
      <c r="C660" t="s">
        <v>9570</v>
      </c>
      <c r="D660" t="s">
        <v>12523</v>
      </c>
      <c r="H660" t="s">
        <v>12524</v>
      </c>
      <c r="J660" t="s">
        <v>27669</v>
      </c>
    </row>
    <row r="661" spans="1:10" x14ac:dyDescent="0.2">
      <c r="A661" t="s">
        <v>4088</v>
      </c>
      <c r="B661" t="s">
        <v>24834</v>
      </c>
      <c r="C661" t="s">
        <v>5283</v>
      </c>
      <c r="J661" t="s">
        <v>27672</v>
      </c>
    </row>
    <row r="662" spans="1:10" x14ac:dyDescent="0.2">
      <c r="A662" t="s">
        <v>4090</v>
      </c>
      <c r="B662" t="s">
        <v>4091</v>
      </c>
      <c r="C662" t="s">
        <v>4089</v>
      </c>
      <c r="J662" t="s">
        <v>27685</v>
      </c>
    </row>
    <row r="663" spans="1:10" x14ac:dyDescent="0.2">
      <c r="A663" t="s">
        <v>4093</v>
      </c>
      <c r="B663" t="s">
        <v>4094</v>
      </c>
      <c r="C663" t="s">
        <v>4092</v>
      </c>
      <c r="J663" t="s">
        <v>27685</v>
      </c>
    </row>
    <row r="664" spans="1:10" x14ac:dyDescent="0.2">
      <c r="A664" t="s">
        <v>1960</v>
      </c>
      <c r="B664" t="s">
        <v>1962</v>
      </c>
      <c r="C664" t="s">
        <v>1961</v>
      </c>
      <c r="J664" t="s">
        <v>27672</v>
      </c>
    </row>
    <row r="665" spans="1:10" x14ac:dyDescent="0.2">
      <c r="A665" t="s">
        <v>4096</v>
      </c>
      <c r="B665" t="s">
        <v>4097</v>
      </c>
      <c r="C665" t="s">
        <v>4095</v>
      </c>
      <c r="D665" t="s">
        <v>12525</v>
      </c>
      <c r="E665" t="s">
        <v>17141</v>
      </c>
      <c r="G665" t="s">
        <v>17142</v>
      </c>
      <c r="H665" t="s">
        <v>12526</v>
      </c>
      <c r="J665" t="s">
        <v>27689</v>
      </c>
    </row>
    <row r="666" spans="1:10" x14ac:dyDescent="0.2">
      <c r="A666" t="s">
        <v>17141</v>
      </c>
      <c r="B666" t="s">
        <v>4097</v>
      </c>
      <c r="C666" t="s">
        <v>17142</v>
      </c>
      <c r="D666" t="s">
        <v>4096</v>
      </c>
      <c r="E666" t="s">
        <v>18515</v>
      </c>
      <c r="G666" t="s">
        <v>18516</v>
      </c>
      <c r="H666" t="s">
        <v>4095</v>
      </c>
      <c r="J666" t="s">
        <v>27689</v>
      </c>
    </row>
    <row r="667" spans="1:10" x14ac:dyDescent="0.2">
      <c r="A667" t="s">
        <v>18515</v>
      </c>
      <c r="B667" t="s">
        <v>4097</v>
      </c>
      <c r="C667" t="s">
        <v>18516</v>
      </c>
      <c r="D667" t="s">
        <v>17141</v>
      </c>
      <c r="H667" t="s">
        <v>17142</v>
      </c>
      <c r="J667" t="s">
        <v>27689</v>
      </c>
    </row>
    <row r="668" spans="1:10" x14ac:dyDescent="0.2">
      <c r="A668" t="s">
        <v>14336</v>
      </c>
      <c r="B668" t="s">
        <v>14338</v>
      </c>
      <c r="C668" t="s">
        <v>14337</v>
      </c>
      <c r="D668" t="s">
        <v>1811</v>
      </c>
      <c r="E668" t="s">
        <v>15627</v>
      </c>
      <c r="G668" t="s">
        <v>15628</v>
      </c>
      <c r="H668" t="s">
        <v>1812</v>
      </c>
      <c r="J668" t="s">
        <v>27689</v>
      </c>
    </row>
    <row r="669" spans="1:10" x14ac:dyDescent="0.2">
      <c r="A669" t="s">
        <v>15627</v>
      </c>
      <c r="B669" t="s">
        <v>15629</v>
      </c>
      <c r="C669" t="s">
        <v>15628</v>
      </c>
      <c r="D669" t="s">
        <v>14336</v>
      </c>
      <c r="E669" t="s">
        <v>16408</v>
      </c>
      <c r="G669" t="s">
        <v>16409</v>
      </c>
      <c r="H669" t="s">
        <v>14337</v>
      </c>
      <c r="J669" t="s">
        <v>27689</v>
      </c>
    </row>
    <row r="670" spans="1:10" x14ac:dyDescent="0.2">
      <c r="A670" t="s">
        <v>16408</v>
      </c>
      <c r="B670" t="s">
        <v>15629</v>
      </c>
      <c r="C670" t="s">
        <v>16409</v>
      </c>
      <c r="D670" t="s">
        <v>15627</v>
      </c>
      <c r="E670" t="s">
        <v>17143</v>
      </c>
      <c r="G670" t="s">
        <v>17144</v>
      </c>
      <c r="H670" t="s">
        <v>15628</v>
      </c>
      <c r="J670" t="s">
        <v>27689</v>
      </c>
    </row>
    <row r="671" spans="1:10" x14ac:dyDescent="0.2">
      <c r="A671" t="s">
        <v>17143</v>
      </c>
      <c r="B671" t="s">
        <v>15629</v>
      </c>
      <c r="C671" t="s">
        <v>17144</v>
      </c>
      <c r="D671" t="s">
        <v>16408</v>
      </c>
      <c r="E671" t="s">
        <v>18517</v>
      </c>
      <c r="G671" t="s">
        <v>18518</v>
      </c>
      <c r="H671" t="s">
        <v>16409</v>
      </c>
      <c r="J671" t="s">
        <v>27689</v>
      </c>
    </row>
    <row r="672" spans="1:10" x14ac:dyDescent="0.2">
      <c r="A672" t="s">
        <v>18517</v>
      </c>
      <c r="B672" t="s">
        <v>18519</v>
      </c>
      <c r="C672" t="s">
        <v>18518</v>
      </c>
      <c r="D672" t="s">
        <v>17143</v>
      </c>
      <c r="H672" t="s">
        <v>17144</v>
      </c>
      <c r="J672" t="s">
        <v>27689</v>
      </c>
    </row>
    <row r="673" spans="1:10" x14ac:dyDescent="0.2">
      <c r="A673" t="s">
        <v>15630</v>
      </c>
      <c r="B673" t="s">
        <v>14341</v>
      </c>
      <c r="C673" t="s">
        <v>15631</v>
      </c>
      <c r="D673" t="s">
        <v>14339</v>
      </c>
      <c r="E673" t="s">
        <v>18520</v>
      </c>
      <c r="G673" t="s">
        <v>18521</v>
      </c>
      <c r="H673" t="s">
        <v>14340</v>
      </c>
      <c r="J673" t="s">
        <v>27685</v>
      </c>
    </row>
    <row r="674" spans="1:10" x14ac:dyDescent="0.2">
      <c r="A674" t="s">
        <v>18520</v>
      </c>
      <c r="B674" t="s">
        <v>18522</v>
      </c>
      <c r="C674" t="s">
        <v>18521</v>
      </c>
      <c r="D674" t="s">
        <v>15630</v>
      </c>
      <c r="E674" t="s">
        <v>22185</v>
      </c>
      <c r="G674" t="s">
        <v>22186</v>
      </c>
      <c r="H674" t="s">
        <v>15631</v>
      </c>
      <c r="J674" t="s">
        <v>27685</v>
      </c>
    </row>
    <row r="675" spans="1:10" x14ac:dyDescent="0.2">
      <c r="A675" t="s">
        <v>22185</v>
      </c>
      <c r="B675" t="s">
        <v>22187</v>
      </c>
      <c r="C675" t="s">
        <v>22186</v>
      </c>
      <c r="D675" t="s">
        <v>18520</v>
      </c>
      <c r="H675" t="s">
        <v>18521</v>
      </c>
      <c r="J675" t="s">
        <v>27685</v>
      </c>
    </row>
    <row r="676" spans="1:10" x14ac:dyDescent="0.2">
      <c r="A676" t="s">
        <v>317</v>
      </c>
      <c r="B676" t="s">
        <v>319</v>
      </c>
      <c r="C676" t="s">
        <v>318</v>
      </c>
      <c r="J676" t="s">
        <v>27685</v>
      </c>
    </row>
    <row r="677" spans="1:10" x14ac:dyDescent="0.2">
      <c r="A677" t="s">
        <v>4099</v>
      </c>
      <c r="B677" t="s">
        <v>24835</v>
      </c>
      <c r="C677" t="s">
        <v>4098</v>
      </c>
      <c r="D677" t="s">
        <v>12527</v>
      </c>
      <c r="H677" t="s">
        <v>12528</v>
      </c>
      <c r="J677" t="s">
        <v>27672</v>
      </c>
    </row>
    <row r="678" spans="1:10" x14ac:dyDescent="0.2">
      <c r="A678" t="s">
        <v>14237</v>
      </c>
      <c r="B678" t="s">
        <v>18523</v>
      </c>
      <c r="C678" t="s">
        <v>14238</v>
      </c>
      <c r="D678" t="s">
        <v>18883</v>
      </c>
      <c r="E678" t="s">
        <v>1814</v>
      </c>
      <c r="G678" t="s">
        <v>1815</v>
      </c>
      <c r="H678" t="s">
        <v>18884</v>
      </c>
      <c r="J678" t="s">
        <v>27667</v>
      </c>
    </row>
    <row r="679" spans="1:10" x14ac:dyDescent="0.2">
      <c r="A679" t="s">
        <v>1814</v>
      </c>
      <c r="B679" t="s">
        <v>1816</v>
      </c>
      <c r="C679" t="s">
        <v>1815</v>
      </c>
      <c r="D679" t="s">
        <v>14237</v>
      </c>
      <c r="E679" t="s">
        <v>14342</v>
      </c>
      <c r="G679" t="s">
        <v>14343</v>
      </c>
      <c r="H679" t="s">
        <v>14238</v>
      </c>
      <c r="J679" t="s">
        <v>27667</v>
      </c>
    </row>
    <row r="680" spans="1:10" x14ac:dyDescent="0.2">
      <c r="A680" t="s">
        <v>14342</v>
      </c>
      <c r="B680" t="s">
        <v>22977</v>
      </c>
      <c r="C680" t="s">
        <v>14343</v>
      </c>
      <c r="D680" t="s">
        <v>1814</v>
      </c>
      <c r="E680" t="s">
        <v>15632</v>
      </c>
      <c r="G680" t="s">
        <v>15633</v>
      </c>
      <c r="H680" t="s">
        <v>1815</v>
      </c>
      <c r="J680" t="s">
        <v>27667</v>
      </c>
    </row>
    <row r="681" spans="1:10" x14ac:dyDescent="0.2">
      <c r="A681" t="s">
        <v>15632</v>
      </c>
      <c r="B681" t="s">
        <v>15634</v>
      </c>
      <c r="C681" t="s">
        <v>15633</v>
      </c>
      <c r="D681" t="s">
        <v>14342</v>
      </c>
      <c r="E681" t="s">
        <v>16410</v>
      </c>
      <c r="G681" t="s">
        <v>16411</v>
      </c>
      <c r="H681" t="s">
        <v>14343</v>
      </c>
      <c r="J681" t="s">
        <v>27667</v>
      </c>
    </row>
    <row r="682" spans="1:10" x14ac:dyDescent="0.2">
      <c r="A682" t="s">
        <v>16410</v>
      </c>
      <c r="B682" t="s">
        <v>15634</v>
      </c>
      <c r="C682" t="s">
        <v>16411</v>
      </c>
      <c r="D682" t="s">
        <v>15632</v>
      </c>
      <c r="H682" t="s">
        <v>15633</v>
      </c>
      <c r="J682" t="s">
        <v>27667</v>
      </c>
    </row>
    <row r="683" spans="1:10" x14ac:dyDescent="0.2">
      <c r="A683" t="s">
        <v>14344</v>
      </c>
      <c r="B683" t="s">
        <v>14346</v>
      </c>
      <c r="C683" t="s">
        <v>14345</v>
      </c>
      <c r="D683" t="s">
        <v>1817</v>
      </c>
      <c r="E683" t="s">
        <v>15635</v>
      </c>
      <c r="G683" t="s">
        <v>15636</v>
      </c>
      <c r="H683" t="s">
        <v>1818</v>
      </c>
      <c r="J683" t="s">
        <v>27667</v>
      </c>
    </row>
    <row r="684" spans="1:10" x14ac:dyDescent="0.2">
      <c r="A684" t="s">
        <v>15635</v>
      </c>
      <c r="B684" t="s">
        <v>15637</v>
      </c>
      <c r="C684" t="s">
        <v>15636</v>
      </c>
      <c r="D684" t="s">
        <v>14344</v>
      </c>
      <c r="E684" t="s">
        <v>16412</v>
      </c>
      <c r="G684" t="s">
        <v>16413</v>
      </c>
      <c r="H684" t="s">
        <v>14345</v>
      </c>
      <c r="J684" t="s">
        <v>27667</v>
      </c>
    </row>
    <row r="685" spans="1:10" x14ac:dyDescent="0.2">
      <c r="A685" t="s">
        <v>16412</v>
      </c>
      <c r="B685" t="s">
        <v>15637</v>
      </c>
      <c r="C685" t="s">
        <v>16413</v>
      </c>
      <c r="D685" t="s">
        <v>15635</v>
      </c>
      <c r="H685" t="s">
        <v>15636</v>
      </c>
      <c r="J685" t="s">
        <v>27667</v>
      </c>
    </row>
    <row r="686" spans="1:10" x14ac:dyDescent="0.2">
      <c r="A686" t="s">
        <v>4101</v>
      </c>
      <c r="B686" t="s">
        <v>4102</v>
      </c>
      <c r="C686" t="s">
        <v>4100</v>
      </c>
      <c r="J686" t="s">
        <v>27689</v>
      </c>
    </row>
    <row r="687" spans="1:10" x14ac:dyDescent="0.2">
      <c r="A687" t="s">
        <v>14347</v>
      </c>
      <c r="B687" t="s">
        <v>322</v>
      </c>
      <c r="C687" t="s">
        <v>14348</v>
      </c>
      <c r="D687" t="s">
        <v>320</v>
      </c>
      <c r="E687" t="s">
        <v>17145</v>
      </c>
      <c r="G687" t="s">
        <v>17146</v>
      </c>
      <c r="H687" t="s">
        <v>321</v>
      </c>
      <c r="J687" t="s">
        <v>27676</v>
      </c>
    </row>
    <row r="688" spans="1:10" x14ac:dyDescent="0.2">
      <c r="A688" t="s">
        <v>17145</v>
      </c>
      <c r="B688" t="s">
        <v>5549</v>
      </c>
      <c r="C688" t="s">
        <v>17146</v>
      </c>
      <c r="D688" t="s">
        <v>14347</v>
      </c>
      <c r="E688" t="s">
        <v>19972</v>
      </c>
      <c r="G688" t="s">
        <v>19973</v>
      </c>
      <c r="H688" t="s">
        <v>14348</v>
      </c>
      <c r="J688" t="s">
        <v>27676</v>
      </c>
    </row>
    <row r="689" spans="1:10" x14ac:dyDescent="0.2">
      <c r="A689" t="s">
        <v>19062</v>
      </c>
      <c r="B689" t="s">
        <v>5549</v>
      </c>
      <c r="C689" t="s">
        <v>19063</v>
      </c>
      <c r="D689" t="s">
        <v>19972</v>
      </c>
      <c r="E689" t="s">
        <v>19851</v>
      </c>
      <c r="G689" t="s">
        <v>19974</v>
      </c>
      <c r="H689" t="s">
        <v>19973</v>
      </c>
      <c r="J689" t="s">
        <v>27676</v>
      </c>
    </row>
    <row r="690" spans="1:10" x14ac:dyDescent="0.2">
      <c r="A690" t="s">
        <v>20007</v>
      </c>
      <c r="B690" t="s">
        <v>5549</v>
      </c>
      <c r="C690" t="s">
        <v>20008</v>
      </c>
      <c r="D690" t="s">
        <v>19975</v>
      </c>
      <c r="E690" t="s">
        <v>23910</v>
      </c>
      <c r="G690" t="s">
        <v>23930</v>
      </c>
      <c r="H690" t="s">
        <v>19976</v>
      </c>
      <c r="J690" t="s">
        <v>27676</v>
      </c>
    </row>
    <row r="691" spans="1:10" x14ac:dyDescent="0.2">
      <c r="A691" t="s">
        <v>23908</v>
      </c>
      <c r="B691" t="s">
        <v>5549</v>
      </c>
      <c r="C691" t="s">
        <v>23936</v>
      </c>
      <c r="D691" t="s">
        <v>23910</v>
      </c>
      <c r="E691" t="s">
        <v>24771</v>
      </c>
      <c r="G691" t="s">
        <v>24817</v>
      </c>
      <c r="H691" t="s">
        <v>23930</v>
      </c>
      <c r="J691" t="s">
        <v>27676</v>
      </c>
    </row>
    <row r="692" spans="1:10" x14ac:dyDescent="0.2">
      <c r="A692" t="s">
        <v>24836</v>
      </c>
      <c r="B692" t="s">
        <v>24772</v>
      </c>
      <c r="C692" t="s">
        <v>24837</v>
      </c>
      <c r="D692" t="s">
        <v>24771</v>
      </c>
      <c r="H692" t="s">
        <v>24817</v>
      </c>
      <c r="J692" t="s">
        <v>27676</v>
      </c>
    </row>
    <row r="693" spans="1:10" x14ac:dyDescent="0.2">
      <c r="A693" t="s">
        <v>12199</v>
      </c>
      <c r="B693" t="s">
        <v>323</v>
      </c>
      <c r="C693" t="s">
        <v>12200</v>
      </c>
      <c r="E693" t="s">
        <v>14262</v>
      </c>
      <c r="G693" t="s">
        <v>14263</v>
      </c>
      <c r="J693" t="s">
        <v>27676</v>
      </c>
    </row>
    <row r="694" spans="1:10" x14ac:dyDescent="0.2">
      <c r="A694" t="s">
        <v>14262</v>
      </c>
      <c r="B694" t="s">
        <v>323</v>
      </c>
      <c r="C694" t="s">
        <v>14263</v>
      </c>
      <c r="D694" t="s">
        <v>12199</v>
      </c>
      <c r="E694" t="s">
        <v>1819</v>
      </c>
      <c r="G694" t="s">
        <v>1820</v>
      </c>
      <c r="H694" t="s">
        <v>12200</v>
      </c>
      <c r="J694" t="s">
        <v>27676</v>
      </c>
    </row>
    <row r="695" spans="1:10" x14ac:dyDescent="0.2">
      <c r="A695" t="s">
        <v>1819</v>
      </c>
      <c r="B695" t="s">
        <v>323</v>
      </c>
      <c r="C695" t="s">
        <v>1820</v>
      </c>
      <c r="D695" t="s">
        <v>14262</v>
      </c>
      <c r="E695" t="s">
        <v>17147</v>
      </c>
      <c r="G695" t="s">
        <v>17148</v>
      </c>
      <c r="H695" t="s">
        <v>14263</v>
      </c>
      <c r="J695" t="s">
        <v>27676</v>
      </c>
    </row>
    <row r="696" spans="1:10" x14ac:dyDescent="0.2">
      <c r="A696" t="s">
        <v>17147</v>
      </c>
      <c r="B696" t="s">
        <v>3389</v>
      </c>
      <c r="C696" t="s">
        <v>17148</v>
      </c>
      <c r="D696" t="s">
        <v>1819</v>
      </c>
      <c r="H696" t="s">
        <v>1820</v>
      </c>
      <c r="J696" t="s">
        <v>27676</v>
      </c>
    </row>
    <row r="697" spans="1:10" x14ac:dyDescent="0.2">
      <c r="A697" t="s">
        <v>12201</v>
      </c>
      <c r="B697" t="s">
        <v>12202</v>
      </c>
      <c r="C697" t="s">
        <v>12203</v>
      </c>
      <c r="E697" t="s">
        <v>1991</v>
      </c>
      <c r="G697" t="s">
        <v>1992</v>
      </c>
      <c r="J697" t="s">
        <v>27676</v>
      </c>
    </row>
    <row r="698" spans="1:10" x14ac:dyDescent="0.2">
      <c r="A698" t="s">
        <v>324</v>
      </c>
      <c r="B698" t="s">
        <v>12204</v>
      </c>
      <c r="C698" t="s">
        <v>325</v>
      </c>
      <c r="J698" t="s">
        <v>27676</v>
      </c>
    </row>
    <row r="699" spans="1:10" x14ac:dyDescent="0.2">
      <c r="A699" t="s">
        <v>326</v>
      </c>
      <c r="B699" t="s">
        <v>328</v>
      </c>
      <c r="C699" t="s">
        <v>327</v>
      </c>
      <c r="E699" t="s">
        <v>14349</v>
      </c>
      <c r="G699" t="s">
        <v>14350</v>
      </c>
      <c r="J699" t="s">
        <v>27676</v>
      </c>
    </row>
    <row r="700" spans="1:10" x14ac:dyDescent="0.2">
      <c r="A700" t="s">
        <v>14349</v>
      </c>
      <c r="B700" t="s">
        <v>328</v>
      </c>
      <c r="C700" t="s">
        <v>14350</v>
      </c>
      <c r="D700" t="s">
        <v>326</v>
      </c>
      <c r="H700" t="s">
        <v>327</v>
      </c>
      <c r="J700" t="s">
        <v>27676</v>
      </c>
    </row>
    <row r="701" spans="1:10" x14ac:dyDescent="0.2">
      <c r="A701" t="s">
        <v>12205</v>
      </c>
      <c r="B701" t="s">
        <v>329</v>
      </c>
      <c r="C701" t="s">
        <v>12206</v>
      </c>
      <c r="E701" t="s">
        <v>14264</v>
      </c>
      <c r="G701" t="s">
        <v>14265</v>
      </c>
      <c r="J701" t="s">
        <v>27676</v>
      </c>
    </row>
    <row r="702" spans="1:10" x14ac:dyDescent="0.2">
      <c r="A702" t="s">
        <v>14264</v>
      </c>
      <c r="B702" t="s">
        <v>329</v>
      </c>
      <c r="C702" t="s">
        <v>14265</v>
      </c>
      <c r="D702" t="s">
        <v>12205</v>
      </c>
      <c r="E702" t="s">
        <v>9572</v>
      </c>
      <c r="G702" t="s">
        <v>9573</v>
      </c>
      <c r="H702" t="s">
        <v>12206</v>
      </c>
      <c r="J702" t="s">
        <v>27676</v>
      </c>
    </row>
    <row r="703" spans="1:10" x14ac:dyDescent="0.2">
      <c r="A703" t="s">
        <v>9572</v>
      </c>
      <c r="B703" t="s">
        <v>329</v>
      </c>
      <c r="C703" t="s">
        <v>9573</v>
      </c>
      <c r="D703" t="s">
        <v>14264</v>
      </c>
      <c r="E703" t="s">
        <v>14351</v>
      </c>
      <c r="G703" t="s">
        <v>14352</v>
      </c>
      <c r="H703" t="s">
        <v>14265</v>
      </c>
      <c r="J703" t="s">
        <v>27676</v>
      </c>
    </row>
    <row r="704" spans="1:10" x14ac:dyDescent="0.2">
      <c r="A704" t="s">
        <v>14351</v>
      </c>
      <c r="B704" t="s">
        <v>329</v>
      </c>
      <c r="C704" t="s">
        <v>14352</v>
      </c>
      <c r="D704" t="s">
        <v>9572</v>
      </c>
      <c r="E704" t="s">
        <v>16414</v>
      </c>
      <c r="G704" t="s">
        <v>16415</v>
      </c>
      <c r="H704" t="s">
        <v>9573</v>
      </c>
      <c r="J704" t="s">
        <v>27676</v>
      </c>
    </row>
    <row r="705" spans="1:10" x14ac:dyDescent="0.2">
      <c r="A705" t="s">
        <v>16414</v>
      </c>
      <c r="B705" t="s">
        <v>1</v>
      </c>
      <c r="C705" t="s">
        <v>16415</v>
      </c>
      <c r="D705" t="s">
        <v>14351</v>
      </c>
      <c r="E705" t="s">
        <v>17149</v>
      </c>
      <c r="G705" t="s">
        <v>17150</v>
      </c>
      <c r="H705" t="s">
        <v>14352</v>
      </c>
      <c r="J705" t="s">
        <v>27676</v>
      </c>
    </row>
    <row r="706" spans="1:10" x14ac:dyDescent="0.2">
      <c r="A706" t="s">
        <v>17149</v>
      </c>
      <c r="B706" t="s">
        <v>1</v>
      </c>
      <c r="C706" t="s">
        <v>17150</v>
      </c>
      <c r="D706" t="s">
        <v>16414</v>
      </c>
      <c r="E706" t="s">
        <v>22188</v>
      </c>
      <c r="G706" t="s">
        <v>22189</v>
      </c>
      <c r="H706" t="s">
        <v>16415</v>
      </c>
      <c r="J706" t="s">
        <v>27676</v>
      </c>
    </row>
    <row r="707" spans="1:10" x14ac:dyDescent="0.2">
      <c r="A707" t="s">
        <v>22188</v>
      </c>
      <c r="B707" t="s">
        <v>1</v>
      </c>
      <c r="C707" t="s">
        <v>22189</v>
      </c>
      <c r="D707" t="s">
        <v>17149</v>
      </c>
      <c r="H707" t="s">
        <v>17150</v>
      </c>
      <c r="J707" t="s">
        <v>27676</v>
      </c>
    </row>
    <row r="708" spans="1:10" x14ac:dyDescent="0.2">
      <c r="A708" t="s">
        <v>330</v>
      </c>
      <c r="B708" t="s">
        <v>332</v>
      </c>
      <c r="C708" t="s">
        <v>331</v>
      </c>
      <c r="E708" t="s">
        <v>14353</v>
      </c>
      <c r="G708" t="s">
        <v>14354</v>
      </c>
      <c r="J708" t="s">
        <v>27676</v>
      </c>
    </row>
    <row r="709" spans="1:10" x14ac:dyDescent="0.2">
      <c r="A709" t="s">
        <v>14353</v>
      </c>
      <c r="B709" t="s">
        <v>332</v>
      </c>
      <c r="C709" t="s">
        <v>14354</v>
      </c>
      <c r="D709" t="s">
        <v>330</v>
      </c>
      <c r="E709" t="s">
        <v>15638</v>
      </c>
      <c r="G709" t="s">
        <v>15639</v>
      </c>
      <c r="H709" t="s">
        <v>331</v>
      </c>
      <c r="J709" t="s">
        <v>27676</v>
      </c>
    </row>
    <row r="710" spans="1:10" x14ac:dyDescent="0.2">
      <c r="A710" t="s">
        <v>15638</v>
      </c>
      <c r="B710" t="s">
        <v>15640</v>
      </c>
      <c r="C710" t="s">
        <v>15639</v>
      </c>
      <c r="D710" t="s">
        <v>14353</v>
      </c>
      <c r="E710" t="s">
        <v>16416</v>
      </c>
      <c r="G710" t="s">
        <v>16417</v>
      </c>
      <c r="H710" t="s">
        <v>14354</v>
      </c>
      <c r="J710" t="s">
        <v>27676</v>
      </c>
    </row>
    <row r="711" spans="1:10" x14ac:dyDescent="0.2">
      <c r="A711" t="s">
        <v>16416</v>
      </c>
      <c r="B711" t="s">
        <v>15640</v>
      </c>
      <c r="C711" t="s">
        <v>16417</v>
      </c>
      <c r="D711" t="s">
        <v>15638</v>
      </c>
      <c r="E711" t="s">
        <v>19064</v>
      </c>
      <c r="G711" t="s">
        <v>19065</v>
      </c>
      <c r="H711" t="s">
        <v>15639</v>
      </c>
      <c r="J711" t="s">
        <v>27676</v>
      </c>
    </row>
    <row r="712" spans="1:10" x14ac:dyDescent="0.2">
      <c r="A712" t="s">
        <v>19064</v>
      </c>
      <c r="B712" t="s">
        <v>15640</v>
      </c>
      <c r="C712" t="s">
        <v>19065</v>
      </c>
      <c r="D712" t="s">
        <v>16416</v>
      </c>
      <c r="H712" t="s">
        <v>16417</v>
      </c>
      <c r="J712" t="s">
        <v>27676</v>
      </c>
    </row>
    <row r="713" spans="1:10" x14ac:dyDescent="0.2">
      <c r="A713" t="s">
        <v>333</v>
      </c>
      <c r="B713" t="s">
        <v>335</v>
      </c>
      <c r="C713" t="s">
        <v>334</v>
      </c>
      <c r="J713" t="s">
        <v>27676</v>
      </c>
    </row>
    <row r="714" spans="1:10" x14ac:dyDescent="0.2">
      <c r="A714" t="s">
        <v>336</v>
      </c>
      <c r="B714" t="s">
        <v>338</v>
      </c>
      <c r="C714" t="s">
        <v>337</v>
      </c>
      <c r="E714" t="s">
        <v>20009</v>
      </c>
      <c r="G714" t="s">
        <v>20010</v>
      </c>
      <c r="J714" t="s">
        <v>27676</v>
      </c>
    </row>
    <row r="715" spans="1:10" x14ac:dyDescent="0.2">
      <c r="A715" t="s">
        <v>20009</v>
      </c>
      <c r="B715" t="s">
        <v>20011</v>
      </c>
      <c r="C715" t="s">
        <v>20010</v>
      </c>
      <c r="D715" t="s">
        <v>336</v>
      </c>
      <c r="E715" t="s">
        <v>23937</v>
      </c>
      <c r="G715" t="s">
        <v>23938</v>
      </c>
      <c r="H715" t="s">
        <v>337</v>
      </c>
      <c r="J715" t="s">
        <v>27676</v>
      </c>
    </row>
    <row r="716" spans="1:10" x14ac:dyDescent="0.2">
      <c r="A716" t="s">
        <v>23937</v>
      </c>
      <c r="B716" t="s">
        <v>20011</v>
      </c>
      <c r="C716" t="s">
        <v>23938</v>
      </c>
      <c r="D716" t="s">
        <v>20009</v>
      </c>
      <c r="H716" t="s">
        <v>20010</v>
      </c>
      <c r="J716" t="s">
        <v>27676</v>
      </c>
    </row>
    <row r="717" spans="1:10" x14ac:dyDescent="0.2">
      <c r="A717" t="s">
        <v>339</v>
      </c>
      <c r="B717" t="s">
        <v>341</v>
      </c>
      <c r="C717" t="s">
        <v>340</v>
      </c>
      <c r="F717" t="s">
        <v>18524</v>
      </c>
      <c r="I717" t="s">
        <v>18525</v>
      </c>
      <c r="J717" t="s">
        <v>27676</v>
      </c>
    </row>
    <row r="718" spans="1:10" x14ac:dyDescent="0.2">
      <c r="A718" t="s">
        <v>342</v>
      </c>
      <c r="B718" t="s">
        <v>344</v>
      </c>
      <c r="C718" t="s">
        <v>343</v>
      </c>
      <c r="J718" t="s">
        <v>27676</v>
      </c>
    </row>
    <row r="719" spans="1:10" x14ac:dyDescent="0.2">
      <c r="A719" t="s">
        <v>2417</v>
      </c>
      <c r="B719" t="s">
        <v>2419</v>
      </c>
      <c r="C719" t="s">
        <v>2418</v>
      </c>
      <c r="E719" t="s">
        <v>15641</v>
      </c>
      <c r="G719" t="s">
        <v>15642</v>
      </c>
      <c r="J719" t="s">
        <v>27676</v>
      </c>
    </row>
    <row r="720" spans="1:10" x14ac:dyDescent="0.2">
      <c r="A720" t="s">
        <v>17151</v>
      </c>
      <c r="B720" t="s">
        <v>15643</v>
      </c>
      <c r="C720" t="s">
        <v>17152</v>
      </c>
      <c r="D720" t="s">
        <v>15641</v>
      </c>
      <c r="E720" t="s">
        <v>17153</v>
      </c>
      <c r="G720" t="s">
        <v>17154</v>
      </c>
      <c r="H720" t="s">
        <v>15642</v>
      </c>
      <c r="J720" t="s">
        <v>27676</v>
      </c>
    </row>
    <row r="721" spans="1:10" x14ac:dyDescent="0.2">
      <c r="A721" t="s">
        <v>17153</v>
      </c>
      <c r="B721" t="s">
        <v>15643</v>
      </c>
      <c r="C721" t="s">
        <v>17154</v>
      </c>
      <c r="D721" t="s">
        <v>17151</v>
      </c>
      <c r="E721" t="s">
        <v>18524</v>
      </c>
      <c r="G721" t="s">
        <v>18525</v>
      </c>
      <c r="H721" t="s">
        <v>17152</v>
      </c>
      <c r="J721" t="s">
        <v>27676</v>
      </c>
    </row>
    <row r="722" spans="1:10" x14ac:dyDescent="0.2">
      <c r="A722" t="s">
        <v>18524</v>
      </c>
      <c r="B722" t="s">
        <v>15643</v>
      </c>
      <c r="C722" t="s">
        <v>18525</v>
      </c>
      <c r="D722" t="s">
        <v>17153</v>
      </c>
      <c r="H722" t="s">
        <v>17154</v>
      </c>
      <c r="J722" t="s">
        <v>27676</v>
      </c>
    </row>
    <row r="723" spans="1:10" x14ac:dyDescent="0.2">
      <c r="A723" t="s">
        <v>2420</v>
      </c>
      <c r="B723" t="s">
        <v>2422</v>
      </c>
      <c r="C723" t="s">
        <v>2421</v>
      </c>
      <c r="E723" t="s">
        <v>14355</v>
      </c>
      <c r="G723" t="s">
        <v>14356</v>
      </c>
      <c r="J723" t="s">
        <v>27676</v>
      </c>
    </row>
    <row r="724" spans="1:10" x14ac:dyDescent="0.2">
      <c r="A724" t="s">
        <v>14355</v>
      </c>
      <c r="B724" t="s">
        <v>7279</v>
      </c>
      <c r="C724" t="s">
        <v>14356</v>
      </c>
      <c r="D724" t="s">
        <v>2420</v>
      </c>
      <c r="E724" t="s">
        <v>20012</v>
      </c>
      <c r="G724" t="s">
        <v>20013</v>
      </c>
      <c r="H724" t="s">
        <v>2421</v>
      </c>
      <c r="J724" t="s">
        <v>27676</v>
      </c>
    </row>
    <row r="725" spans="1:10" x14ac:dyDescent="0.2">
      <c r="A725" t="s">
        <v>20012</v>
      </c>
      <c r="B725" t="s">
        <v>7279</v>
      </c>
      <c r="C725" t="s">
        <v>20013</v>
      </c>
      <c r="D725" t="s">
        <v>14355</v>
      </c>
      <c r="H725" t="s">
        <v>14356</v>
      </c>
      <c r="J725" t="s">
        <v>27676</v>
      </c>
    </row>
    <row r="726" spans="1:10" x14ac:dyDescent="0.2">
      <c r="A726" t="s">
        <v>12207</v>
      </c>
      <c r="B726" t="s">
        <v>2423</v>
      </c>
      <c r="C726" t="s">
        <v>12208</v>
      </c>
      <c r="E726" t="s">
        <v>14173</v>
      </c>
      <c r="G726" t="s">
        <v>14174</v>
      </c>
      <c r="J726" t="s">
        <v>27676</v>
      </c>
    </row>
    <row r="727" spans="1:10" x14ac:dyDescent="0.2">
      <c r="A727" t="s">
        <v>14173</v>
      </c>
      <c r="B727" t="s">
        <v>2423</v>
      </c>
      <c r="C727" t="s">
        <v>14174</v>
      </c>
      <c r="D727" t="s">
        <v>12207</v>
      </c>
      <c r="E727" t="s">
        <v>1963</v>
      </c>
      <c r="G727" t="s">
        <v>1964</v>
      </c>
      <c r="H727" t="s">
        <v>12208</v>
      </c>
      <c r="J727" t="s">
        <v>27676</v>
      </c>
    </row>
    <row r="728" spans="1:10" x14ac:dyDescent="0.2">
      <c r="A728" t="s">
        <v>1963</v>
      </c>
      <c r="B728" t="s">
        <v>1965</v>
      </c>
      <c r="C728" t="s">
        <v>1964</v>
      </c>
      <c r="D728" t="s">
        <v>14173</v>
      </c>
      <c r="E728" t="s">
        <v>16418</v>
      </c>
      <c r="G728" t="s">
        <v>16419</v>
      </c>
      <c r="H728" t="s">
        <v>14174</v>
      </c>
      <c r="J728" t="s">
        <v>27676</v>
      </c>
    </row>
    <row r="729" spans="1:10" x14ac:dyDescent="0.2">
      <c r="A729" t="s">
        <v>16418</v>
      </c>
      <c r="B729" t="s">
        <v>1965</v>
      </c>
      <c r="C729" t="s">
        <v>16419</v>
      </c>
      <c r="D729" t="s">
        <v>1963</v>
      </c>
      <c r="E729" t="s">
        <v>20014</v>
      </c>
      <c r="G729" t="s">
        <v>20015</v>
      </c>
      <c r="H729" t="s">
        <v>1964</v>
      </c>
      <c r="J729" t="s">
        <v>27676</v>
      </c>
    </row>
    <row r="730" spans="1:10" x14ac:dyDescent="0.2">
      <c r="A730" t="s">
        <v>20014</v>
      </c>
      <c r="B730" t="s">
        <v>1965</v>
      </c>
      <c r="C730" t="s">
        <v>20015</v>
      </c>
      <c r="D730" t="s">
        <v>16418</v>
      </c>
      <c r="H730" t="s">
        <v>16419</v>
      </c>
      <c r="J730" t="s">
        <v>27676</v>
      </c>
    </row>
    <row r="731" spans="1:10" x14ac:dyDescent="0.2">
      <c r="A731" t="s">
        <v>2424</v>
      </c>
      <c r="B731" t="s">
        <v>2426</v>
      </c>
      <c r="C731" t="s">
        <v>2425</v>
      </c>
      <c r="J731" t="s">
        <v>27676</v>
      </c>
    </row>
    <row r="732" spans="1:10" x14ac:dyDescent="0.2">
      <c r="A732" t="s">
        <v>2427</v>
      </c>
      <c r="B732" t="s">
        <v>2429</v>
      </c>
      <c r="C732" t="s">
        <v>2428</v>
      </c>
      <c r="D732" t="s">
        <v>17165</v>
      </c>
      <c r="H732" t="s">
        <v>17166</v>
      </c>
      <c r="J732" t="s">
        <v>27676</v>
      </c>
    </row>
    <row r="733" spans="1:10" x14ac:dyDescent="0.2">
      <c r="A733" t="s">
        <v>2430</v>
      </c>
      <c r="B733" t="s">
        <v>2432</v>
      </c>
      <c r="C733" t="s">
        <v>2431</v>
      </c>
      <c r="J733" t="s">
        <v>27676</v>
      </c>
    </row>
    <row r="734" spans="1:10" x14ac:dyDescent="0.2">
      <c r="A734" t="s">
        <v>2433</v>
      </c>
      <c r="B734" t="s">
        <v>2435</v>
      </c>
      <c r="C734" t="s">
        <v>2434</v>
      </c>
      <c r="J734" t="s">
        <v>27676</v>
      </c>
    </row>
    <row r="735" spans="1:10" x14ac:dyDescent="0.2">
      <c r="A735" t="s">
        <v>2436</v>
      </c>
      <c r="B735" t="s">
        <v>2438</v>
      </c>
      <c r="C735" t="s">
        <v>2437</v>
      </c>
      <c r="J735" t="s">
        <v>27676</v>
      </c>
    </row>
    <row r="736" spans="1:10" x14ac:dyDescent="0.2">
      <c r="A736" t="s">
        <v>2439</v>
      </c>
      <c r="B736" t="s">
        <v>2441</v>
      </c>
      <c r="C736" t="s">
        <v>2440</v>
      </c>
      <c r="J736" t="s">
        <v>27676</v>
      </c>
    </row>
    <row r="737" spans="1:10" x14ac:dyDescent="0.2">
      <c r="A737" t="s">
        <v>12209</v>
      </c>
      <c r="B737" t="s">
        <v>15644</v>
      </c>
      <c r="C737" t="s">
        <v>12210</v>
      </c>
      <c r="E737" t="s">
        <v>9574</v>
      </c>
      <c r="G737" t="s">
        <v>9575</v>
      </c>
      <c r="J737" t="s">
        <v>27676</v>
      </c>
    </row>
    <row r="738" spans="1:10" x14ac:dyDescent="0.2">
      <c r="A738" t="s">
        <v>9574</v>
      </c>
      <c r="B738" t="s">
        <v>9576</v>
      </c>
      <c r="C738" t="s">
        <v>9575</v>
      </c>
      <c r="D738" t="s">
        <v>12209</v>
      </c>
      <c r="H738" t="s">
        <v>12210</v>
      </c>
      <c r="J738" t="s">
        <v>27676</v>
      </c>
    </row>
    <row r="739" spans="1:10" x14ac:dyDescent="0.2">
      <c r="A739" t="s">
        <v>1966</v>
      </c>
      <c r="B739" t="s">
        <v>1968</v>
      </c>
      <c r="C739" t="s">
        <v>1967</v>
      </c>
      <c r="D739" t="s">
        <v>14239</v>
      </c>
      <c r="F739" t="s">
        <v>14399</v>
      </c>
      <c r="H739" t="s">
        <v>14240</v>
      </c>
      <c r="I739" t="s">
        <v>14400</v>
      </c>
      <c r="J739" t="s">
        <v>27676</v>
      </c>
    </row>
    <row r="740" spans="1:10" x14ac:dyDescent="0.2">
      <c r="A740" t="s">
        <v>9577</v>
      </c>
      <c r="B740" t="s">
        <v>20016</v>
      </c>
      <c r="C740" t="s">
        <v>9578</v>
      </c>
      <c r="J740" t="s">
        <v>27662</v>
      </c>
    </row>
    <row r="741" spans="1:10" x14ac:dyDescent="0.2">
      <c r="A741" t="s">
        <v>1969</v>
      </c>
      <c r="B741" t="s">
        <v>15645</v>
      </c>
      <c r="C741" t="s">
        <v>1970</v>
      </c>
      <c r="J741" t="s">
        <v>27662</v>
      </c>
    </row>
    <row r="742" spans="1:10" x14ac:dyDescent="0.2">
      <c r="A742" t="s">
        <v>910</v>
      </c>
      <c r="B742" t="s">
        <v>1971</v>
      </c>
      <c r="C742" t="s">
        <v>911</v>
      </c>
      <c r="J742" t="s">
        <v>27662</v>
      </c>
    </row>
    <row r="743" spans="1:10" x14ac:dyDescent="0.2">
      <c r="A743" t="s">
        <v>2442</v>
      </c>
      <c r="B743" t="s">
        <v>4441</v>
      </c>
      <c r="C743" t="s">
        <v>2443</v>
      </c>
      <c r="E743" t="s">
        <v>14357</v>
      </c>
      <c r="G743" t="s">
        <v>14358</v>
      </c>
      <c r="J743" t="s">
        <v>27682</v>
      </c>
    </row>
    <row r="744" spans="1:10" x14ac:dyDescent="0.2">
      <c r="A744" t="s">
        <v>14357</v>
      </c>
      <c r="B744" t="s">
        <v>14359</v>
      </c>
      <c r="C744" t="s">
        <v>14358</v>
      </c>
      <c r="D744" t="s">
        <v>2442</v>
      </c>
      <c r="H744" t="s">
        <v>2443</v>
      </c>
      <c r="J744" t="s">
        <v>27682</v>
      </c>
    </row>
    <row r="745" spans="1:10" x14ac:dyDescent="0.2">
      <c r="A745" t="s">
        <v>2444</v>
      </c>
      <c r="B745" t="s">
        <v>2446</v>
      </c>
      <c r="C745" t="s">
        <v>2445</v>
      </c>
      <c r="D745" t="s">
        <v>12211</v>
      </c>
      <c r="E745" t="s">
        <v>14360</v>
      </c>
      <c r="G745" t="s">
        <v>14361</v>
      </c>
      <c r="H745" t="s">
        <v>12212</v>
      </c>
      <c r="J745" t="s">
        <v>27682</v>
      </c>
    </row>
    <row r="746" spans="1:10" x14ac:dyDescent="0.2">
      <c r="A746" t="s">
        <v>14360</v>
      </c>
      <c r="B746" t="s">
        <v>2446</v>
      </c>
      <c r="C746" t="s">
        <v>14361</v>
      </c>
      <c r="D746" t="s">
        <v>2444</v>
      </c>
      <c r="E746" t="s">
        <v>17004</v>
      </c>
      <c r="G746" t="s">
        <v>17005</v>
      </c>
      <c r="H746" t="s">
        <v>2445</v>
      </c>
      <c r="J746" t="s">
        <v>27682</v>
      </c>
    </row>
    <row r="747" spans="1:10" x14ac:dyDescent="0.2">
      <c r="A747" t="s">
        <v>17004</v>
      </c>
      <c r="B747" t="s">
        <v>16422</v>
      </c>
      <c r="C747" t="s">
        <v>17005</v>
      </c>
      <c r="D747" t="s">
        <v>14360</v>
      </c>
      <c r="E747" t="s">
        <v>16420</v>
      </c>
      <c r="G747" t="s">
        <v>16421</v>
      </c>
      <c r="H747" t="s">
        <v>14361</v>
      </c>
      <c r="J747" t="s">
        <v>27682</v>
      </c>
    </row>
    <row r="748" spans="1:10" x14ac:dyDescent="0.2">
      <c r="A748" t="s">
        <v>16420</v>
      </c>
      <c r="B748" t="s">
        <v>16422</v>
      </c>
      <c r="C748" t="s">
        <v>16421</v>
      </c>
      <c r="D748" t="s">
        <v>17004</v>
      </c>
      <c r="H748" t="s">
        <v>17005</v>
      </c>
      <c r="J748" t="s">
        <v>27682</v>
      </c>
    </row>
    <row r="749" spans="1:10" x14ac:dyDescent="0.2">
      <c r="A749" t="s">
        <v>12592</v>
      </c>
      <c r="B749" t="s">
        <v>12594</v>
      </c>
      <c r="C749" t="s">
        <v>12593</v>
      </c>
      <c r="D749" t="s">
        <v>2447</v>
      </c>
      <c r="E749" t="s">
        <v>25713</v>
      </c>
      <c r="G749" t="s">
        <v>25714</v>
      </c>
      <c r="H749" t="s">
        <v>2448</v>
      </c>
      <c r="J749" t="s">
        <v>27682</v>
      </c>
    </row>
    <row r="750" spans="1:10" x14ac:dyDescent="0.2">
      <c r="A750" t="s">
        <v>17155</v>
      </c>
      <c r="B750" t="s">
        <v>17157</v>
      </c>
      <c r="C750" t="s">
        <v>17156</v>
      </c>
      <c r="D750" t="s">
        <v>25713</v>
      </c>
      <c r="H750" t="s">
        <v>25714</v>
      </c>
      <c r="J750" t="s">
        <v>27682</v>
      </c>
    </row>
    <row r="751" spans="1:10" x14ac:dyDescent="0.2">
      <c r="A751" t="s">
        <v>2449</v>
      </c>
      <c r="B751" t="s">
        <v>2451</v>
      </c>
      <c r="C751" t="s">
        <v>2450</v>
      </c>
      <c r="D751" t="s">
        <v>12213</v>
      </c>
      <c r="E751" t="s">
        <v>25567</v>
      </c>
      <c r="G751" t="s">
        <v>25568</v>
      </c>
      <c r="H751" t="s">
        <v>12214</v>
      </c>
      <c r="J751" t="s">
        <v>27682</v>
      </c>
    </row>
    <row r="752" spans="1:10" x14ac:dyDescent="0.2">
      <c r="A752" t="s">
        <v>25567</v>
      </c>
      <c r="B752" t="s">
        <v>2451</v>
      </c>
      <c r="C752" t="s">
        <v>25568</v>
      </c>
      <c r="D752" t="s">
        <v>2449</v>
      </c>
      <c r="H752" t="s">
        <v>2450</v>
      </c>
      <c r="J752" t="s">
        <v>27682</v>
      </c>
    </row>
    <row r="753" spans="1:10" x14ac:dyDescent="0.2">
      <c r="A753" t="s">
        <v>2452</v>
      </c>
      <c r="B753" t="s">
        <v>23939</v>
      </c>
      <c r="C753" t="s">
        <v>2453</v>
      </c>
      <c r="J753" t="s">
        <v>27676</v>
      </c>
    </row>
    <row r="754" spans="1:10" x14ac:dyDescent="0.2">
      <c r="A754" t="s">
        <v>2454</v>
      </c>
      <c r="B754" t="s">
        <v>23940</v>
      </c>
      <c r="C754" t="s">
        <v>2455</v>
      </c>
      <c r="J754" t="s">
        <v>27676</v>
      </c>
    </row>
    <row r="755" spans="1:10" x14ac:dyDescent="0.2">
      <c r="A755" t="s">
        <v>2456</v>
      </c>
      <c r="B755" t="s">
        <v>2458</v>
      </c>
      <c r="C755" t="s">
        <v>2457</v>
      </c>
      <c r="J755" t="s">
        <v>27676</v>
      </c>
    </row>
    <row r="756" spans="1:10" x14ac:dyDescent="0.2">
      <c r="A756" t="s">
        <v>2459</v>
      </c>
      <c r="B756" t="s">
        <v>2461</v>
      </c>
      <c r="C756" t="s">
        <v>2460</v>
      </c>
      <c r="J756" t="s">
        <v>27676</v>
      </c>
    </row>
    <row r="757" spans="1:10" x14ac:dyDescent="0.2">
      <c r="A757" t="s">
        <v>2462</v>
      </c>
      <c r="B757" t="s">
        <v>2464</v>
      </c>
      <c r="C757" t="s">
        <v>2463</v>
      </c>
      <c r="J757" t="s">
        <v>27676</v>
      </c>
    </row>
    <row r="758" spans="1:10" x14ac:dyDescent="0.2">
      <c r="A758" t="s">
        <v>2465</v>
      </c>
      <c r="B758" t="s">
        <v>23941</v>
      </c>
      <c r="C758" t="s">
        <v>2466</v>
      </c>
      <c r="J758" t="s">
        <v>27676</v>
      </c>
    </row>
    <row r="759" spans="1:10" x14ac:dyDescent="0.2">
      <c r="A759" t="s">
        <v>2467</v>
      </c>
      <c r="B759" t="s">
        <v>23942</v>
      </c>
      <c r="C759" t="s">
        <v>2468</v>
      </c>
      <c r="J759" t="s">
        <v>27676</v>
      </c>
    </row>
    <row r="760" spans="1:10" x14ac:dyDescent="0.2">
      <c r="A760" t="s">
        <v>2470</v>
      </c>
      <c r="B760" t="s">
        <v>2472</v>
      </c>
      <c r="C760" t="s">
        <v>2471</v>
      </c>
      <c r="J760" t="s">
        <v>27676</v>
      </c>
    </row>
    <row r="761" spans="1:10" x14ac:dyDescent="0.2">
      <c r="A761" t="s">
        <v>2473</v>
      </c>
      <c r="B761" t="s">
        <v>2475</v>
      </c>
      <c r="C761" t="s">
        <v>2474</v>
      </c>
      <c r="J761" t="s">
        <v>27676</v>
      </c>
    </row>
    <row r="762" spans="1:10" x14ac:dyDescent="0.2">
      <c r="A762" t="s">
        <v>2476</v>
      </c>
      <c r="B762" t="s">
        <v>2478</v>
      </c>
      <c r="C762" t="s">
        <v>2477</v>
      </c>
      <c r="J762" t="s">
        <v>27682</v>
      </c>
    </row>
    <row r="763" spans="1:10" x14ac:dyDescent="0.2">
      <c r="A763" t="s">
        <v>9579</v>
      </c>
      <c r="B763" t="s">
        <v>4454</v>
      </c>
      <c r="C763" t="s">
        <v>9580</v>
      </c>
      <c r="D763" t="s">
        <v>12215</v>
      </c>
      <c r="E763" t="s">
        <v>15646</v>
      </c>
      <c r="G763" t="s">
        <v>15647</v>
      </c>
      <c r="H763" t="s">
        <v>12216</v>
      </c>
      <c r="J763" t="s">
        <v>27682</v>
      </c>
    </row>
    <row r="764" spans="1:10" x14ac:dyDescent="0.2">
      <c r="A764" t="s">
        <v>15646</v>
      </c>
      <c r="B764" t="s">
        <v>15648</v>
      </c>
      <c r="C764" t="s">
        <v>15647</v>
      </c>
      <c r="D764" t="s">
        <v>9579</v>
      </c>
      <c r="H764" t="s">
        <v>9580</v>
      </c>
      <c r="J764" t="s">
        <v>27682</v>
      </c>
    </row>
    <row r="765" spans="1:10" x14ac:dyDescent="0.2">
      <c r="A765" t="s">
        <v>1972</v>
      </c>
      <c r="B765" t="s">
        <v>1974</v>
      </c>
      <c r="C765" t="s">
        <v>1973</v>
      </c>
      <c r="D765" t="s">
        <v>14266</v>
      </c>
      <c r="H765" t="s">
        <v>14267</v>
      </c>
      <c r="J765" t="s">
        <v>27682</v>
      </c>
    </row>
    <row r="766" spans="1:10" x14ac:dyDescent="0.2">
      <c r="A766" t="s">
        <v>912</v>
      </c>
      <c r="B766" t="s">
        <v>914</v>
      </c>
      <c r="C766" t="s">
        <v>913</v>
      </c>
      <c r="D766" t="s">
        <v>14241</v>
      </c>
      <c r="H766" t="s">
        <v>14242</v>
      </c>
      <c r="J766" t="s">
        <v>27682</v>
      </c>
    </row>
    <row r="767" spans="1:10" x14ac:dyDescent="0.2">
      <c r="A767" t="s">
        <v>21294</v>
      </c>
      <c r="B767" t="s">
        <v>21296</v>
      </c>
      <c r="C767" t="s">
        <v>21295</v>
      </c>
      <c r="J767" t="s">
        <v>27682</v>
      </c>
    </row>
    <row r="768" spans="1:10" x14ac:dyDescent="0.2">
      <c r="A768" t="s">
        <v>2479</v>
      </c>
      <c r="B768" t="s">
        <v>4434</v>
      </c>
      <c r="C768" t="s">
        <v>2480</v>
      </c>
      <c r="J768" t="s">
        <v>27682</v>
      </c>
    </row>
    <row r="769" spans="1:10" x14ac:dyDescent="0.2">
      <c r="A769" t="s">
        <v>2481</v>
      </c>
      <c r="B769" t="s">
        <v>2483</v>
      </c>
      <c r="C769" t="s">
        <v>2482</v>
      </c>
      <c r="D769" t="s">
        <v>12217</v>
      </c>
      <c r="H769" t="s">
        <v>12218</v>
      </c>
      <c r="J769" t="s">
        <v>27682</v>
      </c>
    </row>
    <row r="770" spans="1:10" x14ac:dyDescent="0.2">
      <c r="A770" t="s">
        <v>2484</v>
      </c>
      <c r="B770" t="s">
        <v>4447</v>
      </c>
      <c r="C770" t="s">
        <v>2485</v>
      </c>
      <c r="F770" t="s">
        <v>25901</v>
      </c>
      <c r="I770" t="s">
        <v>25902</v>
      </c>
      <c r="J770" t="s">
        <v>27682</v>
      </c>
    </row>
    <row r="771" spans="1:10" x14ac:dyDescent="0.2">
      <c r="A771" t="s">
        <v>2486</v>
      </c>
      <c r="B771" t="s">
        <v>2488</v>
      </c>
      <c r="C771" t="s">
        <v>2487</v>
      </c>
      <c r="J771" t="s">
        <v>27695</v>
      </c>
    </row>
    <row r="772" spans="1:10" x14ac:dyDescent="0.2">
      <c r="A772" t="s">
        <v>2489</v>
      </c>
      <c r="B772" t="s">
        <v>2491</v>
      </c>
      <c r="C772" t="s">
        <v>2490</v>
      </c>
      <c r="J772" t="s">
        <v>27695</v>
      </c>
    </row>
    <row r="773" spans="1:10" x14ac:dyDescent="0.2">
      <c r="A773" t="s">
        <v>2492</v>
      </c>
      <c r="B773" t="s">
        <v>23943</v>
      </c>
      <c r="C773" t="s">
        <v>2493</v>
      </c>
      <c r="J773" t="s">
        <v>27695</v>
      </c>
    </row>
    <row r="774" spans="1:10" x14ac:dyDescent="0.2">
      <c r="A774" t="s">
        <v>2495</v>
      </c>
      <c r="B774" t="s">
        <v>2497</v>
      </c>
      <c r="C774" t="s">
        <v>2496</v>
      </c>
      <c r="J774" t="s">
        <v>27695</v>
      </c>
    </row>
    <row r="775" spans="1:10" x14ac:dyDescent="0.2">
      <c r="A775" t="s">
        <v>2498</v>
      </c>
      <c r="B775" t="s">
        <v>2500</v>
      </c>
      <c r="C775" t="s">
        <v>2499</v>
      </c>
      <c r="J775" t="s">
        <v>27695</v>
      </c>
    </row>
    <row r="776" spans="1:10" x14ac:dyDescent="0.2">
      <c r="A776" t="s">
        <v>2501</v>
      </c>
      <c r="B776" t="s">
        <v>2503</v>
      </c>
      <c r="C776" t="s">
        <v>2502</v>
      </c>
      <c r="J776" t="s">
        <v>27695</v>
      </c>
    </row>
    <row r="777" spans="1:10" x14ac:dyDescent="0.2">
      <c r="A777" t="s">
        <v>2504</v>
      </c>
      <c r="B777" t="s">
        <v>2506</v>
      </c>
      <c r="C777" t="s">
        <v>2505</v>
      </c>
      <c r="J777" t="s">
        <v>27695</v>
      </c>
    </row>
    <row r="778" spans="1:10" x14ac:dyDescent="0.2">
      <c r="A778" t="s">
        <v>2</v>
      </c>
      <c r="B778" t="s">
        <v>4</v>
      </c>
      <c r="C778" t="s">
        <v>3</v>
      </c>
      <c r="J778" t="s">
        <v>27695</v>
      </c>
    </row>
    <row r="779" spans="1:10" x14ac:dyDescent="0.2">
      <c r="A779" t="s">
        <v>5</v>
      </c>
      <c r="B779" t="s">
        <v>7</v>
      </c>
      <c r="C779" t="s">
        <v>6</v>
      </c>
      <c r="J779" t="s">
        <v>27695</v>
      </c>
    </row>
    <row r="780" spans="1:10" x14ac:dyDescent="0.2">
      <c r="A780" t="s">
        <v>8</v>
      </c>
      <c r="B780" t="s">
        <v>10</v>
      </c>
      <c r="C780" t="s">
        <v>9</v>
      </c>
      <c r="J780" t="s">
        <v>27695</v>
      </c>
    </row>
    <row r="781" spans="1:10" x14ac:dyDescent="0.2">
      <c r="A781" t="s">
        <v>11</v>
      </c>
      <c r="B781" t="s">
        <v>13</v>
      </c>
      <c r="C781" t="s">
        <v>12</v>
      </c>
      <c r="J781" t="s">
        <v>27695</v>
      </c>
    </row>
    <row r="782" spans="1:10" x14ac:dyDescent="0.2">
      <c r="A782" t="s">
        <v>14</v>
      </c>
      <c r="B782" t="s">
        <v>16</v>
      </c>
      <c r="C782" t="s">
        <v>15</v>
      </c>
      <c r="J782" t="s">
        <v>27695</v>
      </c>
    </row>
    <row r="783" spans="1:10" x14ac:dyDescent="0.2">
      <c r="A783" t="s">
        <v>21297</v>
      </c>
      <c r="B783" t="s">
        <v>21299</v>
      </c>
      <c r="C783" t="s">
        <v>21298</v>
      </c>
      <c r="D783" t="s">
        <v>21953</v>
      </c>
      <c r="H783" t="s">
        <v>21954</v>
      </c>
      <c r="J783" t="s">
        <v>27682</v>
      </c>
    </row>
    <row r="784" spans="1:10" x14ac:dyDescent="0.2">
      <c r="A784" t="s">
        <v>12098</v>
      </c>
      <c r="B784" t="s">
        <v>17</v>
      </c>
      <c r="C784" t="s">
        <v>12099</v>
      </c>
      <c r="E784" t="s">
        <v>9581</v>
      </c>
      <c r="G784" t="s">
        <v>9582</v>
      </c>
      <c r="J784" t="s">
        <v>27682</v>
      </c>
    </row>
    <row r="785" spans="1:10" x14ac:dyDescent="0.2">
      <c r="A785" t="s">
        <v>9581</v>
      </c>
      <c r="B785" t="s">
        <v>17</v>
      </c>
      <c r="C785" t="s">
        <v>9582</v>
      </c>
      <c r="D785" t="s">
        <v>12098</v>
      </c>
      <c r="E785" t="s">
        <v>15649</v>
      </c>
      <c r="G785" t="s">
        <v>15650</v>
      </c>
      <c r="H785" t="s">
        <v>12099</v>
      </c>
      <c r="J785" t="s">
        <v>27682</v>
      </c>
    </row>
    <row r="786" spans="1:10" x14ac:dyDescent="0.2">
      <c r="A786" t="s">
        <v>15649</v>
      </c>
      <c r="B786" t="s">
        <v>17</v>
      </c>
      <c r="C786" t="s">
        <v>15650</v>
      </c>
      <c r="D786" t="s">
        <v>9581</v>
      </c>
      <c r="H786" t="s">
        <v>9582</v>
      </c>
      <c r="J786" t="s">
        <v>27682</v>
      </c>
    </row>
    <row r="787" spans="1:10" x14ac:dyDescent="0.2">
      <c r="A787" t="s">
        <v>4104</v>
      </c>
      <c r="B787" t="s">
        <v>4105</v>
      </c>
      <c r="C787" t="s">
        <v>4103</v>
      </c>
      <c r="J787" t="s">
        <v>27689</v>
      </c>
    </row>
    <row r="788" spans="1:10" x14ac:dyDescent="0.2">
      <c r="A788" t="s">
        <v>14243</v>
      </c>
      <c r="B788" t="s">
        <v>18526</v>
      </c>
      <c r="C788" t="s">
        <v>14244</v>
      </c>
      <c r="E788" t="s">
        <v>1975</v>
      </c>
      <c r="G788" t="s">
        <v>1976</v>
      </c>
      <c r="J788" t="s">
        <v>27674</v>
      </c>
    </row>
    <row r="789" spans="1:10" x14ac:dyDescent="0.2">
      <c r="A789" t="s">
        <v>1975</v>
      </c>
      <c r="B789" t="s">
        <v>1977</v>
      </c>
      <c r="C789" t="s">
        <v>1976</v>
      </c>
      <c r="D789" t="s">
        <v>14243</v>
      </c>
      <c r="H789" t="s">
        <v>14244</v>
      </c>
      <c r="J789" t="s">
        <v>27674</v>
      </c>
    </row>
    <row r="790" spans="1:10" x14ac:dyDescent="0.2">
      <c r="A790" t="s">
        <v>915</v>
      </c>
      <c r="B790" t="s">
        <v>12595</v>
      </c>
      <c r="C790" t="s">
        <v>916</v>
      </c>
      <c r="J790" t="s">
        <v>27674</v>
      </c>
    </row>
    <row r="791" spans="1:10" x14ac:dyDescent="0.2">
      <c r="A791" t="s">
        <v>18</v>
      </c>
      <c r="B791" t="s">
        <v>5912</v>
      </c>
      <c r="C791" t="s">
        <v>19</v>
      </c>
      <c r="E791" t="s">
        <v>23820</v>
      </c>
      <c r="G791" t="s">
        <v>23821</v>
      </c>
      <c r="J791" t="s">
        <v>27674</v>
      </c>
    </row>
    <row r="792" spans="1:10" x14ac:dyDescent="0.2">
      <c r="A792" t="s">
        <v>17006</v>
      </c>
      <c r="B792" t="s">
        <v>17158</v>
      </c>
      <c r="C792" t="s">
        <v>17007</v>
      </c>
      <c r="D792" t="s">
        <v>15651</v>
      </c>
      <c r="E792" t="s">
        <v>17159</v>
      </c>
      <c r="G792" t="s">
        <v>17160</v>
      </c>
      <c r="H792" t="s">
        <v>15652</v>
      </c>
      <c r="J792" t="s">
        <v>27682</v>
      </c>
    </row>
    <row r="793" spans="1:10" x14ac:dyDescent="0.2">
      <c r="A793" t="s">
        <v>17159</v>
      </c>
      <c r="B793" t="s">
        <v>17161</v>
      </c>
      <c r="C793" t="s">
        <v>17160</v>
      </c>
      <c r="D793" t="s">
        <v>17006</v>
      </c>
      <c r="E793" t="s">
        <v>22190</v>
      </c>
      <c r="G793" t="s">
        <v>22191</v>
      </c>
      <c r="H793" t="s">
        <v>17007</v>
      </c>
      <c r="J793" t="s">
        <v>27682</v>
      </c>
    </row>
    <row r="794" spans="1:10" x14ac:dyDescent="0.2">
      <c r="A794" t="s">
        <v>22190</v>
      </c>
      <c r="B794" t="s">
        <v>22192</v>
      </c>
      <c r="C794" t="s">
        <v>22191</v>
      </c>
      <c r="D794" t="s">
        <v>17159</v>
      </c>
      <c r="H794" t="s">
        <v>17160</v>
      </c>
      <c r="J794" t="s">
        <v>27682</v>
      </c>
    </row>
    <row r="795" spans="1:10" x14ac:dyDescent="0.2">
      <c r="A795" t="s">
        <v>12100</v>
      </c>
      <c r="B795" t="s">
        <v>21</v>
      </c>
      <c r="C795" t="s">
        <v>12101</v>
      </c>
      <c r="E795" t="s">
        <v>917</v>
      </c>
      <c r="G795" t="s">
        <v>918</v>
      </c>
      <c r="J795" t="s">
        <v>27676</v>
      </c>
    </row>
    <row r="796" spans="1:10" x14ac:dyDescent="0.2">
      <c r="A796" t="s">
        <v>917</v>
      </c>
      <c r="B796" t="s">
        <v>21</v>
      </c>
      <c r="C796" t="s">
        <v>918</v>
      </c>
      <c r="D796" t="s">
        <v>12100</v>
      </c>
      <c r="E796" t="s">
        <v>14362</v>
      </c>
      <c r="G796" t="s">
        <v>14363</v>
      </c>
      <c r="H796" t="s">
        <v>12101</v>
      </c>
      <c r="J796" t="s">
        <v>27676</v>
      </c>
    </row>
    <row r="797" spans="1:10" x14ac:dyDescent="0.2">
      <c r="A797" t="s">
        <v>14362</v>
      </c>
      <c r="B797" t="s">
        <v>21</v>
      </c>
      <c r="C797" t="s">
        <v>14363</v>
      </c>
      <c r="D797" t="s">
        <v>917</v>
      </c>
      <c r="E797" t="s">
        <v>14364</v>
      </c>
      <c r="G797" t="s">
        <v>14365</v>
      </c>
      <c r="H797" t="s">
        <v>918</v>
      </c>
      <c r="J797" t="s">
        <v>27676</v>
      </c>
    </row>
    <row r="798" spans="1:10" x14ac:dyDescent="0.2">
      <c r="A798" t="s">
        <v>14364</v>
      </c>
      <c r="B798" t="s">
        <v>21</v>
      </c>
      <c r="C798" t="s">
        <v>14365</v>
      </c>
      <c r="D798" t="s">
        <v>14362</v>
      </c>
      <c r="H798" t="s">
        <v>14363</v>
      </c>
      <c r="J798" t="s">
        <v>27676</v>
      </c>
    </row>
    <row r="799" spans="1:10" x14ac:dyDescent="0.2">
      <c r="A799" t="s">
        <v>22</v>
      </c>
      <c r="B799" t="s">
        <v>24838</v>
      </c>
      <c r="C799" t="s">
        <v>23</v>
      </c>
      <c r="J799" t="s">
        <v>27672</v>
      </c>
    </row>
    <row r="800" spans="1:10" x14ac:dyDescent="0.2">
      <c r="A800" t="s">
        <v>17162</v>
      </c>
      <c r="B800" t="s">
        <v>17164</v>
      </c>
      <c r="C800" t="s">
        <v>17163</v>
      </c>
      <c r="J800" t="s">
        <v>27662</v>
      </c>
    </row>
    <row r="801" spans="1:10" x14ac:dyDescent="0.2">
      <c r="A801" t="s">
        <v>21300</v>
      </c>
      <c r="B801" t="s">
        <v>21302</v>
      </c>
      <c r="C801" t="s">
        <v>21301</v>
      </c>
      <c r="J801" t="s">
        <v>27662</v>
      </c>
    </row>
    <row r="802" spans="1:10" x14ac:dyDescent="0.2">
      <c r="A802" t="s">
        <v>21303</v>
      </c>
      <c r="B802" t="s">
        <v>24839</v>
      </c>
      <c r="C802" t="s">
        <v>21304</v>
      </c>
      <c r="J802" t="s">
        <v>27670</v>
      </c>
    </row>
    <row r="803" spans="1:10" x14ac:dyDescent="0.2">
      <c r="A803" t="s">
        <v>12653</v>
      </c>
      <c r="B803" t="s">
        <v>12655</v>
      </c>
      <c r="C803" t="s">
        <v>12654</v>
      </c>
      <c r="J803" t="s">
        <v>27682</v>
      </c>
    </row>
    <row r="804" spans="1:10" x14ac:dyDescent="0.2">
      <c r="A804" t="s">
        <v>12656</v>
      </c>
      <c r="B804" t="s">
        <v>12658</v>
      </c>
      <c r="C804" t="s">
        <v>12657</v>
      </c>
      <c r="J804" t="s">
        <v>27682</v>
      </c>
    </row>
    <row r="805" spans="1:10" x14ac:dyDescent="0.2">
      <c r="A805" t="s">
        <v>24</v>
      </c>
      <c r="B805" t="s">
        <v>3224</v>
      </c>
      <c r="C805" t="s">
        <v>3223</v>
      </c>
      <c r="D805" t="s">
        <v>5269</v>
      </c>
      <c r="H805" t="s">
        <v>5268</v>
      </c>
      <c r="J805" t="s">
        <v>27682</v>
      </c>
    </row>
    <row r="806" spans="1:10" x14ac:dyDescent="0.2">
      <c r="A806" t="s">
        <v>3225</v>
      </c>
      <c r="B806" t="s">
        <v>3227</v>
      </c>
      <c r="C806" t="s">
        <v>3226</v>
      </c>
      <c r="D806" t="s">
        <v>5275</v>
      </c>
      <c r="H806" t="s">
        <v>5274</v>
      </c>
      <c r="J806" t="s">
        <v>27682</v>
      </c>
    </row>
    <row r="807" spans="1:10" x14ac:dyDescent="0.2">
      <c r="A807" t="s">
        <v>3228</v>
      </c>
      <c r="B807" t="s">
        <v>3230</v>
      </c>
      <c r="C807" t="s">
        <v>3229</v>
      </c>
      <c r="D807" t="s">
        <v>961</v>
      </c>
      <c r="H807" t="s">
        <v>962</v>
      </c>
      <c r="J807" t="s">
        <v>27682</v>
      </c>
    </row>
    <row r="808" spans="1:10" x14ac:dyDescent="0.2">
      <c r="A808" t="s">
        <v>12659</v>
      </c>
      <c r="B808" t="s">
        <v>12661</v>
      </c>
      <c r="C808" t="s">
        <v>12660</v>
      </c>
      <c r="J808" t="s">
        <v>27682</v>
      </c>
    </row>
    <row r="809" spans="1:10" x14ac:dyDescent="0.2">
      <c r="A809" t="s">
        <v>12662</v>
      </c>
      <c r="B809" t="s">
        <v>12664</v>
      </c>
      <c r="C809" t="s">
        <v>12663</v>
      </c>
      <c r="J809" t="s">
        <v>27682</v>
      </c>
    </row>
    <row r="810" spans="1:10" x14ac:dyDescent="0.2">
      <c r="A810" t="s">
        <v>12665</v>
      </c>
      <c r="B810" t="s">
        <v>12667</v>
      </c>
      <c r="C810" t="s">
        <v>12666</v>
      </c>
      <c r="J810" t="s">
        <v>27682</v>
      </c>
    </row>
    <row r="811" spans="1:10" x14ac:dyDescent="0.2">
      <c r="A811" t="s">
        <v>12668</v>
      </c>
      <c r="B811" t="s">
        <v>12670</v>
      </c>
      <c r="C811" t="s">
        <v>12669</v>
      </c>
      <c r="J811" t="s">
        <v>27682</v>
      </c>
    </row>
    <row r="812" spans="1:10" x14ac:dyDescent="0.2">
      <c r="A812" t="s">
        <v>14088</v>
      </c>
      <c r="B812" t="s">
        <v>14366</v>
      </c>
      <c r="C812" t="s">
        <v>14090</v>
      </c>
      <c r="D812" t="s">
        <v>14086</v>
      </c>
      <c r="H812" t="s">
        <v>14087</v>
      </c>
      <c r="J812" t="s">
        <v>27670</v>
      </c>
    </row>
    <row r="813" spans="1:10" x14ac:dyDescent="0.2">
      <c r="A813" t="s">
        <v>14094</v>
      </c>
      <c r="B813" t="s">
        <v>14367</v>
      </c>
      <c r="C813" t="s">
        <v>14096</v>
      </c>
      <c r="D813" t="s">
        <v>14092</v>
      </c>
      <c r="H813" t="s">
        <v>14093</v>
      </c>
      <c r="J813" t="s">
        <v>27670</v>
      </c>
    </row>
    <row r="814" spans="1:10" x14ac:dyDescent="0.2">
      <c r="A814" t="s">
        <v>12671</v>
      </c>
      <c r="B814" t="s">
        <v>12673</v>
      </c>
      <c r="C814" t="s">
        <v>12672</v>
      </c>
      <c r="D814" t="s">
        <v>13439</v>
      </c>
      <c r="H814" t="s">
        <v>13440</v>
      </c>
      <c r="J814" t="s">
        <v>27682</v>
      </c>
    </row>
    <row r="815" spans="1:10" x14ac:dyDescent="0.2">
      <c r="A815" t="s">
        <v>12674</v>
      </c>
      <c r="B815" t="s">
        <v>1978</v>
      </c>
      <c r="C815" t="s">
        <v>12675</v>
      </c>
      <c r="D815" t="s">
        <v>14268</v>
      </c>
      <c r="E815" t="s">
        <v>15653</v>
      </c>
      <c r="G815" t="s">
        <v>15654</v>
      </c>
      <c r="H815" t="s">
        <v>14269</v>
      </c>
      <c r="J815" t="s">
        <v>27685</v>
      </c>
    </row>
    <row r="816" spans="1:10" x14ac:dyDescent="0.2">
      <c r="A816" t="s">
        <v>15653</v>
      </c>
      <c r="B816" t="s">
        <v>1978</v>
      </c>
      <c r="C816" t="s">
        <v>15654</v>
      </c>
      <c r="D816" t="s">
        <v>12674</v>
      </c>
      <c r="H816" t="s">
        <v>12675</v>
      </c>
      <c r="J816" t="s">
        <v>27685</v>
      </c>
    </row>
    <row r="817" spans="1:10" x14ac:dyDescent="0.2">
      <c r="A817" t="s">
        <v>919</v>
      </c>
      <c r="B817" t="s">
        <v>921</v>
      </c>
      <c r="C817" t="s">
        <v>920</v>
      </c>
      <c r="J817" t="s">
        <v>27664</v>
      </c>
    </row>
    <row r="818" spans="1:10" x14ac:dyDescent="0.2">
      <c r="A818" t="s">
        <v>1979</v>
      </c>
      <c r="B818" t="s">
        <v>1981</v>
      </c>
      <c r="C818" t="s">
        <v>1980</v>
      </c>
      <c r="D818" t="s">
        <v>14245</v>
      </c>
      <c r="E818" t="s">
        <v>16552</v>
      </c>
      <c r="G818" t="s">
        <v>16553</v>
      </c>
      <c r="H818" t="s">
        <v>14246</v>
      </c>
      <c r="J818" t="s">
        <v>27674</v>
      </c>
    </row>
    <row r="819" spans="1:10" x14ac:dyDescent="0.2">
      <c r="A819" t="s">
        <v>922</v>
      </c>
      <c r="B819" t="s">
        <v>924</v>
      </c>
      <c r="C819" t="s">
        <v>923</v>
      </c>
      <c r="J819" t="s">
        <v>27691</v>
      </c>
    </row>
    <row r="820" spans="1:10" x14ac:dyDescent="0.2">
      <c r="A820" t="s">
        <v>12596</v>
      </c>
      <c r="B820" t="s">
        <v>24840</v>
      </c>
      <c r="C820" t="s">
        <v>12597</v>
      </c>
      <c r="E820" t="s">
        <v>1497</v>
      </c>
      <c r="G820" t="s">
        <v>1498</v>
      </c>
      <c r="J820" t="s">
        <v>27672</v>
      </c>
    </row>
    <row r="821" spans="1:10" x14ac:dyDescent="0.2">
      <c r="A821" t="s">
        <v>925</v>
      </c>
      <c r="B821" t="s">
        <v>927</v>
      </c>
      <c r="C821" t="s">
        <v>926</v>
      </c>
      <c r="J821" t="s">
        <v>27667</v>
      </c>
    </row>
    <row r="822" spans="1:10" x14ac:dyDescent="0.2">
      <c r="A822" t="s">
        <v>928</v>
      </c>
      <c r="B822" t="s">
        <v>930</v>
      </c>
      <c r="C822" t="s">
        <v>929</v>
      </c>
      <c r="J822" t="s">
        <v>27667</v>
      </c>
    </row>
    <row r="823" spans="1:10" x14ac:dyDescent="0.2">
      <c r="A823" t="s">
        <v>24844</v>
      </c>
      <c r="B823" t="s">
        <v>24843</v>
      </c>
      <c r="C823" t="s">
        <v>24845</v>
      </c>
      <c r="D823" t="s">
        <v>24841</v>
      </c>
      <c r="H823" t="s">
        <v>24842</v>
      </c>
      <c r="J823" t="s">
        <v>27672</v>
      </c>
    </row>
    <row r="824" spans="1:10" x14ac:dyDescent="0.2">
      <c r="A824" t="s">
        <v>12598</v>
      </c>
      <c r="B824" t="s">
        <v>12599</v>
      </c>
      <c r="C824" t="s">
        <v>12600</v>
      </c>
      <c r="D824" t="s">
        <v>12601</v>
      </c>
      <c r="H824" t="s">
        <v>12602</v>
      </c>
      <c r="J824" t="s">
        <v>27674</v>
      </c>
    </row>
    <row r="825" spans="1:10" x14ac:dyDescent="0.2">
      <c r="A825" t="s">
        <v>931</v>
      </c>
      <c r="B825" t="s">
        <v>24846</v>
      </c>
      <c r="C825" t="s">
        <v>932</v>
      </c>
      <c r="J825" t="s">
        <v>27672</v>
      </c>
    </row>
    <row r="826" spans="1:10" x14ac:dyDescent="0.2">
      <c r="A826" t="s">
        <v>933</v>
      </c>
      <c r="B826" t="s">
        <v>1135</v>
      </c>
      <c r="C826" t="s">
        <v>934</v>
      </c>
      <c r="D826" t="s">
        <v>14270</v>
      </c>
      <c r="H826" t="s">
        <v>14271</v>
      </c>
      <c r="J826" t="s">
        <v>27669</v>
      </c>
    </row>
    <row r="827" spans="1:10" x14ac:dyDescent="0.2">
      <c r="A827" t="s">
        <v>14981</v>
      </c>
      <c r="B827" t="s">
        <v>1984</v>
      </c>
      <c r="C827" t="s">
        <v>14982</v>
      </c>
      <c r="D827" t="s">
        <v>154</v>
      </c>
      <c r="H827" t="s">
        <v>155</v>
      </c>
      <c r="J827" t="s">
        <v>27684</v>
      </c>
    </row>
    <row r="828" spans="1:10" x14ac:dyDescent="0.2">
      <c r="A828" t="s">
        <v>14980</v>
      </c>
      <c r="B828" t="s">
        <v>1984</v>
      </c>
      <c r="C828" t="s">
        <v>14983</v>
      </c>
      <c r="D828" t="s">
        <v>5821</v>
      </c>
      <c r="H828" t="s">
        <v>5822</v>
      </c>
      <c r="J828" t="s">
        <v>27684</v>
      </c>
    </row>
    <row r="829" spans="1:10" x14ac:dyDescent="0.2">
      <c r="A829" t="s">
        <v>15655</v>
      </c>
      <c r="B829" t="s">
        <v>1984</v>
      </c>
      <c r="C829" t="s">
        <v>15656</v>
      </c>
      <c r="J829" t="s">
        <v>27659</v>
      </c>
    </row>
    <row r="830" spans="1:10" x14ac:dyDescent="0.2">
      <c r="A830" t="s">
        <v>1982</v>
      </c>
      <c r="B830" t="s">
        <v>1984</v>
      </c>
      <c r="C830" t="s">
        <v>1983</v>
      </c>
      <c r="J830" t="s">
        <v>27676</v>
      </c>
    </row>
    <row r="831" spans="1:10" x14ac:dyDescent="0.2">
      <c r="A831" t="s">
        <v>15657</v>
      </c>
      <c r="B831" t="s">
        <v>1984</v>
      </c>
      <c r="C831" t="s">
        <v>15658</v>
      </c>
      <c r="J831" t="s">
        <v>27659</v>
      </c>
    </row>
    <row r="832" spans="1:10" x14ac:dyDescent="0.2">
      <c r="A832" t="s">
        <v>15098</v>
      </c>
      <c r="B832" t="s">
        <v>21305</v>
      </c>
      <c r="C832" t="s">
        <v>15099</v>
      </c>
      <c r="D832" t="s">
        <v>13904</v>
      </c>
      <c r="H832" t="s">
        <v>13905</v>
      </c>
      <c r="J832" t="s">
        <v>27665</v>
      </c>
    </row>
    <row r="833" spans="1:10" x14ac:dyDescent="0.2">
      <c r="A833" t="s">
        <v>15659</v>
      </c>
      <c r="B833" t="s">
        <v>1984</v>
      </c>
      <c r="C833" t="s">
        <v>15660</v>
      </c>
      <c r="J833" t="s">
        <v>27664</v>
      </c>
    </row>
    <row r="834" spans="1:10" x14ac:dyDescent="0.2">
      <c r="A834" t="s">
        <v>15661</v>
      </c>
      <c r="B834" t="s">
        <v>1984</v>
      </c>
      <c r="C834" t="s">
        <v>15662</v>
      </c>
      <c r="J834" t="s">
        <v>27664</v>
      </c>
    </row>
    <row r="835" spans="1:10" x14ac:dyDescent="0.2">
      <c r="A835" t="s">
        <v>1985</v>
      </c>
      <c r="B835" t="s">
        <v>1987</v>
      </c>
      <c r="C835" t="s">
        <v>1986</v>
      </c>
      <c r="J835" t="s">
        <v>27662</v>
      </c>
    </row>
    <row r="836" spans="1:10" x14ac:dyDescent="0.2">
      <c r="A836" t="s">
        <v>1988</v>
      </c>
      <c r="B836" t="s">
        <v>1990</v>
      </c>
      <c r="C836" t="s">
        <v>1989</v>
      </c>
      <c r="J836" t="s">
        <v>27662</v>
      </c>
    </row>
    <row r="837" spans="1:10" x14ac:dyDescent="0.2">
      <c r="A837" t="s">
        <v>1991</v>
      </c>
      <c r="B837" t="s">
        <v>1631</v>
      </c>
      <c r="C837" t="s">
        <v>1992</v>
      </c>
      <c r="D837" t="s">
        <v>12201</v>
      </c>
      <c r="E837" t="s">
        <v>23944</v>
      </c>
      <c r="G837" t="s">
        <v>23945</v>
      </c>
      <c r="H837" t="s">
        <v>12203</v>
      </c>
      <c r="J837" t="s">
        <v>27676</v>
      </c>
    </row>
    <row r="838" spans="1:10" x14ac:dyDescent="0.2">
      <c r="A838" t="s">
        <v>23944</v>
      </c>
      <c r="B838" t="s">
        <v>23946</v>
      </c>
      <c r="C838" t="s">
        <v>23945</v>
      </c>
      <c r="D838" t="s">
        <v>1991</v>
      </c>
      <c r="H838" t="s">
        <v>1992</v>
      </c>
      <c r="J838" t="s">
        <v>27676</v>
      </c>
    </row>
    <row r="839" spans="1:10" x14ac:dyDescent="0.2">
      <c r="A839" t="s">
        <v>14368</v>
      </c>
      <c r="B839" t="s">
        <v>1823</v>
      </c>
      <c r="C839" t="s">
        <v>14369</v>
      </c>
      <c r="D839" t="s">
        <v>1821</v>
      </c>
      <c r="E839" t="s">
        <v>20017</v>
      </c>
      <c r="G839" t="s">
        <v>20018</v>
      </c>
      <c r="H839" t="s">
        <v>1822</v>
      </c>
      <c r="J839" t="s">
        <v>27676</v>
      </c>
    </row>
    <row r="840" spans="1:10" x14ac:dyDescent="0.2">
      <c r="A840" t="s">
        <v>20017</v>
      </c>
      <c r="B840" t="s">
        <v>1823</v>
      </c>
      <c r="C840" t="s">
        <v>20018</v>
      </c>
      <c r="D840" t="s">
        <v>14368</v>
      </c>
      <c r="H840" t="s">
        <v>14369</v>
      </c>
      <c r="J840" t="s">
        <v>27676</v>
      </c>
    </row>
    <row r="841" spans="1:10" x14ac:dyDescent="0.2">
      <c r="A841" t="s">
        <v>1824</v>
      </c>
      <c r="B841" t="s">
        <v>1826</v>
      </c>
      <c r="C841" t="s">
        <v>1825</v>
      </c>
      <c r="J841" t="s">
        <v>27676</v>
      </c>
    </row>
    <row r="842" spans="1:10" x14ac:dyDescent="0.2">
      <c r="A842" t="s">
        <v>1827</v>
      </c>
      <c r="B842" t="s">
        <v>1829</v>
      </c>
      <c r="C842" t="s">
        <v>1828</v>
      </c>
      <c r="J842" t="s">
        <v>27676</v>
      </c>
    </row>
    <row r="843" spans="1:10" x14ac:dyDescent="0.2">
      <c r="A843" t="s">
        <v>25734</v>
      </c>
      <c r="B843" t="s">
        <v>25736</v>
      </c>
      <c r="C843" t="s">
        <v>25735</v>
      </c>
      <c r="D843" t="s">
        <v>26260</v>
      </c>
      <c r="H843" t="s">
        <v>26261</v>
      </c>
      <c r="J843" t="s">
        <v>27693</v>
      </c>
    </row>
    <row r="844" spans="1:10" x14ac:dyDescent="0.2">
      <c r="A844" t="s">
        <v>12603</v>
      </c>
      <c r="B844" t="s">
        <v>12604</v>
      </c>
      <c r="C844" t="s">
        <v>12605</v>
      </c>
      <c r="J844" t="s">
        <v>27693</v>
      </c>
    </row>
    <row r="845" spans="1:10" x14ac:dyDescent="0.2">
      <c r="A845" t="s">
        <v>1993</v>
      </c>
      <c r="B845" t="s">
        <v>1995</v>
      </c>
      <c r="C845" t="s">
        <v>1994</v>
      </c>
      <c r="J845" t="s">
        <v>27662</v>
      </c>
    </row>
    <row r="846" spans="1:10" x14ac:dyDescent="0.2">
      <c r="A846" t="s">
        <v>1996</v>
      </c>
      <c r="B846" t="s">
        <v>1998</v>
      </c>
      <c r="C846" t="s">
        <v>1997</v>
      </c>
      <c r="J846" t="s">
        <v>27662</v>
      </c>
    </row>
    <row r="847" spans="1:10" x14ac:dyDescent="0.2">
      <c r="A847" t="s">
        <v>1999</v>
      </c>
      <c r="B847" t="s">
        <v>2001</v>
      </c>
      <c r="C847" t="s">
        <v>2000</v>
      </c>
      <c r="J847" t="s">
        <v>27662</v>
      </c>
    </row>
    <row r="848" spans="1:10" x14ac:dyDescent="0.2">
      <c r="A848" t="s">
        <v>2002</v>
      </c>
      <c r="B848" t="s">
        <v>2004</v>
      </c>
      <c r="C848" t="s">
        <v>2003</v>
      </c>
      <c r="J848" t="s">
        <v>27662</v>
      </c>
    </row>
    <row r="849" spans="1:10" x14ac:dyDescent="0.2">
      <c r="A849" t="s">
        <v>2005</v>
      </c>
      <c r="B849" t="s">
        <v>2007</v>
      </c>
      <c r="C849" t="s">
        <v>2006</v>
      </c>
      <c r="J849" t="s">
        <v>27662</v>
      </c>
    </row>
    <row r="850" spans="1:10" x14ac:dyDescent="0.2">
      <c r="A850" t="s">
        <v>2008</v>
      </c>
      <c r="B850" t="s">
        <v>2010</v>
      </c>
      <c r="C850" t="s">
        <v>2009</v>
      </c>
      <c r="J850" t="s">
        <v>27662</v>
      </c>
    </row>
    <row r="851" spans="1:10" x14ac:dyDescent="0.2">
      <c r="A851" t="s">
        <v>2011</v>
      </c>
      <c r="B851" t="s">
        <v>2013</v>
      </c>
      <c r="C851" t="s">
        <v>2012</v>
      </c>
      <c r="E851" t="s">
        <v>21668</v>
      </c>
      <c r="G851" t="s">
        <v>21669</v>
      </c>
      <c r="J851" t="s">
        <v>27659</v>
      </c>
    </row>
    <row r="852" spans="1:10" x14ac:dyDescent="0.2">
      <c r="A852" t="s">
        <v>20019</v>
      </c>
      <c r="B852" t="s">
        <v>2013</v>
      </c>
      <c r="C852" t="s">
        <v>20020</v>
      </c>
      <c r="D852" t="s">
        <v>21668</v>
      </c>
      <c r="H852" t="s">
        <v>21669</v>
      </c>
      <c r="J852" t="s">
        <v>27659</v>
      </c>
    </row>
    <row r="853" spans="1:10" x14ac:dyDescent="0.2">
      <c r="A853" t="s">
        <v>2014</v>
      </c>
      <c r="B853" t="s">
        <v>2016</v>
      </c>
      <c r="C853" t="s">
        <v>2015</v>
      </c>
      <c r="J853" t="s">
        <v>27659</v>
      </c>
    </row>
    <row r="854" spans="1:10" x14ac:dyDescent="0.2">
      <c r="A854" t="s">
        <v>15663</v>
      </c>
      <c r="B854" t="s">
        <v>15665</v>
      </c>
      <c r="C854" t="s">
        <v>15664</v>
      </c>
      <c r="J854" t="s">
        <v>27672</v>
      </c>
    </row>
    <row r="855" spans="1:10" x14ac:dyDescent="0.2">
      <c r="A855" t="s">
        <v>2017</v>
      </c>
      <c r="B855" t="s">
        <v>2019</v>
      </c>
      <c r="C855" t="s">
        <v>2018</v>
      </c>
      <c r="J855" t="s">
        <v>27676</v>
      </c>
    </row>
    <row r="856" spans="1:10" x14ac:dyDescent="0.2">
      <c r="A856" t="s">
        <v>2020</v>
      </c>
      <c r="B856" t="s">
        <v>12676</v>
      </c>
      <c r="C856" t="s">
        <v>2021</v>
      </c>
      <c r="J856" t="s">
        <v>27662</v>
      </c>
    </row>
    <row r="857" spans="1:10" x14ac:dyDescent="0.2">
      <c r="A857" t="s">
        <v>2022</v>
      </c>
      <c r="B857" t="s">
        <v>12677</v>
      </c>
      <c r="C857" t="s">
        <v>2023</v>
      </c>
      <c r="J857" t="s">
        <v>27662</v>
      </c>
    </row>
    <row r="858" spans="1:10" x14ac:dyDescent="0.2">
      <c r="A858" t="s">
        <v>14370</v>
      </c>
      <c r="B858" t="s">
        <v>14372</v>
      </c>
      <c r="C858" t="s">
        <v>14371</v>
      </c>
      <c r="D858" t="s">
        <v>12606</v>
      </c>
      <c r="F858" t="s">
        <v>25824</v>
      </c>
      <c r="H858" t="s">
        <v>12607</v>
      </c>
      <c r="I858" t="s">
        <v>25825</v>
      </c>
      <c r="J858" t="s">
        <v>27696</v>
      </c>
    </row>
    <row r="859" spans="1:10" x14ac:dyDescent="0.2">
      <c r="A859" t="s">
        <v>12678</v>
      </c>
      <c r="B859" t="s">
        <v>12680</v>
      </c>
      <c r="C859" t="s">
        <v>12679</v>
      </c>
      <c r="E859" t="s">
        <v>12608</v>
      </c>
      <c r="G859" t="s">
        <v>12609</v>
      </c>
      <c r="J859" t="s">
        <v>27696</v>
      </c>
    </row>
    <row r="860" spans="1:10" x14ac:dyDescent="0.2">
      <c r="A860" t="s">
        <v>12608</v>
      </c>
      <c r="B860" t="s">
        <v>12680</v>
      </c>
      <c r="C860" t="s">
        <v>12609</v>
      </c>
      <c r="D860" t="s">
        <v>12678</v>
      </c>
      <c r="E860" t="s">
        <v>14373</v>
      </c>
      <c r="G860" t="s">
        <v>14374</v>
      </c>
      <c r="H860" t="s">
        <v>12679</v>
      </c>
      <c r="J860" t="s">
        <v>27696</v>
      </c>
    </row>
    <row r="861" spans="1:10" x14ac:dyDescent="0.2">
      <c r="A861" t="s">
        <v>14373</v>
      </c>
      <c r="B861" t="s">
        <v>14375</v>
      </c>
      <c r="C861" t="s">
        <v>14374</v>
      </c>
      <c r="D861" t="s">
        <v>12608</v>
      </c>
      <c r="F861" t="s">
        <v>25824</v>
      </c>
      <c r="H861" t="s">
        <v>12609</v>
      </c>
      <c r="I861" t="s">
        <v>25825</v>
      </c>
      <c r="J861" t="s">
        <v>27696</v>
      </c>
    </row>
    <row r="862" spans="1:10" x14ac:dyDescent="0.2">
      <c r="A862" t="s">
        <v>14376</v>
      </c>
      <c r="B862" t="s">
        <v>14378</v>
      </c>
      <c r="C862" t="s">
        <v>14377</v>
      </c>
      <c r="D862" t="s">
        <v>12610</v>
      </c>
      <c r="F862" t="s">
        <v>25824</v>
      </c>
      <c r="H862" t="s">
        <v>12611</v>
      </c>
      <c r="I862" t="s">
        <v>25825</v>
      </c>
      <c r="J862" t="s">
        <v>27696</v>
      </c>
    </row>
    <row r="863" spans="1:10" x14ac:dyDescent="0.2">
      <c r="A863" t="s">
        <v>14379</v>
      </c>
      <c r="B863" t="s">
        <v>14381</v>
      </c>
      <c r="C863" t="s">
        <v>14380</v>
      </c>
      <c r="D863" t="s">
        <v>12612</v>
      </c>
      <c r="F863" t="s">
        <v>25824</v>
      </c>
      <c r="H863" t="s">
        <v>12613</v>
      </c>
      <c r="I863" t="s">
        <v>25825</v>
      </c>
      <c r="J863" t="s">
        <v>27696</v>
      </c>
    </row>
    <row r="864" spans="1:10" x14ac:dyDescent="0.2">
      <c r="A864" t="s">
        <v>12614</v>
      </c>
      <c r="B864" t="s">
        <v>12615</v>
      </c>
      <c r="C864" t="s">
        <v>12616</v>
      </c>
      <c r="D864" t="s">
        <v>12617</v>
      </c>
      <c r="E864" t="s">
        <v>14382</v>
      </c>
      <c r="G864" t="s">
        <v>14383</v>
      </c>
      <c r="H864" t="s">
        <v>12618</v>
      </c>
      <c r="J864" t="s">
        <v>27696</v>
      </c>
    </row>
    <row r="865" spans="1:10" x14ac:dyDescent="0.2">
      <c r="A865" t="s">
        <v>14382</v>
      </c>
      <c r="B865" t="s">
        <v>14384</v>
      </c>
      <c r="C865" t="s">
        <v>14383</v>
      </c>
      <c r="D865" t="s">
        <v>12614</v>
      </c>
      <c r="F865" t="s">
        <v>25824</v>
      </c>
      <c r="H865" t="s">
        <v>12616</v>
      </c>
      <c r="I865" t="s">
        <v>25825</v>
      </c>
      <c r="J865" t="s">
        <v>27696</v>
      </c>
    </row>
    <row r="866" spans="1:10" x14ac:dyDescent="0.2">
      <c r="A866" t="s">
        <v>12681</v>
      </c>
      <c r="B866" t="s">
        <v>12683</v>
      </c>
      <c r="C866" t="s">
        <v>12682</v>
      </c>
      <c r="J866" t="s">
        <v>27674</v>
      </c>
    </row>
    <row r="867" spans="1:10" x14ac:dyDescent="0.2">
      <c r="A867" t="s">
        <v>14385</v>
      </c>
      <c r="B867" t="s">
        <v>14387</v>
      </c>
      <c r="C867" t="s">
        <v>14386</v>
      </c>
      <c r="J867" t="s">
        <v>27674</v>
      </c>
    </row>
    <row r="868" spans="1:10" x14ac:dyDescent="0.2">
      <c r="A868" t="s">
        <v>1830</v>
      </c>
      <c r="B868" t="s">
        <v>20021</v>
      </c>
      <c r="C868" t="s">
        <v>1831</v>
      </c>
      <c r="E868" t="s">
        <v>14507</v>
      </c>
      <c r="G868" t="s">
        <v>14508</v>
      </c>
      <c r="J868" t="s">
        <v>27674</v>
      </c>
    </row>
    <row r="869" spans="1:10" x14ac:dyDescent="0.2">
      <c r="A869" t="s">
        <v>2024</v>
      </c>
      <c r="B869" t="s">
        <v>2026</v>
      </c>
      <c r="C869" t="s">
        <v>2025</v>
      </c>
      <c r="J869" t="s">
        <v>27674</v>
      </c>
    </row>
    <row r="870" spans="1:10" x14ac:dyDescent="0.2">
      <c r="A870" t="s">
        <v>14388</v>
      </c>
      <c r="B870" t="s">
        <v>14390</v>
      </c>
      <c r="C870" t="s">
        <v>14389</v>
      </c>
      <c r="J870" t="s">
        <v>27664</v>
      </c>
    </row>
    <row r="871" spans="1:10" x14ac:dyDescent="0.2">
      <c r="A871" t="s">
        <v>1832</v>
      </c>
      <c r="B871" t="s">
        <v>1834</v>
      </c>
      <c r="C871" t="s">
        <v>1833</v>
      </c>
      <c r="J871" t="s">
        <v>27676</v>
      </c>
    </row>
    <row r="872" spans="1:10" x14ac:dyDescent="0.2">
      <c r="A872" t="s">
        <v>12619</v>
      </c>
      <c r="B872" t="s">
        <v>12620</v>
      </c>
      <c r="C872" t="s">
        <v>12621</v>
      </c>
      <c r="J872" t="s">
        <v>27669</v>
      </c>
    </row>
    <row r="873" spans="1:10" x14ac:dyDescent="0.2">
      <c r="A873" t="s">
        <v>12622</v>
      </c>
      <c r="B873" t="s">
        <v>12623</v>
      </c>
      <c r="C873" t="s">
        <v>12624</v>
      </c>
      <c r="J873" t="s">
        <v>27693</v>
      </c>
    </row>
    <row r="874" spans="1:10" x14ac:dyDescent="0.2">
      <c r="A874" t="s">
        <v>12625</v>
      </c>
      <c r="B874" t="s">
        <v>12626</v>
      </c>
      <c r="C874" t="s">
        <v>12627</v>
      </c>
      <c r="J874" t="s">
        <v>27693</v>
      </c>
    </row>
    <row r="875" spans="1:10" x14ac:dyDescent="0.2">
      <c r="A875" t="s">
        <v>12628</v>
      </c>
      <c r="B875" t="s">
        <v>12629</v>
      </c>
      <c r="C875" t="s">
        <v>12630</v>
      </c>
      <c r="J875" t="s">
        <v>27693</v>
      </c>
    </row>
    <row r="876" spans="1:10" x14ac:dyDescent="0.2">
      <c r="A876" t="s">
        <v>12631</v>
      </c>
      <c r="B876" t="s">
        <v>12632</v>
      </c>
      <c r="C876" t="s">
        <v>12633</v>
      </c>
      <c r="J876" t="s">
        <v>27693</v>
      </c>
    </row>
    <row r="877" spans="1:10" x14ac:dyDescent="0.2">
      <c r="A877" t="s">
        <v>12634</v>
      </c>
      <c r="B877" t="s">
        <v>12635</v>
      </c>
      <c r="C877" t="s">
        <v>12636</v>
      </c>
      <c r="J877" t="s">
        <v>27693</v>
      </c>
    </row>
    <row r="878" spans="1:10" x14ac:dyDescent="0.2">
      <c r="A878" t="s">
        <v>12637</v>
      </c>
      <c r="B878" t="s">
        <v>12638</v>
      </c>
      <c r="C878" t="s">
        <v>12639</v>
      </c>
      <c r="J878" t="s">
        <v>27693</v>
      </c>
    </row>
    <row r="879" spans="1:10" x14ac:dyDescent="0.2">
      <c r="A879" t="s">
        <v>12640</v>
      </c>
      <c r="B879" t="s">
        <v>12641</v>
      </c>
      <c r="C879" t="s">
        <v>12642</v>
      </c>
      <c r="J879" t="s">
        <v>27693</v>
      </c>
    </row>
    <row r="880" spans="1:10" x14ac:dyDescent="0.2">
      <c r="A880" t="s">
        <v>12643</v>
      </c>
      <c r="B880" t="s">
        <v>12644</v>
      </c>
      <c r="C880" t="s">
        <v>12645</v>
      </c>
      <c r="J880" t="s">
        <v>27693</v>
      </c>
    </row>
    <row r="881" spans="1:10" x14ac:dyDescent="0.2">
      <c r="A881" t="s">
        <v>12646</v>
      </c>
      <c r="B881" t="s">
        <v>12647</v>
      </c>
      <c r="C881" t="s">
        <v>12648</v>
      </c>
      <c r="J881" t="s">
        <v>27693</v>
      </c>
    </row>
    <row r="882" spans="1:10" x14ac:dyDescent="0.2">
      <c r="A882" t="s">
        <v>14391</v>
      </c>
      <c r="B882" t="s">
        <v>14393</v>
      </c>
      <c r="C882" t="s">
        <v>14392</v>
      </c>
      <c r="J882" t="s">
        <v>27693</v>
      </c>
    </row>
    <row r="883" spans="1:10" x14ac:dyDescent="0.2">
      <c r="A883" t="s">
        <v>12649</v>
      </c>
      <c r="B883" t="s">
        <v>12650</v>
      </c>
      <c r="C883" t="s">
        <v>12651</v>
      </c>
      <c r="J883" t="s">
        <v>27693</v>
      </c>
    </row>
    <row r="884" spans="1:10" x14ac:dyDescent="0.2">
      <c r="A884" t="s">
        <v>12652</v>
      </c>
      <c r="B884" t="s">
        <v>15105</v>
      </c>
      <c r="C884" t="s">
        <v>15106</v>
      </c>
      <c r="J884" t="s">
        <v>27693</v>
      </c>
    </row>
    <row r="885" spans="1:10" x14ac:dyDescent="0.2">
      <c r="A885" t="s">
        <v>14394</v>
      </c>
      <c r="B885" t="s">
        <v>14396</v>
      </c>
      <c r="C885" t="s">
        <v>14395</v>
      </c>
      <c r="J885" t="s">
        <v>27693</v>
      </c>
    </row>
    <row r="886" spans="1:10" x14ac:dyDescent="0.2">
      <c r="A886" t="s">
        <v>14397</v>
      </c>
      <c r="B886" t="s">
        <v>21306</v>
      </c>
      <c r="C886" t="s">
        <v>14398</v>
      </c>
      <c r="J886" t="s">
        <v>27693</v>
      </c>
    </row>
    <row r="887" spans="1:10" x14ac:dyDescent="0.2">
      <c r="A887" t="s">
        <v>15107</v>
      </c>
      <c r="B887" t="s">
        <v>15108</v>
      </c>
      <c r="C887" t="s">
        <v>15109</v>
      </c>
      <c r="J887" t="s">
        <v>27693</v>
      </c>
    </row>
    <row r="888" spans="1:10" x14ac:dyDescent="0.2">
      <c r="A888" t="s">
        <v>15110</v>
      </c>
      <c r="B888" t="s">
        <v>15111</v>
      </c>
      <c r="C888" t="s">
        <v>15112</v>
      </c>
      <c r="J888" t="s">
        <v>27693</v>
      </c>
    </row>
    <row r="889" spans="1:10" x14ac:dyDescent="0.2">
      <c r="A889" t="s">
        <v>15113</v>
      </c>
      <c r="B889" t="s">
        <v>15114</v>
      </c>
      <c r="C889" t="s">
        <v>15115</v>
      </c>
      <c r="J889" t="s">
        <v>27693</v>
      </c>
    </row>
    <row r="890" spans="1:10" x14ac:dyDescent="0.2">
      <c r="A890" t="s">
        <v>15116</v>
      </c>
      <c r="B890" t="s">
        <v>15117</v>
      </c>
      <c r="C890" t="s">
        <v>15118</v>
      </c>
      <c r="J890" t="s">
        <v>27693</v>
      </c>
    </row>
    <row r="891" spans="1:10" x14ac:dyDescent="0.2">
      <c r="A891" t="s">
        <v>15119</v>
      </c>
      <c r="B891" t="s">
        <v>16423</v>
      </c>
      <c r="C891" t="s">
        <v>15120</v>
      </c>
      <c r="J891" t="s">
        <v>27693</v>
      </c>
    </row>
    <row r="892" spans="1:10" x14ac:dyDescent="0.2">
      <c r="A892" t="s">
        <v>15121</v>
      </c>
      <c r="B892" t="s">
        <v>15122</v>
      </c>
      <c r="C892" t="s">
        <v>15123</v>
      </c>
      <c r="J892" t="s">
        <v>27693</v>
      </c>
    </row>
    <row r="893" spans="1:10" x14ac:dyDescent="0.2">
      <c r="A893" t="s">
        <v>15124</v>
      </c>
      <c r="B893" t="s">
        <v>15125</v>
      </c>
      <c r="C893" t="s">
        <v>15126</v>
      </c>
      <c r="J893" t="s">
        <v>27693</v>
      </c>
    </row>
    <row r="894" spans="1:10" x14ac:dyDescent="0.2">
      <c r="A894" t="s">
        <v>15127</v>
      </c>
      <c r="B894" t="s">
        <v>15128</v>
      </c>
      <c r="C894" t="s">
        <v>15129</v>
      </c>
      <c r="J894" t="s">
        <v>27693</v>
      </c>
    </row>
    <row r="895" spans="1:10" x14ac:dyDescent="0.2">
      <c r="A895" t="s">
        <v>15130</v>
      </c>
      <c r="B895" t="s">
        <v>16424</v>
      </c>
      <c r="C895" t="s">
        <v>15131</v>
      </c>
      <c r="J895" t="s">
        <v>27693</v>
      </c>
    </row>
    <row r="896" spans="1:10" x14ac:dyDescent="0.2">
      <c r="A896" t="s">
        <v>15132</v>
      </c>
      <c r="B896" t="s">
        <v>15133</v>
      </c>
      <c r="C896" t="s">
        <v>15134</v>
      </c>
      <c r="J896" t="s">
        <v>27693</v>
      </c>
    </row>
    <row r="897" spans="1:10" x14ac:dyDescent="0.2">
      <c r="A897" t="s">
        <v>26889</v>
      </c>
      <c r="B897" t="s">
        <v>26891</v>
      </c>
      <c r="C897" t="s">
        <v>26890</v>
      </c>
      <c r="D897" t="s">
        <v>27057</v>
      </c>
      <c r="H897" t="s">
        <v>27058</v>
      </c>
      <c r="J897" t="s">
        <v>27682</v>
      </c>
    </row>
    <row r="898" spans="1:10" x14ac:dyDescent="0.2">
      <c r="A898" t="s">
        <v>15135</v>
      </c>
      <c r="B898" t="s">
        <v>15136</v>
      </c>
      <c r="C898" t="s">
        <v>15137</v>
      </c>
      <c r="J898" t="s">
        <v>27693</v>
      </c>
    </row>
    <row r="899" spans="1:10" x14ac:dyDescent="0.2">
      <c r="A899" t="s">
        <v>15138</v>
      </c>
      <c r="B899" t="s">
        <v>15139</v>
      </c>
      <c r="C899" t="s">
        <v>15140</v>
      </c>
      <c r="E899" t="s">
        <v>15141</v>
      </c>
      <c r="G899" t="s">
        <v>15142</v>
      </c>
      <c r="J899" t="s">
        <v>27674</v>
      </c>
    </row>
    <row r="900" spans="1:10" x14ac:dyDescent="0.2">
      <c r="A900" t="s">
        <v>15141</v>
      </c>
      <c r="B900" t="s">
        <v>15139</v>
      </c>
      <c r="C900" t="s">
        <v>15142</v>
      </c>
      <c r="D900" t="s">
        <v>15138</v>
      </c>
      <c r="H900" t="s">
        <v>15140</v>
      </c>
      <c r="J900" t="s">
        <v>27674</v>
      </c>
    </row>
    <row r="901" spans="1:10" x14ac:dyDescent="0.2">
      <c r="A901" t="s">
        <v>1835</v>
      </c>
      <c r="B901" t="s">
        <v>1837</v>
      </c>
      <c r="C901" t="s">
        <v>1836</v>
      </c>
      <c r="E901" t="s">
        <v>14399</v>
      </c>
      <c r="G901" t="s">
        <v>14400</v>
      </c>
      <c r="J901" t="s">
        <v>27676</v>
      </c>
    </row>
    <row r="902" spans="1:10" x14ac:dyDescent="0.2">
      <c r="A902" t="s">
        <v>14399</v>
      </c>
      <c r="B902" t="s">
        <v>1837</v>
      </c>
      <c r="C902" t="s">
        <v>14400</v>
      </c>
      <c r="D902" t="s">
        <v>1835</v>
      </c>
      <c r="H902" t="s">
        <v>1836</v>
      </c>
      <c r="J902" t="s">
        <v>27676</v>
      </c>
    </row>
    <row r="903" spans="1:10" x14ac:dyDescent="0.2">
      <c r="A903" t="s">
        <v>15143</v>
      </c>
      <c r="B903" t="s">
        <v>15144</v>
      </c>
      <c r="C903" t="s">
        <v>15145</v>
      </c>
      <c r="J903" t="s">
        <v>27693</v>
      </c>
    </row>
    <row r="904" spans="1:10" x14ac:dyDescent="0.2">
      <c r="A904" t="s">
        <v>15146</v>
      </c>
      <c r="B904" t="s">
        <v>15147</v>
      </c>
      <c r="C904" t="s">
        <v>15148</v>
      </c>
      <c r="J904" t="s">
        <v>27693</v>
      </c>
    </row>
    <row r="905" spans="1:10" x14ac:dyDescent="0.2">
      <c r="A905" t="s">
        <v>14401</v>
      </c>
      <c r="B905" t="s">
        <v>23947</v>
      </c>
      <c r="C905" t="s">
        <v>14402</v>
      </c>
      <c r="J905" t="s">
        <v>27684</v>
      </c>
    </row>
    <row r="906" spans="1:10" x14ac:dyDescent="0.2">
      <c r="A906" t="s">
        <v>14404</v>
      </c>
      <c r="B906" t="s">
        <v>23948</v>
      </c>
      <c r="C906" t="s">
        <v>14405</v>
      </c>
      <c r="J906" t="s">
        <v>27684</v>
      </c>
    </row>
    <row r="907" spans="1:10" x14ac:dyDescent="0.2">
      <c r="A907" t="s">
        <v>14407</v>
      </c>
      <c r="B907" t="s">
        <v>23949</v>
      </c>
      <c r="C907" t="s">
        <v>14408</v>
      </c>
      <c r="J907" t="s">
        <v>27684</v>
      </c>
    </row>
    <row r="908" spans="1:10" x14ac:dyDescent="0.2">
      <c r="A908" t="s">
        <v>14409</v>
      </c>
      <c r="B908" t="s">
        <v>14411</v>
      </c>
      <c r="C908" t="s">
        <v>14410</v>
      </c>
      <c r="J908" t="s">
        <v>27684</v>
      </c>
    </row>
    <row r="909" spans="1:10" x14ac:dyDescent="0.2">
      <c r="A909" t="s">
        <v>14412</v>
      </c>
      <c r="B909" t="s">
        <v>23950</v>
      </c>
      <c r="C909" t="s">
        <v>14413</v>
      </c>
      <c r="J909" t="s">
        <v>27684</v>
      </c>
    </row>
    <row r="910" spans="1:10" x14ac:dyDescent="0.2">
      <c r="A910" t="s">
        <v>14415</v>
      </c>
      <c r="B910" t="s">
        <v>23951</v>
      </c>
      <c r="C910" t="s">
        <v>14416</v>
      </c>
      <c r="J910" t="s">
        <v>27684</v>
      </c>
    </row>
    <row r="911" spans="1:10" x14ac:dyDescent="0.2">
      <c r="A911" t="s">
        <v>14417</v>
      </c>
      <c r="B911" t="s">
        <v>2144</v>
      </c>
      <c r="C911" t="s">
        <v>14418</v>
      </c>
      <c r="J911" t="s">
        <v>27659</v>
      </c>
    </row>
    <row r="912" spans="1:10" x14ac:dyDescent="0.2">
      <c r="A912" t="s">
        <v>14419</v>
      </c>
      <c r="B912" t="s">
        <v>14421</v>
      </c>
      <c r="C912" t="s">
        <v>14420</v>
      </c>
      <c r="J912" t="s">
        <v>27664</v>
      </c>
    </row>
    <row r="913" spans="1:10" x14ac:dyDescent="0.2">
      <c r="A913" t="s">
        <v>14422</v>
      </c>
      <c r="B913" t="s">
        <v>14424</v>
      </c>
      <c r="C913" t="s">
        <v>14423</v>
      </c>
      <c r="J913" t="s">
        <v>27659</v>
      </c>
    </row>
    <row r="914" spans="1:10" x14ac:dyDescent="0.2">
      <c r="A914" t="s">
        <v>14425</v>
      </c>
      <c r="B914" t="s">
        <v>14427</v>
      </c>
      <c r="C914" t="s">
        <v>14426</v>
      </c>
      <c r="J914" t="s">
        <v>27659</v>
      </c>
    </row>
    <row r="915" spans="1:10" x14ac:dyDescent="0.2">
      <c r="A915" t="s">
        <v>14428</v>
      </c>
      <c r="B915" t="s">
        <v>14430</v>
      </c>
      <c r="C915" t="s">
        <v>14429</v>
      </c>
      <c r="J915" t="s">
        <v>27659</v>
      </c>
    </row>
    <row r="916" spans="1:10" x14ac:dyDescent="0.2">
      <c r="A916" t="s">
        <v>14431</v>
      </c>
      <c r="B916" t="s">
        <v>14433</v>
      </c>
      <c r="C916" t="s">
        <v>14432</v>
      </c>
      <c r="D916" t="s">
        <v>2182</v>
      </c>
      <c r="H916" t="s">
        <v>2183</v>
      </c>
      <c r="J916" t="s">
        <v>27659</v>
      </c>
    </row>
    <row r="917" spans="1:10" x14ac:dyDescent="0.2">
      <c r="A917" t="s">
        <v>14434</v>
      </c>
      <c r="B917" t="s">
        <v>23952</v>
      </c>
      <c r="C917" t="s">
        <v>14435</v>
      </c>
      <c r="J917" t="s">
        <v>27659</v>
      </c>
    </row>
    <row r="918" spans="1:10" x14ac:dyDescent="0.2">
      <c r="A918" t="s">
        <v>14437</v>
      </c>
      <c r="B918" t="s">
        <v>14439</v>
      </c>
      <c r="C918" t="s">
        <v>14438</v>
      </c>
      <c r="J918" t="s">
        <v>27659</v>
      </c>
    </row>
    <row r="919" spans="1:10" x14ac:dyDescent="0.2">
      <c r="A919" t="s">
        <v>15666</v>
      </c>
      <c r="B919" t="s">
        <v>15668</v>
      </c>
      <c r="C919" t="s">
        <v>15667</v>
      </c>
      <c r="J919" t="s">
        <v>27659</v>
      </c>
    </row>
    <row r="920" spans="1:10" x14ac:dyDescent="0.2">
      <c r="A920" t="s">
        <v>14440</v>
      </c>
      <c r="B920" t="s">
        <v>5262</v>
      </c>
      <c r="C920" t="s">
        <v>14441</v>
      </c>
      <c r="J920" t="s">
        <v>27659</v>
      </c>
    </row>
    <row r="921" spans="1:10" x14ac:dyDescent="0.2">
      <c r="A921" t="s">
        <v>14442</v>
      </c>
      <c r="B921" t="s">
        <v>14444</v>
      </c>
      <c r="C921" t="s">
        <v>14443</v>
      </c>
      <c r="J921" t="s">
        <v>27659</v>
      </c>
    </row>
    <row r="922" spans="1:10" x14ac:dyDescent="0.2">
      <c r="A922" t="s">
        <v>14445</v>
      </c>
      <c r="B922" t="s">
        <v>8174</v>
      </c>
      <c r="C922" t="s">
        <v>14446</v>
      </c>
      <c r="J922" t="s">
        <v>27659</v>
      </c>
    </row>
    <row r="923" spans="1:10" x14ac:dyDescent="0.2">
      <c r="A923" t="s">
        <v>14447</v>
      </c>
      <c r="B923" t="s">
        <v>8174</v>
      </c>
      <c r="C923" t="s">
        <v>14448</v>
      </c>
      <c r="J923" t="s">
        <v>27659</v>
      </c>
    </row>
    <row r="924" spans="1:10" x14ac:dyDescent="0.2">
      <c r="A924" t="s">
        <v>14449</v>
      </c>
      <c r="B924" t="s">
        <v>4463</v>
      </c>
      <c r="C924" t="s">
        <v>14450</v>
      </c>
      <c r="J924" t="s">
        <v>27659</v>
      </c>
    </row>
    <row r="925" spans="1:10" x14ac:dyDescent="0.2">
      <c r="A925" t="s">
        <v>14451</v>
      </c>
      <c r="B925" t="s">
        <v>8174</v>
      </c>
      <c r="C925" t="s">
        <v>14452</v>
      </c>
      <c r="J925" t="s">
        <v>27659</v>
      </c>
    </row>
    <row r="926" spans="1:10" x14ac:dyDescent="0.2">
      <c r="A926" t="s">
        <v>1838</v>
      </c>
      <c r="B926" t="s">
        <v>1840</v>
      </c>
      <c r="C926" t="s">
        <v>1839</v>
      </c>
      <c r="J926" t="s">
        <v>27674</v>
      </c>
    </row>
    <row r="927" spans="1:10" x14ac:dyDescent="0.2">
      <c r="A927" t="s">
        <v>1841</v>
      </c>
      <c r="B927" t="s">
        <v>1843</v>
      </c>
      <c r="C927" t="s">
        <v>1842</v>
      </c>
      <c r="E927" t="s">
        <v>14453</v>
      </c>
      <c r="G927" t="s">
        <v>14454</v>
      </c>
      <c r="J927" t="s">
        <v>27674</v>
      </c>
    </row>
    <row r="928" spans="1:10" x14ac:dyDescent="0.2">
      <c r="A928" t="s">
        <v>14453</v>
      </c>
      <c r="B928" t="s">
        <v>14455</v>
      </c>
      <c r="C928" t="s">
        <v>14454</v>
      </c>
      <c r="D928" t="s">
        <v>1841</v>
      </c>
      <c r="H928" t="s">
        <v>1842</v>
      </c>
      <c r="J928" t="s">
        <v>27674</v>
      </c>
    </row>
    <row r="929" spans="1:10" x14ac:dyDescent="0.2">
      <c r="A929" t="s">
        <v>1844</v>
      </c>
      <c r="B929" t="s">
        <v>1846</v>
      </c>
      <c r="C929" t="s">
        <v>1845</v>
      </c>
      <c r="J929" t="s">
        <v>27674</v>
      </c>
    </row>
    <row r="930" spans="1:10" x14ac:dyDescent="0.2">
      <c r="A930" t="s">
        <v>17165</v>
      </c>
      <c r="B930" t="s">
        <v>17167</v>
      </c>
      <c r="C930" t="s">
        <v>17166</v>
      </c>
      <c r="D930" t="s">
        <v>22315</v>
      </c>
      <c r="E930" t="s">
        <v>2427</v>
      </c>
      <c r="G930" t="s">
        <v>2428</v>
      </c>
      <c r="H930" t="s">
        <v>22316</v>
      </c>
      <c r="J930" t="s">
        <v>27679</v>
      </c>
    </row>
    <row r="931" spans="1:10" x14ac:dyDescent="0.2">
      <c r="A931" t="s">
        <v>14456</v>
      </c>
      <c r="B931" t="s">
        <v>14458</v>
      </c>
      <c r="C931" t="s">
        <v>14457</v>
      </c>
      <c r="J931" t="s">
        <v>27689</v>
      </c>
    </row>
    <row r="932" spans="1:10" x14ac:dyDescent="0.2">
      <c r="A932" t="s">
        <v>14459</v>
      </c>
      <c r="B932" t="s">
        <v>14461</v>
      </c>
      <c r="C932" t="s">
        <v>14460</v>
      </c>
      <c r="J932" t="s">
        <v>27689</v>
      </c>
    </row>
    <row r="933" spans="1:10" x14ac:dyDescent="0.2">
      <c r="A933" t="s">
        <v>15669</v>
      </c>
      <c r="B933" t="s">
        <v>17168</v>
      </c>
      <c r="C933" t="s">
        <v>15670</v>
      </c>
      <c r="J933" t="s">
        <v>27663</v>
      </c>
    </row>
    <row r="934" spans="1:10" x14ac:dyDescent="0.2">
      <c r="A934" t="s">
        <v>1847</v>
      </c>
      <c r="B934" t="s">
        <v>16425</v>
      </c>
      <c r="C934" t="s">
        <v>1848</v>
      </c>
      <c r="J934" t="s">
        <v>27674</v>
      </c>
    </row>
    <row r="935" spans="1:10" x14ac:dyDescent="0.2">
      <c r="A935" t="s">
        <v>1849</v>
      </c>
      <c r="B935" t="s">
        <v>1851</v>
      </c>
      <c r="C935" t="s">
        <v>1850</v>
      </c>
      <c r="J935" t="s">
        <v>27674</v>
      </c>
    </row>
    <row r="936" spans="1:10" x14ac:dyDescent="0.2">
      <c r="A936" t="s">
        <v>1852</v>
      </c>
      <c r="B936" t="s">
        <v>15149</v>
      </c>
      <c r="C936" t="s">
        <v>1853</v>
      </c>
      <c r="J936" t="s">
        <v>27674</v>
      </c>
    </row>
    <row r="937" spans="1:10" x14ac:dyDescent="0.2">
      <c r="A937" t="s">
        <v>15671</v>
      </c>
      <c r="B937" t="s">
        <v>15673</v>
      </c>
      <c r="C937" t="s">
        <v>15672</v>
      </c>
      <c r="J937" t="s">
        <v>27674</v>
      </c>
    </row>
    <row r="938" spans="1:10" x14ac:dyDescent="0.2">
      <c r="A938" t="s">
        <v>14462</v>
      </c>
      <c r="B938" t="s">
        <v>14464</v>
      </c>
      <c r="C938" t="s">
        <v>14463</v>
      </c>
      <c r="J938" t="s">
        <v>27674</v>
      </c>
    </row>
    <row r="939" spans="1:10" x14ac:dyDescent="0.2">
      <c r="A939" t="s">
        <v>14465</v>
      </c>
      <c r="B939" t="s">
        <v>14467</v>
      </c>
      <c r="C939" t="s">
        <v>14466</v>
      </c>
      <c r="J939" t="s">
        <v>27668</v>
      </c>
    </row>
    <row r="940" spans="1:10" x14ac:dyDescent="0.2">
      <c r="A940" t="s">
        <v>14468</v>
      </c>
      <c r="B940" t="s">
        <v>14470</v>
      </c>
      <c r="C940" t="s">
        <v>14469</v>
      </c>
      <c r="J940" t="s">
        <v>27676</v>
      </c>
    </row>
    <row r="941" spans="1:10" x14ac:dyDescent="0.2">
      <c r="A941" t="s">
        <v>14471</v>
      </c>
      <c r="B941" t="s">
        <v>14473</v>
      </c>
      <c r="C941" t="s">
        <v>14472</v>
      </c>
      <c r="E941" t="s">
        <v>15674</v>
      </c>
      <c r="G941" t="s">
        <v>15675</v>
      </c>
      <c r="J941" t="s">
        <v>27676</v>
      </c>
    </row>
    <row r="942" spans="1:10" x14ac:dyDescent="0.2">
      <c r="A942" t="s">
        <v>15674</v>
      </c>
      <c r="B942" t="s">
        <v>14473</v>
      </c>
      <c r="C942" t="s">
        <v>15675</v>
      </c>
      <c r="D942" t="s">
        <v>14471</v>
      </c>
      <c r="E942" t="s">
        <v>17169</v>
      </c>
      <c r="G942" t="s">
        <v>17170</v>
      </c>
      <c r="H942" t="s">
        <v>14472</v>
      </c>
      <c r="J942" t="s">
        <v>27676</v>
      </c>
    </row>
    <row r="943" spans="1:10" x14ac:dyDescent="0.2">
      <c r="A943" t="s">
        <v>17169</v>
      </c>
      <c r="B943" t="s">
        <v>14473</v>
      </c>
      <c r="C943" t="s">
        <v>17170</v>
      </c>
      <c r="D943" t="s">
        <v>15674</v>
      </c>
      <c r="E943" t="s">
        <v>22193</v>
      </c>
      <c r="G943" t="s">
        <v>22194</v>
      </c>
      <c r="H943" t="s">
        <v>15675</v>
      </c>
      <c r="J943" t="s">
        <v>27676</v>
      </c>
    </row>
    <row r="944" spans="1:10" x14ac:dyDescent="0.2">
      <c r="A944" t="s">
        <v>22193</v>
      </c>
      <c r="B944" t="s">
        <v>14473</v>
      </c>
      <c r="C944" t="s">
        <v>22194</v>
      </c>
      <c r="D944" t="s">
        <v>17169</v>
      </c>
      <c r="H944" t="s">
        <v>17170</v>
      </c>
      <c r="J944" t="s">
        <v>27676</v>
      </c>
    </row>
    <row r="945" spans="1:10" x14ac:dyDescent="0.2">
      <c r="A945" t="s">
        <v>14474</v>
      </c>
      <c r="B945" t="s">
        <v>14476</v>
      </c>
      <c r="C945" t="s">
        <v>14475</v>
      </c>
      <c r="E945" t="s">
        <v>15676</v>
      </c>
      <c r="G945" t="s">
        <v>15677</v>
      </c>
      <c r="J945" t="s">
        <v>27676</v>
      </c>
    </row>
    <row r="946" spans="1:10" x14ac:dyDescent="0.2">
      <c r="A946" t="s">
        <v>15676</v>
      </c>
      <c r="B946" t="s">
        <v>14476</v>
      </c>
      <c r="C946" t="s">
        <v>15677</v>
      </c>
      <c r="D946" t="s">
        <v>14474</v>
      </c>
      <c r="H946" t="s">
        <v>14475</v>
      </c>
      <c r="J946" t="s">
        <v>27676</v>
      </c>
    </row>
    <row r="947" spans="1:10" x14ac:dyDescent="0.2">
      <c r="A947" t="s">
        <v>14477</v>
      </c>
      <c r="B947" t="s">
        <v>14479</v>
      </c>
      <c r="C947" t="s">
        <v>14478</v>
      </c>
      <c r="E947" t="s">
        <v>15678</v>
      </c>
      <c r="G947" t="s">
        <v>15679</v>
      </c>
      <c r="J947" t="s">
        <v>27676</v>
      </c>
    </row>
    <row r="948" spans="1:10" x14ac:dyDescent="0.2">
      <c r="A948" t="s">
        <v>15678</v>
      </c>
      <c r="B948" t="s">
        <v>14479</v>
      </c>
      <c r="C948" t="s">
        <v>15679</v>
      </c>
      <c r="D948" t="s">
        <v>14477</v>
      </c>
      <c r="E948" t="s">
        <v>16426</v>
      </c>
      <c r="G948" t="s">
        <v>16427</v>
      </c>
      <c r="H948" t="s">
        <v>14478</v>
      </c>
      <c r="J948" t="s">
        <v>27676</v>
      </c>
    </row>
    <row r="949" spans="1:10" x14ac:dyDescent="0.2">
      <c r="A949" t="s">
        <v>16426</v>
      </c>
      <c r="B949" t="s">
        <v>14479</v>
      </c>
      <c r="C949" t="s">
        <v>16427</v>
      </c>
      <c r="D949" t="s">
        <v>15678</v>
      </c>
      <c r="E949" t="s">
        <v>19066</v>
      </c>
      <c r="G949" t="s">
        <v>19067</v>
      </c>
      <c r="H949" t="s">
        <v>15679</v>
      </c>
      <c r="J949" t="s">
        <v>27676</v>
      </c>
    </row>
    <row r="950" spans="1:10" x14ac:dyDescent="0.2">
      <c r="A950" t="s">
        <v>19066</v>
      </c>
      <c r="B950" t="s">
        <v>14479</v>
      </c>
      <c r="C950" t="s">
        <v>19067</v>
      </c>
      <c r="D950" t="s">
        <v>16426</v>
      </c>
      <c r="H950" t="s">
        <v>16427</v>
      </c>
      <c r="J950" t="s">
        <v>27676</v>
      </c>
    </row>
    <row r="951" spans="1:10" x14ac:dyDescent="0.2">
      <c r="A951" t="s">
        <v>14480</v>
      </c>
      <c r="B951" t="s">
        <v>14482</v>
      </c>
      <c r="C951" t="s">
        <v>14481</v>
      </c>
      <c r="J951" t="s">
        <v>27676</v>
      </c>
    </row>
    <row r="952" spans="1:10" x14ac:dyDescent="0.2">
      <c r="A952" t="s">
        <v>14483</v>
      </c>
      <c r="B952" t="s">
        <v>14485</v>
      </c>
      <c r="C952" t="s">
        <v>14484</v>
      </c>
      <c r="J952" t="s">
        <v>27676</v>
      </c>
    </row>
    <row r="953" spans="1:10" x14ac:dyDescent="0.2">
      <c r="A953" t="s">
        <v>14486</v>
      </c>
      <c r="B953" t="s">
        <v>14488</v>
      </c>
      <c r="C953" t="s">
        <v>14487</v>
      </c>
      <c r="J953" t="s">
        <v>27676</v>
      </c>
    </row>
    <row r="954" spans="1:10" x14ac:dyDescent="0.2">
      <c r="A954" t="s">
        <v>14489</v>
      </c>
      <c r="B954" t="s">
        <v>14491</v>
      </c>
      <c r="C954" t="s">
        <v>14490</v>
      </c>
      <c r="J954" t="s">
        <v>27676</v>
      </c>
    </row>
    <row r="955" spans="1:10" x14ac:dyDescent="0.2">
      <c r="A955" t="s">
        <v>14492</v>
      </c>
      <c r="B955" t="s">
        <v>14494</v>
      </c>
      <c r="C955" t="s">
        <v>14493</v>
      </c>
      <c r="F955" t="s">
        <v>25824</v>
      </c>
      <c r="I955" t="s">
        <v>25825</v>
      </c>
      <c r="J955" t="s">
        <v>27696</v>
      </c>
    </row>
    <row r="956" spans="1:10" x14ac:dyDescent="0.2">
      <c r="A956" t="s">
        <v>14495</v>
      </c>
      <c r="B956" t="s">
        <v>14497</v>
      </c>
      <c r="C956" t="s">
        <v>14496</v>
      </c>
      <c r="J956" t="s">
        <v>27696</v>
      </c>
    </row>
    <row r="957" spans="1:10" x14ac:dyDescent="0.2">
      <c r="A957" t="s">
        <v>14498</v>
      </c>
      <c r="B957" t="s">
        <v>14500</v>
      </c>
      <c r="C957" t="s">
        <v>14499</v>
      </c>
      <c r="J957" t="s">
        <v>27696</v>
      </c>
    </row>
    <row r="958" spans="1:10" x14ac:dyDescent="0.2">
      <c r="A958" t="s">
        <v>14501</v>
      </c>
      <c r="B958" t="s">
        <v>14503</v>
      </c>
      <c r="C958" t="s">
        <v>14502</v>
      </c>
      <c r="J958" t="s">
        <v>27674</v>
      </c>
    </row>
    <row r="959" spans="1:10" x14ac:dyDescent="0.2">
      <c r="A959" t="s">
        <v>15680</v>
      </c>
      <c r="B959" t="s">
        <v>15682</v>
      </c>
      <c r="C959" t="s">
        <v>15681</v>
      </c>
      <c r="E959" t="s">
        <v>21307</v>
      </c>
      <c r="G959" t="s">
        <v>21308</v>
      </c>
      <c r="J959" t="s">
        <v>27697</v>
      </c>
    </row>
    <row r="960" spans="1:10" x14ac:dyDescent="0.2">
      <c r="A960" t="s">
        <v>21307</v>
      </c>
      <c r="B960" t="s">
        <v>21309</v>
      </c>
      <c r="C960" t="s">
        <v>21308</v>
      </c>
      <c r="D960" t="s">
        <v>15680</v>
      </c>
      <c r="H960" t="s">
        <v>15681</v>
      </c>
      <c r="J960" t="s">
        <v>27697</v>
      </c>
    </row>
    <row r="961" spans="1:10" x14ac:dyDescent="0.2">
      <c r="A961" t="s">
        <v>14504</v>
      </c>
      <c r="B961" t="s">
        <v>14506</v>
      </c>
      <c r="C961" t="s">
        <v>14505</v>
      </c>
      <c r="J961" t="s">
        <v>27674</v>
      </c>
    </row>
    <row r="962" spans="1:10" x14ac:dyDescent="0.2">
      <c r="A962" t="s">
        <v>14507</v>
      </c>
      <c r="B962" t="s">
        <v>22195</v>
      </c>
      <c r="C962" t="s">
        <v>14508</v>
      </c>
      <c r="D962" t="s">
        <v>1830</v>
      </c>
      <c r="H962" t="s">
        <v>1831</v>
      </c>
      <c r="J962" t="s">
        <v>27674</v>
      </c>
    </row>
    <row r="963" spans="1:10" x14ac:dyDescent="0.2">
      <c r="A963" t="s">
        <v>14509</v>
      </c>
      <c r="B963" t="s">
        <v>14511</v>
      </c>
      <c r="C963" t="s">
        <v>14510</v>
      </c>
      <c r="F963" t="s">
        <v>25824</v>
      </c>
      <c r="I963" t="s">
        <v>25825</v>
      </c>
      <c r="J963" t="s">
        <v>27696</v>
      </c>
    </row>
    <row r="964" spans="1:10" x14ac:dyDescent="0.2">
      <c r="A964" t="s">
        <v>15683</v>
      </c>
      <c r="B964" t="s">
        <v>15685</v>
      </c>
      <c r="C964" t="s">
        <v>15684</v>
      </c>
      <c r="J964" t="s">
        <v>27676</v>
      </c>
    </row>
    <row r="965" spans="1:10" x14ac:dyDescent="0.2">
      <c r="A965" t="s">
        <v>15686</v>
      </c>
      <c r="B965" t="s">
        <v>15688</v>
      </c>
      <c r="C965" t="s">
        <v>15687</v>
      </c>
      <c r="J965" t="s">
        <v>27676</v>
      </c>
    </row>
    <row r="966" spans="1:10" x14ac:dyDescent="0.2">
      <c r="A966" t="s">
        <v>15689</v>
      </c>
      <c r="B966" t="s">
        <v>15691</v>
      </c>
      <c r="C966" t="s">
        <v>15690</v>
      </c>
      <c r="J966" t="s">
        <v>27676</v>
      </c>
    </row>
    <row r="967" spans="1:10" x14ac:dyDescent="0.2">
      <c r="A967" t="s">
        <v>15692</v>
      </c>
      <c r="B967" t="s">
        <v>15694</v>
      </c>
      <c r="C967" t="s">
        <v>15693</v>
      </c>
      <c r="J967" t="s">
        <v>27676</v>
      </c>
    </row>
    <row r="968" spans="1:10" x14ac:dyDescent="0.2">
      <c r="A968" t="s">
        <v>15695</v>
      </c>
      <c r="B968" t="s">
        <v>15697</v>
      </c>
      <c r="C968" t="s">
        <v>15696</v>
      </c>
      <c r="J968" t="s">
        <v>27676</v>
      </c>
    </row>
    <row r="969" spans="1:10" x14ac:dyDescent="0.2">
      <c r="A969" t="s">
        <v>15698</v>
      </c>
      <c r="B969" t="s">
        <v>15700</v>
      </c>
      <c r="C969" t="s">
        <v>15699</v>
      </c>
      <c r="J969" t="s">
        <v>27676</v>
      </c>
    </row>
    <row r="970" spans="1:10" x14ac:dyDescent="0.2">
      <c r="A970" t="s">
        <v>15701</v>
      </c>
      <c r="B970" t="s">
        <v>15703</v>
      </c>
      <c r="C970" t="s">
        <v>15702</v>
      </c>
      <c r="J970" t="s">
        <v>27676</v>
      </c>
    </row>
    <row r="971" spans="1:10" x14ac:dyDescent="0.2">
      <c r="A971" t="s">
        <v>15704</v>
      </c>
      <c r="B971" t="s">
        <v>15706</v>
      </c>
      <c r="C971" t="s">
        <v>15705</v>
      </c>
      <c r="J971" t="s">
        <v>27676</v>
      </c>
    </row>
    <row r="972" spans="1:10" x14ac:dyDescent="0.2">
      <c r="A972" t="s">
        <v>15707</v>
      </c>
      <c r="B972" t="s">
        <v>15709</v>
      </c>
      <c r="C972" t="s">
        <v>15708</v>
      </c>
      <c r="J972" t="s">
        <v>27676</v>
      </c>
    </row>
    <row r="973" spans="1:10" x14ac:dyDescent="0.2">
      <c r="A973" t="s">
        <v>15710</v>
      </c>
      <c r="B973" t="s">
        <v>15712</v>
      </c>
      <c r="C973" t="s">
        <v>15711</v>
      </c>
      <c r="J973" t="s">
        <v>27676</v>
      </c>
    </row>
    <row r="974" spans="1:10" x14ac:dyDescent="0.2">
      <c r="A974" t="s">
        <v>15713</v>
      </c>
      <c r="B974" t="s">
        <v>15715</v>
      </c>
      <c r="C974" t="s">
        <v>15714</v>
      </c>
      <c r="J974" t="s">
        <v>27668</v>
      </c>
    </row>
    <row r="975" spans="1:10" x14ac:dyDescent="0.2">
      <c r="A975" t="s">
        <v>15716</v>
      </c>
      <c r="B975" t="s">
        <v>15718</v>
      </c>
      <c r="C975" t="s">
        <v>15717</v>
      </c>
      <c r="E975" t="s">
        <v>15719</v>
      </c>
      <c r="G975" t="s">
        <v>15720</v>
      </c>
      <c r="J975" t="s">
        <v>27667</v>
      </c>
    </row>
    <row r="976" spans="1:10" x14ac:dyDescent="0.2">
      <c r="A976" t="s">
        <v>15719</v>
      </c>
      <c r="B976" t="s">
        <v>15718</v>
      </c>
      <c r="C976" t="s">
        <v>15720</v>
      </c>
      <c r="D976" t="s">
        <v>15716</v>
      </c>
      <c r="E976" t="s">
        <v>16428</v>
      </c>
      <c r="G976" t="s">
        <v>16429</v>
      </c>
      <c r="H976" t="s">
        <v>15717</v>
      </c>
      <c r="J976" t="s">
        <v>27667</v>
      </c>
    </row>
    <row r="977" spans="1:10" x14ac:dyDescent="0.2">
      <c r="A977" t="s">
        <v>16428</v>
      </c>
      <c r="B977" t="s">
        <v>15718</v>
      </c>
      <c r="C977" t="s">
        <v>16429</v>
      </c>
      <c r="D977" t="s">
        <v>15719</v>
      </c>
      <c r="E977" t="s">
        <v>16430</v>
      </c>
      <c r="G977" t="s">
        <v>16431</v>
      </c>
      <c r="H977" t="s">
        <v>15720</v>
      </c>
      <c r="J977" t="s">
        <v>27667</v>
      </c>
    </row>
    <row r="978" spans="1:10" x14ac:dyDescent="0.2">
      <c r="A978" t="s">
        <v>16430</v>
      </c>
      <c r="B978" t="s">
        <v>15718</v>
      </c>
      <c r="C978" t="s">
        <v>16431</v>
      </c>
      <c r="D978" t="s">
        <v>16428</v>
      </c>
      <c r="H978" t="s">
        <v>16429</v>
      </c>
      <c r="J978" t="s">
        <v>27667</v>
      </c>
    </row>
    <row r="979" spans="1:10" x14ac:dyDescent="0.2">
      <c r="A979" t="s">
        <v>19068</v>
      </c>
      <c r="B979" t="s">
        <v>19070</v>
      </c>
      <c r="C979" t="s">
        <v>19069</v>
      </c>
      <c r="D979" t="s">
        <v>17171</v>
      </c>
      <c r="E979" t="s">
        <v>21310</v>
      </c>
      <c r="G979" t="s">
        <v>21311</v>
      </c>
      <c r="H979" t="s">
        <v>17172</v>
      </c>
      <c r="J979" t="s">
        <v>27697</v>
      </c>
    </row>
    <row r="980" spans="1:10" x14ac:dyDescent="0.2">
      <c r="A980" t="s">
        <v>21310</v>
      </c>
      <c r="B980" t="s">
        <v>19070</v>
      </c>
      <c r="C980" t="s">
        <v>21311</v>
      </c>
      <c r="D980" t="s">
        <v>19068</v>
      </c>
      <c r="E980" t="s">
        <v>22196</v>
      </c>
      <c r="G980" t="s">
        <v>22197</v>
      </c>
      <c r="H980" t="s">
        <v>19069</v>
      </c>
      <c r="J980" t="s">
        <v>27697</v>
      </c>
    </row>
    <row r="981" spans="1:10" x14ac:dyDescent="0.2">
      <c r="A981" t="s">
        <v>22196</v>
      </c>
      <c r="B981" t="s">
        <v>19070</v>
      </c>
      <c r="C981" t="s">
        <v>22197</v>
      </c>
      <c r="D981" t="s">
        <v>21310</v>
      </c>
      <c r="E981" t="s">
        <v>25737</v>
      </c>
      <c r="G981" t="s">
        <v>25738</v>
      </c>
      <c r="H981" t="s">
        <v>21311</v>
      </c>
      <c r="J981" t="s">
        <v>27697</v>
      </c>
    </row>
    <row r="982" spans="1:10" x14ac:dyDescent="0.2">
      <c r="A982" t="s">
        <v>25737</v>
      </c>
      <c r="B982" t="s">
        <v>19070</v>
      </c>
      <c r="C982" t="s">
        <v>25738</v>
      </c>
      <c r="D982" t="s">
        <v>22196</v>
      </c>
      <c r="H982" t="s">
        <v>22197</v>
      </c>
      <c r="J982" t="s">
        <v>27697</v>
      </c>
    </row>
    <row r="983" spans="1:10" x14ac:dyDescent="0.2">
      <c r="A983" t="s">
        <v>19071</v>
      </c>
      <c r="B983" t="s">
        <v>19073</v>
      </c>
      <c r="C983" t="s">
        <v>19072</v>
      </c>
      <c r="D983" t="s">
        <v>17173</v>
      </c>
      <c r="E983" t="s">
        <v>21312</v>
      </c>
      <c r="G983" t="s">
        <v>21313</v>
      </c>
      <c r="H983" t="s">
        <v>17174</v>
      </c>
      <c r="J983" t="s">
        <v>27697</v>
      </c>
    </row>
    <row r="984" spans="1:10" x14ac:dyDescent="0.2">
      <c r="A984" t="s">
        <v>21312</v>
      </c>
      <c r="B984" t="s">
        <v>21314</v>
      </c>
      <c r="C984" t="s">
        <v>21313</v>
      </c>
      <c r="D984" t="s">
        <v>19071</v>
      </c>
      <c r="E984" t="s">
        <v>22198</v>
      </c>
      <c r="G984" t="s">
        <v>22199</v>
      </c>
      <c r="H984" t="s">
        <v>19072</v>
      </c>
      <c r="J984" t="s">
        <v>27697</v>
      </c>
    </row>
    <row r="985" spans="1:10" x14ac:dyDescent="0.2">
      <c r="A985" t="s">
        <v>22198</v>
      </c>
      <c r="B985" t="s">
        <v>21314</v>
      </c>
      <c r="C985" t="s">
        <v>22199</v>
      </c>
      <c r="D985" t="s">
        <v>21312</v>
      </c>
      <c r="E985" t="s">
        <v>25739</v>
      </c>
      <c r="G985" t="s">
        <v>25740</v>
      </c>
      <c r="H985" t="s">
        <v>21313</v>
      </c>
      <c r="J985" t="s">
        <v>27697</v>
      </c>
    </row>
    <row r="986" spans="1:10" x14ac:dyDescent="0.2">
      <c r="A986" t="s">
        <v>25739</v>
      </c>
      <c r="B986" t="s">
        <v>25741</v>
      </c>
      <c r="C986" t="s">
        <v>25740</v>
      </c>
      <c r="D986" t="s">
        <v>22198</v>
      </c>
      <c r="H986" t="s">
        <v>22199</v>
      </c>
      <c r="J986" t="s">
        <v>27697</v>
      </c>
    </row>
    <row r="987" spans="1:10" x14ac:dyDescent="0.2">
      <c r="A987" t="s">
        <v>19074</v>
      </c>
      <c r="B987" t="s">
        <v>19076</v>
      </c>
      <c r="C987" t="s">
        <v>19075</v>
      </c>
      <c r="D987" t="s">
        <v>17175</v>
      </c>
      <c r="E987" t="s">
        <v>21315</v>
      </c>
      <c r="G987" t="s">
        <v>21316</v>
      </c>
      <c r="H987" t="s">
        <v>17176</v>
      </c>
      <c r="J987" t="s">
        <v>27697</v>
      </c>
    </row>
    <row r="988" spans="1:10" x14ac:dyDescent="0.2">
      <c r="A988" t="s">
        <v>21315</v>
      </c>
      <c r="B988" t="s">
        <v>21317</v>
      </c>
      <c r="C988" t="s">
        <v>21316</v>
      </c>
      <c r="D988" t="s">
        <v>19074</v>
      </c>
      <c r="E988" t="s">
        <v>22200</v>
      </c>
      <c r="G988" t="s">
        <v>22201</v>
      </c>
      <c r="H988" t="s">
        <v>19075</v>
      </c>
      <c r="J988" t="s">
        <v>27697</v>
      </c>
    </row>
    <row r="989" spans="1:10" x14ac:dyDescent="0.2">
      <c r="A989" t="s">
        <v>22200</v>
      </c>
      <c r="B989" t="s">
        <v>21317</v>
      </c>
      <c r="C989" t="s">
        <v>22201</v>
      </c>
      <c r="D989" t="s">
        <v>21315</v>
      </c>
      <c r="E989" t="s">
        <v>25742</v>
      </c>
      <c r="G989" t="s">
        <v>25743</v>
      </c>
      <c r="H989" t="s">
        <v>21316</v>
      </c>
      <c r="J989" t="s">
        <v>27697</v>
      </c>
    </row>
    <row r="990" spans="1:10" x14ac:dyDescent="0.2">
      <c r="A990" t="s">
        <v>25742</v>
      </c>
      <c r="B990" t="s">
        <v>25744</v>
      </c>
      <c r="C990" t="s">
        <v>25743</v>
      </c>
      <c r="D990" t="s">
        <v>22200</v>
      </c>
      <c r="H990" t="s">
        <v>22201</v>
      </c>
      <c r="J990" t="s">
        <v>27697</v>
      </c>
    </row>
    <row r="991" spans="1:10" x14ac:dyDescent="0.2">
      <c r="A991" t="s">
        <v>15721</v>
      </c>
      <c r="B991" t="s">
        <v>15723</v>
      </c>
      <c r="C991" t="s">
        <v>15722</v>
      </c>
      <c r="J991" t="s">
        <v>27697</v>
      </c>
    </row>
    <row r="992" spans="1:10" x14ac:dyDescent="0.2">
      <c r="A992" t="s">
        <v>22202</v>
      </c>
      <c r="B992" t="s">
        <v>17179</v>
      </c>
      <c r="C992" t="s">
        <v>22203</v>
      </c>
      <c r="D992" t="s">
        <v>17177</v>
      </c>
      <c r="H992" t="s">
        <v>17178</v>
      </c>
      <c r="J992" t="s">
        <v>27697</v>
      </c>
    </row>
    <row r="993" spans="1:10" x14ac:dyDescent="0.2">
      <c r="A993" t="s">
        <v>17180</v>
      </c>
      <c r="B993" t="s">
        <v>17182</v>
      </c>
      <c r="C993" t="s">
        <v>17181</v>
      </c>
      <c r="J993" t="s">
        <v>27697</v>
      </c>
    </row>
    <row r="994" spans="1:10" x14ac:dyDescent="0.2">
      <c r="A994" t="s">
        <v>17183</v>
      </c>
      <c r="B994" t="s">
        <v>17185</v>
      </c>
      <c r="C994" t="s">
        <v>17184</v>
      </c>
      <c r="J994" t="s">
        <v>27697</v>
      </c>
    </row>
    <row r="995" spans="1:10" x14ac:dyDescent="0.2">
      <c r="A995" t="s">
        <v>17186</v>
      </c>
      <c r="B995" t="s">
        <v>18527</v>
      </c>
      <c r="C995" t="s">
        <v>17187</v>
      </c>
      <c r="J995" t="s">
        <v>27697</v>
      </c>
    </row>
    <row r="996" spans="1:10" x14ac:dyDescent="0.2">
      <c r="A996" t="s">
        <v>17188</v>
      </c>
      <c r="B996" t="s">
        <v>17190</v>
      </c>
      <c r="C996" t="s">
        <v>17189</v>
      </c>
      <c r="J996" t="s">
        <v>27697</v>
      </c>
    </row>
    <row r="997" spans="1:10" x14ac:dyDescent="0.2">
      <c r="A997" t="s">
        <v>17191</v>
      </c>
      <c r="B997" t="s">
        <v>17193</v>
      </c>
      <c r="C997" t="s">
        <v>17192</v>
      </c>
      <c r="J997" t="s">
        <v>27697</v>
      </c>
    </row>
    <row r="998" spans="1:10" x14ac:dyDescent="0.2">
      <c r="A998" t="s">
        <v>17194</v>
      </c>
      <c r="B998" t="s">
        <v>17196</v>
      </c>
      <c r="C998" t="s">
        <v>17195</v>
      </c>
      <c r="J998" t="s">
        <v>27697</v>
      </c>
    </row>
    <row r="999" spans="1:10" x14ac:dyDescent="0.2">
      <c r="A999" t="s">
        <v>17197</v>
      </c>
      <c r="B999" t="s">
        <v>17199</v>
      </c>
      <c r="C999" t="s">
        <v>17198</v>
      </c>
      <c r="J999" t="s">
        <v>27697</v>
      </c>
    </row>
    <row r="1000" spans="1:10" x14ac:dyDescent="0.2">
      <c r="A1000" t="s">
        <v>17200</v>
      </c>
      <c r="B1000" t="s">
        <v>17202</v>
      </c>
      <c r="C1000" t="s">
        <v>17201</v>
      </c>
      <c r="J1000" t="s">
        <v>27697</v>
      </c>
    </row>
    <row r="1001" spans="1:10" x14ac:dyDescent="0.2">
      <c r="A1001" t="s">
        <v>17203</v>
      </c>
      <c r="B1001" t="s">
        <v>17205</v>
      </c>
      <c r="C1001" t="s">
        <v>17204</v>
      </c>
      <c r="J1001" t="s">
        <v>27697</v>
      </c>
    </row>
    <row r="1002" spans="1:10" x14ac:dyDescent="0.2">
      <c r="A1002" t="s">
        <v>17206</v>
      </c>
      <c r="B1002" t="s">
        <v>17208</v>
      </c>
      <c r="C1002" t="s">
        <v>17207</v>
      </c>
      <c r="J1002" t="s">
        <v>27697</v>
      </c>
    </row>
    <row r="1003" spans="1:10" x14ac:dyDescent="0.2">
      <c r="A1003" t="s">
        <v>17209</v>
      </c>
      <c r="B1003" t="s">
        <v>17211</v>
      </c>
      <c r="C1003" t="s">
        <v>17210</v>
      </c>
      <c r="J1003" t="s">
        <v>27697</v>
      </c>
    </row>
    <row r="1004" spans="1:10" x14ac:dyDescent="0.2">
      <c r="A1004" t="s">
        <v>21318</v>
      </c>
      <c r="B1004" t="s">
        <v>21320</v>
      </c>
      <c r="C1004" t="s">
        <v>21319</v>
      </c>
      <c r="D1004" t="s">
        <v>17212</v>
      </c>
      <c r="H1004" t="s">
        <v>17213</v>
      </c>
      <c r="J1004" t="s">
        <v>27697</v>
      </c>
    </row>
    <row r="1005" spans="1:10" x14ac:dyDescent="0.2">
      <c r="A1005" t="s">
        <v>17214</v>
      </c>
      <c r="B1005" t="s">
        <v>17216</v>
      </c>
      <c r="C1005" t="s">
        <v>17215</v>
      </c>
      <c r="J1005" t="s">
        <v>27697</v>
      </c>
    </row>
    <row r="1006" spans="1:10" x14ac:dyDescent="0.2">
      <c r="A1006" t="s">
        <v>17217</v>
      </c>
      <c r="B1006" t="s">
        <v>17219</v>
      </c>
      <c r="C1006" t="s">
        <v>17218</v>
      </c>
      <c r="J1006" t="s">
        <v>27697</v>
      </c>
    </row>
    <row r="1007" spans="1:10" x14ac:dyDescent="0.2">
      <c r="A1007" t="s">
        <v>17220</v>
      </c>
      <c r="B1007" t="s">
        <v>17222</v>
      </c>
      <c r="C1007" t="s">
        <v>17221</v>
      </c>
      <c r="E1007" t="s">
        <v>21321</v>
      </c>
      <c r="G1007" t="s">
        <v>21322</v>
      </c>
      <c r="J1007" t="s">
        <v>27697</v>
      </c>
    </row>
    <row r="1008" spans="1:10" x14ac:dyDescent="0.2">
      <c r="A1008" t="s">
        <v>21321</v>
      </c>
      <c r="B1008" t="s">
        <v>21323</v>
      </c>
      <c r="C1008" t="s">
        <v>21322</v>
      </c>
      <c r="D1008" t="s">
        <v>17220</v>
      </c>
      <c r="H1008" t="s">
        <v>17221</v>
      </c>
      <c r="J1008" t="s">
        <v>27697</v>
      </c>
    </row>
    <row r="1009" spans="1:10" x14ac:dyDescent="0.2">
      <c r="A1009" t="s">
        <v>19788</v>
      </c>
      <c r="B1009" t="s">
        <v>23953</v>
      </c>
      <c r="C1009" t="s">
        <v>19814</v>
      </c>
      <c r="D1009" t="s">
        <v>17223</v>
      </c>
      <c r="H1009" t="s">
        <v>17224</v>
      </c>
      <c r="J1009" t="s">
        <v>27683</v>
      </c>
    </row>
    <row r="1010" spans="1:10" x14ac:dyDescent="0.2">
      <c r="A1010" t="s">
        <v>16432</v>
      </c>
      <c r="B1010" t="s">
        <v>16434</v>
      </c>
      <c r="C1010" t="s">
        <v>16433</v>
      </c>
      <c r="E1010" t="s">
        <v>19077</v>
      </c>
      <c r="G1010" t="s">
        <v>19078</v>
      </c>
      <c r="J1010" t="s">
        <v>27697</v>
      </c>
    </row>
    <row r="1011" spans="1:10" x14ac:dyDescent="0.2">
      <c r="A1011" t="s">
        <v>19077</v>
      </c>
      <c r="B1011" t="s">
        <v>19079</v>
      </c>
      <c r="C1011" t="s">
        <v>19078</v>
      </c>
      <c r="D1011" t="s">
        <v>16432</v>
      </c>
      <c r="H1011" t="s">
        <v>16433</v>
      </c>
      <c r="J1011" t="s">
        <v>27697</v>
      </c>
    </row>
    <row r="1012" spans="1:10" x14ac:dyDescent="0.2">
      <c r="A1012" t="s">
        <v>16435</v>
      </c>
      <c r="B1012" t="s">
        <v>16437</v>
      </c>
      <c r="C1012" t="s">
        <v>16436</v>
      </c>
      <c r="J1012" t="s">
        <v>27697</v>
      </c>
    </row>
    <row r="1013" spans="1:10" x14ac:dyDescent="0.2">
      <c r="A1013" t="s">
        <v>16438</v>
      </c>
      <c r="B1013" t="s">
        <v>16440</v>
      </c>
      <c r="C1013" t="s">
        <v>16439</v>
      </c>
      <c r="J1013" t="s">
        <v>27697</v>
      </c>
    </row>
    <row r="1014" spans="1:10" x14ac:dyDescent="0.2">
      <c r="A1014" t="s">
        <v>16441</v>
      </c>
      <c r="B1014" t="s">
        <v>16443</v>
      </c>
      <c r="C1014" t="s">
        <v>16442</v>
      </c>
      <c r="J1014" t="s">
        <v>27697</v>
      </c>
    </row>
    <row r="1015" spans="1:10" x14ac:dyDescent="0.2">
      <c r="A1015" t="s">
        <v>16444</v>
      </c>
      <c r="B1015" t="s">
        <v>16446</v>
      </c>
      <c r="C1015" t="s">
        <v>16445</v>
      </c>
      <c r="J1015" t="s">
        <v>27697</v>
      </c>
    </row>
    <row r="1016" spans="1:10" x14ac:dyDescent="0.2">
      <c r="A1016" t="s">
        <v>16447</v>
      </c>
      <c r="B1016" t="s">
        <v>16449</v>
      </c>
      <c r="C1016" t="s">
        <v>16448</v>
      </c>
      <c r="J1016" t="s">
        <v>27697</v>
      </c>
    </row>
    <row r="1017" spans="1:10" x14ac:dyDescent="0.2">
      <c r="A1017" t="s">
        <v>17225</v>
      </c>
      <c r="B1017" t="s">
        <v>17227</v>
      </c>
      <c r="C1017" t="s">
        <v>17226</v>
      </c>
      <c r="J1017" t="s">
        <v>27698</v>
      </c>
    </row>
    <row r="1018" spans="1:10" x14ac:dyDescent="0.2">
      <c r="A1018" t="s">
        <v>17228</v>
      </c>
      <c r="B1018" t="s">
        <v>17230</v>
      </c>
      <c r="C1018" t="s">
        <v>17229</v>
      </c>
      <c r="E1018" t="s">
        <v>24712</v>
      </c>
      <c r="G1018" t="s">
        <v>24713</v>
      </c>
      <c r="J1018" t="s">
        <v>27698</v>
      </c>
    </row>
    <row r="1019" spans="1:10" x14ac:dyDescent="0.2">
      <c r="A1019" t="s">
        <v>24712</v>
      </c>
      <c r="B1019" t="s">
        <v>17230</v>
      </c>
      <c r="C1019" t="s">
        <v>24713</v>
      </c>
      <c r="D1019" t="s">
        <v>17228</v>
      </c>
      <c r="H1019" t="s">
        <v>17229</v>
      </c>
      <c r="J1019" t="s">
        <v>27698</v>
      </c>
    </row>
    <row r="1020" spans="1:10" x14ac:dyDescent="0.2">
      <c r="A1020" t="s">
        <v>17231</v>
      </c>
      <c r="B1020" t="s">
        <v>17233</v>
      </c>
      <c r="C1020" t="s">
        <v>17232</v>
      </c>
      <c r="E1020" t="s">
        <v>24714</v>
      </c>
      <c r="F1020" t="s">
        <v>24715</v>
      </c>
      <c r="G1020" t="s">
        <v>24716</v>
      </c>
      <c r="I1020" t="s">
        <v>24717</v>
      </c>
      <c r="J1020" t="s">
        <v>27698</v>
      </c>
    </row>
    <row r="1021" spans="1:10" x14ac:dyDescent="0.2">
      <c r="A1021" t="s">
        <v>17234</v>
      </c>
      <c r="B1021" t="s">
        <v>2391</v>
      </c>
      <c r="C1021" t="s">
        <v>17235</v>
      </c>
      <c r="J1021" t="s">
        <v>27698</v>
      </c>
    </row>
    <row r="1022" spans="1:10" x14ac:dyDescent="0.2">
      <c r="A1022" t="s">
        <v>17236</v>
      </c>
      <c r="B1022" t="s">
        <v>17238</v>
      </c>
      <c r="C1022" t="s">
        <v>17237</v>
      </c>
      <c r="J1022" t="s">
        <v>27698</v>
      </c>
    </row>
    <row r="1023" spans="1:10" x14ac:dyDescent="0.2">
      <c r="A1023" t="s">
        <v>17239</v>
      </c>
      <c r="B1023" t="s">
        <v>8178</v>
      </c>
      <c r="C1023" t="s">
        <v>17240</v>
      </c>
      <c r="J1023" t="s">
        <v>27698</v>
      </c>
    </row>
    <row r="1024" spans="1:10" x14ac:dyDescent="0.2">
      <c r="A1024" t="s">
        <v>17241</v>
      </c>
      <c r="B1024" t="s">
        <v>17243</v>
      </c>
      <c r="C1024" t="s">
        <v>17242</v>
      </c>
      <c r="J1024" t="s">
        <v>27698</v>
      </c>
    </row>
    <row r="1025" spans="1:10" x14ac:dyDescent="0.2">
      <c r="A1025" t="s">
        <v>17244</v>
      </c>
      <c r="B1025" t="s">
        <v>17246</v>
      </c>
      <c r="C1025" t="s">
        <v>17245</v>
      </c>
      <c r="J1025" t="s">
        <v>27698</v>
      </c>
    </row>
    <row r="1026" spans="1:10" x14ac:dyDescent="0.2">
      <c r="A1026" t="s">
        <v>17247</v>
      </c>
      <c r="B1026" t="s">
        <v>17249</v>
      </c>
      <c r="C1026" t="s">
        <v>17248</v>
      </c>
      <c r="J1026" t="s">
        <v>27698</v>
      </c>
    </row>
    <row r="1027" spans="1:10" x14ac:dyDescent="0.2">
      <c r="A1027" t="s">
        <v>17250</v>
      </c>
      <c r="B1027" t="s">
        <v>17252</v>
      </c>
      <c r="C1027" t="s">
        <v>17251</v>
      </c>
      <c r="J1027" t="s">
        <v>27698</v>
      </c>
    </row>
    <row r="1028" spans="1:10" x14ac:dyDescent="0.2">
      <c r="A1028" t="s">
        <v>17253</v>
      </c>
      <c r="B1028" t="s">
        <v>17255</v>
      </c>
      <c r="C1028" t="s">
        <v>17254</v>
      </c>
      <c r="J1028" t="s">
        <v>27698</v>
      </c>
    </row>
    <row r="1029" spans="1:10" x14ac:dyDescent="0.2">
      <c r="A1029" t="s">
        <v>17256</v>
      </c>
      <c r="B1029" t="s">
        <v>17258</v>
      </c>
      <c r="C1029" t="s">
        <v>17257</v>
      </c>
      <c r="J1029" t="s">
        <v>27698</v>
      </c>
    </row>
    <row r="1030" spans="1:10" x14ac:dyDescent="0.2">
      <c r="A1030" t="s">
        <v>17259</v>
      </c>
      <c r="B1030" t="s">
        <v>17261</v>
      </c>
      <c r="C1030" t="s">
        <v>17260</v>
      </c>
      <c r="J1030" t="s">
        <v>27698</v>
      </c>
    </row>
    <row r="1031" spans="1:10" x14ac:dyDescent="0.2">
      <c r="A1031" t="s">
        <v>17262</v>
      </c>
      <c r="B1031" t="s">
        <v>17264</v>
      </c>
      <c r="C1031" t="s">
        <v>17263</v>
      </c>
      <c r="J1031" t="s">
        <v>27698</v>
      </c>
    </row>
    <row r="1032" spans="1:10" x14ac:dyDescent="0.2">
      <c r="A1032" t="s">
        <v>17265</v>
      </c>
      <c r="B1032" t="s">
        <v>17267</v>
      </c>
      <c r="C1032" t="s">
        <v>17266</v>
      </c>
      <c r="J1032" t="s">
        <v>27698</v>
      </c>
    </row>
    <row r="1033" spans="1:10" x14ac:dyDescent="0.2">
      <c r="A1033" t="s">
        <v>17268</v>
      </c>
      <c r="B1033" t="s">
        <v>17270</v>
      </c>
      <c r="C1033" t="s">
        <v>17269</v>
      </c>
      <c r="J1033" t="s">
        <v>27698</v>
      </c>
    </row>
    <row r="1034" spans="1:10" x14ac:dyDescent="0.2">
      <c r="A1034" t="s">
        <v>17271</v>
      </c>
      <c r="B1034" t="s">
        <v>17273</v>
      </c>
      <c r="C1034" t="s">
        <v>17272</v>
      </c>
      <c r="J1034" t="s">
        <v>27698</v>
      </c>
    </row>
    <row r="1035" spans="1:10" x14ac:dyDescent="0.2">
      <c r="A1035" t="s">
        <v>19080</v>
      </c>
      <c r="B1035" t="s">
        <v>15726</v>
      </c>
      <c r="C1035" t="s">
        <v>19081</v>
      </c>
      <c r="D1035" t="s">
        <v>15724</v>
      </c>
      <c r="E1035" t="s">
        <v>20022</v>
      </c>
      <c r="G1035" t="s">
        <v>20023</v>
      </c>
      <c r="H1035" t="s">
        <v>15725</v>
      </c>
      <c r="J1035" t="s">
        <v>27698</v>
      </c>
    </row>
    <row r="1036" spans="1:10" x14ac:dyDescent="0.2">
      <c r="A1036" t="s">
        <v>20022</v>
      </c>
      <c r="B1036" t="s">
        <v>15726</v>
      </c>
      <c r="C1036" t="s">
        <v>20023</v>
      </c>
      <c r="D1036" t="s">
        <v>19080</v>
      </c>
      <c r="E1036" t="s">
        <v>22934</v>
      </c>
      <c r="G1036" t="s">
        <v>22935</v>
      </c>
      <c r="H1036" t="s">
        <v>19081</v>
      </c>
      <c r="J1036" t="s">
        <v>27698</v>
      </c>
    </row>
    <row r="1037" spans="1:10" x14ac:dyDescent="0.2">
      <c r="A1037" t="s">
        <v>22934</v>
      </c>
      <c r="B1037" t="s">
        <v>23006</v>
      </c>
      <c r="C1037" t="s">
        <v>22935</v>
      </c>
      <c r="D1037" t="s">
        <v>20022</v>
      </c>
      <c r="E1037" t="s">
        <v>23954</v>
      </c>
      <c r="G1037" t="s">
        <v>23955</v>
      </c>
      <c r="H1037" t="s">
        <v>20023</v>
      </c>
      <c r="J1037" t="s">
        <v>27698</v>
      </c>
    </row>
    <row r="1038" spans="1:10" x14ac:dyDescent="0.2">
      <c r="A1038" t="s">
        <v>23954</v>
      </c>
      <c r="B1038" t="s">
        <v>23956</v>
      </c>
      <c r="C1038" t="s">
        <v>23955</v>
      </c>
      <c r="D1038" t="s">
        <v>22934</v>
      </c>
      <c r="E1038" t="s">
        <v>26262</v>
      </c>
      <c r="G1038" t="s">
        <v>26263</v>
      </c>
      <c r="H1038" t="s">
        <v>22935</v>
      </c>
      <c r="J1038" t="s">
        <v>27698</v>
      </c>
    </row>
    <row r="1039" spans="1:10" x14ac:dyDescent="0.2">
      <c r="A1039" t="s">
        <v>26262</v>
      </c>
      <c r="B1039" t="s">
        <v>26365</v>
      </c>
      <c r="C1039" t="s">
        <v>26263</v>
      </c>
      <c r="D1039" t="s">
        <v>23954</v>
      </c>
      <c r="H1039" t="s">
        <v>23955</v>
      </c>
      <c r="J1039" t="s">
        <v>27698</v>
      </c>
    </row>
    <row r="1040" spans="1:10" x14ac:dyDescent="0.2">
      <c r="A1040" t="s">
        <v>16450</v>
      </c>
      <c r="B1040" t="s">
        <v>25745</v>
      </c>
      <c r="C1040" t="s">
        <v>16451</v>
      </c>
      <c r="D1040" t="s">
        <v>9505</v>
      </c>
      <c r="H1040" t="s">
        <v>9504</v>
      </c>
      <c r="J1040" t="s">
        <v>27699</v>
      </c>
    </row>
    <row r="1041" spans="1:10" x14ac:dyDescent="0.2">
      <c r="A1041" t="s">
        <v>16452</v>
      </c>
      <c r="B1041" t="s">
        <v>25746</v>
      </c>
      <c r="C1041" t="s">
        <v>16453</v>
      </c>
      <c r="D1041" t="s">
        <v>9500</v>
      </c>
      <c r="H1041" t="s">
        <v>9499</v>
      </c>
      <c r="J1041" t="s">
        <v>27699</v>
      </c>
    </row>
    <row r="1042" spans="1:10" x14ac:dyDescent="0.2">
      <c r="A1042" t="s">
        <v>15727</v>
      </c>
      <c r="B1042" t="s">
        <v>25747</v>
      </c>
      <c r="C1042" t="s">
        <v>15728</v>
      </c>
      <c r="D1042" t="s">
        <v>1214</v>
      </c>
      <c r="H1042" t="s">
        <v>1215</v>
      </c>
      <c r="J1042" t="s">
        <v>27699</v>
      </c>
    </row>
    <row r="1043" spans="1:10" x14ac:dyDescent="0.2">
      <c r="A1043" t="s">
        <v>16454</v>
      </c>
      <c r="B1043" t="s">
        <v>16456</v>
      </c>
      <c r="C1043" t="s">
        <v>16455</v>
      </c>
      <c r="E1043" t="s">
        <v>25569</v>
      </c>
      <c r="G1043" t="s">
        <v>25570</v>
      </c>
      <c r="J1043" t="s">
        <v>27678</v>
      </c>
    </row>
    <row r="1044" spans="1:10" x14ac:dyDescent="0.2">
      <c r="A1044" t="s">
        <v>23957</v>
      </c>
      <c r="B1044" t="s">
        <v>23959</v>
      </c>
      <c r="C1044" t="s">
        <v>23958</v>
      </c>
      <c r="D1044" t="s">
        <v>25569</v>
      </c>
      <c r="H1044" t="s">
        <v>25570</v>
      </c>
      <c r="J1044" t="s">
        <v>27678</v>
      </c>
    </row>
    <row r="1045" spans="1:10" x14ac:dyDescent="0.2">
      <c r="A1045" t="s">
        <v>16457</v>
      </c>
      <c r="B1045" t="s">
        <v>16459</v>
      </c>
      <c r="C1045" t="s">
        <v>16458</v>
      </c>
      <c r="E1045" t="s">
        <v>25571</v>
      </c>
      <c r="G1045" t="s">
        <v>25572</v>
      </c>
      <c r="J1045" t="s">
        <v>27678</v>
      </c>
    </row>
    <row r="1046" spans="1:10" x14ac:dyDescent="0.2">
      <c r="A1046" t="s">
        <v>23960</v>
      </c>
      <c r="B1046" t="s">
        <v>23962</v>
      </c>
      <c r="C1046" t="s">
        <v>23961</v>
      </c>
      <c r="D1046" t="s">
        <v>25571</v>
      </c>
      <c r="H1046" t="s">
        <v>25572</v>
      </c>
      <c r="J1046" t="s">
        <v>27678</v>
      </c>
    </row>
    <row r="1047" spans="1:10" x14ac:dyDescent="0.2">
      <c r="A1047" t="s">
        <v>16460</v>
      </c>
      <c r="B1047" t="s">
        <v>16462</v>
      </c>
      <c r="C1047" t="s">
        <v>16461</v>
      </c>
      <c r="J1047" t="s">
        <v>27678</v>
      </c>
    </row>
    <row r="1048" spans="1:10" x14ac:dyDescent="0.2">
      <c r="A1048" t="s">
        <v>16463</v>
      </c>
      <c r="B1048" t="s">
        <v>16465</v>
      </c>
      <c r="C1048" t="s">
        <v>16464</v>
      </c>
      <c r="E1048" t="s">
        <v>25573</v>
      </c>
      <c r="G1048" t="s">
        <v>25574</v>
      </c>
      <c r="J1048" t="s">
        <v>27678</v>
      </c>
    </row>
    <row r="1049" spans="1:10" x14ac:dyDescent="0.2">
      <c r="A1049" t="s">
        <v>23007</v>
      </c>
      <c r="B1049" t="s">
        <v>16465</v>
      </c>
      <c r="C1049" t="s">
        <v>23008</v>
      </c>
      <c r="D1049" t="s">
        <v>25573</v>
      </c>
      <c r="H1049" t="s">
        <v>25574</v>
      </c>
      <c r="J1049" t="s">
        <v>27678</v>
      </c>
    </row>
    <row r="1050" spans="1:10" x14ac:dyDescent="0.2">
      <c r="A1050" t="s">
        <v>16466</v>
      </c>
      <c r="B1050" t="s">
        <v>19082</v>
      </c>
      <c r="C1050" t="s">
        <v>16467</v>
      </c>
      <c r="J1050" t="s">
        <v>27678</v>
      </c>
    </row>
    <row r="1051" spans="1:10" x14ac:dyDescent="0.2">
      <c r="A1051" t="s">
        <v>16468</v>
      </c>
      <c r="B1051" t="s">
        <v>16470</v>
      </c>
      <c r="C1051" t="s">
        <v>16469</v>
      </c>
      <c r="J1051" t="s">
        <v>27678</v>
      </c>
    </row>
    <row r="1052" spans="1:10" x14ac:dyDescent="0.2">
      <c r="A1052" t="s">
        <v>16471</v>
      </c>
      <c r="B1052" t="s">
        <v>16473</v>
      </c>
      <c r="C1052" t="s">
        <v>16472</v>
      </c>
      <c r="J1052" t="s">
        <v>27678</v>
      </c>
    </row>
    <row r="1053" spans="1:10" x14ac:dyDescent="0.2">
      <c r="A1053" t="s">
        <v>16474</v>
      </c>
      <c r="B1053" t="s">
        <v>16476</v>
      </c>
      <c r="C1053" t="s">
        <v>16475</v>
      </c>
      <c r="J1053" t="s">
        <v>27678</v>
      </c>
    </row>
    <row r="1054" spans="1:10" x14ac:dyDescent="0.2">
      <c r="A1054" t="s">
        <v>15729</v>
      </c>
      <c r="B1054" t="s">
        <v>15731</v>
      </c>
      <c r="C1054" t="s">
        <v>15730</v>
      </c>
      <c r="D1054" t="s">
        <v>25575</v>
      </c>
      <c r="H1054" t="s">
        <v>25576</v>
      </c>
      <c r="J1054" t="s">
        <v>27678</v>
      </c>
    </row>
    <row r="1055" spans="1:10" x14ac:dyDescent="0.2">
      <c r="A1055" t="s">
        <v>16477</v>
      </c>
      <c r="B1055" t="s">
        <v>16479</v>
      </c>
      <c r="C1055" t="s">
        <v>16478</v>
      </c>
      <c r="E1055" t="s">
        <v>25577</v>
      </c>
      <c r="G1055" t="s">
        <v>25578</v>
      </c>
      <c r="J1055" t="s">
        <v>27678</v>
      </c>
    </row>
    <row r="1056" spans="1:10" x14ac:dyDescent="0.2">
      <c r="A1056" t="s">
        <v>18528</v>
      </c>
      <c r="B1056" t="s">
        <v>16479</v>
      </c>
      <c r="C1056" t="s">
        <v>18529</v>
      </c>
      <c r="D1056" t="s">
        <v>25577</v>
      </c>
      <c r="H1056" t="s">
        <v>25578</v>
      </c>
      <c r="J1056" t="s">
        <v>27678</v>
      </c>
    </row>
    <row r="1057" spans="1:10" x14ac:dyDescent="0.2">
      <c r="A1057" t="s">
        <v>15732</v>
      </c>
      <c r="B1057" t="s">
        <v>15734</v>
      </c>
      <c r="C1057" t="s">
        <v>15733</v>
      </c>
      <c r="J1057" t="s">
        <v>27689</v>
      </c>
    </row>
    <row r="1058" spans="1:10" x14ac:dyDescent="0.2">
      <c r="A1058" t="s">
        <v>21324</v>
      </c>
      <c r="B1058" t="s">
        <v>24847</v>
      </c>
      <c r="C1058" t="s">
        <v>21325</v>
      </c>
      <c r="J1058" t="s">
        <v>27700</v>
      </c>
    </row>
    <row r="1059" spans="1:10" x14ac:dyDescent="0.2">
      <c r="A1059" t="s">
        <v>21326</v>
      </c>
      <c r="B1059" t="s">
        <v>21328</v>
      </c>
      <c r="C1059" t="s">
        <v>21327</v>
      </c>
      <c r="D1059" t="s">
        <v>15735</v>
      </c>
      <c r="H1059" t="s">
        <v>15736</v>
      </c>
      <c r="J1059" t="s">
        <v>27697</v>
      </c>
    </row>
    <row r="1060" spans="1:10" x14ac:dyDescent="0.2">
      <c r="A1060" t="s">
        <v>21329</v>
      </c>
      <c r="B1060" t="s">
        <v>21331</v>
      </c>
      <c r="C1060" t="s">
        <v>21330</v>
      </c>
      <c r="D1060" t="s">
        <v>15737</v>
      </c>
      <c r="H1060" t="s">
        <v>15738</v>
      </c>
      <c r="J1060" t="s">
        <v>27697</v>
      </c>
    </row>
    <row r="1061" spans="1:10" x14ac:dyDescent="0.2">
      <c r="A1061" t="s">
        <v>15739</v>
      </c>
      <c r="B1061" t="s">
        <v>15741</v>
      </c>
      <c r="C1061" t="s">
        <v>15740</v>
      </c>
      <c r="E1061" t="s">
        <v>21332</v>
      </c>
      <c r="G1061" t="s">
        <v>21333</v>
      </c>
      <c r="J1061" t="s">
        <v>27697</v>
      </c>
    </row>
    <row r="1062" spans="1:10" x14ac:dyDescent="0.2">
      <c r="A1062" t="s">
        <v>21332</v>
      </c>
      <c r="B1062" t="s">
        <v>21334</v>
      </c>
      <c r="C1062" t="s">
        <v>21333</v>
      </c>
      <c r="D1062" t="s">
        <v>15739</v>
      </c>
      <c r="H1062" t="s">
        <v>15740</v>
      </c>
      <c r="J1062" t="s">
        <v>27697</v>
      </c>
    </row>
    <row r="1063" spans="1:10" x14ac:dyDescent="0.2">
      <c r="A1063" t="s">
        <v>15742</v>
      </c>
      <c r="B1063" t="s">
        <v>15744</v>
      </c>
      <c r="C1063" t="s">
        <v>15743</v>
      </c>
      <c r="J1063" t="s">
        <v>27697</v>
      </c>
    </row>
    <row r="1064" spans="1:10" x14ac:dyDescent="0.2">
      <c r="A1064" t="s">
        <v>20024</v>
      </c>
      <c r="B1064" t="s">
        <v>24848</v>
      </c>
      <c r="C1064" t="s">
        <v>20025</v>
      </c>
      <c r="D1064" t="s">
        <v>15745</v>
      </c>
      <c r="E1064" t="s">
        <v>26264</v>
      </c>
      <c r="G1064" t="s">
        <v>26265</v>
      </c>
      <c r="H1064" t="s">
        <v>15746</v>
      </c>
      <c r="J1064" t="s">
        <v>27678</v>
      </c>
    </row>
    <row r="1065" spans="1:10" x14ac:dyDescent="0.2">
      <c r="A1065" t="s">
        <v>23964</v>
      </c>
      <c r="B1065" t="s">
        <v>24848</v>
      </c>
      <c r="C1065" t="s">
        <v>23965</v>
      </c>
      <c r="D1065" t="s">
        <v>26264</v>
      </c>
      <c r="H1065" t="s">
        <v>26265</v>
      </c>
      <c r="J1065" t="s">
        <v>27678</v>
      </c>
    </row>
    <row r="1066" spans="1:10" x14ac:dyDescent="0.2">
      <c r="A1066" t="s">
        <v>15747</v>
      </c>
      <c r="B1066" t="s">
        <v>15749</v>
      </c>
      <c r="C1066" t="s">
        <v>15748</v>
      </c>
      <c r="J1066" t="s">
        <v>27698</v>
      </c>
    </row>
    <row r="1067" spans="1:10" x14ac:dyDescent="0.2">
      <c r="A1067" t="s">
        <v>16480</v>
      </c>
      <c r="B1067" t="s">
        <v>16482</v>
      </c>
      <c r="C1067" t="s">
        <v>16481</v>
      </c>
      <c r="J1067" t="s">
        <v>27697</v>
      </c>
    </row>
    <row r="1068" spans="1:10" x14ac:dyDescent="0.2">
      <c r="A1068" t="s">
        <v>15752</v>
      </c>
      <c r="B1068" t="s">
        <v>19083</v>
      </c>
      <c r="C1068" t="s">
        <v>15753</v>
      </c>
      <c r="E1068" t="s">
        <v>23009</v>
      </c>
      <c r="G1068" t="s">
        <v>23010</v>
      </c>
      <c r="J1068" t="s">
        <v>27697</v>
      </c>
    </row>
    <row r="1069" spans="1:10" x14ac:dyDescent="0.2">
      <c r="A1069" t="s">
        <v>23009</v>
      </c>
      <c r="B1069" t="s">
        <v>23011</v>
      </c>
      <c r="C1069" t="s">
        <v>23010</v>
      </c>
      <c r="D1069" t="s">
        <v>15752</v>
      </c>
      <c r="E1069" t="s">
        <v>24849</v>
      </c>
      <c r="G1069" t="s">
        <v>24850</v>
      </c>
      <c r="H1069" t="s">
        <v>15753</v>
      </c>
      <c r="J1069" t="s">
        <v>27697</v>
      </c>
    </row>
    <row r="1070" spans="1:10" x14ac:dyDescent="0.2">
      <c r="A1070" t="s">
        <v>24849</v>
      </c>
      <c r="B1070" t="s">
        <v>24851</v>
      </c>
      <c r="C1070" t="s">
        <v>24850</v>
      </c>
      <c r="D1070" t="s">
        <v>23009</v>
      </c>
      <c r="H1070" t="s">
        <v>23010</v>
      </c>
      <c r="J1070" t="s">
        <v>27697</v>
      </c>
    </row>
    <row r="1071" spans="1:10" x14ac:dyDescent="0.2">
      <c r="A1071" t="s">
        <v>15754</v>
      </c>
      <c r="B1071" t="s">
        <v>15756</v>
      </c>
      <c r="C1071" t="s">
        <v>15755</v>
      </c>
      <c r="E1071" t="s">
        <v>26892</v>
      </c>
      <c r="G1071" t="s">
        <v>26893</v>
      </c>
      <c r="J1071" t="s">
        <v>27697</v>
      </c>
    </row>
    <row r="1072" spans="1:10" x14ac:dyDescent="0.2">
      <c r="A1072" t="s">
        <v>26892</v>
      </c>
      <c r="B1072" t="s">
        <v>15756</v>
      </c>
      <c r="C1072" t="s">
        <v>26893</v>
      </c>
      <c r="D1072" t="s">
        <v>15754</v>
      </c>
      <c r="H1072" t="s">
        <v>15755</v>
      </c>
      <c r="J1072" t="s">
        <v>27697</v>
      </c>
    </row>
    <row r="1073" spans="1:10" x14ac:dyDescent="0.2">
      <c r="A1073" t="s">
        <v>15757</v>
      </c>
      <c r="B1073" t="s">
        <v>19084</v>
      </c>
      <c r="C1073" t="s">
        <v>15758</v>
      </c>
      <c r="J1073" t="s">
        <v>27697</v>
      </c>
    </row>
    <row r="1074" spans="1:10" x14ac:dyDescent="0.2">
      <c r="A1074" t="s">
        <v>16483</v>
      </c>
      <c r="B1074" t="s">
        <v>16485</v>
      </c>
      <c r="C1074" t="s">
        <v>16484</v>
      </c>
      <c r="E1074" t="s">
        <v>24718</v>
      </c>
      <c r="G1074" t="s">
        <v>24719</v>
      </c>
      <c r="J1074" t="s">
        <v>27697</v>
      </c>
    </row>
    <row r="1075" spans="1:10" x14ac:dyDescent="0.2">
      <c r="A1075" t="s">
        <v>24718</v>
      </c>
      <c r="B1075" t="s">
        <v>24852</v>
      </c>
      <c r="C1075" t="s">
        <v>24719</v>
      </c>
      <c r="D1075" t="s">
        <v>16483</v>
      </c>
      <c r="H1075" t="s">
        <v>16484</v>
      </c>
      <c r="J1075" t="s">
        <v>27697</v>
      </c>
    </row>
    <row r="1076" spans="1:10" x14ac:dyDescent="0.2">
      <c r="A1076" t="s">
        <v>16486</v>
      </c>
      <c r="B1076" t="s">
        <v>16488</v>
      </c>
      <c r="C1076" t="s">
        <v>16487</v>
      </c>
      <c r="J1076" t="s">
        <v>27697</v>
      </c>
    </row>
    <row r="1077" spans="1:10" x14ac:dyDescent="0.2">
      <c r="A1077" t="s">
        <v>17274</v>
      </c>
      <c r="B1077" t="s">
        <v>2391</v>
      </c>
      <c r="C1077" t="s">
        <v>17275</v>
      </c>
      <c r="J1077" t="s">
        <v>27697</v>
      </c>
    </row>
    <row r="1078" spans="1:10" x14ac:dyDescent="0.2">
      <c r="A1078" t="s">
        <v>17276</v>
      </c>
      <c r="B1078" t="s">
        <v>18530</v>
      </c>
      <c r="C1078" t="s">
        <v>17277</v>
      </c>
      <c r="J1078" t="s">
        <v>27662</v>
      </c>
    </row>
    <row r="1079" spans="1:10" x14ac:dyDescent="0.2">
      <c r="A1079" t="s">
        <v>17278</v>
      </c>
      <c r="B1079" t="s">
        <v>17280</v>
      </c>
      <c r="C1079" t="s">
        <v>17279</v>
      </c>
      <c r="J1079" t="s">
        <v>27662</v>
      </c>
    </row>
    <row r="1080" spans="1:10" x14ac:dyDescent="0.2">
      <c r="A1080" t="s">
        <v>16489</v>
      </c>
      <c r="B1080" t="s">
        <v>16491</v>
      </c>
      <c r="C1080" t="s">
        <v>16490</v>
      </c>
      <c r="J1080" t="s">
        <v>27662</v>
      </c>
    </row>
    <row r="1081" spans="1:10" x14ac:dyDescent="0.2">
      <c r="A1081" t="s">
        <v>17281</v>
      </c>
      <c r="B1081" t="s">
        <v>18531</v>
      </c>
      <c r="C1081" t="s">
        <v>17282</v>
      </c>
      <c r="J1081" t="s">
        <v>27662</v>
      </c>
    </row>
    <row r="1082" spans="1:10" x14ac:dyDescent="0.2">
      <c r="A1082" t="s">
        <v>17283</v>
      </c>
      <c r="B1082" t="s">
        <v>17285</v>
      </c>
      <c r="C1082" t="s">
        <v>17284</v>
      </c>
      <c r="J1082" t="s">
        <v>27662</v>
      </c>
    </row>
    <row r="1083" spans="1:10" x14ac:dyDescent="0.2">
      <c r="A1083" t="s">
        <v>17286</v>
      </c>
      <c r="B1083" t="s">
        <v>17288</v>
      </c>
      <c r="C1083" t="s">
        <v>17287</v>
      </c>
      <c r="J1083" t="s">
        <v>27662</v>
      </c>
    </row>
    <row r="1084" spans="1:10" x14ac:dyDescent="0.2">
      <c r="A1084" t="s">
        <v>17289</v>
      </c>
      <c r="B1084" t="s">
        <v>17291</v>
      </c>
      <c r="C1084" t="s">
        <v>17290</v>
      </c>
      <c r="J1084" t="s">
        <v>27662</v>
      </c>
    </row>
    <row r="1085" spans="1:10" x14ac:dyDescent="0.2">
      <c r="A1085" t="s">
        <v>17292</v>
      </c>
      <c r="B1085" t="s">
        <v>17294</v>
      </c>
      <c r="C1085" t="s">
        <v>17293</v>
      </c>
      <c r="J1085" t="s">
        <v>27662</v>
      </c>
    </row>
    <row r="1086" spans="1:10" x14ac:dyDescent="0.2">
      <c r="A1086" t="s">
        <v>17295</v>
      </c>
      <c r="B1086" t="s">
        <v>17297</v>
      </c>
      <c r="C1086" t="s">
        <v>17296</v>
      </c>
      <c r="J1086" t="s">
        <v>27662</v>
      </c>
    </row>
    <row r="1087" spans="1:10" x14ac:dyDescent="0.2">
      <c r="A1087" t="s">
        <v>17298</v>
      </c>
      <c r="B1087" t="s">
        <v>17300</v>
      </c>
      <c r="C1087" t="s">
        <v>17299</v>
      </c>
      <c r="J1087" t="s">
        <v>27662</v>
      </c>
    </row>
    <row r="1088" spans="1:10" x14ac:dyDescent="0.2">
      <c r="A1088" t="s">
        <v>17301</v>
      </c>
      <c r="B1088" t="s">
        <v>17303</v>
      </c>
      <c r="C1088" t="s">
        <v>17302</v>
      </c>
      <c r="J1088" t="s">
        <v>27662</v>
      </c>
    </row>
    <row r="1089" spans="1:10" x14ac:dyDescent="0.2">
      <c r="A1089" t="s">
        <v>17304</v>
      </c>
      <c r="B1089" t="s">
        <v>17306</v>
      </c>
      <c r="C1089" t="s">
        <v>17305</v>
      </c>
      <c r="J1089" t="s">
        <v>27662</v>
      </c>
    </row>
    <row r="1090" spans="1:10" x14ac:dyDescent="0.2">
      <c r="A1090" t="s">
        <v>17307</v>
      </c>
      <c r="B1090" t="s">
        <v>18532</v>
      </c>
      <c r="C1090" t="s">
        <v>17308</v>
      </c>
      <c r="J1090" t="s">
        <v>27662</v>
      </c>
    </row>
    <row r="1091" spans="1:10" x14ac:dyDescent="0.2">
      <c r="A1091" t="s">
        <v>17309</v>
      </c>
      <c r="B1091" t="s">
        <v>19085</v>
      </c>
      <c r="C1091" t="s">
        <v>17310</v>
      </c>
      <c r="J1091" t="s">
        <v>27662</v>
      </c>
    </row>
    <row r="1092" spans="1:10" x14ac:dyDescent="0.2">
      <c r="A1092" t="s">
        <v>17311</v>
      </c>
      <c r="B1092" t="s">
        <v>19086</v>
      </c>
      <c r="C1092" t="s">
        <v>17312</v>
      </c>
      <c r="J1092" t="s">
        <v>27662</v>
      </c>
    </row>
    <row r="1093" spans="1:10" x14ac:dyDescent="0.2">
      <c r="A1093" t="s">
        <v>15759</v>
      </c>
      <c r="B1093" t="s">
        <v>15761</v>
      </c>
      <c r="C1093" t="s">
        <v>15760</v>
      </c>
      <c r="J1093" t="s">
        <v>27697</v>
      </c>
    </row>
    <row r="1094" spans="1:10" x14ac:dyDescent="0.2">
      <c r="A1094" t="s">
        <v>15762</v>
      </c>
      <c r="B1094" t="s">
        <v>15764</v>
      </c>
      <c r="C1094" t="s">
        <v>15763</v>
      </c>
      <c r="J1094" t="s">
        <v>27676</v>
      </c>
    </row>
    <row r="1095" spans="1:10" x14ac:dyDescent="0.2">
      <c r="A1095" t="s">
        <v>15765</v>
      </c>
      <c r="B1095" t="s">
        <v>15767</v>
      </c>
      <c r="C1095" t="s">
        <v>15766</v>
      </c>
      <c r="J1095" t="s">
        <v>27696</v>
      </c>
    </row>
    <row r="1096" spans="1:10" x14ac:dyDescent="0.2">
      <c r="A1096" t="s">
        <v>16492</v>
      </c>
      <c r="B1096" t="s">
        <v>19087</v>
      </c>
      <c r="C1096" t="s">
        <v>16493</v>
      </c>
      <c r="E1096" t="s">
        <v>17313</v>
      </c>
      <c r="G1096" t="s">
        <v>17314</v>
      </c>
      <c r="J1096" t="s">
        <v>27697</v>
      </c>
    </row>
    <row r="1097" spans="1:10" x14ac:dyDescent="0.2">
      <c r="A1097" t="s">
        <v>17313</v>
      </c>
      <c r="B1097" t="s">
        <v>19087</v>
      </c>
      <c r="C1097" t="s">
        <v>17314</v>
      </c>
      <c r="D1097" t="s">
        <v>16492</v>
      </c>
      <c r="E1097" t="s">
        <v>23012</v>
      </c>
      <c r="G1097" t="s">
        <v>23013</v>
      </c>
      <c r="H1097" t="s">
        <v>16493</v>
      </c>
      <c r="J1097" t="s">
        <v>27697</v>
      </c>
    </row>
    <row r="1098" spans="1:10" x14ac:dyDescent="0.2">
      <c r="A1098" t="s">
        <v>23012</v>
      </c>
      <c r="B1098" t="s">
        <v>19087</v>
      </c>
      <c r="C1098" t="s">
        <v>23013</v>
      </c>
      <c r="D1098" t="s">
        <v>17313</v>
      </c>
      <c r="H1098" t="s">
        <v>17314</v>
      </c>
      <c r="J1098" t="s">
        <v>27697</v>
      </c>
    </row>
    <row r="1099" spans="1:10" x14ac:dyDescent="0.2">
      <c r="A1099" t="s">
        <v>16494</v>
      </c>
      <c r="B1099" t="s">
        <v>4990</v>
      </c>
      <c r="C1099" t="s">
        <v>16495</v>
      </c>
      <c r="J1099" t="s">
        <v>27697</v>
      </c>
    </row>
    <row r="1100" spans="1:10" x14ac:dyDescent="0.2">
      <c r="A1100" t="s">
        <v>16496</v>
      </c>
      <c r="B1100" t="s">
        <v>1057</v>
      </c>
      <c r="C1100" t="s">
        <v>16497</v>
      </c>
      <c r="J1100" t="s">
        <v>27697</v>
      </c>
    </row>
    <row r="1101" spans="1:10" x14ac:dyDescent="0.2">
      <c r="A1101" t="s">
        <v>16498</v>
      </c>
      <c r="B1101" t="s">
        <v>1789</v>
      </c>
      <c r="C1101" t="s">
        <v>16499</v>
      </c>
      <c r="J1101" t="s">
        <v>27697</v>
      </c>
    </row>
    <row r="1102" spans="1:10" x14ac:dyDescent="0.2">
      <c r="A1102" t="s">
        <v>16500</v>
      </c>
      <c r="B1102" t="s">
        <v>16502</v>
      </c>
      <c r="C1102" t="s">
        <v>16501</v>
      </c>
      <c r="J1102" t="s">
        <v>27697</v>
      </c>
    </row>
    <row r="1103" spans="1:10" x14ac:dyDescent="0.2">
      <c r="A1103" t="s">
        <v>16503</v>
      </c>
      <c r="B1103" t="s">
        <v>16505</v>
      </c>
      <c r="C1103" t="s">
        <v>16504</v>
      </c>
      <c r="J1103" t="s">
        <v>27697</v>
      </c>
    </row>
    <row r="1104" spans="1:10" x14ac:dyDescent="0.2">
      <c r="A1104" t="s">
        <v>16506</v>
      </c>
      <c r="B1104" t="s">
        <v>16508</v>
      </c>
      <c r="C1104" t="s">
        <v>16507</v>
      </c>
      <c r="E1104" t="s">
        <v>23014</v>
      </c>
      <c r="G1104" t="s">
        <v>23015</v>
      </c>
      <c r="J1104" t="s">
        <v>27697</v>
      </c>
    </row>
    <row r="1105" spans="1:10" x14ac:dyDescent="0.2">
      <c r="A1105" t="s">
        <v>23014</v>
      </c>
      <c r="B1105" t="s">
        <v>16508</v>
      </c>
      <c r="C1105" t="s">
        <v>23015</v>
      </c>
      <c r="D1105" t="s">
        <v>16506</v>
      </c>
      <c r="H1105" t="s">
        <v>16507</v>
      </c>
      <c r="J1105" t="s">
        <v>27697</v>
      </c>
    </row>
    <row r="1106" spans="1:10" x14ac:dyDescent="0.2">
      <c r="A1106" t="s">
        <v>16509</v>
      </c>
      <c r="B1106" t="s">
        <v>16511</v>
      </c>
      <c r="C1106" t="s">
        <v>16510</v>
      </c>
      <c r="J1106" t="s">
        <v>27697</v>
      </c>
    </row>
    <row r="1107" spans="1:10" x14ac:dyDescent="0.2">
      <c r="A1107" t="s">
        <v>17315</v>
      </c>
      <c r="B1107" t="s">
        <v>17317</v>
      </c>
      <c r="C1107" t="s">
        <v>17316</v>
      </c>
      <c r="J1107" t="s">
        <v>27697</v>
      </c>
    </row>
    <row r="1108" spans="1:10" x14ac:dyDescent="0.2">
      <c r="A1108" t="s">
        <v>16512</v>
      </c>
      <c r="B1108" t="s">
        <v>16514</v>
      </c>
      <c r="C1108" t="s">
        <v>16513</v>
      </c>
      <c r="E1108" t="s">
        <v>23016</v>
      </c>
      <c r="G1108" t="s">
        <v>23017</v>
      </c>
      <c r="J1108" t="s">
        <v>27697</v>
      </c>
    </row>
    <row r="1109" spans="1:10" x14ac:dyDescent="0.2">
      <c r="A1109" t="s">
        <v>23016</v>
      </c>
      <c r="B1109" t="s">
        <v>16514</v>
      </c>
      <c r="C1109" t="s">
        <v>23017</v>
      </c>
      <c r="D1109" t="s">
        <v>16512</v>
      </c>
      <c r="H1109" t="s">
        <v>16513</v>
      </c>
      <c r="J1109" t="s">
        <v>27697</v>
      </c>
    </row>
    <row r="1110" spans="1:10" x14ac:dyDescent="0.2">
      <c r="A1110" t="s">
        <v>16515</v>
      </c>
      <c r="B1110" t="s">
        <v>16517</v>
      </c>
      <c r="C1110" t="s">
        <v>16516</v>
      </c>
      <c r="J1110" t="s">
        <v>27697</v>
      </c>
    </row>
    <row r="1111" spans="1:10" x14ac:dyDescent="0.2">
      <c r="A1111" t="s">
        <v>17318</v>
      </c>
      <c r="B1111" t="s">
        <v>17320</v>
      </c>
      <c r="C1111" t="s">
        <v>17319</v>
      </c>
      <c r="J1111" t="s">
        <v>27697</v>
      </c>
    </row>
    <row r="1112" spans="1:10" x14ac:dyDescent="0.2">
      <c r="A1112" t="s">
        <v>16518</v>
      </c>
      <c r="B1112" t="s">
        <v>16520</v>
      </c>
      <c r="C1112" t="s">
        <v>16519</v>
      </c>
      <c r="J1112" t="s">
        <v>27697</v>
      </c>
    </row>
    <row r="1113" spans="1:10" x14ac:dyDescent="0.2">
      <c r="A1113" t="s">
        <v>16521</v>
      </c>
      <c r="B1113" t="s">
        <v>16523</v>
      </c>
      <c r="C1113" t="s">
        <v>16522</v>
      </c>
      <c r="J1113" t="s">
        <v>27697</v>
      </c>
    </row>
    <row r="1114" spans="1:10" x14ac:dyDescent="0.2">
      <c r="A1114" t="s">
        <v>16524</v>
      </c>
      <c r="B1114" t="s">
        <v>16526</v>
      </c>
      <c r="C1114" t="s">
        <v>16525</v>
      </c>
      <c r="J1114" t="s">
        <v>27697</v>
      </c>
    </row>
    <row r="1115" spans="1:10" x14ac:dyDescent="0.2">
      <c r="A1115" t="s">
        <v>16527</v>
      </c>
      <c r="B1115" t="s">
        <v>2933</v>
      </c>
      <c r="C1115" t="s">
        <v>16528</v>
      </c>
      <c r="E1115" t="s">
        <v>23822</v>
      </c>
      <c r="G1115" t="s">
        <v>23823</v>
      </c>
      <c r="J1115" t="s">
        <v>27697</v>
      </c>
    </row>
    <row r="1116" spans="1:10" x14ac:dyDescent="0.2">
      <c r="A1116" t="s">
        <v>23822</v>
      </c>
      <c r="B1116" t="s">
        <v>23966</v>
      </c>
      <c r="C1116" t="s">
        <v>23823</v>
      </c>
      <c r="D1116" t="s">
        <v>16527</v>
      </c>
      <c r="H1116" t="s">
        <v>16528</v>
      </c>
      <c r="J1116" t="s">
        <v>27697</v>
      </c>
    </row>
    <row r="1117" spans="1:10" x14ac:dyDescent="0.2">
      <c r="A1117" t="s">
        <v>17321</v>
      </c>
      <c r="B1117" t="s">
        <v>17323</v>
      </c>
      <c r="C1117" t="s">
        <v>17322</v>
      </c>
      <c r="J1117" t="s">
        <v>27697</v>
      </c>
    </row>
    <row r="1118" spans="1:10" x14ac:dyDescent="0.2">
      <c r="A1118" t="s">
        <v>17324</v>
      </c>
      <c r="B1118" t="s">
        <v>17326</v>
      </c>
      <c r="C1118" t="s">
        <v>17325</v>
      </c>
      <c r="J1118" t="s">
        <v>27697</v>
      </c>
    </row>
    <row r="1119" spans="1:10" x14ac:dyDescent="0.2">
      <c r="A1119" t="s">
        <v>17327</v>
      </c>
      <c r="B1119" t="s">
        <v>17329</v>
      </c>
      <c r="C1119" t="s">
        <v>17328</v>
      </c>
      <c r="E1119" t="s">
        <v>23018</v>
      </c>
      <c r="G1119" t="s">
        <v>23019</v>
      </c>
      <c r="J1119" t="s">
        <v>27697</v>
      </c>
    </row>
    <row r="1120" spans="1:10" x14ac:dyDescent="0.2">
      <c r="A1120" t="s">
        <v>23018</v>
      </c>
      <c r="B1120" t="s">
        <v>17329</v>
      </c>
      <c r="C1120" t="s">
        <v>23019</v>
      </c>
      <c r="D1120" t="s">
        <v>17327</v>
      </c>
      <c r="H1120" t="s">
        <v>17328</v>
      </c>
      <c r="J1120" t="s">
        <v>27697</v>
      </c>
    </row>
    <row r="1121" spans="1:10" x14ac:dyDescent="0.2">
      <c r="A1121" t="s">
        <v>17330</v>
      </c>
      <c r="B1121" t="s">
        <v>17332</v>
      </c>
      <c r="C1121" t="s">
        <v>17331</v>
      </c>
      <c r="J1121" t="s">
        <v>27697</v>
      </c>
    </row>
    <row r="1122" spans="1:10" x14ac:dyDescent="0.2">
      <c r="A1122" t="s">
        <v>18533</v>
      </c>
      <c r="B1122" t="s">
        <v>18535</v>
      </c>
      <c r="C1122" t="s">
        <v>18534</v>
      </c>
      <c r="J1122" t="s">
        <v>27697</v>
      </c>
    </row>
    <row r="1123" spans="1:10" x14ac:dyDescent="0.2">
      <c r="A1123" t="s">
        <v>18536</v>
      </c>
      <c r="B1123" t="s">
        <v>18538</v>
      </c>
      <c r="C1123" t="s">
        <v>18537</v>
      </c>
      <c r="J1123" t="s">
        <v>27697</v>
      </c>
    </row>
    <row r="1124" spans="1:10" x14ac:dyDescent="0.2">
      <c r="A1124" t="s">
        <v>16529</v>
      </c>
      <c r="B1124" t="s">
        <v>16531</v>
      </c>
      <c r="C1124" t="s">
        <v>16530</v>
      </c>
      <c r="E1124" t="s">
        <v>17333</v>
      </c>
      <c r="G1124" t="s">
        <v>17334</v>
      </c>
      <c r="J1124" t="s">
        <v>27683</v>
      </c>
    </row>
    <row r="1125" spans="1:10" x14ac:dyDescent="0.2">
      <c r="A1125" t="s">
        <v>17333</v>
      </c>
      <c r="B1125" t="s">
        <v>16531</v>
      </c>
      <c r="C1125" t="s">
        <v>17334</v>
      </c>
      <c r="D1125" t="s">
        <v>16529</v>
      </c>
      <c r="H1125" t="s">
        <v>16530</v>
      </c>
      <c r="J1125" t="s">
        <v>27683</v>
      </c>
    </row>
    <row r="1126" spans="1:10" x14ac:dyDescent="0.2">
      <c r="A1126" t="s">
        <v>17335</v>
      </c>
      <c r="B1126" t="s">
        <v>17337</v>
      </c>
      <c r="C1126" t="s">
        <v>17336</v>
      </c>
      <c r="J1126" t="s">
        <v>27697</v>
      </c>
    </row>
    <row r="1127" spans="1:10" x14ac:dyDescent="0.2">
      <c r="A1127" t="s">
        <v>17338</v>
      </c>
      <c r="B1127" t="s">
        <v>19088</v>
      </c>
      <c r="C1127" t="s">
        <v>17339</v>
      </c>
      <c r="J1127" t="s">
        <v>27697</v>
      </c>
    </row>
    <row r="1128" spans="1:10" x14ac:dyDescent="0.2">
      <c r="A1128" t="s">
        <v>21335</v>
      </c>
      <c r="B1128" t="s">
        <v>21337</v>
      </c>
      <c r="C1128" t="s">
        <v>21336</v>
      </c>
      <c r="J1128" t="s">
        <v>27697</v>
      </c>
    </row>
    <row r="1129" spans="1:10" x14ac:dyDescent="0.2">
      <c r="A1129" t="s">
        <v>16532</v>
      </c>
      <c r="B1129" t="s">
        <v>16534</v>
      </c>
      <c r="C1129" t="s">
        <v>16533</v>
      </c>
      <c r="J1129" t="s">
        <v>27697</v>
      </c>
    </row>
    <row r="1130" spans="1:10" x14ac:dyDescent="0.2">
      <c r="A1130" t="s">
        <v>16535</v>
      </c>
      <c r="B1130" t="s">
        <v>16537</v>
      </c>
      <c r="C1130" t="s">
        <v>16536</v>
      </c>
      <c r="J1130" t="s">
        <v>27697</v>
      </c>
    </row>
    <row r="1131" spans="1:10" x14ac:dyDescent="0.2">
      <c r="A1131" t="s">
        <v>17340</v>
      </c>
      <c r="B1131" t="s">
        <v>17342</v>
      </c>
      <c r="C1131" t="s">
        <v>17341</v>
      </c>
      <c r="E1131" t="s">
        <v>23020</v>
      </c>
      <c r="G1131" t="s">
        <v>23021</v>
      </c>
      <c r="J1131" t="s">
        <v>27697</v>
      </c>
    </row>
    <row r="1132" spans="1:10" x14ac:dyDescent="0.2">
      <c r="A1132" t="s">
        <v>23020</v>
      </c>
      <c r="B1132" t="s">
        <v>17342</v>
      </c>
      <c r="C1132" t="s">
        <v>23021</v>
      </c>
      <c r="D1132" t="s">
        <v>17340</v>
      </c>
      <c r="E1132" t="s">
        <v>24853</v>
      </c>
      <c r="G1132" t="s">
        <v>24854</v>
      </c>
      <c r="H1132" t="s">
        <v>17341</v>
      </c>
      <c r="J1132" t="s">
        <v>27697</v>
      </c>
    </row>
    <row r="1133" spans="1:10" x14ac:dyDescent="0.2">
      <c r="A1133" t="s">
        <v>24853</v>
      </c>
      <c r="B1133" t="s">
        <v>17342</v>
      </c>
      <c r="C1133" t="s">
        <v>24854</v>
      </c>
      <c r="D1133" t="s">
        <v>23020</v>
      </c>
      <c r="H1133" t="s">
        <v>23021</v>
      </c>
      <c r="J1133" t="s">
        <v>27697</v>
      </c>
    </row>
    <row r="1134" spans="1:10" x14ac:dyDescent="0.2">
      <c r="A1134" t="s">
        <v>16538</v>
      </c>
      <c r="B1134" t="s">
        <v>16540</v>
      </c>
      <c r="C1134" t="s">
        <v>16539</v>
      </c>
      <c r="J1134" t="s">
        <v>27697</v>
      </c>
    </row>
    <row r="1135" spans="1:10" x14ac:dyDescent="0.2">
      <c r="A1135" t="s">
        <v>16541</v>
      </c>
      <c r="B1135" t="s">
        <v>16543</v>
      </c>
      <c r="C1135" t="s">
        <v>16542</v>
      </c>
      <c r="E1135" t="s">
        <v>26894</v>
      </c>
      <c r="G1135" t="s">
        <v>26895</v>
      </c>
      <c r="J1135" t="s">
        <v>27697</v>
      </c>
    </row>
    <row r="1136" spans="1:10" x14ac:dyDescent="0.2">
      <c r="A1136" t="s">
        <v>26894</v>
      </c>
      <c r="B1136" t="s">
        <v>16543</v>
      </c>
      <c r="C1136" t="s">
        <v>26895</v>
      </c>
      <c r="D1136" t="s">
        <v>16541</v>
      </c>
      <c r="H1136" t="s">
        <v>16542</v>
      </c>
      <c r="J1136" t="s">
        <v>27697</v>
      </c>
    </row>
    <row r="1137" spans="1:10" x14ac:dyDescent="0.2">
      <c r="A1137" t="s">
        <v>17343</v>
      </c>
      <c r="B1137" t="s">
        <v>17345</v>
      </c>
      <c r="C1137" t="s">
        <v>17344</v>
      </c>
      <c r="J1137" t="s">
        <v>27697</v>
      </c>
    </row>
    <row r="1138" spans="1:10" x14ac:dyDescent="0.2">
      <c r="A1138" t="s">
        <v>17346</v>
      </c>
      <c r="B1138" t="s">
        <v>17348</v>
      </c>
      <c r="C1138" t="s">
        <v>17347</v>
      </c>
      <c r="J1138" t="s">
        <v>27697</v>
      </c>
    </row>
    <row r="1139" spans="1:10" x14ac:dyDescent="0.2">
      <c r="A1139" t="s">
        <v>17349</v>
      </c>
      <c r="B1139" t="s">
        <v>17351</v>
      </c>
      <c r="C1139" t="s">
        <v>17350</v>
      </c>
      <c r="J1139" t="s">
        <v>27697</v>
      </c>
    </row>
    <row r="1140" spans="1:10" x14ac:dyDescent="0.2">
      <c r="A1140" t="s">
        <v>17352</v>
      </c>
      <c r="B1140" t="s">
        <v>17354</v>
      </c>
      <c r="C1140" t="s">
        <v>17353</v>
      </c>
      <c r="J1140" t="s">
        <v>27697</v>
      </c>
    </row>
    <row r="1141" spans="1:10" x14ac:dyDescent="0.2">
      <c r="A1141" t="s">
        <v>16544</v>
      </c>
      <c r="B1141" t="s">
        <v>16546</v>
      </c>
      <c r="C1141" t="s">
        <v>16545</v>
      </c>
      <c r="J1141" t="s">
        <v>27697</v>
      </c>
    </row>
    <row r="1142" spans="1:10" x14ac:dyDescent="0.2">
      <c r="A1142" t="s">
        <v>17355</v>
      </c>
      <c r="B1142" t="s">
        <v>17357</v>
      </c>
      <c r="C1142" t="s">
        <v>17356</v>
      </c>
      <c r="J1142" t="s">
        <v>27697</v>
      </c>
    </row>
    <row r="1143" spans="1:10" x14ac:dyDescent="0.2">
      <c r="A1143" t="s">
        <v>17358</v>
      </c>
      <c r="B1143" t="s">
        <v>17360</v>
      </c>
      <c r="C1143" t="s">
        <v>17359</v>
      </c>
      <c r="J1143" t="s">
        <v>27697</v>
      </c>
    </row>
    <row r="1144" spans="1:10" x14ac:dyDescent="0.2">
      <c r="A1144" t="s">
        <v>18539</v>
      </c>
      <c r="B1144" t="s">
        <v>18541</v>
      </c>
      <c r="C1144" t="s">
        <v>18540</v>
      </c>
      <c r="F1144" t="s">
        <v>25748</v>
      </c>
      <c r="I1144" t="s">
        <v>25749</v>
      </c>
      <c r="J1144" t="s">
        <v>27674</v>
      </c>
    </row>
    <row r="1145" spans="1:10" x14ac:dyDescent="0.2">
      <c r="A1145" t="s">
        <v>20026</v>
      </c>
      <c r="B1145" t="s">
        <v>24855</v>
      </c>
      <c r="C1145" t="s">
        <v>20027</v>
      </c>
      <c r="D1145" t="s">
        <v>16547</v>
      </c>
      <c r="E1145" t="s">
        <v>26266</v>
      </c>
      <c r="G1145" t="s">
        <v>26267</v>
      </c>
      <c r="H1145" t="s">
        <v>16548</v>
      </c>
      <c r="J1145" t="s">
        <v>27678</v>
      </c>
    </row>
    <row r="1146" spans="1:10" x14ac:dyDescent="0.2">
      <c r="A1146" t="s">
        <v>23967</v>
      </c>
      <c r="B1146" t="s">
        <v>24855</v>
      </c>
      <c r="C1146" t="s">
        <v>23968</v>
      </c>
      <c r="D1146" t="s">
        <v>26266</v>
      </c>
      <c r="H1146" t="s">
        <v>26267</v>
      </c>
      <c r="J1146" t="s">
        <v>27678</v>
      </c>
    </row>
    <row r="1147" spans="1:10" x14ac:dyDescent="0.2">
      <c r="A1147" t="s">
        <v>16549</v>
      </c>
      <c r="B1147" t="s">
        <v>16551</v>
      </c>
      <c r="C1147" t="s">
        <v>16550</v>
      </c>
      <c r="J1147" t="s">
        <v>27674</v>
      </c>
    </row>
    <row r="1148" spans="1:10" x14ac:dyDescent="0.2">
      <c r="A1148" t="s">
        <v>16552</v>
      </c>
      <c r="B1148" t="s">
        <v>16554</v>
      </c>
      <c r="C1148" t="s">
        <v>16553</v>
      </c>
      <c r="D1148" t="s">
        <v>1979</v>
      </c>
      <c r="E1148" t="s">
        <v>25748</v>
      </c>
      <c r="G1148" t="s">
        <v>25749</v>
      </c>
      <c r="H1148" t="s">
        <v>1980</v>
      </c>
      <c r="J1148" t="s">
        <v>27674</v>
      </c>
    </row>
    <row r="1149" spans="1:10" x14ac:dyDescent="0.2">
      <c r="A1149" t="s">
        <v>25748</v>
      </c>
      <c r="B1149" t="s">
        <v>16554</v>
      </c>
      <c r="C1149" t="s">
        <v>25749</v>
      </c>
      <c r="D1149" t="s">
        <v>16552</v>
      </c>
      <c r="H1149" t="s">
        <v>16553</v>
      </c>
      <c r="J1149" t="s">
        <v>27674</v>
      </c>
    </row>
    <row r="1150" spans="1:10" x14ac:dyDescent="0.2">
      <c r="A1150" t="s">
        <v>16555</v>
      </c>
      <c r="B1150" t="s">
        <v>16557</v>
      </c>
      <c r="C1150" t="s">
        <v>16556</v>
      </c>
      <c r="J1150" t="s">
        <v>27696</v>
      </c>
    </row>
    <row r="1151" spans="1:10" x14ac:dyDescent="0.2">
      <c r="A1151" t="s">
        <v>17361</v>
      </c>
      <c r="B1151" t="s">
        <v>17363</v>
      </c>
      <c r="C1151" t="s">
        <v>17362</v>
      </c>
      <c r="J1151" t="s">
        <v>27697</v>
      </c>
    </row>
    <row r="1152" spans="1:10" x14ac:dyDescent="0.2">
      <c r="A1152" t="s">
        <v>17364</v>
      </c>
      <c r="B1152" t="s">
        <v>17366</v>
      </c>
      <c r="C1152" t="s">
        <v>17365</v>
      </c>
      <c r="J1152" t="s">
        <v>27697</v>
      </c>
    </row>
    <row r="1153" spans="1:10" x14ac:dyDescent="0.2">
      <c r="A1153" t="s">
        <v>17367</v>
      </c>
      <c r="B1153" t="s">
        <v>17369</v>
      </c>
      <c r="C1153" t="s">
        <v>17368</v>
      </c>
      <c r="J1153" t="s">
        <v>27697</v>
      </c>
    </row>
    <row r="1154" spans="1:10" x14ac:dyDescent="0.2">
      <c r="A1154" t="s">
        <v>17370</v>
      </c>
      <c r="B1154" t="s">
        <v>23969</v>
      </c>
      <c r="C1154" t="s">
        <v>17371</v>
      </c>
      <c r="E1154" t="s">
        <v>23022</v>
      </c>
      <c r="G1154" t="s">
        <v>23023</v>
      </c>
      <c r="J1154" t="s">
        <v>27697</v>
      </c>
    </row>
    <row r="1155" spans="1:10" x14ac:dyDescent="0.2">
      <c r="A1155" t="s">
        <v>23022</v>
      </c>
      <c r="B1155" t="s">
        <v>23024</v>
      </c>
      <c r="C1155" t="s">
        <v>23023</v>
      </c>
      <c r="D1155" t="s">
        <v>17370</v>
      </c>
      <c r="H1155" t="s">
        <v>17371</v>
      </c>
      <c r="J1155" t="s">
        <v>27697</v>
      </c>
    </row>
    <row r="1156" spans="1:10" x14ac:dyDescent="0.2">
      <c r="A1156" t="s">
        <v>17373</v>
      </c>
      <c r="B1156" t="s">
        <v>17375</v>
      </c>
      <c r="C1156" t="s">
        <v>17374</v>
      </c>
      <c r="E1156" t="s">
        <v>23025</v>
      </c>
      <c r="G1156" t="s">
        <v>23026</v>
      </c>
      <c r="J1156" t="s">
        <v>27697</v>
      </c>
    </row>
    <row r="1157" spans="1:10" x14ac:dyDescent="0.2">
      <c r="A1157" t="s">
        <v>23025</v>
      </c>
      <c r="B1157" t="s">
        <v>17375</v>
      </c>
      <c r="C1157" t="s">
        <v>23026</v>
      </c>
      <c r="D1157" t="s">
        <v>17373</v>
      </c>
      <c r="H1157" t="s">
        <v>17374</v>
      </c>
      <c r="J1157" t="s">
        <v>27697</v>
      </c>
    </row>
    <row r="1158" spans="1:10" x14ac:dyDescent="0.2">
      <c r="A1158" t="s">
        <v>17376</v>
      </c>
      <c r="B1158" t="s">
        <v>1742</v>
      </c>
      <c r="C1158" t="s">
        <v>17377</v>
      </c>
      <c r="J1158" t="s">
        <v>27697</v>
      </c>
    </row>
    <row r="1159" spans="1:10" x14ac:dyDescent="0.2">
      <c r="A1159" t="s">
        <v>17378</v>
      </c>
      <c r="B1159" t="s">
        <v>17380</v>
      </c>
      <c r="C1159" t="s">
        <v>17379</v>
      </c>
      <c r="J1159" t="s">
        <v>27697</v>
      </c>
    </row>
    <row r="1160" spans="1:10" x14ac:dyDescent="0.2">
      <c r="A1160" t="s">
        <v>17381</v>
      </c>
      <c r="B1160" t="s">
        <v>17383</v>
      </c>
      <c r="C1160" t="s">
        <v>17382</v>
      </c>
      <c r="J1160" t="s">
        <v>27697</v>
      </c>
    </row>
    <row r="1161" spans="1:10" x14ac:dyDescent="0.2">
      <c r="A1161" t="s">
        <v>17384</v>
      </c>
      <c r="B1161" t="s">
        <v>17386</v>
      </c>
      <c r="C1161" t="s">
        <v>17385</v>
      </c>
      <c r="J1161" t="s">
        <v>27697</v>
      </c>
    </row>
    <row r="1162" spans="1:10" x14ac:dyDescent="0.2">
      <c r="A1162" t="s">
        <v>17387</v>
      </c>
      <c r="B1162" t="s">
        <v>17389</v>
      </c>
      <c r="C1162" t="s">
        <v>17388</v>
      </c>
      <c r="J1162" t="s">
        <v>27697</v>
      </c>
    </row>
    <row r="1163" spans="1:10" x14ac:dyDescent="0.2">
      <c r="A1163" t="s">
        <v>17390</v>
      </c>
      <c r="B1163" t="s">
        <v>17392</v>
      </c>
      <c r="C1163" t="s">
        <v>17391</v>
      </c>
      <c r="J1163" t="s">
        <v>27697</v>
      </c>
    </row>
    <row r="1164" spans="1:10" x14ac:dyDescent="0.2">
      <c r="A1164" t="s">
        <v>17393</v>
      </c>
      <c r="B1164" t="s">
        <v>17395</v>
      </c>
      <c r="C1164" t="s">
        <v>17394</v>
      </c>
      <c r="J1164" t="s">
        <v>27697</v>
      </c>
    </row>
    <row r="1165" spans="1:10" x14ac:dyDescent="0.2">
      <c r="A1165" t="s">
        <v>19089</v>
      </c>
      <c r="B1165" t="s">
        <v>17398</v>
      </c>
      <c r="C1165" t="s">
        <v>19090</v>
      </c>
      <c r="D1165" t="s">
        <v>17396</v>
      </c>
      <c r="H1165" t="s">
        <v>17397</v>
      </c>
      <c r="J1165" t="s">
        <v>27697</v>
      </c>
    </row>
    <row r="1166" spans="1:10" x14ac:dyDescent="0.2">
      <c r="A1166" t="s">
        <v>17399</v>
      </c>
      <c r="B1166" t="s">
        <v>17401</v>
      </c>
      <c r="C1166" t="s">
        <v>17400</v>
      </c>
      <c r="J1166" t="s">
        <v>27697</v>
      </c>
    </row>
    <row r="1167" spans="1:10" x14ac:dyDescent="0.2">
      <c r="A1167" t="s">
        <v>22204</v>
      </c>
      <c r="B1167" t="s">
        <v>16560</v>
      </c>
      <c r="C1167" t="s">
        <v>22205</v>
      </c>
      <c r="D1167" t="s">
        <v>16558</v>
      </c>
      <c r="H1167" t="s">
        <v>16559</v>
      </c>
      <c r="J1167" t="s">
        <v>27697</v>
      </c>
    </row>
    <row r="1168" spans="1:10" x14ac:dyDescent="0.2">
      <c r="A1168" t="s">
        <v>17402</v>
      </c>
      <c r="B1168" t="s">
        <v>17404</v>
      </c>
      <c r="C1168" t="s">
        <v>17403</v>
      </c>
      <c r="J1168" t="s">
        <v>27697</v>
      </c>
    </row>
    <row r="1169" spans="1:10" x14ac:dyDescent="0.2">
      <c r="A1169" t="s">
        <v>17405</v>
      </c>
      <c r="B1169" t="s">
        <v>4201</v>
      </c>
      <c r="C1169" t="s">
        <v>17406</v>
      </c>
      <c r="J1169" t="s">
        <v>27697</v>
      </c>
    </row>
    <row r="1170" spans="1:10" x14ac:dyDescent="0.2">
      <c r="A1170" t="s">
        <v>17407</v>
      </c>
      <c r="B1170" t="s">
        <v>17409</v>
      </c>
      <c r="C1170" t="s">
        <v>17408</v>
      </c>
      <c r="J1170" t="s">
        <v>27697</v>
      </c>
    </row>
    <row r="1171" spans="1:10" x14ac:dyDescent="0.2">
      <c r="A1171" t="s">
        <v>17410</v>
      </c>
      <c r="B1171" t="s">
        <v>17412</v>
      </c>
      <c r="C1171" t="s">
        <v>17411</v>
      </c>
      <c r="J1171" t="s">
        <v>27697</v>
      </c>
    </row>
    <row r="1172" spans="1:10" x14ac:dyDescent="0.2">
      <c r="A1172" t="s">
        <v>17413</v>
      </c>
      <c r="B1172" t="s">
        <v>17415</v>
      </c>
      <c r="C1172" t="s">
        <v>17414</v>
      </c>
      <c r="J1172" t="s">
        <v>27697</v>
      </c>
    </row>
    <row r="1173" spans="1:10" x14ac:dyDescent="0.2">
      <c r="A1173" t="s">
        <v>17416</v>
      </c>
      <c r="B1173" t="s">
        <v>17418</v>
      </c>
      <c r="C1173" t="s">
        <v>17417</v>
      </c>
      <c r="J1173" t="s">
        <v>27697</v>
      </c>
    </row>
    <row r="1174" spans="1:10" x14ac:dyDescent="0.2">
      <c r="A1174" t="s">
        <v>17419</v>
      </c>
      <c r="B1174" t="s">
        <v>17421</v>
      </c>
      <c r="C1174" t="s">
        <v>17420</v>
      </c>
      <c r="E1174" t="s">
        <v>19091</v>
      </c>
      <c r="G1174" t="s">
        <v>19092</v>
      </c>
      <c r="J1174" t="s">
        <v>27697</v>
      </c>
    </row>
    <row r="1175" spans="1:10" x14ac:dyDescent="0.2">
      <c r="A1175" t="s">
        <v>19091</v>
      </c>
      <c r="B1175" t="s">
        <v>19093</v>
      </c>
      <c r="C1175" t="s">
        <v>19092</v>
      </c>
      <c r="D1175" t="s">
        <v>17419</v>
      </c>
      <c r="E1175" t="s">
        <v>25750</v>
      </c>
      <c r="G1175" t="s">
        <v>25751</v>
      </c>
      <c r="H1175" t="s">
        <v>17420</v>
      </c>
      <c r="J1175" t="s">
        <v>27697</v>
      </c>
    </row>
    <row r="1176" spans="1:10" x14ac:dyDescent="0.2">
      <c r="A1176" t="s">
        <v>25750</v>
      </c>
      <c r="B1176" t="s">
        <v>17421</v>
      </c>
      <c r="C1176" t="s">
        <v>25751</v>
      </c>
      <c r="D1176" t="s">
        <v>19091</v>
      </c>
      <c r="H1176" t="s">
        <v>19092</v>
      </c>
      <c r="J1176" t="s">
        <v>27697</v>
      </c>
    </row>
    <row r="1177" spans="1:10" x14ac:dyDescent="0.2">
      <c r="A1177" t="s">
        <v>17422</v>
      </c>
      <c r="B1177" t="s">
        <v>17424</v>
      </c>
      <c r="C1177" t="s">
        <v>17423</v>
      </c>
      <c r="J1177" t="s">
        <v>27697</v>
      </c>
    </row>
    <row r="1178" spans="1:10" x14ac:dyDescent="0.2">
      <c r="A1178" t="s">
        <v>17425</v>
      </c>
      <c r="B1178" t="s">
        <v>17427</v>
      </c>
      <c r="C1178" t="s">
        <v>17426</v>
      </c>
      <c r="J1178" t="s">
        <v>27697</v>
      </c>
    </row>
    <row r="1179" spans="1:10" x14ac:dyDescent="0.2">
      <c r="A1179" t="s">
        <v>17428</v>
      </c>
      <c r="B1179" t="s">
        <v>17430</v>
      </c>
      <c r="C1179" t="s">
        <v>17429</v>
      </c>
      <c r="J1179" t="s">
        <v>27697</v>
      </c>
    </row>
    <row r="1180" spans="1:10" x14ac:dyDescent="0.2">
      <c r="A1180" t="s">
        <v>17431</v>
      </c>
      <c r="B1180" t="s">
        <v>17433</v>
      </c>
      <c r="C1180" t="s">
        <v>17432</v>
      </c>
      <c r="J1180" t="s">
        <v>27697</v>
      </c>
    </row>
    <row r="1181" spans="1:10" x14ac:dyDescent="0.2">
      <c r="A1181" t="s">
        <v>19094</v>
      </c>
      <c r="B1181" t="s">
        <v>19096</v>
      </c>
      <c r="C1181" t="s">
        <v>19095</v>
      </c>
      <c r="D1181" t="s">
        <v>17434</v>
      </c>
      <c r="E1181" t="s">
        <v>25752</v>
      </c>
      <c r="G1181" t="s">
        <v>25753</v>
      </c>
      <c r="H1181" t="s">
        <v>17435</v>
      </c>
      <c r="J1181" t="s">
        <v>27697</v>
      </c>
    </row>
    <row r="1182" spans="1:10" x14ac:dyDescent="0.2">
      <c r="A1182" t="s">
        <v>25752</v>
      </c>
      <c r="B1182" t="s">
        <v>19096</v>
      </c>
      <c r="C1182" t="s">
        <v>25753</v>
      </c>
      <c r="D1182" t="s">
        <v>19094</v>
      </c>
      <c r="H1182" t="s">
        <v>19095</v>
      </c>
      <c r="J1182" t="s">
        <v>27697</v>
      </c>
    </row>
    <row r="1183" spans="1:10" x14ac:dyDescent="0.2">
      <c r="A1183" t="s">
        <v>19097</v>
      </c>
      <c r="B1183" t="s">
        <v>19099</v>
      </c>
      <c r="C1183" t="s">
        <v>19098</v>
      </c>
      <c r="D1183" t="s">
        <v>17436</v>
      </c>
      <c r="E1183" t="s">
        <v>25754</v>
      </c>
      <c r="G1183" t="s">
        <v>25755</v>
      </c>
      <c r="H1183" t="s">
        <v>17437</v>
      </c>
      <c r="J1183" t="s">
        <v>27697</v>
      </c>
    </row>
    <row r="1184" spans="1:10" x14ac:dyDescent="0.2">
      <c r="A1184" t="s">
        <v>25754</v>
      </c>
      <c r="B1184" t="s">
        <v>25756</v>
      </c>
      <c r="C1184" t="s">
        <v>25755</v>
      </c>
      <c r="D1184" t="s">
        <v>19097</v>
      </c>
      <c r="H1184" t="s">
        <v>19098</v>
      </c>
      <c r="J1184" t="s">
        <v>27697</v>
      </c>
    </row>
    <row r="1185" spans="1:10" x14ac:dyDescent="0.2">
      <c r="A1185" t="s">
        <v>17438</v>
      </c>
      <c r="B1185" t="s">
        <v>17440</v>
      </c>
      <c r="C1185" t="s">
        <v>17439</v>
      </c>
      <c r="E1185" t="s">
        <v>19100</v>
      </c>
      <c r="G1185" t="s">
        <v>19101</v>
      </c>
      <c r="J1185" t="s">
        <v>27697</v>
      </c>
    </row>
    <row r="1186" spans="1:10" x14ac:dyDescent="0.2">
      <c r="A1186" t="s">
        <v>19100</v>
      </c>
      <c r="B1186" t="s">
        <v>19102</v>
      </c>
      <c r="C1186" t="s">
        <v>19101</v>
      </c>
      <c r="D1186" t="s">
        <v>17438</v>
      </c>
      <c r="E1186" t="s">
        <v>25757</v>
      </c>
      <c r="G1186" t="s">
        <v>25758</v>
      </c>
      <c r="H1186" t="s">
        <v>17439</v>
      </c>
      <c r="J1186" t="s">
        <v>27697</v>
      </c>
    </row>
    <row r="1187" spans="1:10" x14ac:dyDescent="0.2">
      <c r="A1187" t="s">
        <v>25757</v>
      </c>
      <c r="B1187" t="s">
        <v>25759</v>
      </c>
      <c r="C1187" t="s">
        <v>25758</v>
      </c>
      <c r="D1187" t="s">
        <v>19100</v>
      </c>
      <c r="H1187" t="s">
        <v>19101</v>
      </c>
      <c r="J1187" t="s">
        <v>27697</v>
      </c>
    </row>
    <row r="1188" spans="1:10" x14ac:dyDescent="0.2">
      <c r="A1188" t="s">
        <v>22206</v>
      </c>
      <c r="B1188" t="s">
        <v>16563</v>
      </c>
      <c r="C1188" t="s">
        <v>22207</v>
      </c>
      <c r="D1188" t="s">
        <v>16561</v>
      </c>
      <c r="H1188" t="s">
        <v>16562</v>
      </c>
      <c r="J1188" t="s">
        <v>27697</v>
      </c>
    </row>
    <row r="1189" spans="1:10" x14ac:dyDescent="0.2">
      <c r="A1189" t="s">
        <v>16564</v>
      </c>
      <c r="B1189" t="s">
        <v>16566</v>
      </c>
      <c r="C1189" t="s">
        <v>16565</v>
      </c>
      <c r="E1189" t="s">
        <v>22208</v>
      </c>
      <c r="G1189" t="s">
        <v>22209</v>
      </c>
      <c r="J1189" t="s">
        <v>27697</v>
      </c>
    </row>
    <row r="1190" spans="1:10" x14ac:dyDescent="0.2">
      <c r="A1190" t="s">
        <v>22208</v>
      </c>
      <c r="B1190" t="s">
        <v>23970</v>
      </c>
      <c r="C1190" t="s">
        <v>22209</v>
      </c>
      <c r="D1190" t="s">
        <v>16564</v>
      </c>
      <c r="H1190" t="s">
        <v>16565</v>
      </c>
      <c r="J1190" t="s">
        <v>27697</v>
      </c>
    </row>
    <row r="1191" spans="1:10" x14ac:dyDescent="0.2">
      <c r="A1191" t="s">
        <v>17441</v>
      </c>
      <c r="B1191" t="s">
        <v>26366</v>
      </c>
      <c r="C1191" t="s">
        <v>17442</v>
      </c>
      <c r="E1191" t="s">
        <v>19103</v>
      </c>
      <c r="G1191" t="s">
        <v>19104</v>
      </c>
      <c r="J1191" t="s">
        <v>27697</v>
      </c>
    </row>
    <row r="1192" spans="1:10" x14ac:dyDescent="0.2">
      <c r="A1192" t="s">
        <v>19103</v>
      </c>
      <c r="B1192" t="s">
        <v>19105</v>
      </c>
      <c r="C1192" t="s">
        <v>19104</v>
      </c>
      <c r="D1192" t="s">
        <v>17441</v>
      </c>
      <c r="H1192" t="s">
        <v>17442</v>
      </c>
      <c r="J1192" t="s">
        <v>27697</v>
      </c>
    </row>
    <row r="1193" spans="1:10" x14ac:dyDescent="0.2">
      <c r="A1193" t="s">
        <v>17443</v>
      </c>
      <c r="B1193" t="s">
        <v>17445</v>
      </c>
      <c r="C1193" t="s">
        <v>17444</v>
      </c>
      <c r="E1193" t="s">
        <v>19106</v>
      </c>
      <c r="G1193" t="s">
        <v>19107</v>
      </c>
      <c r="J1193" t="s">
        <v>27697</v>
      </c>
    </row>
    <row r="1194" spans="1:10" x14ac:dyDescent="0.2">
      <c r="A1194" t="s">
        <v>19106</v>
      </c>
      <c r="B1194" t="s">
        <v>19108</v>
      </c>
      <c r="C1194" t="s">
        <v>19107</v>
      </c>
      <c r="D1194" t="s">
        <v>17443</v>
      </c>
      <c r="H1194" t="s">
        <v>17444</v>
      </c>
      <c r="J1194" t="s">
        <v>27697</v>
      </c>
    </row>
    <row r="1195" spans="1:10" x14ac:dyDescent="0.2">
      <c r="A1195" t="s">
        <v>17446</v>
      </c>
      <c r="B1195" t="s">
        <v>17448</v>
      </c>
      <c r="C1195" t="s">
        <v>17447</v>
      </c>
      <c r="J1195" t="s">
        <v>27697</v>
      </c>
    </row>
    <row r="1196" spans="1:10" x14ac:dyDescent="0.2">
      <c r="A1196" t="s">
        <v>16567</v>
      </c>
      <c r="B1196" t="s">
        <v>16569</v>
      </c>
      <c r="C1196" t="s">
        <v>16568</v>
      </c>
      <c r="J1196" t="s">
        <v>27667</v>
      </c>
    </row>
    <row r="1197" spans="1:10" x14ac:dyDescent="0.2">
      <c r="A1197" t="s">
        <v>17449</v>
      </c>
      <c r="B1197" t="s">
        <v>26896</v>
      </c>
      <c r="C1197" t="s">
        <v>17450</v>
      </c>
      <c r="E1197" t="s">
        <v>26367</v>
      </c>
      <c r="G1197" t="s">
        <v>26368</v>
      </c>
      <c r="J1197" t="s">
        <v>27698</v>
      </c>
    </row>
    <row r="1198" spans="1:10" x14ac:dyDescent="0.2">
      <c r="A1198" t="s">
        <v>26367</v>
      </c>
      <c r="B1198" t="s">
        <v>26897</v>
      </c>
      <c r="C1198" t="s">
        <v>26368</v>
      </c>
      <c r="D1198" t="s">
        <v>17449</v>
      </c>
      <c r="H1198" t="s">
        <v>17450</v>
      </c>
      <c r="J1198" t="s">
        <v>27698</v>
      </c>
    </row>
    <row r="1199" spans="1:10" x14ac:dyDescent="0.2">
      <c r="A1199" t="s">
        <v>17451</v>
      </c>
      <c r="B1199" t="s">
        <v>17453</v>
      </c>
      <c r="C1199" t="s">
        <v>17452</v>
      </c>
      <c r="J1199" t="s">
        <v>27698</v>
      </c>
    </row>
    <row r="1200" spans="1:10" x14ac:dyDescent="0.2">
      <c r="A1200" t="s">
        <v>16570</v>
      </c>
      <c r="B1200" t="s">
        <v>16572</v>
      </c>
      <c r="C1200" t="s">
        <v>16571</v>
      </c>
      <c r="J1200" t="s">
        <v>27678</v>
      </c>
    </row>
    <row r="1201" spans="1:10" x14ac:dyDescent="0.2">
      <c r="A1201" t="s">
        <v>16573</v>
      </c>
      <c r="B1201" t="s">
        <v>16575</v>
      </c>
      <c r="C1201" t="s">
        <v>16574</v>
      </c>
      <c r="J1201" t="s">
        <v>27678</v>
      </c>
    </row>
    <row r="1202" spans="1:10" x14ac:dyDescent="0.2">
      <c r="A1202" t="s">
        <v>17454</v>
      </c>
      <c r="B1202" t="s">
        <v>17456</v>
      </c>
      <c r="C1202" t="s">
        <v>17455</v>
      </c>
      <c r="J1202" t="s">
        <v>27697</v>
      </c>
    </row>
    <row r="1203" spans="1:10" x14ac:dyDescent="0.2">
      <c r="A1203" t="s">
        <v>17457</v>
      </c>
      <c r="B1203" t="s">
        <v>10871</v>
      </c>
      <c r="C1203" t="s">
        <v>17458</v>
      </c>
      <c r="J1203" t="s">
        <v>27692</v>
      </c>
    </row>
    <row r="1204" spans="1:10" x14ac:dyDescent="0.2">
      <c r="A1204" t="s">
        <v>17459</v>
      </c>
      <c r="B1204" t="s">
        <v>17461</v>
      </c>
      <c r="C1204" t="s">
        <v>17460</v>
      </c>
      <c r="J1204" t="s">
        <v>27676</v>
      </c>
    </row>
    <row r="1205" spans="1:10" x14ac:dyDescent="0.2">
      <c r="A1205" t="s">
        <v>17462</v>
      </c>
      <c r="B1205" t="s">
        <v>17464</v>
      </c>
      <c r="C1205" t="s">
        <v>17463</v>
      </c>
      <c r="J1205" t="s">
        <v>27676</v>
      </c>
    </row>
    <row r="1206" spans="1:10" x14ac:dyDescent="0.2">
      <c r="A1206" t="s">
        <v>17465</v>
      </c>
      <c r="B1206" t="s">
        <v>17467</v>
      </c>
      <c r="C1206" t="s">
        <v>17466</v>
      </c>
      <c r="J1206" t="s">
        <v>27676</v>
      </c>
    </row>
    <row r="1207" spans="1:10" x14ac:dyDescent="0.2">
      <c r="A1207" t="s">
        <v>17468</v>
      </c>
      <c r="B1207" t="s">
        <v>17470</v>
      </c>
      <c r="C1207" t="s">
        <v>17469</v>
      </c>
      <c r="J1207" t="s">
        <v>27676</v>
      </c>
    </row>
    <row r="1208" spans="1:10" x14ac:dyDescent="0.2">
      <c r="A1208" t="s">
        <v>17471</v>
      </c>
      <c r="B1208" t="s">
        <v>17473</v>
      </c>
      <c r="C1208" t="s">
        <v>17472</v>
      </c>
      <c r="J1208" t="s">
        <v>27676</v>
      </c>
    </row>
    <row r="1209" spans="1:10" x14ac:dyDescent="0.2">
      <c r="A1209" t="s">
        <v>17474</v>
      </c>
      <c r="B1209" t="s">
        <v>17476</v>
      </c>
      <c r="C1209" t="s">
        <v>17475</v>
      </c>
      <c r="J1209" t="s">
        <v>27676</v>
      </c>
    </row>
    <row r="1210" spans="1:10" x14ac:dyDescent="0.2">
      <c r="A1210" t="s">
        <v>16578</v>
      </c>
      <c r="B1210" t="s">
        <v>16580</v>
      </c>
      <c r="C1210" t="s">
        <v>16579</v>
      </c>
      <c r="E1210" t="s">
        <v>24856</v>
      </c>
      <c r="G1210" t="s">
        <v>24857</v>
      </c>
      <c r="J1210" t="s">
        <v>27697</v>
      </c>
    </row>
    <row r="1211" spans="1:10" x14ac:dyDescent="0.2">
      <c r="A1211" t="s">
        <v>24856</v>
      </c>
      <c r="B1211" t="s">
        <v>16580</v>
      </c>
      <c r="C1211" t="s">
        <v>24857</v>
      </c>
      <c r="D1211" t="s">
        <v>16578</v>
      </c>
      <c r="H1211" t="s">
        <v>16579</v>
      </c>
      <c r="J1211" t="s">
        <v>27697</v>
      </c>
    </row>
    <row r="1212" spans="1:10" x14ac:dyDescent="0.2">
      <c r="A1212" t="s">
        <v>16581</v>
      </c>
      <c r="B1212" t="s">
        <v>16583</v>
      </c>
      <c r="C1212" t="s">
        <v>16582</v>
      </c>
      <c r="E1212" t="s">
        <v>24858</v>
      </c>
      <c r="F1212" t="s">
        <v>23059</v>
      </c>
      <c r="G1212" t="s">
        <v>24859</v>
      </c>
      <c r="I1212" t="s">
        <v>23060</v>
      </c>
      <c r="J1212" t="s">
        <v>27697</v>
      </c>
    </row>
    <row r="1213" spans="1:10" x14ac:dyDescent="0.2">
      <c r="A1213" t="s">
        <v>24858</v>
      </c>
      <c r="B1213" t="s">
        <v>24860</v>
      </c>
      <c r="C1213" t="s">
        <v>24859</v>
      </c>
      <c r="D1213" t="s">
        <v>16581</v>
      </c>
      <c r="H1213" t="s">
        <v>16582</v>
      </c>
      <c r="J1213" t="s">
        <v>27697</v>
      </c>
    </row>
    <row r="1214" spans="1:10" x14ac:dyDescent="0.2">
      <c r="A1214" t="s">
        <v>16584</v>
      </c>
      <c r="B1214" t="s">
        <v>16586</v>
      </c>
      <c r="C1214" t="s">
        <v>16585</v>
      </c>
      <c r="E1214" t="s">
        <v>23027</v>
      </c>
      <c r="G1214" t="s">
        <v>23028</v>
      </c>
      <c r="J1214" t="s">
        <v>27697</v>
      </c>
    </row>
    <row r="1215" spans="1:10" x14ac:dyDescent="0.2">
      <c r="A1215" t="s">
        <v>16587</v>
      </c>
      <c r="B1215" t="s">
        <v>16589</v>
      </c>
      <c r="C1215" t="s">
        <v>16588</v>
      </c>
      <c r="E1215" t="s">
        <v>23029</v>
      </c>
      <c r="G1215" t="s">
        <v>23030</v>
      </c>
      <c r="J1215" t="s">
        <v>27697</v>
      </c>
    </row>
    <row r="1216" spans="1:10" x14ac:dyDescent="0.2">
      <c r="A1216" t="s">
        <v>23029</v>
      </c>
      <c r="B1216" t="s">
        <v>16589</v>
      </c>
      <c r="C1216" t="s">
        <v>23030</v>
      </c>
      <c r="D1216" t="s">
        <v>16587</v>
      </c>
      <c r="H1216" t="s">
        <v>16588</v>
      </c>
      <c r="J1216" t="s">
        <v>27697</v>
      </c>
    </row>
    <row r="1217" spans="1:10" x14ac:dyDescent="0.2">
      <c r="A1217" t="s">
        <v>16590</v>
      </c>
      <c r="B1217" t="s">
        <v>16592</v>
      </c>
      <c r="C1217" t="s">
        <v>16591</v>
      </c>
      <c r="F1217" t="s">
        <v>25860</v>
      </c>
      <c r="I1217" t="s">
        <v>25861</v>
      </c>
      <c r="J1217" t="s">
        <v>27697</v>
      </c>
    </row>
    <row r="1218" spans="1:10" x14ac:dyDescent="0.2">
      <c r="A1218" t="s">
        <v>16593</v>
      </c>
      <c r="B1218" t="s">
        <v>16595</v>
      </c>
      <c r="C1218" t="s">
        <v>16594</v>
      </c>
      <c r="E1218" t="s">
        <v>22210</v>
      </c>
      <c r="G1218" t="s">
        <v>22211</v>
      </c>
      <c r="J1218" t="s">
        <v>27697</v>
      </c>
    </row>
    <row r="1219" spans="1:10" x14ac:dyDescent="0.2">
      <c r="A1219" t="s">
        <v>22210</v>
      </c>
      <c r="B1219" t="s">
        <v>16595</v>
      </c>
      <c r="C1219" t="s">
        <v>22211</v>
      </c>
      <c r="D1219" t="s">
        <v>16593</v>
      </c>
      <c r="E1219" t="s">
        <v>23971</v>
      </c>
      <c r="G1219" t="s">
        <v>23972</v>
      </c>
      <c r="H1219" t="s">
        <v>16594</v>
      </c>
      <c r="J1219" t="s">
        <v>27697</v>
      </c>
    </row>
    <row r="1220" spans="1:10" x14ac:dyDescent="0.2">
      <c r="A1220" t="s">
        <v>23971</v>
      </c>
      <c r="B1220" t="s">
        <v>16595</v>
      </c>
      <c r="C1220" t="s">
        <v>23972</v>
      </c>
      <c r="D1220" t="s">
        <v>22210</v>
      </c>
      <c r="H1220" t="s">
        <v>22211</v>
      </c>
      <c r="J1220" t="s">
        <v>27697</v>
      </c>
    </row>
    <row r="1221" spans="1:10" x14ac:dyDescent="0.2">
      <c r="A1221" t="s">
        <v>17477</v>
      </c>
      <c r="B1221" t="s">
        <v>17479</v>
      </c>
      <c r="C1221" t="s">
        <v>17478</v>
      </c>
      <c r="J1221" t="s">
        <v>27697</v>
      </c>
    </row>
    <row r="1222" spans="1:10" x14ac:dyDescent="0.2">
      <c r="A1222" t="s">
        <v>17480</v>
      </c>
      <c r="B1222" t="s">
        <v>17482</v>
      </c>
      <c r="C1222" t="s">
        <v>17481</v>
      </c>
      <c r="J1222" t="s">
        <v>27697</v>
      </c>
    </row>
    <row r="1223" spans="1:10" x14ac:dyDescent="0.2">
      <c r="A1223" t="s">
        <v>17483</v>
      </c>
      <c r="B1223" t="s">
        <v>19109</v>
      </c>
      <c r="C1223" t="s">
        <v>17484</v>
      </c>
      <c r="E1223" t="s">
        <v>23031</v>
      </c>
      <c r="G1223" t="s">
        <v>23032</v>
      </c>
      <c r="J1223" t="s">
        <v>27697</v>
      </c>
    </row>
    <row r="1224" spans="1:10" x14ac:dyDescent="0.2">
      <c r="A1224" t="s">
        <v>23031</v>
      </c>
      <c r="B1224" t="s">
        <v>23033</v>
      </c>
      <c r="C1224" t="s">
        <v>23032</v>
      </c>
      <c r="D1224" t="s">
        <v>17483</v>
      </c>
      <c r="H1224" t="s">
        <v>17484</v>
      </c>
      <c r="J1224" t="s">
        <v>27697</v>
      </c>
    </row>
    <row r="1225" spans="1:10" x14ac:dyDescent="0.2">
      <c r="A1225" t="s">
        <v>17485</v>
      </c>
      <c r="B1225" t="s">
        <v>17487</v>
      </c>
      <c r="C1225" t="s">
        <v>17486</v>
      </c>
      <c r="J1225" t="s">
        <v>27697</v>
      </c>
    </row>
    <row r="1226" spans="1:10" x14ac:dyDescent="0.2">
      <c r="A1226" t="s">
        <v>16596</v>
      </c>
      <c r="B1226" t="s">
        <v>16598</v>
      </c>
      <c r="C1226" t="s">
        <v>16597</v>
      </c>
      <c r="E1226" t="s">
        <v>23034</v>
      </c>
      <c r="G1226" t="s">
        <v>23035</v>
      </c>
      <c r="J1226" t="s">
        <v>27697</v>
      </c>
    </row>
    <row r="1227" spans="1:10" x14ac:dyDescent="0.2">
      <c r="A1227" t="s">
        <v>23034</v>
      </c>
      <c r="B1227" t="s">
        <v>23036</v>
      </c>
      <c r="C1227" t="s">
        <v>23035</v>
      </c>
      <c r="D1227" t="s">
        <v>16596</v>
      </c>
      <c r="H1227" t="s">
        <v>16597</v>
      </c>
      <c r="J1227" t="s">
        <v>27697</v>
      </c>
    </row>
    <row r="1228" spans="1:10" x14ac:dyDescent="0.2">
      <c r="A1228" t="s">
        <v>17488</v>
      </c>
      <c r="B1228" t="s">
        <v>17490</v>
      </c>
      <c r="C1228" t="s">
        <v>17489</v>
      </c>
      <c r="E1228" t="s">
        <v>23037</v>
      </c>
      <c r="G1228" t="s">
        <v>23038</v>
      </c>
      <c r="J1228" t="s">
        <v>27683</v>
      </c>
    </row>
    <row r="1229" spans="1:10" x14ac:dyDescent="0.2">
      <c r="A1229" t="s">
        <v>23037</v>
      </c>
      <c r="B1229" t="s">
        <v>17490</v>
      </c>
      <c r="C1229" t="s">
        <v>23038</v>
      </c>
      <c r="D1229" t="s">
        <v>17488</v>
      </c>
      <c r="H1229" t="s">
        <v>17489</v>
      </c>
      <c r="J1229" t="s">
        <v>27683</v>
      </c>
    </row>
    <row r="1230" spans="1:10" x14ac:dyDescent="0.2">
      <c r="A1230" t="s">
        <v>17491</v>
      </c>
      <c r="B1230" t="s">
        <v>17493</v>
      </c>
      <c r="C1230" t="s">
        <v>17492</v>
      </c>
      <c r="J1230" t="s">
        <v>27697</v>
      </c>
    </row>
    <row r="1231" spans="1:10" x14ac:dyDescent="0.2">
      <c r="A1231" t="s">
        <v>17494</v>
      </c>
      <c r="B1231" t="s">
        <v>17496</v>
      </c>
      <c r="C1231" t="s">
        <v>17495</v>
      </c>
      <c r="J1231" t="s">
        <v>27697</v>
      </c>
    </row>
    <row r="1232" spans="1:10" x14ac:dyDescent="0.2">
      <c r="A1232" t="s">
        <v>16599</v>
      </c>
      <c r="B1232" t="s">
        <v>16601</v>
      </c>
      <c r="C1232" t="s">
        <v>16600</v>
      </c>
      <c r="J1232" t="s">
        <v>27701</v>
      </c>
    </row>
    <row r="1233" spans="1:10" x14ac:dyDescent="0.2">
      <c r="A1233" t="s">
        <v>16602</v>
      </c>
      <c r="B1233" t="s">
        <v>16604</v>
      </c>
      <c r="C1233" t="s">
        <v>16603</v>
      </c>
      <c r="J1233" t="s">
        <v>27701</v>
      </c>
    </row>
    <row r="1234" spans="1:10" x14ac:dyDescent="0.2">
      <c r="A1234" t="s">
        <v>24861</v>
      </c>
      <c r="B1234" t="s">
        <v>24863</v>
      </c>
      <c r="C1234" t="s">
        <v>24862</v>
      </c>
      <c r="D1234" t="s">
        <v>25579</v>
      </c>
      <c r="E1234" t="s">
        <v>25580</v>
      </c>
      <c r="G1234" t="s">
        <v>25581</v>
      </c>
      <c r="H1234" t="s">
        <v>25582</v>
      </c>
      <c r="J1234" t="s">
        <v>27668</v>
      </c>
    </row>
    <row r="1235" spans="1:10" x14ac:dyDescent="0.2">
      <c r="A1235" t="s">
        <v>17497</v>
      </c>
      <c r="B1235" t="s">
        <v>17499</v>
      </c>
      <c r="C1235" t="s">
        <v>17498</v>
      </c>
      <c r="D1235" t="s">
        <v>4758</v>
      </c>
      <c r="H1235" t="s">
        <v>4759</v>
      </c>
      <c r="J1235" t="s">
        <v>27702</v>
      </c>
    </row>
    <row r="1236" spans="1:10" x14ac:dyDescent="0.2">
      <c r="A1236" t="s">
        <v>17500</v>
      </c>
      <c r="B1236" t="s">
        <v>17502</v>
      </c>
      <c r="C1236" t="s">
        <v>17501</v>
      </c>
      <c r="E1236" t="s">
        <v>19110</v>
      </c>
      <c r="G1236" t="s">
        <v>19111</v>
      </c>
      <c r="J1236" t="s">
        <v>27697</v>
      </c>
    </row>
    <row r="1237" spans="1:10" x14ac:dyDescent="0.2">
      <c r="A1237" t="s">
        <v>19110</v>
      </c>
      <c r="B1237" t="s">
        <v>17502</v>
      </c>
      <c r="C1237" t="s">
        <v>19111</v>
      </c>
      <c r="D1237" t="s">
        <v>17500</v>
      </c>
      <c r="E1237" t="s">
        <v>20028</v>
      </c>
      <c r="G1237" t="s">
        <v>20029</v>
      </c>
      <c r="H1237" t="s">
        <v>17501</v>
      </c>
      <c r="J1237" t="s">
        <v>27697</v>
      </c>
    </row>
    <row r="1238" spans="1:10" x14ac:dyDescent="0.2">
      <c r="A1238" t="s">
        <v>20028</v>
      </c>
      <c r="B1238" t="s">
        <v>17502</v>
      </c>
      <c r="C1238" t="s">
        <v>20029</v>
      </c>
      <c r="D1238" t="s">
        <v>19110</v>
      </c>
      <c r="E1238" t="s">
        <v>21338</v>
      </c>
      <c r="G1238" t="s">
        <v>21339</v>
      </c>
      <c r="H1238" t="s">
        <v>19111</v>
      </c>
      <c r="J1238" t="s">
        <v>27697</v>
      </c>
    </row>
    <row r="1239" spans="1:10" x14ac:dyDescent="0.2">
      <c r="A1239" t="s">
        <v>21338</v>
      </c>
      <c r="B1239" t="s">
        <v>17502</v>
      </c>
      <c r="C1239" t="s">
        <v>21339</v>
      </c>
      <c r="D1239" t="s">
        <v>20028</v>
      </c>
      <c r="E1239" t="s">
        <v>22212</v>
      </c>
      <c r="G1239" t="s">
        <v>22213</v>
      </c>
      <c r="H1239" t="s">
        <v>20029</v>
      </c>
      <c r="J1239" t="s">
        <v>27697</v>
      </c>
    </row>
    <row r="1240" spans="1:10" x14ac:dyDescent="0.2">
      <c r="A1240" t="s">
        <v>22212</v>
      </c>
      <c r="B1240" t="s">
        <v>17502</v>
      </c>
      <c r="C1240" t="s">
        <v>22213</v>
      </c>
      <c r="D1240" t="s">
        <v>21338</v>
      </c>
      <c r="E1240" t="s">
        <v>25760</v>
      </c>
      <c r="G1240" t="s">
        <v>25761</v>
      </c>
      <c r="H1240" t="s">
        <v>21339</v>
      </c>
      <c r="J1240" t="s">
        <v>27697</v>
      </c>
    </row>
    <row r="1241" spans="1:10" x14ac:dyDescent="0.2">
      <c r="A1241" t="s">
        <v>25760</v>
      </c>
      <c r="B1241" t="s">
        <v>17502</v>
      </c>
      <c r="C1241" t="s">
        <v>25761</v>
      </c>
      <c r="D1241" t="s">
        <v>22212</v>
      </c>
      <c r="H1241" t="s">
        <v>22213</v>
      </c>
      <c r="J1241" t="s">
        <v>27697</v>
      </c>
    </row>
    <row r="1242" spans="1:10" x14ac:dyDescent="0.2">
      <c r="A1242" t="s">
        <v>19112</v>
      </c>
      <c r="B1242" t="s">
        <v>17505</v>
      </c>
      <c r="C1242" t="s">
        <v>19113</v>
      </c>
      <c r="D1242" t="s">
        <v>17503</v>
      </c>
      <c r="E1242" t="s">
        <v>21340</v>
      </c>
      <c r="G1242" t="s">
        <v>21341</v>
      </c>
      <c r="H1242" t="s">
        <v>17504</v>
      </c>
      <c r="J1242" t="s">
        <v>27697</v>
      </c>
    </row>
    <row r="1243" spans="1:10" x14ac:dyDescent="0.2">
      <c r="A1243" t="s">
        <v>21340</v>
      </c>
      <c r="B1243" t="s">
        <v>21342</v>
      </c>
      <c r="C1243" t="s">
        <v>21341</v>
      </c>
      <c r="D1243" t="s">
        <v>19112</v>
      </c>
      <c r="E1243" t="s">
        <v>22214</v>
      </c>
      <c r="G1243" t="s">
        <v>22215</v>
      </c>
      <c r="H1243" t="s">
        <v>19113</v>
      </c>
      <c r="J1243" t="s">
        <v>27697</v>
      </c>
    </row>
    <row r="1244" spans="1:10" x14ac:dyDescent="0.2">
      <c r="A1244" t="s">
        <v>22214</v>
      </c>
      <c r="B1244" t="s">
        <v>21342</v>
      </c>
      <c r="C1244" t="s">
        <v>22215</v>
      </c>
      <c r="D1244" t="s">
        <v>21340</v>
      </c>
      <c r="E1244" t="s">
        <v>25762</v>
      </c>
      <c r="G1244" t="s">
        <v>25763</v>
      </c>
      <c r="H1244" t="s">
        <v>21341</v>
      </c>
      <c r="J1244" t="s">
        <v>27697</v>
      </c>
    </row>
    <row r="1245" spans="1:10" x14ac:dyDescent="0.2">
      <c r="A1245" t="s">
        <v>25762</v>
      </c>
      <c r="B1245" t="s">
        <v>25764</v>
      </c>
      <c r="C1245" t="s">
        <v>25763</v>
      </c>
      <c r="D1245" t="s">
        <v>22214</v>
      </c>
      <c r="H1245" t="s">
        <v>22215</v>
      </c>
      <c r="J1245" t="s">
        <v>27697</v>
      </c>
    </row>
    <row r="1246" spans="1:10" x14ac:dyDescent="0.2">
      <c r="A1246" t="s">
        <v>17506</v>
      </c>
      <c r="B1246" t="s">
        <v>17508</v>
      </c>
      <c r="C1246" t="s">
        <v>17507</v>
      </c>
      <c r="E1246" t="s">
        <v>19114</v>
      </c>
      <c r="G1246" t="s">
        <v>19115</v>
      </c>
      <c r="J1246" t="s">
        <v>27697</v>
      </c>
    </row>
    <row r="1247" spans="1:10" x14ac:dyDescent="0.2">
      <c r="A1247" t="s">
        <v>19114</v>
      </c>
      <c r="B1247" t="s">
        <v>17508</v>
      </c>
      <c r="C1247" t="s">
        <v>19115</v>
      </c>
      <c r="D1247" t="s">
        <v>17506</v>
      </c>
      <c r="E1247" t="s">
        <v>21343</v>
      </c>
      <c r="G1247" t="s">
        <v>21344</v>
      </c>
      <c r="H1247" t="s">
        <v>17507</v>
      </c>
      <c r="J1247" t="s">
        <v>27697</v>
      </c>
    </row>
    <row r="1248" spans="1:10" x14ac:dyDescent="0.2">
      <c r="A1248" t="s">
        <v>21343</v>
      </c>
      <c r="B1248" t="s">
        <v>21345</v>
      </c>
      <c r="C1248" t="s">
        <v>21344</v>
      </c>
      <c r="D1248" t="s">
        <v>19114</v>
      </c>
      <c r="E1248" t="s">
        <v>22216</v>
      </c>
      <c r="G1248" t="s">
        <v>22217</v>
      </c>
      <c r="H1248" t="s">
        <v>19115</v>
      </c>
      <c r="J1248" t="s">
        <v>27697</v>
      </c>
    </row>
    <row r="1249" spans="1:10" x14ac:dyDescent="0.2">
      <c r="A1249" t="s">
        <v>22216</v>
      </c>
      <c r="B1249" t="s">
        <v>21345</v>
      </c>
      <c r="C1249" t="s">
        <v>22217</v>
      </c>
      <c r="D1249" t="s">
        <v>21343</v>
      </c>
      <c r="E1249" t="s">
        <v>25765</v>
      </c>
      <c r="G1249" t="s">
        <v>25766</v>
      </c>
      <c r="H1249" t="s">
        <v>21344</v>
      </c>
      <c r="J1249" t="s">
        <v>27697</v>
      </c>
    </row>
    <row r="1250" spans="1:10" x14ac:dyDescent="0.2">
      <c r="A1250" t="s">
        <v>25765</v>
      </c>
      <c r="B1250" t="s">
        <v>25767</v>
      </c>
      <c r="C1250" t="s">
        <v>25766</v>
      </c>
      <c r="D1250" t="s">
        <v>22216</v>
      </c>
      <c r="H1250" t="s">
        <v>22217</v>
      </c>
      <c r="J1250" t="s">
        <v>27697</v>
      </c>
    </row>
    <row r="1251" spans="1:10" x14ac:dyDescent="0.2">
      <c r="A1251" t="s">
        <v>17509</v>
      </c>
      <c r="B1251" t="s">
        <v>17511</v>
      </c>
      <c r="C1251" t="s">
        <v>17510</v>
      </c>
      <c r="J1251" t="s">
        <v>27697</v>
      </c>
    </row>
    <row r="1252" spans="1:10" x14ac:dyDescent="0.2">
      <c r="A1252" t="s">
        <v>16605</v>
      </c>
      <c r="B1252" t="s">
        <v>16607</v>
      </c>
      <c r="C1252" t="s">
        <v>16606</v>
      </c>
      <c r="J1252" t="s">
        <v>27697</v>
      </c>
    </row>
    <row r="1253" spans="1:10" x14ac:dyDescent="0.2">
      <c r="A1253" t="s">
        <v>16608</v>
      </c>
      <c r="B1253" t="s">
        <v>16610</v>
      </c>
      <c r="C1253" t="s">
        <v>16609</v>
      </c>
      <c r="J1253" t="s">
        <v>27697</v>
      </c>
    </row>
    <row r="1254" spans="1:10" x14ac:dyDescent="0.2">
      <c r="A1254" t="s">
        <v>16611</v>
      </c>
      <c r="B1254" t="s">
        <v>16613</v>
      </c>
      <c r="C1254" t="s">
        <v>16612</v>
      </c>
      <c r="E1254" t="s">
        <v>22218</v>
      </c>
      <c r="G1254" t="s">
        <v>22219</v>
      </c>
      <c r="J1254" t="s">
        <v>27697</v>
      </c>
    </row>
    <row r="1255" spans="1:10" x14ac:dyDescent="0.2">
      <c r="A1255" t="s">
        <v>22218</v>
      </c>
      <c r="B1255" t="s">
        <v>16613</v>
      </c>
      <c r="C1255" t="s">
        <v>22219</v>
      </c>
      <c r="D1255" t="s">
        <v>16611</v>
      </c>
      <c r="H1255" t="s">
        <v>16612</v>
      </c>
      <c r="J1255" t="s">
        <v>27697</v>
      </c>
    </row>
    <row r="1256" spans="1:10" x14ac:dyDescent="0.2">
      <c r="A1256" t="s">
        <v>22220</v>
      </c>
      <c r="B1256" t="s">
        <v>16563</v>
      </c>
      <c r="C1256" t="s">
        <v>22221</v>
      </c>
      <c r="D1256" t="s">
        <v>16614</v>
      </c>
      <c r="H1256" t="s">
        <v>16615</v>
      </c>
      <c r="J1256" t="s">
        <v>27697</v>
      </c>
    </row>
    <row r="1257" spans="1:10" x14ac:dyDescent="0.2">
      <c r="A1257" t="s">
        <v>22222</v>
      </c>
      <c r="B1257" t="s">
        <v>23973</v>
      </c>
      <c r="C1257" t="s">
        <v>22223</v>
      </c>
      <c r="D1257" t="s">
        <v>17512</v>
      </c>
      <c r="H1257" t="s">
        <v>17513</v>
      </c>
      <c r="J1257" t="s">
        <v>27697</v>
      </c>
    </row>
    <row r="1258" spans="1:10" x14ac:dyDescent="0.2">
      <c r="A1258" t="s">
        <v>17514</v>
      </c>
      <c r="B1258" t="s">
        <v>17516</v>
      </c>
      <c r="C1258" t="s">
        <v>17515</v>
      </c>
      <c r="J1258" t="s">
        <v>27697</v>
      </c>
    </row>
    <row r="1259" spans="1:10" x14ac:dyDescent="0.2">
      <c r="A1259" t="s">
        <v>17517</v>
      </c>
      <c r="B1259" t="s">
        <v>17519</v>
      </c>
      <c r="C1259" t="s">
        <v>17518</v>
      </c>
      <c r="J1259" t="s">
        <v>27697</v>
      </c>
    </row>
    <row r="1260" spans="1:10" x14ac:dyDescent="0.2">
      <c r="A1260" t="s">
        <v>18542</v>
      </c>
      <c r="B1260" t="s">
        <v>18544</v>
      </c>
      <c r="C1260" t="s">
        <v>18543</v>
      </c>
      <c r="J1260" t="s">
        <v>27697</v>
      </c>
    </row>
    <row r="1261" spans="1:10" x14ac:dyDescent="0.2">
      <c r="A1261" t="s">
        <v>18545</v>
      </c>
      <c r="B1261" t="s">
        <v>18547</v>
      </c>
      <c r="C1261" t="s">
        <v>18546</v>
      </c>
      <c r="J1261" t="s">
        <v>27697</v>
      </c>
    </row>
    <row r="1262" spans="1:10" x14ac:dyDescent="0.2">
      <c r="A1262" t="s">
        <v>18548</v>
      </c>
      <c r="B1262" t="s">
        <v>18550</v>
      </c>
      <c r="C1262" t="s">
        <v>18549</v>
      </c>
      <c r="J1262" t="s">
        <v>27697</v>
      </c>
    </row>
    <row r="1263" spans="1:10" x14ac:dyDescent="0.2">
      <c r="A1263" t="s">
        <v>17520</v>
      </c>
      <c r="B1263" t="s">
        <v>18551</v>
      </c>
      <c r="C1263" t="s">
        <v>17521</v>
      </c>
      <c r="E1263" t="s">
        <v>17522</v>
      </c>
      <c r="G1263" t="s">
        <v>17523</v>
      </c>
      <c r="J1263" t="s">
        <v>27697</v>
      </c>
    </row>
    <row r="1264" spans="1:10" x14ac:dyDescent="0.2">
      <c r="A1264" t="s">
        <v>17522</v>
      </c>
      <c r="B1264" t="s">
        <v>18551</v>
      </c>
      <c r="C1264" t="s">
        <v>17523</v>
      </c>
      <c r="D1264" t="s">
        <v>17520</v>
      </c>
      <c r="E1264" t="s">
        <v>22224</v>
      </c>
      <c r="G1264" t="s">
        <v>22225</v>
      </c>
      <c r="H1264" t="s">
        <v>17521</v>
      </c>
      <c r="J1264" t="s">
        <v>27697</v>
      </c>
    </row>
    <row r="1265" spans="1:10" x14ac:dyDescent="0.2">
      <c r="A1265" t="s">
        <v>22224</v>
      </c>
      <c r="B1265" t="s">
        <v>18551</v>
      </c>
      <c r="C1265" t="s">
        <v>22225</v>
      </c>
      <c r="D1265" t="s">
        <v>17522</v>
      </c>
      <c r="E1265" t="s">
        <v>23039</v>
      </c>
      <c r="G1265" t="s">
        <v>23040</v>
      </c>
      <c r="H1265" t="s">
        <v>17523</v>
      </c>
      <c r="J1265" t="s">
        <v>27697</v>
      </c>
    </row>
    <row r="1266" spans="1:10" x14ac:dyDescent="0.2">
      <c r="A1266" t="s">
        <v>23039</v>
      </c>
      <c r="B1266" t="s">
        <v>23041</v>
      </c>
      <c r="C1266" t="s">
        <v>23040</v>
      </c>
      <c r="D1266" t="s">
        <v>22224</v>
      </c>
      <c r="E1266" t="s">
        <v>23042</v>
      </c>
      <c r="G1266" t="s">
        <v>23043</v>
      </c>
      <c r="H1266" t="s">
        <v>22225</v>
      </c>
      <c r="J1266" t="s">
        <v>27697</v>
      </c>
    </row>
    <row r="1267" spans="1:10" x14ac:dyDescent="0.2">
      <c r="A1267" t="s">
        <v>23042</v>
      </c>
      <c r="B1267" t="s">
        <v>23041</v>
      </c>
      <c r="C1267" t="s">
        <v>23043</v>
      </c>
      <c r="D1267" t="s">
        <v>23039</v>
      </c>
      <c r="E1267" t="s">
        <v>26369</v>
      </c>
      <c r="G1267" t="s">
        <v>26370</v>
      </c>
      <c r="H1267" t="s">
        <v>23040</v>
      </c>
      <c r="J1267" t="s">
        <v>27697</v>
      </c>
    </row>
    <row r="1268" spans="1:10" x14ac:dyDescent="0.2">
      <c r="A1268" t="s">
        <v>26369</v>
      </c>
      <c r="B1268" t="s">
        <v>23041</v>
      </c>
      <c r="C1268" t="s">
        <v>26370</v>
      </c>
      <c r="D1268" t="s">
        <v>23042</v>
      </c>
      <c r="E1268" t="s">
        <v>26898</v>
      </c>
      <c r="G1268" t="s">
        <v>26899</v>
      </c>
      <c r="H1268" t="s">
        <v>23043</v>
      </c>
      <c r="J1268" t="s">
        <v>27697</v>
      </c>
    </row>
    <row r="1269" spans="1:10" x14ac:dyDescent="0.2">
      <c r="A1269" t="s">
        <v>26898</v>
      </c>
      <c r="B1269" t="s">
        <v>23041</v>
      </c>
      <c r="C1269" t="s">
        <v>26899</v>
      </c>
      <c r="D1269" t="s">
        <v>26369</v>
      </c>
      <c r="H1269" t="s">
        <v>26370</v>
      </c>
      <c r="J1269" t="s">
        <v>27697</v>
      </c>
    </row>
    <row r="1270" spans="1:10" x14ac:dyDescent="0.2">
      <c r="A1270" t="s">
        <v>17524</v>
      </c>
      <c r="B1270" t="s">
        <v>17526</v>
      </c>
      <c r="C1270" t="s">
        <v>17525</v>
      </c>
      <c r="J1270" t="s">
        <v>27697</v>
      </c>
    </row>
    <row r="1271" spans="1:10" x14ac:dyDescent="0.2">
      <c r="A1271" t="s">
        <v>18552</v>
      </c>
      <c r="B1271" t="s">
        <v>18554</v>
      </c>
      <c r="C1271" t="s">
        <v>18553</v>
      </c>
      <c r="J1271" t="s">
        <v>27697</v>
      </c>
    </row>
    <row r="1272" spans="1:10" x14ac:dyDescent="0.2">
      <c r="A1272" t="s">
        <v>17527</v>
      </c>
      <c r="B1272" t="s">
        <v>17529</v>
      </c>
      <c r="C1272" t="s">
        <v>17528</v>
      </c>
      <c r="E1272" t="s">
        <v>22226</v>
      </c>
      <c r="G1272" t="s">
        <v>22227</v>
      </c>
      <c r="J1272" t="s">
        <v>27683</v>
      </c>
    </row>
    <row r="1273" spans="1:10" x14ac:dyDescent="0.2">
      <c r="A1273" t="s">
        <v>22226</v>
      </c>
      <c r="B1273" t="s">
        <v>17529</v>
      </c>
      <c r="C1273" t="s">
        <v>22227</v>
      </c>
      <c r="D1273" t="s">
        <v>17527</v>
      </c>
      <c r="E1273" t="s">
        <v>23044</v>
      </c>
      <c r="G1273" t="s">
        <v>23045</v>
      </c>
      <c r="H1273" t="s">
        <v>17528</v>
      </c>
      <c r="J1273" t="s">
        <v>27683</v>
      </c>
    </row>
    <row r="1274" spans="1:10" x14ac:dyDescent="0.2">
      <c r="A1274" t="s">
        <v>23044</v>
      </c>
      <c r="B1274" t="s">
        <v>17529</v>
      </c>
      <c r="C1274" t="s">
        <v>23045</v>
      </c>
      <c r="D1274" t="s">
        <v>22226</v>
      </c>
      <c r="H1274" t="s">
        <v>22227</v>
      </c>
      <c r="J1274" t="s">
        <v>27683</v>
      </c>
    </row>
    <row r="1275" spans="1:10" x14ac:dyDescent="0.2">
      <c r="A1275" t="s">
        <v>17530</v>
      </c>
      <c r="B1275" t="s">
        <v>17532</v>
      </c>
      <c r="C1275" t="s">
        <v>17531</v>
      </c>
      <c r="E1275" t="s">
        <v>23046</v>
      </c>
      <c r="G1275" t="s">
        <v>23047</v>
      </c>
      <c r="J1275" t="s">
        <v>27697</v>
      </c>
    </row>
    <row r="1276" spans="1:10" x14ac:dyDescent="0.2">
      <c r="A1276" t="s">
        <v>23046</v>
      </c>
      <c r="B1276" t="s">
        <v>23048</v>
      </c>
      <c r="C1276" t="s">
        <v>23047</v>
      </c>
      <c r="D1276" t="s">
        <v>17530</v>
      </c>
      <c r="E1276" t="s">
        <v>26371</v>
      </c>
      <c r="G1276" t="s">
        <v>26372</v>
      </c>
      <c r="H1276" t="s">
        <v>17531</v>
      </c>
      <c r="J1276" t="s">
        <v>27697</v>
      </c>
    </row>
    <row r="1277" spans="1:10" x14ac:dyDescent="0.2">
      <c r="A1277" t="s">
        <v>26371</v>
      </c>
      <c r="B1277" t="s">
        <v>23048</v>
      </c>
      <c r="C1277" t="s">
        <v>26372</v>
      </c>
      <c r="D1277" t="s">
        <v>23046</v>
      </c>
      <c r="E1277" t="s">
        <v>26900</v>
      </c>
      <c r="G1277" t="s">
        <v>26901</v>
      </c>
      <c r="H1277" t="s">
        <v>23047</v>
      </c>
      <c r="J1277" t="s">
        <v>27697</v>
      </c>
    </row>
    <row r="1278" spans="1:10" x14ac:dyDescent="0.2">
      <c r="A1278" t="s">
        <v>26900</v>
      </c>
      <c r="B1278" t="s">
        <v>23048</v>
      </c>
      <c r="C1278" t="s">
        <v>26901</v>
      </c>
      <c r="D1278" t="s">
        <v>26371</v>
      </c>
      <c r="H1278" t="s">
        <v>26372</v>
      </c>
      <c r="J1278" t="s">
        <v>27697</v>
      </c>
    </row>
    <row r="1279" spans="1:10" x14ac:dyDescent="0.2">
      <c r="A1279" t="s">
        <v>18555</v>
      </c>
      <c r="B1279" t="s">
        <v>18557</v>
      </c>
      <c r="C1279" t="s">
        <v>18556</v>
      </c>
      <c r="J1279" t="s">
        <v>27697</v>
      </c>
    </row>
    <row r="1280" spans="1:10" x14ac:dyDescent="0.2">
      <c r="A1280" t="s">
        <v>21346</v>
      </c>
      <c r="B1280" t="s">
        <v>17535</v>
      </c>
      <c r="C1280" t="s">
        <v>21347</v>
      </c>
      <c r="D1280" t="s">
        <v>17533</v>
      </c>
      <c r="H1280" t="s">
        <v>17534</v>
      </c>
      <c r="J1280" t="s">
        <v>27697</v>
      </c>
    </row>
    <row r="1281" spans="1:10" x14ac:dyDescent="0.2">
      <c r="A1281" t="s">
        <v>17536</v>
      </c>
      <c r="B1281" t="s">
        <v>17538</v>
      </c>
      <c r="C1281" t="s">
        <v>17537</v>
      </c>
      <c r="J1281" t="s">
        <v>27697</v>
      </c>
    </row>
    <row r="1282" spans="1:10" x14ac:dyDescent="0.2">
      <c r="A1282" t="s">
        <v>17539</v>
      </c>
      <c r="B1282" t="s">
        <v>17541</v>
      </c>
      <c r="C1282" t="s">
        <v>17540</v>
      </c>
      <c r="J1282" t="s">
        <v>27698</v>
      </c>
    </row>
    <row r="1283" spans="1:10" x14ac:dyDescent="0.2">
      <c r="A1283" t="s">
        <v>17542</v>
      </c>
      <c r="B1283" t="s">
        <v>17544</v>
      </c>
      <c r="C1283" t="s">
        <v>17543</v>
      </c>
      <c r="J1283" t="s">
        <v>27698</v>
      </c>
    </row>
    <row r="1284" spans="1:10" x14ac:dyDescent="0.2">
      <c r="A1284" t="s">
        <v>17545</v>
      </c>
      <c r="B1284" t="s">
        <v>17547</v>
      </c>
      <c r="C1284" t="s">
        <v>17546</v>
      </c>
      <c r="J1284" t="s">
        <v>27698</v>
      </c>
    </row>
    <row r="1285" spans="1:10" x14ac:dyDescent="0.2">
      <c r="A1285" t="s">
        <v>17548</v>
      </c>
      <c r="B1285" t="s">
        <v>17550</v>
      </c>
      <c r="C1285" t="s">
        <v>17549</v>
      </c>
      <c r="J1285" t="s">
        <v>27698</v>
      </c>
    </row>
    <row r="1286" spans="1:10" x14ac:dyDescent="0.2">
      <c r="A1286" t="s">
        <v>17551</v>
      </c>
      <c r="B1286" t="s">
        <v>17553</v>
      </c>
      <c r="C1286" t="s">
        <v>17552</v>
      </c>
      <c r="J1286" t="s">
        <v>27698</v>
      </c>
    </row>
    <row r="1287" spans="1:10" x14ac:dyDescent="0.2">
      <c r="A1287" t="s">
        <v>17554</v>
      </c>
      <c r="B1287" t="s">
        <v>17556</v>
      </c>
      <c r="C1287" t="s">
        <v>17555</v>
      </c>
      <c r="J1287" t="s">
        <v>27698</v>
      </c>
    </row>
    <row r="1288" spans="1:10" x14ac:dyDescent="0.2">
      <c r="A1288" t="s">
        <v>17557</v>
      </c>
      <c r="B1288" t="s">
        <v>17559</v>
      </c>
      <c r="C1288" t="s">
        <v>17558</v>
      </c>
      <c r="J1288" t="s">
        <v>27698</v>
      </c>
    </row>
    <row r="1289" spans="1:10" x14ac:dyDescent="0.2">
      <c r="A1289" t="s">
        <v>17560</v>
      </c>
      <c r="B1289" t="s">
        <v>17562</v>
      </c>
      <c r="C1289" t="s">
        <v>17561</v>
      </c>
      <c r="E1289" t="s">
        <v>26373</v>
      </c>
      <c r="G1289" t="s">
        <v>26374</v>
      </c>
      <c r="J1289" t="s">
        <v>27698</v>
      </c>
    </row>
    <row r="1290" spans="1:10" x14ac:dyDescent="0.2">
      <c r="A1290" t="s">
        <v>26373</v>
      </c>
      <c r="B1290" t="s">
        <v>26375</v>
      </c>
      <c r="C1290" t="s">
        <v>26374</v>
      </c>
      <c r="D1290" t="s">
        <v>17560</v>
      </c>
      <c r="H1290" t="s">
        <v>17561</v>
      </c>
      <c r="J1290" t="s">
        <v>27698</v>
      </c>
    </row>
    <row r="1291" spans="1:10" x14ac:dyDescent="0.2">
      <c r="A1291" t="s">
        <v>23049</v>
      </c>
      <c r="B1291" t="s">
        <v>23974</v>
      </c>
      <c r="C1291" t="s">
        <v>23050</v>
      </c>
      <c r="D1291" t="s">
        <v>17563</v>
      </c>
      <c r="H1291" t="s">
        <v>17564</v>
      </c>
      <c r="J1291" t="s">
        <v>27698</v>
      </c>
    </row>
    <row r="1292" spans="1:10" x14ac:dyDescent="0.2">
      <c r="A1292" t="s">
        <v>17565</v>
      </c>
      <c r="B1292" t="s">
        <v>3956</v>
      </c>
      <c r="C1292" t="s">
        <v>17566</v>
      </c>
      <c r="E1292" t="s">
        <v>24720</v>
      </c>
      <c r="G1292" t="s">
        <v>24721</v>
      </c>
      <c r="J1292" t="s">
        <v>27698</v>
      </c>
    </row>
    <row r="1293" spans="1:10" x14ac:dyDescent="0.2">
      <c r="A1293" t="s">
        <v>24720</v>
      </c>
      <c r="B1293" t="s">
        <v>3956</v>
      </c>
      <c r="C1293" t="s">
        <v>24721</v>
      </c>
      <c r="D1293" t="s">
        <v>17565</v>
      </c>
      <c r="H1293" t="s">
        <v>17566</v>
      </c>
      <c r="J1293" t="s">
        <v>27698</v>
      </c>
    </row>
    <row r="1294" spans="1:10" x14ac:dyDescent="0.2">
      <c r="A1294" t="s">
        <v>17567</v>
      </c>
      <c r="B1294" t="s">
        <v>17569</v>
      </c>
      <c r="C1294" t="s">
        <v>17568</v>
      </c>
      <c r="J1294" t="s">
        <v>27698</v>
      </c>
    </row>
    <row r="1295" spans="1:10" x14ac:dyDescent="0.2">
      <c r="A1295" t="s">
        <v>17570</v>
      </c>
      <c r="B1295" t="s">
        <v>17572</v>
      </c>
      <c r="C1295" t="s">
        <v>17571</v>
      </c>
      <c r="J1295" t="s">
        <v>27698</v>
      </c>
    </row>
    <row r="1296" spans="1:10" x14ac:dyDescent="0.2">
      <c r="A1296" t="s">
        <v>17573</v>
      </c>
      <c r="B1296" t="s">
        <v>17575</v>
      </c>
      <c r="C1296" t="s">
        <v>17574</v>
      </c>
      <c r="J1296" t="s">
        <v>27698</v>
      </c>
    </row>
    <row r="1297" spans="1:10" x14ac:dyDescent="0.2">
      <c r="A1297" t="s">
        <v>16616</v>
      </c>
      <c r="B1297" t="s">
        <v>16618</v>
      </c>
      <c r="C1297" t="s">
        <v>16617</v>
      </c>
      <c r="E1297" t="s">
        <v>20732</v>
      </c>
      <c r="G1297" t="s">
        <v>20733</v>
      </c>
      <c r="J1297" t="s">
        <v>27698</v>
      </c>
    </row>
    <row r="1298" spans="1:10" x14ac:dyDescent="0.2">
      <c r="A1298" t="s">
        <v>17576</v>
      </c>
      <c r="B1298" t="s">
        <v>17578</v>
      </c>
      <c r="C1298" t="s">
        <v>17577</v>
      </c>
      <c r="D1298" t="s">
        <v>20732</v>
      </c>
      <c r="E1298" t="s">
        <v>23636</v>
      </c>
      <c r="G1298" t="s">
        <v>23637</v>
      </c>
      <c r="H1298" t="s">
        <v>20733</v>
      </c>
      <c r="J1298" t="s">
        <v>27698</v>
      </c>
    </row>
    <row r="1299" spans="1:10" x14ac:dyDescent="0.2">
      <c r="A1299" t="s">
        <v>22228</v>
      </c>
      <c r="B1299" t="s">
        <v>22230</v>
      </c>
      <c r="C1299" t="s">
        <v>22229</v>
      </c>
      <c r="D1299" t="s">
        <v>23636</v>
      </c>
      <c r="E1299" t="s">
        <v>25583</v>
      </c>
      <c r="G1299" t="s">
        <v>25584</v>
      </c>
      <c r="H1299" t="s">
        <v>23637</v>
      </c>
      <c r="J1299" t="s">
        <v>27698</v>
      </c>
    </row>
    <row r="1300" spans="1:10" x14ac:dyDescent="0.2">
      <c r="A1300" t="s">
        <v>23975</v>
      </c>
      <c r="B1300" t="s">
        <v>22230</v>
      </c>
      <c r="C1300" t="s">
        <v>23976</v>
      </c>
      <c r="D1300" t="s">
        <v>25583</v>
      </c>
      <c r="E1300" t="s">
        <v>25200</v>
      </c>
      <c r="G1300" t="s">
        <v>25201</v>
      </c>
      <c r="H1300" t="s">
        <v>25584</v>
      </c>
      <c r="J1300" t="s">
        <v>27698</v>
      </c>
    </row>
    <row r="1301" spans="1:10" x14ac:dyDescent="0.2">
      <c r="A1301" t="s">
        <v>23977</v>
      </c>
      <c r="B1301" t="s">
        <v>26376</v>
      </c>
      <c r="C1301" t="s">
        <v>23978</v>
      </c>
      <c r="D1301" t="s">
        <v>25200</v>
      </c>
      <c r="E1301" t="s">
        <v>26269</v>
      </c>
      <c r="G1301" t="s">
        <v>26270</v>
      </c>
      <c r="H1301" t="s">
        <v>25201</v>
      </c>
      <c r="J1301" t="s">
        <v>27698</v>
      </c>
    </row>
    <row r="1302" spans="1:10" x14ac:dyDescent="0.2">
      <c r="A1302" t="s">
        <v>26268</v>
      </c>
      <c r="B1302" t="s">
        <v>26376</v>
      </c>
      <c r="C1302" t="s">
        <v>26297</v>
      </c>
      <c r="D1302" t="s">
        <v>26269</v>
      </c>
      <c r="H1302" t="s">
        <v>26270</v>
      </c>
      <c r="J1302" t="s">
        <v>27698</v>
      </c>
    </row>
    <row r="1303" spans="1:10" x14ac:dyDescent="0.2">
      <c r="A1303" t="s">
        <v>17579</v>
      </c>
      <c r="B1303" t="s">
        <v>17581</v>
      </c>
      <c r="C1303" t="s">
        <v>17580</v>
      </c>
      <c r="E1303" t="s">
        <v>20030</v>
      </c>
      <c r="G1303" t="s">
        <v>20031</v>
      </c>
      <c r="J1303" t="s">
        <v>27698</v>
      </c>
    </row>
    <row r="1304" spans="1:10" x14ac:dyDescent="0.2">
      <c r="A1304" t="s">
        <v>20030</v>
      </c>
      <c r="B1304" t="s">
        <v>17581</v>
      </c>
      <c r="C1304" t="s">
        <v>20031</v>
      </c>
      <c r="D1304" t="s">
        <v>17579</v>
      </c>
      <c r="E1304" t="s">
        <v>26271</v>
      </c>
      <c r="G1304" t="s">
        <v>26272</v>
      </c>
      <c r="H1304" t="s">
        <v>17580</v>
      </c>
      <c r="J1304" t="s">
        <v>27698</v>
      </c>
    </row>
    <row r="1305" spans="1:10" x14ac:dyDescent="0.2">
      <c r="A1305" t="s">
        <v>23979</v>
      </c>
      <c r="B1305" t="s">
        <v>17581</v>
      </c>
      <c r="C1305" t="s">
        <v>23980</v>
      </c>
      <c r="D1305" t="s">
        <v>26271</v>
      </c>
      <c r="H1305" t="s">
        <v>26272</v>
      </c>
      <c r="J1305" t="s">
        <v>27698</v>
      </c>
    </row>
    <row r="1306" spans="1:10" x14ac:dyDescent="0.2">
      <c r="A1306" t="s">
        <v>17582</v>
      </c>
      <c r="B1306" t="s">
        <v>17584</v>
      </c>
      <c r="C1306" t="s">
        <v>17583</v>
      </c>
      <c r="J1306" t="s">
        <v>27698</v>
      </c>
    </row>
    <row r="1307" spans="1:10" x14ac:dyDescent="0.2">
      <c r="A1307" t="s">
        <v>17585</v>
      </c>
      <c r="B1307" t="s">
        <v>1072</v>
      </c>
      <c r="C1307" t="s">
        <v>17586</v>
      </c>
      <c r="F1307" t="s">
        <v>26373</v>
      </c>
      <c r="I1307" t="s">
        <v>26374</v>
      </c>
      <c r="J1307" t="s">
        <v>27698</v>
      </c>
    </row>
    <row r="1308" spans="1:10" x14ac:dyDescent="0.2">
      <c r="A1308" t="s">
        <v>17587</v>
      </c>
      <c r="B1308" t="s">
        <v>17589</v>
      </c>
      <c r="C1308" t="s">
        <v>17588</v>
      </c>
      <c r="J1308" t="s">
        <v>27698</v>
      </c>
    </row>
    <row r="1309" spans="1:10" x14ac:dyDescent="0.2">
      <c r="A1309" t="s">
        <v>17590</v>
      </c>
      <c r="B1309" t="s">
        <v>17592</v>
      </c>
      <c r="C1309" t="s">
        <v>17591</v>
      </c>
      <c r="J1309" t="s">
        <v>27685</v>
      </c>
    </row>
    <row r="1310" spans="1:10" x14ac:dyDescent="0.2">
      <c r="A1310" t="s">
        <v>17593</v>
      </c>
      <c r="B1310" t="s">
        <v>20032</v>
      </c>
      <c r="C1310" t="s">
        <v>17594</v>
      </c>
      <c r="J1310" t="s">
        <v>27685</v>
      </c>
    </row>
    <row r="1311" spans="1:10" x14ac:dyDescent="0.2">
      <c r="A1311" t="s">
        <v>17595</v>
      </c>
      <c r="B1311" t="s">
        <v>20033</v>
      </c>
      <c r="C1311" t="s">
        <v>17596</v>
      </c>
      <c r="J1311" t="s">
        <v>27685</v>
      </c>
    </row>
    <row r="1312" spans="1:10" x14ac:dyDescent="0.2">
      <c r="A1312" t="s">
        <v>17597</v>
      </c>
      <c r="B1312" t="s">
        <v>17599</v>
      </c>
      <c r="C1312" t="s">
        <v>17598</v>
      </c>
      <c r="J1312" t="s">
        <v>27685</v>
      </c>
    </row>
    <row r="1313" spans="1:10" x14ac:dyDescent="0.2">
      <c r="A1313" t="s">
        <v>17600</v>
      </c>
      <c r="B1313" t="s">
        <v>17602</v>
      </c>
      <c r="C1313" t="s">
        <v>17601</v>
      </c>
      <c r="J1313" t="s">
        <v>27685</v>
      </c>
    </row>
    <row r="1314" spans="1:10" x14ac:dyDescent="0.2">
      <c r="A1314" t="s">
        <v>17603</v>
      </c>
      <c r="B1314" t="s">
        <v>17605</v>
      </c>
      <c r="C1314" t="s">
        <v>17604</v>
      </c>
      <c r="J1314" t="s">
        <v>27664</v>
      </c>
    </row>
    <row r="1315" spans="1:10" x14ac:dyDescent="0.2">
      <c r="A1315" t="s">
        <v>17606</v>
      </c>
      <c r="B1315" t="s">
        <v>17608</v>
      </c>
      <c r="C1315" t="s">
        <v>17607</v>
      </c>
      <c r="J1315" t="s">
        <v>27664</v>
      </c>
    </row>
    <row r="1316" spans="1:10" x14ac:dyDescent="0.2">
      <c r="A1316" t="s">
        <v>17609</v>
      </c>
      <c r="B1316" t="s">
        <v>17611</v>
      </c>
      <c r="C1316" t="s">
        <v>17610</v>
      </c>
      <c r="J1316" t="s">
        <v>27664</v>
      </c>
    </row>
    <row r="1317" spans="1:10" x14ac:dyDescent="0.2">
      <c r="A1317" t="s">
        <v>17612</v>
      </c>
      <c r="B1317" t="s">
        <v>17614</v>
      </c>
      <c r="C1317" t="s">
        <v>17613</v>
      </c>
      <c r="E1317" t="s">
        <v>24864</v>
      </c>
      <c r="G1317" t="s">
        <v>24865</v>
      </c>
      <c r="J1317" t="s">
        <v>27664</v>
      </c>
    </row>
    <row r="1318" spans="1:10" x14ac:dyDescent="0.2">
      <c r="A1318" t="s">
        <v>24864</v>
      </c>
      <c r="B1318" t="s">
        <v>24866</v>
      </c>
      <c r="C1318" t="s">
        <v>24865</v>
      </c>
      <c r="D1318" t="s">
        <v>17612</v>
      </c>
      <c r="H1318" t="s">
        <v>17613</v>
      </c>
      <c r="J1318" t="s">
        <v>27664</v>
      </c>
    </row>
    <row r="1319" spans="1:10" x14ac:dyDescent="0.2">
      <c r="A1319" t="s">
        <v>17615</v>
      </c>
      <c r="B1319" t="s">
        <v>17617</v>
      </c>
      <c r="C1319" t="s">
        <v>17616</v>
      </c>
      <c r="E1319" t="s">
        <v>24867</v>
      </c>
      <c r="G1319" t="s">
        <v>24868</v>
      </c>
      <c r="J1319" t="s">
        <v>27664</v>
      </c>
    </row>
    <row r="1320" spans="1:10" x14ac:dyDescent="0.2">
      <c r="A1320" t="s">
        <v>24867</v>
      </c>
      <c r="B1320" t="s">
        <v>24869</v>
      </c>
      <c r="C1320" t="s">
        <v>24868</v>
      </c>
      <c r="D1320" t="s">
        <v>17615</v>
      </c>
      <c r="H1320" t="s">
        <v>17616</v>
      </c>
      <c r="J1320" t="s">
        <v>27664</v>
      </c>
    </row>
    <row r="1321" spans="1:10" x14ac:dyDescent="0.2">
      <c r="A1321" t="s">
        <v>17618</v>
      </c>
      <c r="B1321" t="s">
        <v>17620</v>
      </c>
      <c r="C1321" t="s">
        <v>17619</v>
      </c>
      <c r="E1321" t="s">
        <v>24870</v>
      </c>
      <c r="G1321" t="s">
        <v>24871</v>
      </c>
      <c r="J1321" t="s">
        <v>27664</v>
      </c>
    </row>
    <row r="1322" spans="1:10" x14ac:dyDescent="0.2">
      <c r="A1322" t="s">
        <v>24870</v>
      </c>
      <c r="B1322" t="s">
        <v>17620</v>
      </c>
      <c r="C1322" t="s">
        <v>24871</v>
      </c>
      <c r="D1322" t="s">
        <v>17618</v>
      </c>
      <c r="H1322" t="s">
        <v>17619</v>
      </c>
      <c r="J1322" t="s">
        <v>27664</v>
      </c>
    </row>
    <row r="1323" spans="1:10" x14ac:dyDescent="0.2">
      <c r="A1323" t="s">
        <v>17621</v>
      </c>
      <c r="B1323" t="s">
        <v>17623</v>
      </c>
      <c r="C1323" t="s">
        <v>17622</v>
      </c>
      <c r="E1323" t="s">
        <v>24872</v>
      </c>
      <c r="G1323" t="s">
        <v>24873</v>
      </c>
      <c r="J1323" t="s">
        <v>27664</v>
      </c>
    </row>
    <row r="1324" spans="1:10" x14ac:dyDescent="0.2">
      <c r="A1324" t="s">
        <v>24872</v>
      </c>
      <c r="B1324" t="s">
        <v>17623</v>
      </c>
      <c r="C1324" t="s">
        <v>24873</v>
      </c>
      <c r="D1324" t="s">
        <v>17621</v>
      </c>
      <c r="H1324" t="s">
        <v>17622</v>
      </c>
      <c r="J1324" t="s">
        <v>27664</v>
      </c>
    </row>
    <row r="1325" spans="1:10" x14ac:dyDescent="0.2">
      <c r="A1325" t="s">
        <v>17624</v>
      </c>
      <c r="B1325" t="s">
        <v>17626</v>
      </c>
      <c r="C1325" t="s">
        <v>17625</v>
      </c>
      <c r="J1325" t="s">
        <v>27674</v>
      </c>
    </row>
    <row r="1326" spans="1:10" x14ac:dyDescent="0.2">
      <c r="A1326" t="s">
        <v>16619</v>
      </c>
      <c r="B1326" t="s">
        <v>16621</v>
      </c>
      <c r="C1326" t="s">
        <v>16620</v>
      </c>
      <c r="E1326" t="s">
        <v>23824</v>
      </c>
      <c r="G1326" t="s">
        <v>23825</v>
      </c>
      <c r="J1326" t="s">
        <v>27674</v>
      </c>
    </row>
    <row r="1327" spans="1:10" x14ac:dyDescent="0.2">
      <c r="A1327" t="s">
        <v>23824</v>
      </c>
      <c r="B1327" t="s">
        <v>16621</v>
      </c>
      <c r="C1327" t="s">
        <v>23825</v>
      </c>
      <c r="D1327" t="s">
        <v>16619</v>
      </c>
      <c r="H1327" t="s">
        <v>16620</v>
      </c>
      <c r="J1327" t="s">
        <v>27674</v>
      </c>
    </row>
    <row r="1328" spans="1:10" x14ac:dyDescent="0.2">
      <c r="A1328" t="s">
        <v>16622</v>
      </c>
      <c r="B1328" t="s">
        <v>16624</v>
      </c>
      <c r="C1328" t="s">
        <v>16623</v>
      </c>
      <c r="E1328" t="s">
        <v>24874</v>
      </c>
      <c r="G1328" t="s">
        <v>24875</v>
      </c>
      <c r="J1328" t="s">
        <v>27697</v>
      </c>
    </row>
    <row r="1329" spans="1:10" x14ac:dyDescent="0.2">
      <c r="A1329" t="s">
        <v>24874</v>
      </c>
      <c r="B1329" t="s">
        <v>24876</v>
      </c>
      <c r="C1329" t="s">
        <v>24875</v>
      </c>
      <c r="D1329" t="s">
        <v>16622</v>
      </c>
      <c r="H1329" t="s">
        <v>16623</v>
      </c>
      <c r="J1329" t="s">
        <v>27697</v>
      </c>
    </row>
    <row r="1330" spans="1:10" x14ac:dyDescent="0.2">
      <c r="A1330" t="s">
        <v>16625</v>
      </c>
      <c r="B1330" t="s">
        <v>25768</v>
      </c>
      <c r="C1330" t="s">
        <v>16626</v>
      </c>
      <c r="D1330" t="s">
        <v>1452</v>
      </c>
      <c r="H1330" t="s">
        <v>1453</v>
      </c>
      <c r="J1330" t="s">
        <v>27699</v>
      </c>
    </row>
    <row r="1331" spans="1:10" x14ac:dyDescent="0.2">
      <c r="A1331" t="s">
        <v>26377</v>
      </c>
      <c r="B1331" t="s">
        <v>17627</v>
      </c>
      <c r="C1331" t="s">
        <v>26378</v>
      </c>
      <c r="D1331" t="s">
        <v>23055</v>
      </c>
      <c r="E1331" t="s">
        <v>26379</v>
      </c>
      <c r="G1331" t="s">
        <v>26380</v>
      </c>
      <c r="H1331" t="s">
        <v>23056</v>
      </c>
      <c r="J1331" t="s">
        <v>27683</v>
      </c>
    </row>
    <row r="1332" spans="1:10" x14ac:dyDescent="0.2">
      <c r="A1332" t="s">
        <v>26379</v>
      </c>
      <c r="B1332" t="s">
        <v>17627</v>
      </c>
      <c r="C1332" t="s">
        <v>26380</v>
      </c>
      <c r="D1332" t="s">
        <v>26377</v>
      </c>
      <c r="E1332" t="s">
        <v>26902</v>
      </c>
      <c r="G1332" t="s">
        <v>26903</v>
      </c>
      <c r="H1332" t="s">
        <v>26378</v>
      </c>
      <c r="J1332" t="s">
        <v>27683</v>
      </c>
    </row>
    <row r="1333" spans="1:10" x14ac:dyDescent="0.2">
      <c r="A1333" t="s">
        <v>26902</v>
      </c>
      <c r="B1333" t="s">
        <v>17627</v>
      </c>
      <c r="C1333" t="s">
        <v>26903</v>
      </c>
      <c r="D1333" t="s">
        <v>26379</v>
      </c>
      <c r="H1333" t="s">
        <v>26380</v>
      </c>
      <c r="J1333" t="s">
        <v>27683</v>
      </c>
    </row>
    <row r="1334" spans="1:10" x14ac:dyDescent="0.2">
      <c r="A1334" t="s">
        <v>18558</v>
      </c>
      <c r="B1334" t="s">
        <v>17627</v>
      </c>
      <c r="C1334" t="s">
        <v>18559</v>
      </c>
      <c r="D1334" t="s">
        <v>17628</v>
      </c>
      <c r="E1334" t="s">
        <v>19116</v>
      </c>
      <c r="G1334" t="s">
        <v>19117</v>
      </c>
      <c r="H1334" t="s">
        <v>17629</v>
      </c>
      <c r="J1334" t="s">
        <v>27683</v>
      </c>
    </row>
    <row r="1335" spans="1:10" x14ac:dyDescent="0.2">
      <c r="A1335" t="s">
        <v>19116</v>
      </c>
      <c r="B1335" t="s">
        <v>17627</v>
      </c>
      <c r="C1335" t="s">
        <v>19117</v>
      </c>
      <c r="D1335" t="s">
        <v>18558</v>
      </c>
      <c r="E1335" t="s">
        <v>20034</v>
      </c>
      <c r="G1335" t="s">
        <v>20035</v>
      </c>
      <c r="H1335" t="s">
        <v>18559</v>
      </c>
      <c r="J1335" t="s">
        <v>27683</v>
      </c>
    </row>
    <row r="1336" spans="1:10" x14ac:dyDescent="0.2">
      <c r="A1336" t="s">
        <v>22231</v>
      </c>
      <c r="B1336" t="s">
        <v>17627</v>
      </c>
      <c r="C1336" t="s">
        <v>22232</v>
      </c>
      <c r="D1336" t="s">
        <v>22936</v>
      </c>
      <c r="E1336" t="s">
        <v>23051</v>
      </c>
      <c r="G1336" t="s">
        <v>23052</v>
      </c>
      <c r="H1336" t="s">
        <v>22937</v>
      </c>
      <c r="J1336" t="s">
        <v>27683</v>
      </c>
    </row>
    <row r="1337" spans="1:10" x14ac:dyDescent="0.2">
      <c r="A1337" t="s">
        <v>23051</v>
      </c>
      <c r="B1337" t="s">
        <v>17627</v>
      </c>
      <c r="C1337" t="s">
        <v>23052</v>
      </c>
      <c r="D1337" t="s">
        <v>22231</v>
      </c>
      <c r="E1337" t="s">
        <v>23053</v>
      </c>
      <c r="G1337" t="s">
        <v>23054</v>
      </c>
      <c r="H1337" t="s">
        <v>22232</v>
      </c>
      <c r="J1337" t="s">
        <v>27683</v>
      </c>
    </row>
    <row r="1338" spans="1:10" x14ac:dyDescent="0.2">
      <c r="A1338" t="s">
        <v>23053</v>
      </c>
      <c r="B1338" t="s">
        <v>17627</v>
      </c>
      <c r="C1338" t="s">
        <v>23054</v>
      </c>
      <c r="D1338" t="s">
        <v>23051</v>
      </c>
      <c r="E1338" t="s">
        <v>23055</v>
      </c>
      <c r="G1338" t="s">
        <v>23056</v>
      </c>
      <c r="H1338" t="s">
        <v>23052</v>
      </c>
      <c r="J1338" t="s">
        <v>27683</v>
      </c>
    </row>
    <row r="1339" spans="1:10" x14ac:dyDescent="0.2">
      <c r="A1339" t="s">
        <v>23055</v>
      </c>
      <c r="B1339" t="s">
        <v>17627</v>
      </c>
      <c r="C1339" t="s">
        <v>23056</v>
      </c>
      <c r="D1339" t="s">
        <v>23053</v>
      </c>
      <c r="E1339" t="s">
        <v>26377</v>
      </c>
      <c r="G1339" t="s">
        <v>26378</v>
      </c>
      <c r="H1339" t="s">
        <v>23054</v>
      </c>
      <c r="J1339" t="s">
        <v>27683</v>
      </c>
    </row>
    <row r="1340" spans="1:10" x14ac:dyDescent="0.2">
      <c r="A1340" t="s">
        <v>17630</v>
      </c>
      <c r="B1340" t="s">
        <v>17632</v>
      </c>
      <c r="C1340" t="s">
        <v>17631</v>
      </c>
      <c r="E1340" t="s">
        <v>23981</v>
      </c>
      <c r="G1340" t="s">
        <v>23982</v>
      </c>
      <c r="J1340" t="s">
        <v>27683</v>
      </c>
    </row>
    <row r="1341" spans="1:10" x14ac:dyDescent="0.2">
      <c r="A1341" t="s">
        <v>23981</v>
      </c>
      <c r="B1341" t="s">
        <v>23983</v>
      </c>
      <c r="C1341" t="s">
        <v>23982</v>
      </c>
      <c r="D1341" t="s">
        <v>17630</v>
      </c>
      <c r="H1341" t="s">
        <v>17631</v>
      </c>
      <c r="J1341" t="s">
        <v>27683</v>
      </c>
    </row>
    <row r="1342" spans="1:10" x14ac:dyDescent="0.2">
      <c r="A1342" t="s">
        <v>17634</v>
      </c>
      <c r="B1342" t="s">
        <v>17633</v>
      </c>
      <c r="C1342" t="s">
        <v>17635</v>
      </c>
      <c r="D1342" t="s">
        <v>18885</v>
      </c>
      <c r="E1342" t="s">
        <v>20036</v>
      </c>
      <c r="G1342" t="s">
        <v>20037</v>
      </c>
      <c r="H1342" t="s">
        <v>18886</v>
      </c>
      <c r="J1342" t="s">
        <v>27683</v>
      </c>
    </row>
    <row r="1343" spans="1:10" x14ac:dyDescent="0.2">
      <c r="A1343" t="s">
        <v>20036</v>
      </c>
      <c r="B1343" t="s">
        <v>17633</v>
      </c>
      <c r="C1343" t="s">
        <v>20037</v>
      </c>
      <c r="D1343" t="s">
        <v>17634</v>
      </c>
      <c r="E1343" t="s">
        <v>21348</v>
      </c>
      <c r="G1343" t="s">
        <v>21349</v>
      </c>
      <c r="H1343" t="s">
        <v>17635</v>
      </c>
      <c r="J1343" t="s">
        <v>27683</v>
      </c>
    </row>
    <row r="1344" spans="1:10" x14ac:dyDescent="0.2">
      <c r="A1344" t="s">
        <v>21348</v>
      </c>
      <c r="B1344" t="s">
        <v>17633</v>
      </c>
      <c r="C1344" t="s">
        <v>21349</v>
      </c>
      <c r="D1344" t="s">
        <v>20036</v>
      </c>
      <c r="E1344" t="s">
        <v>25585</v>
      </c>
      <c r="G1344" t="s">
        <v>25586</v>
      </c>
      <c r="H1344" t="s">
        <v>20037</v>
      </c>
      <c r="J1344" t="s">
        <v>27683</v>
      </c>
    </row>
    <row r="1345" spans="1:10" x14ac:dyDescent="0.2">
      <c r="A1345" t="s">
        <v>25585</v>
      </c>
      <c r="B1345" t="s">
        <v>17633</v>
      </c>
      <c r="C1345" t="s">
        <v>25586</v>
      </c>
      <c r="D1345" t="s">
        <v>21348</v>
      </c>
      <c r="H1345" t="s">
        <v>21349</v>
      </c>
      <c r="J1345" t="s">
        <v>27683</v>
      </c>
    </row>
    <row r="1346" spans="1:10" x14ac:dyDescent="0.2">
      <c r="A1346" t="s">
        <v>17636</v>
      </c>
      <c r="B1346" t="s">
        <v>17638</v>
      </c>
      <c r="C1346" t="s">
        <v>17637</v>
      </c>
      <c r="E1346" t="s">
        <v>20038</v>
      </c>
      <c r="G1346" t="s">
        <v>20039</v>
      </c>
      <c r="J1346" t="s">
        <v>27683</v>
      </c>
    </row>
    <row r="1347" spans="1:10" x14ac:dyDescent="0.2">
      <c r="A1347" t="s">
        <v>20038</v>
      </c>
      <c r="B1347" t="s">
        <v>20040</v>
      </c>
      <c r="C1347" t="s">
        <v>20039</v>
      </c>
      <c r="D1347" t="s">
        <v>17636</v>
      </c>
      <c r="H1347" t="s">
        <v>17637</v>
      </c>
      <c r="J1347" t="s">
        <v>27683</v>
      </c>
    </row>
    <row r="1348" spans="1:10" x14ac:dyDescent="0.2">
      <c r="A1348" t="s">
        <v>17639</v>
      </c>
      <c r="B1348" t="s">
        <v>17641</v>
      </c>
      <c r="C1348" t="s">
        <v>17640</v>
      </c>
      <c r="J1348" t="s">
        <v>27683</v>
      </c>
    </row>
    <row r="1349" spans="1:10" x14ac:dyDescent="0.2">
      <c r="A1349" t="s">
        <v>17642</v>
      </c>
      <c r="B1349" t="s">
        <v>17644</v>
      </c>
      <c r="C1349" t="s">
        <v>17643</v>
      </c>
      <c r="E1349" t="s">
        <v>19118</v>
      </c>
      <c r="G1349" t="s">
        <v>19119</v>
      </c>
      <c r="J1349" t="s">
        <v>27683</v>
      </c>
    </row>
    <row r="1350" spans="1:10" x14ac:dyDescent="0.2">
      <c r="A1350" t="s">
        <v>19118</v>
      </c>
      <c r="B1350" t="s">
        <v>17644</v>
      </c>
      <c r="C1350" t="s">
        <v>19119</v>
      </c>
      <c r="D1350" t="s">
        <v>17642</v>
      </c>
      <c r="H1350" t="s">
        <v>17643</v>
      </c>
      <c r="J1350" t="s">
        <v>27683</v>
      </c>
    </row>
    <row r="1351" spans="1:10" x14ac:dyDescent="0.2">
      <c r="A1351" t="s">
        <v>17645</v>
      </c>
      <c r="B1351" t="s">
        <v>17647</v>
      </c>
      <c r="C1351" t="s">
        <v>17646</v>
      </c>
      <c r="J1351" t="s">
        <v>27683</v>
      </c>
    </row>
    <row r="1352" spans="1:10" x14ac:dyDescent="0.2">
      <c r="A1352" t="s">
        <v>17648</v>
      </c>
      <c r="B1352" t="s">
        <v>17650</v>
      </c>
      <c r="C1352" t="s">
        <v>17649</v>
      </c>
      <c r="J1352" t="s">
        <v>27683</v>
      </c>
    </row>
    <row r="1353" spans="1:10" x14ac:dyDescent="0.2">
      <c r="A1353" t="s">
        <v>17651</v>
      </c>
      <c r="B1353" t="s">
        <v>17653</v>
      </c>
      <c r="C1353" t="s">
        <v>17652</v>
      </c>
      <c r="J1353" t="s">
        <v>27683</v>
      </c>
    </row>
    <row r="1354" spans="1:10" x14ac:dyDescent="0.2">
      <c r="A1354" t="s">
        <v>17654</v>
      </c>
      <c r="B1354" t="s">
        <v>17656</v>
      </c>
      <c r="C1354" t="s">
        <v>17655</v>
      </c>
      <c r="J1354" t="s">
        <v>27683</v>
      </c>
    </row>
    <row r="1355" spans="1:10" x14ac:dyDescent="0.2">
      <c r="A1355" t="s">
        <v>17657</v>
      </c>
      <c r="B1355" t="s">
        <v>17659</v>
      </c>
      <c r="C1355" t="s">
        <v>17658</v>
      </c>
      <c r="J1355" t="s">
        <v>27683</v>
      </c>
    </row>
    <row r="1356" spans="1:10" x14ac:dyDescent="0.2">
      <c r="A1356" t="s">
        <v>17660</v>
      </c>
      <c r="B1356" t="s">
        <v>17662</v>
      </c>
      <c r="C1356" t="s">
        <v>17661</v>
      </c>
      <c r="E1356" t="s">
        <v>19120</v>
      </c>
      <c r="G1356" t="s">
        <v>19121</v>
      </c>
      <c r="J1356" t="s">
        <v>27683</v>
      </c>
    </row>
    <row r="1357" spans="1:10" x14ac:dyDescent="0.2">
      <c r="A1357" t="s">
        <v>19120</v>
      </c>
      <c r="B1357" t="s">
        <v>19122</v>
      </c>
      <c r="C1357" t="s">
        <v>19121</v>
      </c>
      <c r="D1357" t="s">
        <v>17660</v>
      </c>
      <c r="E1357" t="s">
        <v>23984</v>
      </c>
      <c r="G1357" t="s">
        <v>23985</v>
      </c>
      <c r="H1357" t="s">
        <v>17661</v>
      </c>
      <c r="J1357" t="s">
        <v>27683</v>
      </c>
    </row>
    <row r="1358" spans="1:10" x14ac:dyDescent="0.2">
      <c r="A1358" t="s">
        <v>23984</v>
      </c>
      <c r="B1358" t="s">
        <v>17662</v>
      </c>
      <c r="C1358" t="s">
        <v>23985</v>
      </c>
      <c r="D1358" t="s">
        <v>19120</v>
      </c>
      <c r="H1358" t="s">
        <v>19121</v>
      </c>
      <c r="J1358" t="s">
        <v>27683</v>
      </c>
    </row>
    <row r="1359" spans="1:10" x14ac:dyDescent="0.2">
      <c r="A1359" t="s">
        <v>17663</v>
      </c>
      <c r="B1359" t="s">
        <v>17665</v>
      </c>
      <c r="C1359" t="s">
        <v>17664</v>
      </c>
      <c r="J1359" t="s">
        <v>27683</v>
      </c>
    </row>
    <row r="1360" spans="1:10" x14ac:dyDescent="0.2">
      <c r="A1360" t="s">
        <v>17666</v>
      </c>
      <c r="B1360" t="s">
        <v>17668</v>
      </c>
      <c r="C1360" t="s">
        <v>17667</v>
      </c>
      <c r="E1360" t="s">
        <v>19123</v>
      </c>
      <c r="G1360" t="s">
        <v>19124</v>
      </c>
      <c r="J1360" t="s">
        <v>27683</v>
      </c>
    </row>
    <row r="1361" spans="1:10" x14ac:dyDescent="0.2">
      <c r="A1361" t="s">
        <v>19123</v>
      </c>
      <c r="B1361" t="s">
        <v>17668</v>
      </c>
      <c r="C1361" t="s">
        <v>19124</v>
      </c>
      <c r="D1361" t="s">
        <v>17666</v>
      </c>
      <c r="E1361" t="s">
        <v>23057</v>
      </c>
      <c r="G1361" t="s">
        <v>23058</v>
      </c>
      <c r="H1361" t="s">
        <v>17667</v>
      </c>
      <c r="J1361" t="s">
        <v>27683</v>
      </c>
    </row>
    <row r="1362" spans="1:10" x14ac:dyDescent="0.2">
      <c r="A1362" t="s">
        <v>23057</v>
      </c>
      <c r="B1362" t="s">
        <v>17668</v>
      </c>
      <c r="C1362" t="s">
        <v>23058</v>
      </c>
      <c r="D1362" t="s">
        <v>19123</v>
      </c>
      <c r="H1362" t="s">
        <v>19124</v>
      </c>
      <c r="J1362" t="s">
        <v>27683</v>
      </c>
    </row>
    <row r="1363" spans="1:10" x14ac:dyDescent="0.2">
      <c r="A1363" t="s">
        <v>17669</v>
      </c>
      <c r="B1363" t="s">
        <v>17671</v>
      </c>
      <c r="C1363" t="s">
        <v>17670</v>
      </c>
      <c r="J1363" t="s">
        <v>27683</v>
      </c>
    </row>
    <row r="1364" spans="1:10" x14ac:dyDescent="0.2">
      <c r="A1364" t="s">
        <v>17672</v>
      </c>
      <c r="B1364" t="s">
        <v>17674</v>
      </c>
      <c r="C1364" t="s">
        <v>17673</v>
      </c>
      <c r="E1364" t="s">
        <v>21350</v>
      </c>
      <c r="G1364" t="s">
        <v>21351</v>
      </c>
      <c r="J1364" t="s">
        <v>27683</v>
      </c>
    </row>
    <row r="1365" spans="1:10" x14ac:dyDescent="0.2">
      <c r="A1365" t="s">
        <v>21350</v>
      </c>
      <c r="B1365" t="s">
        <v>21352</v>
      </c>
      <c r="C1365" t="s">
        <v>21351</v>
      </c>
      <c r="D1365" t="s">
        <v>17672</v>
      </c>
      <c r="H1365" t="s">
        <v>17673</v>
      </c>
      <c r="J1365" t="s">
        <v>27683</v>
      </c>
    </row>
    <row r="1366" spans="1:10" x14ac:dyDescent="0.2">
      <c r="A1366" t="s">
        <v>17675</v>
      </c>
      <c r="B1366" t="s">
        <v>17677</v>
      </c>
      <c r="C1366" t="s">
        <v>17676</v>
      </c>
      <c r="J1366" t="s">
        <v>27683</v>
      </c>
    </row>
    <row r="1367" spans="1:10" x14ac:dyDescent="0.2">
      <c r="A1367" t="s">
        <v>17678</v>
      </c>
      <c r="B1367" t="s">
        <v>17680</v>
      </c>
      <c r="C1367" t="s">
        <v>17679</v>
      </c>
      <c r="E1367" t="s">
        <v>22233</v>
      </c>
      <c r="G1367" t="s">
        <v>22234</v>
      </c>
      <c r="J1367" t="s">
        <v>27683</v>
      </c>
    </row>
    <row r="1368" spans="1:10" x14ac:dyDescent="0.2">
      <c r="A1368" t="s">
        <v>22233</v>
      </c>
      <c r="B1368" t="s">
        <v>22235</v>
      </c>
      <c r="C1368" t="s">
        <v>22234</v>
      </c>
      <c r="D1368" t="s">
        <v>17678</v>
      </c>
      <c r="H1368" t="s">
        <v>17679</v>
      </c>
      <c r="J1368" t="s">
        <v>27683</v>
      </c>
    </row>
    <row r="1369" spans="1:10" x14ac:dyDescent="0.2">
      <c r="A1369" t="s">
        <v>17681</v>
      </c>
      <c r="B1369" t="s">
        <v>17683</v>
      </c>
      <c r="C1369" t="s">
        <v>17682</v>
      </c>
      <c r="J1369" t="s">
        <v>27683</v>
      </c>
    </row>
    <row r="1370" spans="1:10" x14ac:dyDescent="0.2">
      <c r="A1370" t="s">
        <v>17684</v>
      </c>
      <c r="B1370" t="s">
        <v>17686</v>
      </c>
      <c r="C1370" t="s">
        <v>17685</v>
      </c>
      <c r="J1370" t="s">
        <v>27683</v>
      </c>
    </row>
    <row r="1371" spans="1:10" x14ac:dyDescent="0.2">
      <c r="A1371" t="s">
        <v>17687</v>
      </c>
      <c r="B1371" t="s">
        <v>17689</v>
      </c>
      <c r="C1371" t="s">
        <v>17688</v>
      </c>
      <c r="J1371" t="s">
        <v>27683</v>
      </c>
    </row>
    <row r="1372" spans="1:10" x14ac:dyDescent="0.2">
      <c r="A1372" t="s">
        <v>17690</v>
      </c>
      <c r="B1372" t="s">
        <v>17692</v>
      </c>
      <c r="C1372" t="s">
        <v>17691</v>
      </c>
      <c r="J1372" t="s">
        <v>27683</v>
      </c>
    </row>
    <row r="1373" spans="1:10" x14ac:dyDescent="0.2">
      <c r="A1373" t="s">
        <v>17693</v>
      </c>
      <c r="B1373" t="s">
        <v>17695</v>
      </c>
      <c r="C1373" t="s">
        <v>17694</v>
      </c>
      <c r="J1373" t="s">
        <v>27683</v>
      </c>
    </row>
    <row r="1374" spans="1:10" x14ac:dyDescent="0.2">
      <c r="A1374" t="s">
        <v>17696</v>
      </c>
      <c r="B1374" t="s">
        <v>17674</v>
      </c>
      <c r="C1374" t="s">
        <v>17697</v>
      </c>
      <c r="E1374" t="s">
        <v>21353</v>
      </c>
      <c r="G1374" t="s">
        <v>21354</v>
      </c>
      <c r="J1374" t="s">
        <v>27683</v>
      </c>
    </row>
    <row r="1375" spans="1:10" x14ac:dyDescent="0.2">
      <c r="A1375" t="s">
        <v>21353</v>
      </c>
      <c r="B1375" t="s">
        <v>21355</v>
      </c>
      <c r="C1375" t="s">
        <v>21354</v>
      </c>
      <c r="D1375" t="s">
        <v>17696</v>
      </c>
      <c r="H1375" t="s">
        <v>17697</v>
      </c>
      <c r="J1375" t="s">
        <v>27683</v>
      </c>
    </row>
    <row r="1376" spans="1:10" x14ac:dyDescent="0.2">
      <c r="A1376" t="s">
        <v>17698</v>
      </c>
      <c r="B1376" t="s">
        <v>17700</v>
      </c>
      <c r="C1376" t="s">
        <v>17699</v>
      </c>
      <c r="J1376" t="s">
        <v>27683</v>
      </c>
    </row>
    <row r="1377" spans="1:10" x14ac:dyDescent="0.2">
      <c r="A1377" t="s">
        <v>17701</v>
      </c>
      <c r="B1377" t="s">
        <v>17680</v>
      </c>
      <c r="C1377" t="s">
        <v>17702</v>
      </c>
      <c r="E1377" t="s">
        <v>22236</v>
      </c>
      <c r="G1377" t="s">
        <v>22237</v>
      </c>
      <c r="J1377" t="s">
        <v>27683</v>
      </c>
    </row>
    <row r="1378" spans="1:10" x14ac:dyDescent="0.2">
      <c r="A1378" t="s">
        <v>22236</v>
      </c>
      <c r="B1378" t="s">
        <v>22238</v>
      </c>
      <c r="C1378" t="s">
        <v>22237</v>
      </c>
      <c r="D1378" t="s">
        <v>17701</v>
      </c>
      <c r="H1378" t="s">
        <v>17702</v>
      </c>
      <c r="J1378" t="s">
        <v>27683</v>
      </c>
    </row>
    <row r="1379" spans="1:10" x14ac:dyDescent="0.2">
      <c r="A1379" t="s">
        <v>17703</v>
      </c>
      <c r="B1379" t="s">
        <v>17686</v>
      </c>
      <c r="C1379" t="s">
        <v>17704</v>
      </c>
      <c r="J1379" t="s">
        <v>27683</v>
      </c>
    </row>
    <row r="1380" spans="1:10" x14ac:dyDescent="0.2">
      <c r="A1380" t="s">
        <v>17705</v>
      </c>
      <c r="B1380" t="s">
        <v>17707</v>
      </c>
      <c r="C1380" t="s">
        <v>17706</v>
      </c>
      <c r="J1380" t="s">
        <v>27683</v>
      </c>
    </row>
    <row r="1381" spans="1:10" x14ac:dyDescent="0.2">
      <c r="A1381" t="s">
        <v>19125</v>
      </c>
      <c r="B1381" t="s">
        <v>19127</v>
      </c>
      <c r="C1381" t="s">
        <v>19126</v>
      </c>
      <c r="E1381" t="s">
        <v>23826</v>
      </c>
      <c r="G1381" t="s">
        <v>23827</v>
      </c>
      <c r="J1381" t="s">
        <v>27676</v>
      </c>
    </row>
    <row r="1382" spans="1:10" x14ac:dyDescent="0.2">
      <c r="A1382" t="s">
        <v>23826</v>
      </c>
      <c r="B1382" t="s">
        <v>23986</v>
      </c>
      <c r="C1382" t="s">
        <v>23827</v>
      </c>
      <c r="D1382" t="s">
        <v>19125</v>
      </c>
      <c r="H1382" t="s">
        <v>19126</v>
      </c>
      <c r="J1382" t="s">
        <v>27676</v>
      </c>
    </row>
    <row r="1383" spans="1:10" x14ac:dyDescent="0.2">
      <c r="A1383" t="s">
        <v>17708</v>
      </c>
      <c r="B1383" t="s">
        <v>17692</v>
      </c>
      <c r="C1383" t="s">
        <v>17709</v>
      </c>
      <c r="E1383" t="s">
        <v>19789</v>
      </c>
      <c r="G1383" t="s">
        <v>19815</v>
      </c>
      <c r="J1383" t="s">
        <v>27683</v>
      </c>
    </row>
    <row r="1384" spans="1:10" x14ac:dyDescent="0.2">
      <c r="A1384" t="s">
        <v>19789</v>
      </c>
      <c r="B1384" t="s">
        <v>20041</v>
      </c>
      <c r="C1384" t="s">
        <v>19815</v>
      </c>
      <c r="D1384" t="s">
        <v>17708</v>
      </c>
      <c r="H1384" t="s">
        <v>17709</v>
      </c>
      <c r="J1384" t="s">
        <v>27683</v>
      </c>
    </row>
    <row r="1385" spans="1:10" x14ac:dyDescent="0.2">
      <c r="A1385" t="s">
        <v>17710</v>
      </c>
      <c r="B1385" t="s">
        <v>17712</v>
      </c>
      <c r="C1385" t="s">
        <v>17711</v>
      </c>
      <c r="E1385" t="s">
        <v>19790</v>
      </c>
      <c r="G1385" t="s">
        <v>19816</v>
      </c>
      <c r="J1385" t="s">
        <v>27683</v>
      </c>
    </row>
    <row r="1386" spans="1:10" x14ac:dyDescent="0.2">
      <c r="A1386" t="s">
        <v>19790</v>
      </c>
      <c r="B1386" t="s">
        <v>20042</v>
      </c>
      <c r="C1386" t="s">
        <v>19816</v>
      </c>
      <c r="D1386" t="s">
        <v>17710</v>
      </c>
      <c r="H1386" t="s">
        <v>17711</v>
      </c>
      <c r="J1386" t="s">
        <v>27683</v>
      </c>
    </row>
    <row r="1387" spans="1:10" x14ac:dyDescent="0.2">
      <c r="A1387" t="s">
        <v>17713</v>
      </c>
      <c r="B1387" t="s">
        <v>19128</v>
      </c>
      <c r="C1387" t="s">
        <v>17714</v>
      </c>
      <c r="J1387" t="s">
        <v>27683</v>
      </c>
    </row>
    <row r="1388" spans="1:10" x14ac:dyDescent="0.2">
      <c r="A1388" t="s">
        <v>17715</v>
      </c>
      <c r="B1388" t="s">
        <v>17717</v>
      </c>
      <c r="C1388" t="s">
        <v>17716</v>
      </c>
      <c r="E1388" t="s">
        <v>19791</v>
      </c>
      <c r="G1388" t="s">
        <v>19817</v>
      </c>
      <c r="J1388" t="s">
        <v>27683</v>
      </c>
    </row>
    <row r="1389" spans="1:10" x14ac:dyDescent="0.2">
      <c r="A1389" t="s">
        <v>19791</v>
      </c>
      <c r="B1389" t="s">
        <v>20043</v>
      </c>
      <c r="C1389" t="s">
        <v>19817</v>
      </c>
      <c r="D1389" t="s">
        <v>17715</v>
      </c>
      <c r="H1389" t="s">
        <v>17716</v>
      </c>
      <c r="J1389" t="s">
        <v>27683</v>
      </c>
    </row>
    <row r="1390" spans="1:10" x14ac:dyDescent="0.2">
      <c r="A1390" t="s">
        <v>17718</v>
      </c>
      <c r="B1390" t="s">
        <v>17720</v>
      </c>
      <c r="C1390" t="s">
        <v>17719</v>
      </c>
      <c r="E1390" t="s">
        <v>19792</v>
      </c>
      <c r="G1390" t="s">
        <v>19818</v>
      </c>
      <c r="J1390" t="s">
        <v>27683</v>
      </c>
    </row>
    <row r="1391" spans="1:10" x14ac:dyDescent="0.2">
      <c r="A1391" t="s">
        <v>19792</v>
      </c>
      <c r="B1391" t="s">
        <v>20044</v>
      </c>
      <c r="C1391" t="s">
        <v>19818</v>
      </c>
      <c r="D1391" t="s">
        <v>17718</v>
      </c>
      <c r="H1391" t="s">
        <v>17719</v>
      </c>
      <c r="J1391" t="s">
        <v>27683</v>
      </c>
    </row>
    <row r="1392" spans="1:10" x14ac:dyDescent="0.2">
      <c r="A1392" t="s">
        <v>17721</v>
      </c>
      <c r="B1392" t="s">
        <v>17723</v>
      </c>
      <c r="C1392" t="s">
        <v>17722</v>
      </c>
      <c r="E1392" t="s">
        <v>19793</v>
      </c>
      <c r="G1392" t="s">
        <v>19819</v>
      </c>
      <c r="J1392" t="s">
        <v>27683</v>
      </c>
    </row>
    <row r="1393" spans="1:10" x14ac:dyDescent="0.2">
      <c r="A1393" t="s">
        <v>19793</v>
      </c>
      <c r="B1393" t="s">
        <v>20045</v>
      </c>
      <c r="C1393" t="s">
        <v>19819</v>
      </c>
      <c r="D1393" t="s">
        <v>17721</v>
      </c>
      <c r="H1393" t="s">
        <v>17722</v>
      </c>
      <c r="J1393" t="s">
        <v>27683</v>
      </c>
    </row>
    <row r="1394" spans="1:10" x14ac:dyDescent="0.2">
      <c r="A1394" t="s">
        <v>17724</v>
      </c>
      <c r="B1394" t="s">
        <v>17686</v>
      </c>
      <c r="C1394" t="s">
        <v>17725</v>
      </c>
      <c r="E1394" t="s">
        <v>19794</v>
      </c>
      <c r="G1394" t="s">
        <v>19820</v>
      </c>
      <c r="J1394" t="s">
        <v>27683</v>
      </c>
    </row>
    <row r="1395" spans="1:10" x14ac:dyDescent="0.2">
      <c r="A1395" t="s">
        <v>19794</v>
      </c>
      <c r="B1395" t="s">
        <v>20046</v>
      </c>
      <c r="C1395" t="s">
        <v>19820</v>
      </c>
      <c r="D1395" t="s">
        <v>17724</v>
      </c>
      <c r="H1395" t="s">
        <v>17725</v>
      </c>
      <c r="J1395" t="s">
        <v>27683</v>
      </c>
    </row>
    <row r="1396" spans="1:10" x14ac:dyDescent="0.2">
      <c r="A1396" t="s">
        <v>17726</v>
      </c>
      <c r="B1396" t="s">
        <v>19129</v>
      </c>
      <c r="C1396" t="s">
        <v>17727</v>
      </c>
      <c r="J1396" t="s">
        <v>27683</v>
      </c>
    </row>
    <row r="1397" spans="1:10" x14ac:dyDescent="0.2">
      <c r="A1397" t="s">
        <v>17728</v>
      </c>
      <c r="B1397" t="s">
        <v>17730</v>
      </c>
      <c r="C1397" t="s">
        <v>17729</v>
      </c>
      <c r="E1397" t="s">
        <v>19795</v>
      </c>
      <c r="G1397" t="s">
        <v>19821</v>
      </c>
      <c r="J1397" t="s">
        <v>27683</v>
      </c>
    </row>
    <row r="1398" spans="1:10" x14ac:dyDescent="0.2">
      <c r="A1398" t="s">
        <v>19795</v>
      </c>
      <c r="B1398" t="s">
        <v>20047</v>
      </c>
      <c r="C1398" t="s">
        <v>19821</v>
      </c>
      <c r="D1398" t="s">
        <v>17728</v>
      </c>
      <c r="H1398" t="s">
        <v>17729</v>
      </c>
      <c r="J1398" t="s">
        <v>27683</v>
      </c>
    </row>
    <row r="1399" spans="1:10" x14ac:dyDescent="0.2">
      <c r="A1399" t="s">
        <v>17731</v>
      </c>
      <c r="B1399" t="s">
        <v>17733</v>
      </c>
      <c r="C1399" t="s">
        <v>17732</v>
      </c>
      <c r="J1399" t="s">
        <v>27683</v>
      </c>
    </row>
    <row r="1400" spans="1:10" x14ac:dyDescent="0.2">
      <c r="A1400" t="s">
        <v>17734</v>
      </c>
      <c r="B1400" t="s">
        <v>17736</v>
      </c>
      <c r="C1400" t="s">
        <v>17735</v>
      </c>
      <c r="J1400" t="s">
        <v>27683</v>
      </c>
    </row>
    <row r="1401" spans="1:10" x14ac:dyDescent="0.2">
      <c r="A1401" t="s">
        <v>17737</v>
      </c>
      <c r="B1401" t="s">
        <v>17739</v>
      </c>
      <c r="C1401" t="s">
        <v>17738</v>
      </c>
      <c r="J1401" t="s">
        <v>27683</v>
      </c>
    </row>
    <row r="1402" spans="1:10" x14ac:dyDescent="0.2">
      <c r="A1402" t="s">
        <v>17740</v>
      </c>
      <c r="B1402" t="s">
        <v>17742</v>
      </c>
      <c r="C1402" t="s">
        <v>17741</v>
      </c>
      <c r="J1402" t="s">
        <v>27683</v>
      </c>
    </row>
    <row r="1403" spans="1:10" x14ac:dyDescent="0.2">
      <c r="A1403" t="s">
        <v>17743</v>
      </c>
      <c r="B1403" t="s">
        <v>17745</v>
      </c>
      <c r="C1403" t="s">
        <v>17744</v>
      </c>
      <c r="J1403" t="s">
        <v>27683</v>
      </c>
    </row>
    <row r="1404" spans="1:10" x14ac:dyDescent="0.2">
      <c r="A1404" t="s">
        <v>17746</v>
      </c>
      <c r="B1404" t="s">
        <v>17748</v>
      </c>
      <c r="C1404" t="s">
        <v>17747</v>
      </c>
      <c r="J1404" t="s">
        <v>27683</v>
      </c>
    </row>
    <row r="1405" spans="1:10" x14ac:dyDescent="0.2">
      <c r="A1405" t="s">
        <v>17749</v>
      </c>
      <c r="B1405" t="s">
        <v>17751</v>
      </c>
      <c r="C1405" t="s">
        <v>17750</v>
      </c>
      <c r="J1405" t="s">
        <v>27683</v>
      </c>
    </row>
    <row r="1406" spans="1:10" x14ac:dyDescent="0.2">
      <c r="A1406" t="s">
        <v>17752</v>
      </c>
      <c r="B1406" t="s">
        <v>17754</v>
      </c>
      <c r="C1406" t="s">
        <v>17753</v>
      </c>
      <c r="J1406" t="s">
        <v>27697</v>
      </c>
    </row>
    <row r="1407" spans="1:10" x14ac:dyDescent="0.2">
      <c r="A1407" t="s">
        <v>17755</v>
      </c>
      <c r="B1407" t="s">
        <v>17757</v>
      </c>
      <c r="C1407" t="s">
        <v>17756</v>
      </c>
      <c r="J1407" t="s">
        <v>27697</v>
      </c>
    </row>
    <row r="1408" spans="1:10" x14ac:dyDescent="0.2">
      <c r="A1408" t="s">
        <v>17758</v>
      </c>
      <c r="B1408" t="s">
        <v>17760</v>
      </c>
      <c r="C1408" t="s">
        <v>17759</v>
      </c>
      <c r="J1408" t="s">
        <v>27662</v>
      </c>
    </row>
    <row r="1409" spans="1:10" x14ac:dyDescent="0.2">
      <c r="A1409" t="s">
        <v>17761</v>
      </c>
      <c r="B1409" t="s">
        <v>17763</v>
      </c>
      <c r="C1409" t="s">
        <v>17762</v>
      </c>
      <c r="J1409" t="s">
        <v>27662</v>
      </c>
    </row>
    <row r="1410" spans="1:10" x14ac:dyDescent="0.2">
      <c r="A1410" t="s">
        <v>17764</v>
      </c>
      <c r="B1410" t="s">
        <v>17766</v>
      </c>
      <c r="C1410" t="s">
        <v>17765</v>
      </c>
      <c r="J1410" t="s">
        <v>27662</v>
      </c>
    </row>
    <row r="1411" spans="1:10" x14ac:dyDescent="0.2">
      <c r="A1411" t="s">
        <v>17767</v>
      </c>
      <c r="B1411" t="s">
        <v>17769</v>
      </c>
      <c r="C1411" t="s">
        <v>17768</v>
      </c>
      <c r="J1411" t="s">
        <v>27662</v>
      </c>
    </row>
    <row r="1412" spans="1:10" x14ac:dyDescent="0.2">
      <c r="A1412" t="s">
        <v>17770</v>
      </c>
      <c r="B1412" t="s">
        <v>2143</v>
      </c>
      <c r="C1412" t="s">
        <v>17771</v>
      </c>
      <c r="J1412" t="s">
        <v>27701</v>
      </c>
    </row>
    <row r="1413" spans="1:10" x14ac:dyDescent="0.2">
      <c r="A1413" t="s">
        <v>17772</v>
      </c>
      <c r="B1413" t="s">
        <v>20048</v>
      </c>
      <c r="C1413" t="s">
        <v>17773</v>
      </c>
      <c r="J1413" t="s">
        <v>27674</v>
      </c>
    </row>
    <row r="1414" spans="1:10" x14ac:dyDescent="0.2">
      <c r="A1414" t="s">
        <v>17774</v>
      </c>
      <c r="B1414" t="s">
        <v>17776</v>
      </c>
      <c r="C1414" t="s">
        <v>17775</v>
      </c>
      <c r="D1414" t="s">
        <v>15790</v>
      </c>
      <c r="H1414" t="s">
        <v>15791</v>
      </c>
      <c r="J1414" t="s">
        <v>27664</v>
      </c>
    </row>
    <row r="1415" spans="1:10" x14ac:dyDescent="0.2">
      <c r="A1415" t="s">
        <v>17777</v>
      </c>
      <c r="B1415" t="s">
        <v>17779</v>
      </c>
      <c r="C1415" t="s">
        <v>17778</v>
      </c>
      <c r="J1415" t="s">
        <v>27683</v>
      </c>
    </row>
    <row r="1416" spans="1:10" x14ac:dyDescent="0.2">
      <c r="A1416" t="s">
        <v>17780</v>
      </c>
      <c r="B1416" t="s">
        <v>17782</v>
      </c>
      <c r="C1416" t="s">
        <v>17781</v>
      </c>
      <c r="E1416" t="s">
        <v>22239</v>
      </c>
      <c r="G1416" t="s">
        <v>22240</v>
      </c>
      <c r="J1416" t="s">
        <v>27683</v>
      </c>
    </row>
    <row r="1417" spans="1:10" x14ac:dyDescent="0.2">
      <c r="A1417" t="s">
        <v>22239</v>
      </c>
      <c r="B1417" t="s">
        <v>22241</v>
      </c>
      <c r="C1417" t="s">
        <v>22240</v>
      </c>
      <c r="D1417" t="s">
        <v>17780</v>
      </c>
      <c r="H1417" t="s">
        <v>17781</v>
      </c>
      <c r="J1417" t="s">
        <v>27683</v>
      </c>
    </row>
    <row r="1418" spans="1:10" x14ac:dyDescent="0.2">
      <c r="A1418" t="s">
        <v>17783</v>
      </c>
      <c r="B1418" t="s">
        <v>17785</v>
      </c>
      <c r="C1418" t="s">
        <v>17784</v>
      </c>
      <c r="J1418" t="s">
        <v>27683</v>
      </c>
    </row>
    <row r="1419" spans="1:10" x14ac:dyDescent="0.2">
      <c r="A1419" t="s">
        <v>17786</v>
      </c>
      <c r="B1419" t="s">
        <v>17788</v>
      </c>
      <c r="C1419" t="s">
        <v>17787</v>
      </c>
      <c r="E1419" t="s">
        <v>23149</v>
      </c>
      <c r="G1419" t="s">
        <v>23150</v>
      </c>
      <c r="J1419" t="s">
        <v>27683</v>
      </c>
    </row>
    <row r="1420" spans="1:10" x14ac:dyDescent="0.2">
      <c r="A1420" t="s">
        <v>17789</v>
      </c>
      <c r="B1420" t="s">
        <v>17791</v>
      </c>
      <c r="C1420" t="s">
        <v>17790</v>
      </c>
      <c r="E1420" t="s">
        <v>18560</v>
      </c>
      <c r="G1420" t="s">
        <v>18561</v>
      </c>
      <c r="J1420" t="s">
        <v>27683</v>
      </c>
    </row>
    <row r="1421" spans="1:10" x14ac:dyDescent="0.2">
      <c r="A1421" t="s">
        <v>18560</v>
      </c>
      <c r="B1421" t="s">
        <v>17791</v>
      </c>
      <c r="C1421" t="s">
        <v>18561</v>
      </c>
      <c r="D1421" t="s">
        <v>17789</v>
      </c>
      <c r="H1421" t="s">
        <v>17790</v>
      </c>
      <c r="J1421" t="s">
        <v>27683</v>
      </c>
    </row>
    <row r="1422" spans="1:10" x14ac:dyDescent="0.2">
      <c r="A1422" t="s">
        <v>17792</v>
      </c>
      <c r="B1422" t="s">
        <v>17794</v>
      </c>
      <c r="C1422" t="s">
        <v>17793</v>
      </c>
      <c r="D1422" t="s">
        <v>15750</v>
      </c>
      <c r="H1422" t="s">
        <v>15751</v>
      </c>
      <c r="J1422" t="s">
        <v>27683</v>
      </c>
    </row>
    <row r="1423" spans="1:10" x14ac:dyDescent="0.2">
      <c r="A1423" t="s">
        <v>24878</v>
      </c>
      <c r="B1423" t="s">
        <v>24877</v>
      </c>
      <c r="C1423" t="s">
        <v>24879</v>
      </c>
      <c r="D1423" t="s">
        <v>25587</v>
      </c>
      <c r="E1423" t="s">
        <v>26381</v>
      </c>
      <c r="G1423" t="s">
        <v>26382</v>
      </c>
      <c r="H1423" t="s">
        <v>25588</v>
      </c>
      <c r="J1423" t="s">
        <v>27683</v>
      </c>
    </row>
    <row r="1424" spans="1:10" x14ac:dyDescent="0.2">
      <c r="A1424" t="s">
        <v>26381</v>
      </c>
      <c r="B1424" t="s">
        <v>26904</v>
      </c>
      <c r="C1424" t="s">
        <v>26382</v>
      </c>
      <c r="D1424" t="s">
        <v>24878</v>
      </c>
      <c r="E1424" t="s">
        <v>26905</v>
      </c>
      <c r="G1424" t="s">
        <v>26906</v>
      </c>
      <c r="H1424" t="s">
        <v>24879</v>
      </c>
      <c r="J1424" t="s">
        <v>27683</v>
      </c>
    </row>
    <row r="1425" spans="1:10" x14ac:dyDescent="0.2">
      <c r="A1425" t="s">
        <v>26905</v>
      </c>
      <c r="B1425" t="s">
        <v>24877</v>
      </c>
      <c r="C1425" t="s">
        <v>26906</v>
      </c>
      <c r="D1425" t="s">
        <v>26381</v>
      </c>
      <c r="H1425" t="s">
        <v>26382</v>
      </c>
      <c r="J1425" t="s">
        <v>27683</v>
      </c>
    </row>
    <row r="1426" spans="1:10" x14ac:dyDescent="0.2">
      <c r="A1426" t="s">
        <v>17795</v>
      </c>
      <c r="B1426" t="s">
        <v>17797</v>
      </c>
      <c r="C1426" t="s">
        <v>17796</v>
      </c>
      <c r="J1426" t="s">
        <v>27683</v>
      </c>
    </row>
    <row r="1427" spans="1:10" x14ac:dyDescent="0.2">
      <c r="A1427" t="s">
        <v>24881</v>
      </c>
      <c r="B1427" t="s">
        <v>24880</v>
      </c>
      <c r="C1427" t="s">
        <v>24882</v>
      </c>
      <c r="D1427" t="s">
        <v>25589</v>
      </c>
      <c r="E1427" t="s">
        <v>26383</v>
      </c>
      <c r="G1427" t="s">
        <v>26384</v>
      </c>
      <c r="H1427" t="s">
        <v>25590</v>
      </c>
      <c r="J1427" t="s">
        <v>27683</v>
      </c>
    </row>
    <row r="1428" spans="1:10" x14ac:dyDescent="0.2">
      <c r="A1428" t="s">
        <v>26383</v>
      </c>
      <c r="B1428" t="s">
        <v>26907</v>
      </c>
      <c r="C1428" t="s">
        <v>26384</v>
      </c>
      <c r="D1428" t="s">
        <v>24881</v>
      </c>
      <c r="E1428" t="s">
        <v>26908</v>
      </c>
      <c r="G1428" t="s">
        <v>26909</v>
      </c>
      <c r="H1428" t="s">
        <v>24882</v>
      </c>
      <c r="J1428" t="s">
        <v>27683</v>
      </c>
    </row>
    <row r="1429" spans="1:10" x14ac:dyDescent="0.2">
      <c r="A1429" t="s">
        <v>26908</v>
      </c>
      <c r="B1429" t="s">
        <v>24880</v>
      </c>
      <c r="C1429" t="s">
        <v>26909</v>
      </c>
      <c r="D1429" t="s">
        <v>26383</v>
      </c>
      <c r="H1429" t="s">
        <v>26384</v>
      </c>
      <c r="J1429" t="s">
        <v>27683</v>
      </c>
    </row>
    <row r="1430" spans="1:10" x14ac:dyDescent="0.2">
      <c r="A1430" t="s">
        <v>24884</v>
      </c>
      <c r="B1430" t="s">
        <v>24883</v>
      </c>
      <c r="C1430" t="s">
        <v>24885</v>
      </c>
      <c r="D1430" t="s">
        <v>25591</v>
      </c>
      <c r="E1430" t="s">
        <v>26385</v>
      </c>
      <c r="G1430" t="s">
        <v>26386</v>
      </c>
      <c r="H1430" t="s">
        <v>25592</v>
      </c>
      <c r="J1430" t="s">
        <v>27683</v>
      </c>
    </row>
    <row r="1431" spans="1:10" x14ac:dyDescent="0.2">
      <c r="A1431" t="s">
        <v>26385</v>
      </c>
      <c r="B1431" t="s">
        <v>26910</v>
      </c>
      <c r="C1431" t="s">
        <v>26386</v>
      </c>
      <c r="D1431" t="s">
        <v>24884</v>
      </c>
      <c r="E1431" t="s">
        <v>26911</v>
      </c>
      <c r="G1431" t="s">
        <v>26912</v>
      </c>
      <c r="H1431" t="s">
        <v>24885</v>
      </c>
      <c r="J1431" t="s">
        <v>27683</v>
      </c>
    </row>
    <row r="1432" spans="1:10" x14ac:dyDescent="0.2">
      <c r="A1432" t="s">
        <v>26911</v>
      </c>
      <c r="B1432" t="s">
        <v>24883</v>
      </c>
      <c r="C1432" t="s">
        <v>26912</v>
      </c>
      <c r="D1432" t="s">
        <v>26385</v>
      </c>
      <c r="H1432" t="s">
        <v>26386</v>
      </c>
      <c r="J1432" t="s">
        <v>27683</v>
      </c>
    </row>
    <row r="1433" spans="1:10" x14ac:dyDescent="0.2">
      <c r="A1433" t="s">
        <v>24887</v>
      </c>
      <c r="B1433" t="s">
        <v>24886</v>
      </c>
      <c r="C1433" t="s">
        <v>24888</v>
      </c>
      <c r="D1433" t="s">
        <v>25593</v>
      </c>
      <c r="E1433" t="s">
        <v>26387</v>
      </c>
      <c r="G1433" t="s">
        <v>26388</v>
      </c>
      <c r="H1433" t="s">
        <v>25594</v>
      </c>
      <c r="J1433" t="s">
        <v>27683</v>
      </c>
    </row>
    <row r="1434" spans="1:10" x14ac:dyDescent="0.2">
      <c r="A1434" t="s">
        <v>26387</v>
      </c>
      <c r="B1434" t="s">
        <v>26913</v>
      </c>
      <c r="C1434" t="s">
        <v>26388</v>
      </c>
      <c r="D1434" t="s">
        <v>24887</v>
      </c>
      <c r="E1434" t="s">
        <v>26914</v>
      </c>
      <c r="G1434" t="s">
        <v>26915</v>
      </c>
      <c r="H1434" t="s">
        <v>24888</v>
      </c>
      <c r="J1434" t="s">
        <v>27683</v>
      </c>
    </row>
    <row r="1435" spans="1:10" x14ac:dyDescent="0.2">
      <c r="A1435" t="s">
        <v>26914</v>
      </c>
      <c r="B1435" t="s">
        <v>24886</v>
      </c>
      <c r="C1435" t="s">
        <v>26915</v>
      </c>
      <c r="D1435" t="s">
        <v>26387</v>
      </c>
      <c r="H1435" t="s">
        <v>26388</v>
      </c>
      <c r="J1435" t="s">
        <v>27683</v>
      </c>
    </row>
    <row r="1436" spans="1:10" x14ac:dyDescent="0.2">
      <c r="A1436" t="s">
        <v>17798</v>
      </c>
      <c r="B1436" t="s">
        <v>17800</v>
      </c>
      <c r="C1436" t="s">
        <v>17799</v>
      </c>
      <c r="J1436" t="s">
        <v>27683</v>
      </c>
    </row>
    <row r="1437" spans="1:10" x14ac:dyDescent="0.2">
      <c r="A1437" t="s">
        <v>25595</v>
      </c>
      <c r="B1437" t="s">
        <v>24889</v>
      </c>
      <c r="C1437" t="s">
        <v>25769</v>
      </c>
      <c r="D1437" t="s">
        <v>25596</v>
      </c>
      <c r="E1437" t="s">
        <v>26389</v>
      </c>
      <c r="G1437" t="s">
        <v>26390</v>
      </c>
      <c r="H1437" t="s">
        <v>25597</v>
      </c>
      <c r="J1437" t="s">
        <v>27678</v>
      </c>
    </row>
    <row r="1438" spans="1:10" x14ac:dyDescent="0.2">
      <c r="A1438" t="s">
        <v>26389</v>
      </c>
      <c r="B1438" t="s">
        <v>26391</v>
      </c>
      <c r="C1438" t="s">
        <v>26390</v>
      </c>
      <c r="D1438" t="s">
        <v>25595</v>
      </c>
      <c r="E1438" t="s">
        <v>26916</v>
      </c>
      <c r="G1438" t="s">
        <v>26917</v>
      </c>
      <c r="H1438" t="s">
        <v>25769</v>
      </c>
      <c r="J1438" t="s">
        <v>27678</v>
      </c>
    </row>
    <row r="1439" spans="1:10" x14ac:dyDescent="0.2">
      <c r="A1439" t="s">
        <v>26916</v>
      </c>
      <c r="B1439" t="s">
        <v>24889</v>
      </c>
      <c r="C1439" t="s">
        <v>26917</v>
      </c>
      <c r="D1439" t="s">
        <v>26389</v>
      </c>
      <c r="H1439" t="s">
        <v>26390</v>
      </c>
      <c r="J1439" t="s">
        <v>27678</v>
      </c>
    </row>
    <row r="1440" spans="1:10" x14ac:dyDescent="0.2">
      <c r="A1440" t="s">
        <v>24891</v>
      </c>
      <c r="B1440" t="s">
        <v>24890</v>
      </c>
      <c r="C1440" t="s">
        <v>24892</v>
      </c>
      <c r="D1440" t="s">
        <v>25598</v>
      </c>
      <c r="E1440" t="s">
        <v>26392</v>
      </c>
      <c r="G1440" t="s">
        <v>26393</v>
      </c>
      <c r="H1440" t="s">
        <v>25599</v>
      </c>
      <c r="J1440" t="s">
        <v>27678</v>
      </c>
    </row>
    <row r="1441" spans="1:10" x14ac:dyDescent="0.2">
      <c r="A1441" t="s">
        <v>26392</v>
      </c>
      <c r="B1441" t="s">
        <v>26394</v>
      </c>
      <c r="C1441" t="s">
        <v>26393</v>
      </c>
      <c r="D1441" t="s">
        <v>24891</v>
      </c>
      <c r="E1441" t="s">
        <v>26918</v>
      </c>
      <c r="G1441" t="s">
        <v>26919</v>
      </c>
      <c r="H1441" t="s">
        <v>24892</v>
      </c>
      <c r="J1441" t="s">
        <v>27678</v>
      </c>
    </row>
    <row r="1442" spans="1:10" x14ac:dyDescent="0.2">
      <c r="A1442" t="s">
        <v>26918</v>
      </c>
      <c r="B1442" t="s">
        <v>24890</v>
      </c>
      <c r="C1442" t="s">
        <v>26919</v>
      </c>
      <c r="D1442" t="s">
        <v>26392</v>
      </c>
      <c r="H1442" t="s">
        <v>26393</v>
      </c>
      <c r="J1442" t="s">
        <v>27678</v>
      </c>
    </row>
    <row r="1443" spans="1:10" x14ac:dyDescent="0.2">
      <c r="A1443" t="s">
        <v>18562</v>
      </c>
      <c r="B1443" t="s">
        <v>24893</v>
      </c>
      <c r="C1443" t="s">
        <v>18563</v>
      </c>
      <c r="D1443" t="s">
        <v>18887</v>
      </c>
      <c r="E1443" t="s">
        <v>20049</v>
      </c>
      <c r="G1443" t="s">
        <v>20050</v>
      </c>
      <c r="H1443" t="s">
        <v>18888</v>
      </c>
      <c r="J1443" t="s">
        <v>27678</v>
      </c>
    </row>
    <row r="1444" spans="1:10" x14ac:dyDescent="0.2">
      <c r="A1444" t="s">
        <v>20049</v>
      </c>
      <c r="B1444" t="s">
        <v>24893</v>
      </c>
      <c r="C1444" t="s">
        <v>20050</v>
      </c>
      <c r="D1444" t="s">
        <v>18562</v>
      </c>
      <c r="E1444" t="s">
        <v>21356</v>
      </c>
      <c r="G1444" t="s">
        <v>21357</v>
      </c>
      <c r="H1444" t="s">
        <v>18563</v>
      </c>
      <c r="J1444" t="s">
        <v>27678</v>
      </c>
    </row>
    <row r="1445" spans="1:10" x14ac:dyDescent="0.2">
      <c r="A1445" t="s">
        <v>21356</v>
      </c>
      <c r="B1445" t="s">
        <v>24893</v>
      </c>
      <c r="C1445" t="s">
        <v>21357</v>
      </c>
      <c r="D1445" t="s">
        <v>20049</v>
      </c>
      <c r="E1445" t="s">
        <v>23987</v>
      </c>
      <c r="G1445" t="s">
        <v>23988</v>
      </c>
      <c r="H1445" t="s">
        <v>20050</v>
      </c>
      <c r="J1445" t="s">
        <v>27678</v>
      </c>
    </row>
    <row r="1446" spans="1:10" x14ac:dyDescent="0.2">
      <c r="A1446" t="s">
        <v>24894</v>
      </c>
      <c r="B1446" t="s">
        <v>24893</v>
      </c>
      <c r="C1446" t="s">
        <v>24895</v>
      </c>
      <c r="D1446" t="s">
        <v>25600</v>
      </c>
      <c r="E1446" t="s">
        <v>26395</v>
      </c>
      <c r="G1446" t="s">
        <v>26396</v>
      </c>
      <c r="H1446" t="s">
        <v>25601</v>
      </c>
      <c r="J1446" t="s">
        <v>27678</v>
      </c>
    </row>
    <row r="1447" spans="1:10" x14ac:dyDescent="0.2">
      <c r="A1447" t="s">
        <v>26395</v>
      </c>
      <c r="B1447" t="s">
        <v>26397</v>
      </c>
      <c r="C1447" t="s">
        <v>26396</v>
      </c>
      <c r="D1447" t="s">
        <v>24894</v>
      </c>
      <c r="E1447" t="s">
        <v>26920</v>
      </c>
      <c r="G1447" t="s">
        <v>26921</v>
      </c>
      <c r="H1447" t="s">
        <v>24895</v>
      </c>
      <c r="J1447" t="s">
        <v>27678</v>
      </c>
    </row>
    <row r="1448" spans="1:10" x14ac:dyDescent="0.2">
      <c r="A1448" t="s">
        <v>26920</v>
      </c>
      <c r="B1448" t="s">
        <v>24893</v>
      </c>
      <c r="C1448" t="s">
        <v>26921</v>
      </c>
      <c r="D1448" t="s">
        <v>26395</v>
      </c>
      <c r="H1448" t="s">
        <v>26396</v>
      </c>
      <c r="J1448" t="s">
        <v>27678</v>
      </c>
    </row>
    <row r="1449" spans="1:10" x14ac:dyDescent="0.2">
      <c r="A1449" t="s">
        <v>24897</v>
      </c>
      <c r="B1449" t="s">
        <v>24896</v>
      </c>
      <c r="C1449" t="s">
        <v>24898</v>
      </c>
      <c r="D1449" t="s">
        <v>25602</v>
      </c>
      <c r="E1449" t="s">
        <v>26398</v>
      </c>
      <c r="G1449" t="s">
        <v>26399</v>
      </c>
      <c r="H1449" t="s">
        <v>25603</v>
      </c>
      <c r="J1449" t="s">
        <v>27678</v>
      </c>
    </row>
    <row r="1450" spans="1:10" x14ac:dyDescent="0.2">
      <c r="A1450" t="s">
        <v>26398</v>
      </c>
      <c r="B1450" t="s">
        <v>26400</v>
      </c>
      <c r="C1450" t="s">
        <v>26399</v>
      </c>
      <c r="D1450" t="s">
        <v>24897</v>
      </c>
      <c r="E1450" t="s">
        <v>26922</v>
      </c>
      <c r="G1450" t="s">
        <v>26923</v>
      </c>
      <c r="H1450" t="s">
        <v>24898</v>
      </c>
      <c r="J1450" t="s">
        <v>27678</v>
      </c>
    </row>
    <row r="1451" spans="1:10" x14ac:dyDescent="0.2">
      <c r="A1451" t="s">
        <v>26922</v>
      </c>
      <c r="B1451" t="s">
        <v>24896</v>
      </c>
      <c r="C1451" t="s">
        <v>26923</v>
      </c>
      <c r="D1451" t="s">
        <v>26398</v>
      </c>
      <c r="H1451" t="s">
        <v>26399</v>
      </c>
      <c r="J1451" t="s">
        <v>27678</v>
      </c>
    </row>
    <row r="1452" spans="1:10" x14ac:dyDescent="0.2">
      <c r="A1452" t="s">
        <v>24900</v>
      </c>
      <c r="B1452" t="s">
        <v>24899</v>
      </c>
      <c r="C1452" t="s">
        <v>24901</v>
      </c>
      <c r="D1452" t="s">
        <v>25604</v>
      </c>
      <c r="E1452" t="s">
        <v>26401</v>
      </c>
      <c r="G1452" t="s">
        <v>26402</v>
      </c>
      <c r="H1452" t="s">
        <v>25605</v>
      </c>
      <c r="J1452" t="s">
        <v>27678</v>
      </c>
    </row>
    <row r="1453" spans="1:10" x14ac:dyDescent="0.2">
      <c r="A1453" t="s">
        <v>26401</v>
      </c>
      <c r="B1453" t="s">
        <v>26403</v>
      </c>
      <c r="C1453" t="s">
        <v>26402</v>
      </c>
      <c r="D1453" t="s">
        <v>24900</v>
      </c>
      <c r="E1453" t="s">
        <v>26924</v>
      </c>
      <c r="G1453" t="s">
        <v>26925</v>
      </c>
      <c r="H1453" t="s">
        <v>24901</v>
      </c>
      <c r="J1453" t="s">
        <v>27678</v>
      </c>
    </row>
    <row r="1454" spans="1:10" x14ac:dyDescent="0.2">
      <c r="A1454" t="s">
        <v>26924</v>
      </c>
      <c r="B1454" t="s">
        <v>24899</v>
      </c>
      <c r="C1454" t="s">
        <v>26925</v>
      </c>
      <c r="D1454" t="s">
        <v>26401</v>
      </c>
      <c r="H1454" t="s">
        <v>26402</v>
      </c>
      <c r="J1454" t="s">
        <v>27678</v>
      </c>
    </row>
    <row r="1455" spans="1:10" x14ac:dyDescent="0.2">
      <c r="A1455" t="s">
        <v>24903</v>
      </c>
      <c r="B1455" t="s">
        <v>24902</v>
      </c>
      <c r="C1455" t="s">
        <v>24904</v>
      </c>
      <c r="D1455" t="s">
        <v>25606</v>
      </c>
      <c r="E1455" t="s">
        <v>26404</v>
      </c>
      <c r="G1455" t="s">
        <v>26405</v>
      </c>
      <c r="H1455" t="s">
        <v>25607</v>
      </c>
      <c r="J1455" t="s">
        <v>27678</v>
      </c>
    </row>
    <row r="1456" spans="1:10" x14ac:dyDescent="0.2">
      <c r="A1456" t="s">
        <v>26404</v>
      </c>
      <c r="B1456" t="s">
        <v>26926</v>
      </c>
      <c r="C1456" t="s">
        <v>26405</v>
      </c>
      <c r="D1456" t="s">
        <v>24903</v>
      </c>
      <c r="E1456" t="s">
        <v>26927</v>
      </c>
      <c r="G1456" t="s">
        <v>26928</v>
      </c>
      <c r="H1456" t="s">
        <v>24904</v>
      </c>
      <c r="J1456" t="s">
        <v>27678</v>
      </c>
    </row>
    <row r="1457" spans="1:10" x14ac:dyDescent="0.2">
      <c r="A1457" t="s">
        <v>26927</v>
      </c>
      <c r="B1457" t="s">
        <v>24902</v>
      </c>
      <c r="C1457" t="s">
        <v>26928</v>
      </c>
      <c r="D1457" t="s">
        <v>26404</v>
      </c>
      <c r="H1457" t="s">
        <v>26405</v>
      </c>
      <c r="J1457" t="s">
        <v>27678</v>
      </c>
    </row>
    <row r="1458" spans="1:10" x14ac:dyDescent="0.2">
      <c r="A1458" t="s">
        <v>17801</v>
      </c>
      <c r="B1458" t="s">
        <v>16624</v>
      </c>
      <c r="C1458" t="s">
        <v>17802</v>
      </c>
      <c r="J1458" t="s">
        <v>27683</v>
      </c>
    </row>
    <row r="1459" spans="1:10" x14ac:dyDescent="0.2">
      <c r="A1459" t="s">
        <v>17803</v>
      </c>
      <c r="B1459" t="s">
        <v>17805</v>
      </c>
      <c r="C1459" t="s">
        <v>17804</v>
      </c>
      <c r="E1459" t="s">
        <v>18564</v>
      </c>
      <c r="G1459" t="s">
        <v>18565</v>
      </c>
      <c r="J1459" t="s">
        <v>27683</v>
      </c>
    </row>
    <row r="1460" spans="1:10" x14ac:dyDescent="0.2">
      <c r="A1460" t="s">
        <v>18564</v>
      </c>
      <c r="B1460" t="s">
        <v>17805</v>
      </c>
      <c r="C1460" t="s">
        <v>18565</v>
      </c>
      <c r="D1460" t="s">
        <v>17803</v>
      </c>
      <c r="H1460" t="s">
        <v>17804</v>
      </c>
      <c r="J1460" t="s">
        <v>27683</v>
      </c>
    </row>
    <row r="1461" spans="1:10" x14ac:dyDescent="0.2">
      <c r="A1461" t="s">
        <v>17806</v>
      </c>
      <c r="B1461" t="s">
        <v>24905</v>
      </c>
      <c r="C1461" t="s">
        <v>17807</v>
      </c>
      <c r="D1461" t="s">
        <v>25608</v>
      </c>
      <c r="E1461" t="s">
        <v>25770</v>
      </c>
      <c r="G1461" t="s">
        <v>25771</v>
      </c>
      <c r="H1461" t="s">
        <v>25609</v>
      </c>
      <c r="J1461" t="s">
        <v>27678</v>
      </c>
    </row>
    <row r="1462" spans="1:10" x14ac:dyDescent="0.2">
      <c r="A1462" t="s">
        <v>25770</v>
      </c>
      <c r="B1462" t="s">
        <v>25772</v>
      </c>
      <c r="C1462" t="s">
        <v>25771</v>
      </c>
      <c r="D1462" t="s">
        <v>17806</v>
      </c>
      <c r="H1462" t="s">
        <v>17807</v>
      </c>
      <c r="J1462" t="s">
        <v>27678</v>
      </c>
    </row>
    <row r="1463" spans="1:10" x14ac:dyDescent="0.2">
      <c r="A1463" t="s">
        <v>17808</v>
      </c>
      <c r="B1463" t="s">
        <v>24906</v>
      </c>
      <c r="C1463" t="s">
        <v>17809</v>
      </c>
      <c r="D1463" t="s">
        <v>25610</v>
      </c>
      <c r="E1463" t="s">
        <v>25773</v>
      </c>
      <c r="G1463" t="s">
        <v>25774</v>
      </c>
      <c r="H1463" t="s">
        <v>25611</v>
      </c>
      <c r="J1463" t="s">
        <v>27678</v>
      </c>
    </row>
    <row r="1464" spans="1:10" x14ac:dyDescent="0.2">
      <c r="A1464" t="s">
        <v>25773</v>
      </c>
      <c r="B1464" t="s">
        <v>25775</v>
      </c>
      <c r="C1464" t="s">
        <v>25774</v>
      </c>
      <c r="D1464" t="s">
        <v>17808</v>
      </c>
      <c r="H1464" t="s">
        <v>17809</v>
      </c>
      <c r="J1464" t="s">
        <v>27678</v>
      </c>
    </row>
    <row r="1465" spans="1:10" x14ac:dyDescent="0.2">
      <c r="A1465" t="s">
        <v>18566</v>
      </c>
      <c r="B1465" t="s">
        <v>18568</v>
      </c>
      <c r="C1465" t="s">
        <v>18567</v>
      </c>
      <c r="D1465" t="s">
        <v>18889</v>
      </c>
      <c r="E1465" t="s">
        <v>21358</v>
      </c>
      <c r="G1465" t="s">
        <v>21359</v>
      </c>
      <c r="H1465" t="s">
        <v>18890</v>
      </c>
      <c r="J1465" t="s">
        <v>27678</v>
      </c>
    </row>
    <row r="1466" spans="1:10" x14ac:dyDescent="0.2">
      <c r="A1466" t="s">
        <v>21358</v>
      </c>
      <c r="B1466" t="s">
        <v>18568</v>
      </c>
      <c r="C1466" t="s">
        <v>21359</v>
      </c>
      <c r="D1466" t="s">
        <v>18566</v>
      </c>
      <c r="E1466" t="s">
        <v>23989</v>
      </c>
      <c r="G1466" t="s">
        <v>23990</v>
      </c>
      <c r="H1466" t="s">
        <v>18567</v>
      </c>
      <c r="J1466" t="s">
        <v>27678</v>
      </c>
    </row>
    <row r="1467" spans="1:10" x14ac:dyDescent="0.2">
      <c r="A1467" t="s">
        <v>23989</v>
      </c>
      <c r="B1467" t="s">
        <v>18568</v>
      </c>
      <c r="C1467" t="s">
        <v>23990</v>
      </c>
      <c r="D1467" t="s">
        <v>21358</v>
      </c>
      <c r="E1467" t="s">
        <v>25612</v>
      </c>
      <c r="G1467" t="s">
        <v>25613</v>
      </c>
      <c r="H1467" t="s">
        <v>21359</v>
      </c>
      <c r="J1467" t="s">
        <v>27678</v>
      </c>
    </row>
    <row r="1468" spans="1:10" x14ac:dyDescent="0.2">
      <c r="A1468" t="s">
        <v>23991</v>
      </c>
      <c r="B1468" t="s">
        <v>18568</v>
      </c>
      <c r="C1468" t="s">
        <v>23992</v>
      </c>
      <c r="D1468" t="s">
        <v>25612</v>
      </c>
      <c r="H1468" t="s">
        <v>25613</v>
      </c>
      <c r="J1468" t="s">
        <v>27678</v>
      </c>
    </row>
    <row r="1469" spans="1:10" x14ac:dyDescent="0.2">
      <c r="A1469" t="s">
        <v>17810</v>
      </c>
      <c r="B1469" t="s">
        <v>17812</v>
      </c>
      <c r="C1469" t="s">
        <v>17811</v>
      </c>
      <c r="E1469" t="s">
        <v>26273</v>
      </c>
      <c r="G1469" t="s">
        <v>26274</v>
      </c>
      <c r="J1469" t="s">
        <v>27678</v>
      </c>
    </row>
    <row r="1470" spans="1:10" x14ac:dyDescent="0.2">
      <c r="A1470" t="s">
        <v>26273</v>
      </c>
      <c r="B1470" t="s">
        <v>17812</v>
      </c>
      <c r="C1470" t="s">
        <v>26274</v>
      </c>
      <c r="D1470" t="s">
        <v>17810</v>
      </c>
      <c r="H1470" t="s">
        <v>17811</v>
      </c>
      <c r="J1470" t="s">
        <v>27678</v>
      </c>
    </row>
    <row r="1471" spans="1:10" x14ac:dyDescent="0.2">
      <c r="A1471" t="s">
        <v>17813</v>
      </c>
      <c r="B1471" t="s">
        <v>17815</v>
      </c>
      <c r="C1471" t="s">
        <v>17814</v>
      </c>
      <c r="J1471" t="s">
        <v>27678</v>
      </c>
    </row>
    <row r="1472" spans="1:10" x14ac:dyDescent="0.2">
      <c r="A1472" t="s">
        <v>17816</v>
      </c>
      <c r="B1472" t="s">
        <v>17818</v>
      </c>
      <c r="C1472" t="s">
        <v>17817</v>
      </c>
      <c r="J1472" t="s">
        <v>27678</v>
      </c>
    </row>
    <row r="1473" spans="1:10" x14ac:dyDescent="0.2">
      <c r="A1473" t="s">
        <v>18569</v>
      </c>
      <c r="B1473" t="s">
        <v>18571</v>
      </c>
      <c r="C1473" t="s">
        <v>18570</v>
      </c>
      <c r="J1473" t="s">
        <v>27697</v>
      </c>
    </row>
    <row r="1474" spans="1:10" x14ac:dyDescent="0.2">
      <c r="A1474" t="s">
        <v>18572</v>
      </c>
      <c r="B1474" t="s">
        <v>18574</v>
      </c>
      <c r="C1474" t="s">
        <v>18573</v>
      </c>
      <c r="J1474" t="s">
        <v>27697</v>
      </c>
    </row>
    <row r="1475" spans="1:10" x14ac:dyDescent="0.2">
      <c r="A1475" t="s">
        <v>18575</v>
      </c>
      <c r="B1475" t="s">
        <v>18577</v>
      </c>
      <c r="C1475" t="s">
        <v>18576</v>
      </c>
      <c r="J1475" t="s">
        <v>27697</v>
      </c>
    </row>
    <row r="1476" spans="1:10" x14ac:dyDescent="0.2">
      <c r="A1476" t="s">
        <v>18578</v>
      </c>
      <c r="B1476" t="s">
        <v>18580</v>
      </c>
      <c r="C1476" t="s">
        <v>18579</v>
      </c>
      <c r="J1476" t="s">
        <v>27697</v>
      </c>
    </row>
    <row r="1477" spans="1:10" x14ac:dyDescent="0.2">
      <c r="A1477" t="s">
        <v>18581</v>
      </c>
      <c r="B1477" t="s">
        <v>18583</v>
      </c>
      <c r="C1477" t="s">
        <v>18582</v>
      </c>
      <c r="D1477" t="s">
        <v>18891</v>
      </c>
      <c r="E1477" t="s">
        <v>25614</v>
      </c>
      <c r="G1477" t="s">
        <v>25615</v>
      </c>
      <c r="H1477" t="s">
        <v>18892</v>
      </c>
      <c r="J1477" t="s">
        <v>27678</v>
      </c>
    </row>
    <row r="1478" spans="1:10" x14ac:dyDescent="0.2">
      <c r="A1478" t="s">
        <v>23993</v>
      </c>
      <c r="B1478" t="s">
        <v>18583</v>
      </c>
      <c r="C1478" t="s">
        <v>23994</v>
      </c>
      <c r="D1478" t="s">
        <v>25614</v>
      </c>
      <c r="H1478" t="s">
        <v>25615</v>
      </c>
      <c r="J1478" t="s">
        <v>27678</v>
      </c>
    </row>
    <row r="1479" spans="1:10" x14ac:dyDescent="0.2">
      <c r="A1479" t="s">
        <v>17819</v>
      </c>
      <c r="B1479" t="s">
        <v>6498</v>
      </c>
      <c r="C1479" t="s">
        <v>17820</v>
      </c>
      <c r="J1479" t="s">
        <v>27676</v>
      </c>
    </row>
    <row r="1480" spans="1:10" x14ac:dyDescent="0.2">
      <c r="A1480" t="s">
        <v>17821</v>
      </c>
      <c r="B1480" t="s">
        <v>17823</v>
      </c>
      <c r="C1480" t="s">
        <v>17822</v>
      </c>
      <c r="J1480" t="s">
        <v>27678</v>
      </c>
    </row>
    <row r="1481" spans="1:10" x14ac:dyDescent="0.2">
      <c r="A1481" t="s">
        <v>17824</v>
      </c>
      <c r="B1481" t="s">
        <v>17826</v>
      </c>
      <c r="C1481" t="s">
        <v>17825</v>
      </c>
      <c r="J1481" t="s">
        <v>27683</v>
      </c>
    </row>
    <row r="1482" spans="1:10" x14ac:dyDescent="0.2">
      <c r="A1482" t="s">
        <v>17827</v>
      </c>
      <c r="B1482" t="s">
        <v>17829</v>
      </c>
      <c r="C1482" t="s">
        <v>17828</v>
      </c>
      <c r="J1482" t="s">
        <v>27697</v>
      </c>
    </row>
    <row r="1483" spans="1:10" x14ac:dyDescent="0.2">
      <c r="A1483" t="s">
        <v>17830</v>
      </c>
      <c r="B1483" t="s">
        <v>17832</v>
      </c>
      <c r="C1483" t="s">
        <v>17831</v>
      </c>
      <c r="J1483" t="s">
        <v>27697</v>
      </c>
    </row>
    <row r="1484" spans="1:10" x14ac:dyDescent="0.2">
      <c r="A1484" t="s">
        <v>17833</v>
      </c>
      <c r="B1484" t="s">
        <v>17835</v>
      </c>
      <c r="C1484" t="s">
        <v>17834</v>
      </c>
      <c r="J1484" t="s">
        <v>27697</v>
      </c>
    </row>
    <row r="1485" spans="1:10" x14ac:dyDescent="0.2">
      <c r="A1485" t="s">
        <v>17836</v>
      </c>
      <c r="B1485" t="s">
        <v>24907</v>
      </c>
      <c r="C1485" t="s">
        <v>17837</v>
      </c>
      <c r="D1485" t="s">
        <v>25203</v>
      </c>
      <c r="E1485" t="s">
        <v>25776</v>
      </c>
      <c r="G1485" t="s">
        <v>25777</v>
      </c>
      <c r="H1485" t="s">
        <v>25204</v>
      </c>
      <c r="J1485" t="s">
        <v>27683</v>
      </c>
    </row>
    <row r="1486" spans="1:10" x14ac:dyDescent="0.2">
      <c r="A1486" t="s">
        <v>25776</v>
      </c>
      <c r="B1486" t="s">
        <v>24907</v>
      </c>
      <c r="C1486" t="s">
        <v>25777</v>
      </c>
      <c r="D1486" t="s">
        <v>17836</v>
      </c>
      <c r="H1486" t="s">
        <v>17837</v>
      </c>
      <c r="J1486" t="s">
        <v>27683</v>
      </c>
    </row>
    <row r="1487" spans="1:10" x14ac:dyDescent="0.2">
      <c r="A1487" t="s">
        <v>17838</v>
      </c>
      <c r="B1487" t="s">
        <v>24908</v>
      </c>
      <c r="C1487" t="s">
        <v>17839</v>
      </c>
      <c r="D1487" t="s">
        <v>25205</v>
      </c>
      <c r="E1487" t="s">
        <v>25778</v>
      </c>
      <c r="G1487" t="s">
        <v>25779</v>
      </c>
      <c r="H1487" t="s">
        <v>25206</v>
      </c>
      <c r="J1487" t="s">
        <v>27683</v>
      </c>
    </row>
    <row r="1488" spans="1:10" x14ac:dyDescent="0.2">
      <c r="A1488" t="s">
        <v>25778</v>
      </c>
      <c r="B1488" t="s">
        <v>24908</v>
      </c>
      <c r="C1488" t="s">
        <v>25779</v>
      </c>
      <c r="D1488" t="s">
        <v>17838</v>
      </c>
      <c r="H1488" t="s">
        <v>17839</v>
      </c>
      <c r="J1488" t="s">
        <v>27683</v>
      </c>
    </row>
    <row r="1489" spans="1:10" x14ac:dyDescent="0.2">
      <c r="A1489" t="s">
        <v>17840</v>
      </c>
      <c r="B1489" t="s">
        <v>24909</v>
      </c>
      <c r="C1489" t="s">
        <v>17841</v>
      </c>
      <c r="D1489" t="s">
        <v>25616</v>
      </c>
      <c r="H1489" t="s">
        <v>25617</v>
      </c>
      <c r="J1489" t="s">
        <v>27683</v>
      </c>
    </row>
    <row r="1490" spans="1:10" x14ac:dyDescent="0.2">
      <c r="A1490" t="s">
        <v>17842</v>
      </c>
      <c r="B1490" t="s">
        <v>17844</v>
      </c>
      <c r="C1490" t="s">
        <v>17843</v>
      </c>
      <c r="J1490" t="s">
        <v>27683</v>
      </c>
    </row>
    <row r="1491" spans="1:10" x14ac:dyDescent="0.2">
      <c r="A1491" t="s">
        <v>17845</v>
      </c>
      <c r="B1491" t="s">
        <v>17847</v>
      </c>
      <c r="C1491" t="s">
        <v>17846</v>
      </c>
      <c r="J1491" t="s">
        <v>27685</v>
      </c>
    </row>
    <row r="1492" spans="1:10" x14ac:dyDescent="0.2">
      <c r="A1492" t="s">
        <v>17848</v>
      </c>
      <c r="B1492" t="s">
        <v>17850</v>
      </c>
      <c r="C1492" t="s">
        <v>17849</v>
      </c>
      <c r="J1492" t="s">
        <v>27689</v>
      </c>
    </row>
    <row r="1493" spans="1:10" x14ac:dyDescent="0.2">
      <c r="A1493" t="s">
        <v>17851</v>
      </c>
      <c r="B1493" t="s">
        <v>17853</v>
      </c>
      <c r="C1493" t="s">
        <v>17852</v>
      </c>
      <c r="E1493" t="s">
        <v>20052</v>
      </c>
      <c r="G1493" t="s">
        <v>20053</v>
      </c>
      <c r="J1493" t="s">
        <v>27689</v>
      </c>
    </row>
    <row r="1494" spans="1:10" x14ac:dyDescent="0.2">
      <c r="A1494" t="s">
        <v>20052</v>
      </c>
      <c r="B1494" t="s">
        <v>20054</v>
      </c>
      <c r="C1494" t="s">
        <v>20053</v>
      </c>
      <c r="D1494" t="s">
        <v>17851</v>
      </c>
      <c r="H1494" t="s">
        <v>17852</v>
      </c>
      <c r="J1494" t="s">
        <v>27689</v>
      </c>
    </row>
    <row r="1495" spans="1:10" x14ac:dyDescent="0.2">
      <c r="A1495" t="s">
        <v>26929</v>
      </c>
      <c r="B1495" t="s">
        <v>26931</v>
      </c>
      <c r="C1495" t="s">
        <v>26930</v>
      </c>
      <c r="J1495" t="s">
        <v>27692</v>
      </c>
    </row>
    <row r="1496" spans="1:10" x14ac:dyDescent="0.2">
      <c r="A1496" t="s">
        <v>18584</v>
      </c>
      <c r="B1496" t="s">
        <v>18586</v>
      </c>
      <c r="C1496" t="s">
        <v>18585</v>
      </c>
      <c r="J1496" t="s">
        <v>27682</v>
      </c>
    </row>
    <row r="1497" spans="1:10" x14ac:dyDescent="0.2">
      <c r="A1497" t="s">
        <v>18587</v>
      </c>
      <c r="B1497" t="s">
        <v>18589</v>
      </c>
      <c r="C1497" t="s">
        <v>18588</v>
      </c>
      <c r="J1497" t="s">
        <v>27682</v>
      </c>
    </row>
    <row r="1498" spans="1:10" x14ac:dyDescent="0.2">
      <c r="A1498" t="s">
        <v>18590</v>
      </c>
      <c r="B1498" t="s">
        <v>18592</v>
      </c>
      <c r="C1498" t="s">
        <v>18591</v>
      </c>
      <c r="J1498" t="s">
        <v>27682</v>
      </c>
    </row>
    <row r="1499" spans="1:10" x14ac:dyDescent="0.2">
      <c r="A1499" t="s">
        <v>18593</v>
      </c>
      <c r="B1499" t="s">
        <v>18595</v>
      </c>
      <c r="C1499" t="s">
        <v>18594</v>
      </c>
      <c r="J1499" t="s">
        <v>27682</v>
      </c>
    </row>
    <row r="1500" spans="1:10" x14ac:dyDescent="0.2">
      <c r="A1500" t="s">
        <v>18596</v>
      </c>
      <c r="B1500" t="s">
        <v>18598</v>
      </c>
      <c r="C1500" t="s">
        <v>18597</v>
      </c>
      <c r="J1500" t="s">
        <v>27682</v>
      </c>
    </row>
    <row r="1501" spans="1:10" x14ac:dyDescent="0.2">
      <c r="A1501" t="s">
        <v>18599</v>
      </c>
      <c r="B1501" t="s">
        <v>18601</v>
      </c>
      <c r="C1501" t="s">
        <v>18600</v>
      </c>
      <c r="J1501" t="s">
        <v>27682</v>
      </c>
    </row>
    <row r="1502" spans="1:10" x14ac:dyDescent="0.2">
      <c r="A1502" t="s">
        <v>17854</v>
      </c>
      <c r="B1502" t="s">
        <v>17856</v>
      </c>
      <c r="C1502" t="s">
        <v>17855</v>
      </c>
      <c r="J1502" t="s">
        <v>27683</v>
      </c>
    </row>
    <row r="1503" spans="1:10" x14ac:dyDescent="0.2">
      <c r="A1503" t="s">
        <v>17857</v>
      </c>
      <c r="B1503" t="s">
        <v>17859</v>
      </c>
      <c r="C1503" t="s">
        <v>17858</v>
      </c>
      <c r="J1503" t="s">
        <v>27683</v>
      </c>
    </row>
    <row r="1504" spans="1:10" x14ac:dyDescent="0.2">
      <c r="A1504" t="s">
        <v>17860</v>
      </c>
      <c r="B1504" t="s">
        <v>17862</v>
      </c>
      <c r="C1504" t="s">
        <v>17861</v>
      </c>
      <c r="J1504" t="s">
        <v>27683</v>
      </c>
    </row>
    <row r="1505" spans="1:10" x14ac:dyDescent="0.2">
      <c r="A1505" t="s">
        <v>17863</v>
      </c>
      <c r="B1505" t="s">
        <v>17865</v>
      </c>
      <c r="C1505" t="s">
        <v>17864</v>
      </c>
      <c r="J1505" t="s">
        <v>27683</v>
      </c>
    </row>
    <row r="1506" spans="1:10" x14ac:dyDescent="0.2">
      <c r="A1506" t="s">
        <v>17866</v>
      </c>
      <c r="B1506" t="s">
        <v>17868</v>
      </c>
      <c r="C1506" t="s">
        <v>17867</v>
      </c>
      <c r="J1506" t="s">
        <v>27683</v>
      </c>
    </row>
    <row r="1507" spans="1:10" x14ac:dyDescent="0.2">
      <c r="A1507" t="s">
        <v>17869</v>
      </c>
      <c r="B1507" t="s">
        <v>17871</v>
      </c>
      <c r="C1507" t="s">
        <v>17870</v>
      </c>
      <c r="E1507" t="s">
        <v>20055</v>
      </c>
      <c r="G1507" t="s">
        <v>20056</v>
      </c>
      <c r="J1507" t="s">
        <v>27683</v>
      </c>
    </row>
    <row r="1508" spans="1:10" x14ac:dyDescent="0.2">
      <c r="A1508" t="s">
        <v>20055</v>
      </c>
      <c r="B1508" t="s">
        <v>20057</v>
      </c>
      <c r="C1508" t="s">
        <v>20056</v>
      </c>
      <c r="D1508" t="s">
        <v>17869</v>
      </c>
      <c r="H1508" t="s">
        <v>17870</v>
      </c>
      <c r="J1508" t="s">
        <v>27683</v>
      </c>
    </row>
    <row r="1509" spans="1:10" x14ac:dyDescent="0.2">
      <c r="A1509" t="s">
        <v>17872</v>
      </c>
      <c r="B1509" t="s">
        <v>17874</v>
      </c>
      <c r="C1509" t="s">
        <v>17873</v>
      </c>
      <c r="J1509" t="s">
        <v>27683</v>
      </c>
    </row>
    <row r="1510" spans="1:10" x14ac:dyDescent="0.2">
      <c r="A1510" t="s">
        <v>19130</v>
      </c>
      <c r="B1510" t="s">
        <v>19132</v>
      </c>
      <c r="C1510" t="s">
        <v>19131</v>
      </c>
      <c r="J1510" t="s">
        <v>27689</v>
      </c>
    </row>
    <row r="1511" spans="1:10" x14ac:dyDescent="0.2">
      <c r="A1511" t="s">
        <v>17875</v>
      </c>
      <c r="B1511" t="s">
        <v>21360</v>
      </c>
      <c r="C1511" t="s">
        <v>17876</v>
      </c>
      <c r="J1511" t="s">
        <v>27683</v>
      </c>
    </row>
    <row r="1512" spans="1:10" x14ac:dyDescent="0.2">
      <c r="A1512" t="s">
        <v>18602</v>
      </c>
      <c r="B1512" t="s">
        <v>18604</v>
      </c>
      <c r="C1512" t="s">
        <v>18603</v>
      </c>
      <c r="E1512" t="s">
        <v>23059</v>
      </c>
      <c r="G1512" t="s">
        <v>23060</v>
      </c>
      <c r="J1512" t="s">
        <v>27697</v>
      </c>
    </row>
    <row r="1513" spans="1:10" x14ac:dyDescent="0.2">
      <c r="A1513" t="s">
        <v>23059</v>
      </c>
      <c r="B1513" t="s">
        <v>23061</v>
      </c>
      <c r="C1513" t="s">
        <v>23060</v>
      </c>
      <c r="D1513" t="s">
        <v>18602</v>
      </c>
      <c r="H1513" t="s">
        <v>18603</v>
      </c>
      <c r="J1513" t="s">
        <v>27697</v>
      </c>
    </row>
    <row r="1514" spans="1:10" x14ac:dyDescent="0.2">
      <c r="A1514" t="s">
        <v>18605</v>
      </c>
      <c r="B1514" t="s">
        <v>18607</v>
      </c>
      <c r="C1514" t="s">
        <v>18606</v>
      </c>
      <c r="J1514" t="s">
        <v>27697</v>
      </c>
    </row>
    <row r="1515" spans="1:10" x14ac:dyDescent="0.2">
      <c r="A1515" t="s">
        <v>17877</v>
      </c>
      <c r="B1515" t="s">
        <v>17879</v>
      </c>
      <c r="C1515" t="s">
        <v>17878</v>
      </c>
      <c r="J1515" t="s">
        <v>27683</v>
      </c>
    </row>
    <row r="1516" spans="1:10" x14ac:dyDescent="0.2">
      <c r="A1516" t="s">
        <v>17880</v>
      </c>
      <c r="B1516" t="s">
        <v>17882</v>
      </c>
      <c r="C1516" t="s">
        <v>17881</v>
      </c>
      <c r="J1516" t="s">
        <v>27683</v>
      </c>
    </row>
    <row r="1517" spans="1:10" x14ac:dyDescent="0.2">
      <c r="A1517" t="s">
        <v>17883</v>
      </c>
      <c r="B1517" t="s">
        <v>17885</v>
      </c>
      <c r="C1517" t="s">
        <v>17884</v>
      </c>
      <c r="J1517" t="s">
        <v>27683</v>
      </c>
    </row>
    <row r="1518" spans="1:10" x14ac:dyDescent="0.2">
      <c r="A1518" t="s">
        <v>17886</v>
      </c>
      <c r="B1518" t="s">
        <v>17888</v>
      </c>
      <c r="C1518" t="s">
        <v>17887</v>
      </c>
      <c r="E1518" t="s">
        <v>19133</v>
      </c>
      <c r="G1518" t="s">
        <v>19134</v>
      </c>
      <c r="J1518" t="s">
        <v>27683</v>
      </c>
    </row>
    <row r="1519" spans="1:10" x14ac:dyDescent="0.2">
      <c r="A1519" t="s">
        <v>19133</v>
      </c>
      <c r="B1519" t="s">
        <v>17888</v>
      </c>
      <c r="C1519" t="s">
        <v>19134</v>
      </c>
      <c r="D1519" t="s">
        <v>17886</v>
      </c>
      <c r="H1519" t="s">
        <v>17887</v>
      </c>
      <c r="J1519" t="s">
        <v>27683</v>
      </c>
    </row>
    <row r="1520" spans="1:10" x14ac:dyDescent="0.2">
      <c r="A1520" t="s">
        <v>17889</v>
      </c>
      <c r="B1520" t="s">
        <v>17891</v>
      </c>
      <c r="C1520" t="s">
        <v>17890</v>
      </c>
      <c r="E1520" t="s">
        <v>20058</v>
      </c>
      <c r="G1520" t="s">
        <v>20059</v>
      </c>
      <c r="J1520" t="s">
        <v>27683</v>
      </c>
    </row>
    <row r="1521" spans="1:10" x14ac:dyDescent="0.2">
      <c r="A1521" t="s">
        <v>20058</v>
      </c>
      <c r="B1521" t="s">
        <v>17891</v>
      </c>
      <c r="C1521" t="s">
        <v>20059</v>
      </c>
      <c r="D1521" t="s">
        <v>17889</v>
      </c>
      <c r="E1521" t="s">
        <v>23062</v>
      </c>
      <c r="G1521" t="s">
        <v>23063</v>
      </c>
      <c r="H1521" t="s">
        <v>17890</v>
      </c>
      <c r="J1521" t="s">
        <v>27683</v>
      </c>
    </row>
    <row r="1522" spans="1:10" x14ac:dyDescent="0.2">
      <c r="A1522" t="s">
        <v>23062</v>
      </c>
      <c r="B1522" t="s">
        <v>17891</v>
      </c>
      <c r="C1522" t="s">
        <v>23063</v>
      </c>
      <c r="D1522" t="s">
        <v>20058</v>
      </c>
      <c r="H1522" t="s">
        <v>20059</v>
      </c>
      <c r="J1522" t="s">
        <v>27683</v>
      </c>
    </row>
    <row r="1523" spans="1:10" x14ac:dyDescent="0.2">
      <c r="A1523" t="s">
        <v>17892</v>
      </c>
      <c r="B1523" t="s">
        <v>17894</v>
      </c>
      <c r="C1523" t="s">
        <v>17893</v>
      </c>
      <c r="J1523" t="s">
        <v>27683</v>
      </c>
    </row>
    <row r="1524" spans="1:10" x14ac:dyDescent="0.2">
      <c r="A1524" t="s">
        <v>19135</v>
      </c>
      <c r="B1524" t="s">
        <v>19137</v>
      </c>
      <c r="C1524" t="s">
        <v>19136</v>
      </c>
      <c r="E1524" t="s">
        <v>22242</v>
      </c>
      <c r="G1524" t="s">
        <v>22243</v>
      </c>
      <c r="J1524" t="s">
        <v>27683</v>
      </c>
    </row>
    <row r="1525" spans="1:10" x14ac:dyDescent="0.2">
      <c r="A1525" t="s">
        <v>22242</v>
      </c>
      <c r="B1525" t="s">
        <v>19137</v>
      </c>
      <c r="C1525" t="s">
        <v>22243</v>
      </c>
      <c r="D1525" t="s">
        <v>19135</v>
      </c>
      <c r="E1525" t="s">
        <v>22938</v>
      </c>
      <c r="G1525" t="s">
        <v>22939</v>
      </c>
      <c r="H1525" t="s">
        <v>19136</v>
      </c>
      <c r="J1525" t="s">
        <v>27683</v>
      </c>
    </row>
    <row r="1526" spans="1:10" x14ac:dyDescent="0.2">
      <c r="A1526" t="s">
        <v>22938</v>
      </c>
      <c r="B1526" t="s">
        <v>19137</v>
      </c>
      <c r="C1526" t="s">
        <v>22939</v>
      </c>
      <c r="D1526" t="s">
        <v>22242</v>
      </c>
      <c r="H1526" t="s">
        <v>22243</v>
      </c>
      <c r="J1526" t="s">
        <v>27683</v>
      </c>
    </row>
    <row r="1527" spans="1:10" x14ac:dyDescent="0.2">
      <c r="A1527" t="s">
        <v>17895</v>
      </c>
      <c r="B1527" t="s">
        <v>17897</v>
      </c>
      <c r="C1527" t="s">
        <v>17896</v>
      </c>
      <c r="E1527" t="s">
        <v>23064</v>
      </c>
      <c r="G1527" t="s">
        <v>23065</v>
      </c>
      <c r="J1527" t="s">
        <v>27683</v>
      </c>
    </row>
    <row r="1528" spans="1:10" x14ac:dyDescent="0.2">
      <c r="A1528" t="s">
        <v>23064</v>
      </c>
      <c r="B1528" t="s">
        <v>17897</v>
      </c>
      <c r="C1528" t="s">
        <v>23065</v>
      </c>
      <c r="D1528" t="s">
        <v>17895</v>
      </c>
      <c r="E1528" t="s">
        <v>26827</v>
      </c>
      <c r="G1528" t="s">
        <v>26828</v>
      </c>
      <c r="H1528" t="s">
        <v>17896</v>
      </c>
      <c r="J1528" t="s">
        <v>27683</v>
      </c>
    </row>
    <row r="1529" spans="1:10" x14ac:dyDescent="0.2">
      <c r="A1529" t="s">
        <v>26826</v>
      </c>
      <c r="B1529" t="s">
        <v>17897</v>
      </c>
      <c r="C1529" t="s">
        <v>26932</v>
      </c>
      <c r="D1529" t="s">
        <v>26827</v>
      </c>
      <c r="H1529" t="s">
        <v>26828</v>
      </c>
      <c r="J1529" t="s">
        <v>27683</v>
      </c>
    </row>
    <row r="1530" spans="1:10" x14ac:dyDescent="0.2">
      <c r="A1530" t="s">
        <v>17898</v>
      </c>
      <c r="B1530" t="s">
        <v>17900</v>
      </c>
      <c r="C1530" t="s">
        <v>17899</v>
      </c>
      <c r="E1530" t="s">
        <v>22244</v>
      </c>
      <c r="G1530" t="s">
        <v>22245</v>
      </c>
      <c r="J1530" t="s">
        <v>27683</v>
      </c>
    </row>
    <row r="1531" spans="1:10" x14ac:dyDescent="0.2">
      <c r="A1531" t="s">
        <v>22244</v>
      </c>
      <c r="B1531" t="s">
        <v>22246</v>
      </c>
      <c r="C1531" t="s">
        <v>22245</v>
      </c>
      <c r="D1531" t="s">
        <v>17898</v>
      </c>
      <c r="H1531" t="s">
        <v>17899</v>
      </c>
      <c r="J1531" t="s">
        <v>27683</v>
      </c>
    </row>
    <row r="1532" spans="1:10" x14ac:dyDescent="0.2">
      <c r="A1532" t="s">
        <v>17901</v>
      </c>
      <c r="B1532" t="s">
        <v>17903</v>
      </c>
      <c r="C1532" t="s">
        <v>17902</v>
      </c>
      <c r="E1532" t="s">
        <v>21955</v>
      </c>
      <c r="G1532" t="s">
        <v>21956</v>
      </c>
      <c r="J1532" t="s">
        <v>27683</v>
      </c>
    </row>
    <row r="1533" spans="1:10" x14ac:dyDescent="0.2">
      <c r="A1533" t="s">
        <v>21955</v>
      </c>
      <c r="B1533" t="s">
        <v>22247</v>
      </c>
      <c r="C1533" t="s">
        <v>21956</v>
      </c>
      <c r="D1533" t="s">
        <v>17901</v>
      </c>
      <c r="E1533" t="s">
        <v>23995</v>
      </c>
      <c r="G1533" t="s">
        <v>23996</v>
      </c>
      <c r="H1533" t="s">
        <v>17902</v>
      </c>
      <c r="J1533" t="s">
        <v>27683</v>
      </c>
    </row>
    <row r="1534" spans="1:10" x14ac:dyDescent="0.2">
      <c r="A1534" t="s">
        <v>23995</v>
      </c>
      <c r="B1534" t="s">
        <v>22247</v>
      </c>
      <c r="C1534" t="s">
        <v>23996</v>
      </c>
      <c r="D1534" t="s">
        <v>21955</v>
      </c>
      <c r="H1534" t="s">
        <v>21956</v>
      </c>
      <c r="J1534" t="s">
        <v>27683</v>
      </c>
    </row>
    <row r="1535" spans="1:10" x14ac:dyDescent="0.2">
      <c r="A1535" t="s">
        <v>17904</v>
      </c>
      <c r="B1535" t="s">
        <v>17906</v>
      </c>
      <c r="C1535" t="s">
        <v>17905</v>
      </c>
      <c r="E1535" t="s">
        <v>20060</v>
      </c>
      <c r="G1535" t="s">
        <v>20061</v>
      </c>
      <c r="J1535" t="s">
        <v>27683</v>
      </c>
    </row>
    <row r="1536" spans="1:10" x14ac:dyDescent="0.2">
      <c r="A1536" t="s">
        <v>20060</v>
      </c>
      <c r="B1536" t="s">
        <v>17906</v>
      </c>
      <c r="C1536" t="s">
        <v>20061</v>
      </c>
      <c r="D1536" t="s">
        <v>17904</v>
      </c>
      <c r="H1536" t="s">
        <v>17905</v>
      </c>
      <c r="J1536" t="s">
        <v>27683</v>
      </c>
    </row>
    <row r="1537" spans="1:10" x14ac:dyDescent="0.2">
      <c r="A1537" t="s">
        <v>17907</v>
      </c>
      <c r="B1537" t="s">
        <v>17909</v>
      </c>
      <c r="C1537" t="s">
        <v>17908</v>
      </c>
      <c r="E1537" t="s">
        <v>20755</v>
      </c>
      <c r="G1537" t="s">
        <v>20756</v>
      </c>
      <c r="J1537" t="s">
        <v>27696</v>
      </c>
    </row>
    <row r="1538" spans="1:10" x14ac:dyDescent="0.2">
      <c r="A1538" t="s">
        <v>17910</v>
      </c>
      <c r="B1538" t="s">
        <v>17496</v>
      </c>
      <c r="C1538" t="s">
        <v>17911</v>
      </c>
      <c r="J1538" t="s">
        <v>27683</v>
      </c>
    </row>
    <row r="1539" spans="1:10" x14ac:dyDescent="0.2">
      <c r="A1539" t="s">
        <v>23997</v>
      </c>
      <c r="B1539" t="s">
        <v>17496</v>
      </c>
      <c r="C1539" t="s">
        <v>23998</v>
      </c>
      <c r="J1539" t="s">
        <v>27683</v>
      </c>
    </row>
    <row r="1540" spans="1:10" x14ac:dyDescent="0.2">
      <c r="A1540" t="s">
        <v>19138</v>
      </c>
      <c r="B1540" t="s">
        <v>19140</v>
      </c>
      <c r="C1540" t="s">
        <v>19139</v>
      </c>
      <c r="J1540" t="s">
        <v>27679</v>
      </c>
    </row>
    <row r="1541" spans="1:10" x14ac:dyDescent="0.2">
      <c r="A1541" t="s">
        <v>19141</v>
      </c>
      <c r="B1541" t="s">
        <v>17914</v>
      </c>
      <c r="C1541" t="s">
        <v>19142</v>
      </c>
      <c r="D1541" t="s">
        <v>17912</v>
      </c>
      <c r="H1541" t="s">
        <v>17913</v>
      </c>
      <c r="J1541" t="s">
        <v>27683</v>
      </c>
    </row>
    <row r="1542" spans="1:10" x14ac:dyDescent="0.2">
      <c r="A1542" t="s">
        <v>20062</v>
      </c>
      <c r="B1542" t="s">
        <v>20064</v>
      </c>
      <c r="C1542" t="s">
        <v>20063</v>
      </c>
      <c r="J1542" t="s">
        <v>27669</v>
      </c>
    </row>
    <row r="1543" spans="1:10" x14ac:dyDescent="0.2">
      <c r="A1543" t="s">
        <v>18608</v>
      </c>
      <c r="B1543" t="s">
        <v>18610</v>
      </c>
      <c r="C1543" t="s">
        <v>18609</v>
      </c>
      <c r="J1543" t="s">
        <v>27697</v>
      </c>
    </row>
    <row r="1544" spans="1:10" x14ac:dyDescent="0.2">
      <c r="A1544" t="s">
        <v>18611</v>
      </c>
      <c r="B1544" t="s">
        <v>19143</v>
      </c>
      <c r="C1544" t="s">
        <v>18612</v>
      </c>
      <c r="J1544" t="s">
        <v>27676</v>
      </c>
    </row>
    <row r="1545" spans="1:10" x14ac:dyDescent="0.2">
      <c r="A1545" t="s">
        <v>18613</v>
      </c>
      <c r="B1545" t="s">
        <v>18615</v>
      </c>
      <c r="C1545" t="s">
        <v>18614</v>
      </c>
      <c r="J1545" t="s">
        <v>27676</v>
      </c>
    </row>
    <row r="1546" spans="1:10" x14ac:dyDescent="0.2">
      <c r="A1546" t="s">
        <v>18616</v>
      </c>
      <c r="B1546" t="s">
        <v>18618</v>
      </c>
      <c r="C1546" t="s">
        <v>18617</v>
      </c>
      <c r="J1546" t="s">
        <v>27676</v>
      </c>
    </row>
    <row r="1547" spans="1:10" x14ac:dyDescent="0.2">
      <c r="A1547" t="s">
        <v>18619</v>
      </c>
      <c r="B1547" t="s">
        <v>19144</v>
      </c>
      <c r="C1547" t="s">
        <v>18620</v>
      </c>
      <c r="J1547" t="s">
        <v>27679</v>
      </c>
    </row>
    <row r="1548" spans="1:10" x14ac:dyDescent="0.2">
      <c r="A1548" t="s">
        <v>18621</v>
      </c>
      <c r="B1548" t="s">
        <v>18623</v>
      </c>
      <c r="C1548" t="s">
        <v>18622</v>
      </c>
      <c r="J1548" t="s">
        <v>27683</v>
      </c>
    </row>
    <row r="1549" spans="1:10" x14ac:dyDescent="0.2">
      <c r="A1549" t="s">
        <v>18624</v>
      </c>
      <c r="B1549" t="s">
        <v>18626</v>
      </c>
      <c r="C1549" t="s">
        <v>18625</v>
      </c>
      <c r="E1549" t="s">
        <v>26275</v>
      </c>
      <c r="G1549" t="s">
        <v>26276</v>
      </c>
      <c r="J1549" t="s">
        <v>27678</v>
      </c>
    </row>
    <row r="1550" spans="1:10" x14ac:dyDescent="0.2">
      <c r="A1550" t="s">
        <v>24910</v>
      </c>
      <c r="B1550" t="s">
        <v>24912</v>
      </c>
      <c r="C1550" t="s">
        <v>24911</v>
      </c>
      <c r="D1550" t="s">
        <v>25618</v>
      </c>
      <c r="E1550" t="s">
        <v>26829</v>
      </c>
      <c r="G1550" t="s">
        <v>26830</v>
      </c>
      <c r="H1550" t="s">
        <v>25619</v>
      </c>
      <c r="J1550" t="s">
        <v>27678</v>
      </c>
    </row>
    <row r="1551" spans="1:10" x14ac:dyDescent="0.2">
      <c r="A1551" t="s">
        <v>26406</v>
      </c>
      <c r="B1551" t="s">
        <v>26408</v>
      </c>
      <c r="C1551" t="s">
        <v>26407</v>
      </c>
      <c r="D1551" t="s">
        <v>26829</v>
      </c>
      <c r="E1551" t="s">
        <v>27387</v>
      </c>
      <c r="G1551" t="s">
        <v>27388</v>
      </c>
      <c r="H1551" t="s">
        <v>26830</v>
      </c>
      <c r="J1551" t="s">
        <v>27678</v>
      </c>
    </row>
    <row r="1552" spans="1:10" x14ac:dyDescent="0.2">
      <c r="A1552" t="s">
        <v>26933</v>
      </c>
      <c r="B1552" t="s">
        <v>24912</v>
      </c>
      <c r="C1552" t="s">
        <v>26934</v>
      </c>
      <c r="D1552" t="s">
        <v>27387</v>
      </c>
      <c r="H1552" t="s">
        <v>27388</v>
      </c>
      <c r="J1552" t="s">
        <v>27678</v>
      </c>
    </row>
    <row r="1553" spans="1:10" x14ac:dyDescent="0.2">
      <c r="A1553" t="s">
        <v>18627</v>
      </c>
      <c r="B1553" t="s">
        <v>18629</v>
      </c>
      <c r="C1553" t="s">
        <v>18628</v>
      </c>
      <c r="E1553" t="s">
        <v>26277</v>
      </c>
      <c r="G1553" t="s">
        <v>26278</v>
      </c>
      <c r="J1553" t="s">
        <v>27678</v>
      </c>
    </row>
    <row r="1554" spans="1:10" x14ac:dyDescent="0.2">
      <c r="A1554" t="s">
        <v>23999</v>
      </c>
      <c r="B1554" t="s">
        <v>18629</v>
      </c>
      <c r="C1554" t="s">
        <v>24000</v>
      </c>
      <c r="D1554" t="s">
        <v>26277</v>
      </c>
      <c r="E1554" t="s">
        <v>25620</v>
      </c>
      <c r="G1554" t="s">
        <v>25621</v>
      </c>
      <c r="H1554" t="s">
        <v>26278</v>
      </c>
      <c r="J1554" t="s">
        <v>27678</v>
      </c>
    </row>
    <row r="1555" spans="1:10" x14ac:dyDescent="0.2">
      <c r="A1555" t="s">
        <v>24913</v>
      </c>
      <c r="B1555" t="s">
        <v>18629</v>
      </c>
      <c r="C1555" t="s">
        <v>24914</v>
      </c>
      <c r="D1555" t="s">
        <v>25620</v>
      </c>
      <c r="E1555" t="s">
        <v>26831</v>
      </c>
      <c r="G1555" t="s">
        <v>26832</v>
      </c>
      <c r="H1555" t="s">
        <v>25621</v>
      </c>
      <c r="J1555" t="s">
        <v>27678</v>
      </c>
    </row>
    <row r="1556" spans="1:10" x14ac:dyDescent="0.2">
      <c r="A1556" t="s">
        <v>26409</v>
      </c>
      <c r="B1556" t="s">
        <v>26411</v>
      </c>
      <c r="C1556" t="s">
        <v>26410</v>
      </c>
      <c r="D1556" t="s">
        <v>26831</v>
      </c>
      <c r="E1556" t="s">
        <v>27389</v>
      </c>
      <c r="G1556" t="s">
        <v>27390</v>
      </c>
      <c r="H1556" t="s">
        <v>26832</v>
      </c>
      <c r="J1556" t="s">
        <v>27678</v>
      </c>
    </row>
    <row r="1557" spans="1:10" x14ac:dyDescent="0.2">
      <c r="A1557" t="s">
        <v>26935</v>
      </c>
      <c r="B1557" t="s">
        <v>18629</v>
      </c>
      <c r="C1557" t="s">
        <v>26936</v>
      </c>
      <c r="D1557" t="s">
        <v>27389</v>
      </c>
      <c r="H1557" t="s">
        <v>27390</v>
      </c>
      <c r="J1557" t="s">
        <v>27678</v>
      </c>
    </row>
    <row r="1558" spans="1:10" x14ac:dyDescent="0.2">
      <c r="A1558" t="s">
        <v>18630</v>
      </c>
      <c r="B1558" t="s">
        <v>18632</v>
      </c>
      <c r="C1558" t="s">
        <v>18631</v>
      </c>
      <c r="E1558" t="s">
        <v>25207</v>
      </c>
      <c r="G1558" t="s">
        <v>25208</v>
      </c>
      <c r="J1558" t="s">
        <v>27678</v>
      </c>
    </row>
    <row r="1559" spans="1:10" x14ac:dyDescent="0.2">
      <c r="A1559" t="s">
        <v>24001</v>
      </c>
      <c r="B1559" t="s">
        <v>18632</v>
      </c>
      <c r="C1559" t="s">
        <v>24002</v>
      </c>
      <c r="D1559" t="s">
        <v>25207</v>
      </c>
      <c r="E1559" t="s">
        <v>25622</v>
      </c>
      <c r="G1559" t="s">
        <v>25623</v>
      </c>
      <c r="H1559" t="s">
        <v>25208</v>
      </c>
      <c r="J1559" t="s">
        <v>27678</v>
      </c>
    </row>
    <row r="1560" spans="1:10" x14ac:dyDescent="0.2">
      <c r="A1560" t="s">
        <v>24915</v>
      </c>
      <c r="B1560" t="s">
        <v>24917</v>
      </c>
      <c r="C1560" t="s">
        <v>24916</v>
      </c>
      <c r="D1560" t="s">
        <v>25622</v>
      </c>
      <c r="E1560" t="s">
        <v>26617</v>
      </c>
      <c r="G1560" t="s">
        <v>26618</v>
      </c>
      <c r="H1560" t="s">
        <v>25623</v>
      </c>
      <c r="J1560" t="s">
        <v>27678</v>
      </c>
    </row>
    <row r="1561" spans="1:10" x14ac:dyDescent="0.2">
      <c r="A1561" t="s">
        <v>26412</v>
      </c>
      <c r="B1561" t="s">
        <v>26414</v>
      </c>
      <c r="C1561" t="s">
        <v>26413</v>
      </c>
      <c r="D1561" t="s">
        <v>26617</v>
      </c>
      <c r="E1561" t="s">
        <v>27391</v>
      </c>
      <c r="G1561" t="s">
        <v>27392</v>
      </c>
      <c r="H1561" t="s">
        <v>26618</v>
      </c>
      <c r="J1561" t="s">
        <v>27678</v>
      </c>
    </row>
    <row r="1562" spans="1:10" x14ac:dyDescent="0.2">
      <c r="A1562" t="s">
        <v>26937</v>
      </c>
      <c r="B1562" t="s">
        <v>24917</v>
      </c>
      <c r="C1562" t="s">
        <v>26938</v>
      </c>
      <c r="D1562" t="s">
        <v>27391</v>
      </c>
      <c r="H1562" t="s">
        <v>27392</v>
      </c>
      <c r="J1562" t="s">
        <v>27678</v>
      </c>
    </row>
    <row r="1563" spans="1:10" x14ac:dyDescent="0.2">
      <c r="A1563" t="s">
        <v>18633</v>
      </c>
      <c r="B1563" t="s">
        <v>18635</v>
      </c>
      <c r="C1563" t="s">
        <v>18634</v>
      </c>
      <c r="E1563" t="s">
        <v>26279</v>
      </c>
      <c r="G1563" t="s">
        <v>26280</v>
      </c>
      <c r="J1563" t="s">
        <v>27678</v>
      </c>
    </row>
    <row r="1564" spans="1:10" x14ac:dyDescent="0.2">
      <c r="A1564" t="s">
        <v>24003</v>
      </c>
      <c r="B1564" t="s">
        <v>18635</v>
      </c>
      <c r="C1564" t="s">
        <v>24004</v>
      </c>
      <c r="D1564" t="s">
        <v>26279</v>
      </c>
      <c r="E1564" t="s">
        <v>25624</v>
      </c>
      <c r="G1564" t="s">
        <v>25625</v>
      </c>
      <c r="H1564" t="s">
        <v>26280</v>
      </c>
      <c r="J1564" t="s">
        <v>27678</v>
      </c>
    </row>
    <row r="1565" spans="1:10" x14ac:dyDescent="0.2">
      <c r="A1565" t="s">
        <v>24918</v>
      </c>
      <c r="B1565" t="s">
        <v>24920</v>
      </c>
      <c r="C1565" t="s">
        <v>24919</v>
      </c>
      <c r="D1565" t="s">
        <v>25624</v>
      </c>
      <c r="E1565" t="s">
        <v>26833</v>
      </c>
      <c r="G1565" t="s">
        <v>26834</v>
      </c>
      <c r="H1565" t="s">
        <v>25625</v>
      </c>
      <c r="J1565" t="s">
        <v>27678</v>
      </c>
    </row>
    <row r="1566" spans="1:10" x14ac:dyDescent="0.2">
      <c r="A1566" t="s">
        <v>26415</v>
      </c>
      <c r="B1566" t="s">
        <v>26417</v>
      </c>
      <c r="C1566" t="s">
        <v>26416</v>
      </c>
      <c r="D1566" t="s">
        <v>26833</v>
      </c>
      <c r="E1566" t="s">
        <v>27393</v>
      </c>
      <c r="G1566" t="s">
        <v>27394</v>
      </c>
      <c r="H1566" t="s">
        <v>26834</v>
      </c>
      <c r="J1566" t="s">
        <v>27678</v>
      </c>
    </row>
    <row r="1567" spans="1:10" x14ac:dyDescent="0.2">
      <c r="A1567" t="s">
        <v>26939</v>
      </c>
      <c r="B1567" t="s">
        <v>24920</v>
      </c>
      <c r="C1567" t="s">
        <v>26940</v>
      </c>
      <c r="D1567" t="s">
        <v>27393</v>
      </c>
      <c r="H1567" t="s">
        <v>27394</v>
      </c>
      <c r="J1567" t="s">
        <v>27678</v>
      </c>
    </row>
    <row r="1568" spans="1:10" x14ac:dyDescent="0.2">
      <c r="A1568" t="s">
        <v>20065</v>
      </c>
      <c r="B1568" t="s">
        <v>20067</v>
      </c>
      <c r="C1568" t="s">
        <v>20066</v>
      </c>
      <c r="J1568" t="s">
        <v>27697</v>
      </c>
    </row>
    <row r="1569" spans="1:10" x14ac:dyDescent="0.2">
      <c r="A1569" t="s">
        <v>19145</v>
      </c>
      <c r="B1569" t="s">
        <v>17917</v>
      </c>
      <c r="C1569" t="s">
        <v>19146</v>
      </c>
      <c r="D1569" t="s">
        <v>17915</v>
      </c>
      <c r="E1569" t="s">
        <v>20068</v>
      </c>
      <c r="G1569" t="s">
        <v>20069</v>
      </c>
      <c r="H1569" t="s">
        <v>17916</v>
      </c>
      <c r="J1569" t="s">
        <v>27683</v>
      </c>
    </row>
    <row r="1570" spans="1:10" x14ac:dyDescent="0.2">
      <c r="A1570" t="s">
        <v>20068</v>
      </c>
      <c r="B1570" t="s">
        <v>17917</v>
      </c>
      <c r="C1570" t="s">
        <v>20069</v>
      </c>
      <c r="D1570" t="s">
        <v>19145</v>
      </c>
      <c r="E1570" t="s">
        <v>25780</v>
      </c>
      <c r="G1570" t="s">
        <v>25781</v>
      </c>
      <c r="H1570" t="s">
        <v>19146</v>
      </c>
      <c r="J1570" t="s">
        <v>27683</v>
      </c>
    </row>
    <row r="1571" spans="1:10" x14ac:dyDescent="0.2">
      <c r="A1571" t="s">
        <v>25780</v>
      </c>
      <c r="B1571" t="s">
        <v>25782</v>
      </c>
      <c r="C1571" t="s">
        <v>25781</v>
      </c>
      <c r="D1571" t="s">
        <v>20068</v>
      </c>
      <c r="H1571" t="s">
        <v>20069</v>
      </c>
      <c r="J1571" t="s">
        <v>27683</v>
      </c>
    </row>
    <row r="1572" spans="1:10" x14ac:dyDescent="0.2">
      <c r="A1572" t="s">
        <v>17918</v>
      </c>
      <c r="B1572" t="s">
        <v>17920</v>
      </c>
      <c r="C1572" t="s">
        <v>17919</v>
      </c>
      <c r="E1572" t="s">
        <v>19147</v>
      </c>
      <c r="G1572" t="s">
        <v>19148</v>
      </c>
      <c r="J1572" t="s">
        <v>27683</v>
      </c>
    </row>
    <row r="1573" spans="1:10" x14ac:dyDescent="0.2">
      <c r="A1573" t="s">
        <v>19147</v>
      </c>
      <c r="B1573" t="s">
        <v>17920</v>
      </c>
      <c r="C1573" t="s">
        <v>19148</v>
      </c>
      <c r="D1573" t="s">
        <v>17918</v>
      </c>
      <c r="E1573" t="s">
        <v>20070</v>
      </c>
      <c r="G1573" t="s">
        <v>20071</v>
      </c>
      <c r="H1573" t="s">
        <v>17919</v>
      </c>
      <c r="J1573" t="s">
        <v>27683</v>
      </c>
    </row>
    <row r="1574" spans="1:10" x14ac:dyDescent="0.2">
      <c r="A1574" t="s">
        <v>20070</v>
      </c>
      <c r="B1574" t="s">
        <v>17920</v>
      </c>
      <c r="C1574" t="s">
        <v>20071</v>
      </c>
      <c r="D1574" t="s">
        <v>19147</v>
      </c>
      <c r="E1574" t="s">
        <v>21361</v>
      </c>
      <c r="G1574" t="s">
        <v>21362</v>
      </c>
      <c r="H1574" t="s">
        <v>19148</v>
      </c>
      <c r="J1574" t="s">
        <v>27683</v>
      </c>
    </row>
    <row r="1575" spans="1:10" x14ac:dyDescent="0.2">
      <c r="A1575" t="s">
        <v>21361</v>
      </c>
      <c r="B1575" t="s">
        <v>17920</v>
      </c>
      <c r="C1575" t="s">
        <v>21362</v>
      </c>
      <c r="D1575" t="s">
        <v>20070</v>
      </c>
      <c r="E1575" t="s">
        <v>25783</v>
      </c>
      <c r="G1575" t="s">
        <v>25784</v>
      </c>
      <c r="H1575" t="s">
        <v>20071</v>
      </c>
      <c r="J1575" t="s">
        <v>27683</v>
      </c>
    </row>
    <row r="1576" spans="1:10" x14ac:dyDescent="0.2">
      <c r="A1576" t="s">
        <v>25783</v>
      </c>
      <c r="B1576" t="s">
        <v>17920</v>
      </c>
      <c r="C1576" t="s">
        <v>25784</v>
      </c>
      <c r="D1576" t="s">
        <v>21361</v>
      </c>
      <c r="H1576" t="s">
        <v>21362</v>
      </c>
      <c r="J1576" t="s">
        <v>27683</v>
      </c>
    </row>
    <row r="1577" spans="1:10" x14ac:dyDescent="0.2">
      <c r="A1577" t="s">
        <v>17921</v>
      </c>
      <c r="B1577" t="s">
        <v>17923</v>
      </c>
      <c r="C1577" t="s">
        <v>17922</v>
      </c>
      <c r="E1577" t="s">
        <v>19149</v>
      </c>
      <c r="G1577" t="s">
        <v>19150</v>
      </c>
      <c r="J1577" t="s">
        <v>27683</v>
      </c>
    </row>
    <row r="1578" spans="1:10" x14ac:dyDescent="0.2">
      <c r="A1578" t="s">
        <v>19149</v>
      </c>
      <c r="B1578" t="s">
        <v>17923</v>
      </c>
      <c r="C1578" t="s">
        <v>19150</v>
      </c>
      <c r="D1578" t="s">
        <v>17921</v>
      </c>
      <c r="E1578" t="s">
        <v>20072</v>
      </c>
      <c r="G1578" t="s">
        <v>20073</v>
      </c>
      <c r="H1578" t="s">
        <v>17922</v>
      </c>
      <c r="J1578" t="s">
        <v>27683</v>
      </c>
    </row>
    <row r="1579" spans="1:10" x14ac:dyDescent="0.2">
      <c r="A1579" t="s">
        <v>20072</v>
      </c>
      <c r="B1579" t="s">
        <v>20074</v>
      </c>
      <c r="C1579" t="s">
        <v>20073</v>
      </c>
      <c r="D1579" t="s">
        <v>19149</v>
      </c>
      <c r="E1579" t="s">
        <v>21363</v>
      </c>
      <c r="G1579" t="s">
        <v>21364</v>
      </c>
      <c r="H1579" t="s">
        <v>19150</v>
      </c>
      <c r="J1579" t="s">
        <v>27683</v>
      </c>
    </row>
    <row r="1580" spans="1:10" x14ac:dyDescent="0.2">
      <c r="A1580" t="s">
        <v>21363</v>
      </c>
      <c r="B1580" t="s">
        <v>20074</v>
      </c>
      <c r="C1580" t="s">
        <v>21364</v>
      </c>
      <c r="D1580" t="s">
        <v>20072</v>
      </c>
      <c r="E1580" t="s">
        <v>25785</v>
      </c>
      <c r="G1580" t="s">
        <v>25786</v>
      </c>
      <c r="H1580" t="s">
        <v>20073</v>
      </c>
      <c r="J1580" t="s">
        <v>27683</v>
      </c>
    </row>
    <row r="1581" spans="1:10" x14ac:dyDescent="0.2">
      <c r="A1581" t="s">
        <v>25785</v>
      </c>
      <c r="B1581" t="s">
        <v>25787</v>
      </c>
      <c r="C1581" t="s">
        <v>25786</v>
      </c>
      <c r="D1581" t="s">
        <v>21363</v>
      </c>
      <c r="H1581" t="s">
        <v>21364</v>
      </c>
      <c r="J1581" t="s">
        <v>27683</v>
      </c>
    </row>
    <row r="1582" spans="1:10" x14ac:dyDescent="0.2">
      <c r="A1582" t="s">
        <v>17924</v>
      </c>
      <c r="B1582" t="s">
        <v>17926</v>
      </c>
      <c r="C1582" t="s">
        <v>17925</v>
      </c>
      <c r="E1582" t="s">
        <v>19151</v>
      </c>
      <c r="G1582" t="s">
        <v>19152</v>
      </c>
      <c r="J1582" t="s">
        <v>27697</v>
      </c>
    </row>
    <row r="1583" spans="1:10" x14ac:dyDescent="0.2">
      <c r="A1583" t="s">
        <v>19151</v>
      </c>
      <c r="B1583" t="s">
        <v>17926</v>
      </c>
      <c r="C1583" t="s">
        <v>19152</v>
      </c>
      <c r="D1583" t="s">
        <v>17924</v>
      </c>
      <c r="H1583" t="s">
        <v>17925</v>
      </c>
      <c r="J1583" t="s">
        <v>27697</v>
      </c>
    </row>
    <row r="1584" spans="1:10" x14ac:dyDescent="0.2">
      <c r="A1584" t="s">
        <v>17927</v>
      </c>
      <c r="B1584" t="s">
        <v>1376</v>
      </c>
      <c r="C1584" t="s">
        <v>17928</v>
      </c>
      <c r="J1584" t="s">
        <v>27697</v>
      </c>
    </row>
    <row r="1585" spans="1:10" x14ac:dyDescent="0.2">
      <c r="A1585" t="s">
        <v>17929</v>
      </c>
      <c r="B1585" t="s">
        <v>17926</v>
      </c>
      <c r="C1585" t="s">
        <v>17930</v>
      </c>
      <c r="E1585" t="s">
        <v>19153</v>
      </c>
      <c r="G1585" t="s">
        <v>19154</v>
      </c>
      <c r="J1585" t="s">
        <v>27697</v>
      </c>
    </row>
    <row r="1586" spans="1:10" x14ac:dyDescent="0.2">
      <c r="A1586" t="s">
        <v>19153</v>
      </c>
      <c r="B1586" t="s">
        <v>17926</v>
      </c>
      <c r="C1586" t="s">
        <v>19154</v>
      </c>
      <c r="D1586" t="s">
        <v>17929</v>
      </c>
      <c r="E1586" t="s">
        <v>20075</v>
      </c>
      <c r="G1586" t="s">
        <v>20076</v>
      </c>
      <c r="H1586" t="s">
        <v>17930</v>
      </c>
      <c r="J1586" t="s">
        <v>27697</v>
      </c>
    </row>
    <row r="1587" spans="1:10" x14ac:dyDescent="0.2">
      <c r="A1587" t="s">
        <v>20075</v>
      </c>
      <c r="B1587" t="s">
        <v>17926</v>
      </c>
      <c r="C1587" t="s">
        <v>20076</v>
      </c>
      <c r="D1587" t="s">
        <v>19153</v>
      </c>
      <c r="H1587" t="s">
        <v>19154</v>
      </c>
      <c r="J1587" t="s">
        <v>27697</v>
      </c>
    </row>
    <row r="1588" spans="1:10" x14ac:dyDescent="0.2">
      <c r="A1588" t="s">
        <v>17931</v>
      </c>
      <c r="B1588" t="s">
        <v>17933</v>
      </c>
      <c r="C1588" t="s">
        <v>17932</v>
      </c>
      <c r="J1588" t="s">
        <v>27697</v>
      </c>
    </row>
    <row r="1589" spans="1:10" x14ac:dyDescent="0.2">
      <c r="A1589" t="s">
        <v>17934</v>
      </c>
      <c r="B1589" t="s">
        <v>17926</v>
      </c>
      <c r="C1589" t="s">
        <v>17935</v>
      </c>
      <c r="E1589" t="s">
        <v>19155</v>
      </c>
      <c r="G1589" t="s">
        <v>19156</v>
      </c>
      <c r="J1589" t="s">
        <v>27697</v>
      </c>
    </row>
    <row r="1590" spans="1:10" x14ac:dyDescent="0.2">
      <c r="A1590" t="s">
        <v>19155</v>
      </c>
      <c r="B1590" t="s">
        <v>17926</v>
      </c>
      <c r="C1590" t="s">
        <v>19156</v>
      </c>
      <c r="D1590" t="s">
        <v>17934</v>
      </c>
      <c r="E1590" t="s">
        <v>20077</v>
      </c>
      <c r="G1590" t="s">
        <v>20078</v>
      </c>
      <c r="H1590" t="s">
        <v>17935</v>
      </c>
      <c r="J1590" t="s">
        <v>27697</v>
      </c>
    </row>
    <row r="1591" spans="1:10" x14ac:dyDescent="0.2">
      <c r="A1591" t="s">
        <v>20077</v>
      </c>
      <c r="B1591" t="s">
        <v>17926</v>
      </c>
      <c r="C1591" t="s">
        <v>20078</v>
      </c>
      <c r="D1591" t="s">
        <v>19155</v>
      </c>
      <c r="H1591" t="s">
        <v>19156</v>
      </c>
      <c r="J1591" t="s">
        <v>27697</v>
      </c>
    </row>
    <row r="1592" spans="1:10" x14ac:dyDescent="0.2">
      <c r="A1592" t="s">
        <v>19157</v>
      </c>
      <c r="B1592" t="s">
        <v>19159</v>
      </c>
      <c r="C1592" t="s">
        <v>19158</v>
      </c>
      <c r="J1592" t="s">
        <v>27698</v>
      </c>
    </row>
    <row r="1593" spans="1:10" x14ac:dyDescent="0.2">
      <c r="A1593" t="s">
        <v>18636</v>
      </c>
      <c r="B1593" t="s">
        <v>18638</v>
      </c>
      <c r="C1593" t="s">
        <v>18637</v>
      </c>
      <c r="E1593" t="s">
        <v>21365</v>
      </c>
      <c r="G1593" t="s">
        <v>21366</v>
      </c>
      <c r="J1593" t="s">
        <v>27697</v>
      </c>
    </row>
    <row r="1594" spans="1:10" x14ac:dyDescent="0.2">
      <c r="A1594" t="s">
        <v>21365</v>
      </c>
      <c r="B1594" t="s">
        <v>21367</v>
      </c>
      <c r="C1594" t="s">
        <v>21366</v>
      </c>
      <c r="D1594" t="s">
        <v>18636</v>
      </c>
      <c r="H1594" t="s">
        <v>18637</v>
      </c>
      <c r="J1594" t="s">
        <v>27697</v>
      </c>
    </row>
    <row r="1595" spans="1:10" x14ac:dyDescent="0.2">
      <c r="A1595" t="s">
        <v>18639</v>
      </c>
      <c r="B1595" t="s">
        <v>18641</v>
      </c>
      <c r="C1595" t="s">
        <v>18640</v>
      </c>
      <c r="E1595" t="s">
        <v>21368</v>
      </c>
      <c r="G1595" t="s">
        <v>21369</v>
      </c>
      <c r="J1595" t="s">
        <v>27697</v>
      </c>
    </row>
    <row r="1596" spans="1:10" x14ac:dyDescent="0.2">
      <c r="A1596" t="s">
        <v>21368</v>
      </c>
      <c r="B1596" t="s">
        <v>21370</v>
      </c>
      <c r="C1596" t="s">
        <v>21369</v>
      </c>
      <c r="D1596" t="s">
        <v>18639</v>
      </c>
      <c r="H1596" t="s">
        <v>18640</v>
      </c>
      <c r="J1596" t="s">
        <v>27697</v>
      </c>
    </row>
    <row r="1597" spans="1:10" x14ac:dyDescent="0.2">
      <c r="A1597" t="s">
        <v>18642</v>
      </c>
      <c r="B1597" t="s">
        <v>18644</v>
      </c>
      <c r="C1597" t="s">
        <v>18643</v>
      </c>
      <c r="E1597" t="s">
        <v>21371</v>
      </c>
      <c r="G1597" t="s">
        <v>21372</v>
      </c>
      <c r="J1597" t="s">
        <v>27697</v>
      </c>
    </row>
    <row r="1598" spans="1:10" x14ac:dyDescent="0.2">
      <c r="A1598" t="s">
        <v>21371</v>
      </c>
      <c r="B1598" t="s">
        <v>21373</v>
      </c>
      <c r="C1598" t="s">
        <v>21372</v>
      </c>
      <c r="D1598" t="s">
        <v>18642</v>
      </c>
      <c r="H1598" t="s">
        <v>18643</v>
      </c>
      <c r="J1598" t="s">
        <v>27697</v>
      </c>
    </row>
    <row r="1599" spans="1:10" x14ac:dyDescent="0.2">
      <c r="A1599" t="s">
        <v>18645</v>
      </c>
      <c r="B1599" t="s">
        <v>18647</v>
      </c>
      <c r="C1599" t="s">
        <v>18646</v>
      </c>
      <c r="J1599" t="s">
        <v>27664</v>
      </c>
    </row>
    <row r="1600" spans="1:10" x14ac:dyDescent="0.2">
      <c r="A1600" t="s">
        <v>18648</v>
      </c>
      <c r="B1600" t="s">
        <v>18650</v>
      </c>
      <c r="C1600" t="s">
        <v>18649</v>
      </c>
      <c r="J1600" t="s">
        <v>27697</v>
      </c>
    </row>
    <row r="1601" spans="1:10" x14ac:dyDescent="0.2">
      <c r="A1601" t="s">
        <v>18651</v>
      </c>
      <c r="B1601" t="s">
        <v>18653</v>
      </c>
      <c r="C1601" t="s">
        <v>18652</v>
      </c>
      <c r="J1601" t="s">
        <v>27689</v>
      </c>
    </row>
    <row r="1602" spans="1:10" x14ac:dyDescent="0.2">
      <c r="A1602" t="s">
        <v>19160</v>
      </c>
      <c r="B1602" t="s">
        <v>19162</v>
      </c>
      <c r="C1602" t="s">
        <v>19161</v>
      </c>
      <c r="E1602" t="s">
        <v>21374</v>
      </c>
      <c r="G1602" t="s">
        <v>21375</v>
      </c>
      <c r="J1602" t="s">
        <v>27697</v>
      </c>
    </row>
    <row r="1603" spans="1:10" x14ac:dyDescent="0.2">
      <c r="A1603" t="s">
        <v>21374</v>
      </c>
      <c r="B1603" t="s">
        <v>21376</v>
      </c>
      <c r="C1603" t="s">
        <v>21375</v>
      </c>
      <c r="D1603" t="s">
        <v>19160</v>
      </c>
      <c r="H1603" t="s">
        <v>19161</v>
      </c>
      <c r="J1603" t="s">
        <v>27697</v>
      </c>
    </row>
    <row r="1604" spans="1:10" x14ac:dyDescent="0.2">
      <c r="A1604" t="s">
        <v>19163</v>
      </c>
      <c r="B1604" t="s">
        <v>19165</v>
      </c>
      <c r="C1604" t="s">
        <v>19164</v>
      </c>
      <c r="E1604" t="s">
        <v>21377</v>
      </c>
      <c r="G1604" t="s">
        <v>21378</v>
      </c>
      <c r="J1604" t="s">
        <v>27697</v>
      </c>
    </row>
    <row r="1605" spans="1:10" x14ac:dyDescent="0.2">
      <c r="A1605" t="s">
        <v>21377</v>
      </c>
      <c r="B1605" t="s">
        <v>21379</v>
      </c>
      <c r="C1605" t="s">
        <v>21378</v>
      </c>
      <c r="D1605" t="s">
        <v>19163</v>
      </c>
      <c r="H1605" t="s">
        <v>19164</v>
      </c>
      <c r="J1605" t="s">
        <v>27697</v>
      </c>
    </row>
    <row r="1606" spans="1:10" x14ac:dyDescent="0.2">
      <c r="A1606" t="s">
        <v>19166</v>
      </c>
      <c r="B1606" t="s">
        <v>19168</v>
      </c>
      <c r="C1606" t="s">
        <v>19167</v>
      </c>
      <c r="E1606" t="s">
        <v>21380</v>
      </c>
      <c r="G1606" t="s">
        <v>21381</v>
      </c>
      <c r="J1606" t="s">
        <v>27697</v>
      </c>
    </row>
    <row r="1607" spans="1:10" x14ac:dyDescent="0.2">
      <c r="A1607" t="s">
        <v>21380</v>
      </c>
      <c r="B1607" t="s">
        <v>21382</v>
      </c>
      <c r="C1607" t="s">
        <v>21381</v>
      </c>
      <c r="D1607" t="s">
        <v>19166</v>
      </c>
      <c r="H1607" t="s">
        <v>19167</v>
      </c>
      <c r="J1607" t="s">
        <v>27697</v>
      </c>
    </row>
    <row r="1608" spans="1:10" x14ac:dyDescent="0.2">
      <c r="A1608" t="s">
        <v>18654</v>
      </c>
      <c r="B1608" t="s">
        <v>18656</v>
      </c>
      <c r="C1608" t="s">
        <v>18655</v>
      </c>
      <c r="J1608" t="s">
        <v>27674</v>
      </c>
    </row>
    <row r="1609" spans="1:10" x14ac:dyDescent="0.2">
      <c r="A1609" t="s">
        <v>18657</v>
      </c>
      <c r="B1609" t="s">
        <v>18659</v>
      </c>
      <c r="C1609" t="s">
        <v>18658</v>
      </c>
      <c r="J1609" t="s">
        <v>27701</v>
      </c>
    </row>
    <row r="1610" spans="1:10" x14ac:dyDescent="0.2">
      <c r="A1610" t="s">
        <v>18660</v>
      </c>
      <c r="B1610" t="s">
        <v>18662</v>
      </c>
      <c r="C1610" t="s">
        <v>18661</v>
      </c>
      <c r="J1610" t="s">
        <v>27701</v>
      </c>
    </row>
    <row r="1611" spans="1:10" x14ac:dyDescent="0.2">
      <c r="A1611" t="s">
        <v>20079</v>
      </c>
      <c r="B1611" t="s">
        <v>18665</v>
      </c>
      <c r="C1611" t="s">
        <v>20080</v>
      </c>
      <c r="D1611" t="s">
        <v>18663</v>
      </c>
      <c r="E1611" t="s">
        <v>24921</v>
      </c>
      <c r="G1611" t="s">
        <v>24922</v>
      </c>
      <c r="H1611" t="s">
        <v>18664</v>
      </c>
      <c r="J1611" t="s">
        <v>27701</v>
      </c>
    </row>
    <row r="1612" spans="1:10" x14ac:dyDescent="0.2">
      <c r="A1612" t="s">
        <v>24921</v>
      </c>
      <c r="B1612" t="s">
        <v>18665</v>
      </c>
      <c r="C1612" t="s">
        <v>24922</v>
      </c>
      <c r="D1612" t="s">
        <v>20079</v>
      </c>
      <c r="H1612" t="s">
        <v>20080</v>
      </c>
      <c r="J1612" t="s">
        <v>27701</v>
      </c>
    </row>
    <row r="1613" spans="1:10" x14ac:dyDescent="0.2">
      <c r="A1613" t="s">
        <v>18666</v>
      </c>
      <c r="B1613" t="s">
        <v>18668</v>
      </c>
      <c r="C1613" t="s">
        <v>18667</v>
      </c>
      <c r="J1613" t="s">
        <v>27701</v>
      </c>
    </row>
    <row r="1614" spans="1:10" x14ac:dyDescent="0.2">
      <c r="A1614" t="s">
        <v>20081</v>
      </c>
      <c r="B1614" t="s">
        <v>20083</v>
      </c>
      <c r="C1614" t="s">
        <v>20082</v>
      </c>
      <c r="J1614" t="s">
        <v>27683</v>
      </c>
    </row>
    <row r="1615" spans="1:10" x14ac:dyDescent="0.2">
      <c r="A1615" t="s">
        <v>20084</v>
      </c>
      <c r="B1615" t="s">
        <v>20086</v>
      </c>
      <c r="C1615" t="s">
        <v>20085</v>
      </c>
      <c r="E1615" t="s">
        <v>22248</v>
      </c>
      <c r="G1615" t="s">
        <v>22249</v>
      </c>
      <c r="J1615" t="s">
        <v>27683</v>
      </c>
    </row>
    <row r="1616" spans="1:10" x14ac:dyDescent="0.2">
      <c r="A1616" t="s">
        <v>22248</v>
      </c>
      <c r="B1616" t="s">
        <v>22250</v>
      </c>
      <c r="C1616" t="s">
        <v>22249</v>
      </c>
      <c r="D1616" t="s">
        <v>20084</v>
      </c>
      <c r="H1616" t="s">
        <v>20085</v>
      </c>
      <c r="J1616" t="s">
        <v>27683</v>
      </c>
    </row>
    <row r="1617" spans="1:10" x14ac:dyDescent="0.2">
      <c r="A1617" t="s">
        <v>20087</v>
      </c>
      <c r="B1617" t="s">
        <v>20089</v>
      </c>
      <c r="C1617" t="s">
        <v>20088</v>
      </c>
      <c r="J1617" t="s">
        <v>27683</v>
      </c>
    </row>
    <row r="1618" spans="1:10" x14ac:dyDescent="0.2">
      <c r="A1618" t="s">
        <v>20090</v>
      </c>
      <c r="B1618" t="s">
        <v>20092</v>
      </c>
      <c r="C1618" t="s">
        <v>20091</v>
      </c>
      <c r="J1618" t="s">
        <v>27683</v>
      </c>
    </row>
    <row r="1619" spans="1:10" x14ac:dyDescent="0.2">
      <c r="A1619" t="s">
        <v>20093</v>
      </c>
      <c r="B1619" t="s">
        <v>20095</v>
      </c>
      <c r="C1619" t="s">
        <v>20094</v>
      </c>
      <c r="J1619" t="s">
        <v>27683</v>
      </c>
    </row>
    <row r="1620" spans="1:10" x14ac:dyDescent="0.2">
      <c r="A1620" t="s">
        <v>20096</v>
      </c>
      <c r="B1620" t="s">
        <v>20098</v>
      </c>
      <c r="C1620" t="s">
        <v>20097</v>
      </c>
      <c r="E1620" t="s">
        <v>24005</v>
      </c>
      <c r="G1620" t="s">
        <v>24006</v>
      </c>
      <c r="J1620" t="s">
        <v>27683</v>
      </c>
    </row>
    <row r="1621" spans="1:10" x14ac:dyDescent="0.2">
      <c r="A1621" t="s">
        <v>24005</v>
      </c>
      <c r="B1621" t="s">
        <v>24007</v>
      </c>
      <c r="C1621" t="s">
        <v>24006</v>
      </c>
      <c r="D1621" t="s">
        <v>20096</v>
      </c>
      <c r="H1621" t="s">
        <v>20097</v>
      </c>
      <c r="J1621" t="s">
        <v>27683</v>
      </c>
    </row>
    <row r="1622" spans="1:10" x14ac:dyDescent="0.2">
      <c r="A1622" t="s">
        <v>20099</v>
      </c>
      <c r="B1622" t="s">
        <v>20101</v>
      </c>
      <c r="C1622" t="s">
        <v>20100</v>
      </c>
      <c r="J1622" t="s">
        <v>27683</v>
      </c>
    </row>
    <row r="1623" spans="1:10" x14ac:dyDescent="0.2">
      <c r="A1623" t="s">
        <v>20102</v>
      </c>
      <c r="B1623" t="s">
        <v>20104</v>
      </c>
      <c r="C1623" t="s">
        <v>20103</v>
      </c>
      <c r="J1623" t="s">
        <v>27683</v>
      </c>
    </row>
    <row r="1624" spans="1:10" x14ac:dyDescent="0.2">
      <c r="A1624" t="s">
        <v>20105</v>
      </c>
      <c r="B1624" t="s">
        <v>20107</v>
      </c>
      <c r="C1624" t="s">
        <v>20106</v>
      </c>
      <c r="J1624" t="s">
        <v>27683</v>
      </c>
    </row>
    <row r="1625" spans="1:10" x14ac:dyDescent="0.2">
      <c r="A1625" t="s">
        <v>20108</v>
      </c>
      <c r="B1625" t="s">
        <v>20110</v>
      </c>
      <c r="C1625" t="s">
        <v>20109</v>
      </c>
      <c r="J1625" t="s">
        <v>27683</v>
      </c>
    </row>
    <row r="1626" spans="1:10" x14ac:dyDescent="0.2">
      <c r="A1626" t="s">
        <v>20111</v>
      </c>
      <c r="B1626" t="s">
        <v>20113</v>
      </c>
      <c r="C1626" t="s">
        <v>20112</v>
      </c>
      <c r="J1626" t="s">
        <v>27683</v>
      </c>
    </row>
    <row r="1627" spans="1:10" x14ac:dyDescent="0.2">
      <c r="A1627" t="s">
        <v>20114</v>
      </c>
      <c r="B1627" t="s">
        <v>20116</v>
      </c>
      <c r="C1627" t="s">
        <v>20115</v>
      </c>
      <c r="J1627" t="s">
        <v>27683</v>
      </c>
    </row>
    <row r="1628" spans="1:10" x14ac:dyDescent="0.2">
      <c r="A1628" t="s">
        <v>20117</v>
      </c>
      <c r="B1628" t="s">
        <v>20119</v>
      </c>
      <c r="C1628" t="s">
        <v>20118</v>
      </c>
      <c r="J1628" t="s">
        <v>27683</v>
      </c>
    </row>
    <row r="1629" spans="1:10" x14ac:dyDescent="0.2">
      <c r="A1629" t="s">
        <v>20120</v>
      </c>
      <c r="B1629" t="s">
        <v>20122</v>
      </c>
      <c r="C1629" t="s">
        <v>20121</v>
      </c>
      <c r="J1629" t="s">
        <v>27683</v>
      </c>
    </row>
    <row r="1630" spans="1:10" x14ac:dyDescent="0.2">
      <c r="A1630" t="s">
        <v>20123</v>
      </c>
      <c r="B1630" t="s">
        <v>20125</v>
      </c>
      <c r="C1630" t="s">
        <v>20124</v>
      </c>
      <c r="J1630" t="s">
        <v>27683</v>
      </c>
    </row>
    <row r="1631" spans="1:10" x14ac:dyDescent="0.2">
      <c r="A1631" t="s">
        <v>20126</v>
      </c>
      <c r="B1631" t="s">
        <v>20128</v>
      </c>
      <c r="C1631" t="s">
        <v>20127</v>
      </c>
      <c r="E1631" t="s">
        <v>24008</v>
      </c>
      <c r="G1631" t="s">
        <v>24009</v>
      </c>
      <c r="J1631" t="s">
        <v>27683</v>
      </c>
    </row>
    <row r="1632" spans="1:10" x14ac:dyDescent="0.2">
      <c r="A1632" t="s">
        <v>24008</v>
      </c>
      <c r="B1632" t="s">
        <v>20128</v>
      </c>
      <c r="C1632" t="s">
        <v>24009</v>
      </c>
      <c r="D1632" t="s">
        <v>20126</v>
      </c>
      <c r="H1632" t="s">
        <v>20127</v>
      </c>
      <c r="J1632" t="s">
        <v>27683</v>
      </c>
    </row>
    <row r="1633" spans="1:10" x14ac:dyDescent="0.2">
      <c r="A1633" t="s">
        <v>20129</v>
      </c>
      <c r="B1633" t="s">
        <v>20131</v>
      </c>
      <c r="C1633" t="s">
        <v>20130</v>
      </c>
      <c r="J1633" t="s">
        <v>27683</v>
      </c>
    </row>
    <row r="1634" spans="1:10" x14ac:dyDescent="0.2">
      <c r="A1634" t="s">
        <v>20132</v>
      </c>
      <c r="B1634" t="s">
        <v>20134</v>
      </c>
      <c r="C1634" t="s">
        <v>20133</v>
      </c>
      <c r="J1634" t="s">
        <v>27683</v>
      </c>
    </row>
    <row r="1635" spans="1:10" x14ac:dyDescent="0.2">
      <c r="A1635" t="s">
        <v>20135</v>
      </c>
      <c r="B1635" t="s">
        <v>20137</v>
      </c>
      <c r="C1635" t="s">
        <v>20136</v>
      </c>
      <c r="J1635" t="s">
        <v>27683</v>
      </c>
    </row>
    <row r="1636" spans="1:10" x14ac:dyDescent="0.2">
      <c r="A1636" t="s">
        <v>20138</v>
      </c>
      <c r="B1636" t="s">
        <v>20140</v>
      </c>
      <c r="C1636" t="s">
        <v>20139</v>
      </c>
      <c r="J1636" t="s">
        <v>27683</v>
      </c>
    </row>
    <row r="1637" spans="1:10" x14ac:dyDescent="0.2">
      <c r="A1637" t="s">
        <v>20141</v>
      </c>
      <c r="B1637" t="s">
        <v>20143</v>
      </c>
      <c r="C1637" t="s">
        <v>20142</v>
      </c>
      <c r="J1637" t="s">
        <v>27683</v>
      </c>
    </row>
    <row r="1638" spans="1:10" x14ac:dyDescent="0.2">
      <c r="A1638" t="s">
        <v>20144</v>
      </c>
      <c r="B1638" t="s">
        <v>20146</v>
      </c>
      <c r="C1638" t="s">
        <v>20145</v>
      </c>
      <c r="J1638" t="s">
        <v>27683</v>
      </c>
    </row>
    <row r="1639" spans="1:10" x14ac:dyDescent="0.2">
      <c r="A1639" t="s">
        <v>20147</v>
      </c>
      <c r="B1639" t="s">
        <v>20149</v>
      </c>
      <c r="C1639" t="s">
        <v>20148</v>
      </c>
      <c r="E1639" t="s">
        <v>24010</v>
      </c>
      <c r="G1639" t="s">
        <v>24011</v>
      </c>
      <c r="J1639" t="s">
        <v>27683</v>
      </c>
    </row>
    <row r="1640" spans="1:10" x14ac:dyDescent="0.2">
      <c r="A1640" t="s">
        <v>24010</v>
      </c>
      <c r="B1640" t="s">
        <v>24012</v>
      </c>
      <c r="C1640" t="s">
        <v>24011</v>
      </c>
      <c r="D1640" t="s">
        <v>20147</v>
      </c>
      <c r="H1640" t="s">
        <v>20148</v>
      </c>
      <c r="J1640" t="s">
        <v>27683</v>
      </c>
    </row>
    <row r="1641" spans="1:10" x14ac:dyDescent="0.2">
      <c r="A1641" t="s">
        <v>19169</v>
      </c>
      <c r="B1641" t="s">
        <v>19171</v>
      </c>
      <c r="C1641" t="s">
        <v>19170</v>
      </c>
      <c r="J1641" t="s">
        <v>27683</v>
      </c>
    </row>
    <row r="1642" spans="1:10" x14ac:dyDescent="0.2">
      <c r="A1642" t="s">
        <v>19172</v>
      </c>
      <c r="B1642" t="s">
        <v>19174</v>
      </c>
      <c r="C1642" t="s">
        <v>19173</v>
      </c>
      <c r="J1642" t="s">
        <v>27683</v>
      </c>
    </row>
    <row r="1643" spans="1:10" x14ac:dyDescent="0.2">
      <c r="A1643" t="s">
        <v>19175</v>
      </c>
      <c r="B1643" t="s">
        <v>19177</v>
      </c>
      <c r="C1643" t="s">
        <v>19176</v>
      </c>
      <c r="J1643" t="s">
        <v>27683</v>
      </c>
    </row>
    <row r="1644" spans="1:10" x14ac:dyDescent="0.2">
      <c r="A1644" t="s">
        <v>19178</v>
      </c>
      <c r="B1644" t="s">
        <v>19180</v>
      </c>
      <c r="C1644" t="s">
        <v>19179</v>
      </c>
      <c r="J1644" t="s">
        <v>27683</v>
      </c>
    </row>
    <row r="1645" spans="1:10" x14ac:dyDescent="0.2">
      <c r="A1645" t="s">
        <v>19181</v>
      </c>
      <c r="B1645" t="s">
        <v>19183</v>
      </c>
      <c r="C1645" t="s">
        <v>19182</v>
      </c>
      <c r="J1645" t="s">
        <v>27683</v>
      </c>
    </row>
    <row r="1646" spans="1:10" x14ac:dyDescent="0.2">
      <c r="A1646" t="s">
        <v>19184</v>
      </c>
      <c r="B1646" t="s">
        <v>19186</v>
      </c>
      <c r="C1646" t="s">
        <v>19185</v>
      </c>
      <c r="J1646" t="s">
        <v>27683</v>
      </c>
    </row>
    <row r="1647" spans="1:10" x14ac:dyDescent="0.2">
      <c r="A1647" t="s">
        <v>19187</v>
      </c>
      <c r="B1647" t="s">
        <v>19189</v>
      </c>
      <c r="C1647" t="s">
        <v>19188</v>
      </c>
      <c r="J1647" t="s">
        <v>27683</v>
      </c>
    </row>
    <row r="1648" spans="1:10" x14ac:dyDescent="0.2">
      <c r="A1648" t="s">
        <v>19190</v>
      </c>
      <c r="B1648" t="s">
        <v>19192</v>
      </c>
      <c r="C1648" t="s">
        <v>19191</v>
      </c>
      <c r="J1648" t="s">
        <v>27670</v>
      </c>
    </row>
    <row r="1649" spans="1:10" x14ac:dyDescent="0.2">
      <c r="A1649" t="s">
        <v>19193</v>
      </c>
      <c r="B1649" t="s">
        <v>19195</v>
      </c>
      <c r="C1649" t="s">
        <v>19194</v>
      </c>
      <c r="J1649" t="s">
        <v>27697</v>
      </c>
    </row>
    <row r="1650" spans="1:10" x14ac:dyDescent="0.2">
      <c r="A1650" t="s">
        <v>19196</v>
      </c>
      <c r="B1650" t="s">
        <v>19198</v>
      </c>
      <c r="C1650" t="s">
        <v>19197</v>
      </c>
      <c r="E1650" t="s">
        <v>20150</v>
      </c>
      <c r="G1650" t="s">
        <v>20151</v>
      </c>
      <c r="J1650" t="s">
        <v>27697</v>
      </c>
    </row>
    <row r="1651" spans="1:10" x14ac:dyDescent="0.2">
      <c r="A1651" t="s">
        <v>20150</v>
      </c>
      <c r="B1651" t="s">
        <v>19198</v>
      </c>
      <c r="C1651" t="s">
        <v>20151</v>
      </c>
      <c r="D1651" t="s">
        <v>19196</v>
      </c>
      <c r="E1651" t="s">
        <v>21383</v>
      </c>
      <c r="G1651" t="s">
        <v>21384</v>
      </c>
      <c r="H1651" t="s">
        <v>19197</v>
      </c>
      <c r="J1651" t="s">
        <v>27697</v>
      </c>
    </row>
    <row r="1652" spans="1:10" x14ac:dyDescent="0.2">
      <c r="A1652" t="s">
        <v>21383</v>
      </c>
      <c r="B1652" t="s">
        <v>19198</v>
      </c>
      <c r="C1652" t="s">
        <v>21384</v>
      </c>
      <c r="D1652" t="s">
        <v>20150</v>
      </c>
      <c r="E1652" t="s">
        <v>22251</v>
      </c>
      <c r="G1652" t="s">
        <v>22252</v>
      </c>
      <c r="H1652" t="s">
        <v>20151</v>
      </c>
      <c r="J1652" t="s">
        <v>27697</v>
      </c>
    </row>
    <row r="1653" spans="1:10" x14ac:dyDescent="0.2">
      <c r="A1653" t="s">
        <v>22251</v>
      </c>
      <c r="B1653" t="s">
        <v>19198</v>
      </c>
      <c r="C1653" t="s">
        <v>22252</v>
      </c>
      <c r="D1653" t="s">
        <v>21383</v>
      </c>
      <c r="E1653" t="s">
        <v>25788</v>
      </c>
      <c r="G1653" t="s">
        <v>25789</v>
      </c>
      <c r="H1653" t="s">
        <v>21384</v>
      </c>
      <c r="J1653" t="s">
        <v>27697</v>
      </c>
    </row>
    <row r="1654" spans="1:10" x14ac:dyDescent="0.2">
      <c r="A1654" t="s">
        <v>25788</v>
      </c>
      <c r="B1654" t="s">
        <v>19198</v>
      </c>
      <c r="C1654" t="s">
        <v>25789</v>
      </c>
      <c r="D1654" t="s">
        <v>22251</v>
      </c>
      <c r="H1654" t="s">
        <v>22252</v>
      </c>
      <c r="J1654" t="s">
        <v>27697</v>
      </c>
    </row>
    <row r="1655" spans="1:10" x14ac:dyDescent="0.2">
      <c r="A1655" t="s">
        <v>19199</v>
      </c>
      <c r="B1655" t="s">
        <v>19201</v>
      </c>
      <c r="C1655" t="s">
        <v>19200</v>
      </c>
      <c r="E1655" t="s">
        <v>21385</v>
      </c>
      <c r="G1655" t="s">
        <v>21386</v>
      </c>
      <c r="J1655" t="s">
        <v>27697</v>
      </c>
    </row>
    <row r="1656" spans="1:10" x14ac:dyDescent="0.2">
      <c r="A1656" t="s">
        <v>21385</v>
      </c>
      <c r="B1656" t="s">
        <v>19201</v>
      </c>
      <c r="C1656" t="s">
        <v>21386</v>
      </c>
      <c r="D1656" t="s">
        <v>19199</v>
      </c>
      <c r="E1656" t="s">
        <v>22253</v>
      </c>
      <c r="G1656" t="s">
        <v>22254</v>
      </c>
      <c r="H1656" t="s">
        <v>19200</v>
      </c>
      <c r="J1656" t="s">
        <v>27697</v>
      </c>
    </row>
    <row r="1657" spans="1:10" x14ac:dyDescent="0.2">
      <c r="A1657" t="s">
        <v>22253</v>
      </c>
      <c r="B1657" t="s">
        <v>19201</v>
      </c>
      <c r="C1657" t="s">
        <v>22254</v>
      </c>
      <c r="D1657" t="s">
        <v>21385</v>
      </c>
      <c r="E1657" t="s">
        <v>25790</v>
      </c>
      <c r="G1657" t="s">
        <v>25791</v>
      </c>
      <c r="H1657" t="s">
        <v>21386</v>
      </c>
      <c r="J1657" t="s">
        <v>27697</v>
      </c>
    </row>
    <row r="1658" spans="1:10" x14ac:dyDescent="0.2">
      <c r="A1658" t="s">
        <v>25790</v>
      </c>
      <c r="B1658" t="s">
        <v>25792</v>
      </c>
      <c r="C1658" t="s">
        <v>25791</v>
      </c>
      <c r="D1658" t="s">
        <v>22253</v>
      </c>
      <c r="H1658" t="s">
        <v>22254</v>
      </c>
      <c r="J1658" t="s">
        <v>27697</v>
      </c>
    </row>
    <row r="1659" spans="1:10" x14ac:dyDescent="0.2">
      <c r="A1659" t="s">
        <v>19202</v>
      </c>
      <c r="B1659" t="s">
        <v>19204</v>
      </c>
      <c r="C1659" t="s">
        <v>19203</v>
      </c>
      <c r="E1659" t="s">
        <v>21387</v>
      </c>
      <c r="G1659" t="s">
        <v>21388</v>
      </c>
      <c r="J1659" t="s">
        <v>27697</v>
      </c>
    </row>
    <row r="1660" spans="1:10" x14ac:dyDescent="0.2">
      <c r="A1660" t="s">
        <v>21387</v>
      </c>
      <c r="B1660" t="s">
        <v>19204</v>
      </c>
      <c r="C1660" t="s">
        <v>21388</v>
      </c>
      <c r="D1660" t="s">
        <v>19202</v>
      </c>
      <c r="E1660" t="s">
        <v>22255</v>
      </c>
      <c r="G1660" t="s">
        <v>22256</v>
      </c>
      <c r="H1660" t="s">
        <v>19203</v>
      </c>
      <c r="J1660" t="s">
        <v>27697</v>
      </c>
    </row>
    <row r="1661" spans="1:10" x14ac:dyDescent="0.2">
      <c r="A1661" t="s">
        <v>22255</v>
      </c>
      <c r="B1661" t="s">
        <v>19204</v>
      </c>
      <c r="C1661" t="s">
        <v>22256</v>
      </c>
      <c r="D1661" t="s">
        <v>21387</v>
      </c>
      <c r="E1661" t="s">
        <v>25793</v>
      </c>
      <c r="G1661" t="s">
        <v>25794</v>
      </c>
      <c r="H1661" t="s">
        <v>21388</v>
      </c>
      <c r="J1661" t="s">
        <v>27697</v>
      </c>
    </row>
    <row r="1662" spans="1:10" x14ac:dyDescent="0.2">
      <c r="A1662" t="s">
        <v>25793</v>
      </c>
      <c r="B1662" t="s">
        <v>25795</v>
      </c>
      <c r="C1662" t="s">
        <v>25794</v>
      </c>
      <c r="D1662" t="s">
        <v>22255</v>
      </c>
      <c r="H1662" t="s">
        <v>22256</v>
      </c>
      <c r="J1662" t="s">
        <v>27697</v>
      </c>
    </row>
    <row r="1663" spans="1:10" x14ac:dyDescent="0.2">
      <c r="A1663" t="s">
        <v>21389</v>
      </c>
      <c r="B1663" t="s">
        <v>21391</v>
      </c>
      <c r="C1663" t="s">
        <v>21390</v>
      </c>
      <c r="J1663" t="s">
        <v>27664</v>
      </c>
    </row>
    <row r="1664" spans="1:10" x14ac:dyDescent="0.2">
      <c r="A1664" t="s">
        <v>21392</v>
      </c>
      <c r="B1664" t="s">
        <v>21391</v>
      </c>
      <c r="C1664" t="s">
        <v>21393</v>
      </c>
      <c r="J1664" t="s">
        <v>27664</v>
      </c>
    </row>
    <row r="1665" spans="1:10" x14ac:dyDescent="0.2">
      <c r="A1665" t="s">
        <v>21394</v>
      </c>
      <c r="B1665" t="s">
        <v>21396</v>
      </c>
      <c r="C1665" t="s">
        <v>21395</v>
      </c>
      <c r="J1665" t="s">
        <v>27664</v>
      </c>
    </row>
    <row r="1666" spans="1:10" x14ac:dyDescent="0.2">
      <c r="A1666" t="s">
        <v>21397</v>
      </c>
      <c r="B1666" t="s">
        <v>21399</v>
      </c>
      <c r="C1666" t="s">
        <v>21398</v>
      </c>
      <c r="J1666" t="s">
        <v>27664</v>
      </c>
    </row>
    <row r="1667" spans="1:10" x14ac:dyDescent="0.2">
      <c r="A1667" t="s">
        <v>21400</v>
      </c>
      <c r="B1667" t="s">
        <v>21402</v>
      </c>
      <c r="C1667" t="s">
        <v>21401</v>
      </c>
      <c r="J1667" t="s">
        <v>27664</v>
      </c>
    </row>
    <row r="1668" spans="1:10" x14ac:dyDescent="0.2">
      <c r="A1668" t="s">
        <v>21403</v>
      </c>
      <c r="B1668" t="s">
        <v>21405</v>
      </c>
      <c r="C1668" t="s">
        <v>21404</v>
      </c>
      <c r="J1668" t="s">
        <v>27662</v>
      </c>
    </row>
    <row r="1669" spans="1:10" x14ac:dyDescent="0.2">
      <c r="A1669" t="s">
        <v>21406</v>
      </c>
      <c r="B1669" t="s">
        <v>21408</v>
      </c>
      <c r="C1669" t="s">
        <v>21407</v>
      </c>
      <c r="J1669" t="s">
        <v>27662</v>
      </c>
    </row>
    <row r="1670" spans="1:10" x14ac:dyDescent="0.2">
      <c r="A1670" t="s">
        <v>21409</v>
      </c>
      <c r="B1670" t="s">
        <v>21411</v>
      </c>
      <c r="C1670" t="s">
        <v>21410</v>
      </c>
      <c r="J1670" t="s">
        <v>27662</v>
      </c>
    </row>
    <row r="1671" spans="1:10" x14ac:dyDescent="0.2">
      <c r="A1671" t="s">
        <v>21412</v>
      </c>
      <c r="B1671" t="s">
        <v>21414</v>
      </c>
      <c r="C1671" t="s">
        <v>21413</v>
      </c>
      <c r="J1671" t="s">
        <v>27662</v>
      </c>
    </row>
    <row r="1672" spans="1:10" x14ac:dyDescent="0.2">
      <c r="A1672" t="s">
        <v>21415</v>
      </c>
      <c r="B1672" t="s">
        <v>21417</v>
      </c>
      <c r="C1672" t="s">
        <v>21416</v>
      </c>
      <c r="J1672" t="s">
        <v>27662</v>
      </c>
    </row>
    <row r="1673" spans="1:10" x14ac:dyDescent="0.2">
      <c r="A1673" t="s">
        <v>21418</v>
      </c>
      <c r="B1673" t="s">
        <v>21420</v>
      </c>
      <c r="C1673" t="s">
        <v>21419</v>
      </c>
      <c r="J1673" t="s">
        <v>27662</v>
      </c>
    </row>
    <row r="1674" spans="1:10" x14ac:dyDescent="0.2">
      <c r="A1674" t="s">
        <v>21421</v>
      </c>
      <c r="B1674" t="s">
        <v>21423</v>
      </c>
      <c r="C1674" t="s">
        <v>21422</v>
      </c>
      <c r="J1674" t="s">
        <v>27662</v>
      </c>
    </row>
    <row r="1675" spans="1:10" x14ac:dyDescent="0.2">
      <c r="A1675" t="s">
        <v>21424</v>
      </c>
      <c r="B1675" t="s">
        <v>21426</v>
      </c>
      <c r="C1675" t="s">
        <v>21425</v>
      </c>
      <c r="J1675" t="s">
        <v>27682</v>
      </c>
    </row>
    <row r="1676" spans="1:10" x14ac:dyDescent="0.2">
      <c r="A1676" t="s">
        <v>21427</v>
      </c>
      <c r="B1676" t="s">
        <v>21429</v>
      </c>
      <c r="C1676" t="s">
        <v>21428</v>
      </c>
      <c r="J1676" t="s">
        <v>27682</v>
      </c>
    </row>
    <row r="1677" spans="1:10" x14ac:dyDescent="0.2">
      <c r="A1677" t="s">
        <v>21430</v>
      </c>
      <c r="B1677" t="s">
        <v>21432</v>
      </c>
      <c r="C1677" t="s">
        <v>21431</v>
      </c>
      <c r="J1677" t="s">
        <v>27676</v>
      </c>
    </row>
    <row r="1678" spans="1:10" x14ac:dyDescent="0.2">
      <c r="A1678" t="s">
        <v>23066</v>
      </c>
      <c r="B1678" t="s">
        <v>23068</v>
      </c>
      <c r="C1678" t="s">
        <v>23067</v>
      </c>
      <c r="J1678" t="s">
        <v>27676</v>
      </c>
    </row>
    <row r="1679" spans="1:10" x14ac:dyDescent="0.2">
      <c r="A1679" t="s">
        <v>21433</v>
      </c>
      <c r="B1679" t="s">
        <v>21435</v>
      </c>
      <c r="C1679" t="s">
        <v>21434</v>
      </c>
      <c r="J1679" t="s">
        <v>27676</v>
      </c>
    </row>
    <row r="1680" spans="1:10" x14ac:dyDescent="0.2">
      <c r="A1680" t="s">
        <v>21436</v>
      </c>
      <c r="B1680" t="s">
        <v>21438</v>
      </c>
      <c r="C1680" t="s">
        <v>21437</v>
      </c>
      <c r="J1680" t="s">
        <v>27676</v>
      </c>
    </row>
    <row r="1681" spans="1:10" x14ac:dyDescent="0.2">
      <c r="A1681" t="s">
        <v>21439</v>
      </c>
      <c r="B1681" t="s">
        <v>21441</v>
      </c>
      <c r="C1681" t="s">
        <v>21440</v>
      </c>
      <c r="J1681" t="s">
        <v>27676</v>
      </c>
    </row>
    <row r="1682" spans="1:10" x14ac:dyDescent="0.2">
      <c r="A1682" t="s">
        <v>20152</v>
      </c>
      <c r="B1682" t="s">
        <v>22257</v>
      </c>
      <c r="C1682" t="s">
        <v>20153</v>
      </c>
      <c r="J1682" t="s">
        <v>27683</v>
      </c>
    </row>
    <row r="1683" spans="1:10" x14ac:dyDescent="0.2">
      <c r="A1683" t="s">
        <v>21442</v>
      </c>
      <c r="B1683" t="s">
        <v>21444</v>
      </c>
      <c r="C1683" t="s">
        <v>21443</v>
      </c>
      <c r="D1683" t="s">
        <v>20154</v>
      </c>
      <c r="H1683" t="s">
        <v>20155</v>
      </c>
      <c r="J1683" t="s">
        <v>27697</v>
      </c>
    </row>
    <row r="1684" spans="1:10" x14ac:dyDescent="0.2">
      <c r="A1684" t="s">
        <v>20156</v>
      </c>
      <c r="B1684" t="s">
        <v>20158</v>
      </c>
      <c r="C1684" t="s">
        <v>20157</v>
      </c>
      <c r="J1684" t="s">
        <v>27697</v>
      </c>
    </row>
    <row r="1685" spans="1:10" x14ac:dyDescent="0.2">
      <c r="A1685" t="s">
        <v>19205</v>
      </c>
      <c r="B1685" t="s">
        <v>19207</v>
      </c>
      <c r="C1685" t="s">
        <v>19206</v>
      </c>
      <c r="J1685" t="s">
        <v>27683</v>
      </c>
    </row>
    <row r="1686" spans="1:10" x14ac:dyDescent="0.2">
      <c r="A1686" t="s">
        <v>19208</v>
      </c>
      <c r="B1686" t="s">
        <v>19210</v>
      </c>
      <c r="C1686" t="s">
        <v>19209</v>
      </c>
      <c r="J1686" t="s">
        <v>27701</v>
      </c>
    </row>
    <row r="1687" spans="1:10" x14ac:dyDescent="0.2">
      <c r="A1687" t="s">
        <v>19211</v>
      </c>
      <c r="B1687" t="s">
        <v>19213</v>
      </c>
      <c r="C1687" t="s">
        <v>19212</v>
      </c>
      <c r="J1687" t="s">
        <v>27701</v>
      </c>
    </row>
    <row r="1688" spans="1:10" x14ac:dyDescent="0.2">
      <c r="A1688" t="s">
        <v>19214</v>
      </c>
      <c r="B1688" t="s">
        <v>19216</v>
      </c>
      <c r="C1688" t="s">
        <v>19215</v>
      </c>
      <c r="J1688" t="s">
        <v>27683</v>
      </c>
    </row>
    <row r="1689" spans="1:10" x14ac:dyDescent="0.2">
      <c r="A1689" t="s">
        <v>19217</v>
      </c>
      <c r="B1689" t="s">
        <v>24013</v>
      </c>
      <c r="C1689" t="s">
        <v>19218</v>
      </c>
      <c r="J1689" t="s">
        <v>27683</v>
      </c>
    </row>
    <row r="1690" spans="1:10" x14ac:dyDescent="0.2">
      <c r="A1690" t="s">
        <v>23069</v>
      </c>
      <c r="B1690" t="s">
        <v>21445</v>
      </c>
      <c r="C1690" t="s">
        <v>23070</v>
      </c>
      <c r="D1690" t="s">
        <v>21207</v>
      </c>
      <c r="E1690" t="s">
        <v>24014</v>
      </c>
      <c r="G1690" t="s">
        <v>24015</v>
      </c>
      <c r="H1690" t="s">
        <v>21208</v>
      </c>
      <c r="J1690" t="s">
        <v>27672</v>
      </c>
    </row>
    <row r="1691" spans="1:10" x14ac:dyDescent="0.2">
      <c r="A1691" t="s">
        <v>24014</v>
      </c>
      <c r="B1691" t="s">
        <v>21445</v>
      </c>
      <c r="C1691" t="s">
        <v>24015</v>
      </c>
      <c r="D1691" t="s">
        <v>23069</v>
      </c>
      <c r="E1691" t="s">
        <v>24016</v>
      </c>
      <c r="G1691" t="s">
        <v>24017</v>
      </c>
      <c r="H1691" t="s">
        <v>23070</v>
      </c>
      <c r="J1691" t="s">
        <v>27672</v>
      </c>
    </row>
    <row r="1692" spans="1:10" x14ac:dyDescent="0.2">
      <c r="A1692" t="s">
        <v>24016</v>
      </c>
      <c r="B1692" t="s">
        <v>21445</v>
      </c>
      <c r="C1692" t="s">
        <v>24017</v>
      </c>
      <c r="D1692" t="s">
        <v>24014</v>
      </c>
      <c r="H1692" t="s">
        <v>24015</v>
      </c>
      <c r="J1692" t="s">
        <v>27672</v>
      </c>
    </row>
    <row r="1693" spans="1:10" x14ac:dyDescent="0.2">
      <c r="A1693" t="s">
        <v>20159</v>
      </c>
      <c r="B1693" t="s">
        <v>24923</v>
      </c>
      <c r="C1693" t="s">
        <v>20160</v>
      </c>
      <c r="J1693" t="s">
        <v>27672</v>
      </c>
    </row>
    <row r="1694" spans="1:10" x14ac:dyDescent="0.2">
      <c r="A1694" t="s">
        <v>21209</v>
      </c>
      <c r="B1694" t="s">
        <v>21446</v>
      </c>
      <c r="C1694" t="s">
        <v>21210</v>
      </c>
      <c r="D1694" t="s">
        <v>20163</v>
      </c>
      <c r="H1694" t="s">
        <v>20164</v>
      </c>
      <c r="J1694" t="s">
        <v>27668</v>
      </c>
    </row>
    <row r="1695" spans="1:10" x14ac:dyDescent="0.2">
      <c r="A1695" t="s">
        <v>21447</v>
      </c>
      <c r="B1695" t="s">
        <v>21449</v>
      </c>
      <c r="C1695" t="s">
        <v>21448</v>
      </c>
      <c r="D1695" t="s">
        <v>23638</v>
      </c>
      <c r="H1695" t="s">
        <v>23639</v>
      </c>
      <c r="J1695" t="s">
        <v>27679</v>
      </c>
    </row>
    <row r="1696" spans="1:10" x14ac:dyDescent="0.2">
      <c r="A1696" t="s">
        <v>21450</v>
      </c>
      <c r="B1696" t="s">
        <v>21452</v>
      </c>
      <c r="C1696" t="s">
        <v>21451</v>
      </c>
      <c r="D1696" t="s">
        <v>23641</v>
      </c>
      <c r="H1696" t="s">
        <v>23642</v>
      </c>
      <c r="J1696" t="s">
        <v>27703</v>
      </c>
    </row>
    <row r="1697" spans="1:10" x14ac:dyDescent="0.2">
      <c r="A1697" t="s">
        <v>21453</v>
      </c>
      <c r="B1697" t="s">
        <v>21455</v>
      </c>
      <c r="C1697" t="s">
        <v>21454</v>
      </c>
      <c r="D1697" t="s">
        <v>23644</v>
      </c>
      <c r="H1697" t="s">
        <v>23645</v>
      </c>
      <c r="J1697" t="s">
        <v>27679</v>
      </c>
    </row>
    <row r="1698" spans="1:10" x14ac:dyDescent="0.2">
      <c r="A1698" t="s">
        <v>20165</v>
      </c>
      <c r="B1698" t="s">
        <v>20167</v>
      </c>
      <c r="C1698" t="s">
        <v>20166</v>
      </c>
      <c r="J1698" t="s">
        <v>27701</v>
      </c>
    </row>
    <row r="1699" spans="1:10" x14ac:dyDescent="0.2">
      <c r="A1699" t="s">
        <v>26941</v>
      </c>
      <c r="B1699" t="s">
        <v>26943</v>
      </c>
      <c r="C1699" t="s">
        <v>26942</v>
      </c>
      <c r="J1699" t="s">
        <v>27668</v>
      </c>
    </row>
    <row r="1700" spans="1:10" x14ac:dyDescent="0.2">
      <c r="A1700" t="s">
        <v>20168</v>
      </c>
      <c r="B1700" t="s">
        <v>20170</v>
      </c>
      <c r="C1700" t="s">
        <v>20169</v>
      </c>
      <c r="J1700" t="s">
        <v>27701</v>
      </c>
    </row>
    <row r="1701" spans="1:10" x14ac:dyDescent="0.2">
      <c r="A1701" t="s">
        <v>20171</v>
      </c>
      <c r="B1701" t="s">
        <v>20173</v>
      </c>
      <c r="C1701" t="s">
        <v>20172</v>
      </c>
      <c r="J1701" t="s">
        <v>27701</v>
      </c>
    </row>
    <row r="1702" spans="1:10" x14ac:dyDescent="0.2">
      <c r="A1702" t="s">
        <v>20174</v>
      </c>
      <c r="B1702" t="s">
        <v>20176</v>
      </c>
      <c r="C1702" t="s">
        <v>20175</v>
      </c>
      <c r="J1702" t="s">
        <v>27701</v>
      </c>
    </row>
    <row r="1703" spans="1:10" x14ac:dyDescent="0.2">
      <c r="A1703" t="s">
        <v>21456</v>
      </c>
      <c r="B1703" t="s">
        <v>21458</v>
      </c>
      <c r="C1703" t="s">
        <v>21457</v>
      </c>
      <c r="J1703" t="s">
        <v>27667</v>
      </c>
    </row>
    <row r="1704" spans="1:10" x14ac:dyDescent="0.2">
      <c r="A1704" t="s">
        <v>21459</v>
      </c>
      <c r="B1704" t="s">
        <v>21461</v>
      </c>
      <c r="C1704" t="s">
        <v>21460</v>
      </c>
      <c r="J1704" t="s">
        <v>27667</v>
      </c>
    </row>
    <row r="1705" spans="1:10" x14ac:dyDescent="0.2">
      <c r="A1705" t="s">
        <v>21462</v>
      </c>
      <c r="B1705" t="s">
        <v>21464</v>
      </c>
      <c r="C1705" t="s">
        <v>21463</v>
      </c>
      <c r="J1705" t="s">
        <v>27667</v>
      </c>
    </row>
    <row r="1706" spans="1:10" x14ac:dyDescent="0.2">
      <c r="A1706" t="s">
        <v>21465</v>
      </c>
      <c r="B1706" t="s">
        <v>21467</v>
      </c>
      <c r="C1706" t="s">
        <v>21466</v>
      </c>
      <c r="J1706" t="s">
        <v>27667</v>
      </c>
    </row>
    <row r="1707" spans="1:10" x14ac:dyDescent="0.2">
      <c r="A1707" t="s">
        <v>21468</v>
      </c>
      <c r="B1707" t="s">
        <v>21470</v>
      </c>
      <c r="C1707" t="s">
        <v>21469</v>
      </c>
      <c r="J1707" t="s">
        <v>27667</v>
      </c>
    </row>
    <row r="1708" spans="1:10" x14ac:dyDescent="0.2">
      <c r="A1708" t="s">
        <v>20177</v>
      </c>
      <c r="B1708" t="s">
        <v>20179</v>
      </c>
      <c r="C1708" t="s">
        <v>20178</v>
      </c>
      <c r="E1708" t="s">
        <v>22258</v>
      </c>
      <c r="G1708" t="s">
        <v>22259</v>
      </c>
      <c r="J1708" t="s">
        <v>27683</v>
      </c>
    </row>
    <row r="1709" spans="1:10" x14ac:dyDescent="0.2">
      <c r="A1709" t="s">
        <v>22258</v>
      </c>
      <c r="B1709" t="s">
        <v>20179</v>
      </c>
      <c r="C1709" t="s">
        <v>22259</v>
      </c>
      <c r="D1709" t="s">
        <v>20177</v>
      </c>
      <c r="H1709" t="s">
        <v>20178</v>
      </c>
      <c r="J1709" t="s">
        <v>27683</v>
      </c>
    </row>
    <row r="1710" spans="1:10" x14ac:dyDescent="0.2">
      <c r="A1710" t="s">
        <v>20180</v>
      </c>
      <c r="B1710" t="s">
        <v>20182</v>
      </c>
      <c r="C1710" t="s">
        <v>20181</v>
      </c>
      <c r="E1710" t="s">
        <v>20183</v>
      </c>
      <c r="G1710" t="s">
        <v>20184</v>
      </c>
      <c r="J1710" t="s">
        <v>27683</v>
      </c>
    </row>
    <row r="1711" spans="1:10" x14ac:dyDescent="0.2">
      <c r="A1711" t="s">
        <v>20183</v>
      </c>
      <c r="B1711" t="s">
        <v>20182</v>
      </c>
      <c r="C1711" t="s">
        <v>20184</v>
      </c>
      <c r="D1711" t="s">
        <v>20180</v>
      </c>
      <c r="H1711" t="s">
        <v>20181</v>
      </c>
      <c r="J1711" t="s">
        <v>27683</v>
      </c>
    </row>
    <row r="1712" spans="1:10" x14ac:dyDescent="0.2">
      <c r="A1712" t="s">
        <v>20185</v>
      </c>
      <c r="B1712" t="s">
        <v>6126</v>
      </c>
      <c r="C1712" t="s">
        <v>20186</v>
      </c>
      <c r="J1712" t="s">
        <v>27701</v>
      </c>
    </row>
    <row r="1713" spans="1:10" x14ac:dyDescent="0.2">
      <c r="A1713" t="s">
        <v>20187</v>
      </c>
      <c r="B1713" t="s">
        <v>20189</v>
      </c>
      <c r="C1713" t="s">
        <v>20188</v>
      </c>
      <c r="J1713" t="s">
        <v>27697</v>
      </c>
    </row>
    <row r="1714" spans="1:10" x14ac:dyDescent="0.2">
      <c r="A1714" t="s">
        <v>22260</v>
      </c>
      <c r="B1714" t="s">
        <v>20192</v>
      </c>
      <c r="C1714" t="s">
        <v>22261</v>
      </c>
      <c r="D1714" t="s">
        <v>20190</v>
      </c>
      <c r="H1714" t="s">
        <v>20191</v>
      </c>
      <c r="J1714" t="s">
        <v>27697</v>
      </c>
    </row>
    <row r="1715" spans="1:10" x14ac:dyDescent="0.2">
      <c r="A1715" t="s">
        <v>20193</v>
      </c>
      <c r="B1715" t="s">
        <v>20195</v>
      </c>
      <c r="C1715" t="s">
        <v>20194</v>
      </c>
      <c r="J1715" t="s">
        <v>27697</v>
      </c>
    </row>
    <row r="1716" spans="1:10" x14ac:dyDescent="0.2">
      <c r="A1716" t="s">
        <v>20196</v>
      </c>
      <c r="B1716" t="s">
        <v>20198</v>
      </c>
      <c r="C1716" t="s">
        <v>20197</v>
      </c>
      <c r="J1716" t="s">
        <v>27697</v>
      </c>
    </row>
    <row r="1717" spans="1:10" x14ac:dyDescent="0.2">
      <c r="A1717" t="s">
        <v>20199</v>
      </c>
      <c r="B1717" t="s">
        <v>20201</v>
      </c>
      <c r="C1717" t="s">
        <v>20200</v>
      </c>
      <c r="J1717" t="s">
        <v>27697</v>
      </c>
    </row>
    <row r="1718" spans="1:10" x14ac:dyDescent="0.2">
      <c r="A1718" t="s">
        <v>20202</v>
      </c>
      <c r="B1718" t="s">
        <v>20204</v>
      </c>
      <c r="C1718" t="s">
        <v>20203</v>
      </c>
      <c r="E1718" t="s">
        <v>23071</v>
      </c>
      <c r="G1718" t="s">
        <v>23072</v>
      </c>
      <c r="J1718" t="s">
        <v>27697</v>
      </c>
    </row>
    <row r="1719" spans="1:10" x14ac:dyDescent="0.2">
      <c r="A1719" t="s">
        <v>23071</v>
      </c>
      <c r="B1719" t="s">
        <v>20204</v>
      </c>
      <c r="C1719" t="s">
        <v>23072</v>
      </c>
      <c r="D1719" t="s">
        <v>20202</v>
      </c>
      <c r="H1719" t="s">
        <v>20203</v>
      </c>
      <c r="J1719" t="s">
        <v>27697</v>
      </c>
    </row>
    <row r="1720" spans="1:10" x14ac:dyDescent="0.2">
      <c r="A1720" t="s">
        <v>20205</v>
      </c>
      <c r="B1720" t="s">
        <v>20207</v>
      </c>
      <c r="C1720" t="s">
        <v>20206</v>
      </c>
      <c r="E1720" t="s">
        <v>20208</v>
      </c>
      <c r="G1720" t="s">
        <v>20209</v>
      </c>
      <c r="J1720" t="s">
        <v>27697</v>
      </c>
    </row>
    <row r="1721" spans="1:10" x14ac:dyDescent="0.2">
      <c r="A1721" t="s">
        <v>20208</v>
      </c>
      <c r="B1721" t="s">
        <v>20207</v>
      </c>
      <c r="C1721" t="s">
        <v>20209</v>
      </c>
      <c r="D1721" t="s">
        <v>20205</v>
      </c>
      <c r="E1721" t="s">
        <v>21471</v>
      </c>
      <c r="G1721" t="s">
        <v>21472</v>
      </c>
      <c r="H1721" t="s">
        <v>20206</v>
      </c>
      <c r="J1721" t="s">
        <v>27697</v>
      </c>
    </row>
    <row r="1722" spans="1:10" x14ac:dyDescent="0.2">
      <c r="A1722" t="s">
        <v>21471</v>
      </c>
      <c r="B1722" t="s">
        <v>20207</v>
      </c>
      <c r="C1722" t="s">
        <v>21472</v>
      </c>
      <c r="D1722" t="s">
        <v>20208</v>
      </c>
      <c r="E1722" t="s">
        <v>22262</v>
      </c>
      <c r="G1722" t="s">
        <v>22263</v>
      </c>
      <c r="H1722" t="s">
        <v>20209</v>
      </c>
      <c r="J1722" t="s">
        <v>27697</v>
      </c>
    </row>
    <row r="1723" spans="1:10" x14ac:dyDescent="0.2">
      <c r="A1723" t="s">
        <v>22262</v>
      </c>
      <c r="B1723" t="s">
        <v>20207</v>
      </c>
      <c r="C1723" t="s">
        <v>22263</v>
      </c>
      <c r="D1723" t="s">
        <v>21471</v>
      </c>
      <c r="E1723" t="s">
        <v>25796</v>
      </c>
      <c r="G1723" t="s">
        <v>25797</v>
      </c>
      <c r="H1723" t="s">
        <v>21472</v>
      </c>
      <c r="J1723" t="s">
        <v>27697</v>
      </c>
    </row>
    <row r="1724" spans="1:10" x14ac:dyDescent="0.2">
      <c r="A1724" t="s">
        <v>25796</v>
      </c>
      <c r="B1724" t="s">
        <v>25798</v>
      </c>
      <c r="C1724" t="s">
        <v>25797</v>
      </c>
      <c r="D1724" t="s">
        <v>22262</v>
      </c>
      <c r="H1724" t="s">
        <v>22263</v>
      </c>
      <c r="J1724" t="s">
        <v>27697</v>
      </c>
    </row>
    <row r="1725" spans="1:10" x14ac:dyDescent="0.2">
      <c r="A1725" t="s">
        <v>20210</v>
      </c>
      <c r="B1725" t="s">
        <v>20212</v>
      </c>
      <c r="C1725" t="s">
        <v>20211</v>
      </c>
      <c r="J1725" t="s">
        <v>27697</v>
      </c>
    </row>
    <row r="1726" spans="1:10" x14ac:dyDescent="0.2">
      <c r="A1726" t="s">
        <v>20213</v>
      </c>
      <c r="B1726" t="s">
        <v>20198</v>
      </c>
      <c r="C1726" t="s">
        <v>20214</v>
      </c>
      <c r="J1726" t="s">
        <v>27697</v>
      </c>
    </row>
    <row r="1727" spans="1:10" x14ac:dyDescent="0.2">
      <c r="A1727" t="s">
        <v>20215</v>
      </c>
      <c r="B1727" t="s">
        <v>20217</v>
      </c>
      <c r="C1727" t="s">
        <v>20216</v>
      </c>
      <c r="E1727" t="s">
        <v>20218</v>
      </c>
      <c r="G1727" t="s">
        <v>20219</v>
      </c>
      <c r="J1727" t="s">
        <v>27697</v>
      </c>
    </row>
    <row r="1728" spans="1:10" x14ac:dyDescent="0.2">
      <c r="A1728" t="s">
        <v>20218</v>
      </c>
      <c r="B1728" t="s">
        <v>20217</v>
      </c>
      <c r="C1728" t="s">
        <v>20219</v>
      </c>
      <c r="D1728" t="s">
        <v>20215</v>
      </c>
      <c r="E1728" t="s">
        <v>21473</v>
      </c>
      <c r="G1728" t="s">
        <v>21474</v>
      </c>
      <c r="H1728" t="s">
        <v>20216</v>
      </c>
      <c r="J1728" t="s">
        <v>27697</v>
      </c>
    </row>
    <row r="1729" spans="1:10" x14ac:dyDescent="0.2">
      <c r="A1729" t="s">
        <v>21473</v>
      </c>
      <c r="B1729" t="s">
        <v>20217</v>
      </c>
      <c r="C1729" t="s">
        <v>21474</v>
      </c>
      <c r="D1729" t="s">
        <v>20218</v>
      </c>
      <c r="E1729" t="s">
        <v>22264</v>
      </c>
      <c r="G1729" t="s">
        <v>22265</v>
      </c>
      <c r="H1729" t="s">
        <v>20219</v>
      </c>
      <c r="J1729" t="s">
        <v>27697</v>
      </c>
    </row>
    <row r="1730" spans="1:10" x14ac:dyDescent="0.2">
      <c r="A1730" t="s">
        <v>22264</v>
      </c>
      <c r="B1730" t="s">
        <v>20217</v>
      </c>
      <c r="C1730" t="s">
        <v>22265</v>
      </c>
      <c r="D1730" t="s">
        <v>21473</v>
      </c>
      <c r="E1730" t="s">
        <v>25799</v>
      </c>
      <c r="G1730" t="s">
        <v>25800</v>
      </c>
      <c r="H1730" t="s">
        <v>21474</v>
      </c>
      <c r="J1730" t="s">
        <v>27697</v>
      </c>
    </row>
    <row r="1731" spans="1:10" x14ac:dyDescent="0.2">
      <c r="A1731" t="s">
        <v>25799</v>
      </c>
      <c r="B1731" t="s">
        <v>20217</v>
      </c>
      <c r="C1731" t="s">
        <v>25800</v>
      </c>
      <c r="D1731" t="s">
        <v>22264</v>
      </c>
      <c r="H1731" t="s">
        <v>22265</v>
      </c>
      <c r="J1731" t="s">
        <v>27697</v>
      </c>
    </row>
    <row r="1732" spans="1:10" x14ac:dyDescent="0.2">
      <c r="A1732" t="s">
        <v>22266</v>
      </c>
      <c r="B1732" t="s">
        <v>20222</v>
      </c>
      <c r="C1732" t="s">
        <v>22267</v>
      </c>
      <c r="D1732" t="s">
        <v>20220</v>
      </c>
      <c r="H1732" t="s">
        <v>20221</v>
      </c>
      <c r="J1732" t="s">
        <v>27697</v>
      </c>
    </row>
    <row r="1733" spans="1:10" x14ac:dyDescent="0.2">
      <c r="A1733" t="s">
        <v>20223</v>
      </c>
      <c r="B1733" t="s">
        <v>20225</v>
      </c>
      <c r="C1733" t="s">
        <v>20224</v>
      </c>
      <c r="E1733" t="s">
        <v>21475</v>
      </c>
      <c r="G1733" t="s">
        <v>21476</v>
      </c>
      <c r="J1733" t="s">
        <v>27697</v>
      </c>
    </row>
    <row r="1734" spans="1:10" x14ac:dyDescent="0.2">
      <c r="A1734" t="s">
        <v>21475</v>
      </c>
      <c r="B1734" t="s">
        <v>20225</v>
      </c>
      <c r="C1734" t="s">
        <v>21476</v>
      </c>
      <c r="D1734" t="s">
        <v>20223</v>
      </c>
      <c r="E1734" t="s">
        <v>22268</v>
      </c>
      <c r="G1734" t="s">
        <v>22269</v>
      </c>
      <c r="H1734" t="s">
        <v>20224</v>
      </c>
      <c r="J1734" t="s">
        <v>27697</v>
      </c>
    </row>
    <row r="1735" spans="1:10" x14ac:dyDescent="0.2">
      <c r="A1735" t="s">
        <v>22268</v>
      </c>
      <c r="B1735" t="s">
        <v>20225</v>
      </c>
      <c r="C1735" t="s">
        <v>22269</v>
      </c>
      <c r="D1735" t="s">
        <v>21475</v>
      </c>
      <c r="E1735" t="s">
        <v>25801</v>
      </c>
      <c r="G1735" t="s">
        <v>25802</v>
      </c>
      <c r="H1735" t="s">
        <v>21476</v>
      </c>
      <c r="J1735" t="s">
        <v>27697</v>
      </c>
    </row>
    <row r="1736" spans="1:10" x14ac:dyDescent="0.2">
      <c r="A1736" t="s">
        <v>25801</v>
      </c>
      <c r="B1736" t="s">
        <v>25803</v>
      </c>
      <c r="C1736" t="s">
        <v>25802</v>
      </c>
      <c r="D1736" t="s">
        <v>22268</v>
      </c>
      <c r="H1736" t="s">
        <v>22269</v>
      </c>
      <c r="J1736" t="s">
        <v>27697</v>
      </c>
    </row>
    <row r="1737" spans="1:10" x14ac:dyDescent="0.2">
      <c r="A1737" t="s">
        <v>20226</v>
      </c>
      <c r="B1737" t="s">
        <v>20228</v>
      </c>
      <c r="C1737" t="s">
        <v>20227</v>
      </c>
      <c r="J1737" t="s">
        <v>27697</v>
      </c>
    </row>
    <row r="1738" spans="1:10" x14ac:dyDescent="0.2">
      <c r="A1738" t="s">
        <v>22270</v>
      </c>
      <c r="B1738" t="s">
        <v>26418</v>
      </c>
      <c r="C1738" t="s">
        <v>22271</v>
      </c>
      <c r="D1738" t="s">
        <v>20229</v>
      </c>
      <c r="H1738" t="s">
        <v>20230</v>
      </c>
      <c r="J1738" t="s">
        <v>27697</v>
      </c>
    </row>
    <row r="1739" spans="1:10" x14ac:dyDescent="0.2">
      <c r="A1739" t="s">
        <v>20231</v>
      </c>
      <c r="B1739" t="s">
        <v>20233</v>
      </c>
      <c r="C1739" t="s">
        <v>20232</v>
      </c>
      <c r="E1739" t="s">
        <v>21477</v>
      </c>
      <c r="G1739" t="s">
        <v>21478</v>
      </c>
      <c r="J1739" t="s">
        <v>27697</v>
      </c>
    </row>
    <row r="1740" spans="1:10" x14ac:dyDescent="0.2">
      <c r="A1740" t="s">
        <v>21477</v>
      </c>
      <c r="B1740" t="s">
        <v>20233</v>
      </c>
      <c r="C1740" t="s">
        <v>21478</v>
      </c>
      <c r="D1740" t="s">
        <v>20231</v>
      </c>
      <c r="E1740" t="s">
        <v>22272</v>
      </c>
      <c r="G1740" t="s">
        <v>22273</v>
      </c>
      <c r="H1740" t="s">
        <v>20232</v>
      </c>
      <c r="J1740" t="s">
        <v>27697</v>
      </c>
    </row>
    <row r="1741" spans="1:10" x14ac:dyDescent="0.2">
      <c r="A1741" t="s">
        <v>22272</v>
      </c>
      <c r="B1741" t="s">
        <v>20233</v>
      </c>
      <c r="C1741" t="s">
        <v>22273</v>
      </c>
      <c r="D1741" t="s">
        <v>21477</v>
      </c>
      <c r="E1741" t="s">
        <v>25804</v>
      </c>
      <c r="G1741" t="s">
        <v>25805</v>
      </c>
      <c r="H1741" t="s">
        <v>21478</v>
      </c>
      <c r="J1741" t="s">
        <v>27697</v>
      </c>
    </row>
    <row r="1742" spans="1:10" x14ac:dyDescent="0.2">
      <c r="A1742" t="s">
        <v>25804</v>
      </c>
      <c r="B1742" t="s">
        <v>20233</v>
      </c>
      <c r="C1742" t="s">
        <v>25805</v>
      </c>
      <c r="D1742" t="s">
        <v>22272</v>
      </c>
      <c r="H1742" t="s">
        <v>22273</v>
      </c>
      <c r="J1742" t="s">
        <v>27697</v>
      </c>
    </row>
    <row r="1743" spans="1:10" x14ac:dyDescent="0.2">
      <c r="A1743" t="s">
        <v>20234</v>
      </c>
      <c r="B1743" t="s">
        <v>20236</v>
      </c>
      <c r="C1743" t="s">
        <v>20235</v>
      </c>
      <c r="E1743" t="s">
        <v>21479</v>
      </c>
      <c r="G1743" t="s">
        <v>21480</v>
      </c>
      <c r="J1743" t="s">
        <v>27697</v>
      </c>
    </row>
    <row r="1744" spans="1:10" x14ac:dyDescent="0.2">
      <c r="A1744" t="s">
        <v>21479</v>
      </c>
      <c r="B1744" t="s">
        <v>20236</v>
      </c>
      <c r="C1744" t="s">
        <v>21480</v>
      </c>
      <c r="D1744" t="s">
        <v>20234</v>
      </c>
      <c r="E1744" t="s">
        <v>22274</v>
      </c>
      <c r="G1744" t="s">
        <v>22275</v>
      </c>
      <c r="H1744" t="s">
        <v>20235</v>
      </c>
      <c r="J1744" t="s">
        <v>27697</v>
      </c>
    </row>
    <row r="1745" spans="1:10" x14ac:dyDescent="0.2">
      <c r="A1745" t="s">
        <v>22274</v>
      </c>
      <c r="B1745" t="s">
        <v>20236</v>
      </c>
      <c r="C1745" t="s">
        <v>22275</v>
      </c>
      <c r="D1745" t="s">
        <v>21479</v>
      </c>
      <c r="E1745" t="s">
        <v>25806</v>
      </c>
      <c r="G1745" t="s">
        <v>25807</v>
      </c>
      <c r="H1745" t="s">
        <v>21480</v>
      </c>
      <c r="J1745" t="s">
        <v>27697</v>
      </c>
    </row>
    <row r="1746" spans="1:10" x14ac:dyDescent="0.2">
      <c r="A1746" t="s">
        <v>25806</v>
      </c>
      <c r="B1746" t="s">
        <v>20236</v>
      </c>
      <c r="C1746" t="s">
        <v>25807</v>
      </c>
      <c r="D1746" t="s">
        <v>22274</v>
      </c>
      <c r="H1746" t="s">
        <v>22275</v>
      </c>
      <c r="J1746" t="s">
        <v>27697</v>
      </c>
    </row>
    <row r="1747" spans="1:10" x14ac:dyDescent="0.2">
      <c r="A1747" t="s">
        <v>20237</v>
      </c>
      <c r="B1747" t="s">
        <v>20239</v>
      </c>
      <c r="C1747" t="s">
        <v>20238</v>
      </c>
      <c r="J1747" t="s">
        <v>27697</v>
      </c>
    </row>
    <row r="1748" spans="1:10" x14ac:dyDescent="0.2">
      <c r="A1748" t="s">
        <v>20240</v>
      </c>
      <c r="B1748" t="s">
        <v>20242</v>
      </c>
      <c r="C1748" t="s">
        <v>20241</v>
      </c>
      <c r="E1748" t="s">
        <v>21481</v>
      </c>
      <c r="G1748" t="s">
        <v>21482</v>
      </c>
      <c r="J1748" t="s">
        <v>27697</v>
      </c>
    </row>
    <row r="1749" spans="1:10" x14ac:dyDescent="0.2">
      <c r="A1749" t="s">
        <v>21481</v>
      </c>
      <c r="B1749" t="s">
        <v>20242</v>
      </c>
      <c r="C1749" t="s">
        <v>21482</v>
      </c>
      <c r="D1749" t="s">
        <v>20240</v>
      </c>
      <c r="E1749" t="s">
        <v>22276</v>
      </c>
      <c r="G1749" t="s">
        <v>22277</v>
      </c>
      <c r="H1749" t="s">
        <v>20241</v>
      </c>
      <c r="J1749" t="s">
        <v>27697</v>
      </c>
    </row>
    <row r="1750" spans="1:10" x14ac:dyDescent="0.2">
      <c r="A1750" t="s">
        <v>22276</v>
      </c>
      <c r="B1750" t="s">
        <v>20242</v>
      </c>
      <c r="C1750" t="s">
        <v>22277</v>
      </c>
      <c r="D1750" t="s">
        <v>21481</v>
      </c>
      <c r="E1750" t="s">
        <v>25808</v>
      </c>
      <c r="G1750" t="s">
        <v>25809</v>
      </c>
      <c r="H1750" t="s">
        <v>21482</v>
      </c>
      <c r="J1750" t="s">
        <v>27697</v>
      </c>
    </row>
    <row r="1751" spans="1:10" x14ac:dyDescent="0.2">
      <c r="A1751" t="s">
        <v>25808</v>
      </c>
      <c r="B1751" t="s">
        <v>20242</v>
      </c>
      <c r="C1751" t="s">
        <v>25809</v>
      </c>
      <c r="D1751" t="s">
        <v>22276</v>
      </c>
      <c r="H1751" t="s">
        <v>22277</v>
      </c>
      <c r="J1751" t="s">
        <v>27697</v>
      </c>
    </row>
    <row r="1752" spans="1:10" x14ac:dyDescent="0.2">
      <c r="A1752" t="s">
        <v>20243</v>
      </c>
      <c r="B1752" t="s">
        <v>20245</v>
      </c>
      <c r="C1752" t="s">
        <v>20244</v>
      </c>
      <c r="J1752" t="s">
        <v>27697</v>
      </c>
    </row>
    <row r="1753" spans="1:10" x14ac:dyDescent="0.2">
      <c r="A1753" t="s">
        <v>23073</v>
      </c>
      <c r="B1753" t="s">
        <v>26944</v>
      </c>
      <c r="C1753" t="s">
        <v>23074</v>
      </c>
      <c r="J1753" t="s">
        <v>27655</v>
      </c>
    </row>
    <row r="1754" spans="1:10" x14ac:dyDescent="0.2">
      <c r="A1754" t="s">
        <v>23075</v>
      </c>
      <c r="B1754" t="s">
        <v>23077</v>
      </c>
      <c r="C1754" t="s">
        <v>23076</v>
      </c>
      <c r="J1754" t="s">
        <v>27655</v>
      </c>
    </row>
    <row r="1755" spans="1:10" x14ac:dyDescent="0.2">
      <c r="A1755" t="s">
        <v>23078</v>
      </c>
      <c r="B1755" t="s">
        <v>23080</v>
      </c>
      <c r="C1755" t="s">
        <v>23079</v>
      </c>
      <c r="J1755" t="s">
        <v>27655</v>
      </c>
    </row>
    <row r="1756" spans="1:10" x14ac:dyDescent="0.2">
      <c r="A1756" t="s">
        <v>22278</v>
      </c>
      <c r="B1756" t="s">
        <v>22280</v>
      </c>
      <c r="C1756" t="s">
        <v>22279</v>
      </c>
      <c r="J1756" t="s">
        <v>27655</v>
      </c>
    </row>
    <row r="1757" spans="1:10" x14ac:dyDescent="0.2">
      <c r="A1757" t="s">
        <v>20246</v>
      </c>
      <c r="B1757" t="s">
        <v>20248</v>
      </c>
      <c r="C1757" t="s">
        <v>20247</v>
      </c>
      <c r="J1757" t="s">
        <v>27697</v>
      </c>
    </row>
    <row r="1758" spans="1:10" x14ac:dyDescent="0.2">
      <c r="A1758" t="s">
        <v>20249</v>
      </c>
      <c r="B1758" t="s">
        <v>20251</v>
      </c>
      <c r="C1758" t="s">
        <v>20250</v>
      </c>
      <c r="J1758" t="s">
        <v>27697</v>
      </c>
    </row>
    <row r="1759" spans="1:10" x14ac:dyDescent="0.2">
      <c r="A1759" t="s">
        <v>20252</v>
      </c>
      <c r="B1759" t="s">
        <v>20254</v>
      </c>
      <c r="C1759" t="s">
        <v>20253</v>
      </c>
      <c r="J1759" t="s">
        <v>27697</v>
      </c>
    </row>
    <row r="1760" spans="1:10" x14ac:dyDescent="0.2">
      <c r="A1760" t="s">
        <v>21483</v>
      </c>
      <c r="B1760" t="s">
        <v>24018</v>
      </c>
      <c r="C1760" t="s">
        <v>21484</v>
      </c>
      <c r="J1760" t="s">
        <v>27691</v>
      </c>
    </row>
    <row r="1761" spans="1:10" x14ac:dyDescent="0.2">
      <c r="A1761" t="s">
        <v>21489</v>
      </c>
      <c r="B1761" t="s">
        <v>21488</v>
      </c>
      <c r="C1761" t="s">
        <v>21490</v>
      </c>
      <c r="D1761" t="s">
        <v>21486</v>
      </c>
      <c r="E1761" t="s">
        <v>23081</v>
      </c>
      <c r="G1761" t="s">
        <v>23082</v>
      </c>
      <c r="H1761" t="s">
        <v>21487</v>
      </c>
      <c r="J1761" t="s">
        <v>27691</v>
      </c>
    </row>
    <row r="1762" spans="1:10" x14ac:dyDescent="0.2">
      <c r="A1762" t="s">
        <v>23081</v>
      </c>
      <c r="B1762" t="s">
        <v>23083</v>
      </c>
      <c r="C1762" t="s">
        <v>23082</v>
      </c>
      <c r="D1762" t="s">
        <v>21489</v>
      </c>
      <c r="E1762" t="s">
        <v>23084</v>
      </c>
      <c r="G1762" t="s">
        <v>24019</v>
      </c>
      <c r="H1762" t="s">
        <v>21490</v>
      </c>
      <c r="J1762" t="s">
        <v>27691</v>
      </c>
    </row>
    <row r="1763" spans="1:10" x14ac:dyDescent="0.2">
      <c r="A1763" t="s">
        <v>23084</v>
      </c>
      <c r="B1763" t="s">
        <v>23083</v>
      </c>
      <c r="C1763" t="s">
        <v>24019</v>
      </c>
      <c r="D1763" t="s">
        <v>23081</v>
      </c>
      <c r="E1763" t="s">
        <v>24924</v>
      </c>
      <c r="G1763" t="s">
        <v>24925</v>
      </c>
      <c r="H1763" t="s">
        <v>23082</v>
      </c>
      <c r="J1763" t="s">
        <v>27691</v>
      </c>
    </row>
    <row r="1764" spans="1:10" x14ac:dyDescent="0.2">
      <c r="A1764" t="s">
        <v>24924</v>
      </c>
      <c r="B1764" t="s">
        <v>23083</v>
      </c>
      <c r="C1764" t="s">
        <v>24925</v>
      </c>
      <c r="D1764" t="s">
        <v>23084</v>
      </c>
      <c r="E1764" t="s">
        <v>26419</v>
      </c>
      <c r="G1764" t="s">
        <v>26420</v>
      </c>
      <c r="H1764" t="s">
        <v>24019</v>
      </c>
      <c r="J1764" t="s">
        <v>27691</v>
      </c>
    </row>
    <row r="1765" spans="1:10" x14ac:dyDescent="0.2">
      <c r="A1765" t="s">
        <v>26419</v>
      </c>
      <c r="B1765" t="s">
        <v>23083</v>
      </c>
      <c r="C1765" t="s">
        <v>26420</v>
      </c>
      <c r="D1765" t="s">
        <v>24924</v>
      </c>
      <c r="E1765" t="s">
        <v>26945</v>
      </c>
      <c r="G1765" t="s">
        <v>26946</v>
      </c>
      <c r="H1765" t="s">
        <v>24925</v>
      </c>
      <c r="J1765" t="s">
        <v>27691</v>
      </c>
    </row>
    <row r="1766" spans="1:10" x14ac:dyDescent="0.2">
      <c r="A1766" t="s">
        <v>26945</v>
      </c>
      <c r="B1766" t="s">
        <v>23083</v>
      </c>
      <c r="C1766" t="s">
        <v>26946</v>
      </c>
      <c r="D1766" t="s">
        <v>26419</v>
      </c>
      <c r="H1766" t="s">
        <v>26420</v>
      </c>
      <c r="J1766" t="s">
        <v>27691</v>
      </c>
    </row>
    <row r="1767" spans="1:10" x14ac:dyDescent="0.2">
      <c r="A1767" t="s">
        <v>21491</v>
      </c>
      <c r="B1767" t="s">
        <v>21493</v>
      </c>
      <c r="C1767" t="s">
        <v>21492</v>
      </c>
      <c r="D1767" t="s">
        <v>25210</v>
      </c>
      <c r="E1767" t="s">
        <v>25980</v>
      </c>
      <c r="G1767" t="s">
        <v>25981</v>
      </c>
      <c r="H1767" t="s">
        <v>25211</v>
      </c>
      <c r="J1767" t="s">
        <v>27691</v>
      </c>
    </row>
    <row r="1768" spans="1:10" x14ac:dyDescent="0.2">
      <c r="A1768" t="s">
        <v>25810</v>
      </c>
      <c r="B1768" t="s">
        <v>21493</v>
      </c>
      <c r="C1768" t="s">
        <v>25811</v>
      </c>
      <c r="D1768" t="s">
        <v>25980</v>
      </c>
      <c r="H1768" t="s">
        <v>25981</v>
      </c>
      <c r="J1768" t="s">
        <v>27691</v>
      </c>
    </row>
    <row r="1769" spans="1:10" x14ac:dyDescent="0.2">
      <c r="A1769" t="s">
        <v>21494</v>
      </c>
      <c r="B1769" t="s">
        <v>21496</v>
      </c>
      <c r="C1769" t="s">
        <v>21495</v>
      </c>
      <c r="E1769" t="s">
        <v>21497</v>
      </c>
      <c r="G1769" t="s">
        <v>21498</v>
      </c>
      <c r="J1769" t="s">
        <v>27691</v>
      </c>
    </row>
    <row r="1770" spans="1:10" x14ac:dyDescent="0.2">
      <c r="A1770" t="s">
        <v>21497</v>
      </c>
      <c r="B1770" t="s">
        <v>21496</v>
      </c>
      <c r="C1770" t="s">
        <v>21498</v>
      </c>
      <c r="D1770" t="s">
        <v>21494</v>
      </c>
      <c r="H1770" t="s">
        <v>21495</v>
      </c>
      <c r="J1770" t="s">
        <v>27691</v>
      </c>
    </row>
    <row r="1771" spans="1:10" x14ac:dyDescent="0.2">
      <c r="A1771" t="s">
        <v>21499</v>
      </c>
      <c r="B1771" t="s">
        <v>21501</v>
      </c>
      <c r="C1771" t="s">
        <v>21500</v>
      </c>
      <c r="E1771" t="s">
        <v>21502</v>
      </c>
      <c r="G1771" t="s">
        <v>21503</v>
      </c>
      <c r="J1771" t="s">
        <v>27691</v>
      </c>
    </row>
    <row r="1772" spans="1:10" x14ac:dyDescent="0.2">
      <c r="A1772" t="s">
        <v>21502</v>
      </c>
      <c r="B1772" t="s">
        <v>21501</v>
      </c>
      <c r="C1772" t="s">
        <v>21503</v>
      </c>
      <c r="D1772" t="s">
        <v>21499</v>
      </c>
      <c r="H1772" t="s">
        <v>21500</v>
      </c>
      <c r="J1772" t="s">
        <v>27691</v>
      </c>
    </row>
    <row r="1773" spans="1:10" x14ac:dyDescent="0.2">
      <c r="A1773" t="s">
        <v>21504</v>
      </c>
      <c r="B1773" t="s">
        <v>21506</v>
      </c>
      <c r="C1773" t="s">
        <v>21505</v>
      </c>
      <c r="E1773" t="s">
        <v>21507</v>
      </c>
      <c r="G1773" t="s">
        <v>21508</v>
      </c>
      <c r="J1773" t="s">
        <v>27691</v>
      </c>
    </row>
    <row r="1774" spans="1:10" x14ac:dyDescent="0.2">
      <c r="A1774" t="s">
        <v>21507</v>
      </c>
      <c r="B1774" t="s">
        <v>21506</v>
      </c>
      <c r="C1774" t="s">
        <v>21508</v>
      </c>
      <c r="D1774" t="s">
        <v>21504</v>
      </c>
      <c r="H1774" t="s">
        <v>21505</v>
      </c>
      <c r="J1774" t="s">
        <v>27691</v>
      </c>
    </row>
    <row r="1775" spans="1:10" x14ac:dyDescent="0.2">
      <c r="A1775" t="s">
        <v>21509</v>
      </c>
      <c r="B1775" t="s">
        <v>21511</v>
      </c>
      <c r="C1775" t="s">
        <v>21510</v>
      </c>
      <c r="J1775" t="s">
        <v>27691</v>
      </c>
    </row>
    <row r="1776" spans="1:10" x14ac:dyDescent="0.2">
      <c r="A1776" t="s">
        <v>21512</v>
      </c>
      <c r="B1776" t="s">
        <v>21514</v>
      </c>
      <c r="C1776" t="s">
        <v>21513</v>
      </c>
      <c r="E1776" t="s">
        <v>26421</v>
      </c>
      <c r="G1776" t="s">
        <v>26422</v>
      </c>
      <c r="J1776" t="s">
        <v>27691</v>
      </c>
    </row>
    <row r="1777" spans="1:10" x14ac:dyDescent="0.2">
      <c r="A1777" t="s">
        <v>26421</v>
      </c>
      <c r="B1777" t="s">
        <v>21514</v>
      </c>
      <c r="C1777" t="s">
        <v>26422</v>
      </c>
      <c r="D1777" t="s">
        <v>21512</v>
      </c>
      <c r="H1777" t="s">
        <v>21513</v>
      </c>
      <c r="J1777" t="s">
        <v>27691</v>
      </c>
    </row>
    <row r="1778" spans="1:10" x14ac:dyDescent="0.2">
      <c r="A1778" t="s">
        <v>21515</v>
      </c>
      <c r="B1778" t="s">
        <v>21517</v>
      </c>
      <c r="C1778" t="s">
        <v>21516</v>
      </c>
      <c r="J1778" t="s">
        <v>27691</v>
      </c>
    </row>
    <row r="1779" spans="1:10" x14ac:dyDescent="0.2">
      <c r="A1779" t="s">
        <v>20255</v>
      </c>
      <c r="B1779" t="s">
        <v>20257</v>
      </c>
      <c r="C1779" t="s">
        <v>20256</v>
      </c>
      <c r="J1779" t="s">
        <v>27697</v>
      </c>
    </row>
    <row r="1780" spans="1:10" x14ac:dyDescent="0.2">
      <c r="A1780" t="s">
        <v>20258</v>
      </c>
      <c r="B1780" t="s">
        <v>20260</v>
      </c>
      <c r="C1780" t="s">
        <v>20259</v>
      </c>
      <c r="E1780" t="s">
        <v>26947</v>
      </c>
      <c r="G1780" t="s">
        <v>26948</v>
      </c>
      <c r="J1780" t="s">
        <v>27683</v>
      </c>
    </row>
    <row r="1781" spans="1:10" x14ac:dyDescent="0.2">
      <c r="A1781" t="s">
        <v>26947</v>
      </c>
      <c r="B1781" t="s">
        <v>26949</v>
      </c>
      <c r="C1781" t="s">
        <v>26948</v>
      </c>
      <c r="D1781" t="s">
        <v>20258</v>
      </c>
      <c r="H1781" t="s">
        <v>20259</v>
      </c>
      <c r="J1781" t="s">
        <v>27683</v>
      </c>
    </row>
    <row r="1782" spans="1:10" x14ac:dyDescent="0.2">
      <c r="A1782" t="s">
        <v>20261</v>
      </c>
      <c r="B1782" t="s">
        <v>20263</v>
      </c>
      <c r="C1782" t="s">
        <v>20262</v>
      </c>
      <c r="J1782" t="s">
        <v>27697</v>
      </c>
    </row>
    <row r="1783" spans="1:10" x14ac:dyDescent="0.2">
      <c r="A1783" t="s">
        <v>20264</v>
      </c>
      <c r="B1783" t="s">
        <v>20266</v>
      </c>
      <c r="C1783" t="s">
        <v>20265</v>
      </c>
      <c r="J1783" t="s">
        <v>27683</v>
      </c>
    </row>
    <row r="1784" spans="1:10" x14ac:dyDescent="0.2">
      <c r="A1784" t="s">
        <v>20267</v>
      </c>
      <c r="B1784" t="s">
        <v>20269</v>
      </c>
      <c r="C1784" t="s">
        <v>20268</v>
      </c>
      <c r="J1784" t="s">
        <v>27683</v>
      </c>
    </row>
    <row r="1785" spans="1:10" x14ac:dyDescent="0.2">
      <c r="A1785" t="s">
        <v>20270</v>
      </c>
      <c r="B1785" t="s">
        <v>20272</v>
      </c>
      <c r="C1785" t="s">
        <v>20271</v>
      </c>
      <c r="J1785" t="s">
        <v>27683</v>
      </c>
    </row>
    <row r="1786" spans="1:10" x14ac:dyDescent="0.2">
      <c r="A1786" t="s">
        <v>23085</v>
      </c>
      <c r="B1786" t="s">
        <v>23087</v>
      </c>
      <c r="C1786" t="s">
        <v>23086</v>
      </c>
      <c r="J1786" t="s">
        <v>27704</v>
      </c>
    </row>
    <row r="1787" spans="1:10" x14ac:dyDescent="0.2">
      <c r="A1787" t="s">
        <v>21518</v>
      </c>
      <c r="B1787" t="s">
        <v>21520</v>
      </c>
      <c r="C1787" t="s">
        <v>21519</v>
      </c>
      <c r="J1787" t="s">
        <v>27683</v>
      </c>
    </row>
    <row r="1788" spans="1:10" x14ac:dyDescent="0.2">
      <c r="A1788" t="s">
        <v>20273</v>
      </c>
      <c r="B1788" t="s">
        <v>20275</v>
      </c>
      <c r="C1788" t="s">
        <v>20274</v>
      </c>
      <c r="J1788" t="s">
        <v>27676</v>
      </c>
    </row>
    <row r="1789" spans="1:10" x14ac:dyDescent="0.2">
      <c r="A1789" t="s">
        <v>21521</v>
      </c>
      <c r="B1789" t="s">
        <v>21523</v>
      </c>
      <c r="C1789" t="s">
        <v>21522</v>
      </c>
      <c r="E1789" t="s">
        <v>21524</v>
      </c>
      <c r="G1789" t="s">
        <v>21525</v>
      </c>
      <c r="J1789" t="s">
        <v>27683</v>
      </c>
    </row>
    <row r="1790" spans="1:10" x14ac:dyDescent="0.2">
      <c r="A1790" t="s">
        <v>21524</v>
      </c>
      <c r="B1790" t="s">
        <v>21523</v>
      </c>
      <c r="C1790" t="s">
        <v>21525</v>
      </c>
      <c r="D1790" t="s">
        <v>21521</v>
      </c>
      <c r="H1790" t="s">
        <v>21522</v>
      </c>
      <c r="J1790" t="s">
        <v>27683</v>
      </c>
    </row>
    <row r="1791" spans="1:10" x14ac:dyDescent="0.2">
      <c r="A1791" t="s">
        <v>21526</v>
      </c>
      <c r="B1791" t="s">
        <v>21528</v>
      </c>
      <c r="C1791" t="s">
        <v>21527</v>
      </c>
      <c r="E1791" t="s">
        <v>21529</v>
      </c>
      <c r="G1791" t="s">
        <v>21530</v>
      </c>
      <c r="J1791" t="s">
        <v>27683</v>
      </c>
    </row>
    <row r="1792" spans="1:10" x14ac:dyDescent="0.2">
      <c r="A1792" t="s">
        <v>21529</v>
      </c>
      <c r="B1792" t="s">
        <v>21528</v>
      </c>
      <c r="C1792" t="s">
        <v>21530</v>
      </c>
      <c r="D1792" t="s">
        <v>21526</v>
      </c>
      <c r="H1792" t="s">
        <v>21527</v>
      </c>
      <c r="J1792" t="s">
        <v>27683</v>
      </c>
    </row>
    <row r="1793" spans="1:10" x14ac:dyDescent="0.2">
      <c r="A1793" t="s">
        <v>21531</v>
      </c>
      <c r="B1793" t="s">
        <v>21533</v>
      </c>
      <c r="C1793" t="s">
        <v>21532</v>
      </c>
      <c r="E1793" t="s">
        <v>21534</v>
      </c>
      <c r="G1793" t="s">
        <v>21535</v>
      </c>
      <c r="J1793" t="s">
        <v>27683</v>
      </c>
    </row>
    <row r="1794" spans="1:10" x14ac:dyDescent="0.2">
      <c r="A1794" t="s">
        <v>21534</v>
      </c>
      <c r="B1794" t="s">
        <v>21533</v>
      </c>
      <c r="C1794" t="s">
        <v>21535</v>
      </c>
      <c r="D1794" t="s">
        <v>21531</v>
      </c>
      <c r="H1794" t="s">
        <v>21532</v>
      </c>
      <c r="J1794" t="s">
        <v>27683</v>
      </c>
    </row>
    <row r="1795" spans="1:10" x14ac:dyDescent="0.2">
      <c r="A1795" t="s">
        <v>21536</v>
      </c>
      <c r="B1795" t="s">
        <v>21538</v>
      </c>
      <c r="C1795" t="s">
        <v>21537</v>
      </c>
      <c r="E1795" t="s">
        <v>21539</v>
      </c>
      <c r="G1795" t="s">
        <v>21540</v>
      </c>
      <c r="J1795" t="s">
        <v>27683</v>
      </c>
    </row>
    <row r="1796" spans="1:10" x14ac:dyDescent="0.2">
      <c r="A1796" t="s">
        <v>21539</v>
      </c>
      <c r="B1796" t="s">
        <v>21538</v>
      </c>
      <c r="C1796" t="s">
        <v>21540</v>
      </c>
      <c r="D1796" t="s">
        <v>21536</v>
      </c>
      <c r="H1796" t="s">
        <v>21537</v>
      </c>
      <c r="J1796" t="s">
        <v>27683</v>
      </c>
    </row>
    <row r="1797" spans="1:10" x14ac:dyDescent="0.2">
      <c r="A1797" t="s">
        <v>26281</v>
      </c>
      <c r="B1797" t="s">
        <v>23090</v>
      </c>
      <c r="C1797" t="s">
        <v>26282</v>
      </c>
      <c r="D1797" t="s">
        <v>23088</v>
      </c>
      <c r="H1797" t="s">
        <v>23089</v>
      </c>
      <c r="J1797" t="s">
        <v>27655</v>
      </c>
    </row>
    <row r="1798" spans="1:10" x14ac:dyDescent="0.2">
      <c r="A1798" t="s">
        <v>23091</v>
      </c>
      <c r="B1798" t="s">
        <v>23093</v>
      </c>
      <c r="C1798" t="s">
        <v>23092</v>
      </c>
      <c r="E1798" t="s">
        <v>23551</v>
      </c>
      <c r="G1798" t="s">
        <v>23552</v>
      </c>
      <c r="J1798" t="s">
        <v>27655</v>
      </c>
    </row>
    <row r="1799" spans="1:10" x14ac:dyDescent="0.2">
      <c r="A1799" t="s">
        <v>24722</v>
      </c>
      <c r="B1799" t="s">
        <v>23093</v>
      </c>
      <c r="C1799" t="s">
        <v>24737</v>
      </c>
      <c r="D1799" t="s">
        <v>23551</v>
      </c>
      <c r="H1799" t="s">
        <v>23552</v>
      </c>
      <c r="J1799" t="s">
        <v>27655</v>
      </c>
    </row>
    <row r="1800" spans="1:10" x14ac:dyDescent="0.2">
      <c r="A1800" t="s">
        <v>23094</v>
      </c>
      <c r="B1800" t="s">
        <v>4084</v>
      </c>
      <c r="C1800" t="s">
        <v>23095</v>
      </c>
      <c r="D1800" t="s">
        <v>23870</v>
      </c>
      <c r="E1800" t="s">
        <v>23248</v>
      </c>
      <c r="G1800" t="s">
        <v>23249</v>
      </c>
      <c r="H1800" t="s">
        <v>23871</v>
      </c>
      <c r="J1800" t="s">
        <v>27655</v>
      </c>
    </row>
    <row r="1801" spans="1:10" x14ac:dyDescent="0.2">
      <c r="A1801" t="s">
        <v>26423</v>
      </c>
      <c r="B1801" t="s">
        <v>26425</v>
      </c>
      <c r="C1801" t="s">
        <v>26424</v>
      </c>
      <c r="D1801" t="s">
        <v>26835</v>
      </c>
      <c r="H1801" t="s">
        <v>26836</v>
      </c>
      <c r="J1801" t="s">
        <v>27655</v>
      </c>
    </row>
    <row r="1802" spans="1:10" x14ac:dyDescent="0.2">
      <c r="A1802" t="s">
        <v>20276</v>
      </c>
      <c r="B1802" t="s">
        <v>20278</v>
      </c>
      <c r="C1802" t="s">
        <v>20277</v>
      </c>
      <c r="J1802" t="s">
        <v>27683</v>
      </c>
    </row>
    <row r="1803" spans="1:10" x14ac:dyDescent="0.2">
      <c r="A1803" t="s">
        <v>20279</v>
      </c>
      <c r="B1803" t="s">
        <v>20281</v>
      </c>
      <c r="C1803" t="s">
        <v>20280</v>
      </c>
      <c r="J1803" t="s">
        <v>27683</v>
      </c>
    </row>
    <row r="1804" spans="1:10" x14ac:dyDescent="0.2">
      <c r="A1804" t="s">
        <v>20282</v>
      </c>
      <c r="B1804" t="s">
        <v>20284</v>
      </c>
      <c r="C1804" t="s">
        <v>20283</v>
      </c>
      <c r="J1804" t="s">
        <v>27676</v>
      </c>
    </row>
    <row r="1805" spans="1:10" x14ac:dyDescent="0.2">
      <c r="A1805" t="s">
        <v>20285</v>
      </c>
      <c r="B1805" t="s">
        <v>20287</v>
      </c>
      <c r="C1805" t="s">
        <v>20286</v>
      </c>
      <c r="J1805" t="s">
        <v>27683</v>
      </c>
    </row>
    <row r="1806" spans="1:10" x14ac:dyDescent="0.2">
      <c r="A1806" t="s">
        <v>22281</v>
      </c>
      <c r="B1806" t="s">
        <v>22283</v>
      </c>
      <c r="C1806" t="s">
        <v>22282</v>
      </c>
      <c r="J1806" t="s">
        <v>27655</v>
      </c>
    </row>
    <row r="1807" spans="1:10" x14ac:dyDescent="0.2">
      <c r="A1807" t="s">
        <v>20288</v>
      </c>
      <c r="B1807" t="s">
        <v>20290</v>
      </c>
      <c r="C1807" t="s">
        <v>20289</v>
      </c>
      <c r="J1807" t="s">
        <v>27683</v>
      </c>
    </row>
    <row r="1808" spans="1:10" x14ac:dyDescent="0.2">
      <c r="A1808" t="s">
        <v>20291</v>
      </c>
      <c r="B1808" t="s">
        <v>20293</v>
      </c>
      <c r="C1808" t="s">
        <v>20292</v>
      </c>
      <c r="J1808" t="s">
        <v>27683</v>
      </c>
    </row>
    <row r="1809" spans="1:10" x14ac:dyDescent="0.2">
      <c r="A1809" t="s">
        <v>20294</v>
      </c>
      <c r="B1809" t="s">
        <v>20296</v>
      </c>
      <c r="C1809" t="s">
        <v>20295</v>
      </c>
      <c r="J1809" t="s">
        <v>27683</v>
      </c>
    </row>
    <row r="1810" spans="1:10" x14ac:dyDescent="0.2">
      <c r="A1810" t="s">
        <v>22284</v>
      </c>
      <c r="B1810" t="s">
        <v>22286</v>
      </c>
      <c r="C1810" t="s">
        <v>22285</v>
      </c>
      <c r="J1810" t="s">
        <v>27655</v>
      </c>
    </row>
    <row r="1811" spans="1:10" x14ac:dyDescent="0.2">
      <c r="A1811" t="s">
        <v>26426</v>
      </c>
      <c r="B1811" t="s">
        <v>26428</v>
      </c>
      <c r="C1811" t="s">
        <v>26427</v>
      </c>
      <c r="J1811" t="s">
        <v>27683</v>
      </c>
    </row>
    <row r="1812" spans="1:10" x14ac:dyDescent="0.2">
      <c r="A1812" t="s">
        <v>25812</v>
      </c>
      <c r="B1812" t="s">
        <v>25814</v>
      </c>
      <c r="C1812" t="s">
        <v>25813</v>
      </c>
      <c r="J1812" t="s">
        <v>27683</v>
      </c>
    </row>
    <row r="1813" spans="1:10" x14ac:dyDescent="0.2">
      <c r="A1813" t="s">
        <v>25815</v>
      </c>
      <c r="B1813" t="s">
        <v>25817</v>
      </c>
      <c r="C1813" t="s">
        <v>25816</v>
      </c>
      <c r="J1813" t="s">
        <v>27697</v>
      </c>
    </row>
    <row r="1814" spans="1:10" x14ac:dyDescent="0.2">
      <c r="A1814" t="s">
        <v>24926</v>
      </c>
      <c r="B1814" t="s">
        <v>24928</v>
      </c>
      <c r="C1814" t="s">
        <v>24927</v>
      </c>
      <c r="J1814" t="s">
        <v>27683</v>
      </c>
    </row>
    <row r="1815" spans="1:10" x14ac:dyDescent="0.2">
      <c r="A1815" t="s">
        <v>26950</v>
      </c>
      <c r="B1815" t="s">
        <v>26952</v>
      </c>
      <c r="C1815" t="s">
        <v>26951</v>
      </c>
      <c r="J1815" t="s">
        <v>27683</v>
      </c>
    </row>
    <row r="1816" spans="1:10" x14ac:dyDescent="0.2">
      <c r="A1816" t="s">
        <v>26953</v>
      </c>
      <c r="B1816" t="s">
        <v>26955</v>
      </c>
      <c r="C1816" t="s">
        <v>26954</v>
      </c>
      <c r="J1816" t="s">
        <v>27683</v>
      </c>
    </row>
    <row r="1817" spans="1:10" x14ac:dyDescent="0.2">
      <c r="A1817" t="s">
        <v>25818</v>
      </c>
      <c r="B1817" t="s">
        <v>25820</v>
      </c>
      <c r="C1817" t="s">
        <v>25819</v>
      </c>
      <c r="J1817" t="s">
        <v>27697</v>
      </c>
    </row>
    <row r="1818" spans="1:10" x14ac:dyDescent="0.2">
      <c r="A1818" t="s">
        <v>21541</v>
      </c>
      <c r="B1818" t="s">
        <v>21543</v>
      </c>
      <c r="C1818" t="s">
        <v>21542</v>
      </c>
      <c r="D1818" t="s">
        <v>20161</v>
      </c>
      <c r="E1818" t="s">
        <v>23155</v>
      </c>
      <c r="G1818" t="s">
        <v>23156</v>
      </c>
      <c r="H1818" t="s">
        <v>20162</v>
      </c>
      <c r="J1818" t="s">
        <v>27668</v>
      </c>
    </row>
    <row r="1819" spans="1:10" x14ac:dyDescent="0.2">
      <c r="A1819" t="s">
        <v>21544</v>
      </c>
      <c r="B1819" t="s">
        <v>21546</v>
      </c>
      <c r="C1819" t="s">
        <v>21545</v>
      </c>
      <c r="J1819" t="s">
        <v>27682</v>
      </c>
    </row>
    <row r="1820" spans="1:10" x14ac:dyDescent="0.2">
      <c r="A1820" t="s">
        <v>21547</v>
      </c>
      <c r="B1820" t="s">
        <v>21549</v>
      </c>
      <c r="C1820" t="s">
        <v>21548</v>
      </c>
      <c r="J1820" t="s">
        <v>27682</v>
      </c>
    </row>
    <row r="1821" spans="1:10" x14ac:dyDescent="0.2">
      <c r="A1821" t="s">
        <v>21550</v>
      </c>
      <c r="B1821" t="s">
        <v>21552</v>
      </c>
      <c r="C1821" t="s">
        <v>21551</v>
      </c>
      <c r="J1821" t="s">
        <v>27682</v>
      </c>
    </row>
    <row r="1822" spans="1:10" x14ac:dyDescent="0.2">
      <c r="A1822" t="s">
        <v>21553</v>
      </c>
      <c r="B1822" t="s">
        <v>21555</v>
      </c>
      <c r="C1822" t="s">
        <v>21554</v>
      </c>
      <c r="J1822" t="s">
        <v>27682</v>
      </c>
    </row>
    <row r="1823" spans="1:10" x14ac:dyDescent="0.2">
      <c r="A1823" t="s">
        <v>21556</v>
      </c>
      <c r="B1823" t="s">
        <v>21558</v>
      </c>
      <c r="C1823" t="s">
        <v>21557</v>
      </c>
      <c r="J1823" t="s">
        <v>27682</v>
      </c>
    </row>
    <row r="1824" spans="1:10" x14ac:dyDescent="0.2">
      <c r="A1824" t="s">
        <v>21559</v>
      </c>
      <c r="B1824" t="s">
        <v>21561</v>
      </c>
      <c r="C1824" t="s">
        <v>21560</v>
      </c>
      <c r="J1824" t="s">
        <v>27682</v>
      </c>
    </row>
    <row r="1825" spans="1:10" x14ac:dyDescent="0.2">
      <c r="A1825" t="s">
        <v>21562</v>
      </c>
      <c r="B1825" t="s">
        <v>21564</v>
      </c>
      <c r="C1825" t="s">
        <v>21563</v>
      </c>
      <c r="J1825" t="s">
        <v>27685</v>
      </c>
    </row>
    <row r="1826" spans="1:10" x14ac:dyDescent="0.2">
      <c r="A1826" t="s">
        <v>21565</v>
      </c>
      <c r="B1826" t="s">
        <v>24020</v>
      </c>
      <c r="C1826" t="s">
        <v>21566</v>
      </c>
      <c r="J1826" t="s">
        <v>27682</v>
      </c>
    </row>
    <row r="1827" spans="1:10" x14ac:dyDescent="0.2">
      <c r="A1827" t="s">
        <v>21568</v>
      </c>
      <c r="B1827" t="s">
        <v>21570</v>
      </c>
      <c r="C1827" t="s">
        <v>21569</v>
      </c>
      <c r="J1827" t="s">
        <v>27682</v>
      </c>
    </row>
    <row r="1828" spans="1:10" x14ac:dyDescent="0.2">
      <c r="A1828" t="s">
        <v>21571</v>
      </c>
      <c r="B1828" t="s">
        <v>21573</v>
      </c>
      <c r="C1828" t="s">
        <v>21572</v>
      </c>
      <c r="J1828" t="s">
        <v>27682</v>
      </c>
    </row>
    <row r="1829" spans="1:10" x14ac:dyDescent="0.2">
      <c r="A1829" t="s">
        <v>21574</v>
      </c>
      <c r="B1829" t="s">
        <v>21576</v>
      </c>
      <c r="C1829" t="s">
        <v>21575</v>
      </c>
      <c r="J1829" t="s">
        <v>27682</v>
      </c>
    </row>
    <row r="1830" spans="1:10" x14ac:dyDescent="0.2">
      <c r="A1830" t="s">
        <v>21577</v>
      </c>
      <c r="B1830" t="s">
        <v>21579</v>
      </c>
      <c r="C1830" t="s">
        <v>21578</v>
      </c>
      <c r="J1830" t="s">
        <v>27682</v>
      </c>
    </row>
    <row r="1831" spans="1:10" x14ac:dyDescent="0.2">
      <c r="A1831" t="s">
        <v>21580</v>
      </c>
      <c r="B1831" t="s">
        <v>21582</v>
      </c>
      <c r="C1831" t="s">
        <v>21581</v>
      </c>
      <c r="J1831" t="s">
        <v>27682</v>
      </c>
    </row>
    <row r="1832" spans="1:10" x14ac:dyDescent="0.2">
      <c r="A1832" t="s">
        <v>21583</v>
      </c>
      <c r="B1832" t="s">
        <v>21585</v>
      </c>
      <c r="C1832" t="s">
        <v>21584</v>
      </c>
      <c r="J1832" t="s">
        <v>27669</v>
      </c>
    </row>
    <row r="1833" spans="1:10" x14ac:dyDescent="0.2">
      <c r="A1833" t="s">
        <v>22287</v>
      </c>
      <c r="B1833" t="s">
        <v>24021</v>
      </c>
      <c r="C1833" t="s">
        <v>22288</v>
      </c>
      <c r="J1833" t="s">
        <v>27655</v>
      </c>
    </row>
    <row r="1834" spans="1:10" x14ac:dyDescent="0.2">
      <c r="A1834" t="s">
        <v>21588</v>
      </c>
      <c r="B1834" t="s">
        <v>21590</v>
      </c>
      <c r="C1834" t="s">
        <v>21589</v>
      </c>
      <c r="J1834" t="s">
        <v>27683</v>
      </c>
    </row>
    <row r="1835" spans="1:10" x14ac:dyDescent="0.2">
      <c r="A1835" t="s">
        <v>21591</v>
      </c>
      <c r="B1835" t="s">
        <v>21593</v>
      </c>
      <c r="C1835" t="s">
        <v>21592</v>
      </c>
      <c r="J1835" t="s">
        <v>27683</v>
      </c>
    </row>
    <row r="1836" spans="1:10" x14ac:dyDescent="0.2">
      <c r="A1836" t="s">
        <v>24930</v>
      </c>
      <c r="B1836" t="s">
        <v>24929</v>
      </c>
      <c r="C1836" t="s">
        <v>24931</v>
      </c>
      <c r="D1836" t="s">
        <v>24022</v>
      </c>
      <c r="H1836" t="s">
        <v>24023</v>
      </c>
      <c r="J1836" t="s">
        <v>27697</v>
      </c>
    </row>
    <row r="1837" spans="1:10" x14ac:dyDescent="0.2">
      <c r="A1837" t="s">
        <v>24933</v>
      </c>
      <c r="B1837" t="s">
        <v>24932</v>
      </c>
      <c r="C1837" t="s">
        <v>24934</v>
      </c>
      <c r="D1837" t="s">
        <v>24024</v>
      </c>
      <c r="H1837" t="s">
        <v>24025</v>
      </c>
      <c r="J1837" t="s">
        <v>27683</v>
      </c>
    </row>
    <row r="1838" spans="1:10" x14ac:dyDescent="0.2">
      <c r="A1838" t="s">
        <v>21594</v>
      </c>
      <c r="B1838" t="s">
        <v>21596</v>
      </c>
      <c r="C1838" t="s">
        <v>21595</v>
      </c>
      <c r="E1838" t="s">
        <v>22411</v>
      </c>
      <c r="G1838" t="s">
        <v>22412</v>
      </c>
      <c r="J1838" t="s">
        <v>27674</v>
      </c>
    </row>
    <row r="1839" spans="1:10" x14ac:dyDescent="0.2">
      <c r="A1839" t="s">
        <v>21597</v>
      </c>
      <c r="B1839" t="s">
        <v>21599</v>
      </c>
      <c r="C1839" t="s">
        <v>21598</v>
      </c>
      <c r="E1839" t="s">
        <v>22415</v>
      </c>
      <c r="G1839" t="s">
        <v>22416</v>
      </c>
      <c r="J1839" t="s">
        <v>27674</v>
      </c>
    </row>
    <row r="1840" spans="1:10" x14ac:dyDescent="0.2">
      <c r="A1840" t="s">
        <v>21602</v>
      </c>
      <c r="B1840" t="s">
        <v>21604</v>
      </c>
      <c r="C1840" t="s">
        <v>21603</v>
      </c>
      <c r="J1840" t="s">
        <v>27683</v>
      </c>
    </row>
    <row r="1841" spans="1:10" x14ac:dyDescent="0.2">
      <c r="A1841" t="s">
        <v>26283</v>
      </c>
      <c r="B1841" t="s">
        <v>23100</v>
      </c>
      <c r="C1841" t="s">
        <v>26284</v>
      </c>
      <c r="D1841" t="s">
        <v>23098</v>
      </c>
      <c r="H1841" t="s">
        <v>23099</v>
      </c>
      <c r="J1841" t="s">
        <v>27655</v>
      </c>
    </row>
    <row r="1842" spans="1:10" x14ac:dyDescent="0.2">
      <c r="A1842" t="s">
        <v>21605</v>
      </c>
      <c r="B1842" t="s">
        <v>21607</v>
      </c>
      <c r="C1842" t="s">
        <v>21606</v>
      </c>
      <c r="E1842" t="s">
        <v>25821</v>
      </c>
      <c r="G1842" t="s">
        <v>25822</v>
      </c>
      <c r="J1842" t="s">
        <v>27697</v>
      </c>
    </row>
    <row r="1843" spans="1:10" x14ac:dyDescent="0.2">
      <c r="A1843" t="s">
        <v>25821</v>
      </c>
      <c r="B1843" t="s">
        <v>25823</v>
      </c>
      <c r="C1843" t="s">
        <v>25822</v>
      </c>
      <c r="D1843" t="s">
        <v>21605</v>
      </c>
      <c r="H1843" t="s">
        <v>21606</v>
      </c>
      <c r="J1843" t="s">
        <v>27697</v>
      </c>
    </row>
    <row r="1844" spans="1:10" x14ac:dyDescent="0.2">
      <c r="A1844" t="s">
        <v>21608</v>
      </c>
      <c r="B1844" t="s">
        <v>21610</v>
      </c>
      <c r="C1844" t="s">
        <v>21609</v>
      </c>
      <c r="J1844" t="s">
        <v>27694</v>
      </c>
    </row>
    <row r="1845" spans="1:10" x14ac:dyDescent="0.2">
      <c r="A1845" t="s">
        <v>21611</v>
      </c>
      <c r="B1845" t="s">
        <v>21613</v>
      </c>
      <c r="C1845" t="s">
        <v>21612</v>
      </c>
      <c r="J1845" t="s">
        <v>27694</v>
      </c>
    </row>
    <row r="1846" spans="1:10" x14ac:dyDescent="0.2">
      <c r="A1846" t="s">
        <v>22289</v>
      </c>
      <c r="B1846" t="s">
        <v>22291</v>
      </c>
      <c r="C1846" t="s">
        <v>22290</v>
      </c>
      <c r="E1846" t="s">
        <v>22292</v>
      </c>
      <c r="G1846" t="s">
        <v>22293</v>
      </c>
      <c r="J1846" t="s">
        <v>27694</v>
      </c>
    </row>
    <row r="1847" spans="1:10" x14ac:dyDescent="0.2">
      <c r="A1847" t="s">
        <v>22292</v>
      </c>
      <c r="B1847" t="s">
        <v>22291</v>
      </c>
      <c r="C1847" t="s">
        <v>22293</v>
      </c>
      <c r="D1847" t="s">
        <v>22289</v>
      </c>
      <c r="H1847" t="s">
        <v>22290</v>
      </c>
      <c r="J1847" t="s">
        <v>27694</v>
      </c>
    </row>
    <row r="1848" spans="1:10" x14ac:dyDescent="0.2">
      <c r="A1848" t="s">
        <v>21614</v>
      </c>
      <c r="B1848" t="s">
        <v>21616</v>
      </c>
      <c r="C1848" t="s">
        <v>21615</v>
      </c>
      <c r="J1848" t="s">
        <v>27683</v>
      </c>
    </row>
    <row r="1849" spans="1:10" x14ac:dyDescent="0.2">
      <c r="A1849" t="s">
        <v>26429</v>
      </c>
      <c r="B1849" t="s">
        <v>26431</v>
      </c>
      <c r="C1849" t="s">
        <v>26430</v>
      </c>
      <c r="J1849" t="s">
        <v>27698</v>
      </c>
    </row>
    <row r="1850" spans="1:10" x14ac:dyDescent="0.2">
      <c r="A1850" t="s">
        <v>22294</v>
      </c>
      <c r="B1850" t="s">
        <v>22296</v>
      </c>
      <c r="C1850" t="s">
        <v>22295</v>
      </c>
      <c r="J1850" t="s">
        <v>27674</v>
      </c>
    </row>
    <row r="1851" spans="1:10" x14ac:dyDescent="0.2">
      <c r="A1851" t="s">
        <v>22297</v>
      </c>
      <c r="B1851" t="s">
        <v>22299</v>
      </c>
      <c r="C1851" t="s">
        <v>22298</v>
      </c>
      <c r="J1851" t="s">
        <v>27674</v>
      </c>
    </row>
    <row r="1852" spans="1:10" x14ac:dyDescent="0.2">
      <c r="A1852" t="s">
        <v>22300</v>
      </c>
      <c r="B1852" t="s">
        <v>22302</v>
      </c>
      <c r="C1852" t="s">
        <v>22301</v>
      </c>
      <c r="J1852" t="s">
        <v>27674</v>
      </c>
    </row>
    <row r="1853" spans="1:10" x14ac:dyDescent="0.2">
      <c r="A1853" t="s">
        <v>22303</v>
      </c>
      <c r="B1853" t="s">
        <v>22305</v>
      </c>
      <c r="C1853" t="s">
        <v>22304</v>
      </c>
      <c r="J1853" t="s">
        <v>27674</v>
      </c>
    </row>
    <row r="1854" spans="1:10" x14ac:dyDescent="0.2">
      <c r="A1854" t="s">
        <v>23101</v>
      </c>
      <c r="B1854" t="s">
        <v>23103</v>
      </c>
      <c r="C1854" t="s">
        <v>23102</v>
      </c>
      <c r="J1854" t="s">
        <v>27674</v>
      </c>
    </row>
    <row r="1855" spans="1:10" x14ac:dyDescent="0.2">
      <c r="A1855" t="s">
        <v>22306</v>
      </c>
      <c r="B1855" t="s">
        <v>22308</v>
      </c>
      <c r="C1855" t="s">
        <v>22307</v>
      </c>
      <c r="J1855" t="s">
        <v>27674</v>
      </c>
    </row>
    <row r="1856" spans="1:10" x14ac:dyDescent="0.2">
      <c r="A1856" t="s">
        <v>22309</v>
      </c>
      <c r="B1856" t="s">
        <v>22311</v>
      </c>
      <c r="C1856" t="s">
        <v>22310</v>
      </c>
      <c r="J1856" t="s">
        <v>27674</v>
      </c>
    </row>
    <row r="1857" spans="1:10" x14ac:dyDescent="0.2">
      <c r="A1857" t="s">
        <v>23104</v>
      </c>
      <c r="B1857" t="s">
        <v>23105</v>
      </c>
      <c r="C1857" t="s">
        <v>24026</v>
      </c>
      <c r="J1857" t="s">
        <v>27674</v>
      </c>
    </row>
    <row r="1858" spans="1:10" x14ac:dyDescent="0.2">
      <c r="A1858" t="s">
        <v>23106</v>
      </c>
      <c r="B1858" t="s">
        <v>23108</v>
      </c>
      <c r="C1858" t="s">
        <v>23107</v>
      </c>
      <c r="J1858" t="s">
        <v>27674</v>
      </c>
    </row>
    <row r="1859" spans="1:10" x14ac:dyDescent="0.2">
      <c r="A1859" t="s">
        <v>22312</v>
      </c>
      <c r="B1859" t="s">
        <v>22314</v>
      </c>
      <c r="C1859" t="s">
        <v>22313</v>
      </c>
      <c r="J1859" t="s">
        <v>27674</v>
      </c>
    </row>
    <row r="1860" spans="1:10" x14ac:dyDescent="0.2">
      <c r="A1860" t="s">
        <v>23109</v>
      </c>
      <c r="B1860" t="s">
        <v>23111</v>
      </c>
      <c r="C1860" t="s">
        <v>23110</v>
      </c>
      <c r="J1860" t="s">
        <v>27674</v>
      </c>
    </row>
    <row r="1861" spans="1:10" x14ac:dyDescent="0.2">
      <c r="A1861" t="s">
        <v>22315</v>
      </c>
      <c r="B1861" t="s">
        <v>5912</v>
      </c>
      <c r="C1861" t="s">
        <v>22316</v>
      </c>
      <c r="E1861" t="s">
        <v>17165</v>
      </c>
      <c r="G1861" t="s">
        <v>17166</v>
      </c>
      <c r="J1861" t="s">
        <v>27674</v>
      </c>
    </row>
    <row r="1862" spans="1:10" x14ac:dyDescent="0.2">
      <c r="A1862" t="s">
        <v>22317</v>
      </c>
      <c r="B1862" t="s">
        <v>22319</v>
      </c>
      <c r="C1862" t="s">
        <v>22318</v>
      </c>
      <c r="J1862" t="s">
        <v>27674</v>
      </c>
    </row>
    <row r="1863" spans="1:10" x14ac:dyDescent="0.2">
      <c r="A1863" t="s">
        <v>22320</v>
      </c>
      <c r="B1863" t="s">
        <v>22322</v>
      </c>
      <c r="C1863" t="s">
        <v>22321</v>
      </c>
      <c r="J1863" t="s">
        <v>27674</v>
      </c>
    </row>
    <row r="1864" spans="1:10" x14ac:dyDescent="0.2">
      <c r="A1864" t="s">
        <v>22323</v>
      </c>
      <c r="B1864" t="s">
        <v>22325</v>
      </c>
      <c r="C1864" t="s">
        <v>22324</v>
      </c>
      <c r="J1864" t="s">
        <v>27674</v>
      </c>
    </row>
    <row r="1865" spans="1:10" x14ac:dyDescent="0.2">
      <c r="A1865" t="s">
        <v>22326</v>
      </c>
      <c r="B1865" t="s">
        <v>22328</v>
      </c>
      <c r="C1865" t="s">
        <v>22327</v>
      </c>
      <c r="J1865" t="s">
        <v>27674</v>
      </c>
    </row>
    <row r="1866" spans="1:10" x14ac:dyDescent="0.2">
      <c r="A1866" t="s">
        <v>22329</v>
      </c>
      <c r="B1866" t="s">
        <v>22331</v>
      </c>
      <c r="C1866" t="s">
        <v>22330</v>
      </c>
      <c r="J1866" t="s">
        <v>27674</v>
      </c>
    </row>
    <row r="1867" spans="1:10" x14ac:dyDescent="0.2">
      <c r="A1867" t="s">
        <v>22332</v>
      </c>
      <c r="B1867" t="s">
        <v>22334</v>
      </c>
      <c r="C1867" t="s">
        <v>22333</v>
      </c>
      <c r="J1867" t="s">
        <v>27674</v>
      </c>
    </row>
    <row r="1868" spans="1:10" x14ac:dyDescent="0.2">
      <c r="A1868" t="s">
        <v>22335</v>
      </c>
      <c r="B1868" t="s">
        <v>22296</v>
      </c>
      <c r="C1868" t="s">
        <v>22336</v>
      </c>
      <c r="J1868" t="s">
        <v>27674</v>
      </c>
    </row>
    <row r="1869" spans="1:10" x14ac:dyDescent="0.2">
      <c r="A1869" t="s">
        <v>22337</v>
      </c>
      <c r="B1869" t="s">
        <v>6498</v>
      </c>
      <c r="C1869" t="s">
        <v>22338</v>
      </c>
      <c r="J1869" t="s">
        <v>27674</v>
      </c>
    </row>
    <row r="1870" spans="1:10" x14ac:dyDescent="0.2">
      <c r="A1870" t="s">
        <v>22339</v>
      </c>
      <c r="B1870" t="s">
        <v>22341</v>
      </c>
      <c r="C1870" t="s">
        <v>22340</v>
      </c>
      <c r="J1870" t="s">
        <v>27674</v>
      </c>
    </row>
    <row r="1871" spans="1:10" x14ac:dyDescent="0.2">
      <c r="A1871" t="s">
        <v>22342</v>
      </c>
      <c r="B1871" t="s">
        <v>22344</v>
      </c>
      <c r="C1871" t="s">
        <v>22343</v>
      </c>
      <c r="J1871" t="s">
        <v>27674</v>
      </c>
    </row>
    <row r="1872" spans="1:10" x14ac:dyDescent="0.2">
      <c r="A1872" t="s">
        <v>22345</v>
      </c>
      <c r="B1872" t="s">
        <v>22347</v>
      </c>
      <c r="C1872" t="s">
        <v>22346</v>
      </c>
      <c r="J1872" t="s">
        <v>27674</v>
      </c>
    </row>
    <row r="1873" spans="1:10" x14ac:dyDescent="0.2">
      <c r="A1873" t="s">
        <v>22348</v>
      </c>
      <c r="B1873" t="s">
        <v>22350</v>
      </c>
      <c r="C1873" t="s">
        <v>22349</v>
      </c>
      <c r="J1873" t="s">
        <v>27674</v>
      </c>
    </row>
    <row r="1874" spans="1:10" x14ac:dyDescent="0.2">
      <c r="A1874" t="s">
        <v>22351</v>
      </c>
      <c r="B1874" t="s">
        <v>22353</v>
      </c>
      <c r="C1874" t="s">
        <v>22352</v>
      </c>
      <c r="J1874" t="s">
        <v>27674</v>
      </c>
    </row>
    <row r="1875" spans="1:10" x14ac:dyDescent="0.2">
      <c r="A1875" t="s">
        <v>22354</v>
      </c>
      <c r="B1875" t="s">
        <v>22356</v>
      </c>
      <c r="C1875" t="s">
        <v>22355</v>
      </c>
      <c r="J1875" t="s">
        <v>27674</v>
      </c>
    </row>
    <row r="1876" spans="1:10" x14ac:dyDescent="0.2">
      <c r="A1876" t="s">
        <v>22357</v>
      </c>
      <c r="B1876" t="s">
        <v>22359</v>
      </c>
      <c r="C1876" t="s">
        <v>22358</v>
      </c>
      <c r="J1876" t="s">
        <v>27674</v>
      </c>
    </row>
    <row r="1877" spans="1:10" x14ac:dyDescent="0.2">
      <c r="A1877" t="s">
        <v>22360</v>
      </c>
      <c r="B1877" t="s">
        <v>22362</v>
      </c>
      <c r="C1877" t="s">
        <v>22361</v>
      </c>
      <c r="J1877" t="s">
        <v>27674</v>
      </c>
    </row>
    <row r="1878" spans="1:10" x14ac:dyDescent="0.2">
      <c r="A1878" t="s">
        <v>22363</v>
      </c>
      <c r="B1878" t="s">
        <v>22365</v>
      </c>
      <c r="C1878" t="s">
        <v>22364</v>
      </c>
      <c r="J1878" t="s">
        <v>27674</v>
      </c>
    </row>
    <row r="1879" spans="1:10" x14ac:dyDescent="0.2">
      <c r="A1879" t="s">
        <v>22366</v>
      </c>
      <c r="B1879" t="s">
        <v>22368</v>
      </c>
      <c r="C1879" t="s">
        <v>22367</v>
      </c>
      <c r="J1879" t="s">
        <v>27674</v>
      </c>
    </row>
    <row r="1880" spans="1:10" x14ac:dyDescent="0.2">
      <c r="A1880" t="s">
        <v>22369</v>
      </c>
      <c r="B1880" t="s">
        <v>22371</v>
      </c>
      <c r="C1880" t="s">
        <v>22370</v>
      </c>
      <c r="J1880" t="s">
        <v>27674</v>
      </c>
    </row>
    <row r="1881" spans="1:10" x14ac:dyDescent="0.2">
      <c r="A1881" t="s">
        <v>23112</v>
      </c>
      <c r="B1881" t="s">
        <v>23114</v>
      </c>
      <c r="C1881" t="s">
        <v>23113</v>
      </c>
      <c r="J1881" t="s">
        <v>27674</v>
      </c>
    </row>
    <row r="1882" spans="1:10" x14ac:dyDescent="0.2">
      <c r="A1882" t="s">
        <v>23115</v>
      </c>
      <c r="B1882" t="s">
        <v>23117</v>
      </c>
      <c r="C1882" t="s">
        <v>23116</v>
      </c>
      <c r="J1882" t="s">
        <v>27674</v>
      </c>
    </row>
    <row r="1883" spans="1:10" x14ac:dyDescent="0.2">
      <c r="A1883" t="s">
        <v>22372</v>
      </c>
      <c r="B1883" t="s">
        <v>22374</v>
      </c>
      <c r="C1883" t="s">
        <v>22373</v>
      </c>
      <c r="J1883" t="s">
        <v>27674</v>
      </c>
    </row>
    <row r="1884" spans="1:10" x14ac:dyDescent="0.2">
      <c r="A1884" t="s">
        <v>22375</v>
      </c>
      <c r="B1884" t="s">
        <v>22377</v>
      </c>
      <c r="C1884" t="s">
        <v>22376</v>
      </c>
      <c r="J1884" t="s">
        <v>27674</v>
      </c>
    </row>
    <row r="1885" spans="1:10" x14ac:dyDescent="0.2">
      <c r="A1885" t="s">
        <v>22378</v>
      </c>
      <c r="B1885" t="s">
        <v>22380</v>
      </c>
      <c r="C1885" t="s">
        <v>22379</v>
      </c>
      <c r="J1885" t="s">
        <v>27674</v>
      </c>
    </row>
    <row r="1886" spans="1:10" x14ac:dyDescent="0.2">
      <c r="A1886" t="s">
        <v>22381</v>
      </c>
      <c r="B1886" t="s">
        <v>22383</v>
      </c>
      <c r="C1886" t="s">
        <v>22382</v>
      </c>
      <c r="J1886" t="s">
        <v>27674</v>
      </c>
    </row>
    <row r="1887" spans="1:10" x14ac:dyDescent="0.2">
      <c r="A1887" t="s">
        <v>22384</v>
      </c>
      <c r="B1887" t="s">
        <v>22386</v>
      </c>
      <c r="C1887" t="s">
        <v>22385</v>
      </c>
      <c r="J1887" t="s">
        <v>27674</v>
      </c>
    </row>
    <row r="1888" spans="1:10" x14ac:dyDescent="0.2">
      <c r="A1888" t="s">
        <v>22387</v>
      </c>
      <c r="B1888" t="s">
        <v>22389</v>
      </c>
      <c r="C1888" t="s">
        <v>22388</v>
      </c>
      <c r="J1888" t="s">
        <v>27674</v>
      </c>
    </row>
    <row r="1889" spans="1:10" x14ac:dyDescent="0.2">
      <c r="A1889" t="s">
        <v>22390</v>
      </c>
      <c r="B1889" t="s">
        <v>22392</v>
      </c>
      <c r="C1889" t="s">
        <v>22391</v>
      </c>
      <c r="J1889" t="s">
        <v>27674</v>
      </c>
    </row>
    <row r="1890" spans="1:10" x14ac:dyDescent="0.2">
      <c r="A1890" t="s">
        <v>22393</v>
      </c>
      <c r="B1890" t="s">
        <v>22395</v>
      </c>
      <c r="C1890" t="s">
        <v>22394</v>
      </c>
      <c r="J1890" t="s">
        <v>27683</v>
      </c>
    </row>
    <row r="1891" spans="1:10" x14ac:dyDescent="0.2">
      <c r="A1891" t="s">
        <v>23118</v>
      </c>
      <c r="B1891" t="s">
        <v>23120</v>
      </c>
      <c r="C1891" t="s">
        <v>23119</v>
      </c>
      <c r="J1891" t="s">
        <v>27674</v>
      </c>
    </row>
    <row r="1892" spans="1:10" x14ac:dyDescent="0.2">
      <c r="A1892" t="s">
        <v>23121</v>
      </c>
      <c r="B1892" t="s">
        <v>23123</v>
      </c>
      <c r="C1892" t="s">
        <v>23122</v>
      </c>
      <c r="J1892" t="s">
        <v>27683</v>
      </c>
    </row>
    <row r="1893" spans="1:10" x14ac:dyDescent="0.2">
      <c r="A1893" t="s">
        <v>24027</v>
      </c>
      <c r="B1893" t="s">
        <v>24029</v>
      </c>
      <c r="C1893" t="s">
        <v>24028</v>
      </c>
      <c r="J1893" t="s">
        <v>27683</v>
      </c>
    </row>
    <row r="1894" spans="1:10" x14ac:dyDescent="0.2">
      <c r="A1894" t="s">
        <v>22396</v>
      </c>
      <c r="B1894" t="s">
        <v>22398</v>
      </c>
      <c r="C1894" t="s">
        <v>22397</v>
      </c>
      <c r="J1894" t="s">
        <v>27683</v>
      </c>
    </row>
    <row r="1895" spans="1:10" x14ac:dyDescent="0.2">
      <c r="A1895" t="s">
        <v>22399</v>
      </c>
      <c r="B1895" t="s">
        <v>26432</v>
      </c>
      <c r="C1895" t="s">
        <v>22400</v>
      </c>
      <c r="J1895" t="s">
        <v>27683</v>
      </c>
    </row>
    <row r="1896" spans="1:10" x14ac:dyDescent="0.2">
      <c r="A1896" t="s">
        <v>22401</v>
      </c>
      <c r="B1896" t="s">
        <v>22403</v>
      </c>
      <c r="C1896" t="s">
        <v>22402</v>
      </c>
      <c r="J1896" t="s">
        <v>27674</v>
      </c>
    </row>
    <row r="1897" spans="1:10" x14ac:dyDescent="0.2">
      <c r="A1897" t="s">
        <v>22404</v>
      </c>
      <c r="B1897" t="s">
        <v>24030</v>
      </c>
      <c r="C1897" t="s">
        <v>22405</v>
      </c>
      <c r="E1897" t="s">
        <v>23157</v>
      </c>
      <c r="G1897" t="s">
        <v>23158</v>
      </c>
      <c r="J1897" t="s">
        <v>27668</v>
      </c>
    </row>
    <row r="1898" spans="1:10" x14ac:dyDescent="0.2">
      <c r="A1898" t="s">
        <v>22406</v>
      </c>
      <c r="B1898" t="s">
        <v>22408</v>
      </c>
      <c r="C1898" t="s">
        <v>22407</v>
      </c>
      <c r="E1898" t="s">
        <v>23159</v>
      </c>
      <c r="G1898" t="s">
        <v>23160</v>
      </c>
      <c r="J1898" t="s">
        <v>27668</v>
      </c>
    </row>
    <row r="1899" spans="1:10" x14ac:dyDescent="0.2">
      <c r="A1899" t="s">
        <v>22409</v>
      </c>
      <c r="B1899" t="s">
        <v>24031</v>
      </c>
      <c r="C1899" t="s">
        <v>22410</v>
      </c>
      <c r="J1899" t="s">
        <v>27668</v>
      </c>
    </row>
    <row r="1900" spans="1:10" x14ac:dyDescent="0.2">
      <c r="A1900" t="s">
        <v>22411</v>
      </c>
      <c r="B1900" t="s">
        <v>26433</v>
      </c>
      <c r="C1900" t="s">
        <v>22412</v>
      </c>
      <c r="D1900" t="s">
        <v>21594</v>
      </c>
      <c r="E1900" t="s">
        <v>25824</v>
      </c>
      <c r="G1900" t="s">
        <v>25825</v>
      </c>
      <c r="H1900" t="s">
        <v>21595</v>
      </c>
      <c r="J1900" t="s">
        <v>27674</v>
      </c>
    </row>
    <row r="1901" spans="1:10" x14ac:dyDescent="0.2">
      <c r="A1901" t="s">
        <v>25824</v>
      </c>
      <c r="B1901" t="s">
        <v>25826</v>
      </c>
      <c r="C1901" t="s">
        <v>25825</v>
      </c>
      <c r="D1901" t="s">
        <v>22411</v>
      </c>
      <c r="H1901" t="s">
        <v>22412</v>
      </c>
      <c r="J1901" t="s">
        <v>27674</v>
      </c>
    </row>
    <row r="1902" spans="1:10" x14ac:dyDescent="0.2">
      <c r="A1902" t="s">
        <v>22413</v>
      </c>
      <c r="B1902" t="s">
        <v>26434</v>
      </c>
      <c r="C1902" t="s">
        <v>22414</v>
      </c>
      <c r="D1902" t="s">
        <v>21600</v>
      </c>
      <c r="E1902" t="s">
        <v>25883</v>
      </c>
      <c r="F1902" t="s">
        <v>25827</v>
      </c>
      <c r="G1902" t="s">
        <v>25884</v>
      </c>
      <c r="H1902" t="s">
        <v>21601</v>
      </c>
      <c r="I1902" t="s">
        <v>25828</v>
      </c>
      <c r="J1902" t="s">
        <v>27696</v>
      </c>
    </row>
    <row r="1903" spans="1:10" x14ac:dyDescent="0.2">
      <c r="A1903" t="s">
        <v>25827</v>
      </c>
      <c r="B1903" t="s">
        <v>25829</v>
      </c>
      <c r="C1903" t="s">
        <v>25828</v>
      </c>
      <c r="J1903" t="s">
        <v>27674</v>
      </c>
    </row>
    <row r="1904" spans="1:10" x14ac:dyDescent="0.2">
      <c r="A1904" t="s">
        <v>22415</v>
      </c>
      <c r="B1904" t="s">
        <v>26435</v>
      </c>
      <c r="C1904" t="s">
        <v>22416</v>
      </c>
      <c r="D1904" t="s">
        <v>21597</v>
      </c>
      <c r="H1904" t="s">
        <v>21598</v>
      </c>
      <c r="J1904" t="s">
        <v>27674</v>
      </c>
    </row>
    <row r="1905" spans="1:10" x14ac:dyDescent="0.2">
      <c r="A1905" t="s">
        <v>22417</v>
      </c>
      <c r="B1905" t="s">
        <v>24935</v>
      </c>
      <c r="C1905" t="s">
        <v>22418</v>
      </c>
      <c r="J1905" t="s">
        <v>27683</v>
      </c>
    </row>
    <row r="1906" spans="1:10" x14ac:dyDescent="0.2">
      <c r="A1906" t="s">
        <v>24032</v>
      </c>
      <c r="B1906" t="s">
        <v>24034</v>
      </c>
      <c r="C1906" t="s">
        <v>24033</v>
      </c>
      <c r="J1906" t="s">
        <v>27668</v>
      </c>
    </row>
    <row r="1907" spans="1:10" x14ac:dyDescent="0.2">
      <c r="A1907" t="s">
        <v>22419</v>
      </c>
      <c r="B1907" t="s">
        <v>22421</v>
      </c>
      <c r="C1907" t="s">
        <v>22420</v>
      </c>
      <c r="J1907" t="s">
        <v>27683</v>
      </c>
    </row>
    <row r="1908" spans="1:10" x14ac:dyDescent="0.2">
      <c r="A1908" t="s">
        <v>22422</v>
      </c>
      <c r="B1908" t="s">
        <v>22424</v>
      </c>
      <c r="C1908" t="s">
        <v>22423</v>
      </c>
      <c r="J1908" t="s">
        <v>27674</v>
      </c>
    </row>
    <row r="1909" spans="1:10" x14ac:dyDescent="0.2">
      <c r="A1909" t="s">
        <v>22425</v>
      </c>
      <c r="B1909" t="s">
        <v>22427</v>
      </c>
      <c r="C1909" t="s">
        <v>22426</v>
      </c>
      <c r="J1909" t="s">
        <v>27674</v>
      </c>
    </row>
    <row r="1910" spans="1:10" x14ac:dyDescent="0.2">
      <c r="A1910" t="s">
        <v>22428</v>
      </c>
      <c r="B1910" t="s">
        <v>22430</v>
      </c>
      <c r="C1910" t="s">
        <v>22429</v>
      </c>
      <c r="J1910" t="s">
        <v>27668</v>
      </c>
    </row>
    <row r="1911" spans="1:10" x14ac:dyDescent="0.2">
      <c r="A1911" t="s">
        <v>22431</v>
      </c>
      <c r="B1911" t="s">
        <v>22433</v>
      </c>
      <c r="C1911" t="s">
        <v>22432</v>
      </c>
      <c r="D1911" t="s">
        <v>22940</v>
      </c>
      <c r="H1911" t="s">
        <v>22941</v>
      </c>
      <c r="J1911" t="s">
        <v>27679</v>
      </c>
    </row>
    <row r="1912" spans="1:10" x14ac:dyDescent="0.2">
      <c r="A1912" t="s">
        <v>22434</v>
      </c>
      <c r="B1912" t="s">
        <v>22436</v>
      </c>
      <c r="C1912" t="s">
        <v>22435</v>
      </c>
      <c r="D1912" t="s">
        <v>22942</v>
      </c>
      <c r="H1912" t="s">
        <v>22943</v>
      </c>
      <c r="J1912" t="s">
        <v>27679</v>
      </c>
    </row>
    <row r="1913" spans="1:10" x14ac:dyDescent="0.2">
      <c r="A1913" t="s">
        <v>22437</v>
      </c>
      <c r="B1913" t="s">
        <v>22439</v>
      </c>
      <c r="C1913" t="s">
        <v>22438</v>
      </c>
      <c r="D1913" t="s">
        <v>22944</v>
      </c>
      <c r="H1913" t="s">
        <v>22945</v>
      </c>
      <c r="J1913" t="s">
        <v>27679</v>
      </c>
    </row>
    <row r="1914" spans="1:10" x14ac:dyDescent="0.2">
      <c r="A1914" t="s">
        <v>22440</v>
      </c>
      <c r="B1914" t="s">
        <v>22442</v>
      </c>
      <c r="C1914" t="s">
        <v>22441</v>
      </c>
      <c r="J1914" t="s">
        <v>27674</v>
      </c>
    </row>
    <row r="1915" spans="1:10" x14ac:dyDescent="0.2">
      <c r="A1915" t="s">
        <v>22443</v>
      </c>
      <c r="B1915" t="s">
        <v>22445</v>
      </c>
      <c r="C1915" t="s">
        <v>22444</v>
      </c>
      <c r="J1915" t="s">
        <v>27674</v>
      </c>
    </row>
    <row r="1916" spans="1:10" x14ac:dyDescent="0.2">
      <c r="A1916" t="s">
        <v>23124</v>
      </c>
      <c r="B1916" t="s">
        <v>24936</v>
      </c>
      <c r="C1916" t="s">
        <v>23125</v>
      </c>
      <c r="J1916" t="s">
        <v>27697</v>
      </c>
    </row>
    <row r="1917" spans="1:10" x14ac:dyDescent="0.2">
      <c r="A1917" t="s">
        <v>22446</v>
      </c>
      <c r="B1917" t="s">
        <v>22448</v>
      </c>
      <c r="C1917" t="s">
        <v>22447</v>
      </c>
      <c r="E1917" t="s">
        <v>23126</v>
      </c>
      <c r="G1917" t="s">
        <v>23127</v>
      </c>
      <c r="J1917" t="s">
        <v>27704</v>
      </c>
    </row>
    <row r="1918" spans="1:10" x14ac:dyDescent="0.2">
      <c r="A1918" t="s">
        <v>23126</v>
      </c>
      <c r="B1918" t="s">
        <v>22448</v>
      </c>
      <c r="C1918" t="s">
        <v>23127</v>
      </c>
      <c r="D1918" t="s">
        <v>22446</v>
      </c>
      <c r="H1918" t="s">
        <v>22447</v>
      </c>
      <c r="J1918" t="s">
        <v>27704</v>
      </c>
    </row>
    <row r="1919" spans="1:10" x14ac:dyDescent="0.2">
      <c r="A1919" t="s">
        <v>23128</v>
      </c>
      <c r="B1919" t="s">
        <v>23130</v>
      </c>
      <c r="C1919" t="s">
        <v>23129</v>
      </c>
      <c r="J1919" t="s">
        <v>27697</v>
      </c>
    </row>
    <row r="1920" spans="1:10" x14ac:dyDescent="0.2">
      <c r="A1920" t="s">
        <v>23131</v>
      </c>
      <c r="B1920" t="s">
        <v>23133</v>
      </c>
      <c r="C1920" t="s">
        <v>23132</v>
      </c>
      <c r="J1920" t="s">
        <v>27697</v>
      </c>
    </row>
    <row r="1921" spans="1:10" x14ac:dyDescent="0.2">
      <c r="A1921" t="s">
        <v>23134</v>
      </c>
      <c r="B1921" t="s">
        <v>23136</v>
      </c>
      <c r="C1921" t="s">
        <v>23135</v>
      </c>
      <c r="J1921" t="s">
        <v>27697</v>
      </c>
    </row>
    <row r="1922" spans="1:10" x14ac:dyDescent="0.2">
      <c r="A1922" t="s">
        <v>23137</v>
      </c>
      <c r="B1922" t="s">
        <v>23139</v>
      </c>
      <c r="C1922" t="s">
        <v>23138</v>
      </c>
      <c r="J1922" t="s">
        <v>27697</v>
      </c>
    </row>
    <row r="1923" spans="1:10" x14ac:dyDescent="0.2">
      <c r="A1923" t="s">
        <v>23140</v>
      </c>
      <c r="B1923" t="s">
        <v>23142</v>
      </c>
      <c r="C1923" t="s">
        <v>23141</v>
      </c>
      <c r="J1923" t="s">
        <v>27697</v>
      </c>
    </row>
    <row r="1924" spans="1:10" x14ac:dyDescent="0.2">
      <c r="A1924" t="s">
        <v>23143</v>
      </c>
      <c r="B1924" t="s">
        <v>23145</v>
      </c>
      <c r="C1924" t="s">
        <v>23144</v>
      </c>
      <c r="J1924" t="s">
        <v>27683</v>
      </c>
    </row>
    <row r="1925" spans="1:10" x14ac:dyDescent="0.2">
      <c r="A1925" t="s">
        <v>23146</v>
      </c>
      <c r="B1925" t="s">
        <v>23148</v>
      </c>
      <c r="C1925" t="s">
        <v>23147</v>
      </c>
      <c r="J1925" t="s">
        <v>27683</v>
      </c>
    </row>
    <row r="1926" spans="1:10" x14ac:dyDescent="0.2">
      <c r="A1926" t="s">
        <v>23149</v>
      </c>
      <c r="B1926" t="s">
        <v>23151</v>
      </c>
      <c r="C1926" t="s">
        <v>23150</v>
      </c>
      <c r="D1926" t="s">
        <v>17786</v>
      </c>
      <c r="H1926" t="s">
        <v>17787</v>
      </c>
      <c r="J1926" t="s">
        <v>27683</v>
      </c>
    </row>
    <row r="1927" spans="1:10" x14ac:dyDescent="0.2">
      <c r="A1927" t="s">
        <v>23152</v>
      </c>
      <c r="B1927" t="s">
        <v>23154</v>
      </c>
      <c r="C1927" t="s">
        <v>23153</v>
      </c>
      <c r="J1927" t="s">
        <v>27683</v>
      </c>
    </row>
    <row r="1928" spans="1:10" x14ac:dyDescent="0.2">
      <c r="A1928" t="s">
        <v>23157</v>
      </c>
      <c r="B1928" t="s">
        <v>24035</v>
      </c>
      <c r="C1928" t="s">
        <v>23158</v>
      </c>
      <c r="D1928" t="s">
        <v>22404</v>
      </c>
      <c r="H1928" t="s">
        <v>22405</v>
      </c>
      <c r="J1928" t="s">
        <v>27668</v>
      </c>
    </row>
    <row r="1929" spans="1:10" x14ac:dyDescent="0.2">
      <c r="A1929" t="s">
        <v>23159</v>
      </c>
      <c r="B1929" t="s">
        <v>24036</v>
      </c>
      <c r="C1929" t="s">
        <v>23160</v>
      </c>
      <c r="D1929" t="s">
        <v>22406</v>
      </c>
      <c r="F1929" t="s">
        <v>24723</v>
      </c>
      <c r="H1929" t="s">
        <v>22407</v>
      </c>
      <c r="I1929" t="s">
        <v>24724</v>
      </c>
      <c r="J1929" t="s">
        <v>27668</v>
      </c>
    </row>
    <row r="1930" spans="1:10" x14ac:dyDescent="0.2">
      <c r="A1930" t="s">
        <v>24937</v>
      </c>
      <c r="B1930" t="s">
        <v>24939</v>
      </c>
      <c r="C1930" t="s">
        <v>24938</v>
      </c>
      <c r="J1930" t="s">
        <v>27668</v>
      </c>
    </row>
    <row r="1931" spans="1:10" x14ac:dyDescent="0.2">
      <c r="A1931" t="s">
        <v>24940</v>
      </c>
      <c r="B1931" t="s">
        <v>24942</v>
      </c>
      <c r="C1931" t="s">
        <v>24941</v>
      </c>
      <c r="J1931" t="s">
        <v>27668</v>
      </c>
    </row>
    <row r="1932" spans="1:10" x14ac:dyDescent="0.2">
      <c r="A1932" t="s">
        <v>23161</v>
      </c>
      <c r="B1932" t="s">
        <v>23163</v>
      </c>
      <c r="C1932" t="s">
        <v>23162</v>
      </c>
      <c r="D1932" t="s">
        <v>21586</v>
      </c>
      <c r="H1932" t="s">
        <v>21587</v>
      </c>
      <c r="J1932" t="s">
        <v>27668</v>
      </c>
    </row>
    <row r="1933" spans="1:10" x14ac:dyDescent="0.2">
      <c r="A1933" t="s">
        <v>24037</v>
      </c>
      <c r="B1933" t="s">
        <v>24039</v>
      </c>
      <c r="C1933" t="s">
        <v>24038</v>
      </c>
      <c r="J1933" t="s">
        <v>27668</v>
      </c>
    </row>
    <row r="1934" spans="1:10" x14ac:dyDescent="0.2">
      <c r="A1934" t="s">
        <v>23164</v>
      </c>
      <c r="B1934" t="s">
        <v>24040</v>
      </c>
      <c r="C1934" t="s">
        <v>23165</v>
      </c>
      <c r="E1934" t="s">
        <v>26956</v>
      </c>
      <c r="G1934" t="s">
        <v>26957</v>
      </c>
      <c r="J1934" t="s">
        <v>27668</v>
      </c>
    </row>
    <row r="1935" spans="1:10" x14ac:dyDescent="0.2">
      <c r="A1935" t="s">
        <v>26956</v>
      </c>
      <c r="B1935" t="s">
        <v>24040</v>
      </c>
      <c r="C1935" t="s">
        <v>26957</v>
      </c>
      <c r="D1935" t="s">
        <v>23164</v>
      </c>
      <c r="H1935" t="s">
        <v>23165</v>
      </c>
      <c r="J1935" t="s">
        <v>27668</v>
      </c>
    </row>
    <row r="1936" spans="1:10" x14ac:dyDescent="0.2">
      <c r="A1936" t="s">
        <v>23166</v>
      </c>
      <c r="B1936" t="s">
        <v>23168</v>
      </c>
      <c r="C1936" t="s">
        <v>23167</v>
      </c>
      <c r="E1936" t="s">
        <v>25830</v>
      </c>
      <c r="G1936" t="s">
        <v>25831</v>
      </c>
      <c r="J1936" t="s">
        <v>27683</v>
      </c>
    </row>
    <row r="1937" spans="1:10" x14ac:dyDescent="0.2">
      <c r="A1937" t="s">
        <v>25830</v>
      </c>
      <c r="B1937" t="s">
        <v>23168</v>
      </c>
      <c r="C1937" t="s">
        <v>25831</v>
      </c>
      <c r="D1937" t="s">
        <v>23166</v>
      </c>
      <c r="H1937" t="s">
        <v>23167</v>
      </c>
      <c r="J1937" t="s">
        <v>27683</v>
      </c>
    </row>
    <row r="1938" spans="1:10" x14ac:dyDescent="0.2">
      <c r="A1938" t="s">
        <v>23169</v>
      </c>
      <c r="B1938" t="s">
        <v>23171</v>
      </c>
      <c r="C1938" t="s">
        <v>23170</v>
      </c>
      <c r="E1938" t="s">
        <v>25832</v>
      </c>
      <c r="G1938" t="s">
        <v>25833</v>
      </c>
      <c r="J1938" t="s">
        <v>27697</v>
      </c>
    </row>
    <row r="1939" spans="1:10" x14ac:dyDescent="0.2">
      <c r="A1939" t="s">
        <v>25832</v>
      </c>
      <c r="B1939" t="s">
        <v>23171</v>
      </c>
      <c r="C1939" t="s">
        <v>25833</v>
      </c>
      <c r="D1939" t="s">
        <v>23169</v>
      </c>
      <c r="H1939" t="s">
        <v>23170</v>
      </c>
      <c r="J1939" t="s">
        <v>27697</v>
      </c>
    </row>
    <row r="1940" spans="1:10" x14ac:dyDescent="0.2">
      <c r="A1940" t="s">
        <v>23172</v>
      </c>
      <c r="B1940" t="s">
        <v>23174</v>
      </c>
      <c r="C1940" t="s">
        <v>23173</v>
      </c>
      <c r="J1940" t="s">
        <v>27697</v>
      </c>
    </row>
    <row r="1941" spans="1:10" x14ac:dyDescent="0.2">
      <c r="A1941" t="s">
        <v>23175</v>
      </c>
      <c r="B1941" t="s">
        <v>23177</v>
      </c>
      <c r="C1941" t="s">
        <v>23176</v>
      </c>
      <c r="J1941" t="s">
        <v>27697</v>
      </c>
    </row>
    <row r="1942" spans="1:10" x14ac:dyDescent="0.2">
      <c r="A1942" t="s">
        <v>25834</v>
      </c>
      <c r="B1942" t="s">
        <v>23180</v>
      </c>
      <c r="C1942" t="s">
        <v>25835</v>
      </c>
      <c r="D1942" t="s">
        <v>23178</v>
      </c>
      <c r="H1942" t="s">
        <v>23179</v>
      </c>
      <c r="J1942" t="s">
        <v>27683</v>
      </c>
    </row>
    <row r="1943" spans="1:10" x14ac:dyDescent="0.2">
      <c r="A1943" t="s">
        <v>23181</v>
      </c>
      <c r="B1943" t="s">
        <v>23183</v>
      </c>
      <c r="C1943" t="s">
        <v>23182</v>
      </c>
      <c r="J1943" t="s">
        <v>27683</v>
      </c>
    </row>
    <row r="1944" spans="1:10" x14ac:dyDescent="0.2">
      <c r="A1944" t="s">
        <v>24041</v>
      </c>
      <c r="B1944" t="s">
        <v>24043</v>
      </c>
      <c r="C1944" t="s">
        <v>24042</v>
      </c>
      <c r="J1944" t="s">
        <v>27698</v>
      </c>
    </row>
    <row r="1945" spans="1:10" x14ac:dyDescent="0.2">
      <c r="A1945" t="s">
        <v>23184</v>
      </c>
      <c r="B1945" t="s">
        <v>23186</v>
      </c>
      <c r="C1945" t="s">
        <v>23185</v>
      </c>
      <c r="J1945" t="s">
        <v>27683</v>
      </c>
    </row>
    <row r="1946" spans="1:10" x14ac:dyDescent="0.2">
      <c r="A1946" t="s">
        <v>24044</v>
      </c>
      <c r="B1946" t="s">
        <v>24046</v>
      </c>
      <c r="C1946" t="s">
        <v>24045</v>
      </c>
      <c r="J1946" t="s">
        <v>27683</v>
      </c>
    </row>
    <row r="1947" spans="1:10" x14ac:dyDescent="0.2">
      <c r="A1947" t="s">
        <v>24047</v>
      </c>
      <c r="B1947" t="s">
        <v>24049</v>
      </c>
      <c r="C1947" t="s">
        <v>24048</v>
      </c>
      <c r="J1947" t="s">
        <v>27683</v>
      </c>
    </row>
    <row r="1948" spans="1:10" x14ac:dyDescent="0.2">
      <c r="A1948" t="s">
        <v>23187</v>
      </c>
      <c r="B1948" t="s">
        <v>23189</v>
      </c>
      <c r="C1948" t="s">
        <v>23188</v>
      </c>
      <c r="J1948" t="s">
        <v>27683</v>
      </c>
    </row>
    <row r="1949" spans="1:10" x14ac:dyDescent="0.2">
      <c r="A1949" t="s">
        <v>23190</v>
      </c>
      <c r="B1949" t="s">
        <v>23192</v>
      </c>
      <c r="C1949" t="s">
        <v>23191</v>
      </c>
      <c r="J1949" t="s">
        <v>27683</v>
      </c>
    </row>
    <row r="1950" spans="1:10" x14ac:dyDescent="0.2">
      <c r="A1950" t="s">
        <v>23193</v>
      </c>
      <c r="B1950" t="s">
        <v>23195</v>
      </c>
      <c r="C1950" t="s">
        <v>23194</v>
      </c>
      <c r="J1950" t="s">
        <v>27683</v>
      </c>
    </row>
    <row r="1951" spans="1:10" x14ac:dyDescent="0.2">
      <c r="A1951" t="s">
        <v>23196</v>
      </c>
      <c r="B1951" t="s">
        <v>23198</v>
      </c>
      <c r="C1951" t="s">
        <v>23197</v>
      </c>
      <c r="J1951" t="s">
        <v>27683</v>
      </c>
    </row>
    <row r="1952" spans="1:10" x14ac:dyDescent="0.2">
      <c r="A1952" t="s">
        <v>23199</v>
      </c>
      <c r="B1952" t="s">
        <v>23201</v>
      </c>
      <c r="C1952" t="s">
        <v>23200</v>
      </c>
      <c r="J1952" t="s">
        <v>27683</v>
      </c>
    </row>
    <row r="1953" spans="1:10" x14ac:dyDescent="0.2">
      <c r="A1953" t="s">
        <v>23202</v>
      </c>
      <c r="B1953" t="s">
        <v>23204</v>
      </c>
      <c r="C1953" t="s">
        <v>23203</v>
      </c>
      <c r="J1953" t="s">
        <v>27683</v>
      </c>
    </row>
    <row r="1954" spans="1:10" x14ac:dyDescent="0.2">
      <c r="A1954" t="s">
        <v>23205</v>
      </c>
      <c r="B1954" t="s">
        <v>23207</v>
      </c>
      <c r="C1954" t="s">
        <v>23206</v>
      </c>
      <c r="J1954" t="s">
        <v>27683</v>
      </c>
    </row>
    <row r="1955" spans="1:10" x14ac:dyDescent="0.2">
      <c r="A1955" t="s">
        <v>23208</v>
      </c>
      <c r="B1955" t="s">
        <v>23210</v>
      </c>
      <c r="C1955" t="s">
        <v>23209</v>
      </c>
      <c r="J1955" t="s">
        <v>27683</v>
      </c>
    </row>
    <row r="1956" spans="1:10" x14ac:dyDescent="0.2">
      <c r="A1956" t="s">
        <v>23211</v>
      </c>
      <c r="B1956" t="s">
        <v>23213</v>
      </c>
      <c r="C1956" t="s">
        <v>23212</v>
      </c>
      <c r="J1956" t="s">
        <v>27683</v>
      </c>
    </row>
    <row r="1957" spans="1:10" x14ac:dyDescent="0.2">
      <c r="A1957" t="s">
        <v>23214</v>
      </c>
      <c r="B1957" t="s">
        <v>23216</v>
      </c>
      <c r="C1957" t="s">
        <v>23215</v>
      </c>
      <c r="J1957" t="s">
        <v>27683</v>
      </c>
    </row>
    <row r="1958" spans="1:10" x14ac:dyDescent="0.2">
      <c r="A1958" t="s">
        <v>23217</v>
      </c>
      <c r="B1958" t="s">
        <v>23219</v>
      </c>
      <c r="C1958" t="s">
        <v>23218</v>
      </c>
      <c r="J1958" t="s">
        <v>27683</v>
      </c>
    </row>
    <row r="1959" spans="1:10" x14ac:dyDescent="0.2">
      <c r="A1959" t="s">
        <v>23220</v>
      </c>
      <c r="B1959" t="s">
        <v>23222</v>
      </c>
      <c r="C1959" t="s">
        <v>23221</v>
      </c>
      <c r="J1959" t="s">
        <v>27683</v>
      </c>
    </row>
    <row r="1960" spans="1:10" x14ac:dyDescent="0.2">
      <c r="A1960" t="s">
        <v>23223</v>
      </c>
      <c r="B1960" t="s">
        <v>23225</v>
      </c>
      <c r="C1960" t="s">
        <v>23224</v>
      </c>
      <c r="J1960" t="s">
        <v>27683</v>
      </c>
    </row>
    <row r="1961" spans="1:10" x14ac:dyDescent="0.2">
      <c r="A1961" t="s">
        <v>23226</v>
      </c>
      <c r="B1961" t="s">
        <v>23228</v>
      </c>
      <c r="C1961" t="s">
        <v>23227</v>
      </c>
      <c r="J1961" t="s">
        <v>27683</v>
      </c>
    </row>
    <row r="1962" spans="1:10" x14ac:dyDescent="0.2">
      <c r="A1962" t="s">
        <v>24050</v>
      </c>
      <c r="B1962" t="s">
        <v>24052</v>
      </c>
      <c r="C1962" t="s">
        <v>24051</v>
      </c>
      <c r="D1962" t="s">
        <v>24725</v>
      </c>
      <c r="H1962" t="s">
        <v>24726</v>
      </c>
      <c r="J1962" t="s">
        <v>27705</v>
      </c>
    </row>
    <row r="1963" spans="1:10" x14ac:dyDescent="0.2">
      <c r="A1963" t="s">
        <v>24053</v>
      </c>
      <c r="B1963" t="s">
        <v>24055</v>
      </c>
      <c r="C1963" t="s">
        <v>24054</v>
      </c>
      <c r="J1963" t="s">
        <v>27683</v>
      </c>
    </row>
    <row r="1964" spans="1:10" x14ac:dyDescent="0.2">
      <c r="A1964" t="s">
        <v>24056</v>
      </c>
      <c r="B1964" t="s">
        <v>24058</v>
      </c>
      <c r="C1964" t="s">
        <v>24057</v>
      </c>
      <c r="J1964" t="s">
        <v>27683</v>
      </c>
    </row>
    <row r="1965" spans="1:10" x14ac:dyDescent="0.2">
      <c r="A1965" t="s">
        <v>24059</v>
      </c>
      <c r="B1965" t="s">
        <v>24061</v>
      </c>
      <c r="C1965" t="s">
        <v>24060</v>
      </c>
      <c r="J1965" t="s">
        <v>27683</v>
      </c>
    </row>
    <row r="1966" spans="1:10" x14ac:dyDescent="0.2">
      <c r="A1966" t="s">
        <v>24062</v>
      </c>
      <c r="B1966" t="s">
        <v>24064</v>
      </c>
      <c r="C1966" t="s">
        <v>24063</v>
      </c>
      <c r="J1966" t="s">
        <v>27683</v>
      </c>
    </row>
    <row r="1967" spans="1:10" x14ac:dyDescent="0.2">
      <c r="A1967" t="s">
        <v>24065</v>
      </c>
      <c r="B1967" t="s">
        <v>24067</v>
      </c>
      <c r="C1967" t="s">
        <v>24066</v>
      </c>
      <c r="J1967" t="s">
        <v>27683</v>
      </c>
    </row>
    <row r="1968" spans="1:10" x14ac:dyDescent="0.2">
      <c r="A1968" t="s">
        <v>24068</v>
      </c>
      <c r="B1968" t="s">
        <v>24070</v>
      </c>
      <c r="C1968" t="s">
        <v>24069</v>
      </c>
      <c r="J1968" t="s">
        <v>27697</v>
      </c>
    </row>
    <row r="1969" spans="1:10" x14ac:dyDescent="0.2">
      <c r="A1969" t="s">
        <v>23229</v>
      </c>
      <c r="B1969" t="s">
        <v>26958</v>
      </c>
      <c r="C1969" t="s">
        <v>23230</v>
      </c>
      <c r="J1969" t="s">
        <v>27655</v>
      </c>
    </row>
    <row r="1970" spans="1:10" x14ac:dyDescent="0.2">
      <c r="A1970" t="s">
        <v>24071</v>
      </c>
      <c r="B1970" t="s">
        <v>24073</v>
      </c>
      <c r="C1970" t="s">
        <v>24072</v>
      </c>
      <c r="J1970" t="s">
        <v>27679</v>
      </c>
    </row>
    <row r="1971" spans="1:10" x14ac:dyDescent="0.2">
      <c r="A1971" t="s">
        <v>24074</v>
      </c>
      <c r="B1971" t="s">
        <v>24076</v>
      </c>
      <c r="C1971" t="s">
        <v>24075</v>
      </c>
      <c r="J1971" t="s">
        <v>27683</v>
      </c>
    </row>
    <row r="1972" spans="1:10" x14ac:dyDescent="0.2">
      <c r="A1972" t="s">
        <v>24077</v>
      </c>
      <c r="B1972" t="s">
        <v>24079</v>
      </c>
      <c r="C1972" t="s">
        <v>24078</v>
      </c>
      <c r="J1972" t="s">
        <v>27683</v>
      </c>
    </row>
    <row r="1973" spans="1:10" x14ac:dyDescent="0.2">
      <c r="A1973" t="s">
        <v>24080</v>
      </c>
      <c r="B1973" t="s">
        <v>24082</v>
      </c>
      <c r="C1973" t="s">
        <v>24081</v>
      </c>
      <c r="J1973" t="s">
        <v>27697</v>
      </c>
    </row>
    <row r="1974" spans="1:10" x14ac:dyDescent="0.2">
      <c r="A1974" t="s">
        <v>24083</v>
      </c>
      <c r="B1974" t="s">
        <v>24085</v>
      </c>
      <c r="C1974" t="s">
        <v>24084</v>
      </c>
      <c r="J1974" t="s">
        <v>27672</v>
      </c>
    </row>
    <row r="1975" spans="1:10" x14ac:dyDescent="0.2">
      <c r="A1975" t="s">
        <v>24086</v>
      </c>
      <c r="B1975" t="s">
        <v>24943</v>
      </c>
      <c r="C1975" t="s">
        <v>24087</v>
      </c>
      <c r="J1975" t="s">
        <v>27672</v>
      </c>
    </row>
    <row r="1976" spans="1:10" x14ac:dyDescent="0.2">
      <c r="A1976" t="s">
        <v>24088</v>
      </c>
      <c r="B1976" t="s">
        <v>24090</v>
      </c>
      <c r="C1976" t="s">
        <v>24089</v>
      </c>
      <c r="J1976" t="s">
        <v>27672</v>
      </c>
    </row>
    <row r="1977" spans="1:10" x14ac:dyDescent="0.2">
      <c r="A1977" t="s">
        <v>24091</v>
      </c>
      <c r="B1977" t="s">
        <v>24093</v>
      </c>
      <c r="C1977" t="s">
        <v>24092</v>
      </c>
      <c r="J1977" t="s">
        <v>27706</v>
      </c>
    </row>
    <row r="1978" spans="1:10" x14ac:dyDescent="0.2">
      <c r="A1978" t="s">
        <v>24094</v>
      </c>
      <c r="B1978" t="s">
        <v>24096</v>
      </c>
      <c r="C1978" t="s">
        <v>24095</v>
      </c>
      <c r="J1978" t="s">
        <v>27698</v>
      </c>
    </row>
    <row r="1979" spans="1:10" x14ac:dyDescent="0.2">
      <c r="A1979" t="s">
        <v>24097</v>
      </c>
      <c r="B1979" t="s">
        <v>24099</v>
      </c>
      <c r="C1979" t="s">
        <v>24098</v>
      </c>
      <c r="D1979" t="s">
        <v>25213</v>
      </c>
      <c r="E1979" t="s">
        <v>26285</v>
      </c>
      <c r="G1979" t="s">
        <v>26286</v>
      </c>
      <c r="H1979" t="s">
        <v>25214</v>
      </c>
      <c r="J1979" t="s">
        <v>27698</v>
      </c>
    </row>
    <row r="1980" spans="1:10" x14ac:dyDescent="0.2">
      <c r="A1980" t="s">
        <v>26298</v>
      </c>
      <c r="B1980" t="s">
        <v>26436</v>
      </c>
      <c r="C1980" t="s">
        <v>26299</v>
      </c>
      <c r="D1980" t="s">
        <v>26285</v>
      </c>
      <c r="H1980" t="s">
        <v>26286</v>
      </c>
      <c r="J1980" t="s">
        <v>27698</v>
      </c>
    </row>
    <row r="1981" spans="1:10" x14ac:dyDescent="0.2">
      <c r="A1981" t="s">
        <v>24944</v>
      </c>
      <c r="B1981" t="s">
        <v>24946</v>
      </c>
      <c r="C1981" t="s">
        <v>24945</v>
      </c>
      <c r="J1981" t="s">
        <v>27668</v>
      </c>
    </row>
    <row r="1982" spans="1:10" x14ac:dyDescent="0.2">
      <c r="A1982" t="s">
        <v>24947</v>
      </c>
      <c r="B1982" t="s">
        <v>24949</v>
      </c>
      <c r="C1982" t="s">
        <v>24948</v>
      </c>
      <c r="J1982" t="s">
        <v>27668</v>
      </c>
    </row>
    <row r="1983" spans="1:10" x14ac:dyDescent="0.2">
      <c r="A1983" t="s">
        <v>24950</v>
      </c>
      <c r="B1983" t="s">
        <v>269</v>
      </c>
      <c r="C1983" t="s">
        <v>24951</v>
      </c>
      <c r="J1983" t="s">
        <v>27655</v>
      </c>
    </row>
    <row r="1984" spans="1:10" x14ac:dyDescent="0.2">
      <c r="A1984" t="s">
        <v>24100</v>
      </c>
      <c r="B1984" t="s">
        <v>24102</v>
      </c>
      <c r="C1984" t="s">
        <v>24101</v>
      </c>
      <c r="J1984" t="s">
        <v>27683</v>
      </c>
    </row>
    <row r="1985" spans="1:10" x14ac:dyDescent="0.2">
      <c r="A1985" t="s">
        <v>24952</v>
      </c>
      <c r="B1985" t="s">
        <v>24954</v>
      </c>
      <c r="C1985" t="s">
        <v>24953</v>
      </c>
      <c r="J1985" t="s">
        <v>27683</v>
      </c>
    </row>
    <row r="1986" spans="1:10" x14ac:dyDescent="0.2">
      <c r="A1986" t="s">
        <v>24955</v>
      </c>
      <c r="B1986" t="s">
        <v>24957</v>
      </c>
      <c r="C1986" t="s">
        <v>24956</v>
      </c>
      <c r="J1986" t="s">
        <v>27683</v>
      </c>
    </row>
    <row r="1987" spans="1:10" x14ac:dyDescent="0.2">
      <c r="A1987" t="s">
        <v>25626</v>
      </c>
      <c r="B1987" t="s">
        <v>25836</v>
      </c>
      <c r="C1987" t="s">
        <v>25627</v>
      </c>
      <c r="D1987" t="s">
        <v>24958</v>
      </c>
      <c r="E1987" t="s">
        <v>26959</v>
      </c>
      <c r="G1987" t="s">
        <v>26960</v>
      </c>
      <c r="H1987" t="s">
        <v>24959</v>
      </c>
      <c r="J1987" t="s">
        <v>27705</v>
      </c>
    </row>
    <row r="1988" spans="1:10" x14ac:dyDescent="0.2">
      <c r="A1988" t="s">
        <v>26959</v>
      </c>
      <c r="B1988" t="s">
        <v>26961</v>
      </c>
      <c r="C1988" t="s">
        <v>26960</v>
      </c>
      <c r="D1988" t="s">
        <v>25626</v>
      </c>
      <c r="F1988" t="s">
        <v>27636</v>
      </c>
      <c r="H1988" t="s">
        <v>25627</v>
      </c>
      <c r="I1988" t="s">
        <v>27637</v>
      </c>
      <c r="J1988" t="s">
        <v>27705</v>
      </c>
    </row>
    <row r="1989" spans="1:10" x14ac:dyDescent="0.2">
      <c r="A1989" t="s">
        <v>24103</v>
      </c>
      <c r="B1989" t="s">
        <v>24105</v>
      </c>
      <c r="C1989" t="s">
        <v>24104</v>
      </c>
      <c r="J1989" t="s">
        <v>27697</v>
      </c>
    </row>
    <row r="1990" spans="1:10" x14ac:dyDescent="0.2">
      <c r="A1990" t="s">
        <v>24960</v>
      </c>
      <c r="B1990" t="s">
        <v>26962</v>
      </c>
      <c r="C1990" t="s">
        <v>24961</v>
      </c>
      <c r="E1990" t="s">
        <v>27031</v>
      </c>
      <c r="G1990" t="s">
        <v>27032</v>
      </c>
      <c r="J1990" t="s">
        <v>27668</v>
      </c>
    </row>
    <row r="1991" spans="1:10" x14ac:dyDescent="0.2">
      <c r="A1991" t="s">
        <v>24723</v>
      </c>
      <c r="B1991" t="s">
        <v>26963</v>
      </c>
      <c r="C1991" t="s">
        <v>24724</v>
      </c>
      <c r="E1991" t="s">
        <v>27034</v>
      </c>
      <c r="G1991" t="s">
        <v>27035</v>
      </c>
      <c r="J1991" t="s">
        <v>27668</v>
      </c>
    </row>
    <row r="1992" spans="1:10" x14ac:dyDescent="0.2">
      <c r="A1992" t="s">
        <v>24106</v>
      </c>
      <c r="B1992" t="s">
        <v>24108</v>
      </c>
      <c r="C1992" t="s">
        <v>24107</v>
      </c>
      <c r="J1992" t="s">
        <v>27697</v>
      </c>
    </row>
    <row r="1993" spans="1:10" x14ac:dyDescent="0.2">
      <c r="A1993" t="s">
        <v>24109</v>
      </c>
      <c r="B1993" t="s">
        <v>24111</v>
      </c>
      <c r="C1993" t="s">
        <v>24110</v>
      </c>
      <c r="J1993" t="s">
        <v>27697</v>
      </c>
    </row>
    <row r="1994" spans="1:10" x14ac:dyDescent="0.2">
      <c r="A1994" t="s">
        <v>24112</v>
      </c>
      <c r="B1994" t="s">
        <v>24114</v>
      </c>
      <c r="C1994" t="s">
        <v>24113</v>
      </c>
      <c r="J1994" t="s">
        <v>27683</v>
      </c>
    </row>
    <row r="1995" spans="1:10" x14ac:dyDescent="0.2">
      <c r="A1995" t="s">
        <v>24115</v>
      </c>
      <c r="B1995" t="s">
        <v>24117</v>
      </c>
      <c r="C1995" t="s">
        <v>24116</v>
      </c>
      <c r="J1995" t="s">
        <v>27697</v>
      </c>
    </row>
    <row r="1996" spans="1:10" x14ac:dyDescent="0.2">
      <c r="A1996" t="s">
        <v>24118</v>
      </c>
      <c r="B1996" t="s">
        <v>24120</v>
      </c>
      <c r="C1996" t="s">
        <v>24119</v>
      </c>
      <c r="J1996" t="s">
        <v>27697</v>
      </c>
    </row>
    <row r="1997" spans="1:10" x14ac:dyDescent="0.2">
      <c r="A1997" t="s">
        <v>24121</v>
      </c>
      <c r="B1997" t="s">
        <v>24123</v>
      </c>
      <c r="C1997" t="s">
        <v>24122</v>
      </c>
      <c r="J1997" t="s">
        <v>27697</v>
      </c>
    </row>
    <row r="1998" spans="1:10" x14ac:dyDescent="0.2">
      <c r="A1998" t="s">
        <v>24124</v>
      </c>
      <c r="B1998" t="s">
        <v>24126</v>
      </c>
      <c r="C1998" t="s">
        <v>24125</v>
      </c>
      <c r="J1998" t="s">
        <v>27697</v>
      </c>
    </row>
    <row r="1999" spans="1:10" x14ac:dyDescent="0.2">
      <c r="A1999" t="s">
        <v>24127</v>
      </c>
      <c r="B1999" t="s">
        <v>24129</v>
      </c>
      <c r="C1999" t="s">
        <v>24128</v>
      </c>
      <c r="J1999" t="s">
        <v>27697</v>
      </c>
    </row>
    <row r="2000" spans="1:10" x14ac:dyDescent="0.2">
      <c r="A2000" t="s">
        <v>24130</v>
      </c>
      <c r="B2000" t="s">
        <v>24132</v>
      </c>
      <c r="C2000" t="s">
        <v>24131</v>
      </c>
      <c r="J2000" t="s">
        <v>27683</v>
      </c>
    </row>
    <row r="2001" spans="1:10" x14ac:dyDescent="0.2">
      <c r="A2001" t="s">
        <v>24133</v>
      </c>
      <c r="B2001" t="s">
        <v>24135</v>
      </c>
      <c r="C2001" t="s">
        <v>24134</v>
      </c>
      <c r="J2001" t="s">
        <v>27697</v>
      </c>
    </row>
    <row r="2002" spans="1:10" x14ac:dyDescent="0.2">
      <c r="A2002" t="s">
        <v>24136</v>
      </c>
      <c r="B2002" t="s">
        <v>24138</v>
      </c>
      <c r="C2002" t="s">
        <v>24137</v>
      </c>
      <c r="J2002" t="s">
        <v>27697</v>
      </c>
    </row>
    <row r="2003" spans="1:10" x14ac:dyDescent="0.2">
      <c r="A2003" t="s">
        <v>24139</v>
      </c>
      <c r="B2003" t="s">
        <v>24141</v>
      </c>
      <c r="C2003" t="s">
        <v>24140</v>
      </c>
      <c r="J2003" t="s">
        <v>27697</v>
      </c>
    </row>
    <row r="2004" spans="1:10" x14ac:dyDescent="0.2">
      <c r="A2004" t="s">
        <v>24142</v>
      </c>
      <c r="B2004" t="s">
        <v>24144</v>
      </c>
      <c r="C2004" t="s">
        <v>24143</v>
      </c>
      <c r="J2004" t="s">
        <v>27697</v>
      </c>
    </row>
    <row r="2005" spans="1:10" x14ac:dyDescent="0.2">
      <c r="A2005" t="s">
        <v>24145</v>
      </c>
      <c r="B2005" t="s">
        <v>24147</v>
      </c>
      <c r="C2005" t="s">
        <v>24146</v>
      </c>
      <c r="J2005" t="s">
        <v>27697</v>
      </c>
    </row>
    <row r="2006" spans="1:10" x14ac:dyDescent="0.2">
      <c r="A2006" t="s">
        <v>24148</v>
      </c>
      <c r="B2006" t="s">
        <v>24150</v>
      </c>
      <c r="C2006" t="s">
        <v>24149</v>
      </c>
      <c r="J2006" t="s">
        <v>27697</v>
      </c>
    </row>
    <row r="2007" spans="1:10" x14ac:dyDescent="0.2">
      <c r="A2007" t="s">
        <v>24151</v>
      </c>
      <c r="B2007" t="s">
        <v>24153</v>
      </c>
      <c r="C2007" t="s">
        <v>24152</v>
      </c>
      <c r="J2007" t="s">
        <v>27697</v>
      </c>
    </row>
    <row r="2008" spans="1:10" x14ac:dyDescent="0.2">
      <c r="A2008" t="s">
        <v>24154</v>
      </c>
      <c r="B2008" t="s">
        <v>24156</v>
      </c>
      <c r="C2008" t="s">
        <v>24155</v>
      </c>
      <c r="J2008" t="s">
        <v>27697</v>
      </c>
    </row>
    <row r="2009" spans="1:10" x14ac:dyDescent="0.2">
      <c r="A2009" t="s">
        <v>24157</v>
      </c>
      <c r="B2009" t="s">
        <v>24159</v>
      </c>
      <c r="C2009" t="s">
        <v>24158</v>
      </c>
      <c r="J2009" t="s">
        <v>27683</v>
      </c>
    </row>
    <row r="2010" spans="1:10" x14ac:dyDescent="0.2">
      <c r="A2010" t="s">
        <v>24160</v>
      </c>
      <c r="B2010" t="s">
        <v>24162</v>
      </c>
      <c r="C2010" t="s">
        <v>24161</v>
      </c>
      <c r="J2010" t="s">
        <v>27697</v>
      </c>
    </row>
    <row r="2011" spans="1:10" x14ac:dyDescent="0.2">
      <c r="A2011" t="s">
        <v>24163</v>
      </c>
      <c r="B2011" t="s">
        <v>24165</v>
      </c>
      <c r="C2011" t="s">
        <v>24164</v>
      </c>
      <c r="J2011" t="s">
        <v>27697</v>
      </c>
    </row>
    <row r="2012" spans="1:10" x14ac:dyDescent="0.2">
      <c r="A2012" t="s">
        <v>24166</v>
      </c>
      <c r="B2012" t="s">
        <v>24168</v>
      </c>
      <c r="C2012" t="s">
        <v>24167</v>
      </c>
      <c r="J2012" t="s">
        <v>27683</v>
      </c>
    </row>
    <row r="2013" spans="1:10" x14ac:dyDescent="0.2">
      <c r="A2013" t="s">
        <v>24169</v>
      </c>
      <c r="B2013" t="s">
        <v>24171</v>
      </c>
      <c r="C2013" t="s">
        <v>24170</v>
      </c>
      <c r="J2013" t="s">
        <v>27683</v>
      </c>
    </row>
    <row r="2014" spans="1:10" x14ac:dyDescent="0.2">
      <c r="A2014" t="s">
        <v>24172</v>
      </c>
      <c r="B2014" t="s">
        <v>24174</v>
      </c>
      <c r="C2014" t="s">
        <v>24173</v>
      </c>
      <c r="J2014" t="s">
        <v>27697</v>
      </c>
    </row>
    <row r="2015" spans="1:10" x14ac:dyDescent="0.2">
      <c r="A2015" t="s">
        <v>24175</v>
      </c>
      <c r="B2015" t="s">
        <v>24105</v>
      </c>
      <c r="C2015" t="s">
        <v>24176</v>
      </c>
      <c r="J2015" t="s">
        <v>27697</v>
      </c>
    </row>
    <row r="2016" spans="1:10" x14ac:dyDescent="0.2">
      <c r="A2016" t="s">
        <v>24177</v>
      </c>
      <c r="B2016" t="s">
        <v>24179</v>
      </c>
      <c r="C2016" t="s">
        <v>24178</v>
      </c>
      <c r="J2016" t="s">
        <v>27683</v>
      </c>
    </row>
    <row r="2017" spans="1:10" x14ac:dyDescent="0.2">
      <c r="A2017" t="s">
        <v>24180</v>
      </c>
      <c r="B2017" t="s">
        <v>24182</v>
      </c>
      <c r="C2017" t="s">
        <v>24181</v>
      </c>
      <c r="J2017" t="s">
        <v>27683</v>
      </c>
    </row>
    <row r="2018" spans="1:10" x14ac:dyDescent="0.2">
      <c r="A2018" t="s">
        <v>24183</v>
      </c>
      <c r="B2018" t="s">
        <v>24185</v>
      </c>
      <c r="C2018" t="s">
        <v>24184</v>
      </c>
      <c r="J2018" t="s">
        <v>27683</v>
      </c>
    </row>
    <row r="2019" spans="1:10" x14ac:dyDescent="0.2">
      <c r="A2019" t="s">
        <v>24962</v>
      </c>
      <c r="B2019" t="s">
        <v>26964</v>
      </c>
      <c r="C2019" t="s">
        <v>24963</v>
      </c>
      <c r="J2019" t="s">
        <v>27683</v>
      </c>
    </row>
    <row r="2020" spans="1:10" x14ac:dyDescent="0.2">
      <c r="A2020" t="s">
        <v>24964</v>
      </c>
      <c r="B2020" t="s">
        <v>24966</v>
      </c>
      <c r="C2020" t="s">
        <v>24965</v>
      </c>
      <c r="J2020" t="s">
        <v>27683</v>
      </c>
    </row>
    <row r="2021" spans="1:10" x14ac:dyDescent="0.2">
      <c r="A2021" t="s">
        <v>24967</v>
      </c>
      <c r="B2021" t="s">
        <v>24969</v>
      </c>
      <c r="C2021" t="s">
        <v>24968</v>
      </c>
      <c r="J2021" t="s">
        <v>27683</v>
      </c>
    </row>
    <row r="2022" spans="1:10" x14ac:dyDescent="0.2">
      <c r="A2022" t="s">
        <v>24970</v>
      </c>
      <c r="B2022" t="s">
        <v>24972</v>
      </c>
      <c r="C2022" t="s">
        <v>24971</v>
      </c>
      <c r="J2022" t="s">
        <v>27683</v>
      </c>
    </row>
    <row r="2023" spans="1:10" x14ac:dyDescent="0.2">
      <c r="A2023" t="s">
        <v>24973</v>
      </c>
      <c r="B2023" t="s">
        <v>24975</v>
      </c>
      <c r="C2023" t="s">
        <v>24974</v>
      </c>
      <c r="J2023" t="s">
        <v>27683</v>
      </c>
    </row>
    <row r="2024" spans="1:10" x14ac:dyDescent="0.2">
      <c r="A2024" t="s">
        <v>26965</v>
      </c>
      <c r="B2024" t="s">
        <v>26967</v>
      </c>
      <c r="C2024" t="s">
        <v>26966</v>
      </c>
      <c r="D2024" t="s">
        <v>24976</v>
      </c>
      <c r="H2024" t="s">
        <v>24977</v>
      </c>
      <c r="J2024" t="s">
        <v>27683</v>
      </c>
    </row>
    <row r="2025" spans="1:10" x14ac:dyDescent="0.2">
      <c r="A2025" t="s">
        <v>24186</v>
      </c>
      <c r="B2025" t="s">
        <v>24188</v>
      </c>
      <c r="C2025" t="s">
        <v>24187</v>
      </c>
      <c r="J2025" t="s">
        <v>27697</v>
      </c>
    </row>
    <row r="2026" spans="1:10" x14ac:dyDescent="0.2">
      <c r="A2026" t="s">
        <v>24189</v>
      </c>
      <c r="B2026" t="s">
        <v>24191</v>
      </c>
      <c r="C2026" t="s">
        <v>24190</v>
      </c>
      <c r="J2026" t="s">
        <v>27683</v>
      </c>
    </row>
    <row r="2027" spans="1:10" x14ac:dyDescent="0.2">
      <c r="A2027" t="s">
        <v>24192</v>
      </c>
      <c r="B2027" t="s">
        <v>24194</v>
      </c>
      <c r="C2027" t="s">
        <v>24193</v>
      </c>
      <c r="J2027" t="s">
        <v>27697</v>
      </c>
    </row>
    <row r="2028" spans="1:10" x14ac:dyDescent="0.2">
      <c r="A2028" t="s">
        <v>24195</v>
      </c>
      <c r="B2028" t="s">
        <v>24197</v>
      </c>
      <c r="C2028" t="s">
        <v>24196</v>
      </c>
      <c r="J2028" t="s">
        <v>27683</v>
      </c>
    </row>
    <row r="2029" spans="1:10" x14ac:dyDescent="0.2">
      <c r="A2029" t="s">
        <v>24198</v>
      </c>
      <c r="B2029" t="s">
        <v>24200</v>
      </c>
      <c r="C2029" t="s">
        <v>24199</v>
      </c>
      <c r="J2029" t="s">
        <v>27683</v>
      </c>
    </row>
    <row r="2030" spans="1:10" x14ac:dyDescent="0.2">
      <c r="A2030" t="s">
        <v>24201</v>
      </c>
      <c r="B2030" t="s">
        <v>24203</v>
      </c>
      <c r="C2030" t="s">
        <v>24202</v>
      </c>
      <c r="J2030" t="s">
        <v>27683</v>
      </c>
    </row>
    <row r="2031" spans="1:10" x14ac:dyDescent="0.2">
      <c r="A2031" t="s">
        <v>24978</v>
      </c>
      <c r="B2031" t="s">
        <v>24980</v>
      </c>
      <c r="C2031" t="s">
        <v>24979</v>
      </c>
      <c r="J2031" t="s">
        <v>27683</v>
      </c>
    </row>
    <row r="2032" spans="1:10" x14ac:dyDescent="0.2">
      <c r="A2032" t="s">
        <v>24714</v>
      </c>
      <c r="B2032" t="s">
        <v>24981</v>
      </c>
      <c r="C2032" t="s">
        <v>24716</v>
      </c>
      <c r="D2032" t="s">
        <v>17231</v>
      </c>
      <c r="F2032" t="s">
        <v>24715</v>
      </c>
      <c r="H2032" t="s">
        <v>17232</v>
      </c>
      <c r="I2032" t="s">
        <v>24717</v>
      </c>
      <c r="J2032" t="s">
        <v>27698</v>
      </c>
    </row>
    <row r="2033" spans="1:10" x14ac:dyDescent="0.2">
      <c r="A2033" t="s">
        <v>24715</v>
      </c>
      <c r="B2033" t="s">
        <v>24982</v>
      </c>
      <c r="C2033" t="s">
        <v>24717</v>
      </c>
      <c r="F2033" t="s">
        <v>24714</v>
      </c>
      <c r="I2033" t="s">
        <v>24716</v>
      </c>
      <c r="J2033" t="s">
        <v>27698</v>
      </c>
    </row>
    <row r="2034" spans="1:10" x14ac:dyDescent="0.2">
      <c r="A2034" t="s">
        <v>24983</v>
      </c>
      <c r="B2034" t="s">
        <v>2391</v>
      </c>
      <c r="C2034" t="s">
        <v>24984</v>
      </c>
      <c r="J2034" t="s">
        <v>27697</v>
      </c>
    </row>
    <row r="2035" spans="1:10" x14ac:dyDescent="0.2">
      <c r="A2035" t="s">
        <v>24985</v>
      </c>
      <c r="B2035" t="s">
        <v>24987</v>
      </c>
      <c r="C2035" t="s">
        <v>24986</v>
      </c>
      <c r="J2035" t="s">
        <v>27697</v>
      </c>
    </row>
    <row r="2036" spans="1:10" x14ac:dyDescent="0.2">
      <c r="A2036" t="s">
        <v>24988</v>
      </c>
      <c r="B2036" t="s">
        <v>4575</v>
      </c>
      <c r="C2036" t="s">
        <v>24989</v>
      </c>
      <c r="J2036" t="s">
        <v>27697</v>
      </c>
    </row>
    <row r="2037" spans="1:10" x14ac:dyDescent="0.2">
      <c r="A2037" t="s">
        <v>24990</v>
      </c>
      <c r="B2037" t="s">
        <v>24992</v>
      </c>
      <c r="C2037" t="s">
        <v>24991</v>
      </c>
      <c r="E2037" t="s">
        <v>27037</v>
      </c>
      <c r="G2037" t="s">
        <v>27038</v>
      </c>
      <c r="J2037" t="s">
        <v>27668</v>
      </c>
    </row>
    <row r="2038" spans="1:10" x14ac:dyDescent="0.2">
      <c r="A2038" t="s">
        <v>24993</v>
      </c>
      <c r="B2038" t="s">
        <v>24995</v>
      </c>
      <c r="C2038" t="s">
        <v>24994</v>
      </c>
      <c r="E2038" t="s">
        <v>25837</v>
      </c>
      <c r="G2038" t="s">
        <v>25838</v>
      </c>
      <c r="J2038" t="s">
        <v>27707</v>
      </c>
    </row>
    <row r="2039" spans="1:10" x14ac:dyDescent="0.2">
      <c r="A2039" t="s">
        <v>25837</v>
      </c>
      <c r="B2039" t="s">
        <v>24995</v>
      </c>
      <c r="C2039" t="s">
        <v>25838</v>
      </c>
      <c r="D2039" t="s">
        <v>24993</v>
      </c>
      <c r="E2039" t="s">
        <v>26968</v>
      </c>
      <c r="G2039" t="s">
        <v>26969</v>
      </c>
      <c r="H2039" t="s">
        <v>24994</v>
      </c>
      <c r="J2039" t="s">
        <v>27707</v>
      </c>
    </row>
    <row r="2040" spans="1:10" x14ac:dyDescent="0.2">
      <c r="A2040" t="s">
        <v>26968</v>
      </c>
      <c r="B2040" t="s">
        <v>24995</v>
      </c>
      <c r="C2040" t="s">
        <v>26969</v>
      </c>
      <c r="D2040" t="s">
        <v>25837</v>
      </c>
      <c r="H2040" t="s">
        <v>25838</v>
      </c>
      <c r="J2040" t="s">
        <v>27707</v>
      </c>
    </row>
    <row r="2041" spans="1:10" x14ac:dyDescent="0.2">
      <c r="A2041" t="s">
        <v>24996</v>
      </c>
      <c r="B2041" t="s">
        <v>24998</v>
      </c>
      <c r="C2041" t="s">
        <v>24997</v>
      </c>
      <c r="E2041" t="s">
        <v>26970</v>
      </c>
      <c r="G2041" t="s">
        <v>26971</v>
      </c>
      <c r="J2041" t="s">
        <v>27707</v>
      </c>
    </row>
    <row r="2042" spans="1:10" x14ac:dyDescent="0.2">
      <c r="A2042" t="s">
        <v>26970</v>
      </c>
      <c r="B2042" t="s">
        <v>26972</v>
      </c>
      <c r="C2042" t="s">
        <v>26971</v>
      </c>
      <c r="D2042" t="s">
        <v>24996</v>
      </c>
      <c r="H2042" t="s">
        <v>24997</v>
      </c>
      <c r="J2042" t="s">
        <v>27707</v>
      </c>
    </row>
    <row r="2043" spans="1:10" x14ac:dyDescent="0.2">
      <c r="A2043" t="s">
        <v>24999</v>
      </c>
      <c r="B2043" t="s">
        <v>25001</v>
      </c>
      <c r="C2043" t="s">
        <v>25000</v>
      </c>
      <c r="J2043" t="s">
        <v>27683</v>
      </c>
    </row>
    <row r="2044" spans="1:10" x14ac:dyDescent="0.2">
      <c r="A2044" t="s">
        <v>25002</v>
      </c>
      <c r="B2044" t="s">
        <v>25004</v>
      </c>
      <c r="C2044" t="s">
        <v>25003</v>
      </c>
      <c r="J2044" t="s">
        <v>27697</v>
      </c>
    </row>
    <row r="2045" spans="1:10" x14ac:dyDescent="0.2">
      <c r="A2045" t="s">
        <v>25005</v>
      </c>
      <c r="B2045" t="s">
        <v>25007</v>
      </c>
      <c r="C2045" t="s">
        <v>25006</v>
      </c>
      <c r="J2045" t="s">
        <v>27683</v>
      </c>
    </row>
    <row r="2046" spans="1:10" x14ac:dyDescent="0.2">
      <c r="A2046" t="s">
        <v>25008</v>
      </c>
      <c r="B2046" t="s">
        <v>25010</v>
      </c>
      <c r="C2046" t="s">
        <v>25009</v>
      </c>
      <c r="J2046" t="s">
        <v>27697</v>
      </c>
    </row>
    <row r="2047" spans="1:10" x14ac:dyDescent="0.2">
      <c r="A2047" t="s">
        <v>25011</v>
      </c>
      <c r="B2047" t="s">
        <v>25013</v>
      </c>
      <c r="C2047" t="s">
        <v>25012</v>
      </c>
      <c r="J2047" t="s">
        <v>27697</v>
      </c>
    </row>
    <row r="2048" spans="1:10" x14ac:dyDescent="0.2">
      <c r="A2048" t="s">
        <v>25014</v>
      </c>
      <c r="B2048" t="s">
        <v>25016</v>
      </c>
      <c r="C2048" t="s">
        <v>25015</v>
      </c>
      <c r="J2048" t="s">
        <v>27697</v>
      </c>
    </row>
    <row r="2049" spans="1:10" x14ac:dyDescent="0.2">
      <c r="A2049" t="s">
        <v>25017</v>
      </c>
      <c r="B2049" t="s">
        <v>25019</v>
      </c>
      <c r="C2049" t="s">
        <v>25018</v>
      </c>
      <c r="J2049" t="s">
        <v>27683</v>
      </c>
    </row>
    <row r="2050" spans="1:10" x14ac:dyDescent="0.2">
      <c r="A2050" t="s">
        <v>25020</v>
      </c>
      <c r="B2050" t="s">
        <v>25022</v>
      </c>
      <c r="C2050" t="s">
        <v>25021</v>
      </c>
      <c r="J2050" t="s">
        <v>27697</v>
      </c>
    </row>
    <row r="2051" spans="1:10" x14ac:dyDescent="0.2">
      <c r="A2051" t="s">
        <v>25023</v>
      </c>
      <c r="B2051" t="s">
        <v>25025</v>
      </c>
      <c r="C2051" t="s">
        <v>25024</v>
      </c>
      <c r="J2051" t="s">
        <v>27697</v>
      </c>
    </row>
    <row r="2052" spans="1:10" x14ac:dyDescent="0.2">
      <c r="A2052" t="s">
        <v>25026</v>
      </c>
      <c r="B2052" t="s">
        <v>25028</v>
      </c>
      <c r="C2052" t="s">
        <v>25027</v>
      </c>
      <c r="J2052" t="s">
        <v>27697</v>
      </c>
    </row>
    <row r="2053" spans="1:10" x14ac:dyDescent="0.2">
      <c r="A2053" t="s">
        <v>25029</v>
      </c>
      <c r="B2053" t="s">
        <v>25031</v>
      </c>
      <c r="C2053" t="s">
        <v>25030</v>
      </c>
      <c r="J2053" t="s">
        <v>27683</v>
      </c>
    </row>
    <row r="2054" spans="1:10" x14ac:dyDescent="0.2">
      <c r="A2054" t="s">
        <v>25032</v>
      </c>
      <c r="B2054" t="s">
        <v>25034</v>
      </c>
      <c r="C2054" t="s">
        <v>25033</v>
      </c>
      <c r="J2054" t="s">
        <v>27697</v>
      </c>
    </row>
    <row r="2055" spans="1:10" x14ac:dyDescent="0.2">
      <c r="A2055" t="s">
        <v>25035</v>
      </c>
      <c r="B2055" t="s">
        <v>25037</v>
      </c>
      <c r="C2055" t="s">
        <v>25036</v>
      </c>
      <c r="J2055" t="s">
        <v>27697</v>
      </c>
    </row>
    <row r="2056" spans="1:10" x14ac:dyDescent="0.2">
      <c r="A2056" t="s">
        <v>25038</v>
      </c>
      <c r="B2056" t="s">
        <v>25040</v>
      </c>
      <c r="C2056" t="s">
        <v>25039</v>
      </c>
      <c r="J2056" t="s">
        <v>27697</v>
      </c>
    </row>
    <row r="2057" spans="1:10" x14ac:dyDescent="0.2">
      <c r="A2057" t="s">
        <v>25041</v>
      </c>
      <c r="B2057" t="s">
        <v>25043</v>
      </c>
      <c r="C2057" t="s">
        <v>25042</v>
      </c>
      <c r="J2057" t="s">
        <v>27668</v>
      </c>
    </row>
    <row r="2058" spans="1:10" x14ac:dyDescent="0.2">
      <c r="A2058" t="s">
        <v>25839</v>
      </c>
      <c r="B2058" t="s">
        <v>25841</v>
      </c>
      <c r="C2058" t="s">
        <v>25840</v>
      </c>
      <c r="J2058" t="s">
        <v>27683</v>
      </c>
    </row>
    <row r="2059" spans="1:10" x14ac:dyDescent="0.2">
      <c r="A2059" t="s">
        <v>25842</v>
      </c>
      <c r="B2059" t="s">
        <v>25844</v>
      </c>
      <c r="C2059" t="s">
        <v>25843</v>
      </c>
      <c r="J2059" t="s">
        <v>27683</v>
      </c>
    </row>
    <row r="2060" spans="1:10" x14ac:dyDescent="0.2">
      <c r="A2060" t="s">
        <v>25044</v>
      </c>
      <c r="B2060" t="s">
        <v>25046</v>
      </c>
      <c r="C2060" t="s">
        <v>25045</v>
      </c>
      <c r="J2060" t="s">
        <v>27683</v>
      </c>
    </row>
    <row r="2061" spans="1:10" x14ac:dyDescent="0.2">
      <c r="A2061" t="s">
        <v>25047</v>
      </c>
      <c r="B2061" t="s">
        <v>25049</v>
      </c>
      <c r="C2061" t="s">
        <v>25048</v>
      </c>
      <c r="J2061" t="s">
        <v>27683</v>
      </c>
    </row>
    <row r="2062" spans="1:10" x14ac:dyDescent="0.2">
      <c r="A2062" t="s">
        <v>25845</v>
      </c>
      <c r="B2062" t="s">
        <v>25847</v>
      </c>
      <c r="C2062" t="s">
        <v>25846</v>
      </c>
      <c r="J2062" t="s">
        <v>27683</v>
      </c>
    </row>
    <row r="2063" spans="1:10" x14ac:dyDescent="0.2">
      <c r="A2063" t="s">
        <v>25848</v>
      </c>
      <c r="B2063" t="s">
        <v>25850</v>
      </c>
      <c r="C2063" t="s">
        <v>25849</v>
      </c>
      <c r="J2063" t="s">
        <v>27683</v>
      </c>
    </row>
    <row r="2064" spans="1:10" x14ac:dyDescent="0.2">
      <c r="A2064" t="s">
        <v>25050</v>
      </c>
      <c r="B2064" t="s">
        <v>25052</v>
      </c>
      <c r="C2064" t="s">
        <v>25051</v>
      </c>
      <c r="J2064" t="s">
        <v>27697</v>
      </c>
    </row>
    <row r="2065" spans="1:10" x14ac:dyDescent="0.2">
      <c r="A2065" t="s">
        <v>25053</v>
      </c>
      <c r="B2065" t="s">
        <v>25013</v>
      </c>
      <c r="C2065" t="s">
        <v>25054</v>
      </c>
      <c r="J2065" t="s">
        <v>27697</v>
      </c>
    </row>
    <row r="2066" spans="1:10" x14ac:dyDescent="0.2">
      <c r="A2066" t="s">
        <v>25851</v>
      </c>
      <c r="B2066" t="s">
        <v>25853</v>
      </c>
      <c r="C2066" t="s">
        <v>25852</v>
      </c>
      <c r="J2066" t="s">
        <v>27697</v>
      </c>
    </row>
    <row r="2067" spans="1:10" x14ac:dyDescent="0.2">
      <c r="A2067" t="s">
        <v>25854</v>
      </c>
      <c r="B2067" t="s">
        <v>25856</v>
      </c>
      <c r="C2067" t="s">
        <v>25855</v>
      </c>
      <c r="J2067" t="s">
        <v>27697</v>
      </c>
    </row>
    <row r="2068" spans="1:10" x14ac:dyDescent="0.2">
      <c r="A2068" t="s">
        <v>26437</v>
      </c>
      <c r="B2068" t="s">
        <v>26439</v>
      </c>
      <c r="C2068" t="s">
        <v>26438</v>
      </c>
      <c r="J2068" t="s">
        <v>27655</v>
      </c>
    </row>
    <row r="2069" spans="1:10" x14ac:dyDescent="0.2">
      <c r="A2069" t="s">
        <v>25857</v>
      </c>
      <c r="B2069" t="s">
        <v>25859</v>
      </c>
      <c r="C2069" t="s">
        <v>25858</v>
      </c>
      <c r="J2069" t="s">
        <v>27697</v>
      </c>
    </row>
    <row r="2070" spans="1:10" x14ac:dyDescent="0.2">
      <c r="A2070" t="s">
        <v>26440</v>
      </c>
      <c r="B2070" t="s">
        <v>26442</v>
      </c>
      <c r="C2070" t="s">
        <v>26441</v>
      </c>
      <c r="J2070" t="s">
        <v>27691</v>
      </c>
    </row>
    <row r="2071" spans="1:10" x14ac:dyDescent="0.2">
      <c r="A2071" t="s">
        <v>26443</v>
      </c>
      <c r="B2071" t="s">
        <v>26445</v>
      </c>
      <c r="C2071" t="s">
        <v>26444</v>
      </c>
      <c r="J2071" t="s">
        <v>27691</v>
      </c>
    </row>
    <row r="2072" spans="1:10" x14ac:dyDescent="0.2">
      <c r="A2072" t="s">
        <v>25860</v>
      </c>
      <c r="B2072" t="s">
        <v>25862</v>
      </c>
      <c r="C2072" t="s">
        <v>25861</v>
      </c>
      <c r="J2072" t="s">
        <v>27697</v>
      </c>
    </row>
    <row r="2073" spans="1:10" x14ac:dyDescent="0.2">
      <c r="A2073" t="s">
        <v>25863</v>
      </c>
      <c r="B2073" t="s">
        <v>25865</v>
      </c>
      <c r="C2073" t="s">
        <v>25864</v>
      </c>
      <c r="E2073" t="s">
        <v>25866</v>
      </c>
      <c r="G2073" t="s">
        <v>25867</v>
      </c>
      <c r="J2073" t="s">
        <v>27697</v>
      </c>
    </row>
    <row r="2074" spans="1:10" x14ac:dyDescent="0.2">
      <c r="A2074" t="s">
        <v>25866</v>
      </c>
      <c r="B2074" t="s">
        <v>25865</v>
      </c>
      <c r="C2074" t="s">
        <v>25867</v>
      </c>
      <c r="D2074" t="s">
        <v>25863</v>
      </c>
      <c r="H2074" t="s">
        <v>25864</v>
      </c>
      <c r="J2074" t="s">
        <v>27697</v>
      </c>
    </row>
    <row r="2075" spans="1:10" x14ac:dyDescent="0.2">
      <c r="A2075" t="s">
        <v>25868</v>
      </c>
      <c r="B2075" t="s">
        <v>25870</v>
      </c>
      <c r="C2075" t="s">
        <v>25869</v>
      </c>
      <c r="J2075" t="s">
        <v>27697</v>
      </c>
    </row>
    <row r="2076" spans="1:10" x14ac:dyDescent="0.2">
      <c r="A2076" t="s">
        <v>25871</v>
      </c>
      <c r="B2076" t="s">
        <v>25873</v>
      </c>
      <c r="C2076" t="s">
        <v>25872</v>
      </c>
      <c r="J2076" t="s">
        <v>27697</v>
      </c>
    </row>
    <row r="2077" spans="1:10" x14ac:dyDescent="0.2">
      <c r="A2077" t="s">
        <v>25874</v>
      </c>
      <c r="B2077" t="s">
        <v>25876</v>
      </c>
      <c r="C2077" t="s">
        <v>25875</v>
      </c>
      <c r="J2077" t="s">
        <v>27683</v>
      </c>
    </row>
    <row r="2078" spans="1:10" x14ac:dyDescent="0.2">
      <c r="A2078" t="s">
        <v>25877</v>
      </c>
      <c r="B2078" t="s">
        <v>25879</v>
      </c>
      <c r="C2078" t="s">
        <v>25878</v>
      </c>
      <c r="J2078" t="s">
        <v>27683</v>
      </c>
    </row>
    <row r="2079" spans="1:10" x14ac:dyDescent="0.2">
      <c r="A2079" t="s">
        <v>25880</v>
      </c>
      <c r="B2079" t="s">
        <v>25882</v>
      </c>
      <c r="C2079" t="s">
        <v>25881</v>
      </c>
      <c r="J2079" t="s">
        <v>27683</v>
      </c>
    </row>
    <row r="2080" spans="1:10" x14ac:dyDescent="0.2">
      <c r="A2080" t="s">
        <v>25883</v>
      </c>
      <c r="B2080" t="s">
        <v>25885</v>
      </c>
      <c r="C2080" t="s">
        <v>25884</v>
      </c>
      <c r="D2080" t="s">
        <v>22413</v>
      </c>
      <c r="H2080" t="s">
        <v>22414</v>
      </c>
      <c r="J2080" t="s">
        <v>27696</v>
      </c>
    </row>
    <row r="2081" spans="1:10" x14ac:dyDescent="0.2">
      <c r="A2081" t="s">
        <v>26446</v>
      </c>
      <c r="B2081" t="s">
        <v>26448</v>
      </c>
      <c r="C2081" t="s">
        <v>26447</v>
      </c>
      <c r="J2081" t="s">
        <v>27655</v>
      </c>
    </row>
    <row r="2082" spans="1:10" x14ac:dyDescent="0.2">
      <c r="A2082" t="s">
        <v>25886</v>
      </c>
      <c r="B2082" t="s">
        <v>25888</v>
      </c>
      <c r="C2082" t="s">
        <v>25887</v>
      </c>
      <c r="J2082" t="s">
        <v>27697</v>
      </c>
    </row>
    <row r="2083" spans="1:10" x14ac:dyDescent="0.2">
      <c r="A2083" t="s">
        <v>25889</v>
      </c>
      <c r="B2083" t="s">
        <v>25891</v>
      </c>
      <c r="C2083" t="s">
        <v>25890</v>
      </c>
      <c r="D2083" t="s">
        <v>5975</v>
      </c>
      <c r="H2083" t="s">
        <v>5974</v>
      </c>
      <c r="J2083" t="s">
        <v>27667</v>
      </c>
    </row>
    <row r="2084" spans="1:10" x14ac:dyDescent="0.2">
      <c r="A2084" t="s">
        <v>26449</v>
      </c>
      <c r="B2084" t="s">
        <v>26451</v>
      </c>
      <c r="C2084" t="s">
        <v>26450</v>
      </c>
      <c r="J2084" t="s">
        <v>27697</v>
      </c>
    </row>
    <row r="2085" spans="1:10" x14ac:dyDescent="0.2">
      <c r="A2085" t="s">
        <v>26452</v>
      </c>
      <c r="B2085" t="s">
        <v>26973</v>
      </c>
      <c r="C2085" t="s">
        <v>26453</v>
      </c>
      <c r="J2085" t="s">
        <v>27705</v>
      </c>
    </row>
    <row r="2086" spans="1:10" x14ac:dyDescent="0.2">
      <c r="A2086" t="s">
        <v>26454</v>
      </c>
      <c r="B2086" t="s">
        <v>26456</v>
      </c>
      <c r="C2086" t="s">
        <v>26455</v>
      </c>
      <c r="J2086" t="s">
        <v>27683</v>
      </c>
    </row>
    <row r="2087" spans="1:10" x14ac:dyDescent="0.2">
      <c r="A2087" t="s">
        <v>26974</v>
      </c>
      <c r="B2087" t="s">
        <v>26976</v>
      </c>
      <c r="C2087" t="s">
        <v>26975</v>
      </c>
      <c r="J2087" t="s">
        <v>27668</v>
      </c>
    </row>
    <row r="2088" spans="1:10" x14ac:dyDescent="0.2">
      <c r="A2088" t="s">
        <v>26977</v>
      </c>
      <c r="B2088" t="s">
        <v>26979</v>
      </c>
      <c r="C2088" t="s">
        <v>26978</v>
      </c>
      <c r="J2088" t="s">
        <v>27668</v>
      </c>
    </row>
    <row r="2089" spans="1:10" x14ac:dyDescent="0.2">
      <c r="A2089" t="s">
        <v>26980</v>
      </c>
      <c r="B2089" t="s">
        <v>26982</v>
      </c>
      <c r="C2089" t="s">
        <v>26981</v>
      </c>
      <c r="J2089" t="s">
        <v>27668</v>
      </c>
    </row>
    <row r="2090" spans="1:10" x14ac:dyDescent="0.2">
      <c r="A2090" t="s">
        <v>26983</v>
      </c>
      <c r="B2090" t="s">
        <v>26985</v>
      </c>
      <c r="C2090" t="s">
        <v>26984</v>
      </c>
      <c r="J2090" t="s">
        <v>27691</v>
      </c>
    </row>
    <row r="2091" spans="1:10" x14ac:dyDescent="0.2">
      <c r="A2091" t="s">
        <v>26986</v>
      </c>
      <c r="B2091" t="s">
        <v>26988</v>
      </c>
      <c r="C2091" t="s">
        <v>26987</v>
      </c>
      <c r="J2091" t="s">
        <v>27691</v>
      </c>
    </row>
    <row r="2092" spans="1:10" x14ac:dyDescent="0.2">
      <c r="A2092" t="s">
        <v>26989</v>
      </c>
      <c r="B2092" t="s">
        <v>26991</v>
      </c>
      <c r="C2092" t="s">
        <v>26990</v>
      </c>
      <c r="J2092" t="s">
        <v>27691</v>
      </c>
    </row>
    <row r="2093" spans="1:10" x14ac:dyDescent="0.2">
      <c r="A2093" t="s">
        <v>26992</v>
      </c>
      <c r="B2093" t="s">
        <v>26994</v>
      </c>
      <c r="C2093" t="s">
        <v>26993</v>
      </c>
      <c r="J2093" t="s">
        <v>27676</v>
      </c>
    </row>
    <row r="2094" spans="1:10" x14ac:dyDescent="0.2">
      <c r="A2094" t="s">
        <v>26995</v>
      </c>
      <c r="B2094" t="s">
        <v>26997</v>
      </c>
      <c r="C2094" t="s">
        <v>26996</v>
      </c>
      <c r="J2094" t="s">
        <v>27676</v>
      </c>
    </row>
    <row r="2095" spans="1:10" x14ac:dyDescent="0.2">
      <c r="A2095" t="s">
        <v>26998</v>
      </c>
      <c r="B2095" t="s">
        <v>27000</v>
      </c>
      <c r="C2095" t="s">
        <v>26999</v>
      </c>
      <c r="J2095" t="s">
        <v>27676</v>
      </c>
    </row>
    <row r="2096" spans="1:10" x14ac:dyDescent="0.2">
      <c r="A2096" t="s">
        <v>27001</v>
      </c>
      <c r="B2096" t="s">
        <v>27003</v>
      </c>
      <c r="C2096" t="s">
        <v>27002</v>
      </c>
      <c r="J2096" t="s">
        <v>27676</v>
      </c>
    </row>
    <row r="2097" spans="1:10" x14ac:dyDescent="0.2">
      <c r="A2097" t="s">
        <v>27004</v>
      </c>
      <c r="B2097" t="s">
        <v>27006</v>
      </c>
      <c r="C2097" t="s">
        <v>27005</v>
      </c>
      <c r="J2097" t="s">
        <v>27676</v>
      </c>
    </row>
    <row r="2098" spans="1:10" x14ac:dyDescent="0.2">
      <c r="A2098" t="s">
        <v>27007</v>
      </c>
      <c r="B2098" t="s">
        <v>27009</v>
      </c>
      <c r="C2098" t="s">
        <v>27008</v>
      </c>
      <c r="J2098" t="s">
        <v>27672</v>
      </c>
    </row>
    <row r="2099" spans="1:10" x14ac:dyDescent="0.2">
      <c r="A2099" t="s">
        <v>27010</v>
      </c>
      <c r="B2099" t="s">
        <v>27012</v>
      </c>
      <c r="C2099" t="s">
        <v>27011</v>
      </c>
      <c r="J2099" t="s">
        <v>27674</v>
      </c>
    </row>
    <row r="2100" spans="1:10" x14ac:dyDescent="0.2">
      <c r="A2100" t="s">
        <v>27013</v>
      </c>
      <c r="B2100" t="s">
        <v>27015</v>
      </c>
      <c r="C2100" t="s">
        <v>27014</v>
      </c>
      <c r="J2100" t="s">
        <v>27664</v>
      </c>
    </row>
    <row r="2101" spans="1:10" x14ac:dyDescent="0.2">
      <c r="A2101" t="s">
        <v>27016</v>
      </c>
      <c r="B2101" t="s">
        <v>27018</v>
      </c>
      <c r="C2101" t="s">
        <v>27017</v>
      </c>
      <c r="J2101" t="s">
        <v>27664</v>
      </c>
    </row>
    <row r="2102" spans="1:10" x14ac:dyDescent="0.2">
      <c r="A2102" t="s">
        <v>27019</v>
      </c>
      <c r="B2102" t="s">
        <v>27021</v>
      </c>
      <c r="C2102" t="s">
        <v>27020</v>
      </c>
      <c r="J2102" t="s">
        <v>27664</v>
      </c>
    </row>
    <row r="2103" spans="1:10" x14ac:dyDescent="0.2">
      <c r="A2103" t="s">
        <v>27022</v>
      </c>
      <c r="B2103" t="s">
        <v>27024</v>
      </c>
      <c r="C2103" t="s">
        <v>27023</v>
      </c>
      <c r="J2103" t="s">
        <v>27683</v>
      </c>
    </row>
    <row r="2104" spans="1:10" x14ac:dyDescent="0.2">
      <c r="A2104" t="s">
        <v>27025</v>
      </c>
      <c r="B2104" t="s">
        <v>27027</v>
      </c>
      <c r="C2104" t="s">
        <v>27026</v>
      </c>
      <c r="J2104" t="s">
        <v>27683</v>
      </c>
    </row>
    <row r="2105" spans="1:10" x14ac:dyDescent="0.2">
      <c r="A2105" t="s">
        <v>27028</v>
      </c>
      <c r="B2105" t="s">
        <v>27030</v>
      </c>
      <c r="C2105" t="s">
        <v>27029</v>
      </c>
      <c r="J2105" t="s">
        <v>27683</v>
      </c>
    </row>
    <row r="2106" spans="1:10" x14ac:dyDescent="0.2">
      <c r="A2106" t="s">
        <v>27031</v>
      </c>
      <c r="B2106" t="s">
        <v>27033</v>
      </c>
      <c r="C2106" t="s">
        <v>27032</v>
      </c>
      <c r="D2106" t="s">
        <v>24960</v>
      </c>
      <c r="H2106" t="s">
        <v>24961</v>
      </c>
      <c r="J2106" t="s">
        <v>27668</v>
      </c>
    </row>
    <row r="2107" spans="1:10" x14ac:dyDescent="0.2">
      <c r="A2107" t="s">
        <v>27034</v>
      </c>
      <c r="B2107" t="s">
        <v>27036</v>
      </c>
      <c r="C2107" t="s">
        <v>27035</v>
      </c>
      <c r="D2107" t="s">
        <v>24723</v>
      </c>
      <c r="H2107" t="s">
        <v>24724</v>
      </c>
      <c r="J2107" t="s">
        <v>27668</v>
      </c>
    </row>
    <row r="2108" spans="1:10" x14ac:dyDescent="0.2">
      <c r="A2108" t="s">
        <v>27037</v>
      </c>
      <c r="B2108" t="s">
        <v>27039</v>
      </c>
      <c r="C2108" t="s">
        <v>27038</v>
      </c>
      <c r="D2108" t="s">
        <v>24990</v>
      </c>
      <c r="H2108" t="s">
        <v>24991</v>
      </c>
      <c r="J2108" t="s">
        <v>27668</v>
      </c>
    </row>
    <row r="2109" spans="1:10" x14ac:dyDescent="0.2">
      <c r="A2109" t="s">
        <v>27040</v>
      </c>
      <c r="B2109" t="s">
        <v>27042</v>
      </c>
      <c r="C2109" t="s">
        <v>27041</v>
      </c>
      <c r="J2109" t="s">
        <v>27668</v>
      </c>
    </row>
    <row r="2110" spans="1:10" x14ac:dyDescent="0.2">
      <c r="A2110" t="s">
        <v>27043</v>
      </c>
      <c r="B2110" t="s">
        <v>27045</v>
      </c>
      <c r="C2110" t="s">
        <v>27044</v>
      </c>
      <c r="J2110" t="s">
        <v>27691</v>
      </c>
    </row>
    <row r="2111" spans="1:10" x14ac:dyDescent="0.2">
      <c r="A2111" t="s">
        <v>27046</v>
      </c>
      <c r="B2111" t="s">
        <v>27048</v>
      </c>
      <c r="C2111" t="s">
        <v>27047</v>
      </c>
      <c r="J2111" t="s">
        <v>27691</v>
      </c>
    </row>
    <row r="2112" spans="1:10" x14ac:dyDescent="0.2">
      <c r="A2112" t="s">
        <v>3923</v>
      </c>
      <c r="B2112" t="s">
        <v>3925</v>
      </c>
      <c r="C2112" t="s">
        <v>3924</v>
      </c>
      <c r="J2112" t="s">
        <v>27665</v>
      </c>
    </row>
    <row r="2113" spans="1:10" x14ac:dyDescent="0.2">
      <c r="A2113" t="s">
        <v>3926</v>
      </c>
      <c r="B2113" t="s">
        <v>3928</v>
      </c>
      <c r="C2113" t="s">
        <v>3927</v>
      </c>
      <c r="J2113" t="s">
        <v>27656</v>
      </c>
    </row>
    <row r="2114" spans="1:10" x14ac:dyDescent="0.2">
      <c r="A2114" t="s">
        <v>3929</v>
      </c>
      <c r="B2114" t="s">
        <v>3931</v>
      </c>
      <c r="C2114" t="s">
        <v>3930</v>
      </c>
      <c r="D2114" t="s">
        <v>13374</v>
      </c>
      <c r="H2114" t="s">
        <v>13375</v>
      </c>
      <c r="J2114" t="s">
        <v>27656</v>
      </c>
    </row>
    <row r="2115" spans="1:10" x14ac:dyDescent="0.2">
      <c r="A2115" t="s">
        <v>3932</v>
      </c>
      <c r="B2115" t="s">
        <v>3934</v>
      </c>
      <c r="C2115" t="s">
        <v>3933</v>
      </c>
      <c r="D2115" t="s">
        <v>13376</v>
      </c>
      <c r="H2115" t="s">
        <v>13377</v>
      </c>
      <c r="J2115" t="s">
        <v>27656</v>
      </c>
    </row>
    <row r="2116" spans="1:10" x14ac:dyDescent="0.2">
      <c r="A2116" t="s">
        <v>720</v>
      </c>
      <c r="B2116" t="s">
        <v>722</v>
      </c>
      <c r="C2116" t="s">
        <v>721</v>
      </c>
      <c r="J2116" t="s">
        <v>27656</v>
      </c>
    </row>
    <row r="2117" spans="1:10" x14ac:dyDescent="0.2">
      <c r="A2117" t="s">
        <v>723</v>
      </c>
      <c r="B2117" t="s">
        <v>725</v>
      </c>
      <c r="C2117" t="s">
        <v>724</v>
      </c>
      <c r="J2117" t="s">
        <v>27656</v>
      </c>
    </row>
    <row r="2118" spans="1:10" x14ac:dyDescent="0.2">
      <c r="A2118" t="s">
        <v>726</v>
      </c>
      <c r="B2118" t="s">
        <v>728</v>
      </c>
      <c r="C2118" t="s">
        <v>727</v>
      </c>
      <c r="J2118" t="s">
        <v>27656</v>
      </c>
    </row>
    <row r="2119" spans="1:10" x14ac:dyDescent="0.2">
      <c r="A2119" t="s">
        <v>3231</v>
      </c>
      <c r="B2119" t="s">
        <v>3233</v>
      </c>
      <c r="C2119" t="s">
        <v>3232</v>
      </c>
      <c r="J2119" t="s">
        <v>27665</v>
      </c>
    </row>
    <row r="2120" spans="1:10" x14ac:dyDescent="0.2">
      <c r="A2120" t="s">
        <v>4513</v>
      </c>
      <c r="B2120" t="s">
        <v>4515</v>
      </c>
      <c r="C2120" t="s">
        <v>4514</v>
      </c>
      <c r="J2120" t="s">
        <v>27657</v>
      </c>
    </row>
    <row r="2121" spans="1:10" x14ac:dyDescent="0.2">
      <c r="A2121" t="s">
        <v>4516</v>
      </c>
      <c r="B2121" t="s">
        <v>4518</v>
      </c>
      <c r="C2121" t="s">
        <v>4517</v>
      </c>
      <c r="J2121" t="s">
        <v>27657</v>
      </c>
    </row>
    <row r="2122" spans="1:10" x14ac:dyDescent="0.2">
      <c r="A2122" t="s">
        <v>4519</v>
      </c>
      <c r="B2122" t="s">
        <v>4521</v>
      </c>
      <c r="C2122" t="s">
        <v>4520</v>
      </c>
      <c r="J2122" t="s">
        <v>27657</v>
      </c>
    </row>
    <row r="2123" spans="1:10" x14ac:dyDescent="0.2">
      <c r="A2123" t="s">
        <v>4522</v>
      </c>
      <c r="B2123" t="s">
        <v>4524</v>
      </c>
      <c r="C2123" t="s">
        <v>4523</v>
      </c>
      <c r="D2123" t="s">
        <v>13378</v>
      </c>
      <c r="H2123" t="s">
        <v>13379</v>
      </c>
      <c r="J2123" t="s">
        <v>27656</v>
      </c>
    </row>
    <row r="2124" spans="1:10" x14ac:dyDescent="0.2">
      <c r="A2124" t="s">
        <v>4525</v>
      </c>
      <c r="B2124" t="s">
        <v>4527</v>
      </c>
      <c r="C2124" t="s">
        <v>4526</v>
      </c>
      <c r="J2124" t="s">
        <v>27657</v>
      </c>
    </row>
    <row r="2125" spans="1:10" x14ac:dyDescent="0.2">
      <c r="A2125" t="s">
        <v>4529</v>
      </c>
      <c r="B2125" t="s">
        <v>4531</v>
      </c>
      <c r="C2125" t="s">
        <v>4530</v>
      </c>
      <c r="J2125" t="s">
        <v>27656</v>
      </c>
    </row>
    <row r="2126" spans="1:10" x14ac:dyDescent="0.2">
      <c r="A2126" t="s">
        <v>4532</v>
      </c>
      <c r="B2126" t="s">
        <v>4534</v>
      </c>
      <c r="C2126" t="s">
        <v>4533</v>
      </c>
      <c r="J2126" t="s">
        <v>27656</v>
      </c>
    </row>
    <row r="2127" spans="1:10" x14ac:dyDescent="0.2">
      <c r="A2127" t="s">
        <v>935</v>
      </c>
      <c r="B2127" t="s">
        <v>937</v>
      </c>
      <c r="C2127" t="s">
        <v>936</v>
      </c>
      <c r="J2127" t="s">
        <v>27684</v>
      </c>
    </row>
    <row r="2128" spans="1:10" x14ac:dyDescent="0.2">
      <c r="A2128" t="s">
        <v>4537</v>
      </c>
      <c r="B2128" t="s">
        <v>4536</v>
      </c>
      <c r="C2128" t="s">
        <v>4538</v>
      </c>
      <c r="J2128" t="s">
        <v>27656</v>
      </c>
    </row>
    <row r="2129" spans="1:10" x14ac:dyDescent="0.2">
      <c r="A2129" t="s">
        <v>1115</v>
      </c>
      <c r="B2129" t="s">
        <v>4182</v>
      </c>
      <c r="C2129" t="s">
        <v>1116</v>
      </c>
      <c r="D2129" t="s">
        <v>13380</v>
      </c>
      <c r="H2129" t="s">
        <v>13381</v>
      </c>
      <c r="J2129" t="s">
        <v>27656</v>
      </c>
    </row>
    <row r="2130" spans="1:10" x14ac:dyDescent="0.2">
      <c r="A2130" t="s">
        <v>12684</v>
      </c>
      <c r="B2130" t="s">
        <v>12686</v>
      </c>
      <c r="C2130" t="s">
        <v>12685</v>
      </c>
      <c r="J2130" t="s">
        <v>27656</v>
      </c>
    </row>
    <row r="2131" spans="1:10" x14ac:dyDescent="0.2">
      <c r="A2131" t="s">
        <v>8111</v>
      </c>
      <c r="B2131" t="s">
        <v>8207</v>
      </c>
      <c r="C2131" t="s">
        <v>8112</v>
      </c>
      <c r="J2131" t="s">
        <v>27656</v>
      </c>
    </row>
    <row r="2132" spans="1:10" x14ac:dyDescent="0.2">
      <c r="A2132" t="s">
        <v>8113</v>
      </c>
      <c r="B2132" t="s">
        <v>8207</v>
      </c>
      <c r="C2132" t="s">
        <v>8114</v>
      </c>
      <c r="J2132" t="s">
        <v>27656</v>
      </c>
    </row>
    <row r="2133" spans="1:10" x14ac:dyDescent="0.2">
      <c r="A2133" t="s">
        <v>8115</v>
      </c>
      <c r="B2133" t="s">
        <v>8117</v>
      </c>
      <c r="C2133" t="s">
        <v>8116</v>
      </c>
      <c r="J2133" t="s">
        <v>27656</v>
      </c>
    </row>
    <row r="2134" spans="1:10" x14ac:dyDescent="0.2">
      <c r="A2134" t="s">
        <v>8118</v>
      </c>
      <c r="B2134" t="s">
        <v>8120</v>
      </c>
      <c r="C2134" t="s">
        <v>8119</v>
      </c>
      <c r="J2134" t="s">
        <v>27656</v>
      </c>
    </row>
    <row r="2135" spans="1:10" x14ac:dyDescent="0.2">
      <c r="A2135" t="s">
        <v>5866</v>
      </c>
      <c r="B2135" t="s">
        <v>5868</v>
      </c>
      <c r="C2135" t="s">
        <v>5867</v>
      </c>
      <c r="J2135" t="s">
        <v>27656</v>
      </c>
    </row>
    <row r="2136" spans="1:10" x14ac:dyDescent="0.2">
      <c r="A2136" t="s">
        <v>5869</v>
      </c>
      <c r="B2136" t="s">
        <v>5871</v>
      </c>
      <c r="C2136" t="s">
        <v>5870</v>
      </c>
      <c r="J2136" t="s">
        <v>27656</v>
      </c>
    </row>
    <row r="2137" spans="1:10" x14ac:dyDescent="0.2">
      <c r="A2137" t="s">
        <v>5872</v>
      </c>
      <c r="B2137" t="s">
        <v>4528</v>
      </c>
      <c r="C2137" t="s">
        <v>5873</v>
      </c>
      <c r="D2137" t="s">
        <v>13382</v>
      </c>
      <c r="H2137" t="s">
        <v>13383</v>
      </c>
      <c r="J2137" t="s">
        <v>27656</v>
      </c>
    </row>
    <row r="2138" spans="1:10" x14ac:dyDescent="0.2">
      <c r="A2138" t="s">
        <v>5875</v>
      </c>
      <c r="B2138" t="s">
        <v>5505</v>
      </c>
      <c r="C2138" t="s">
        <v>5876</v>
      </c>
      <c r="J2138" t="s">
        <v>27656</v>
      </c>
    </row>
    <row r="2139" spans="1:10" x14ac:dyDescent="0.2">
      <c r="A2139" t="s">
        <v>4923</v>
      </c>
      <c r="B2139" t="s">
        <v>4925</v>
      </c>
      <c r="C2139" t="s">
        <v>4924</v>
      </c>
      <c r="J2139" t="s">
        <v>27656</v>
      </c>
    </row>
    <row r="2140" spans="1:10" x14ac:dyDescent="0.2">
      <c r="A2140" t="s">
        <v>4926</v>
      </c>
      <c r="B2140" t="s">
        <v>4928</v>
      </c>
      <c r="C2140" t="s">
        <v>4927</v>
      </c>
      <c r="J2140" t="s">
        <v>27656</v>
      </c>
    </row>
    <row r="2141" spans="1:10" x14ac:dyDescent="0.2">
      <c r="A2141" t="s">
        <v>4929</v>
      </c>
      <c r="B2141" t="s">
        <v>4931</v>
      </c>
      <c r="C2141" t="s">
        <v>4930</v>
      </c>
      <c r="J2141" t="s">
        <v>27656</v>
      </c>
    </row>
    <row r="2142" spans="1:10" x14ac:dyDescent="0.2">
      <c r="A2142" t="s">
        <v>4932</v>
      </c>
      <c r="B2142" t="s">
        <v>4934</v>
      </c>
      <c r="C2142" t="s">
        <v>4933</v>
      </c>
      <c r="J2142" t="s">
        <v>27657</v>
      </c>
    </row>
    <row r="2143" spans="1:10" x14ac:dyDescent="0.2">
      <c r="A2143" t="s">
        <v>4935</v>
      </c>
      <c r="B2143" t="s">
        <v>4937</v>
      </c>
      <c r="C2143" t="s">
        <v>4936</v>
      </c>
      <c r="J2143" t="s">
        <v>27656</v>
      </c>
    </row>
    <row r="2144" spans="1:10" x14ac:dyDescent="0.2">
      <c r="A2144" t="s">
        <v>4938</v>
      </c>
      <c r="B2144" t="s">
        <v>4940</v>
      </c>
      <c r="C2144" t="s">
        <v>4939</v>
      </c>
      <c r="J2144" t="s">
        <v>27656</v>
      </c>
    </row>
    <row r="2145" spans="1:10" x14ac:dyDescent="0.2">
      <c r="A2145" t="s">
        <v>4941</v>
      </c>
      <c r="B2145" t="s">
        <v>4943</v>
      </c>
      <c r="C2145" t="s">
        <v>4942</v>
      </c>
      <c r="J2145" t="s">
        <v>27656</v>
      </c>
    </row>
    <row r="2146" spans="1:10" x14ac:dyDescent="0.2">
      <c r="A2146" t="s">
        <v>4944</v>
      </c>
      <c r="B2146" t="s">
        <v>4946</v>
      </c>
      <c r="C2146" t="s">
        <v>4945</v>
      </c>
      <c r="D2146" t="s">
        <v>13384</v>
      </c>
      <c r="H2146" t="s">
        <v>13385</v>
      </c>
      <c r="J2146" t="s">
        <v>27656</v>
      </c>
    </row>
    <row r="2147" spans="1:10" x14ac:dyDescent="0.2">
      <c r="A2147" t="s">
        <v>4947</v>
      </c>
      <c r="B2147" t="s">
        <v>4949</v>
      </c>
      <c r="C2147" t="s">
        <v>4948</v>
      </c>
      <c r="D2147" t="s">
        <v>13386</v>
      </c>
      <c r="H2147" t="s">
        <v>13387</v>
      </c>
      <c r="J2147" t="s">
        <v>27656</v>
      </c>
    </row>
    <row r="2148" spans="1:10" x14ac:dyDescent="0.2">
      <c r="A2148" t="s">
        <v>4950</v>
      </c>
      <c r="B2148" t="s">
        <v>4952</v>
      </c>
      <c r="C2148" t="s">
        <v>4951</v>
      </c>
      <c r="J2148" t="s">
        <v>27656</v>
      </c>
    </row>
    <row r="2149" spans="1:10" x14ac:dyDescent="0.2">
      <c r="A2149" t="s">
        <v>4958</v>
      </c>
      <c r="B2149" t="s">
        <v>4960</v>
      </c>
      <c r="C2149" t="s">
        <v>4959</v>
      </c>
      <c r="J2149" t="s">
        <v>27702</v>
      </c>
    </row>
    <row r="2150" spans="1:10" x14ac:dyDescent="0.2">
      <c r="A2150" t="s">
        <v>4961</v>
      </c>
      <c r="B2150" t="s">
        <v>4963</v>
      </c>
      <c r="C2150" t="s">
        <v>4962</v>
      </c>
      <c r="J2150" t="s">
        <v>27702</v>
      </c>
    </row>
    <row r="2151" spans="1:10" x14ac:dyDescent="0.2">
      <c r="A2151" t="s">
        <v>4964</v>
      </c>
      <c r="B2151" t="s">
        <v>4966</v>
      </c>
      <c r="C2151" t="s">
        <v>4965</v>
      </c>
      <c r="J2151" t="s">
        <v>27702</v>
      </c>
    </row>
    <row r="2152" spans="1:10" x14ac:dyDescent="0.2">
      <c r="A2152" t="s">
        <v>15465</v>
      </c>
      <c r="B2152" t="s">
        <v>15150</v>
      </c>
      <c r="C2152" t="s">
        <v>15466</v>
      </c>
      <c r="D2152" t="s">
        <v>147</v>
      </c>
      <c r="H2152" t="s">
        <v>148</v>
      </c>
      <c r="J2152" t="s">
        <v>27686</v>
      </c>
    </row>
    <row r="2153" spans="1:10" x14ac:dyDescent="0.2">
      <c r="A2153" t="s">
        <v>4967</v>
      </c>
      <c r="B2153" t="s">
        <v>4969</v>
      </c>
      <c r="C2153" t="s">
        <v>4968</v>
      </c>
      <c r="J2153" t="s">
        <v>27657</v>
      </c>
    </row>
    <row r="2154" spans="1:10" x14ac:dyDescent="0.2">
      <c r="A2154" t="s">
        <v>4970</v>
      </c>
      <c r="B2154" t="s">
        <v>4972</v>
      </c>
      <c r="C2154" t="s">
        <v>4971</v>
      </c>
      <c r="J2154" t="s">
        <v>27702</v>
      </c>
    </row>
    <row r="2155" spans="1:10" x14ac:dyDescent="0.2">
      <c r="A2155" t="s">
        <v>4973</v>
      </c>
      <c r="B2155" t="s">
        <v>4975</v>
      </c>
      <c r="C2155" t="s">
        <v>4974</v>
      </c>
      <c r="J2155" t="s">
        <v>27702</v>
      </c>
    </row>
    <row r="2156" spans="1:10" x14ac:dyDescent="0.2">
      <c r="A2156" t="s">
        <v>4976</v>
      </c>
      <c r="B2156" t="s">
        <v>4978</v>
      </c>
      <c r="C2156" t="s">
        <v>4977</v>
      </c>
      <c r="J2156" t="s">
        <v>27702</v>
      </c>
    </row>
    <row r="2157" spans="1:10" x14ac:dyDescent="0.2">
      <c r="A2157" t="s">
        <v>4979</v>
      </c>
      <c r="B2157" t="s">
        <v>4981</v>
      </c>
      <c r="C2157" t="s">
        <v>4980</v>
      </c>
      <c r="J2157" t="s">
        <v>27657</v>
      </c>
    </row>
    <row r="2158" spans="1:10" x14ac:dyDescent="0.2">
      <c r="A2158" t="s">
        <v>4982</v>
      </c>
      <c r="B2158" t="s">
        <v>4528</v>
      </c>
      <c r="C2158" t="s">
        <v>4983</v>
      </c>
      <c r="J2158" t="s">
        <v>27702</v>
      </c>
    </row>
    <row r="2159" spans="1:10" x14ac:dyDescent="0.2">
      <c r="A2159" t="s">
        <v>3797</v>
      </c>
      <c r="B2159" t="s">
        <v>3799</v>
      </c>
      <c r="C2159" t="s">
        <v>3798</v>
      </c>
      <c r="J2159" t="s">
        <v>27702</v>
      </c>
    </row>
    <row r="2160" spans="1:10" x14ac:dyDescent="0.2">
      <c r="A2160" t="s">
        <v>3800</v>
      </c>
      <c r="B2160" t="s">
        <v>3802</v>
      </c>
      <c r="C2160" t="s">
        <v>3801</v>
      </c>
      <c r="J2160" t="s">
        <v>27702</v>
      </c>
    </row>
    <row r="2161" spans="1:10" x14ac:dyDescent="0.2">
      <c r="A2161" t="s">
        <v>3803</v>
      </c>
      <c r="B2161" t="s">
        <v>3805</v>
      </c>
      <c r="C2161" t="s">
        <v>3804</v>
      </c>
      <c r="J2161" t="s">
        <v>27702</v>
      </c>
    </row>
    <row r="2162" spans="1:10" x14ac:dyDescent="0.2">
      <c r="A2162" t="s">
        <v>3806</v>
      </c>
      <c r="B2162" t="s">
        <v>3808</v>
      </c>
      <c r="C2162" t="s">
        <v>3807</v>
      </c>
      <c r="J2162" t="s">
        <v>27702</v>
      </c>
    </row>
    <row r="2163" spans="1:10" x14ac:dyDescent="0.2">
      <c r="A2163" t="s">
        <v>3809</v>
      </c>
      <c r="B2163" t="s">
        <v>3811</v>
      </c>
      <c r="C2163" t="s">
        <v>3810</v>
      </c>
      <c r="J2163" t="s">
        <v>27686</v>
      </c>
    </row>
    <row r="2164" spans="1:10" x14ac:dyDescent="0.2">
      <c r="A2164" t="s">
        <v>3812</v>
      </c>
      <c r="B2164" t="s">
        <v>3814</v>
      </c>
      <c r="C2164" t="s">
        <v>3813</v>
      </c>
      <c r="D2164" t="s">
        <v>13388</v>
      </c>
      <c r="H2164" t="s">
        <v>13389</v>
      </c>
      <c r="J2164" t="s">
        <v>27657</v>
      </c>
    </row>
    <row r="2165" spans="1:10" x14ac:dyDescent="0.2">
      <c r="A2165" t="s">
        <v>3815</v>
      </c>
      <c r="B2165" t="s">
        <v>3817</v>
      </c>
      <c r="C2165" t="s">
        <v>3816</v>
      </c>
      <c r="J2165" t="s">
        <v>27702</v>
      </c>
    </row>
    <row r="2166" spans="1:10" x14ac:dyDescent="0.2">
      <c r="A2166" t="s">
        <v>3818</v>
      </c>
      <c r="B2166" t="s">
        <v>3820</v>
      </c>
      <c r="C2166" t="s">
        <v>3819</v>
      </c>
      <c r="J2166" t="s">
        <v>27702</v>
      </c>
    </row>
    <row r="2167" spans="1:10" x14ac:dyDescent="0.2">
      <c r="A2167" t="s">
        <v>3821</v>
      </c>
      <c r="B2167" t="s">
        <v>3823</v>
      </c>
      <c r="C2167" t="s">
        <v>3822</v>
      </c>
      <c r="J2167" t="s">
        <v>27702</v>
      </c>
    </row>
    <row r="2168" spans="1:10" x14ac:dyDescent="0.2">
      <c r="A2168" t="s">
        <v>3824</v>
      </c>
      <c r="B2168" t="s">
        <v>3826</v>
      </c>
      <c r="C2168" t="s">
        <v>3825</v>
      </c>
      <c r="J2168" t="s">
        <v>27702</v>
      </c>
    </row>
    <row r="2169" spans="1:10" x14ac:dyDescent="0.2">
      <c r="A2169" t="s">
        <v>3827</v>
      </c>
      <c r="B2169" t="s">
        <v>3829</v>
      </c>
      <c r="C2169" t="s">
        <v>3828</v>
      </c>
      <c r="J2169" t="s">
        <v>27702</v>
      </c>
    </row>
    <row r="2170" spans="1:10" x14ac:dyDescent="0.2">
      <c r="A2170" t="s">
        <v>3830</v>
      </c>
      <c r="B2170" t="s">
        <v>3832</v>
      </c>
      <c r="C2170" t="s">
        <v>3831</v>
      </c>
      <c r="J2170" t="s">
        <v>27702</v>
      </c>
    </row>
    <row r="2171" spans="1:10" x14ac:dyDescent="0.2">
      <c r="A2171" t="s">
        <v>3833</v>
      </c>
      <c r="B2171" t="s">
        <v>3835</v>
      </c>
      <c r="C2171" t="s">
        <v>3834</v>
      </c>
      <c r="J2171" t="s">
        <v>27702</v>
      </c>
    </row>
    <row r="2172" spans="1:10" x14ac:dyDescent="0.2">
      <c r="A2172" t="s">
        <v>15477</v>
      </c>
      <c r="B2172" t="s">
        <v>3838</v>
      </c>
      <c r="C2172" t="s">
        <v>15478</v>
      </c>
      <c r="E2172" t="s">
        <v>5821</v>
      </c>
      <c r="G2172" t="s">
        <v>5822</v>
      </c>
      <c r="J2172" t="s">
        <v>27684</v>
      </c>
    </row>
    <row r="2173" spans="1:10" x14ac:dyDescent="0.2">
      <c r="A2173" t="s">
        <v>3840</v>
      </c>
      <c r="B2173" t="s">
        <v>3842</v>
      </c>
      <c r="C2173" t="s">
        <v>3841</v>
      </c>
      <c r="J2173" t="s">
        <v>27702</v>
      </c>
    </row>
    <row r="2174" spans="1:10" x14ac:dyDescent="0.2">
      <c r="A2174" t="s">
        <v>3843</v>
      </c>
      <c r="B2174" t="s">
        <v>3845</v>
      </c>
      <c r="C2174" t="s">
        <v>3844</v>
      </c>
      <c r="J2174" t="s">
        <v>27702</v>
      </c>
    </row>
    <row r="2175" spans="1:10" x14ac:dyDescent="0.2">
      <c r="A2175" t="s">
        <v>3846</v>
      </c>
      <c r="B2175" t="s">
        <v>3848</v>
      </c>
      <c r="C2175" t="s">
        <v>3847</v>
      </c>
      <c r="J2175" t="s">
        <v>27702</v>
      </c>
    </row>
    <row r="2176" spans="1:10" x14ac:dyDescent="0.2">
      <c r="A2176" t="s">
        <v>3849</v>
      </c>
      <c r="B2176" t="s">
        <v>3851</v>
      </c>
      <c r="C2176" t="s">
        <v>3850</v>
      </c>
      <c r="J2176" t="s">
        <v>27702</v>
      </c>
    </row>
    <row r="2177" spans="1:10" x14ac:dyDescent="0.2">
      <c r="A2177" t="s">
        <v>3852</v>
      </c>
      <c r="B2177" t="s">
        <v>3854</v>
      </c>
      <c r="C2177" t="s">
        <v>3853</v>
      </c>
      <c r="J2177" t="s">
        <v>27702</v>
      </c>
    </row>
    <row r="2178" spans="1:10" x14ac:dyDescent="0.2">
      <c r="A2178" t="s">
        <v>3855</v>
      </c>
      <c r="B2178" t="s">
        <v>3857</v>
      </c>
      <c r="C2178" t="s">
        <v>3856</v>
      </c>
      <c r="J2178" t="s">
        <v>27656</v>
      </c>
    </row>
    <row r="2179" spans="1:10" x14ac:dyDescent="0.2">
      <c r="A2179" t="s">
        <v>3858</v>
      </c>
      <c r="B2179" t="s">
        <v>8955</v>
      </c>
      <c r="C2179" t="s">
        <v>3859</v>
      </c>
      <c r="J2179" t="s">
        <v>27702</v>
      </c>
    </row>
    <row r="2180" spans="1:10" x14ac:dyDescent="0.2">
      <c r="A2180" t="s">
        <v>3860</v>
      </c>
      <c r="B2180" t="s">
        <v>3862</v>
      </c>
      <c r="C2180" t="s">
        <v>3861</v>
      </c>
      <c r="J2180" t="s">
        <v>27702</v>
      </c>
    </row>
    <row r="2181" spans="1:10" x14ac:dyDescent="0.2">
      <c r="A2181" t="s">
        <v>3863</v>
      </c>
      <c r="B2181" t="s">
        <v>3865</v>
      </c>
      <c r="C2181" t="s">
        <v>3864</v>
      </c>
      <c r="J2181" t="s">
        <v>27660</v>
      </c>
    </row>
    <row r="2182" spans="1:10" x14ac:dyDescent="0.2">
      <c r="A2182" t="s">
        <v>3866</v>
      </c>
      <c r="B2182" t="s">
        <v>3868</v>
      </c>
      <c r="C2182" t="s">
        <v>3867</v>
      </c>
      <c r="J2182" t="s">
        <v>27702</v>
      </c>
    </row>
    <row r="2183" spans="1:10" x14ac:dyDescent="0.2">
      <c r="A2183" t="s">
        <v>3869</v>
      </c>
      <c r="B2183" t="s">
        <v>8955</v>
      </c>
      <c r="C2183" t="s">
        <v>3870</v>
      </c>
      <c r="J2183" t="s">
        <v>27702</v>
      </c>
    </row>
    <row r="2184" spans="1:10" x14ac:dyDescent="0.2">
      <c r="A2184" t="s">
        <v>3871</v>
      </c>
      <c r="B2184" t="s">
        <v>3873</v>
      </c>
      <c r="C2184" t="s">
        <v>3872</v>
      </c>
      <c r="J2184" t="s">
        <v>27702</v>
      </c>
    </row>
    <row r="2185" spans="1:10" x14ac:dyDescent="0.2">
      <c r="A2185" t="s">
        <v>8137</v>
      </c>
      <c r="B2185" t="s">
        <v>8139</v>
      </c>
      <c r="C2185" t="s">
        <v>8138</v>
      </c>
      <c r="J2185" t="s">
        <v>27702</v>
      </c>
    </row>
    <row r="2186" spans="1:10" x14ac:dyDescent="0.2">
      <c r="A2186" t="s">
        <v>8141</v>
      </c>
      <c r="B2186" t="s">
        <v>16627</v>
      </c>
      <c r="C2186" t="s">
        <v>8142</v>
      </c>
      <c r="J2186" t="s">
        <v>27665</v>
      </c>
    </row>
    <row r="2187" spans="1:10" x14ac:dyDescent="0.2">
      <c r="A2187" t="s">
        <v>8143</v>
      </c>
      <c r="B2187" t="s">
        <v>16628</v>
      </c>
      <c r="C2187" t="s">
        <v>8144</v>
      </c>
      <c r="J2187" t="s">
        <v>27665</v>
      </c>
    </row>
    <row r="2188" spans="1:10" x14ac:dyDescent="0.2">
      <c r="A2188" t="s">
        <v>8145</v>
      </c>
      <c r="B2188" t="s">
        <v>8147</v>
      </c>
      <c r="C2188" t="s">
        <v>8146</v>
      </c>
      <c r="J2188" t="s">
        <v>27665</v>
      </c>
    </row>
    <row r="2189" spans="1:10" x14ac:dyDescent="0.2">
      <c r="A2189" t="s">
        <v>8148</v>
      </c>
      <c r="B2189" t="s">
        <v>8150</v>
      </c>
      <c r="C2189" t="s">
        <v>8149</v>
      </c>
      <c r="J2189" t="s">
        <v>27702</v>
      </c>
    </row>
    <row r="2190" spans="1:10" x14ac:dyDescent="0.2">
      <c r="A2190" t="s">
        <v>8156</v>
      </c>
      <c r="B2190" t="s">
        <v>8158</v>
      </c>
      <c r="C2190" t="s">
        <v>8157</v>
      </c>
      <c r="J2190" t="s">
        <v>27657</v>
      </c>
    </row>
    <row r="2191" spans="1:10" x14ac:dyDescent="0.2">
      <c r="A2191" t="s">
        <v>8160</v>
      </c>
      <c r="B2191" t="s">
        <v>8162</v>
      </c>
      <c r="C2191" t="s">
        <v>8161</v>
      </c>
      <c r="J2191" t="s">
        <v>27702</v>
      </c>
    </row>
    <row r="2192" spans="1:10" x14ac:dyDescent="0.2">
      <c r="A2192" t="s">
        <v>15151</v>
      </c>
      <c r="B2192" t="s">
        <v>8164</v>
      </c>
      <c r="C2192" t="s">
        <v>15152</v>
      </c>
      <c r="E2192" t="s">
        <v>15153</v>
      </c>
      <c r="G2192" t="s">
        <v>15154</v>
      </c>
      <c r="J2192" t="s">
        <v>27665</v>
      </c>
    </row>
    <row r="2193" spans="1:10" x14ac:dyDescent="0.2">
      <c r="A2193" t="s">
        <v>8168</v>
      </c>
      <c r="B2193" t="s">
        <v>8167</v>
      </c>
      <c r="C2193" t="s">
        <v>8169</v>
      </c>
      <c r="J2193" t="s">
        <v>27702</v>
      </c>
    </row>
    <row r="2194" spans="1:10" x14ac:dyDescent="0.2">
      <c r="A2194" t="s">
        <v>4047</v>
      </c>
      <c r="B2194" t="s">
        <v>8167</v>
      </c>
      <c r="C2194" t="s">
        <v>4048</v>
      </c>
      <c r="D2194" t="s">
        <v>13390</v>
      </c>
      <c r="H2194" t="s">
        <v>13391</v>
      </c>
      <c r="J2194" t="s">
        <v>27657</v>
      </c>
    </row>
    <row r="2195" spans="1:10" x14ac:dyDescent="0.2">
      <c r="A2195" t="s">
        <v>4049</v>
      </c>
      <c r="B2195" t="s">
        <v>8167</v>
      </c>
      <c r="C2195" t="s">
        <v>4050</v>
      </c>
      <c r="J2195" t="s">
        <v>27702</v>
      </c>
    </row>
    <row r="2196" spans="1:10" x14ac:dyDescent="0.2">
      <c r="A2196" t="s">
        <v>4052</v>
      </c>
      <c r="B2196" t="s">
        <v>4054</v>
      </c>
      <c r="C2196" t="s">
        <v>4053</v>
      </c>
      <c r="J2196" t="s">
        <v>27702</v>
      </c>
    </row>
    <row r="2197" spans="1:10" x14ac:dyDescent="0.2">
      <c r="A2197" t="s">
        <v>14165</v>
      </c>
      <c r="B2197" t="s">
        <v>14166</v>
      </c>
      <c r="C2197" t="s">
        <v>14167</v>
      </c>
      <c r="E2197" t="s">
        <v>14168</v>
      </c>
      <c r="G2197" t="s">
        <v>14169</v>
      </c>
      <c r="J2197" t="s">
        <v>27665</v>
      </c>
    </row>
    <row r="2198" spans="1:10" x14ac:dyDescent="0.2">
      <c r="A2198" t="s">
        <v>4060</v>
      </c>
      <c r="B2198" t="s">
        <v>8154</v>
      </c>
      <c r="C2198" t="s">
        <v>4061</v>
      </c>
      <c r="J2198" t="s">
        <v>27702</v>
      </c>
    </row>
    <row r="2199" spans="1:10" x14ac:dyDescent="0.2">
      <c r="A2199" t="s">
        <v>4062</v>
      </c>
      <c r="B2199" t="s">
        <v>5877</v>
      </c>
      <c r="C2199" t="s">
        <v>4063</v>
      </c>
      <c r="J2199" t="s">
        <v>27656</v>
      </c>
    </row>
    <row r="2200" spans="1:10" x14ac:dyDescent="0.2">
      <c r="A2200" t="s">
        <v>4281</v>
      </c>
      <c r="B2200" t="s">
        <v>4057</v>
      </c>
      <c r="C2200" t="s">
        <v>4282</v>
      </c>
      <c r="D2200" t="s">
        <v>15600</v>
      </c>
      <c r="H2200" t="s">
        <v>15601</v>
      </c>
      <c r="J2200" t="s">
        <v>27702</v>
      </c>
    </row>
    <row r="2201" spans="1:10" x14ac:dyDescent="0.2">
      <c r="A2201" t="s">
        <v>4577</v>
      </c>
      <c r="B2201" t="s">
        <v>4579</v>
      </c>
      <c r="C2201" t="s">
        <v>4578</v>
      </c>
      <c r="J2201" t="s">
        <v>27702</v>
      </c>
    </row>
    <row r="2202" spans="1:10" x14ac:dyDescent="0.2">
      <c r="A2202" t="s">
        <v>4580</v>
      </c>
      <c r="B2202" t="s">
        <v>4057</v>
      </c>
      <c r="C2202" t="s">
        <v>4581</v>
      </c>
      <c r="D2202" t="s">
        <v>13392</v>
      </c>
      <c r="H2202" t="s">
        <v>13393</v>
      </c>
      <c r="J2202" t="s">
        <v>27702</v>
      </c>
    </row>
    <row r="2203" spans="1:10" x14ac:dyDescent="0.2">
      <c r="A2203" t="s">
        <v>13179</v>
      </c>
      <c r="B2203" t="s">
        <v>4064</v>
      </c>
      <c r="C2203" t="s">
        <v>13180</v>
      </c>
      <c r="E2203" t="s">
        <v>2311</v>
      </c>
      <c r="G2203" t="s">
        <v>2312</v>
      </c>
      <c r="J2203" t="s">
        <v>27702</v>
      </c>
    </row>
    <row r="2204" spans="1:10" x14ac:dyDescent="0.2">
      <c r="A2204" t="s">
        <v>4065</v>
      </c>
      <c r="B2204" t="s">
        <v>4067</v>
      </c>
      <c r="C2204" t="s">
        <v>4066</v>
      </c>
      <c r="J2204" t="s">
        <v>27702</v>
      </c>
    </row>
    <row r="2205" spans="1:10" x14ac:dyDescent="0.2">
      <c r="A2205" t="s">
        <v>4068</v>
      </c>
      <c r="B2205" t="s">
        <v>4057</v>
      </c>
      <c r="C2205" t="s">
        <v>4069</v>
      </c>
      <c r="J2205" t="s">
        <v>27702</v>
      </c>
    </row>
    <row r="2206" spans="1:10" x14ac:dyDescent="0.2">
      <c r="A2206" t="s">
        <v>4070</v>
      </c>
      <c r="B2206" t="s">
        <v>4072</v>
      </c>
      <c r="C2206" t="s">
        <v>4071</v>
      </c>
      <c r="J2206" t="s">
        <v>27702</v>
      </c>
    </row>
    <row r="2207" spans="1:10" x14ac:dyDescent="0.2">
      <c r="A2207" t="s">
        <v>4073</v>
      </c>
      <c r="B2207" t="s">
        <v>4075</v>
      </c>
      <c r="C2207" t="s">
        <v>4074</v>
      </c>
      <c r="J2207" t="s">
        <v>27702</v>
      </c>
    </row>
    <row r="2208" spans="1:10" x14ac:dyDescent="0.2">
      <c r="A2208" t="s">
        <v>13187</v>
      </c>
      <c r="B2208" t="s">
        <v>4076</v>
      </c>
      <c r="C2208" t="s">
        <v>13188</v>
      </c>
      <c r="E2208" t="s">
        <v>4111</v>
      </c>
      <c r="G2208" t="s">
        <v>4110</v>
      </c>
      <c r="J2208" t="s">
        <v>27685</v>
      </c>
    </row>
    <row r="2209" spans="1:10" x14ac:dyDescent="0.2">
      <c r="A2209" t="s">
        <v>4080</v>
      </c>
      <c r="B2209" t="s">
        <v>4079</v>
      </c>
      <c r="C2209" t="s">
        <v>4081</v>
      </c>
      <c r="D2209" t="s">
        <v>13394</v>
      </c>
      <c r="H2209" t="s">
        <v>13395</v>
      </c>
      <c r="J2209" t="s">
        <v>27686</v>
      </c>
    </row>
    <row r="2210" spans="1:10" x14ac:dyDescent="0.2">
      <c r="A2210" t="s">
        <v>4082</v>
      </c>
      <c r="B2210" t="s">
        <v>4078</v>
      </c>
      <c r="C2210" t="s">
        <v>4083</v>
      </c>
      <c r="J2210" t="s">
        <v>27702</v>
      </c>
    </row>
    <row r="2211" spans="1:10" x14ac:dyDescent="0.2">
      <c r="A2211" t="s">
        <v>4085</v>
      </c>
      <c r="B2211" t="s">
        <v>4087</v>
      </c>
      <c r="C2211" t="s">
        <v>4086</v>
      </c>
      <c r="J2211" t="s">
        <v>27702</v>
      </c>
    </row>
    <row r="2212" spans="1:10" x14ac:dyDescent="0.2">
      <c r="A2212" t="s">
        <v>4120</v>
      </c>
      <c r="B2212" t="s">
        <v>4122</v>
      </c>
      <c r="C2212" t="s">
        <v>4121</v>
      </c>
      <c r="J2212" t="s">
        <v>27702</v>
      </c>
    </row>
    <row r="2213" spans="1:10" x14ac:dyDescent="0.2">
      <c r="A2213" t="s">
        <v>4123</v>
      </c>
      <c r="B2213" t="s">
        <v>4125</v>
      </c>
      <c r="C2213" t="s">
        <v>4124</v>
      </c>
      <c r="J2213" t="s">
        <v>27702</v>
      </c>
    </row>
    <row r="2214" spans="1:10" x14ac:dyDescent="0.2">
      <c r="A2214" t="s">
        <v>14570</v>
      </c>
      <c r="B2214" t="s">
        <v>15768</v>
      </c>
      <c r="C2214" t="s">
        <v>14571</v>
      </c>
      <c r="E2214" t="s">
        <v>4726</v>
      </c>
      <c r="G2214" t="s">
        <v>4727</v>
      </c>
      <c r="J2214" t="s">
        <v>27682</v>
      </c>
    </row>
    <row r="2215" spans="1:10" x14ac:dyDescent="0.2">
      <c r="A2215" t="s">
        <v>5886</v>
      </c>
      <c r="B2215" t="s">
        <v>5885</v>
      </c>
      <c r="C2215" t="s">
        <v>5887</v>
      </c>
      <c r="J2215" t="s">
        <v>27702</v>
      </c>
    </row>
    <row r="2216" spans="1:10" x14ac:dyDescent="0.2">
      <c r="A2216" t="s">
        <v>5889</v>
      </c>
      <c r="B2216" t="s">
        <v>5891</v>
      </c>
      <c r="C2216" t="s">
        <v>5890</v>
      </c>
      <c r="D2216" t="s">
        <v>13396</v>
      </c>
      <c r="H2216" t="s">
        <v>13397</v>
      </c>
      <c r="J2216" t="s">
        <v>27702</v>
      </c>
    </row>
    <row r="2217" spans="1:10" x14ac:dyDescent="0.2">
      <c r="A2217" t="s">
        <v>5892</v>
      </c>
      <c r="B2217" t="s">
        <v>5885</v>
      </c>
      <c r="C2217" t="s">
        <v>5893</v>
      </c>
      <c r="J2217" t="s">
        <v>27702</v>
      </c>
    </row>
    <row r="2218" spans="1:10" x14ac:dyDescent="0.2">
      <c r="A2218" t="s">
        <v>14170</v>
      </c>
      <c r="B2218" t="s">
        <v>5885</v>
      </c>
      <c r="C2218" t="s">
        <v>14171</v>
      </c>
      <c r="E2218" t="s">
        <v>14584</v>
      </c>
      <c r="G2218" t="s">
        <v>14585</v>
      </c>
      <c r="J2218" t="s">
        <v>27659</v>
      </c>
    </row>
    <row r="2219" spans="1:10" x14ac:dyDescent="0.2">
      <c r="A2219" t="s">
        <v>5894</v>
      </c>
      <c r="B2219" t="s">
        <v>5896</v>
      </c>
      <c r="C2219" t="s">
        <v>5895</v>
      </c>
      <c r="J2219" t="s">
        <v>27702</v>
      </c>
    </row>
    <row r="2220" spans="1:10" x14ac:dyDescent="0.2">
      <c r="A2220" t="s">
        <v>5897</v>
      </c>
      <c r="B2220" t="s">
        <v>5899</v>
      </c>
      <c r="C2220" t="s">
        <v>5898</v>
      </c>
      <c r="J2220" t="s">
        <v>27702</v>
      </c>
    </row>
    <row r="2221" spans="1:10" x14ac:dyDescent="0.2">
      <c r="A2221" t="s">
        <v>5900</v>
      </c>
      <c r="B2221" t="s">
        <v>5902</v>
      </c>
      <c r="C2221" t="s">
        <v>5901</v>
      </c>
      <c r="J2221" t="s">
        <v>27702</v>
      </c>
    </row>
    <row r="2222" spans="1:10" x14ac:dyDescent="0.2">
      <c r="A2222" t="s">
        <v>5903</v>
      </c>
      <c r="B2222" t="s">
        <v>5905</v>
      </c>
      <c r="C2222" t="s">
        <v>5904</v>
      </c>
      <c r="J2222" t="s">
        <v>27702</v>
      </c>
    </row>
    <row r="2223" spans="1:10" x14ac:dyDescent="0.2">
      <c r="A2223" t="s">
        <v>14586</v>
      </c>
      <c r="B2223" t="s">
        <v>14172</v>
      </c>
      <c r="C2223" t="s">
        <v>14587</v>
      </c>
      <c r="E2223" t="s">
        <v>4756</v>
      </c>
      <c r="G2223" t="s">
        <v>4757</v>
      </c>
      <c r="J2223" t="s">
        <v>27659</v>
      </c>
    </row>
    <row r="2224" spans="1:10" x14ac:dyDescent="0.2">
      <c r="A2224" t="s">
        <v>5906</v>
      </c>
      <c r="B2224" t="s">
        <v>5908</v>
      </c>
      <c r="C2224" t="s">
        <v>5907</v>
      </c>
      <c r="J2224" t="s">
        <v>27702</v>
      </c>
    </row>
    <row r="2225" spans="1:10" x14ac:dyDescent="0.2">
      <c r="A2225" t="s">
        <v>13078</v>
      </c>
      <c r="B2225" t="s">
        <v>15769</v>
      </c>
      <c r="C2225" t="s">
        <v>13079</v>
      </c>
      <c r="D2225" t="s">
        <v>17008</v>
      </c>
      <c r="E2225" t="s">
        <v>4758</v>
      </c>
      <c r="G2225" t="s">
        <v>4759</v>
      </c>
      <c r="H2225" t="s">
        <v>17009</v>
      </c>
      <c r="J2225" t="s">
        <v>27702</v>
      </c>
    </row>
    <row r="2226" spans="1:10" x14ac:dyDescent="0.2">
      <c r="A2226" t="s">
        <v>4834</v>
      </c>
      <c r="B2226" t="s">
        <v>4836</v>
      </c>
      <c r="C2226" t="s">
        <v>4835</v>
      </c>
      <c r="J2226" t="s">
        <v>27702</v>
      </c>
    </row>
    <row r="2227" spans="1:10" x14ac:dyDescent="0.2">
      <c r="A2227" t="s">
        <v>4837</v>
      </c>
      <c r="B2227" t="s">
        <v>4839</v>
      </c>
      <c r="C2227" t="s">
        <v>4838</v>
      </c>
      <c r="D2227" t="s">
        <v>13398</v>
      </c>
      <c r="H2227" t="s">
        <v>13399</v>
      </c>
      <c r="J2227" t="s">
        <v>27702</v>
      </c>
    </row>
    <row r="2228" spans="1:10" x14ac:dyDescent="0.2">
      <c r="A2228" t="s">
        <v>4840</v>
      </c>
      <c r="B2228" t="s">
        <v>4842</v>
      </c>
      <c r="C2228" t="s">
        <v>4841</v>
      </c>
      <c r="J2228" t="s">
        <v>27702</v>
      </c>
    </row>
    <row r="2229" spans="1:10" x14ac:dyDescent="0.2">
      <c r="A2229" t="s">
        <v>4843</v>
      </c>
      <c r="B2229" t="s">
        <v>4845</v>
      </c>
      <c r="C2229" t="s">
        <v>4844</v>
      </c>
      <c r="J2229" t="s">
        <v>27702</v>
      </c>
    </row>
    <row r="2230" spans="1:10" x14ac:dyDescent="0.2">
      <c r="A2230" t="s">
        <v>4846</v>
      </c>
      <c r="B2230" t="s">
        <v>4848</v>
      </c>
      <c r="C2230" t="s">
        <v>4847</v>
      </c>
      <c r="D2230" t="s">
        <v>13400</v>
      </c>
      <c r="H2230" t="s">
        <v>13401</v>
      </c>
      <c r="J2230" t="s">
        <v>27702</v>
      </c>
    </row>
    <row r="2231" spans="1:10" x14ac:dyDescent="0.2">
      <c r="A2231" t="s">
        <v>13082</v>
      </c>
      <c r="B2231" t="s">
        <v>20297</v>
      </c>
      <c r="C2231" t="s">
        <v>13083</v>
      </c>
      <c r="E2231" t="s">
        <v>1649</v>
      </c>
      <c r="G2231" t="s">
        <v>1650</v>
      </c>
      <c r="J2231" t="s">
        <v>27684</v>
      </c>
    </row>
    <row r="2232" spans="1:10" x14ac:dyDescent="0.2">
      <c r="A2232" t="s">
        <v>4849</v>
      </c>
      <c r="B2232" t="s">
        <v>4851</v>
      </c>
      <c r="C2232" t="s">
        <v>4850</v>
      </c>
      <c r="J2232" t="s">
        <v>27702</v>
      </c>
    </row>
    <row r="2233" spans="1:10" x14ac:dyDescent="0.2">
      <c r="A2233" t="s">
        <v>4856</v>
      </c>
      <c r="B2233" t="s">
        <v>4858</v>
      </c>
      <c r="C2233" t="s">
        <v>4857</v>
      </c>
      <c r="J2233" t="s">
        <v>27702</v>
      </c>
    </row>
    <row r="2234" spans="1:10" x14ac:dyDescent="0.2">
      <c r="A2234" t="s">
        <v>4860</v>
      </c>
      <c r="B2234" t="s">
        <v>4862</v>
      </c>
      <c r="C2234" t="s">
        <v>4861</v>
      </c>
      <c r="J2234" t="s">
        <v>27660</v>
      </c>
    </row>
    <row r="2235" spans="1:10" x14ac:dyDescent="0.2">
      <c r="A2235" t="s">
        <v>4863</v>
      </c>
      <c r="B2235" t="s">
        <v>4865</v>
      </c>
      <c r="C2235" t="s">
        <v>4864</v>
      </c>
      <c r="J2235" t="s">
        <v>27656</v>
      </c>
    </row>
    <row r="2236" spans="1:10" x14ac:dyDescent="0.2">
      <c r="A2236" t="s">
        <v>3421</v>
      </c>
      <c r="B2236" t="s">
        <v>3423</v>
      </c>
      <c r="C2236" t="s">
        <v>3422</v>
      </c>
      <c r="J2236" t="s">
        <v>27660</v>
      </c>
    </row>
    <row r="2237" spans="1:10" x14ac:dyDescent="0.2">
      <c r="A2237" t="s">
        <v>1752</v>
      </c>
      <c r="B2237" t="s">
        <v>1754</v>
      </c>
      <c r="C2237" t="s">
        <v>1753</v>
      </c>
      <c r="J2237" t="s">
        <v>27660</v>
      </c>
    </row>
    <row r="2238" spans="1:10" x14ac:dyDescent="0.2">
      <c r="A2238" t="s">
        <v>1755</v>
      </c>
      <c r="B2238" t="s">
        <v>1757</v>
      </c>
      <c r="C2238" t="s">
        <v>1756</v>
      </c>
      <c r="J2238" t="s">
        <v>27660</v>
      </c>
    </row>
    <row r="2239" spans="1:10" x14ac:dyDescent="0.2">
      <c r="A2239" t="s">
        <v>1758</v>
      </c>
      <c r="B2239" t="s">
        <v>1760</v>
      </c>
      <c r="C2239" t="s">
        <v>1759</v>
      </c>
      <c r="J2239" t="s">
        <v>27660</v>
      </c>
    </row>
    <row r="2240" spans="1:10" x14ac:dyDescent="0.2">
      <c r="A2240" t="s">
        <v>4205</v>
      </c>
      <c r="B2240" t="s">
        <v>4207</v>
      </c>
      <c r="C2240" t="s">
        <v>4206</v>
      </c>
      <c r="J2240" t="s">
        <v>27660</v>
      </c>
    </row>
    <row r="2241" spans="1:10" x14ac:dyDescent="0.2">
      <c r="A2241" t="s">
        <v>1060</v>
      </c>
      <c r="B2241" t="s">
        <v>15770</v>
      </c>
      <c r="C2241" t="s">
        <v>1061</v>
      </c>
      <c r="J2241" t="s">
        <v>27660</v>
      </c>
    </row>
    <row r="2242" spans="1:10" x14ac:dyDescent="0.2">
      <c r="A2242" t="s">
        <v>13099</v>
      </c>
      <c r="B2242" t="s">
        <v>14743</v>
      </c>
      <c r="C2242" t="s">
        <v>13100</v>
      </c>
      <c r="E2242" t="s">
        <v>7501</v>
      </c>
      <c r="G2242" t="s">
        <v>7502</v>
      </c>
      <c r="J2242" t="s">
        <v>27665</v>
      </c>
    </row>
    <row r="2243" spans="1:10" x14ac:dyDescent="0.2">
      <c r="A2243" t="s">
        <v>1777</v>
      </c>
      <c r="B2243" t="s">
        <v>1779</v>
      </c>
      <c r="C2243" t="s">
        <v>1778</v>
      </c>
      <c r="J2243" t="s">
        <v>27660</v>
      </c>
    </row>
    <row r="2244" spans="1:10" x14ac:dyDescent="0.2">
      <c r="A2244" t="s">
        <v>1780</v>
      </c>
      <c r="B2244" t="s">
        <v>1782</v>
      </c>
      <c r="C2244" t="s">
        <v>1781</v>
      </c>
      <c r="J2244" t="s">
        <v>27660</v>
      </c>
    </row>
    <row r="2245" spans="1:10" x14ac:dyDescent="0.2">
      <c r="A2245" t="s">
        <v>1784</v>
      </c>
      <c r="B2245" t="s">
        <v>1786</v>
      </c>
      <c r="C2245" t="s">
        <v>1785</v>
      </c>
      <c r="J2245" t="s">
        <v>27660</v>
      </c>
    </row>
    <row r="2246" spans="1:10" x14ac:dyDescent="0.2">
      <c r="A2246" t="s">
        <v>1787</v>
      </c>
      <c r="B2246" t="s">
        <v>15771</v>
      </c>
      <c r="C2246" t="s">
        <v>1788</v>
      </c>
      <c r="J2246" t="s">
        <v>27656</v>
      </c>
    </row>
    <row r="2247" spans="1:10" x14ac:dyDescent="0.2">
      <c r="A2247" t="s">
        <v>1790</v>
      </c>
      <c r="B2247" t="s">
        <v>1792</v>
      </c>
      <c r="C2247" t="s">
        <v>1791</v>
      </c>
      <c r="J2247" t="s">
        <v>27660</v>
      </c>
    </row>
    <row r="2248" spans="1:10" x14ac:dyDescent="0.2">
      <c r="A2248" t="s">
        <v>13103</v>
      </c>
      <c r="B2248" t="s">
        <v>17936</v>
      </c>
      <c r="C2248" t="s">
        <v>13104</v>
      </c>
      <c r="E2248" t="s">
        <v>4888</v>
      </c>
      <c r="G2248" t="s">
        <v>4889</v>
      </c>
      <c r="J2248" t="s">
        <v>27665</v>
      </c>
    </row>
    <row r="2249" spans="1:10" x14ac:dyDescent="0.2">
      <c r="A2249" t="s">
        <v>5685</v>
      </c>
      <c r="B2249" t="s">
        <v>15772</v>
      </c>
      <c r="C2249" t="s">
        <v>5686</v>
      </c>
      <c r="J2249" t="s">
        <v>27657</v>
      </c>
    </row>
    <row r="2250" spans="1:10" x14ac:dyDescent="0.2">
      <c r="A2250" t="s">
        <v>13111</v>
      </c>
      <c r="B2250" t="s">
        <v>5688</v>
      </c>
      <c r="C2250" t="s">
        <v>13112</v>
      </c>
      <c r="E2250" t="s">
        <v>4877</v>
      </c>
      <c r="G2250" t="s">
        <v>4878</v>
      </c>
      <c r="J2250" t="s">
        <v>27665</v>
      </c>
    </row>
    <row r="2251" spans="1:10" x14ac:dyDescent="0.2">
      <c r="A2251" t="s">
        <v>3269</v>
      </c>
      <c r="B2251" t="s">
        <v>3271</v>
      </c>
      <c r="C2251" t="s">
        <v>3270</v>
      </c>
      <c r="J2251" t="s">
        <v>27660</v>
      </c>
    </row>
    <row r="2252" spans="1:10" x14ac:dyDescent="0.2">
      <c r="A2252" t="s">
        <v>3272</v>
      </c>
      <c r="B2252" t="s">
        <v>3274</v>
      </c>
      <c r="C2252" t="s">
        <v>3273</v>
      </c>
      <c r="J2252" t="s">
        <v>27660</v>
      </c>
    </row>
    <row r="2253" spans="1:10" x14ac:dyDescent="0.2">
      <c r="A2253" t="s">
        <v>4175</v>
      </c>
      <c r="B2253" t="s">
        <v>4177</v>
      </c>
      <c r="C2253" t="s">
        <v>4176</v>
      </c>
      <c r="J2253" t="s">
        <v>27660</v>
      </c>
    </row>
    <row r="2254" spans="1:10" x14ac:dyDescent="0.2">
      <c r="A2254" t="s">
        <v>4179</v>
      </c>
      <c r="B2254" t="s">
        <v>4181</v>
      </c>
      <c r="C2254" t="s">
        <v>4180</v>
      </c>
      <c r="J2254" t="s">
        <v>27660</v>
      </c>
    </row>
    <row r="2255" spans="1:10" x14ac:dyDescent="0.2">
      <c r="A2255" t="s">
        <v>4991</v>
      </c>
      <c r="B2255" t="s">
        <v>4990</v>
      </c>
      <c r="C2255" t="s">
        <v>4992</v>
      </c>
      <c r="J2255" t="s">
        <v>27660</v>
      </c>
    </row>
    <row r="2256" spans="1:10" x14ac:dyDescent="0.2">
      <c r="A2256" t="s">
        <v>4993</v>
      </c>
      <c r="B2256" t="s">
        <v>4990</v>
      </c>
      <c r="C2256" t="s">
        <v>4994</v>
      </c>
      <c r="J2256" t="s">
        <v>27660</v>
      </c>
    </row>
    <row r="2257" spans="1:10" x14ac:dyDescent="0.2">
      <c r="A2257" t="s">
        <v>4995</v>
      </c>
      <c r="B2257" t="s">
        <v>4990</v>
      </c>
      <c r="C2257" t="s">
        <v>4996</v>
      </c>
      <c r="J2257" t="s">
        <v>27660</v>
      </c>
    </row>
    <row r="2258" spans="1:10" x14ac:dyDescent="0.2">
      <c r="A2258" t="s">
        <v>6069</v>
      </c>
      <c r="B2258" t="s">
        <v>4990</v>
      </c>
      <c r="C2258" t="s">
        <v>6070</v>
      </c>
      <c r="J2258" t="s">
        <v>27660</v>
      </c>
    </row>
    <row r="2259" spans="1:10" x14ac:dyDescent="0.2">
      <c r="A2259" t="s">
        <v>6071</v>
      </c>
      <c r="B2259" t="s">
        <v>4990</v>
      </c>
      <c r="C2259" t="s">
        <v>6072</v>
      </c>
      <c r="J2259" t="s">
        <v>27686</v>
      </c>
    </row>
    <row r="2260" spans="1:10" x14ac:dyDescent="0.2">
      <c r="A2260" t="s">
        <v>6073</v>
      </c>
      <c r="B2260" t="s">
        <v>6075</v>
      </c>
      <c r="C2260" t="s">
        <v>6074</v>
      </c>
      <c r="J2260" t="s">
        <v>27660</v>
      </c>
    </row>
    <row r="2261" spans="1:10" x14ac:dyDescent="0.2">
      <c r="A2261" t="s">
        <v>6076</v>
      </c>
      <c r="B2261" t="s">
        <v>4990</v>
      </c>
      <c r="C2261" t="s">
        <v>6077</v>
      </c>
      <c r="J2261" t="s">
        <v>27660</v>
      </c>
    </row>
    <row r="2262" spans="1:10" x14ac:dyDescent="0.2">
      <c r="A2262" t="s">
        <v>6078</v>
      </c>
      <c r="B2262" t="s">
        <v>6080</v>
      </c>
      <c r="C2262" t="s">
        <v>6079</v>
      </c>
      <c r="J2262" t="s">
        <v>27660</v>
      </c>
    </row>
    <row r="2263" spans="1:10" x14ac:dyDescent="0.2">
      <c r="A2263" t="s">
        <v>6081</v>
      </c>
      <c r="B2263" t="s">
        <v>6083</v>
      </c>
      <c r="C2263" t="s">
        <v>6082</v>
      </c>
      <c r="J2263" t="s">
        <v>27660</v>
      </c>
    </row>
    <row r="2264" spans="1:10" x14ac:dyDescent="0.2">
      <c r="A2264" t="s">
        <v>14744</v>
      </c>
      <c r="B2264" t="s">
        <v>14745</v>
      </c>
      <c r="C2264" t="s">
        <v>14746</v>
      </c>
      <c r="E2264" t="s">
        <v>14747</v>
      </c>
      <c r="G2264" t="s">
        <v>14748</v>
      </c>
      <c r="J2264" t="s">
        <v>27686</v>
      </c>
    </row>
    <row r="2265" spans="1:10" x14ac:dyDescent="0.2">
      <c r="A2265" t="s">
        <v>6084</v>
      </c>
      <c r="B2265" t="s">
        <v>6086</v>
      </c>
      <c r="C2265" t="s">
        <v>6085</v>
      </c>
      <c r="J2265" t="s">
        <v>27660</v>
      </c>
    </row>
    <row r="2266" spans="1:10" x14ac:dyDescent="0.2">
      <c r="A2266" t="s">
        <v>14749</v>
      </c>
      <c r="B2266" t="s">
        <v>14750</v>
      </c>
      <c r="C2266" t="s">
        <v>14751</v>
      </c>
      <c r="E2266" t="s">
        <v>14752</v>
      </c>
      <c r="G2266" t="s">
        <v>14753</v>
      </c>
      <c r="J2266" t="s">
        <v>27665</v>
      </c>
    </row>
    <row r="2267" spans="1:10" x14ac:dyDescent="0.2">
      <c r="A2267" t="s">
        <v>8182</v>
      </c>
      <c r="B2267" t="s">
        <v>8184</v>
      </c>
      <c r="C2267" t="s">
        <v>8183</v>
      </c>
      <c r="J2267" t="s">
        <v>27660</v>
      </c>
    </row>
    <row r="2268" spans="1:10" x14ac:dyDescent="0.2">
      <c r="A2268" t="s">
        <v>8185</v>
      </c>
      <c r="B2268" t="s">
        <v>8187</v>
      </c>
      <c r="C2268" t="s">
        <v>8186</v>
      </c>
      <c r="J2268" t="s">
        <v>27660</v>
      </c>
    </row>
    <row r="2269" spans="1:10" x14ac:dyDescent="0.2">
      <c r="A2269" t="s">
        <v>8188</v>
      </c>
      <c r="B2269" t="s">
        <v>5706</v>
      </c>
      <c r="C2269" t="s">
        <v>8189</v>
      </c>
      <c r="J2269" t="s">
        <v>27660</v>
      </c>
    </row>
    <row r="2270" spans="1:10" x14ac:dyDescent="0.2">
      <c r="A2270" t="s">
        <v>5707</v>
      </c>
      <c r="B2270" t="s">
        <v>5709</v>
      </c>
      <c r="C2270" t="s">
        <v>5708</v>
      </c>
      <c r="J2270" t="s">
        <v>27660</v>
      </c>
    </row>
    <row r="2271" spans="1:10" x14ac:dyDescent="0.2">
      <c r="A2271" t="s">
        <v>5711</v>
      </c>
      <c r="B2271" t="s">
        <v>5713</v>
      </c>
      <c r="C2271" t="s">
        <v>5712</v>
      </c>
      <c r="J2271" t="s">
        <v>27660</v>
      </c>
    </row>
    <row r="2272" spans="1:10" x14ac:dyDescent="0.2">
      <c r="A2272" t="s">
        <v>5714</v>
      </c>
      <c r="B2272" t="s">
        <v>5716</v>
      </c>
      <c r="C2272" t="s">
        <v>5715</v>
      </c>
      <c r="D2272" t="s">
        <v>13290</v>
      </c>
      <c r="H2272" t="s">
        <v>13291</v>
      </c>
      <c r="J2272" t="s">
        <v>27660</v>
      </c>
    </row>
    <row r="2273" spans="1:10" x14ac:dyDescent="0.2">
      <c r="A2273" t="s">
        <v>13145</v>
      </c>
      <c r="B2273" t="s">
        <v>19224</v>
      </c>
      <c r="C2273" t="s">
        <v>13146</v>
      </c>
      <c r="E2273" t="s">
        <v>2556</v>
      </c>
      <c r="G2273" t="s">
        <v>2557</v>
      </c>
      <c r="J2273" t="s">
        <v>27684</v>
      </c>
    </row>
    <row r="2274" spans="1:10" x14ac:dyDescent="0.2">
      <c r="A2274" t="s">
        <v>5718</v>
      </c>
      <c r="B2274" t="s">
        <v>5720</v>
      </c>
      <c r="C2274" t="s">
        <v>5719</v>
      </c>
      <c r="J2274" t="s">
        <v>27660</v>
      </c>
    </row>
    <row r="2275" spans="1:10" x14ac:dyDescent="0.2">
      <c r="A2275" t="s">
        <v>5721</v>
      </c>
      <c r="B2275" t="s">
        <v>5723</v>
      </c>
      <c r="C2275" t="s">
        <v>5722</v>
      </c>
      <c r="J2275" t="s">
        <v>27660</v>
      </c>
    </row>
    <row r="2276" spans="1:10" x14ac:dyDescent="0.2">
      <c r="A2276" t="s">
        <v>5724</v>
      </c>
      <c r="B2276" t="s">
        <v>5726</v>
      </c>
      <c r="C2276" t="s">
        <v>5725</v>
      </c>
      <c r="D2276" t="s">
        <v>13292</v>
      </c>
      <c r="H2276" t="s">
        <v>13293</v>
      </c>
      <c r="J2276" t="s">
        <v>27660</v>
      </c>
    </row>
    <row r="2277" spans="1:10" x14ac:dyDescent="0.2">
      <c r="A2277" t="s">
        <v>5727</v>
      </c>
      <c r="B2277" t="s">
        <v>5729</v>
      </c>
      <c r="C2277" t="s">
        <v>5728</v>
      </c>
      <c r="J2277" t="s">
        <v>27660</v>
      </c>
    </row>
    <row r="2278" spans="1:10" x14ac:dyDescent="0.2">
      <c r="A2278" t="s">
        <v>5730</v>
      </c>
      <c r="B2278" t="s">
        <v>5732</v>
      </c>
      <c r="C2278" t="s">
        <v>5731</v>
      </c>
      <c r="J2278" t="s">
        <v>27660</v>
      </c>
    </row>
    <row r="2279" spans="1:10" x14ac:dyDescent="0.2">
      <c r="A2279" t="s">
        <v>3482</v>
      </c>
      <c r="B2279" t="s">
        <v>3484</v>
      </c>
      <c r="C2279" t="s">
        <v>3483</v>
      </c>
      <c r="J2279" t="s">
        <v>27660</v>
      </c>
    </row>
    <row r="2280" spans="1:10" x14ac:dyDescent="0.2">
      <c r="A2280" t="s">
        <v>1105</v>
      </c>
      <c r="B2280" t="s">
        <v>4106</v>
      </c>
      <c r="C2280" t="s">
        <v>1106</v>
      </c>
      <c r="D2280" t="s">
        <v>11863</v>
      </c>
      <c r="H2280" t="s">
        <v>11864</v>
      </c>
      <c r="J2280" t="s">
        <v>27660</v>
      </c>
    </row>
    <row r="2281" spans="1:10" x14ac:dyDescent="0.2">
      <c r="A2281" t="s">
        <v>13151</v>
      </c>
      <c r="B2281" t="s">
        <v>14754</v>
      </c>
      <c r="C2281" t="s">
        <v>13152</v>
      </c>
      <c r="E2281" t="s">
        <v>6127</v>
      </c>
      <c r="G2281" t="s">
        <v>6128</v>
      </c>
      <c r="J2281" t="s">
        <v>27708</v>
      </c>
    </row>
    <row r="2282" spans="1:10" x14ac:dyDescent="0.2">
      <c r="A2282" t="s">
        <v>14755</v>
      </c>
      <c r="B2282" t="s">
        <v>14756</v>
      </c>
      <c r="C2282" t="s">
        <v>14757</v>
      </c>
      <c r="D2282" t="s">
        <v>14758</v>
      </c>
      <c r="H2282" t="s">
        <v>14759</v>
      </c>
      <c r="J2282" t="s">
        <v>27686</v>
      </c>
    </row>
    <row r="2283" spans="1:10" x14ac:dyDescent="0.2">
      <c r="A2283" t="s">
        <v>22978</v>
      </c>
      <c r="B2283" t="s">
        <v>1107</v>
      </c>
      <c r="C2283" t="s">
        <v>22979</v>
      </c>
      <c r="D2283" t="s">
        <v>23828</v>
      </c>
      <c r="H2283" t="s">
        <v>23829</v>
      </c>
      <c r="J2283" t="s">
        <v>27660</v>
      </c>
    </row>
    <row r="2284" spans="1:10" x14ac:dyDescent="0.2">
      <c r="A2284" t="s">
        <v>1108</v>
      </c>
      <c r="B2284" t="s">
        <v>19220</v>
      </c>
      <c r="C2284" t="s">
        <v>1109</v>
      </c>
      <c r="J2284" t="s">
        <v>27660</v>
      </c>
    </row>
    <row r="2285" spans="1:10" x14ac:dyDescent="0.2">
      <c r="A2285" t="s">
        <v>15180</v>
      </c>
      <c r="B2285" t="s">
        <v>14760</v>
      </c>
      <c r="C2285" t="s">
        <v>15181</v>
      </c>
      <c r="E2285" t="s">
        <v>5512</v>
      </c>
      <c r="G2285" t="s">
        <v>5511</v>
      </c>
      <c r="J2285" t="s">
        <v>27660</v>
      </c>
    </row>
    <row r="2286" spans="1:10" x14ac:dyDescent="0.2">
      <c r="A2286" t="s">
        <v>15182</v>
      </c>
      <c r="B2286" t="s">
        <v>20298</v>
      </c>
      <c r="C2286" t="s">
        <v>15183</v>
      </c>
      <c r="E2286" t="s">
        <v>6138</v>
      </c>
      <c r="G2286" t="s">
        <v>6139</v>
      </c>
      <c r="J2286" t="s">
        <v>27659</v>
      </c>
    </row>
    <row r="2287" spans="1:10" x14ac:dyDescent="0.2">
      <c r="A2287" t="s">
        <v>1112</v>
      </c>
      <c r="B2287" t="s">
        <v>15773</v>
      </c>
      <c r="C2287" t="s">
        <v>1113</v>
      </c>
      <c r="J2287" t="s">
        <v>27657</v>
      </c>
    </row>
    <row r="2288" spans="1:10" x14ac:dyDescent="0.2">
      <c r="A2288" t="s">
        <v>15192</v>
      </c>
      <c r="B2288" t="s">
        <v>17937</v>
      </c>
      <c r="C2288" t="s">
        <v>15193</v>
      </c>
      <c r="E2288" t="s">
        <v>6153</v>
      </c>
      <c r="G2288" t="s">
        <v>6154</v>
      </c>
      <c r="J2288" t="s">
        <v>27665</v>
      </c>
    </row>
    <row r="2289" spans="1:10" x14ac:dyDescent="0.2">
      <c r="A2289" t="s">
        <v>14761</v>
      </c>
      <c r="B2289" t="s">
        <v>14762</v>
      </c>
      <c r="C2289" t="s">
        <v>14763</v>
      </c>
      <c r="E2289" t="s">
        <v>14764</v>
      </c>
      <c r="G2289" t="s">
        <v>14765</v>
      </c>
      <c r="J2289" t="s">
        <v>27688</v>
      </c>
    </row>
    <row r="2290" spans="1:10" x14ac:dyDescent="0.2">
      <c r="A2290" t="s">
        <v>5036</v>
      </c>
      <c r="B2290" t="s">
        <v>5038</v>
      </c>
      <c r="C2290" t="s">
        <v>5037</v>
      </c>
      <c r="J2290" t="s">
        <v>27660</v>
      </c>
    </row>
    <row r="2291" spans="1:10" x14ac:dyDescent="0.2">
      <c r="A2291" t="s">
        <v>5039</v>
      </c>
      <c r="B2291" t="s">
        <v>5041</v>
      </c>
      <c r="C2291" t="s">
        <v>5040</v>
      </c>
      <c r="J2291" t="s">
        <v>27657</v>
      </c>
    </row>
    <row r="2292" spans="1:10" x14ac:dyDescent="0.2">
      <c r="A2292" t="s">
        <v>4997</v>
      </c>
      <c r="B2292" t="s">
        <v>4999</v>
      </c>
      <c r="C2292" t="s">
        <v>4998</v>
      </c>
      <c r="J2292" t="s">
        <v>27657</v>
      </c>
    </row>
    <row r="2293" spans="1:10" x14ac:dyDescent="0.2">
      <c r="A2293" t="s">
        <v>4184</v>
      </c>
      <c r="B2293" t="s">
        <v>4186</v>
      </c>
      <c r="C2293" t="s">
        <v>4185</v>
      </c>
      <c r="D2293" t="s">
        <v>11865</v>
      </c>
      <c r="H2293" t="s">
        <v>11866</v>
      </c>
      <c r="J2293" t="s">
        <v>27660</v>
      </c>
    </row>
    <row r="2294" spans="1:10" x14ac:dyDescent="0.2">
      <c r="A2294" t="s">
        <v>4188</v>
      </c>
      <c r="B2294" t="s">
        <v>4190</v>
      </c>
      <c r="C2294" t="s">
        <v>4189</v>
      </c>
      <c r="J2294" t="s">
        <v>27660</v>
      </c>
    </row>
    <row r="2295" spans="1:10" x14ac:dyDescent="0.2">
      <c r="A2295" t="s">
        <v>14766</v>
      </c>
      <c r="B2295" t="s">
        <v>14767</v>
      </c>
      <c r="C2295" t="s">
        <v>14768</v>
      </c>
      <c r="D2295" t="s">
        <v>14770</v>
      </c>
      <c r="E2295" t="s">
        <v>14769</v>
      </c>
      <c r="G2295" t="s">
        <v>14771</v>
      </c>
      <c r="H2295" t="s">
        <v>14772</v>
      </c>
      <c r="J2295" t="s">
        <v>27660</v>
      </c>
    </row>
    <row r="2296" spans="1:10" x14ac:dyDescent="0.2">
      <c r="A2296" t="s">
        <v>15208</v>
      </c>
      <c r="B2296" t="s">
        <v>8154</v>
      </c>
      <c r="C2296" t="s">
        <v>15209</v>
      </c>
      <c r="E2296" t="s">
        <v>5517</v>
      </c>
      <c r="G2296" t="s">
        <v>5516</v>
      </c>
      <c r="J2296" t="s">
        <v>27665</v>
      </c>
    </row>
    <row r="2297" spans="1:10" x14ac:dyDescent="0.2">
      <c r="A2297" t="s">
        <v>4984</v>
      </c>
      <c r="B2297" t="s">
        <v>4986</v>
      </c>
      <c r="C2297" t="s">
        <v>4985</v>
      </c>
      <c r="J2297" t="s">
        <v>27660</v>
      </c>
    </row>
    <row r="2298" spans="1:10" x14ac:dyDescent="0.2">
      <c r="A2298" t="s">
        <v>15212</v>
      </c>
      <c r="B2298" t="s">
        <v>14773</v>
      </c>
      <c r="C2298" t="s">
        <v>15213</v>
      </c>
      <c r="E2298" t="s">
        <v>8249</v>
      </c>
      <c r="G2298" t="s">
        <v>8250</v>
      </c>
      <c r="J2298" t="s">
        <v>27657</v>
      </c>
    </row>
    <row r="2299" spans="1:10" x14ac:dyDescent="0.2">
      <c r="A2299" t="s">
        <v>1762</v>
      </c>
      <c r="B2299" t="s">
        <v>1764</v>
      </c>
      <c r="C2299" t="s">
        <v>1763</v>
      </c>
      <c r="J2299" t="s">
        <v>27686</v>
      </c>
    </row>
    <row r="2300" spans="1:10" x14ac:dyDescent="0.2">
      <c r="A2300" t="s">
        <v>1765</v>
      </c>
      <c r="B2300" t="s">
        <v>1767</v>
      </c>
      <c r="C2300" t="s">
        <v>1766</v>
      </c>
      <c r="J2300" t="s">
        <v>27660</v>
      </c>
    </row>
    <row r="2301" spans="1:10" x14ac:dyDescent="0.2">
      <c r="A2301" t="s">
        <v>1770</v>
      </c>
      <c r="B2301" t="s">
        <v>1772</v>
      </c>
      <c r="C2301" t="s">
        <v>1771</v>
      </c>
      <c r="J2301" t="s">
        <v>27660</v>
      </c>
    </row>
    <row r="2302" spans="1:10" x14ac:dyDescent="0.2">
      <c r="A2302" t="s">
        <v>14774</v>
      </c>
      <c r="B2302" t="s">
        <v>1732</v>
      </c>
      <c r="C2302" t="s">
        <v>14775</v>
      </c>
      <c r="E2302" t="s">
        <v>14776</v>
      </c>
      <c r="G2302" t="s">
        <v>14777</v>
      </c>
      <c r="J2302" t="s">
        <v>27658</v>
      </c>
    </row>
    <row r="2303" spans="1:10" x14ac:dyDescent="0.2">
      <c r="A2303" t="s">
        <v>3875</v>
      </c>
      <c r="B2303" t="s">
        <v>3877</v>
      </c>
      <c r="C2303" t="s">
        <v>3876</v>
      </c>
      <c r="J2303" t="s">
        <v>27660</v>
      </c>
    </row>
    <row r="2304" spans="1:10" x14ac:dyDescent="0.2">
      <c r="A2304" t="s">
        <v>3878</v>
      </c>
      <c r="B2304" t="s">
        <v>3874</v>
      </c>
      <c r="C2304" t="s">
        <v>3879</v>
      </c>
      <c r="D2304" t="s">
        <v>11867</v>
      </c>
      <c r="H2304" t="s">
        <v>11868</v>
      </c>
      <c r="J2304" t="s">
        <v>27660</v>
      </c>
    </row>
    <row r="2305" spans="1:10" x14ac:dyDescent="0.2">
      <c r="A2305" t="s">
        <v>3880</v>
      </c>
      <c r="B2305" t="s">
        <v>3882</v>
      </c>
      <c r="C2305" t="s">
        <v>3881</v>
      </c>
      <c r="J2305" t="s">
        <v>27660</v>
      </c>
    </row>
    <row r="2306" spans="1:10" x14ac:dyDescent="0.2">
      <c r="A2306" t="s">
        <v>3883</v>
      </c>
      <c r="B2306" t="s">
        <v>3885</v>
      </c>
      <c r="C2306" t="s">
        <v>3884</v>
      </c>
      <c r="J2306" t="s">
        <v>27660</v>
      </c>
    </row>
    <row r="2307" spans="1:10" x14ac:dyDescent="0.2">
      <c r="A2307" t="s">
        <v>3886</v>
      </c>
      <c r="B2307" t="s">
        <v>1776</v>
      </c>
      <c r="C2307" t="s">
        <v>3887</v>
      </c>
      <c r="J2307" t="s">
        <v>27660</v>
      </c>
    </row>
    <row r="2308" spans="1:10" x14ac:dyDescent="0.2">
      <c r="A2308" t="s">
        <v>3888</v>
      </c>
      <c r="B2308" t="s">
        <v>3890</v>
      </c>
      <c r="C2308" t="s">
        <v>3889</v>
      </c>
      <c r="J2308" t="s">
        <v>27660</v>
      </c>
    </row>
    <row r="2309" spans="1:10" x14ac:dyDescent="0.2">
      <c r="A2309" t="s">
        <v>3893</v>
      </c>
      <c r="B2309" t="s">
        <v>3895</v>
      </c>
      <c r="C2309" t="s">
        <v>3894</v>
      </c>
      <c r="J2309" t="s">
        <v>27660</v>
      </c>
    </row>
    <row r="2310" spans="1:10" x14ac:dyDescent="0.2">
      <c r="A2310" t="s">
        <v>3896</v>
      </c>
      <c r="B2310" t="s">
        <v>3898</v>
      </c>
      <c r="C2310" t="s">
        <v>3897</v>
      </c>
      <c r="J2310" t="s">
        <v>27660</v>
      </c>
    </row>
    <row r="2311" spans="1:10" x14ac:dyDescent="0.2">
      <c r="A2311" t="s">
        <v>13228</v>
      </c>
      <c r="B2311" t="s">
        <v>4217</v>
      </c>
      <c r="C2311" t="s">
        <v>13229</v>
      </c>
      <c r="E2311" t="s">
        <v>2338</v>
      </c>
      <c r="G2311" t="s">
        <v>2339</v>
      </c>
      <c r="J2311" t="s">
        <v>27665</v>
      </c>
    </row>
    <row r="2312" spans="1:10" x14ac:dyDescent="0.2">
      <c r="A2312" t="s">
        <v>13230</v>
      </c>
      <c r="B2312" t="s">
        <v>4218</v>
      </c>
      <c r="C2312" t="s">
        <v>13231</v>
      </c>
      <c r="E2312" t="s">
        <v>2340</v>
      </c>
      <c r="G2312" t="s">
        <v>2341</v>
      </c>
      <c r="J2312" t="s">
        <v>27665</v>
      </c>
    </row>
    <row r="2313" spans="1:10" x14ac:dyDescent="0.2">
      <c r="A2313" t="s">
        <v>13240</v>
      </c>
      <c r="B2313" t="s">
        <v>5882</v>
      </c>
      <c r="C2313" t="s">
        <v>13241</v>
      </c>
      <c r="D2313" t="s">
        <v>14138</v>
      </c>
      <c r="E2313" t="s">
        <v>2351</v>
      </c>
      <c r="G2313" t="s">
        <v>2352</v>
      </c>
      <c r="H2313" t="s">
        <v>14139</v>
      </c>
      <c r="J2313" t="s">
        <v>27665</v>
      </c>
    </row>
    <row r="2314" spans="1:10" x14ac:dyDescent="0.2">
      <c r="A2314" t="s">
        <v>13242</v>
      </c>
      <c r="B2314" t="s">
        <v>5882</v>
      </c>
      <c r="C2314" t="s">
        <v>13243</v>
      </c>
      <c r="E2314" t="s">
        <v>2353</v>
      </c>
      <c r="G2314" t="s">
        <v>2354</v>
      </c>
      <c r="J2314" t="s">
        <v>27665</v>
      </c>
    </row>
    <row r="2315" spans="1:10" x14ac:dyDescent="0.2">
      <c r="A2315" t="s">
        <v>2400</v>
      </c>
      <c r="B2315" t="s">
        <v>5880</v>
      </c>
      <c r="C2315" t="s">
        <v>2401</v>
      </c>
      <c r="D2315" t="s">
        <v>13312</v>
      </c>
      <c r="H2315" t="s">
        <v>13313</v>
      </c>
      <c r="J2315" t="s">
        <v>27688</v>
      </c>
    </row>
    <row r="2316" spans="1:10" x14ac:dyDescent="0.2">
      <c r="A2316" t="s">
        <v>2402</v>
      </c>
      <c r="B2316" t="s">
        <v>2404</v>
      </c>
      <c r="C2316" t="s">
        <v>2403</v>
      </c>
      <c r="F2316" t="s">
        <v>3206</v>
      </c>
      <c r="I2316" t="s">
        <v>3207</v>
      </c>
      <c r="J2316" t="s">
        <v>27688</v>
      </c>
    </row>
    <row r="2317" spans="1:10" x14ac:dyDescent="0.2">
      <c r="A2317" t="s">
        <v>2406</v>
      </c>
      <c r="B2317" t="s">
        <v>16629</v>
      </c>
      <c r="C2317" t="s">
        <v>2407</v>
      </c>
      <c r="J2317" t="s">
        <v>27688</v>
      </c>
    </row>
    <row r="2318" spans="1:10" x14ac:dyDescent="0.2">
      <c r="A2318" t="s">
        <v>2409</v>
      </c>
      <c r="B2318" t="s">
        <v>4057</v>
      </c>
      <c r="C2318" t="s">
        <v>2410</v>
      </c>
      <c r="J2318" t="s">
        <v>27688</v>
      </c>
    </row>
    <row r="2319" spans="1:10" x14ac:dyDescent="0.2">
      <c r="A2319" t="s">
        <v>2411</v>
      </c>
      <c r="B2319" t="s">
        <v>2413</v>
      </c>
      <c r="C2319" t="s">
        <v>2412</v>
      </c>
      <c r="J2319" t="s">
        <v>27688</v>
      </c>
    </row>
    <row r="2320" spans="1:10" x14ac:dyDescent="0.2">
      <c r="A2320" t="s">
        <v>2414</v>
      </c>
      <c r="B2320" t="s">
        <v>8966</v>
      </c>
      <c r="C2320" t="s">
        <v>2415</v>
      </c>
      <c r="E2320" t="s">
        <v>5847</v>
      </c>
      <c r="G2320" t="s">
        <v>5848</v>
      </c>
      <c r="J2320" t="s">
        <v>27688</v>
      </c>
    </row>
    <row r="2321" spans="1:10" x14ac:dyDescent="0.2">
      <c r="A2321" t="s">
        <v>2416</v>
      </c>
      <c r="B2321" t="s">
        <v>4833</v>
      </c>
      <c r="C2321" t="s">
        <v>4832</v>
      </c>
      <c r="J2321" t="s">
        <v>27688</v>
      </c>
    </row>
    <row r="2322" spans="1:10" x14ac:dyDescent="0.2">
      <c r="A2322" t="s">
        <v>13897</v>
      </c>
      <c r="B2322" t="s">
        <v>8163</v>
      </c>
      <c r="C2322" t="s">
        <v>13898</v>
      </c>
      <c r="E2322" t="s">
        <v>663</v>
      </c>
      <c r="G2322" t="s">
        <v>664</v>
      </c>
      <c r="J2322" t="s">
        <v>27687</v>
      </c>
    </row>
    <row r="2323" spans="1:10" x14ac:dyDescent="0.2">
      <c r="A2323" t="s">
        <v>14140</v>
      </c>
      <c r="B2323" t="s">
        <v>14141</v>
      </c>
      <c r="C2323" t="s">
        <v>14142</v>
      </c>
      <c r="E2323" t="s">
        <v>14143</v>
      </c>
      <c r="G2323" t="s">
        <v>14144</v>
      </c>
      <c r="J2323" t="s">
        <v>27688</v>
      </c>
    </row>
    <row r="2324" spans="1:10" x14ac:dyDescent="0.2">
      <c r="A2324" t="s">
        <v>14145</v>
      </c>
      <c r="B2324" t="s">
        <v>14146</v>
      </c>
      <c r="C2324" t="s">
        <v>14147</v>
      </c>
      <c r="E2324" t="s">
        <v>14148</v>
      </c>
      <c r="G2324" t="s">
        <v>14149</v>
      </c>
      <c r="J2324" t="s">
        <v>27688</v>
      </c>
    </row>
    <row r="2325" spans="1:10" x14ac:dyDescent="0.2">
      <c r="A2325" t="s">
        <v>14150</v>
      </c>
      <c r="B2325" t="s">
        <v>14151</v>
      </c>
      <c r="C2325" t="s">
        <v>14152</v>
      </c>
      <c r="E2325" t="s">
        <v>14153</v>
      </c>
      <c r="G2325" t="s">
        <v>14154</v>
      </c>
      <c r="J2325" t="s">
        <v>27688</v>
      </c>
    </row>
    <row r="2326" spans="1:10" x14ac:dyDescent="0.2">
      <c r="A2326" t="s">
        <v>5700</v>
      </c>
      <c r="B2326" t="s">
        <v>5702</v>
      </c>
      <c r="C2326" t="s">
        <v>5701</v>
      </c>
      <c r="J2326" t="s">
        <v>27688</v>
      </c>
    </row>
    <row r="2327" spans="1:10" x14ac:dyDescent="0.2">
      <c r="A2327" t="s">
        <v>12905</v>
      </c>
      <c r="B2327" t="s">
        <v>14155</v>
      </c>
      <c r="C2327" t="s">
        <v>12906</v>
      </c>
      <c r="E2327" t="s">
        <v>5581</v>
      </c>
      <c r="G2327" t="s">
        <v>5580</v>
      </c>
      <c r="J2327" t="s">
        <v>27688</v>
      </c>
    </row>
    <row r="2328" spans="1:10" x14ac:dyDescent="0.2">
      <c r="A2328" t="s">
        <v>5043</v>
      </c>
      <c r="B2328" t="s">
        <v>5045</v>
      </c>
      <c r="C2328" t="s">
        <v>5044</v>
      </c>
      <c r="J2328" t="s">
        <v>27657</v>
      </c>
    </row>
    <row r="2329" spans="1:10" x14ac:dyDescent="0.2">
      <c r="A2329" t="s">
        <v>19800</v>
      </c>
      <c r="B2329" t="s">
        <v>22449</v>
      </c>
      <c r="C2329" t="s">
        <v>19827</v>
      </c>
      <c r="E2329" t="s">
        <v>19237</v>
      </c>
      <c r="G2329" t="s">
        <v>19238</v>
      </c>
      <c r="J2329" t="s">
        <v>27665</v>
      </c>
    </row>
    <row r="2330" spans="1:10" x14ac:dyDescent="0.2">
      <c r="A2330" t="s">
        <v>12957</v>
      </c>
      <c r="B2330" t="s">
        <v>8177</v>
      </c>
      <c r="C2330" t="s">
        <v>12958</v>
      </c>
      <c r="E2330" t="s">
        <v>505</v>
      </c>
      <c r="G2330" t="s">
        <v>506</v>
      </c>
      <c r="J2330" t="s">
        <v>27686</v>
      </c>
    </row>
    <row r="2331" spans="1:10" x14ac:dyDescent="0.2">
      <c r="A2331" t="s">
        <v>14161</v>
      </c>
      <c r="B2331" t="s">
        <v>8964</v>
      </c>
      <c r="C2331" t="s">
        <v>14162</v>
      </c>
      <c r="D2331" t="s">
        <v>14159</v>
      </c>
      <c r="E2331" t="s">
        <v>14158</v>
      </c>
      <c r="G2331" t="s">
        <v>14163</v>
      </c>
      <c r="H2331" t="s">
        <v>14160</v>
      </c>
      <c r="J2331" t="s">
        <v>27686</v>
      </c>
    </row>
    <row r="2332" spans="1:10" x14ac:dyDescent="0.2">
      <c r="A2332" t="s">
        <v>12989</v>
      </c>
      <c r="B2332" t="s">
        <v>1744</v>
      </c>
      <c r="C2332" t="s">
        <v>12990</v>
      </c>
      <c r="E2332" t="s">
        <v>4665</v>
      </c>
      <c r="G2332" t="s">
        <v>4666</v>
      </c>
      <c r="J2332" t="s">
        <v>27659</v>
      </c>
    </row>
    <row r="2333" spans="1:10" x14ac:dyDescent="0.2">
      <c r="A2333" t="s">
        <v>11722</v>
      </c>
      <c r="B2333" t="s">
        <v>1097</v>
      </c>
      <c r="C2333" t="s">
        <v>11723</v>
      </c>
      <c r="E2333" t="s">
        <v>5461</v>
      </c>
      <c r="G2333" t="s">
        <v>5462</v>
      </c>
      <c r="J2333" t="s">
        <v>27665</v>
      </c>
    </row>
    <row r="2334" spans="1:10" x14ac:dyDescent="0.2">
      <c r="A2334" t="s">
        <v>5021</v>
      </c>
      <c r="B2334" t="s">
        <v>4197</v>
      </c>
      <c r="C2334" t="s">
        <v>5022</v>
      </c>
      <c r="J2334" t="s">
        <v>27657</v>
      </c>
    </row>
    <row r="2335" spans="1:10" x14ac:dyDescent="0.2">
      <c r="A2335" t="s">
        <v>11736</v>
      </c>
      <c r="B2335" t="s">
        <v>14276</v>
      </c>
      <c r="C2335" t="s">
        <v>11737</v>
      </c>
      <c r="E2335" t="s">
        <v>3101</v>
      </c>
      <c r="G2335" t="s">
        <v>3102</v>
      </c>
      <c r="J2335" t="s">
        <v>27686</v>
      </c>
    </row>
    <row r="2336" spans="1:10" x14ac:dyDescent="0.2">
      <c r="A2336" t="s">
        <v>11740</v>
      </c>
      <c r="B2336" t="s">
        <v>1749</v>
      </c>
      <c r="C2336" t="s">
        <v>11741</v>
      </c>
      <c r="E2336" t="s">
        <v>3105</v>
      </c>
      <c r="G2336" t="s">
        <v>3106</v>
      </c>
      <c r="J2336" t="s">
        <v>27686</v>
      </c>
    </row>
    <row r="2337" spans="1:10" x14ac:dyDescent="0.2">
      <c r="A2337" t="s">
        <v>11780</v>
      </c>
      <c r="B2337" t="s">
        <v>5681</v>
      </c>
      <c r="C2337" t="s">
        <v>11781</v>
      </c>
      <c r="E2337" t="s">
        <v>3146</v>
      </c>
      <c r="G2337" t="s">
        <v>3147</v>
      </c>
      <c r="J2337" t="s">
        <v>27686</v>
      </c>
    </row>
    <row r="2338" spans="1:10" x14ac:dyDescent="0.2">
      <c r="A2338" t="s">
        <v>11788</v>
      </c>
      <c r="B2338" t="s">
        <v>5030</v>
      </c>
      <c r="C2338" t="s">
        <v>11789</v>
      </c>
      <c r="E2338" t="s">
        <v>3155</v>
      </c>
      <c r="G2338" t="s">
        <v>3156</v>
      </c>
      <c r="J2338" t="s">
        <v>27686</v>
      </c>
    </row>
    <row r="2339" spans="1:10" x14ac:dyDescent="0.2">
      <c r="A2339" t="s">
        <v>2075</v>
      </c>
      <c r="B2339" t="s">
        <v>2077</v>
      </c>
      <c r="C2339" t="s">
        <v>2076</v>
      </c>
      <c r="J2339" t="s">
        <v>27686</v>
      </c>
    </row>
    <row r="2340" spans="1:10" x14ac:dyDescent="0.2">
      <c r="A2340" t="s">
        <v>2080</v>
      </c>
      <c r="B2340" t="s">
        <v>2082</v>
      </c>
      <c r="C2340" t="s">
        <v>2081</v>
      </c>
      <c r="D2340" t="s">
        <v>13302</v>
      </c>
      <c r="H2340" t="s">
        <v>13303</v>
      </c>
      <c r="J2340" t="s">
        <v>27686</v>
      </c>
    </row>
    <row r="2341" spans="1:10" x14ac:dyDescent="0.2">
      <c r="A2341" t="s">
        <v>2083</v>
      </c>
      <c r="B2341" t="s">
        <v>5046</v>
      </c>
      <c r="C2341" t="s">
        <v>2084</v>
      </c>
      <c r="D2341" t="s">
        <v>13304</v>
      </c>
      <c r="H2341" t="s">
        <v>13305</v>
      </c>
      <c r="J2341" t="s">
        <v>27686</v>
      </c>
    </row>
    <row r="2342" spans="1:10" x14ac:dyDescent="0.2">
      <c r="A2342" t="s">
        <v>5047</v>
      </c>
      <c r="B2342" t="s">
        <v>5049</v>
      </c>
      <c r="C2342" t="s">
        <v>5048</v>
      </c>
      <c r="D2342" t="s">
        <v>13306</v>
      </c>
      <c r="H2342" t="s">
        <v>13307</v>
      </c>
      <c r="J2342" t="s">
        <v>27686</v>
      </c>
    </row>
    <row r="2343" spans="1:10" x14ac:dyDescent="0.2">
      <c r="A2343" t="s">
        <v>2089</v>
      </c>
      <c r="B2343" t="s">
        <v>5703</v>
      </c>
      <c r="C2343" t="s">
        <v>2090</v>
      </c>
      <c r="J2343" t="s">
        <v>27686</v>
      </c>
    </row>
    <row r="2344" spans="1:10" x14ac:dyDescent="0.2">
      <c r="A2344" t="s">
        <v>2091</v>
      </c>
      <c r="B2344" t="s">
        <v>2093</v>
      </c>
      <c r="C2344" t="s">
        <v>2092</v>
      </c>
      <c r="J2344" t="s">
        <v>27686</v>
      </c>
    </row>
    <row r="2345" spans="1:10" x14ac:dyDescent="0.2">
      <c r="A2345" t="s">
        <v>11204</v>
      </c>
      <c r="B2345" t="s">
        <v>11824</v>
      </c>
      <c r="C2345" t="s">
        <v>11205</v>
      </c>
      <c r="E2345" t="s">
        <v>2610</v>
      </c>
      <c r="G2345" t="s">
        <v>2611</v>
      </c>
      <c r="J2345" t="s">
        <v>27686</v>
      </c>
    </row>
    <row r="2346" spans="1:10" x14ac:dyDescent="0.2">
      <c r="A2346" t="s">
        <v>2097</v>
      </c>
      <c r="B2346" t="s">
        <v>3901</v>
      </c>
      <c r="C2346" t="s">
        <v>2098</v>
      </c>
      <c r="D2346" t="s">
        <v>13308</v>
      </c>
      <c r="H2346" t="s">
        <v>13309</v>
      </c>
      <c r="J2346" t="s">
        <v>27686</v>
      </c>
    </row>
    <row r="2347" spans="1:10" x14ac:dyDescent="0.2">
      <c r="A2347" t="s">
        <v>20299</v>
      </c>
      <c r="B2347" t="s">
        <v>5000</v>
      </c>
      <c r="C2347" t="s">
        <v>20300</v>
      </c>
      <c r="E2347" t="s">
        <v>20316</v>
      </c>
      <c r="G2347" t="s">
        <v>20317</v>
      </c>
      <c r="J2347" t="s">
        <v>27686</v>
      </c>
    </row>
    <row r="2348" spans="1:10" x14ac:dyDescent="0.2">
      <c r="A2348" t="s">
        <v>2101</v>
      </c>
      <c r="B2348" t="s">
        <v>2099</v>
      </c>
      <c r="C2348" t="s">
        <v>2102</v>
      </c>
      <c r="D2348" t="s">
        <v>13310</v>
      </c>
      <c r="H2348" t="s">
        <v>13311</v>
      </c>
      <c r="J2348" t="s">
        <v>27686</v>
      </c>
    </row>
    <row r="2349" spans="1:10" x14ac:dyDescent="0.2">
      <c r="A2349" t="s">
        <v>12746</v>
      </c>
      <c r="B2349" t="s">
        <v>16630</v>
      </c>
      <c r="C2349" t="s">
        <v>12747</v>
      </c>
      <c r="E2349" t="s">
        <v>30</v>
      </c>
      <c r="G2349" t="s">
        <v>31</v>
      </c>
      <c r="J2349" t="s">
        <v>27659</v>
      </c>
    </row>
    <row r="2350" spans="1:10" x14ac:dyDescent="0.2">
      <c r="A2350" t="s">
        <v>5015</v>
      </c>
      <c r="B2350" t="s">
        <v>5017</v>
      </c>
      <c r="C2350" t="s">
        <v>5016</v>
      </c>
      <c r="D2350" t="s">
        <v>13437</v>
      </c>
      <c r="H2350" t="s">
        <v>13438</v>
      </c>
      <c r="J2350" t="s">
        <v>27709</v>
      </c>
    </row>
    <row r="2351" spans="1:10" x14ac:dyDescent="0.2">
      <c r="A2351" t="s">
        <v>938</v>
      </c>
      <c r="B2351" t="s">
        <v>940</v>
      </c>
      <c r="C2351" t="s">
        <v>939</v>
      </c>
      <c r="J2351" t="s">
        <v>27709</v>
      </c>
    </row>
    <row r="2352" spans="1:10" x14ac:dyDescent="0.2">
      <c r="A2352" t="s">
        <v>5018</v>
      </c>
      <c r="B2352" t="s">
        <v>5020</v>
      </c>
      <c r="C2352" t="s">
        <v>5019</v>
      </c>
      <c r="J2352" t="s">
        <v>27709</v>
      </c>
    </row>
    <row r="2353" spans="1:10" x14ac:dyDescent="0.2">
      <c r="A2353" t="s">
        <v>2137</v>
      </c>
      <c r="B2353" t="s">
        <v>2139</v>
      </c>
      <c r="C2353" t="s">
        <v>2138</v>
      </c>
      <c r="J2353" t="s">
        <v>27658</v>
      </c>
    </row>
    <row r="2354" spans="1:10" x14ac:dyDescent="0.2">
      <c r="A2354" t="s">
        <v>2140</v>
      </c>
      <c r="B2354" t="s">
        <v>2142</v>
      </c>
      <c r="C2354" t="s">
        <v>2141</v>
      </c>
      <c r="J2354" t="s">
        <v>27658</v>
      </c>
    </row>
    <row r="2355" spans="1:10" x14ac:dyDescent="0.2">
      <c r="A2355" t="s">
        <v>10940</v>
      </c>
      <c r="B2355" t="s">
        <v>15778</v>
      </c>
      <c r="C2355" t="s">
        <v>24204</v>
      </c>
      <c r="D2355" t="s">
        <v>15776</v>
      </c>
      <c r="E2355" t="s">
        <v>277</v>
      </c>
      <c r="G2355" t="s">
        <v>278</v>
      </c>
      <c r="H2355" t="s">
        <v>15777</v>
      </c>
      <c r="J2355" t="s">
        <v>27665</v>
      </c>
    </row>
    <row r="2356" spans="1:10" x14ac:dyDescent="0.2">
      <c r="A2356" t="s">
        <v>4224</v>
      </c>
      <c r="B2356" t="s">
        <v>4226</v>
      </c>
      <c r="C2356" t="s">
        <v>4225</v>
      </c>
      <c r="J2356" t="s">
        <v>27688</v>
      </c>
    </row>
    <row r="2357" spans="1:10" x14ac:dyDescent="0.2">
      <c r="A2357" t="s">
        <v>4227</v>
      </c>
      <c r="B2357" t="s">
        <v>5699</v>
      </c>
      <c r="C2357" t="s">
        <v>4228</v>
      </c>
      <c r="J2357" t="s">
        <v>27688</v>
      </c>
    </row>
    <row r="2358" spans="1:10" x14ac:dyDescent="0.2">
      <c r="A2358" t="s">
        <v>4229</v>
      </c>
      <c r="B2358" t="s">
        <v>4231</v>
      </c>
      <c r="C2358" t="s">
        <v>4230</v>
      </c>
      <c r="J2358" t="s">
        <v>27688</v>
      </c>
    </row>
    <row r="2359" spans="1:10" x14ac:dyDescent="0.2">
      <c r="A2359" t="s">
        <v>4232</v>
      </c>
      <c r="B2359" t="s">
        <v>4234</v>
      </c>
      <c r="C2359" t="s">
        <v>4233</v>
      </c>
      <c r="J2359" t="s">
        <v>27688</v>
      </c>
    </row>
    <row r="2360" spans="1:10" x14ac:dyDescent="0.2">
      <c r="A2360" t="s">
        <v>4235</v>
      </c>
      <c r="B2360" t="s">
        <v>4237</v>
      </c>
      <c r="C2360" t="s">
        <v>4236</v>
      </c>
      <c r="F2360" t="s">
        <v>2509</v>
      </c>
      <c r="I2360" t="s">
        <v>2510</v>
      </c>
      <c r="J2360" t="s">
        <v>27688</v>
      </c>
    </row>
    <row r="2361" spans="1:10" x14ac:dyDescent="0.2">
      <c r="A2361" t="s">
        <v>941</v>
      </c>
      <c r="B2361" t="s">
        <v>943</v>
      </c>
      <c r="C2361" t="s">
        <v>942</v>
      </c>
      <c r="J2361" t="s">
        <v>27684</v>
      </c>
    </row>
    <row r="2362" spans="1:10" x14ac:dyDescent="0.2">
      <c r="A2362" t="s">
        <v>4323</v>
      </c>
      <c r="B2362" t="s">
        <v>5052</v>
      </c>
      <c r="C2362" t="s">
        <v>4324</v>
      </c>
      <c r="D2362" t="s">
        <v>13330</v>
      </c>
      <c r="H2362" t="s">
        <v>13331</v>
      </c>
      <c r="J2362" t="s">
        <v>27657</v>
      </c>
    </row>
    <row r="2363" spans="1:10" x14ac:dyDescent="0.2">
      <c r="A2363" t="s">
        <v>11822</v>
      </c>
      <c r="B2363" t="s">
        <v>12890</v>
      </c>
      <c r="C2363" t="s">
        <v>11823</v>
      </c>
      <c r="E2363" t="s">
        <v>11820</v>
      </c>
      <c r="G2363" t="s">
        <v>11821</v>
      </c>
      <c r="J2363" t="s">
        <v>27686</v>
      </c>
    </row>
    <row r="2364" spans="1:10" x14ac:dyDescent="0.2">
      <c r="A2364" t="s">
        <v>2111</v>
      </c>
      <c r="B2364" t="s">
        <v>2113</v>
      </c>
      <c r="C2364" t="s">
        <v>2112</v>
      </c>
      <c r="J2364" t="s">
        <v>27686</v>
      </c>
    </row>
    <row r="2365" spans="1:10" x14ac:dyDescent="0.2">
      <c r="A2365" t="s">
        <v>2114</v>
      </c>
      <c r="B2365" t="s">
        <v>8964</v>
      </c>
      <c r="C2365" t="s">
        <v>2115</v>
      </c>
      <c r="D2365" t="s">
        <v>13332</v>
      </c>
      <c r="H2365" t="s">
        <v>13333</v>
      </c>
      <c r="J2365" t="s">
        <v>27686</v>
      </c>
    </row>
    <row r="2366" spans="1:10" x14ac:dyDescent="0.2">
      <c r="A2366" t="s">
        <v>2120</v>
      </c>
      <c r="B2366" t="s">
        <v>2122</v>
      </c>
      <c r="C2366" t="s">
        <v>2121</v>
      </c>
      <c r="J2366" t="s">
        <v>27686</v>
      </c>
    </row>
    <row r="2367" spans="1:10" x14ac:dyDescent="0.2">
      <c r="A2367" t="s">
        <v>2123</v>
      </c>
      <c r="B2367" t="s">
        <v>2125</v>
      </c>
      <c r="C2367" t="s">
        <v>2124</v>
      </c>
      <c r="J2367" t="s">
        <v>27686</v>
      </c>
    </row>
    <row r="2368" spans="1:10" x14ac:dyDescent="0.2">
      <c r="A2368" t="s">
        <v>2126</v>
      </c>
      <c r="B2368" t="s">
        <v>2128</v>
      </c>
      <c r="C2368" t="s">
        <v>2127</v>
      </c>
      <c r="J2368" t="s">
        <v>27686</v>
      </c>
    </row>
    <row r="2369" spans="1:10" x14ac:dyDescent="0.2">
      <c r="A2369" t="s">
        <v>2129</v>
      </c>
      <c r="B2369" t="s">
        <v>2753</v>
      </c>
      <c r="C2369" t="s">
        <v>5053</v>
      </c>
      <c r="J2369" t="s">
        <v>27686</v>
      </c>
    </row>
    <row r="2370" spans="1:10" x14ac:dyDescent="0.2">
      <c r="A2370" t="s">
        <v>3966</v>
      </c>
      <c r="B2370" t="s">
        <v>3968</v>
      </c>
      <c r="C2370" t="s">
        <v>3967</v>
      </c>
      <c r="J2370" t="s">
        <v>27710</v>
      </c>
    </row>
    <row r="2371" spans="1:10" x14ac:dyDescent="0.2">
      <c r="A2371" t="s">
        <v>597</v>
      </c>
      <c r="B2371" t="s">
        <v>1799</v>
      </c>
      <c r="C2371" t="s">
        <v>1798</v>
      </c>
      <c r="J2371" t="s">
        <v>27660</v>
      </c>
    </row>
    <row r="2372" spans="1:10" x14ac:dyDescent="0.2">
      <c r="A2372" t="s">
        <v>142</v>
      </c>
      <c r="B2372" t="s">
        <v>4528</v>
      </c>
      <c r="C2372" t="s">
        <v>143</v>
      </c>
      <c r="D2372" t="s">
        <v>15461</v>
      </c>
      <c r="H2372" t="s">
        <v>15462</v>
      </c>
      <c r="J2372" t="s">
        <v>27657</v>
      </c>
    </row>
    <row r="2373" spans="1:10" x14ac:dyDescent="0.2">
      <c r="A2373" t="s">
        <v>144</v>
      </c>
      <c r="B2373" t="s">
        <v>146</v>
      </c>
      <c r="C2373" t="s">
        <v>145</v>
      </c>
      <c r="D2373" t="s">
        <v>15463</v>
      </c>
      <c r="H2373" t="s">
        <v>15464</v>
      </c>
      <c r="J2373" t="s">
        <v>27686</v>
      </c>
    </row>
    <row r="2374" spans="1:10" x14ac:dyDescent="0.2">
      <c r="A2374" t="s">
        <v>149</v>
      </c>
      <c r="B2374" t="s">
        <v>151</v>
      </c>
      <c r="C2374" t="s">
        <v>150</v>
      </c>
      <c r="D2374" t="s">
        <v>15467</v>
      </c>
      <c r="H2374" t="s">
        <v>15468</v>
      </c>
      <c r="J2374" t="s">
        <v>27657</v>
      </c>
    </row>
    <row r="2375" spans="1:10" x14ac:dyDescent="0.2">
      <c r="A2375" t="s">
        <v>152</v>
      </c>
      <c r="B2375" t="s">
        <v>4528</v>
      </c>
      <c r="C2375" t="s">
        <v>153</v>
      </c>
      <c r="D2375" t="s">
        <v>15469</v>
      </c>
      <c r="H2375" t="s">
        <v>15470</v>
      </c>
      <c r="J2375" t="s">
        <v>27686</v>
      </c>
    </row>
    <row r="2376" spans="1:10" x14ac:dyDescent="0.2">
      <c r="A2376" t="s">
        <v>154</v>
      </c>
      <c r="B2376" t="s">
        <v>4192</v>
      </c>
      <c r="C2376" t="s">
        <v>155</v>
      </c>
      <c r="D2376" t="s">
        <v>15471</v>
      </c>
      <c r="E2376" t="s">
        <v>14981</v>
      </c>
      <c r="G2376" t="s">
        <v>14982</v>
      </c>
      <c r="H2376" t="s">
        <v>15472</v>
      </c>
      <c r="J2376" t="s">
        <v>27684</v>
      </c>
    </row>
    <row r="2377" spans="1:10" x14ac:dyDescent="0.2">
      <c r="A2377" t="s">
        <v>2281</v>
      </c>
      <c r="B2377" t="s">
        <v>3836</v>
      </c>
      <c r="C2377" t="s">
        <v>2282</v>
      </c>
      <c r="D2377" t="s">
        <v>15473</v>
      </c>
      <c r="H2377" t="s">
        <v>15474</v>
      </c>
      <c r="J2377" t="s">
        <v>27659</v>
      </c>
    </row>
    <row r="2378" spans="1:10" x14ac:dyDescent="0.2">
      <c r="A2378" t="s">
        <v>2283</v>
      </c>
      <c r="B2378" t="s">
        <v>3837</v>
      </c>
      <c r="C2378" t="s">
        <v>5820</v>
      </c>
      <c r="D2378" t="s">
        <v>15475</v>
      </c>
      <c r="H2378" t="s">
        <v>15476</v>
      </c>
      <c r="J2378" t="s">
        <v>27659</v>
      </c>
    </row>
    <row r="2379" spans="1:10" x14ac:dyDescent="0.2">
      <c r="A2379" t="s">
        <v>5821</v>
      </c>
      <c r="B2379" t="s">
        <v>3838</v>
      </c>
      <c r="C2379" t="s">
        <v>5822</v>
      </c>
      <c r="D2379" t="s">
        <v>15477</v>
      </c>
      <c r="E2379" t="s">
        <v>14980</v>
      </c>
      <c r="G2379" t="s">
        <v>14983</v>
      </c>
      <c r="H2379" t="s">
        <v>15478</v>
      </c>
      <c r="J2379" t="s">
        <v>27684</v>
      </c>
    </row>
    <row r="2380" spans="1:10" x14ac:dyDescent="0.2">
      <c r="A2380" t="s">
        <v>5823</v>
      </c>
      <c r="B2380" t="s">
        <v>5825</v>
      </c>
      <c r="C2380" t="s">
        <v>5824</v>
      </c>
      <c r="J2380" t="s">
        <v>27659</v>
      </c>
    </row>
    <row r="2381" spans="1:10" x14ac:dyDescent="0.2">
      <c r="A2381" t="s">
        <v>5826</v>
      </c>
      <c r="B2381" t="s">
        <v>17938</v>
      </c>
      <c r="C2381" t="s">
        <v>5827</v>
      </c>
      <c r="D2381" t="s">
        <v>13445</v>
      </c>
      <c r="H2381" t="s">
        <v>13446</v>
      </c>
      <c r="J2381" t="s">
        <v>27665</v>
      </c>
    </row>
    <row r="2382" spans="1:10" x14ac:dyDescent="0.2">
      <c r="A2382" t="s">
        <v>5828</v>
      </c>
      <c r="B2382" t="s">
        <v>3839</v>
      </c>
      <c r="C2382" t="s">
        <v>5829</v>
      </c>
      <c r="D2382" t="s">
        <v>13447</v>
      </c>
      <c r="H2382" t="s">
        <v>13448</v>
      </c>
      <c r="J2382" t="s">
        <v>27659</v>
      </c>
    </row>
    <row r="2383" spans="1:10" x14ac:dyDescent="0.2">
      <c r="A2383" t="s">
        <v>5830</v>
      </c>
      <c r="B2383" t="s">
        <v>3839</v>
      </c>
      <c r="C2383" t="s">
        <v>5831</v>
      </c>
      <c r="D2383" t="s">
        <v>13449</v>
      </c>
      <c r="H2383" t="s">
        <v>13450</v>
      </c>
      <c r="J2383" t="s">
        <v>27659</v>
      </c>
    </row>
    <row r="2384" spans="1:10" x14ac:dyDescent="0.2">
      <c r="A2384" t="s">
        <v>5832</v>
      </c>
      <c r="B2384" t="s">
        <v>3839</v>
      </c>
      <c r="C2384" t="s">
        <v>5833</v>
      </c>
      <c r="D2384" t="s">
        <v>13451</v>
      </c>
      <c r="H2384" t="s">
        <v>13452</v>
      </c>
      <c r="J2384" t="s">
        <v>27684</v>
      </c>
    </row>
    <row r="2385" spans="1:10" x14ac:dyDescent="0.2">
      <c r="A2385" t="s">
        <v>5834</v>
      </c>
      <c r="B2385" t="s">
        <v>5836</v>
      </c>
      <c r="C2385" t="s">
        <v>5835</v>
      </c>
      <c r="J2385" t="s">
        <v>27659</v>
      </c>
    </row>
    <row r="2386" spans="1:10" x14ac:dyDescent="0.2">
      <c r="A2386" t="s">
        <v>5837</v>
      </c>
      <c r="B2386" t="s">
        <v>8956</v>
      </c>
      <c r="C2386" t="s">
        <v>5838</v>
      </c>
      <c r="D2386" t="s">
        <v>13453</v>
      </c>
      <c r="H2386" t="s">
        <v>13454</v>
      </c>
      <c r="J2386" t="s">
        <v>27659</v>
      </c>
    </row>
    <row r="2387" spans="1:10" x14ac:dyDescent="0.2">
      <c r="A2387" t="s">
        <v>5839</v>
      </c>
      <c r="B2387" t="s">
        <v>5841</v>
      </c>
      <c r="C2387" t="s">
        <v>5840</v>
      </c>
      <c r="D2387" t="s">
        <v>13455</v>
      </c>
      <c r="H2387" t="s">
        <v>13456</v>
      </c>
      <c r="J2387" t="s">
        <v>27665</v>
      </c>
    </row>
    <row r="2388" spans="1:10" x14ac:dyDescent="0.2">
      <c r="A2388" t="s">
        <v>5842</v>
      </c>
      <c r="B2388" t="s">
        <v>8140</v>
      </c>
      <c r="C2388" t="s">
        <v>5843</v>
      </c>
      <c r="D2388" t="s">
        <v>13457</v>
      </c>
      <c r="H2388" t="s">
        <v>13458</v>
      </c>
      <c r="J2388" t="s">
        <v>27711</v>
      </c>
    </row>
    <row r="2389" spans="1:10" x14ac:dyDescent="0.2">
      <c r="A2389" t="s">
        <v>5844</v>
      </c>
      <c r="B2389" t="s">
        <v>5846</v>
      </c>
      <c r="C2389" t="s">
        <v>5845</v>
      </c>
      <c r="D2389" t="s">
        <v>13459</v>
      </c>
      <c r="H2389" t="s">
        <v>13460</v>
      </c>
      <c r="J2389" t="s">
        <v>27688</v>
      </c>
    </row>
    <row r="2390" spans="1:10" x14ac:dyDescent="0.2">
      <c r="A2390" t="s">
        <v>5847</v>
      </c>
      <c r="B2390" t="s">
        <v>5846</v>
      </c>
      <c r="C2390" t="s">
        <v>5848</v>
      </c>
      <c r="D2390" t="s">
        <v>2414</v>
      </c>
      <c r="H2390" t="s">
        <v>2415</v>
      </c>
      <c r="J2390" t="s">
        <v>27688</v>
      </c>
    </row>
    <row r="2391" spans="1:10" x14ac:dyDescent="0.2">
      <c r="A2391" t="s">
        <v>5849</v>
      </c>
      <c r="B2391" t="s">
        <v>1747</v>
      </c>
      <c r="C2391" t="s">
        <v>5850</v>
      </c>
      <c r="J2391" t="s">
        <v>27702</v>
      </c>
    </row>
    <row r="2392" spans="1:10" x14ac:dyDescent="0.2">
      <c r="A2392" t="s">
        <v>5851</v>
      </c>
      <c r="B2392" t="s">
        <v>1747</v>
      </c>
      <c r="C2392" t="s">
        <v>5852</v>
      </c>
      <c r="J2392" t="s">
        <v>27702</v>
      </c>
    </row>
    <row r="2393" spans="1:10" x14ac:dyDescent="0.2">
      <c r="A2393" t="s">
        <v>5853</v>
      </c>
      <c r="B2393" t="s">
        <v>16631</v>
      </c>
      <c r="C2393" t="s">
        <v>5854</v>
      </c>
      <c r="J2393" t="s">
        <v>27702</v>
      </c>
    </row>
    <row r="2394" spans="1:10" x14ac:dyDescent="0.2">
      <c r="A2394" t="s">
        <v>4681</v>
      </c>
      <c r="B2394" t="s">
        <v>4852</v>
      </c>
      <c r="C2394" t="s">
        <v>4682</v>
      </c>
      <c r="D2394" t="s">
        <v>13461</v>
      </c>
      <c r="H2394" t="s">
        <v>13462</v>
      </c>
      <c r="J2394" t="s">
        <v>27688</v>
      </c>
    </row>
    <row r="2395" spans="1:10" x14ac:dyDescent="0.2">
      <c r="A2395" t="s">
        <v>4683</v>
      </c>
      <c r="B2395" t="s">
        <v>2405</v>
      </c>
      <c r="C2395" t="s">
        <v>4684</v>
      </c>
      <c r="D2395" t="s">
        <v>13463</v>
      </c>
      <c r="H2395" t="s">
        <v>13464</v>
      </c>
      <c r="J2395" t="s">
        <v>27688</v>
      </c>
    </row>
    <row r="2396" spans="1:10" x14ac:dyDescent="0.2">
      <c r="A2396" t="s">
        <v>4685</v>
      </c>
      <c r="B2396" t="s">
        <v>8151</v>
      </c>
      <c r="C2396" t="s">
        <v>4686</v>
      </c>
      <c r="D2396" t="s">
        <v>13465</v>
      </c>
      <c r="H2396" t="s">
        <v>13466</v>
      </c>
      <c r="J2396" t="s">
        <v>27665</v>
      </c>
    </row>
    <row r="2397" spans="1:10" x14ac:dyDescent="0.2">
      <c r="A2397" t="s">
        <v>13469</v>
      </c>
      <c r="B2397" t="s">
        <v>8152</v>
      </c>
      <c r="C2397" t="s">
        <v>13470</v>
      </c>
      <c r="D2397" t="s">
        <v>15346</v>
      </c>
      <c r="E2397" t="s">
        <v>4689</v>
      </c>
      <c r="G2397" t="s">
        <v>4690</v>
      </c>
      <c r="H2397" t="s">
        <v>15347</v>
      </c>
      <c r="J2397" t="s">
        <v>27684</v>
      </c>
    </row>
    <row r="2398" spans="1:10" x14ac:dyDescent="0.2">
      <c r="A2398" t="s">
        <v>4687</v>
      </c>
      <c r="B2398" t="s">
        <v>8153</v>
      </c>
      <c r="C2398" t="s">
        <v>4688</v>
      </c>
      <c r="D2398" t="s">
        <v>13467</v>
      </c>
      <c r="H2398" t="s">
        <v>13468</v>
      </c>
      <c r="J2398" t="s">
        <v>27665</v>
      </c>
    </row>
    <row r="2399" spans="1:10" x14ac:dyDescent="0.2">
      <c r="A2399" t="s">
        <v>4689</v>
      </c>
      <c r="B2399" t="s">
        <v>8152</v>
      </c>
      <c r="C2399" t="s">
        <v>4690</v>
      </c>
      <c r="D2399" t="s">
        <v>13469</v>
      </c>
      <c r="H2399" t="s">
        <v>13470</v>
      </c>
      <c r="J2399" t="s">
        <v>27684</v>
      </c>
    </row>
    <row r="2400" spans="1:10" x14ac:dyDescent="0.2">
      <c r="A2400" t="s">
        <v>4691</v>
      </c>
      <c r="B2400" t="s">
        <v>5874</v>
      </c>
      <c r="C2400" t="s">
        <v>4692</v>
      </c>
      <c r="D2400" t="s">
        <v>13471</v>
      </c>
      <c r="H2400" t="s">
        <v>13472</v>
      </c>
      <c r="J2400" t="s">
        <v>27684</v>
      </c>
    </row>
    <row r="2401" spans="1:10" x14ac:dyDescent="0.2">
      <c r="A2401" t="s">
        <v>944</v>
      </c>
      <c r="B2401" t="s">
        <v>5874</v>
      </c>
      <c r="C2401" t="s">
        <v>945</v>
      </c>
      <c r="D2401" t="s">
        <v>14247</v>
      </c>
      <c r="H2401" t="s">
        <v>14248</v>
      </c>
      <c r="J2401" t="s">
        <v>27702</v>
      </c>
    </row>
    <row r="2402" spans="1:10" x14ac:dyDescent="0.2">
      <c r="A2402" t="s">
        <v>4693</v>
      </c>
      <c r="B2402" t="s">
        <v>8159</v>
      </c>
      <c r="C2402" t="s">
        <v>4694</v>
      </c>
      <c r="D2402" t="s">
        <v>15576</v>
      </c>
      <c r="H2402" t="s">
        <v>15577</v>
      </c>
      <c r="J2402" t="s">
        <v>27659</v>
      </c>
    </row>
    <row r="2403" spans="1:10" x14ac:dyDescent="0.2">
      <c r="A2403" t="s">
        <v>4695</v>
      </c>
      <c r="B2403" t="s">
        <v>8165</v>
      </c>
      <c r="C2403" t="s">
        <v>4696</v>
      </c>
      <c r="D2403" t="s">
        <v>15578</v>
      </c>
      <c r="H2403" t="s">
        <v>15579</v>
      </c>
      <c r="J2403" t="s">
        <v>27684</v>
      </c>
    </row>
    <row r="2404" spans="1:10" x14ac:dyDescent="0.2">
      <c r="A2404" t="s">
        <v>4697</v>
      </c>
      <c r="B2404" t="s">
        <v>8166</v>
      </c>
      <c r="C2404" t="s">
        <v>4698</v>
      </c>
      <c r="D2404" t="s">
        <v>15580</v>
      </c>
      <c r="H2404" t="s">
        <v>15581</v>
      </c>
      <c r="J2404" t="s">
        <v>27684</v>
      </c>
    </row>
    <row r="2405" spans="1:10" x14ac:dyDescent="0.2">
      <c r="A2405" t="s">
        <v>4699</v>
      </c>
      <c r="B2405" t="s">
        <v>8167</v>
      </c>
      <c r="C2405" t="s">
        <v>4700</v>
      </c>
      <c r="J2405" t="s">
        <v>27657</v>
      </c>
    </row>
    <row r="2406" spans="1:10" x14ac:dyDescent="0.2">
      <c r="A2406" t="s">
        <v>4701</v>
      </c>
      <c r="B2406" t="s">
        <v>4107</v>
      </c>
      <c r="C2406" t="s">
        <v>4702</v>
      </c>
      <c r="D2406" t="s">
        <v>15582</v>
      </c>
      <c r="H2406" t="s">
        <v>15583</v>
      </c>
      <c r="J2406" t="s">
        <v>27684</v>
      </c>
    </row>
    <row r="2407" spans="1:10" x14ac:dyDescent="0.2">
      <c r="A2407" t="s">
        <v>4703</v>
      </c>
      <c r="B2407" t="s">
        <v>4056</v>
      </c>
      <c r="C2407" t="s">
        <v>4704</v>
      </c>
      <c r="D2407" t="s">
        <v>15584</v>
      </c>
      <c r="H2407" t="s">
        <v>15585</v>
      </c>
      <c r="J2407" t="s">
        <v>27684</v>
      </c>
    </row>
    <row r="2408" spans="1:10" x14ac:dyDescent="0.2">
      <c r="A2408" t="s">
        <v>4705</v>
      </c>
      <c r="B2408" t="s">
        <v>4707</v>
      </c>
      <c r="C2408" t="s">
        <v>4706</v>
      </c>
      <c r="D2408" t="s">
        <v>15586</v>
      </c>
      <c r="H2408" t="s">
        <v>15587</v>
      </c>
      <c r="J2408" t="s">
        <v>27684</v>
      </c>
    </row>
    <row r="2409" spans="1:10" x14ac:dyDescent="0.2">
      <c r="A2409" t="s">
        <v>4708</v>
      </c>
      <c r="B2409" t="s">
        <v>4057</v>
      </c>
      <c r="C2409" t="s">
        <v>4709</v>
      </c>
      <c r="D2409" t="s">
        <v>15588</v>
      </c>
      <c r="H2409" t="s">
        <v>15589</v>
      </c>
      <c r="J2409" t="s">
        <v>27686</v>
      </c>
    </row>
    <row r="2410" spans="1:10" x14ac:dyDescent="0.2">
      <c r="A2410" t="s">
        <v>4710</v>
      </c>
      <c r="B2410" t="s">
        <v>4057</v>
      </c>
      <c r="C2410" t="s">
        <v>4711</v>
      </c>
      <c r="D2410" t="s">
        <v>15590</v>
      </c>
      <c r="H2410" t="s">
        <v>15591</v>
      </c>
      <c r="J2410" t="s">
        <v>27665</v>
      </c>
    </row>
    <row r="2411" spans="1:10" x14ac:dyDescent="0.2">
      <c r="A2411" t="s">
        <v>4712</v>
      </c>
      <c r="B2411" t="s">
        <v>4057</v>
      </c>
      <c r="C2411" t="s">
        <v>4713</v>
      </c>
      <c r="D2411" t="s">
        <v>15592</v>
      </c>
      <c r="H2411" t="s">
        <v>15593</v>
      </c>
      <c r="J2411" t="s">
        <v>27711</v>
      </c>
    </row>
    <row r="2412" spans="1:10" x14ac:dyDescent="0.2">
      <c r="A2412" t="s">
        <v>4714</v>
      </c>
      <c r="B2412" t="s">
        <v>4057</v>
      </c>
      <c r="C2412" t="s">
        <v>4715</v>
      </c>
      <c r="J2412" t="s">
        <v>27702</v>
      </c>
    </row>
    <row r="2413" spans="1:10" x14ac:dyDescent="0.2">
      <c r="A2413" t="s">
        <v>4716</v>
      </c>
      <c r="B2413" t="s">
        <v>4108</v>
      </c>
      <c r="C2413" t="s">
        <v>4717</v>
      </c>
      <c r="D2413" t="s">
        <v>15594</v>
      </c>
      <c r="H2413" t="s">
        <v>15595</v>
      </c>
      <c r="J2413" t="s">
        <v>27702</v>
      </c>
    </row>
    <row r="2414" spans="1:10" x14ac:dyDescent="0.2">
      <c r="A2414" t="s">
        <v>4718</v>
      </c>
      <c r="B2414" t="s">
        <v>4109</v>
      </c>
      <c r="C2414" t="s">
        <v>4719</v>
      </c>
      <c r="D2414" t="s">
        <v>15596</v>
      </c>
      <c r="H2414" t="s">
        <v>15597</v>
      </c>
      <c r="J2414" t="s">
        <v>27657</v>
      </c>
    </row>
    <row r="2415" spans="1:10" x14ac:dyDescent="0.2">
      <c r="A2415" t="s">
        <v>2305</v>
      </c>
      <c r="B2415" t="s">
        <v>8163</v>
      </c>
      <c r="C2415" t="s">
        <v>2306</v>
      </c>
      <c r="D2415" t="s">
        <v>15598</v>
      </c>
      <c r="H2415" t="s">
        <v>15599</v>
      </c>
      <c r="J2415" t="s">
        <v>27702</v>
      </c>
    </row>
    <row r="2416" spans="1:10" x14ac:dyDescent="0.2">
      <c r="A2416" t="s">
        <v>15600</v>
      </c>
      <c r="B2416" t="s">
        <v>4057</v>
      </c>
      <c r="C2416" t="s">
        <v>15601</v>
      </c>
      <c r="D2416" t="s">
        <v>15348</v>
      </c>
      <c r="E2416" t="s">
        <v>4281</v>
      </c>
      <c r="G2416" t="s">
        <v>4282</v>
      </c>
      <c r="H2416" t="s">
        <v>15349</v>
      </c>
      <c r="J2416" t="s">
        <v>27702</v>
      </c>
    </row>
    <row r="2417" spans="1:10" x14ac:dyDescent="0.2">
      <c r="A2417" t="s">
        <v>2307</v>
      </c>
      <c r="B2417" t="s">
        <v>4057</v>
      </c>
      <c r="C2417" t="s">
        <v>2308</v>
      </c>
      <c r="D2417" t="s">
        <v>15602</v>
      </c>
      <c r="H2417" t="s">
        <v>13176</v>
      </c>
      <c r="J2417" t="s">
        <v>27702</v>
      </c>
    </row>
    <row r="2418" spans="1:10" x14ac:dyDescent="0.2">
      <c r="A2418" t="s">
        <v>2309</v>
      </c>
      <c r="B2418" t="s">
        <v>4057</v>
      </c>
      <c r="C2418" t="s">
        <v>2310</v>
      </c>
      <c r="D2418" t="s">
        <v>13177</v>
      </c>
      <c r="H2418" t="s">
        <v>13178</v>
      </c>
      <c r="J2418" t="s">
        <v>27702</v>
      </c>
    </row>
    <row r="2419" spans="1:10" x14ac:dyDescent="0.2">
      <c r="A2419" t="s">
        <v>2311</v>
      </c>
      <c r="B2419" t="s">
        <v>4057</v>
      </c>
      <c r="C2419" t="s">
        <v>2312</v>
      </c>
      <c r="D2419" t="s">
        <v>13179</v>
      </c>
      <c r="H2419" t="s">
        <v>13180</v>
      </c>
      <c r="J2419" t="s">
        <v>27702</v>
      </c>
    </row>
    <row r="2420" spans="1:10" x14ac:dyDescent="0.2">
      <c r="A2420" t="s">
        <v>2313</v>
      </c>
      <c r="B2420" t="s">
        <v>4057</v>
      </c>
      <c r="C2420" t="s">
        <v>2314</v>
      </c>
      <c r="D2420" t="s">
        <v>13181</v>
      </c>
      <c r="H2420" t="s">
        <v>13182</v>
      </c>
      <c r="J2420" t="s">
        <v>27711</v>
      </c>
    </row>
    <row r="2421" spans="1:10" x14ac:dyDescent="0.2">
      <c r="A2421" t="s">
        <v>12687</v>
      </c>
      <c r="B2421" t="s">
        <v>4064</v>
      </c>
      <c r="C2421" t="s">
        <v>12688</v>
      </c>
      <c r="D2421" t="s">
        <v>13441</v>
      </c>
      <c r="H2421" t="s">
        <v>13442</v>
      </c>
      <c r="J2421" t="s">
        <v>27665</v>
      </c>
    </row>
    <row r="2422" spans="1:10" x14ac:dyDescent="0.2">
      <c r="A2422" t="s">
        <v>1573</v>
      </c>
      <c r="B2422" t="s">
        <v>4057</v>
      </c>
      <c r="C2422" t="s">
        <v>1574</v>
      </c>
      <c r="D2422" t="s">
        <v>13183</v>
      </c>
      <c r="H2422" t="s">
        <v>13184</v>
      </c>
      <c r="J2422" t="s">
        <v>27665</v>
      </c>
    </row>
    <row r="2423" spans="1:10" x14ac:dyDescent="0.2">
      <c r="A2423" t="s">
        <v>1575</v>
      </c>
      <c r="B2423" t="s">
        <v>4057</v>
      </c>
      <c r="C2423" t="s">
        <v>1576</v>
      </c>
      <c r="D2423" t="s">
        <v>13185</v>
      </c>
      <c r="H2423" t="s">
        <v>13186</v>
      </c>
      <c r="J2423" t="s">
        <v>27665</v>
      </c>
    </row>
    <row r="2424" spans="1:10" x14ac:dyDescent="0.2">
      <c r="A2424" t="s">
        <v>4111</v>
      </c>
      <c r="B2424" t="s">
        <v>4076</v>
      </c>
      <c r="C2424" t="s">
        <v>4110</v>
      </c>
      <c r="D2424" t="s">
        <v>13187</v>
      </c>
      <c r="H2424" t="s">
        <v>13188</v>
      </c>
      <c r="J2424" t="s">
        <v>27685</v>
      </c>
    </row>
    <row r="2425" spans="1:10" x14ac:dyDescent="0.2">
      <c r="A2425" t="s">
        <v>1577</v>
      </c>
      <c r="B2425" t="s">
        <v>4077</v>
      </c>
      <c r="C2425" t="s">
        <v>1578</v>
      </c>
      <c r="D2425" t="s">
        <v>13189</v>
      </c>
      <c r="H2425" t="s">
        <v>13190</v>
      </c>
      <c r="J2425" t="s">
        <v>27702</v>
      </c>
    </row>
    <row r="2426" spans="1:10" x14ac:dyDescent="0.2">
      <c r="A2426" t="s">
        <v>19221</v>
      </c>
      <c r="B2426" t="s">
        <v>4078</v>
      </c>
      <c r="C2426" t="s">
        <v>19222</v>
      </c>
      <c r="D2426" t="s">
        <v>19796</v>
      </c>
      <c r="H2426" t="s">
        <v>19822</v>
      </c>
      <c r="J2426" t="s">
        <v>27686</v>
      </c>
    </row>
    <row r="2427" spans="1:10" x14ac:dyDescent="0.2">
      <c r="A2427" t="s">
        <v>4720</v>
      </c>
      <c r="B2427" t="s">
        <v>4078</v>
      </c>
      <c r="C2427" t="s">
        <v>4721</v>
      </c>
      <c r="D2427" t="s">
        <v>14564</v>
      </c>
      <c r="H2427" t="s">
        <v>14565</v>
      </c>
      <c r="J2427" t="s">
        <v>27686</v>
      </c>
    </row>
    <row r="2428" spans="1:10" x14ac:dyDescent="0.2">
      <c r="A2428" t="s">
        <v>4722</v>
      </c>
      <c r="B2428" t="s">
        <v>4125</v>
      </c>
      <c r="C2428" t="s">
        <v>4723</v>
      </c>
      <c r="D2428" t="s">
        <v>14566</v>
      </c>
      <c r="H2428" t="s">
        <v>14567</v>
      </c>
      <c r="J2428" t="s">
        <v>27686</v>
      </c>
    </row>
    <row r="2429" spans="1:10" x14ac:dyDescent="0.2">
      <c r="A2429" t="s">
        <v>4724</v>
      </c>
      <c r="B2429" t="s">
        <v>4125</v>
      </c>
      <c r="C2429" t="s">
        <v>4725</v>
      </c>
      <c r="D2429" t="s">
        <v>14568</v>
      </c>
      <c r="H2429" t="s">
        <v>14569</v>
      </c>
      <c r="J2429" t="s">
        <v>27686</v>
      </c>
    </row>
    <row r="2430" spans="1:10" x14ac:dyDescent="0.2">
      <c r="A2430" t="s">
        <v>4726</v>
      </c>
      <c r="B2430" t="s">
        <v>4728</v>
      </c>
      <c r="C2430" t="s">
        <v>4727</v>
      </c>
      <c r="D2430" t="s">
        <v>14570</v>
      </c>
      <c r="H2430" t="s">
        <v>14571</v>
      </c>
      <c r="J2430" t="s">
        <v>27682</v>
      </c>
    </row>
    <row r="2431" spans="1:10" x14ac:dyDescent="0.2">
      <c r="A2431" t="s">
        <v>4729</v>
      </c>
      <c r="B2431" t="s">
        <v>5885</v>
      </c>
      <c r="C2431" t="s">
        <v>4730</v>
      </c>
      <c r="D2431" t="s">
        <v>14572</v>
      </c>
      <c r="H2431" t="s">
        <v>14573</v>
      </c>
      <c r="J2431" t="s">
        <v>27684</v>
      </c>
    </row>
    <row r="2432" spans="1:10" x14ac:dyDescent="0.2">
      <c r="A2432" t="s">
        <v>4731</v>
      </c>
      <c r="B2432" t="s">
        <v>5885</v>
      </c>
      <c r="C2432" t="s">
        <v>4732</v>
      </c>
      <c r="D2432" t="s">
        <v>14574</v>
      </c>
      <c r="H2432" t="s">
        <v>14575</v>
      </c>
      <c r="J2432" t="s">
        <v>27659</v>
      </c>
    </row>
    <row r="2433" spans="1:10" x14ac:dyDescent="0.2">
      <c r="A2433" t="s">
        <v>4733</v>
      </c>
      <c r="B2433" t="s">
        <v>4735</v>
      </c>
      <c r="C2433" t="s">
        <v>4734</v>
      </c>
      <c r="D2433" t="s">
        <v>14576</v>
      </c>
      <c r="H2433" t="s">
        <v>14577</v>
      </c>
      <c r="J2433" t="s">
        <v>27659</v>
      </c>
    </row>
    <row r="2434" spans="1:10" x14ac:dyDescent="0.2">
      <c r="A2434" t="s">
        <v>4736</v>
      </c>
      <c r="B2434" t="s">
        <v>5885</v>
      </c>
      <c r="C2434" t="s">
        <v>4737</v>
      </c>
      <c r="D2434" t="s">
        <v>14578</v>
      </c>
      <c r="H2434" t="s">
        <v>14579</v>
      </c>
      <c r="J2434" t="s">
        <v>27684</v>
      </c>
    </row>
    <row r="2435" spans="1:10" x14ac:dyDescent="0.2">
      <c r="A2435" t="s">
        <v>4738</v>
      </c>
      <c r="B2435" t="s">
        <v>5885</v>
      </c>
      <c r="C2435" t="s">
        <v>4739</v>
      </c>
      <c r="D2435" t="s">
        <v>14580</v>
      </c>
      <c r="H2435" t="s">
        <v>14581</v>
      </c>
      <c r="J2435" t="s">
        <v>27659</v>
      </c>
    </row>
    <row r="2436" spans="1:10" x14ac:dyDescent="0.2">
      <c r="A2436" t="s">
        <v>4740</v>
      </c>
      <c r="B2436" t="s">
        <v>5885</v>
      </c>
      <c r="C2436" t="s">
        <v>4741</v>
      </c>
      <c r="D2436" t="s">
        <v>14582</v>
      </c>
      <c r="H2436" t="s">
        <v>14583</v>
      </c>
      <c r="J2436" t="s">
        <v>27684</v>
      </c>
    </row>
    <row r="2437" spans="1:10" x14ac:dyDescent="0.2">
      <c r="A2437" t="s">
        <v>4742</v>
      </c>
      <c r="B2437" t="s">
        <v>4744</v>
      </c>
      <c r="C2437" t="s">
        <v>4743</v>
      </c>
      <c r="J2437" t="s">
        <v>27684</v>
      </c>
    </row>
    <row r="2438" spans="1:10" x14ac:dyDescent="0.2">
      <c r="A2438" t="s">
        <v>4745</v>
      </c>
      <c r="B2438" t="s">
        <v>4747</v>
      </c>
      <c r="C2438" t="s">
        <v>4746</v>
      </c>
      <c r="J2438" t="s">
        <v>27659</v>
      </c>
    </row>
    <row r="2439" spans="1:10" x14ac:dyDescent="0.2">
      <c r="A2439" t="s">
        <v>4748</v>
      </c>
      <c r="B2439" t="s">
        <v>4750</v>
      </c>
      <c r="C2439" t="s">
        <v>4749</v>
      </c>
      <c r="J2439" t="s">
        <v>27659</v>
      </c>
    </row>
    <row r="2440" spans="1:10" x14ac:dyDescent="0.2">
      <c r="A2440" t="s">
        <v>4751</v>
      </c>
      <c r="B2440" t="s">
        <v>4753</v>
      </c>
      <c r="C2440" t="s">
        <v>4752</v>
      </c>
      <c r="D2440" t="s">
        <v>14584</v>
      </c>
      <c r="H2440" t="s">
        <v>14585</v>
      </c>
      <c r="J2440" t="s">
        <v>27659</v>
      </c>
    </row>
    <row r="2441" spans="1:10" x14ac:dyDescent="0.2">
      <c r="A2441" t="s">
        <v>4756</v>
      </c>
      <c r="B2441" t="s">
        <v>5885</v>
      </c>
      <c r="C2441" t="s">
        <v>4757</v>
      </c>
      <c r="D2441" t="s">
        <v>14586</v>
      </c>
      <c r="H2441" t="s">
        <v>14587</v>
      </c>
      <c r="J2441" t="s">
        <v>27659</v>
      </c>
    </row>
    <row r="2442" spans="1:10" x14ac:dyDescent="0.2">
      <c r="A2442" t="s">
        <v>4758</v>
      </c>
      <c r="B2442" t="s">
        <v>5885</v>
      </c>
      <c r="C2442" t="s">
        <v>4759</v>
      </c>
      <c r="D2442" t="s">
        <v>13078</v>
      </c>
      <c r="E2442" t="s">
        <v>17497</v>
      </c>
      <c r="G2442" t="s">
        <v>17498</v>
      </c>
      <c r="H2442" t="s">
        <v>13079</v>
      </c>
      <c r="J2442" t="s">
        <v>27702</v>
      </c>
    </row>
    <row r="2443" spans="1:10" x14ac:dyDescent="0.2">
      <c r="A2443" t="s">
        <v>1647</v>
      </c>
      <c r="B2443" t="s">
        <v>5885</v>
      </c>
      <c r="C2443" t="s">
        <v>1648</v>
      </c>
      <c r="D2443" t="s">
        <v>13080</v>
      </c>
      <c r="H2443" t="s">
        <v>13081</v>
      </c>
      <c r="J2443" t="s">
        <v>27686</v>
      </c>
    </row>
    <row r="2444" spans="1:10" x14ac:dyDescent="0.2">
      <c r="A2444" t="s">
        <v>1649</v>
      </c>
      <c r="B2444" t="s">
        <v>1651</v>
      </c>
      <c r="C2444" t="s">
        <v>1650</v>
      </c>
      <c r="D2444" t="s">
        <v>13082</v>
      </c>
      <c r="H2444" t="s">
        <v>13083</v>
      </c>
      <c r="J2444" t="s">
        <v>27684</v>
      </c>
    </row>
    <row r="2445" spans="1:10" x14ac:dyDescent="0.2">
      <c r="A2445" t="s">
        <v>7474</v>
      </c>
      <c r="B2445" t="s">
        <v>4853</v>
      </c>
      <c r="C2445" t="s">
        <v>7475</v>
      </c>
      <c r="D2445" t="s">
        <v>13084</v>
      </c>
      <c r="H2445" t="s">
        <v>13085</v>
      </c>
      <c r="J2445" t="s">
        <v>27702</v>
      </c>
    </row>
    <row r="2446" spans="1:10" x14ac:dyDescent="0.2">
      <c r="A2446" t="s">
        <v>7476</v>
      </c>
      <c r="B2446" t="s">
        <v>7478</v>
      </c>
      <c r="C2446" t="s">
        <v>7477</v>
      </c>
      <c r="D2446" t="s">
        <v>13086</v>
      </c>
      <c r="H2446" t="s">
        <v>13087</v>
      </c>
      <c r="J2446" t="s">
        <v>27665</v>
      </c>
    </row>
    <row r="2447" spans="1:10" x14ac:dyDescent="0.2">
      <c r="A2447" t="s">
        <v>7479</v>
      </c>
      <c r="B2447" t="s">
        <v>7481</v>
      </c>
      <c r="C2447" t="s">
        <v>7480</v>
      </c>
      <c r="J2447" t="s">
        <v>27657</v>
      </c>
    </row>
    <row r="2448" spans="1:10" x14ac:dyDescent="0.2">
      <c r="A2448" t="s">
        <v>7482</v>
      </c>
      <c r="B2448" t="s">
        <v>7484</v>
      </c>
      <c r="C2448" t="s">
        <v>7483</v>
      </c>
      <c r="D2448" t="s">
        <v>13089</v>
      </c>
      <c r="H2448" t="s">
        <v>13090</v>
      </c>
      <c r="J2448" t="s">
        <v>27665</v>
      </c>
    </row>
    <row r="2449" spans="1:10" x14ac:dyDescent="0.2">
      <c r="A2449" t="s">
        <v>7485</v>
      </c>
      <c r="B2449" t="s">
        <v>1761</v>
      </c>
      <c r="C2449" t="s">
        <v>7486</v>
      </c>
      <c r="D2449" t="s">
        <v>13091</v>
      </c>
      <c r="H2449" t="s">
        <v>13092</v>
      </c>
      <c r="J2449" t="s">
        <v>27660</v>
      </c>
    </row>
    <row r="2450" spans="1:10" x14ac:dyDescent="0.2">
      <c r="A2450" t="s">
        <v>7487</v>
      </c>
      <c r="B2450" t="s">
        <v>1072</v>
      </c>
      <c r="C2450" t="s">
        <v>7488</v>
      </c>
      <c r="J2450" t="s">
        <v>27660</v>
      </c>
    </row>
    <row r="2451" spans="1:10" x14ac:dyDescent="0.2">
      <c r="A2451" t="s">
        <v>7489</v>
      </c>
      <c r="B2451" t="s">
        <v>4854</v>
      </c>
      <c r="C2451" t="s">
        <v>7490</v>
      </c>
      <c r="D2451" t="s">
        <v>13093</v>
      </c>
      <c r="H2451" t="s">
        <v>13094</v>
      </c>
      <c r="J2451" t="s">
        <v>27660</v>
      </c>
    </row>
    <row r="2452" spans="1:10" x14ac:dyDescent="0.2">
      <c r="A2452" t="s">
        <v>7491</v>
      </c>
      <c r="B2452" t="s">
        <v>4854</v>
      </c>
      <c r="C2452" t="s">
        <v>7492</v>
      </c>
      <c r="D2452" t="s">
        <v>13095</v>
      </c>
      <c r="H2452" t="s">
        <v>13096</v>
      </c>
      <c r="J2452" t="s">
        <v>27665</v>
      </c>
    </row>
    <row r="2453" spans="1:10" x14ac:dyDescent="0.2">
      <c r="A2453" t="s">
        <v>7493</v>
      </c>
      <c r="B2453" t="s">
        <v>7495</v>
      </c>
      <c r="C2453" t="s">
        <v>7494</v>
      </c>
      <c r="J2453" t="s">
        <v>27659</v>
      </c>
    </row>
    <row r="2454" spans="1:10" x14ac:dyDescent="0.2">
      <c r="A2454" t="s">
        <v>7496</v>
      </c>
      <c r="B2454" t="s">
        <v>1059</v>
      </c>
      <c r="C2454" t="s">
        <v>7497</v>
      </c>
      <c r="D2454" t="s">
        <v>13097</v>
      </c>
      <c r="H2454" t="s">
        <v>13098</v>
      </c>
      <c r="J2454" t="s">
        <v>27688</v>
      </c>
    </row>
    <row r="2455" spans="1:10" x14ac:dyDescent="0.2">
      <c r="A2455" t="s">
        <v>7498</v>
      </c>
      <c r="B2455" t="s">
        <v>7500</v>
      </c>
      <c r="C2455" t="s">
        <v>7499</v>
      </c>
      <c r="J2455" t="s">
        <v>27659</v>
      </c>
    </row>
    <row r="2456" spans="1:10" x14ac:dyDescent="0.2">
      <c r="A2456" t="s">
        <v>7501</v>
      </c>
      <c r="B2456" t="s">
        <v>4885</v>
      </c>
      <c r="C2456" t="s">
        <v>7502</v>
      </c>
      <c r="D2456" t="s">
        <v>13099</v>
      </c>
      <c r="H2456" t="s">
        <v>13100</v>
      </c>
      <c r="J2456" t="s">
        <v>27665</v>
      </c>
    </row>
    <row r="2457" spans="1:10" x14ac:dyDescent="0.2">
      <c r="A2457" t="s">
        <v>4886</v>
      </c>
      <c r="B2457" t="s">
        <v>1793</v>
      </c>
      <c r="C2457" t="s">
        <v>4887</v>
      </c>
      <c r="D2457" t="s">
        <v>13101</v>
      </c>
      <c r="H2457" t="s">
        <v>13102</v>
      </c>
      <c r="J2457" t="s">
        <v>27686</v>
      </c>
    </row>
    <row r="2458" spans="1:10" x14ac:dyDescent="0.2">
      <c r="A2458" t="s">
        <v>4888</v>
      </c>
      <c r="B2458" t="s">
        <v>4890</v>
      </c>
      <c r="C2458" t="s">
        <v>4889</v>
      </c>
      <c r="D2458" t="s">
        <v>13103</v>
      </c>
      <c r="H2458" t="s">
        <v>13104</v>
      </c>
      <c r="J2458" t="s">
        <v>27665</v>
      </c>
    </row>
    <row r="2459" spans="1:10" x14ac:dyDescent="0.2">
      <c r="A2459" t="s">
        <v>4892</v>
      </c>
      <c r="B2459" t="s">
        <v>5684</v>
      </c>
      <c r="C2459" t="s">
        <v>1800</v>
      </c>
      <c r="D2459" t="s">
        <v>13105</v>
      </c>
      <c r="H2459" t="s">
        <v>13106</v>
      </c>
      <c r="J2459" t="s">
        <v>27664</v>
      </c>
    </row>
    <row r="2460" spans="1:10" x14ac:dyDescent="0.2">
      <c r="A2460" t="s">
        <v>1801</v>
      </c>
      <c r="B2460" t="s">
        <v>4112</v>
      </c>
      <c r="C2460" t="s">
        <v>1802</v>
      </c>
      <c r="J2460" t="s">
        <v>27658</v>
      </c>
    </row>
    <row r="2461" spans="1:10" x14ac:dyDescent="0.2">
      <c r="A2461" t="s">
        <v>1803</v>
      </c>
      <c r="B2461" t="s">
        <v>2931</v>
      </c>
      <c r="C2461" t="s">
        <v>1804</v>
      </c>
      <c r="D2461" t="s">
        <v>13107</v>
      </c>
      <c r="H2461" t="s">
        <v>13108</v>
      </c>
      <c r="J2461" t="s">
        <v>27686</v>
      </c>
    </row>
    <row r="2462" spans="1:10" x14ac:dyDescent="0.2">
      <c r="A2462" t="s">
        <v>13117</v>
      </c>
      <c r="B2462" t="s">
        <v>4874</v>
      </c>
      <c r="C2462" t="s">
        <v>13118</v>
      </c>
      <c r="D2462" t="s">
        <v>22946</v>
      </c>
      <c r="E2462" t="s">
        <v>4883</v>
      </c>
      <c r="G2462" t="s">
        <v>4884</v>
      </c>
      <c r="H2462" t="s">
        <v>22947</v>
      </c>
      <c r="J2462" t="s">
        <v>27665</v>
      </c>
    </row>
    <row r="2463" spans="1:10" x14ac:dyDescent="0.2">
      <c r="A2463" t="s">
        <v>4875</v>
      </c>
      <c r="B2463" t="s">
        <v>5687</v>
      </c>
      <c r="C2463" t="s">
        <v>4876</v>
      </c>
      <c r="D2463" t="s">
        <v>13109</v>
      </c>
      <c r="H2463" t="s">
        <v>13110</v>
      </c>
      <c r="J2463" t="s">
        <v>27665</v>
      </c>
    </row>
    <row r="2464" spans="1:10" x14ac:dyDescent="0.2">
      <c r="A2464" t="s">
        <v>4877</v>
      </c>
      <c r="B2464" t="s">
        <v>5688</v>
      </c>
      <c r="C2464" t="s">
        <v>4878</v>
      </c>
      <c r="D2464" t="s">
        <v>13111</v>
      </c>
      <c r="H2464" t="s">
        <v>13112</v>
      </c>
      <c r="J2464" t="s">
        <v>27665</v>
      </c>
    </row>
    <row r="2465" spans="1:10" x14ac:dyDescent="0.2">
      <c r="A2465" t="s">
        <v>4879</v>
      </c>
      <c r="B2465" t="s">
        <v>5687</v>
      </c>
      <c r="C2465" t="s">
        <v>4880</v>
      </c>
      <c r="D2465" t="s">
        <v>13113</v>
      </c>
      <c r="H2465" t="s">
        <v>13114</v>
      </c>
      <c r="J2465" t="s">
        <v>27711</v>
      </c>
    </row>
    <row r="2466" spans="1:10" x14ac:dyDescent="0.2">
      <c r="A2466" t="s">
        <v>4881</v>
      </c>
      <c r="B2466" t="s">
        <v>1794</v>
      </c>
      <c r="C2466" t="s">
        <v>4882</v>
      </c>
      <c r="D2466" t="s">
        <v>13115</v>
      </c>
      <c r="H2466" t="s">
        <v>13116</v>
      </c>
      <c r="J2466" t="s">
        <v>27686</v>
      </c>
    </row>
    <row r="2467" spans="1:10" x14ac:dyDescent="0.2">
      <c r="A2467" t="s">
        <v>4883</v>
      </c>
      <c r="B2467" t="s">
        <v>4874</v>
      </c>
      <c r="C2467" t="s">
        <v>4884</v>
      </c>
      <c r="D2467" t="s">
        <v>13117</v>
      </c>
      <c r="H2467" t="s">
        <v>13118</v>
      </c>
      <c r="J2467" t="s">
        <v>27665</v>
      </c>
    </row>
    <row r="2468" spans="1:10" x14ac:dyDescent="0.2">
      <c r="A2468" t="s">
        <v>2507</v>
      </c>
      <c r="B2468" t="s">
        <v>3275</v>
      </c>
      <c r="C2468" t="s">
        <v>2508</v>
      </c>
      <c r="D2468" t="s">
        <v>13119</v>
      </c>
      <c r="H2468" t="s">
        <v>13120</v>
      </c>
      <c r="J2468" t="s">
        <v>27665</v>
      </c>
    </row>
    <row r="2469" spans="1:10" x14ac:dyDescent="0.2">
      <c r="A2469" t="s">
        <v>13121</v>
      </c>
      <c r="B2469" t="s">
        <v>15779</v>
      </c>
      <c r="C2469" t="s">
        <v>13122</v>
      </c>
      <c r="F2469" t="s">
        <v>14512</v>
      </c>
      <c r="I2469" t="s">
        <v>14513</v>
      </c>
      <c r="J2469" t="s">
        <v>27686</v>
      </c>
    </row>
    <row r="2470" spans="1:10" x14ac:dyDescent="0.2">
      <c r="A2470" t="s">
        <v>14512</v>
      </c>
      <c r="B2470" t="s">
        <v>5690</v>
      </c>
      <c r="C2470" t="s">
        <v>14513</v>
      </c>
      <c r="J2470" t="s">
        <v>27686</v>
      </c>
    </row>
    <row r="2471" spans="1:10" x14ac:dyDescent="0.2">
      <c r="A2471" t="s">
        <v>2509</v>
      </c>
      <c r="B2471" t="s">
        <v>4178</v>
      </c>
      <c r="C2471" t="s">
        <v>2510</v>
      </c>
      <c r="D2471" t="s">
        <v>13123</v>
      </c>
      <c r="H2471" t="s">
        <v>13124</v>
      </c>
      <c r="J2471" t="s">
        <v>27688</v>
      </c>
    </row>
    <row r="2472" spans="1:10" x14ac:dyDescent="0.2">
      <c r="A2472" t="s">
        <v>2511</v>
      </c>
      <c r="B2472" t="s">
        <v>4989</v>
      </c>
      <c r="C2472" t="s">
        <v>2512</v>
      </c>
      <c r="D2472" t="s">
        <v>13125</v>
      </c>
      <c r="H2472" t="s">
        <v>13126</v>
      </c>
      <c r="J2472" t="s">
        <v>27665</v>
      </c>
    </row>
    <row r="2473" spans="1:10" x14ac:dyDescent="0.2">
      <c r="A2473" t="s">
        <v>2513</v>
      </c>
      <c r="B2473" t="s">
        <v>2392</v>
      </c>
      <c r="C2473" t="s">
        <v>2514</v>
      </c>
      <c r="D2473" t="s">
        <v>13127</v>
      </c>
      <c r="H2473" t="s">
        <v>13128</v>
      </c>
      <c r="J2473" t="s">
        <v>27665</v>
      </c>
    </row>
    <row r="2474" spans="1:10" x14ac:dyDescent="0.2">
      <c r="A2474" t="s">
        <v>2515</v>
      </c>
      <c r="B2474" t="s">
        <v>2517</v>
      </c>
      <c r="C2474" t="s">
        <v>2516</v>
      </c>
      <c r="J2474" t="s">
        <v>27686</v>
      </c>
    </row>
    <row r="2475" spans="1:10" x14ac:dyDescent="0.2">
      <c r="A2475" t="s">
        <v>2518</v>
      </c>
      <c r="B2475" t="s">
        <v>2520</v>
      </c>
      <c r="C2475" t="s">
        <v>2519</v>
      </c>
      <c r="J2475" t="s">
        <v>27686</v>
      </c>
    </row>
    <row r="2476" spans="1:10" x14ac:dyDescent="0.2">
      <c r="A2476" t="s">
        <v>2521</v>
      </c>
      <c r="B2476" t="s">
        <v>22980</v>
      </c>
      <c r="C2476" t="s">
        <v>2522</v>
      </c>
      <c r="J2476" t="s">
        <v>27659</v>
      </c>
    </row>
    <row r="2477" spans="1:10" x14ac:dyDescent="0.2">
      <c r="A2477" t="s">
        <v>2523</v>
      </c>
      <c r="B2477" t="s">
        <v>2071</v>
      </c>
      <c r="C2477" t="s">
        <v>2524</v>
      </c>
      <c r="J2477" t="s">
        <v>27665</v>
      </c>
    </row>
    <row r="2478" spans="1:10" x14ac:dyDescent="0.2">
      <c r="A2478" t="s">
        <v>2525</v>
      </c>
      <c r="B2478" t="s">
        <v>4113</v>
      </c>
      <c r="C2478" t="s">
        <v>2526</v>
      </c>
      <c r="D2478" t="s">
        <v>13129</v>
      </c>
      <c r="H2478" t="s">
        <v>13130</v>
      </c>
      <c r="J2478" t="s">
        <v>27665</v>
      </c>
    </row>
    <row r="2479" spans="1:10" x14ac:dyDescent="0.2">
      <c r="A2479" t="s">
        <v>4115</v>
      </c>
      <c r="B2479" t="s">
        <v>4990</v>
      </c>
      <c r="C2479" t="s">
        <v>4114</v>
      </c>
      <c r="D2479" t="s">
        <v>13131</v>
      </c>
      <c r="H2479" t="s">
        <v>13132</v>
      </c>
      <c r="J2479" t="s">
        <v>27686</v>
      </c>
    </row>
    <row r="2480" spans="1:10" x14ac:dyDescent="0.2">
      <c r="A2480" t="s">
        <v>2527</v>
      </c>
      <c r="B2480" t="s">
        <v>4990</v>
      </c>
      <c r="C2480" t="s">
        <v>2528</v>
      </c>
      <c r="D2480" t="s">
        <v>13133</v>
      </c>
      <c r="H2480" t="s">
        <v>13134</v>
      </c>
      <c r="J2480" t="s">
        <v>27688</v>
      </c>
    </row>
    <row r="2481" spans="1:10" x14ac:dyDescent="0.2">
      <c r="A2481" t="s">
        <v>2529</v>
      </c>
      <c r="B2481" t="s">
        <v>2531</v>
      </c>
      <c r="C2481" t="s">
        <v>2530</v>
      </c>
      <c r="J2481" t="s">
        <v>27659</v>
      </c>
    </row>
    <row r="2482" spans="1:10" x14ac:dyDescent="0.2">
      <c r="A2482" t="s">
        <v>2532</v>
      </c>
      <c r="B2482" t="s">
        <v>2534</v>
      </c>
      <c r="C2482" t="s">
        <v>2533</v>
      </c>
      <c r="J2482" t="s">
        <v>27686</v>
      </c>
    </row>
    <row r="2483" spans="1:10" x14ac:dyDescent="0.2">
      <c r="A2483" t="s">
        <v>2535</v>
      </c>
      <c r="B2483" t="s">
        <v>4990</v>
      </c>
      <c r="C2483" t="s">
        <v>2536</v>
      </c>
      <c r="J2483" t="s">
        <v>27665</v>
      </c>
    </row>
    <row r="2484" spans="1:10" x14ac:dyDescent="0.2">
      <c r="A2484" t="s">
        <v>2537</v>
      </c>
      <c r="B2484" t="s">
        <v>2539</v>
      </c>
      <c r="C2484" t="s">
        <v>2538</v>
      </c>
      <c r="J2484" t="s">
        <v>27665</v>
      </c>
    </row>
    <row r="2485" spans="1:10" x14ac:dyDescent="0.2">
      <c r="A2485" t="s">
        <v>2540</v>
      </c>
      <c r="B2485" t="s">
        <v>2027</v>
      </c>
      <c r="C2485" t="s">
        <v>2541</v>
      </c>
      <c r="D2485" t="s">
        <v>13135</v>
      </c>
      <c r="H2485" t="s">
        <v>13136</v>
      </c>
      <c r="J2485" t="s">
        <v>27688</v>
      </c>
    </row>
    <row r="2486" spans="1:10" x14ac:dyDescent="0.2">
      <c r="A2486" t="s">
        <v>14752</v>
      </c>
      <c r="B2486" t="s">
        <v>1278</v>
      </c>
      <c r="C2486" t="s">
        <v>14753</v>
      </c>
      <c r="D2486" t="s">
        <v>14749</v>
      </c>
      <c r="H2486" t="s">
        <v>14751</v>
      </c>
      <c r="J2486" t="s">
        <v>27665</v>
      </c>
    </row>
    <row r="2487" spans="1:10" x14ac:dyDescent="0.2">
      <c r="A2487" t="s">
        <v>2542</v>
      </c>
      <c r="B2487" t="s">
        <v>2544</v>
      </c>
      <c r="C2487" t="s">
        <v>2543</v>
      </c>
      <c r="J2487" t="s">
        <v>27659</v>
      </c>
    </row>
    <row r="2488" spans="1:10" x14ac:dyDescent="0.2">
      <c r="A2488" t="s">
        <v>2545</v>
      </c>
      <c r="B2488" t="s">
        <v>2547</v>
      </c>
      <c r="C2488" t="s">
        <v>2546</v>
      </c>
      <c r="J2488" t="s">
        <v>27684</v>
      </c>
    </row>
    <row r="2489" spans="1:10" x14ac:dyDescent="0.2">
      <c r="A2489" t="s">
        <v>2548</v>
      </c>
      <c r="B2489" t="s">
        <v>16632</v>
      </c>
      <c r="C2489" t="s">
        <v>2549</v>
      </c>
      <c r="D2489" t="s">
        <v>13137</v>
      </c>
      <c r="H2489" t="s">
        <v>13138</v>
      </c>
      <c r="J2489" t="s">
        <v>27665</v>
      </c>
    </row>
    <row r="2490" spans="1:10" x14ac:dyDescent="0.2">
      <c r="A2490" t="s">
        <v>2550</v>
      </c>
      <c r="B2490" t="s">
        <v>2394</v>
      </c>
      <c r="C2490" t="s">
        <v>2551</v>
      </c>
      <c r="D2490" t="s">
        <v>13139</v>
      </c>
      <c r="H2490" t="s">
        <v>13140</v>
      </c>
      <c r="J2490" t="s">
        <v>27665</v>
      </c>
    </row>
    <row r="2491" spans="1:10" x14ac:dyDescent="0.2">
      <c r="A2491" t="s">
        <v>2552</v>
      </c>
      <c r="B2491" t="s">
        <v>15780</v>
      </c>
      <c r="C2491" t="s">
        <v>2553</v>
      </c>
      <c r="D2491" t="s">
        <v>13141</v>
      </c>
      <c r="H2491" t="s">
        <v>13142</v>
      </c>
      <c r="J2491" t="s">
        <v>27665</v>
      </c>
    </row>
    <row r="2492" spans="1:10" x14ac:dyDescent="0.2">
      <c r="A2492" t="s">
        <v>2554</v>
      </c>
      <c r="B2492" t="s">
        <v>5717</v>
      </c>
      <c r="C2492" t="s">
        <v>2555</v>
      </c>
      <c r="D2492" t="s">
        <v>13143</v>
      </c>
      <c r="H2492" t="s">
        <v>13144</v>
      </c>
      <c r="J2492" t="s">
        <v>27684</v>
      </c>
    </row>
    <row r="2493" spans="1:10" x14ac:dyDescent="0.2">
      <c r="A2493" t="s">
        <v>2556</v>
      </c>
      <c r="B2493" t="s">
        <v>19224</v>
      </c>
      <c r="C2493" t="s">
        <v>2557</v>
      </c>
      <c r="D2493" t="s">
        <v>13145</v>
      </c>
      <c r="H2493" t="s">
        <v>13146</v>
      </c>
      <c r="J2493" t="s">
        <v>27684</v>
      </c>
    </row>
    <row r="2494" spans="1:10" x14ac:dyDescent="0.2">
      <c r="A2494" t="s">
        <v>2558</v>
      </c>
      <c r="B2494" t="s">
        <v>2560</v>
      </c>
      <c r="C2494" t="s">
        <v>2559</v>
      </c>
      <c r="J2494" t="s">
        <v>27659</v>
      </c>
    </row>
    <row r="2495" spans="1:10" x14ac:dyDescent="0.2">
      <c r="A2495" t="s">
        <v>2561</v>
      </c>
      <c r="B2495" t="s">
        <v>2563</v>
      </c>
      <c r="C2495" t="s">
        <v>2562</v>
      </c>
      <c r="D2495" t="s">
        <v>13147</v>
      </c>
      <c r="H2495" t="s">
        <v>13148</v>
      </c>
      <c r="J2495" t="s">
        <v>27665</v>
      </c>
    </row>
    <row r="2496" spans="1:10" x14ac:dyDescent="0.2">
      <c r="A2496" t="s">
        <v>2564</v>
      </c>
      <c r="B2496" t="s">
        <v>2566</v>
      </c>
      <c r="C2496" t="s">
        <v>2565</v>
      </c>
      <c r="D2496" t="s">
        <v>13149</v>
      </c>
      <c r="H2496" t="s">
        <v>13150</v>
      </c>
      <c r="J2496" t="s">
        <v>27708</v>
      </c>
    </row>
    <row r="2497" spans="1:10" x14ac:dyDescent="0.2">
      <c r="A2497" t="s">
        <v>6127</v>
      </c>
      <c r="B2497" t="s">
        <v>6129</v>
      </c>
      <c r="C2497" t="s">
        <v>6128</v>
      </c>
      <c r="D2497" t="s">
        <v>13151</v>
      </c>
      <c r="H2497" t="s">
        <v>13152</v>
      </c>
      <c r="J2497" t="s">
        <v>27708</v>
      </c>
    </row>
    <row r="2498" spans="1:10" x14ac:dyDescent="0.2">
      <c r="A2498" t="s">
        <v>6130</v>
      </c>
      <c r="B2498" t="s">
        <v>6132</v>
      </c>
      <c r="C2498" t="s">
        <v>6131</v>
      </c>
      <c r="D2498" t="s">
        <v>15174</v>
      </c>
      <c r="H2498" t="s">
        <v>15175</v>
      </c>
      <c r="J2498" t="s">
        <v>27684</v>
      </c>
    </row>
    <row r="2499" spans="1:10" x14ac:dyDescent="0.2">
      <c r="A2499" t="s">
        <v>6133</v>
      </c>
      <c r="B2499" t="s">
        <v>1107</v>
      </c>
      <c r="C2499" t="s">
        <v>6134</v>
      </c>
      <c r="D2499" t="s">
        <v>15176</v>
      </c>
      <c r="H2499" t="s">
        <v>15177</v>
      </c>
      <c r="J2499" t="s">
        <v>27686</v>
      </c>
    </row>
    <row r="2500" spans="1:10" x14ac:dyDescent="0.2">
      <c r="A2500" t="s">
        <v>6135</v>
      </c>
      <c r="B2500" t="s">
        <v>6137</v>
      </c>
      <c r="C2500" t="s">
        <v>6136</v>
      </c>
      <c r="D2500" t="s">
        <v>15178</v>
      </c>
      <c r="H2500" t="s">
        <v>15179</v>
      </c>
      <c r="J2500" t="s">
        <v>27686</v>
      </c>
    </row>
    <row r="2501" spans="1:10" x14ac:dyDescent="0.2">
      <c r="A2501" t="s">
        <v>5512</v>
      </c>
      <c r="B2501" t="s">
        <v>1107</v>
      </c>
      <c r="C2501" t="s">
        <v>5511</v>
      </c>
      <c r="D2501" t="s">
        <v>15180</v>
      </c>
      <c r="H2501" t="s">
        <v>15181</v>
      </c>
      <c r="J2501" t="s">
        <v>27660</v>
      </c>
    </row>
    <row r="2502" spans="1:10" x14ac:dyDescent="0.2">
      <c r="A2502" t="s">
        <v>6138</v>
      </c>
      <c r="B2502" t="s">
        <v>5513</v>
      </c>
      <c r="C2502" t="s">
        <v>6139</v>
      </c>
      <c r="D2502" t="s">
        <v>15182</v>
      </c>
      <c r="H2502" t="s">
        <v>15183</v>
      </c>
      <c r="J2502" t="s">
        <v>27659</v>
      </c>
    </row>
    <row r="2503" spans="1:10" x14ac:dyDescent="0.2">
      <c r="A2503" t="s">
        <v>6140</v>
      </c>
      <c r="B2503" t="s">
        <v>6142</v>
      </c>
      <c r="C2503" t="s">
        <v>6141</v>
      </c>
      <c r="D2503" t="s">
        <v>15184</v>
      </c>
      <c r="H2503" t="s">
        <v>15185</v>
      </c>
      <c r="J2503" t="s">
        <v>27687</v>
      </c>
    </row>
    <row r="2504" spans="1:10" x14ac:dyDescent="0.2">
      <c r="A2504" t="s">
        <v>6143</v>
      </c>
      <c r="B2504" t="s">
        <v>1104</v>
      </c>
      <c r="C2504" t="s">
        <v>6144</v>
      </c>
      <c r="D2504" t="s">
        <v>15186</v>
      </c>
      <c r="H2504" t="s">
        <v>15187</v>
      </c>
      <c r="J2504" t="s">
        <v>27665</v>
      </c>
    </row>
    <row r="2505" spans="1:10" x14ac:dyDescent="0.2">
      <c r="A2505" t="s">
        <v>6145</v>
      </c>
      <c r="B2505" t="s">
        <v>1107</v>
      </c>
      <c r="C2505" t="s">
        <v>6146</v>
      </c>
      <c r="D2505" t="s">
        <v>15188</v>
      </c>
      <c r="H2505" t="s">
        <v>15189</v>
      </c>
      <c r="J2505" t="s">
        <v>27665</v>
      </c>
    </row>
    <row r="2506" spans="1:10" x14ac:dyDescent="0.2">
      <c r="A2506" t="s">
        <v>6147</v>
      </c>
      <c r="B2506" t="s">
        <v>6149</v>
      </c>
      <c r="C2506" t="s">
        <v>6148</v>
      </c>
      <c r="D2506" t="s">
        <v>15190</v>
      </c>
      <c r="H2506" t="s">
        <v>15191</v>
      </c>
      <c r="J2506" t="s">
        <v>27660</v>
      </c>
    </row>
    <row r="2507" spans="1:10" x14ac:dyDescent="0.2">
      <c r="A2507" t="s">
        <v>6150</v>
      </c>
      <c r="B2507" t="s">
        <v>6152</v>
      </c>
      <c r="C2507" t="s">
        <v>6151</v>
      </c>
      <c r="J2507" t="s">
        <v>27665</v>
      </c>
    </row>
    <row r="2508" spans="1:10" x14ac:dyDescent="0.2">
      <c r="A2508" t="s">
        <v>6153</v>
      </c>
      <c r="B2508" t="s">
        <v>1072</v>
      </c>
      <c r="C2508" t="s">
        <v>6154</v>
      </c>
      <c r="D2508" t="s">
        <v>15192</v>
      </c>
      <c r="H2508" t="s">
        <v>15193</v>
      </c>
      <c r="J2508" t="s">
        <v>27665</v>
      </c>
    </row>
    <row r="2509" spans="1:10" x14ac:dyDescent="0.2">
      <c r="A2509" t="s">
        <v>6155</v>
      </c>
      <c r="B2509" t="s">
        <v>1114</v>
      </c>
      <c r="C2509" t="s">
        <v>6156</v>
      </c>
      <c r="D2509" t="s">
        <v>15194</v>
      </c>
      <c r="H2509" t="s">
        <v>15195</v>
      </c>
      <c r="J2509" t="s">
        <v>27664</v>
      </c>
    </row>
    <row r="2510" spans="1:10" x14ac:dyDescent="0.2">
      <c r="A2510" t="s">
        <v>6157</v>
      </c>
      <c r="B2510" t="s">
        <v>6159</v>
      </c>
      <c r="C2510" t="s">
        <v>6158</v>
      </c>
      <c r="J2510" t="s">
        <v>27659</v>
      </c>
    </row>
    <row r="2511" spans="1:10" x14ac:dyDescent="0.2">
      <c r="A2511" t="s">
        <v>27049</v>
      </c>
      <c r="B2511" t="s">
        <v>27051</v>
      </c>
      <c r="C2511" t="s">
        <v>27050</v>
      </c>
      <c r="D2511" t="s">
        <v>27638</v>
      </c>
      <c r="H2511" t="s">
        <v>27639</v>
      </c>
      <c r="J2511" t="s">
        <v>27708</v>
      </c>
    </row>
    <row r="2512" spans="1:10" x14ac:dyDescent="0.2">
      <c r="A2512" t="s">
        <v>27052</v>
      </c>
      <c r="B2512" t="s">
        <v>27054</v>
      </c>
      <c r="C2512" t="s">
        <v>27053</v>
      </c>
      <c r="J2512" t="s">
        <v>27708</v>
      </c>
    </row>
    <row r="2513" spans="1:10" x14ac:dyDescent="0.2">
      <c r="A2513" t="s">
        <v>6160</v>
      </c>
      <c r="B2513" t="s">
        <v>1769</v>
      </c>
      <c r="C2513" t="s">
        <v>6161</v>
      </c>
      <c r="J2513" t="s">
        <v>27688</v>
      </c>
    </row>
    <row r="2514" spans="1:10" x14ac:dyDescent="0.2">
      <c r="A2514" t="s">
        <v>6163</v>
      </c>
      <c r="B2514" t="s">
        <v>4183</v>
      </c>
      <c r="C2514" t="s">
        <v>6164</v>
      </c>
      <c r="D2514" t="s">
        <v>15196</v>
      </c>
      <c r="H2514" t="s">
        <v>15197</v>
      </c>
      <c r="J2514" t="s">
        <v>27686</v>
      </c>
    </row>
    <row r="2515" spans="1:10" x14ac:dyDescent="0.2">
      <c r="A2515" t="s">
        <v>19225</v>
      </c>
      <c r="B2515" t="s">
        <v>19227</v>
      </c>
      <c r="C2515" t="s">
        <v>19226</v>
      </c>
      <c r="D2515" t="s">
        <v>19797</v>
      </c>
      <c r="H2515" t="s">
        <v>19823</v>
      </c>
      <c r="J2515" t="s">
        <v>27702</v>
      </c>
    </row>
    <row r="2516" spans="1:10" x14ac:dyDescent="0.2">
      <c r="A2516" t="s">
        <v>8236</v>
      </c>
      <c r="B2516" t="s">
        <v>4183</v>
      </c>
      <c r="C2516" t="s">
        <v>8237</v>
      </c>
      <c r="D2516" t="s">
        <v>15198</v>
      </c>
      <c r="H2516" t="s">
        <v>15199</v>
      </c>
      <c r="J2516" t="s">
        <v>27686</v>
      </c>
    </row>
    <row r="2517" spans="1:10" x14ac:dyDescent="0.2">
      <c r="A2517" t="s">
        <v>8238</v>
      </c>
      <c r="B2517" t="s">
        <v>8240</v>
      </c>
      <c r="C2517" t="s">
        <v>8239</v>
      </c>
      <c r="D2517" t="s">
        <v>15200</v>
      </c>
      <c r="H2517" t="s">
        <v>15201</v>
      </c>
      <c r="J2517" t="s">
        <v>27660</v>
      </c>
    </row>
    <row r="2518" spans="1:10" x14ac:dyDescent="0.2">
      <c r="A2518" t="s">
        <v>5515</v>
      </c>
      <c r="B2518" t="s">
        <v>8240</v>
      </c>
      <c r="C2518" t="s">
        <v>5514</v>
      </c>
      <c r="D2518" t="s">
        <v>15202</v>
      </c>
      <c r="H2518" t="s">
        <v>15203</v>
      </c>
      <c r="J2518" t="s">
        <v>27660</v>
      </c>
    </row>
    <row r="2519" spans="1:10" x14ac:dyDescent="0.2">
      <c r="A2519" t="s">
        <v>8241</v>
      </c>
      <c r="B2519" t="s">
        <v>8243</v>
      </c>
      <c r="C2519" t="s">
        <v>8242</v>
      </c>
      <c r="D2519" t="s">
        <v>15204</v>
      </c>
      <c r="H2519" t="s">
        <v>15205</v>
      </c>
      <c r="J2519" t="s">
        <v>27660</v>
      </c>
    </row>
    <row r="2520" spans="1:10" x14ac:dyDescent="0.2">
      <c r="A2520" t="s">
        <v>8244</v>
      </c>
      <c r="B2520" t="s">
        <v>4187</v>
      </c>
      <c r="C2520" t="s">
        <v>8245</v>
      </c>
      <c r="D2520" t="s">
        <v>15206</v>
      </c>
      <c r="H2520" t="s">
        <v>15207</v>
      </c>
      <c r="J2520" t="s">
        <v>27686</v>
      </c>
    </row>
    <row r="2521" spans="1:10" x14ac:dyDescent="0.2">
      <c r="A2521" t="s">
        <v>19228</v>
      </c>
      <c r="B2521" t="s">
        <v>4191</v>
      </c>
      <c r="C2521" t="s">
        <v>19229</v>
      </c>
      <c r="D2521" t="s">
        <v>19798</v>
      </c>
      <c r="H2521" t="s">
        <v>19824</v>
      </c>
      <c r="J2521" t="s">
        <v>27665</v>
      </c>
    </row>
    <row r="2522" spans="1:10" x14ac:dyDescent="0.2">
      <c r="A2522" t="s">
        <v>11888</v>
      </c>
      <c r="B2522" t="s">
        <v>8246</v>
      </c>
      <c r="C2522" t="s">
        <v>11889</v>
      </c>
      <c r="J2522" t="s">
        <v>27683</v>
      </c>
    </row>
    <row r="2523" spans="1:10" x14ac:dyDescent="0.2">
      <c r="A2523" t="s">
        <v>8247</v>
      </c>
      <c r="B2523" t="s">
        <v>4987</v>
      </c>
      <c r="C2523" t="s">
        <v>8248</v>
      </c>
      <c r="D2523" t="s">
        <v>15210</v>
      </c>
      <c r="H2523" t="s">
        <v>15211</v>
      </c>
      <c r="J2523" t="s">
        <v>27665</v>
      </c>
    </row>
    <row r="2524" spans="1:10" x14ac:dyDescent="0.2">
      <c r="A2524" t="s">
        <v>8249</v>
      </c>
      <c r="B2524" t="s">
        <v>19230</v>
      </c>
      <c r="C2524" t="s">
        <v>8250</v>
      </c>
      <c r="D2524" t="s">
        <v>15212</v>
      </c>
      <c r="H2524" t="s">
        <v>15213</v>
      </c>
      <c r="J2524" t="s">
        <v>27657</v>
      </c>
    </row>
    <row r="2525" spans="1:10" x14ac:dyDescent="0.2">
      <c r="A2525" t="s">
        <v>8251</v>
      </c>
      <c r="B2525" t="s">
        <v>1769</v>
      </c>
      <c r="C2525" t="s">
        <v>8252</v>
      </c>
      <c r="D2525" t="s">
        <v>10148</v>
      </c>
      <c r="H2525" t="s">
        <v>10149</v>
      </c>
      <c r="J2525" t="s">
        <v>27665</v>
      </c>
    </row>
    <row r="2526" spans="1:10" x14ac:dyDescent="0.2">
      <c r="A2526" t="s">
        <v>5519</v>
      </c>
      <c r="B2526" t="s">
        <v>1769</v>
      </c>
      <c r="C2526" t="s">
        <v>5518</v>
      </c>
      <c r="D2526" t="s">
        <v>10150</v>
      </c>
      <c r="H2526" t="s">
        <v>10151</v>
      </c>
      <c r="J2526" t="s">
        <v>27665</v>
      </c>
    </row>
    <row r="2527" spans="1:10" x14ac:dyDescent="0.2">
      <c r="A2527" t="s">
        <v>5521</v>
      </c>
      <c r="B2527" t="s">
        <v>4037</v>
      </c>
      <c r="C2527" t="s">
        <v>5520</v>
      </c>
      <c r="D2527" t="s">
        <v>10152</v>
      </c>
      <c r="H2527" t="s">
        <v>10153</v>
      </c>
      <c r="J2527" t="s">
        <v>27669</v>
      </c>
    </row>
    <row r="2528" spans="1:10" x14ac:dyDescent="0.2">
      <c r="A2528" t="s">
        <v>5523</v>
      </c>
      <c r="B2528" t="s">
        <v>5524</v>
      </c>
      <c r="C2528" t="s">
        <v>5522</v>
      </c>
      <c r="D2528" t="s">
        <v>10154</v>
      </c>
      <c r="H2528" t="s">
        <v>10155</v>
      </c>
      <c r="J2528" t="s">
        <v>27669</v>
      </c>
    </row>
    <row r="2529" spans="1:10" x14ac:dyDescent="0.2">
      <c r="A2529" t="s">
        <v>5526</v>
      </c>
      <c r="B2529" t="s">
        <v>716</v>
      </c>
      <c r="C2529" t="s">
        <v>5525</v>
      </c>
      <c r="J2529" t="s">
        <v>27685</v>
      </c>
    </row>
    <row r="2530" spans="1:10" x14ac:dyDescent="0.2">
      <c r="A2530" t="s">
        <v>8253</v>
      </c>
      <c r="B2530" t="s">
        <v>8163</v>
      </c>
      <c r="C2530" t="s">
        <v>8254</v>
      </c>
      <c r="D2530" t="s">
        <v>10157</v>
      </c>
      <c r="H2530" t="s">
        <v>10158</v>
      </c>
      <c r="J2530" t="s">
        <v>27660</v>
      </c>
    </row>
    <row r="2531" spans="1:10" x14ac:dyDescent="0.2">
      <c r="A2531" t="s">
        <v>8255</v>
      </c>
      <c r="B2531" t="s">
        <v>6126</v>
      </c>
      <c r="C2531" t="s">
        <v>8256</v>
      </c>
      <c r="D2531" t="s">
        <v>10159</v>
      </c>
      <c r="H2531" t="s">
        <v>10160</v>
      </c>
      <c r="J2531" t="s">
        <v>27684</v>
      </c>
    </row>
    <row r="2532" spans="1:10" x14ac:dyDescent="0.2">
      <c r="A2532" t="s">
        <v>8257</v>
      </c>
      <c r="B2532" t="s">
        <v>1774</v>
      </c>
      <c r="C2532" t="s">
        <v>8258</v>
      </c>
      <c r="D2532" t="s">
        <v>10161</v>
      </c>
      <c r="H2532" t="s">
        <v>13191</v>
      </c>
      <c r="J2532" t="s">
        <v>27684</v>
      </c>
    </row>
    <row r="2533" spans="1:10" x14ac:dyDescent="0.2">
      <c r="A2533" t="s">
        <v>8259</v>
      </c>
      <c r="B2533" t="s">
        <v>1775</v>
      </c>
      <c r="C2533" t="s">
        <v>8260</v>
      </c>
      <c r="J2533" t="s">
        <v>27659</v>
      </c>
    </row>
    <row r="2534" spans="1:10" x14ac:dyDescent="0.2">
      <c r="A2534" t="s">
        <v>8261</v>
      </c>
      <c r="B2534" t="s">
        <v>8263</v>
      </c>
      <c r="C2534" t="s">
        <v>8262</v>
      </c>
      <c r="J2534" t="s">
        <v>27665</v>
      </c>
    </row>
    <row r="2535" spans="1:10" x14ac:dyDescent="0.2">
      <c r="A2535" t="s">
        <v>3276</v>
      </c>
      <c r="B2535" t="s">
        <v>3277</v>
      </c>
      <c r="C2535" t="s">
        <v>5527</v>
      </c>
      <c r="J2535" t="s">
        <v>27665</v>
      </c>
    </row>
    <row r="2536" spans="1:10" x14ac:dyDescent="0.2">
      <c r="A2536" t="s">
        <v>2934</v>
      </c>
      <c r="B2536" t="s">
        <v>2936</v>
      </c>
      <c r="C2536" t="s">
        <v>2935</v>
      </c>
      <c r="J2536" t="s">
        <v>27684</v>
      </c>
    </row>
    <row r="2537" spans="1:10" x14ac:dyDescent="0.2">
      <c r="A2537" t="s">
        <v>2937</v>
      </c>
      <c r="B2537" t="s">
        <v>2939</v>
      </c>
      <c r="C2537" t="s">
        <v>2938</v>
      </c>
      <c r="F2537" t="s">
        <v>20019</v>
      </c>
      <c r="I2537" t="s">
        <v>20020</v>
      </c>
      <c r="J2537" t="s">
        <v>27684</v>
      </c>
    </row>
    <row r="2538" spans="1:10" x14ac:dyDescent="0.2">
      <c r="A2538" t="s">
        <v>2940</v>
      </c>
      <c r="B2538" t="s">
        <v>2942</v>
      </c>
      <c r="C2538" t="s">
        <v>2941</v>
      </c>
      <c r="J2538" t="s">
        <v>27684</v>
      </c>
    </row>
    <row r="2539" spans="1:10" x14ac:dyDescent="0.2">
      <c r="A2539" t="s">
        <v>3279</v>
      </c>
      <c r="B2539" t="s">
        <v>16633</v>
      </c>
      <c r="C2539" t="s">
        <v>3278</v>
      </c>
      <c r="D2539" t="s">
        <v>13192</v>
      </c>
      <c r="H2539" t="s">
        <v>13193</v>
      </c>
      <c r="J2539" t="s">
        <v>27657</v>
      </c>
    </row>
    <row r="2540" spans="1:10" x14ac:dyDescent="0.2">
      <c r="A2540" t="s">
        <v>13194</v>
      </c>
      <c r="B2540" t="s">
        <v>2945</v>
      </c>
      <c r="C2540" t="s">
        <v>13195</v>
      </c>
      <c r="D2540" t="s">
        <v>17010</v>
      </c>
      <c r="E2540" t="s">
        <v>3281</v>
      </c>
      <c r="G2540" t="s">
        <v>3280</v>
      </c>
      <c r="H2540" t="s">
        <v>17011</v>
      </c>
      <c r="J2540" t="s">
        <v>27664</v>
      </c>
    </row>
    <row r="2541" spans="1:10" x14ac:dyDescent="0.2">
      <c r="A2541" t="s">
        <v>3281</v>
      </c>
      <c r="B2541" t="s">
        <v>2945</v>
      </c>
      <c r="C2541" t="s">
        <v>3280</v>
      </c>
      <c r="D2541" t="s">
        <v>13194</v>
      </c>
      <c r="H2541" t="s">
        <v>13195</v>
      </c>
      <c r="J2541" t="s">
        <v>27664</v>
      </c>
    </row>
    <row r="2542" spans="1:10" x14ac:dyDescent="0.2">
      <c r="A2542" t="s">
        <v>13196</v>
      </c>
      <c r="B2542" t="s">
        <v>15351</v>
      </c>
      <c r="C2542" t="s">
        <v>13197</v>
      </c>
      <c r="E2542" t="s">
        <v>3283</v>
      </c>
      <c r="G2542" t="s">
        <v>3282</v>
      </c>
      <c r="J2542" t="s">
        <v>27682</v>
      </c>
    </row>
    <row r="2543" spans="1:10" x14ac:dyDescent="0.2">
      <c r="A2543" t="s">
        <v>3283</v>
      </c>
      <c r="B2543" t="s">
        <v>5912</v>
      </c>
      <c r="C2543" t="s">
        <v>3282</v>
      </c>
      <c r="D2543" t="s">
        <v>13196</v>
      </c>
      <c r="E2543" t="s">
        <v>14514</v>
      </c>
      <c r="G2543" t="s">
        <v>14515</v>
      </c>
      <c r="H2543" t="s">
        <v>13197</v>
      </c>
      <c r="J2543" t="s">
        <v>27682</v>
      </c>
    </row>
    <row r="2544" spans="1:10" x14ac:dyDescent="0.2">
      <c r="A2544" t="s">
        <v>14514</v>
      </c>
      <c r="B2544" t="s">
        <v>5912</v>
      </c>
      <c r="C2544" t="s">
        <v>14515</v>
      </c>
      <c r="D2544" t="s">
        <v>3283</v>
      </c>
      <c r="H2544" t="s">
        <v>3282</v>
      </c>
      <c r="J2544" t="s">
        <v>27682</v>
      </c>
    </row>
    <row r="2545" spans="1:10" x14ac:dyDescent="0.2">
      <c r="A2545" t="s">
        <v>3285</v>
      </c>
      <c r="B2545" t="s">
        <v>3286</v>
      </c>
      <c r="C2545" t="s">
        <v>3284</v>
      </c>
      <c r="J2545" t="s">
        <v>27684</v>
      </c>
    </row>
    <row r="2546" spans="1:10" x14ac:dyDescent="0.2">
      <c r="A2546" t="s">
        <v>4118</v>
      </c>
      <c r="B2546" t="s">
        <v>3905</v>
      </c>
      <c r="C2546" t="s">
        <v>4119</v>
      </c>
      <c r="D2546" t="s">
        <v>14282</v>
      </c>
      <c r="H2546" t="s">
        <v>14283</v>
      </c>
      <c r="J2546" t="s">
        <v>27684</v>
      </c>
    </row>
    <row r="2547" spans="1:10" x14ac:dyDescent="0.2">
      <c r="A2547" t="s">
        <v>5483</v>
      </c>
      <c r="B2547" t="s">
        <v>20301</v>
      </c>
      <c r="C2547" t="s">
        <v>5484</v>
      </c>
      <c r="D2547" t="s">
        <v>13288</v>
      </c>
      <c r="H2547" t="s">
        <v>13289</v>
      </c>
      <c r="J2547" t="s">
        <v>27658</v>
      </c>
    </row>
    <row r="2548" spans="1:10" x14ac:dyDescent="0.2">
      <c r="A2548" t="s">
        <v>3953</v>
      </c>
      <c r="B2548" t="s">
        <v>3952</v>
      </c>
      <c r="C2548" t="s">
        <v>3954</v>
      </c>
      <c r="J2548" t="s">
        <v>27666</v>
      </c>
    </row>
    <row r="2549" spans="1:10" x14ac:dyDescent="0.2">
      <c r="A2549" t="s">
        <v>11847</v>
      </c>
      <c r="B2549" t="s">
        <v>3955</v>
      </c>
      <c r="C2549" t="s">
        <v>11848</v>
      </c>
      <c r="E2549" t="s">
        <v>2378</v>
      </c>
      <c r="G2549" t="s">
        <v>2377</v>
      </c>
      <c r="J2549" t="s">
        <v>27666</v>
      </c>
    </row>
    <row r="2550" spans="1:10" x14ac:dyDescent="0.2">
      <c r="A2550" t="s">
        <v>2378</v>
      </c>
      <c r="B2550" t="s">
        <v>3955</v>
      </c>
      <c r="C2550" t="s">
        <v>2377</v>
      </c>
      <c r="D2550" t="s">
        <v>11847</v>
      </c>
      <c r="H2550" t="s">
        <v>11848</v>
      </c>
      <c r="J2550" t="s">
        <v>27666</v>
      </c>
    </row>
    <row r="2551" spans="1:10" x14ac:dyDescent="0.2">
      <c r="A2551" t="s">
        <v>3960</v>
      </c>
      <c r="B2551" t="s">
        <v>3962</v>
      </c>
      <c r="C2551" t="s">
        <v>3961</v>
      </c>
      <c r="J2551" t="s">
        <v>27659</v>
      </c>
    </row>
    <row r="2552" spans="1:10" x14ac:dyDescent="0.2">
      <c r="A2552" t="s">
        <v>3964</v>
      </c>
      <c r="B2552" t="s">
        <v>3963</v>
      </c>
      <c r="C2552" t="s">
        <v>3965</v>
      </c>
      <c r="D2552" t="s">
        <v>11849</v>
      </c>
      <c r="H2552" t="s">
        <v>11850</v>
      </c>
      <c r="J2552" t="s">
        <v>27659</v>
      </c>
    </row>
    <row r="2553" spans="1:10" x14ac:dyDescent="0.2">
      <c r="A2553" t="s">
        <v>555</v>
      </c>
      <c r="B2553" t="s">
        <v>557</v>
      </c>
      <c r="C2553" t="s">
        <v>556</v>
      </c>
      <c r="J2553" t="s">
        <v>27659</v>
      </c>
    </row>
    <row r="2554" spans="1:10" x14ac:dyDescent="0.2">
      <c r="A2554" t="s">
        <v>560</v>
      </c>
      <c r="B2554" t="s">
        <v>8181</v>
      </c>
      <c r="C2554" t="s">
        <v>561</v>
      </c>
      <c r="J2554" t="s">
        <v>27659</v>
      </c>
    </row>
    <row r="2555" spans="1:10" x14ac:dyDescent="0.2">
      <c r="A2555" t="s">
        <v>562</v>
      </c>
      <c r="B2555" t="s">
        <v>5879</v>
      </c>
      <c r="C2555" t="s">
        <v>563</v>
      </c>
      <c r="D2555" t="s">
        <v>11851</v>
      </c>
      <c r="H2555" t="s">
        <v>11852</v>
      </c>
      <c r="J2555" t="s">
        <v>27659</v>
      </c>
    </row>
    <row r="2556" spans="1:10" x14ac:dyDescent="0.2">
      <c r="A2556" t="s">
        <v>564</v>
      </c>
      <c r="B2556" t="s">
        <v>4051</v>
      </c>
      <c r="C2556" t="s">
        <v>565</v>
      </c>
      <c r="J2556" t="s">
        <v>27659</v>
      </c>
    </row>
    <row r="2557" spans="1:10" x14ac:dyDescent="0.2">
      <c r="A2557" t="s">
        <v>566</v>
      </c>
      <c r="B2557" t="s">
        <v>568</v>
      </c>
      <c r="C2557" t="s">
        <v>567</v>
      </c>
      <c r="D2557" t="s">
        <v>11853</v>
      </c>
      <c r="H2557" t="s">
        <v>11854</v>
      </c>
      <c r="J2557" t="s">
        <v>27659</v>
      </c>
    </row>
    <row r="2558" spans="1:10" x14ac:dyDescent="0.2">
      <c r="A2558" t="s">
        <v>570</v>
      </c>
      <c r="B2558" t="s">
        <v>569</v>
      </c>
      <c r="C2558" t="s">
        <v>571</v>
      </c>
      <c r="D2558" t="s">
        <v>11855</v>
      </c>
      <c r="H2558" t="s">
        <v>11856</v>
      </c>
      <c r="J2558" t="s">
        <v>27659</v>
      </c>
    </row>
    <row r="2559" spans="1:10" x14ac:dyDescent="0.2">
      <c r="A2559" t="s">
        <v>2380</v>
      </c>
      <c r="B2559" t="s">
        <v>572</v>
      </c>
      <c r="C2559" t="s">
        <v>2379</v>
      </c>
      <c r="D2559" t="s">
        <v>11857</v>
      </c>
      <c r="H2559" t="s">
        <v>11858</v>
      </c>
      <c r="J2559" t="s">
        <v>27659</v>
      </c>
    </row>
    <row r="2560" spans="1:10" x14ac:dyDescent="0.2">
      <c r="A2560" t="s">
        <v>573</v>
      </c>
      <c r="B2560" t="s">
        <v>1734</v>
      </c>
      <c r="C2560" t="s">
        <v>574</v>
      </c>
      <c r="D2560" t="s">
        <v>11859</v>
      </c>
      <c r="H2560" t="s">
        <v>11860</v>
      </c>
      <c r="J2560" t="s">
        <v>27659</v>
      </c>
    </row>
    <row r="2561" spans="1:10" x14ac:dyDescent="0.2">
      <c r="A2561" t="s">
        <v>575</v>
      </c>
      <c r="B2561" t="s">
        <v>577</v>
      </c>
      <c r="C2561" t="s">
        <v>576</v>
      </c>
      <c r="D2561" t="s">
        <v>11861</v>
      </c>
      <c r="H2561" t="s">
        <v>11862</v>
      </c>
      <c r="J2561" t="s">
        <v>27659</v>
      </c>
    </row>
    <row r="2562" spans="1:10" x14ac:dyDescent="0.2">
      <c r="A2562" t="s">
        <v>578</v>
      </c>
      <c r="B2562" t="s">
        <v>580</v>
      </c>
      <c r="C2562" t="s">
        <v>579</v>
      </c>
      <c r="D2562" t="s">
        <v>13783</v>
      </c>
      <c r="H2562" t="s">
        <v>13784</v>
      </c>
      <c r="J2562" t="s">
        <v>27659</v>
      </c>
    </row>
    <row r="2563" spans="1:10" x14ac:dyDescent="0.2">
      <c r="A2563" t="s">
        <v>581</v>
      </c>
      <c r="B2563" t="s">
        <v>3970</v>
      </c>
      <c r="C2563" t="s">
        <v>582</v>
      </c>
      <c r="D2563" t="s">
        <v>13785</v>
      </c>
      <c r="H2563" t="s">
        <v>13786</v>
      </c>
      <c r="J2563" t="s">
        <v>27659</v>
      </c>
    </row>
    <row r="2564" spans="1:10" x14ac:dyDescent="0.2">
      <c r="A2564" t="s">
        <v>583</v>
      </c>
      <c r="B2564" t="s">
        <v>3796</v>
      </c>
      <c r="C2564" t="s">
        <v>584</v>
      </c>
      <c r="J2564" t="s">
        <v>27659</v>
      </c>
    </row>
    <row r="2565" spans="1:10" x14ac:dyDescent="0.2">
      <c r="A2565" t="s">
        <v>585</v>
      </c>
      <c r="B2565" t="s">
        <v>587</v>
      </c>
      <c r="C2565" t="s">
        <v>586</v>
      </c>
      <c r="J2565" t="s">
        <v>27659</v>
      </c>
    </row>
    <row r="2566" spans="1:10" x14ac:dyDescent="0.2">
      <c r="A2566" t="s">
        <v>588</v>
      </c>
      <c r="B2566" t="s">
        <v>4591</v>
      </c>
      <c r="C2566" t="s">
        <v>589</v>
      </c>
      <c r="D2566" t="s">
        <v>13787</v>
      </c>
      <c r="H2566" t="s">
        <v>13788</v>
      </c>
      <c r="J2566" t="s">
        <v>27659</v>
      </c>
    </row>
    <row r="2567" spans="1:10" x14ac:dyDescent="0.2">
      <c r="A2567" t="s">
        <v>592</v>
      </c>
      <c r="B2567" t="s">
        <v>3925</v>
      </c>
      <c r="C2567" t="s">
        <v>593</v>
      </c>
      <c r="D2567" t="s">
        <v>13789</v>
      </c>
      <c r="H2567" t="s">
        <v>13790</v>
      </c>
      <c r="J2567" t="s">
        <v>27659</v>
      </c>
    </row>
    <row r="2568" spans="1:10" x14ac:dyDescent="0.2">
      <c r="A2568" t="s">
        <v>594</v>
      </c>
      <c r="B2568" t="s">
        <v>5878</v>
      </c>
      <c r="C2568" t="s">
        <v>595</v>
      </c>
      <c r="J2568" t="s">
        <v>27659</v>
      </c>
    </row>
    <row r="2569" spans="1:10" x14ac:dyDescent="0.2">
      <c r="A2569" t="s">
        <v>15491</v>
      </c>
      <c r="B2569" t="s">
        <v>4866</v>
      </c>
      <c r="C2569" t="s">
        <v>15492</v>
      </c>
      <c r="D2569" t="s">
        <v>11826</v>
      </c>
      <c r="E2569" t="s">
        <v>3382</v>
      </c>
      <c r="G2569" t="s">
        <v>3381</v>
      </c>
      <c r="H2569" t="s">
        <v>11827</v>
      </c>
      <c r="J2569" t="s">
        <v>27659</v>
      </c>
    </row>
    <row r="2570" spans="1:10" x14ac:dyDescent="0.2">
      <c r="A2570" t="s">
        <v>4679</v>
      </c>
      <c r="B2570" t="s">
        <v>3905</v>
      </c>
      <c r="C2570" t="s">
        <v>4680</v>
      </c>
      <c r="J2570" t="s">
        <v>27659</v>
      </c>
    </row>
    <row r="2571" spans="1:10" x14ac:dyDescent="0.2">
      <c r="A2571" t="s">
        <v>1617</v>
      </c>
      <c r="B2571" t="s">
        <v>4207</v>
      </c>
      <c r="C2571" t="s">
        <v>1618</v>
      </c>
      <c r="J2571" t="s">
        <v>27684</v>
      </c>
    </row>
    <row r="2572" spans="1:10" x14ac:dyDescent="0.2">
      <c r="A2572" t="s">
        <v>1619</v>
      </c>
      <c r="B2572" t="s">
        <v>1095</v>
      </c>
      <c r="C2572" t="s">
        <v>1620</v>
      </c>
      <c r="J2572" t="s">
        <v>27684</v>
      </c>
    </row>
    <row r="2573" spans="1:10" x14ac:dyDescent="0.2">
      <c r="A2573" t="s">
        <v>1621</v>
      </c>
      <c r="B2573" t="s">
        <v>2131</v>
      </c>
      <c r="C2573" t="s">
        <v>1622</v>
      </c>
      <c r="D2573" t="s">
        <v>13791</v>
      </c>
      <c r="H2573" t="s">
        <v>13792</v>
      </c>
      <c r="J2573" t="s">
        <v>27659</v>
      </c>
    </row>
    <row r="2574" spans="1:10" x14ac:dyDescent="0.2">
      <c r="A2574" t="s">
        <v>1625</v>
      </c>
      <c r="B2574" t="s">
        <v>8173</v>
      </c>
      <c r="C2574" t="s">
        <v>1626</v>
      </c>
      <c r="J2574" t="s">
        <v>27684</v>
      </c>
    </row>
    <row r="2575" spans="1:10" x14ac:dyDescent="0.2">
      <c r="A2575" t="s">
        <v>1627</v>
      </c>
      <c r="B2575" t="s">
        <v>3904</v>
      </c>
      <c r="C2575" t="s">
        <v>1628</v>
      </c>
      <c r="D2575" t="s">
        <v>13793</v>
      </c>
      <c r="H2575" t="s">
        <v>13794</v>
      </c>
      <c r="J2575" t="s">
        <v>27659</v>
      </c>
    </row>
    <row r="2576" spans="1:10" x14ac:dyDescent="0.2">
      <c r="A2576" t="s">
        <v>1632</v>
      </c>
      <c r="B2576" t="s">
        <v>1634</v>
      </c>
      <c r="C2576" t="s">
        <v>1633</v>
      </c>
      <c r="J2576" t="s">
        <v>27684</v>
      </c>
    </row>
    <row r="2577" spans="1:10" x14ac:dyDescent="0.2">
      <c r="A2577" t="s">
        <v>6499</v>
      </c>
      <c r="B2577" t="s">
        <v>6500</v>
      </c>
      <c r="C2577" t="s">
        <v>2381</v>
      </c>
      <c r="J2577" t="s">
        <v>27659</v>
      </c>
    </row>
    <row r="2578" spans="1:10" x14ac:dyDescent="0.2">
      <c r="A2578" t="s">
        <v>5806</v>
      </c>
      <c r="B2578" t="s">
        <v>6501</v>
      </c>
      <c r="C2578" t="s">
        <v>5807</v>
      </c>
      <c r="D2578" t="s">
        <v>11869</v>
      </c>
      <c r="H2578" t="s">
        <v>11870</v>
      </c>
      <c r="J2578" t="s">
        <v>27659</v>
      </c>
    </row>
    <row r="2579" spans="1:10" x14ac:dyDescent="0.2">
      <c r="A2579" t="s">
        <v>5808</v>
      </c>
      <c r="B2579" t="s">
        <v>3268</v>
      </c>
      <c r="C2579" t="s">
        <v>5809</v>
      </c>
      <c r="J2579" t="s">
        <v>27659</v>
      </c>
    </row>
    <row r="2580" spans="1:10" x14ac:dyDescent="0.2">
      <c r="A2580" t="s">
        <v>5810</v>
      </c>
      <c r="B2580" t="s">
        <v>1159</v>
      </c>
      <c r="C2580" t="s">
        <v>5811</v>
      </c>
      <c r="J2580" t="s">
        <v>27659</v>
      </c>
    </row>
    <row r="2581" spans="1:10" x14ac:dyDescent="0.2">
      <c r="A2581" t="s">
        <v>5812</v>
      </c>
      <c r="B2581" t="s">
        <v>5814</v>
      </c>
      <c r="C2581" t="s">
        <v>5813</v>
      </c>
      <c r="D2581" t="s">
        <v>11871</v>
      </c>
      <c r="H2581" t="s">
        <v>11872</v>
      </c>
      <c r="J2581" t="s">
        <v>27659</v>
      </c>
    </row>
    <row r="2582" spans="1:10" x14ac:dyDescent="0.2">
      <c r="A2582" t="s">
        <v>5816</v>
      </c>
      <c r="B2582" t="s">
        <v>3796</v>
      </c>
      <c r="C2582" t="s">
        <v>5817</v>
      </c>
      <c r="J2582" t="s">
        <v>27659</v>
      </c>
    </row>
    <row r="2583" spans="1:10" x14ac:dyDescent="0.2">
      <c r="A2583" t="s">
        <v>5818</v>
      </c>
      <c r="B2583" t="s">
        <v>3796</v>
      </c>
      <c r="C2583" t="s">
        <v>5819</v>
      </c>
      <c r="J2583" t="s">
        <v>27659</v>
      </c>
    </row>
    <row r="2584" spans="1:10" x14ac:dyDescent="0.2">
      <c r="A2584" t="s">
        <v>2262</v>
      </c>
      <c r="B2584" t="s">
        <v>2264</v>
      </c>
      <c r="C2584" t="s">
        <v>2263</v>
      </c>
      <c r="J2584" t="s">
        <v>27684</v>
      </c>
    </row>
    <row r="2585" spans="1:10" x14ac:dyDescent="0.2">
      <c r="A2585" t="s">
        <v>2265</v>
      </c>
      <c r="B2585" t="s">
        <v>4200</v>
      </c>
      <c r="C2585" t="s">
        <v>2266</v>
      </c>
      <c r="D2585" t="s">
        <v>11874</v>
      </c>
      <c r="H2585" t="s">
        <v>11875</v>
      </c>
      <c r="J2585" t="s">
        <v>27659</v>
      </c>
    </row>
    <row r="2586" spans="1:10" x14ac:dyDescent="0.2">
      <c r="A2586" t="s">
        <v>2267</v>
      </c>
      <c r="B2586" t="s">
        <v>8171</v>
      </c>
      <c r="C2586" t="s">
        <v>2268</v>
      </c>
      <c r="D2586" t="s">
        <v>11876</v>
      </c>
      <c r="H2586" t="s">
        <v>11877</v>
      </c>
      <c r="J2586" t="s">
        <v>27684</v>
      </c>
    </row>
    <row r="2587" spans="1:10" x14ac:dyDescent="0.2">
      <c r="A2587" t="s">
        <v>2269</v>
      </c>
      <c r="B2587" t="s">
        <v>2271</v>
      </c>
      <c r="C2587" t="s">
        <v>2270</v>
      </c>
      <c r="J2587" t="s">
        <v>27659</v>
      </c>
    </row>
    <row r="2588" spans="1:10" x14ac:dyDescent="0.2">
      <c r="A2588" t="s">
        <v>2272</v>
      </c>
      <c r="B2588" t="s">
        <v>2274</v>
      </c>
      <c r="C2588" t="s">
        <v>2273</v>
      </c>
      <c r="J2588" t="s">
        <v>27659</v>
      </c>
    </row>
    <row r="2589" spans="1:10" x14ac:dyDescent="0.2">
      <c r="A2589" t="s">
        <v>2275</v>
      </c>
      <c r="B2589" t="s">
        <v>5885</v>
      </c>
      <c r="C2589" t="s">
        <v>2276</v>
      </c>
      <c r="D2589" t="s">
        <v>11878</v>
      </c>
      <c r="H2589" t="s">
        <v>11879</v>
      </c>
      <c r="J2589" t="s">
        <v>27684</v>
      </c>
    </row>
    <row r="2590" spans="1:10" x14ac:dyDescent="0.2">
      <c r="A2590" t="s">
        <v>104</v>
      </c>
      <c r="B2590" t="s">
        <v>5879</v>
      </c>
      <c r="C2590" t="s">
        <v>105</v>
      </c>
      <c r="J2590" t="s">
        <v>27659</v>
      </c>
    </row>
    <row r="2591" spans="1:10" x14ac:dyDescent="0.2">
      <c r="A2591" t="s">
        <v>17012</v>
      </c>
      <c r="B2591" t="s">
        <v>5481</v>
      </c>
      <c r="C2591" t="s">
        <v>26457</v>
      </c>
      <c r="E2591" t="s">
        <v>15783</v>
      </c>
      <c r="G2591" t="s">
        <v>26458</v>
      </c>
      <c r="J2591" t="s">
        <v>27659</v>
      </c>
    </row>
    <row r="2592" spans="1:10" x14ac:dyDescent="0.2">
      <c r="A2592" t="s">
        <v>15783</v>
      </c>
      <c r="B2592" t="s">
        <v>5481</v>
      </c>
      <c r="C2592" t="s">
        <v>26458</v>
      </c>
      <c r="D2592" t="s">
        <v>17012</v>
      </c>
      <c r="H2592" t="s">
        <v>26457</v>
      </c>
      <c r="J2592" t="s">
        <v>27659</v>
      </c>
    </row>
    <row r="2593" spans="1:10" x14ac:dyDescent="0.2">
      <c r="A2593" t="s">
        <v>106</v>
      </c>
      <c r="B2593" t="s">
        <v>5879</v>
      </c>
      <c r="C2593" t="s">
        <v>107</v>
      </c>
      <c r="J2593" t="s">
        <v>27659</v>
      </c>
    </row>
    <row r="2594" spans="1:10" x14ac:dyDescent="0.2">
      <c r="A2594" t="s">
        <v>108</v>
      </c>
      <c r="B2594" t="s">
        <v>596</v>
      </c>
      <c r="C2594" t="s">
        <v>109</v>
      </c>
      <c r="D2594" t="s">
        <v>11880</v>
      </c>
      <c r="H2594" t="s">
        <v>11881</v>
      </c>
      <c r="J2594" t="s">
        <v>27659</v>
      </c>
    </row>
    <row r="2595" spans="1:10" x14ac:dyDescent="0.2">
      <c r="A2595" t="s">
        <v>110</v>
      </c>
      <c r="B2595" t="s">
        <v>3268</v>
      </c>
      <c r="C2595" t="s">
        <v>111</v>
      </c>
      <c r="D2595" t="s">
        <v>11882</v>
      </c>
      <c r="H2595" t="s">
        <v>11883</v>
      </c>
      <c r="J2595" t="s">
        <v>27659</v>
      </c>
    </row>
    <row r="2596" spans="1:10" x14ac:dyDescent="0.2">
      <c r="A2596" t="s">
        <v>11884</v>
      </c>
      <c r="B2596" t="s">
        <v>15784</v>
      </c>
      <c r="C2596" t="s">
        <v>11885</v>
      </c>
      <c r="E2596" t="s">
        <v>19977</v>
      </c>
      <c r="G2596" t="s">
        <v>19978</v>
      </c>
      <c r="J2596" t="s">
        <v>27659</v>
      </c>
    </row>
    <row r="2597" spans="1:10" x14ac:dyDescent="0.2">
      <c r="A2597" t="s">
        <v>6503</v>
      </c>
      <c r="B2597" t="s">
        <v>6504</v>
      </c>
      <c r="C2597" t="s">
        <v>6502</v>
      </c>
      <c r="D2597" t="s">
        <v>19977</v>
      </c>
      <c r="H2597" t="s">
        <v>19978</v>
      </c>
      <c r="J2597" t="s">
        <v>27659</v>
      </c>
    </row>
    <row r="2598" spans="1:10" x14ac:dyDescent="0.2">
      <c r="A2598" t="s">
        <v>114</v>
      </c>
      <c r="B2598" t="s">
        <v>116</v>
      </c>
      <c r="C2598" t="s">
        <v>115</v>
      </c>
      <c r="D2598" t="s">
        <v>11886</v>
      </c>
      <c r="H2598" t="s">
        <v>11887</v>
      </c>
      <c r="J2598" t="s">
        <v>27659</v>
      </c>
    </row>
    <row r="2599" spans="1:10" x14ac:dyDescent="0.2">
      <c r="A2599" t="s">
        <v>117</v>
      </c>
      <c r="B2599" t="s">
        <v>119</v>
      </c>
      <c r="C2599" t="s">
        <v>118</v>
      </c>
      <c r="J2599" t="s">
        <v>27659</v>
      </c>
    </row>
    <row r="2600" spans="1:10" x14ac:dyDescent="0.2">
      <c r="A2600" t="s">
        <v>120</v>
      </c>
      <c r="B2600" t="s">
        <v>122</v>
      </c>
      <c r="C2600" t="s">
        <v>121</v>
      </c>
      <c r="J2600" t="s">
        <v>27659</v>
      </c>
    </row>
    <row r="2601" spans="1:10" x14ac:dyDescent="0.2">
      <c r="A2601" t="s">
        <v>125</v>
      </c>
      <c r="B2601" t="s">
        <v>124</v>
      </c>
      <c r="C2601" t="s">
        <v>126</v>
      </c>
      <c r="D2601" t="s">
        <v>13839</v>
      </c>
      <c r="H2601" t="s">
        <v>13840</v>
      </c>
      <c r="J2601" t="s">
        <v>27659</v>
      </c>
    </row>
    <row r="2602" spans="1:10" x14ac:dyDescent="0.2">
      <c r="A2602" t="s">
        <v>128</v>
      </c>
      <c r="B2602" t="s">
        <v>127</v>
      </c>
      <c r="C2602" t="s">
        <v>129</v>
      </c>
      <c r="D2602" t="s">
        <v>13841</v>
      </c>
      <c r="H2602" t="s">
        <v>13842</v>
      </c>
      <c r="J2602" t="s">
        <v>27659</v>
      </c>
    </row>
    <row r="2603" spans="1:10" x14ac:dyDescent="0.2">
      <c r="A2603" t="s">
        <v>130</v>
      </c>
      <c r="B2603" t="s">
        <v>5885</v>
      </c>
      <c r="C2603" t="s">
        <v>131</v>
      </c>
      <c r="D2603" t="s">
        <v>13843</v>
      </c>
      <c r="H2603" t="s">
        <v>13844</v>
      </c>
      <c r="J2603" t="s">
        <v>27659</v>
      </c>
    </row>
    <row r="2604" spans="1:10" x14ac:dyDescent="0.2">
      <c r="A2604" t="s">
        <v>134</v>
      </c>
      <c r="B2604" t="s">
        <v>3268</v>
      </c>
      <c r="C2604" t="s">
        <v>135</v>
      </c>
      <c r="D2604" t="s">
        <v>13845</v>
      </c>
      <c r="H2604" t="s">
        <v>13846</v>
      </c>
      <c r="J2604" t="s">
        <v>27684</v>
      </c>
    </row>
    <row r="2605" spans="1:10" x14ac:dyDescent="0.2">
      <c r="A2605" t="s">
        <v>136</v>
      </c>
      <c r="B2605" t="s">
        <v>138</v>
      </c>
      <c r="C2605" t="s">
        <v>137</v>
      </c>
      <c r="J2605" t="s">
        <v>27684</v>
      </c>
    </row>
    <row r="2606" spans="1:10" x14ac:dyDescent="0.2">
      <c r="A2606" t="s">
        <v>139</v>
      </c>
      <c r="B2606" t="s">
        <v>141</v>
      </c>
      <c r="C2606" t="s">
        <v>140</v>
      </c>
      <c r="J2606" t="s">
        <v>27684</v>
      </c>
    </row>
    <row r="2607" spans="1:10" x14ac:dyDescent="0.2">
      <c r="A2607" t="s">
        <v>13314</v>
      </c>
      <c r="B2607" t="s">
        <v>8967</v>
      </c>
      <c r="C2607" t="s">
        <v>13315</v>
      </c>
      <c r="D2607" t="s">
        <v>21211</v>
      </c>
      <c r="E2607" t="s">
        <v>3331</v>
      </c>
      <c r="G2607" t="s">
        <v>3330</v>
      </c>
      <c r="H2607" t="s">
        <v>21212</v>
      </c>
      <c r="J2607" t="s">
        <v>27684</v>
      </c>
    </row>
    <row r="2608" spans="1:10" x14ac:dyDescent="0.2">
      <c r="A2608" t="s">
        <v>3331</v>
      </c>
      <c r="B2608" t="s">
        <v>8967</v>
      </c>
      <c r="C2608" t="s">
        <v>3330</v>
      </c>
      <c r="D2608" t="s">
        <v>13314</v>
      </c>
      <c r="H2608" t="s">
        <v>13315</v>
      </c>
      <c r="J2608" t="s">
        <v>27684</v>
      </c>
    </row>
    <row r="2609" spans="1:10" x14ac:dyDescent="0.2">
      <c r="A2609" t="s">
        <v>15785</v>
      </c>
      <c r="B2609" t="s">
        <v>15787</v>
      </c>
      <c r="C2609" t="s">
        <v>15786</v>
      </c>
      <c r="J2609" t="s">
        <v>27659</v>
      </c>
    </row>
    <row r="2610" spans="1:10" x14ac:dyDescent="0.2">
      <c r="A2610" t="s">
        <v>13316</v>
      </c>
      <c r="B2610" t="s">
        <v>15336</v>
      </c>
      <c r="C2610" t="s">
        <v>13317</v>
      </c>
      <c r="D2610" t="s">
        <v>15334</v>
      </c>
      <c r="E2610" t="s">
        <v>3333</v>
      </c>
      <c r="G2610" t="s">
        <v>3332</v>
      </c>
      <c r="H2610" t="s">
        <v>15335</v>
      </c>
      <c r="J2610" t="s">
        <v>27659</v>
      </c>
    </row>
    <row r="2611" spans="1:10" x14ac:dyDescent="0.2">
      <c r="A2611" t="s">
        <v>3333</v>
      </c>
      <c r="B2611" t="s">
        <v>3334</v>
      </c>
      <c r="C2611" t="s">
        <v>3332</v>
      </c>
      <c r="D2611" t="s">
        <v>13316</v>
      </c>
      <c r="H2611" t="s">
        <v>13317</v>
      </c>
      <c r="J2611" t="s">
        <v>27659</v>
      </c>
    </row>
    <row r="2612" spans="1:10" x14ac:dyDescent="0.2">
      <c r="A2612" t="s">
        <v>2284</v>
      </c>
      <c r="B2612" t="s">
        <v>2286</v>
      </c>
      <c r="C2612" t="s">
        <v>2285</v>
      </c>
      <c r="D2612" t="s">
        <v>13318</v>
      </c>
      <c r="H2612" t="s">
        <v>13319</v>
      </c>
      <c r="J2612" t="s">
        <v>27659</v>
      </c>
    </row>
    <row r="2613" spans="1:10" x14ac:dyDescent="0.2">
      <c r="A2613" t="s">
        <v>2287</v>
      </c>
      <c r="B2613" t="s">
        <v>2289</v>
      </c>
      <c r="C2613" t="s">
        <v>2288</v>
      </c>
      <c r="D2613" t="s">
        <v>13320</v>
      </c>
      <c r="H2613" t="s">
        <v>13321</v>
      </c>
      <c r="J2613" t="s">
        <v>27659</v>
      </c>
    </row>
    <row r="2614" spans="1:10" x14ac:dyDescent="0.2">
      <c r="A2614" t="s">
        <v>20302</v>
      </c>
      <c r="B2614" t="s">
        <v>20304</v>
      </c>
      <c r="C2614" t="s">
        <v>20303</v>
      </c>
      <c r="J2614" t="s">
        <v>27659</v>
      </c>
    </row>
    <row r="2615" spans="1:10" x14ac:dyDescent="0.2">
      <c r="A2615" t="s">
        <v>2290</v>
      </c>
      <c r="B2615" t="s">
        <v>2292</v>
      </c>
      <c r="C2615" t="s">
        <v>2291</v>
      </c>
      <c r="J2615" t="s">
        <v>27659</v>
      </c>
    </row>
    <row r="2616" spans="1:10" x14ac:dyDescent="0.2">
      <c r="A2616" t="s">
        <v>2293</v>
      </c>
      <c r="B2616" t="s">
        <v>2295</v>
      </c>
      <c r="C2616" t="s">
        <v>2294</v>
      </c>
      <c r="J2616" t="s">
        <v>27659</v>
      </c>
    </row>
    <row r="2617" spans="1:10" x14ac:dyDescent="0.2">
      <c r="A2617" t="s">
        <v>2296</v>
      </c>
      <c r="B2617" t="s">
        <v>2298</v>
      </c>
      <c r="C2617" t="s">
        <v>2297</v>
      </c>
      <c r="F2617" t="s">
        <v>3361</v>
      </c>
      <c r="I2617" t="s">
        <v>3360</v>
      </c>
      <c r="J2617" t="s">
        <v>27659</v>
      </c>
    </row>
    <row r="2618" spans="1:10" x14ac:dyDescent="0.2">
      <c r="A2618" t="s">
        <v>2299</v>
      </c>
      <c r="B2618" t="s">
        <v>2301</v>
      </c>
      <c r="C2618" t="s">
        <v>2300</v>
      </c>
      <c r="D2618" t="s">
        <v>13324</v>
      </c>
      <c r="H2618" t="s">
        <v>13325</v>
      </c>
      <c r="J2618" t="s">
        <v>27684</v>
      </c>
    </row>
    <row r="2619" spans="1:10" x14ac:dyDescent="0.2">
      <c r="A2619" t="s">
        <v>3336</v>
      </c>
      <c r="B2619" t="s">
        <v>2568</v>
      </c>
      <c r="C2619" t="s">
        <v>3335</v>
      </c>
      <c r="D2619" t="s">
        <v>13326</v>
      </c>
      <c r="F2619" t="s">
        <v>20019</v>
      </c>
      <c r="H2619" t="s">
        <v>13327</v>
      </c>
      <c r="I2619" t="s">
        <v>20020</v>
      </c>
      <c r="J2619" t="s">
        <v>27684</v>
      </c>
    </row>
    <row r="2620" spans="1:10" x14ac:dyDescent="0.2">
      <c r="A2620" t="s">
        <v>2303</v>
      </c>
      <c r="B2620" t="s">
        <v>2302</v>
      </c>
      <c r="C2620" t="s">
        <v>2304</v>
      </c>
      <c r="D2620" t="s">
        <v>13328</v>
      </c>
      <c r="F2620" t="s">
        <v>20019</v>
      </c>
      <c r="H2620" t="s">
        <v>13329</v>
      </c>
      <c r="I2620" t="s">
        <v>20020</v>
      </c>
      <c r="J2620" t="s">
        <v>27684</v>
      </c>
    </row>
    <row r="2621" spans="1:10" x14ac:dyDescent="0.2">
      <c r="A2621" t="s">
        <v>21617</v>
      </c>
      <c r="B2621" t="s">
        <v>21619</v>
      </c>
      <c r="C2621" t="s">
        <v>21618</v>
      </c>
      <c r="D2621" t="s">
        <v>21957</v>
      </c>
      <c r="E2621" t="s">
        <v>21958</v>
      </c>
      <c r="F2621" t="s">
        <v>20019</v>
      </c>
      <c r="G2621" t="s">
        <v>21959</v>
      </c>
      <c r="H2621" t="s">
        <v>21960</v>
      </c>
      <c r="I2621" t="s">
        <v>20020</v>
      </c>
      <c r="J2621" t="s">
        <v>27684</v>
      </c>
    </row>
    <row r="2622" spans="1:10" x14ac:dyDescent="0.2">
      <c r="A2622" t="s">
        <v>1866</v>
      </c>
      <c r="B2622" t="s">
        <v>1868</v>
      </c>
      <c r="C2622" t="s">
        <v>1867</v>
      </c>
      <c r="J2622" t="s">
        <v>27659</v>
      </c>
    </row>
    <row r="2623" spans="1:10" x14ac:dyDescent="0.2">
      <c r="A2623" t="s">
        <v>3338</v>
      </c>
      <c r="B2623" t="s">
        <v>8246</v>
      </c>
      <c r="C2623" t="s">
        <v>3337</v>
      </c>
      <c r="J2623" t="s">
        <v>27684</v>
      </c>
    </row>
    <row r="2624" spans="1:10" x14ac:dyDescent="0.2">
      <c r="A2624" t="s">
        <v>1869</v>
      </c>
      <c r="B2624" t="s">
        <v>4824</v>
      </c>
      <c r="C2624" t="s">
        <v>1870</v>
      </c>
      <c r="D2624" t="s">
        <v>11890</v>
      </c>
      <c r="H2624" t="s">
        <v>11891</v>
      </c>
      <c r="J2624" t="s">
        <v>27659</v>
      </c>
    </row>
    <row r="2625" spans="1:10" x14ac:dyDescent="0.2">
      <c r="A2625" t="s">
        <v>1871</v>
      </c>
      <c r="B2625" t="s">
        <v>8179</v>
      </c>
      <c r="C2625" t="s">
        <v>1872</v>
      </c>
      <c r="J2625" t="s">
        <v>27659</v>
      </c>
    </row>
    <row r="2626" spans="1:10" x14ac:dyDescent="0.2">
      <c r="A2626" t="s">
        <v>1873</v>
      </c>
      <c r="B2626" t="s">
        <v>4319</v>
      </c>
      <c r="C2626" t="s">
        <v>1874</v>
      </c>
      <c r="J2626" t="s">
        <v>27659</v>
      </c>
    </row>
    <row r="2627" spans="1:10" x14ac:dyDescent="0.2">
      <c r="A2627" t="s">
        <v>1875</v>
      </c>
      <c r="B2627" t="s">
        <v>4591</v>
      </c>
      <c r="C2627" t="s">
        <v>1876</v>
      </c>
      <c r="J2627" t="s">
        <v>27659</v>
      </c>
    </row>
    <row r="2628" spans="1:10" x14ac:dyDescent="0.2">
      <c r="A2628" t="s">
        <v>1877</v>
      </c>
      <c r="B2628" t="s">
        <v>1879</v>
      </c>
      <c r="C2628" t="s">
        <v>1878</v>
      </c>
      <c r="J2628" t="s">
        <v>27659</v>
      </c>
    </row>
    <row r="2629" spans="1:10" x14ac:dyDescent="0.2">
      <c r="A2629" t="s">
        <v>1881</v>
      </c>
      <c r="B2629" t="s">
        <v>1880</v>
      </c>
      <c r="C2629" t="s">
        <v>1882</v>
      </c>
      <c r="D2629" t="s">
        <v>11892</v>
      </c>
      <c r="H2629" t="s">
        <v>11893</v>
      </c>
      <c r="J2629" t="s">
        <v>27659</v>
      </c>
    </row>
    <row r="2630" spans="1:10" x14ac:dyDescent="0.2">
      <c r="A2630" t="s">
        <v>1883</v>
      </c>
      <c r="B2630" t="s">
        <v>1885</v>
      </c>
      <c r="C2630" t="s">
        <v>1884</v>
      </c>
      <c r="J2630" t="s">
        <v>27659</v>
      </c>
    </row>
    <row r="2631" spans="1:10" x14ac:dyDescent="0.2">
      <c r="A2631" t="s">
        <v>3340</v>
      </c>
      <c r="B2631" t="s">
        <v>3341</v>
      </c>
      <c r="C2631" t="s">
        <v>3339</v>
      </c>
      <c r="J2631" t="s">
        <v>27659</v>
      </c>
    </row>
    <row r="2632" spans="1:10" x14ac:dyDescent="0.2">
      <c r="A2632" t="s">
        <v>4283</v>
      </c>
      <c r="B2632" t="s">
        <v>4528</v>
      </c>
      <c r="C2632" t="s">
        <v>4284</v>
      </c>
      <c r="J2632" t="s">
        <v>27659</v>
      </c>
    </row>
    <row r="2633" spans="1:10" x14ac:dyDescent="0.2">
      <c r="A2633" t="s">
        <v>4285</v>
      </c>
      <c r="B2633" t="s">
        <v>1615</v>
      </c>
      <c r="C2633" t="s">
        <v>4286</v>
      </c>
      <c r="J2633" t="s">
        <v>27659</v>
      </c>
    </row>
    <row r="2634" spans="1:10" x14ac:dyDescent="0.2">
      <c r="A2634" t="s">
        <v>4287</v>
      </c>
      <c r="B2634" t="s">
        <v>4289</v>
      </c>
      <c r="C2634" t="s">
        <v>4288</v>
      </c>
      <c r="J2634" t="s">
        <v>27659</v>
      </c>
    </row>
    <row r="2635" spans="1:10" x14ac:dyDescent="0.2">
      <c r="A2635" t="s">
        <v>4290</v>
      </c>
      <c r="B2635" t="s">
        <v>1623</v>
      </c>
      <c r="C2635" t="s">
        <v>4291</v>
      </c>
      <c r="D2635" t="s">
        <v>11894</v>
      </c>
      <c r="H2635" t="s">
        <v>11895</v>
      </c>
      <c r="J2635" t="s">
        <v>27659</v>
      </c>
    </row>
    <row r="2636" spans="1:10" x14ac:dyDescent="0.2">
      <c r="A2636" t="s">
        <v>4292</v>
      </c>
      <c r="B2636" t="s">
        <v>4294</v>
      </c>
      <c r="C2636" t="s">
        <v>4293</v>
      </c>
      <c r="D2636" t="s">
        <v>11896</v>
      </c>
      <c r="H2636" t="s">
        <v>11897</v>
      </c>
      <c r="J2636" t="s">
        <v>27659</v>
      </c>
    </row>
    <row r="2637" spans="1:10" x14ac:dyDescent="0.2">
      <c r="A2637" t="s">
        <v>11898</v>
      </c>
      <c r="B2637" t="s">
        <v>1631</v>
      </c>
      <c r="C2637" t="s">
        <v>11899</v>
      </c>
      <c r="D2637" t="s">
        <v>15339</v>
      </c>
      <c r="E2637" t="s">
        <v>18893</v>
      </c>
      <c r="G2637" t="s">
        <v>18894</v>
      </c>
      <c r="H2637" t="s">
        <v>15340</v>
      </c>
      <c r="J2637" t="s">
        <v>27659</v>
      </c>
    </row>
    <row r="2638" spans="1:10" x14ac:dyDescent="0.2">
      <c r="A2638" t="s">
        <v>3343</v>
      </c>
      <c r="B2638" t="s">
        <v>1631</v>
      </c>
      <c r="C2638" t="s">
        <v>3342</v>
      </c>
      <c r="D2638" t="s">
        <v>18893</v>
      </c>
      <c r="H2638" t="s">
        <v>18894</v>
      </c>
      <c r="J2638" t="s">
        <v>27659</v>
      </c>
    </row>
    <row r="2639" spans="1:10" x14ac:dyDescent="0.2">
      <c r="A2639" t="s">
        <v>1580</v>
      </c>
      <c r="B2639" t="s">
        <v>1737</v>
      </c>
      <c r="C2639" t="s">
        <v>1581</v>
      </c>
      <c r="J2639" t="s">
        <v>27659</v>
      </c>
    </row>
    <row r="2640" spans="1:10" x14ac:dyDescent="0.2">
      <c r="A2640" t="s">
        <v>1583</v>
      </c>
      <c r="B2640" t="s">
        <v>1582</v>
      </c>
      <c r="C2640" t="s">
        <v>1584</v>
      </c>
      <c r="D2640" t="s">
        <v>11900</v>
      </c>
      <c r="H2640" t="s">
        <v>11901</v>
      </c>
      <c r="J2640" t="s">
        <v>27659</v>
      </c>
    </row>
    <row r="2641" spans="1:10" x14ac:dyDescent="0.2">
      <c r="A2641" t="s">
        <v>1585</v>
      </c>
      <c r="B2641" t="s">
        <v>1587</v>
      </c>
      <c r="C2641" t="s">
        <v>1586</v>
      </c>
      <c r="J2641" t="s">
        <v>27659</v>
      </c>
    </row>
    <row r="2642" spans="1:10" x14ac:dyDescent="0.2">
      <c r="A2642" t="s">
        <v>1588</v>
      </c>
      <c r="B2642" t="s">
        <v>1590</v>
      </c>
      <c r="C2642" t="s">
        <v>1589</v>
      </c>
      <c r="D2642" t="s">
        <v>11902</v>
      </c>
      <c r="H2642" t="s">
        <v>11903</v>
      </c>
      <c r="J2642" t="s">
        <v>27684</v>
      </c>
    </row>
    <row r="2643" spans="1:10" x14ac:dyDescent="0.2">
      <c r="A2643" t="s">
        <v>1591</v>
      </c>
      <c r="B2643" t="s">
        <v>2163</v>
      </c>
      <c r="C2643" t="s">
        <v>1592</v>
      </c>
      <c r="J2643" t="s">
        <v>27659</v>
      </c>
    </row>
    <row r="2644" spans="1:10" x14ac:dyDescent="0.2">
      <c r="A2644" t="s">
        <v>2164</v>
      </c>
      <c r="B2644" t="s">
        <v>2166</v>
      </c>
      <c r="C2644" t="s">
        <v>2165</v>
      </c>
      <c r="J2644" t="s">
        <v>27659</v>
      </c>
    </row>
    <row r="2645" spans="1:10" x14ac:dyDescent="0.2">
      <c r="A2645" t="s">
        <v>2167</v>
      </c>
      <c r="B2645" t="s">
        <v>2169</v>
      </c>
      <c r="C2645" t="s">
        <v>2168</v>
      </c>
      <c r="J2645" t="s">
        <v>27659</v>
      </c>
    </row>
    <row r="2646" spans="1:10" x14ac:dyDescent="0.2">
      <c r="A2646" t="s">
        <v>2170</v>
      </c>
      <c r="B2646" t="s">
        <v>2172</v>
      </c>
      <c r="C2646" t="s">
        <v>2171</v>
      </c>
      <c r="J2646" t="s">
        <v>27659</v>
      </c>
    </row>
    <row r="2647" spans="1:10" x14ac:dyDescent="0.2">
      <c r="A2647" t="s">
        <v>2173</v>
      </c>
      <c r="B2647" t="s">
        <v>2175</v>
      </c>
      <c r="C2647" t="s">
        <v>2174</v>
      </c>
      <c r="D2647" t="s">
        <v>11904</v>
      </c>
      <c r="H2647" t="s">
        <v>11905</v>
      </c>
      <c r="J2647" t="s">
        <v>27659</v>
      </c>
    </row>
    <row r="2648" spans="1:10" x14ac:dyDescent="0.2">
      <c r="A2648" t="s">
        <v>2176</v>
      </c>
      <c r="B2648" t="s">
        <v>2178</v>
      </c>
      <c r="C2648" t="s">
        <v>2177</v>
      </c>
      <c r="D2648" t="s">
        <v>11906</v>
      </c>
      <c r="H2648" t="s">
        <v>11907</v>
      </c>
      <c r="J2648" t="s">
        <v>27659</v>
      </c>
    </row>
    <row r="2649" spans="1:10" x14ac:dyDescent="0.2">
      <c r="A2649" t="s">
        <v>2179</v>
      </c>
      <c r="B2649" t="s">
        <v>2181</v>
      </c>
      <c r="C2649" t="s">
        <v>2180</v>
      </c>
      <c r="J2649" t="s">
        <v>27659</v>
      </c>
    </row>
    <row r="2650" spans="1:10" x14ac:dyDescent="0.2">
      <c r="A2650" t="s">
        <v>2182</v>
      </c>
      <c r="B2650" t="s">
        <v>2184</v>
      </c>
      <c r="C2650" t="s">
        <v>2183</v>
      </c>
      <c r="E2650" t="s">
        <v>14431</v>
      </c>
      <c r="G2650" t="s">
        <v>14432</v>
      </c>
      <c r="J2650" t="s">
        <v>27659</v>
      </c>
    </row>
    <row r="2651" spans="1:10" x14ac:dyDescent="0.2">
      <c r="A2651" t="s">
        <v>2185</v>
      </c>
      <c r="B2651" t="s">
        <v>2187</v>
      </c>
      <c r="C2651" t="s">
        <v>2186</v>
      </c>
      <c r="J2651" t="s">
        <v>27659</v>
      </c>
    </row>
    <row r="2652" spans="1:10" x14ac:dyDescent="0.2">
      <c r="A2652" t="s">
        <v>2188</v>
      </c>
      <c r="B2652" t="s">
        <v>2190</v>
      </c>
      <c r="C2652" t="s">
        <v>2189</v>
      </c>
      <c r="J2652" t="s">
        <v>27659</v>
      </c>
    </row>
    <row r="2653" spans="1:10" x14ac:dyDescent="0.2">
      <c r="A2653" t="s">
        <v>2191</v>
      </c>
      <c r="B2653" t="s">
        <v>2193</v>
      </c>
      <c r="C2653" t="s">
        <v>2192</v>
      </c>
      <c r="J2653" t="s">
        <v>27659</v>
      </c>
    </row>
    <row r="2654" spans="1:10" x14ac:dyDescent="0.2">
      <c r="A2654" t="s">
        <v>2194</v>
      </c>
      <c r="B2654" t="s">
        <v>2196</v>
      </c>
      <c r="C2654" t="s">
        <v>2195</v>
      </c>
      <c r="J2654" t="s">
        <v>27659</v>
      </c>
    </row>
    <row r="2655" spans="1:10" x14ac:dyDescent="0.2">
      <c r="A2655" t="s">
        <v>11908</v>
      </c>
      <c r="B2655" t="s">
        <v>2197</v>
      </c>
      <c r="C2655" t="s">
        <v>11909</v>
      </c>
      <c r="D2655" t="s">
        <v>15341</v>
      </c>
      <c r="E2655" t="s">
        <v>16692</v>
      </c>
      <c r="G2655" t="s">
        <v>16693</v>
      </c>
      <c r="H2655" t="s">
        <v>15342</v>
      </c>
      <c r="J2655" t="s">
        <v>27659</v>
      </c>
    </row>
    <row r="2656" spans="1:10" x14ac:dyDescent="0.2">
      <c r="A2656" t="s">
        <v>3345</v>
      </c>
      <c r="B2656" t="s">
        <v>2197</v>
      </c>
      <c r="C2656" t="s">
        <v>3344</v>
      </c>
      <c r="D2656" t="s">
        <v>16692</v>
      </c>
      <c r="H2656" t="s">
        <v>16693</v>
      </c>
      <c r="J2656" t="s">
        <v>27659</v>
      </c>
    </row>
    <row r="2657" spans="1:10" x14ac:dyDescent="0.2">
      <c r="A2657" t="s">
        <v>3347</v>
      </c>
      <c r="B2657" t="s">
        <v>3348</v>
      </c>
      <c r="C2657" t="s">
        <v>3346</v>
      </c>
      <c r="D2657" t="s">
        <v>11910</v>
      </c>
      <c r="H2657" t="s">
        <v>11911</v>
      </c>
      <c r="J2657" t="s">
        <v>27659</v>
      </c>
    </row>
    <row r="2658" spans="1:10" x14ac:dyDescent="0.2">
      <c r="A2658" t="s">
        <v>2198</v>
      </c>
      <c r="B2658" t="s">
        <v>4204</v>
      </c>
      <c r="C2658" t="s">
        <v>2199</v>
      </c>
      <c r="D2658" t="s">
        <v>11912</v>
      </c>
      <c r="H2658" t="s">
        <v>11913</v>
      </c>
      <c r="J2658" t="s">
        <v>27659</v>
      </c>
    </row>
    <row r="2659" spans="1:10" x14ac:dyDescent="0.2">
      <c r="A2659" t="s">
        <v>2200</v>
      </c>
      <c r="B2659" t="s">
        <v>2399</v>
      </c>
      <c r="C2659" t="s">
        <v>2201</v>
      </c>
      <c r="J2659" t="s">
        <v>27684</v>
      </c>
    </row>
    <row r="2660" spans="1:10" x14ac:dyDescent="0.2">
      <c r="A2660" t="s">
        <v>2202</v>
      </c>
      <c r="B2660" t="s">
        <v>5481</v>
      </c>
      <c r="C2660" t="s">
        <v>2203</v>
      </c>
      <c r="J2660" t="s">
        <v>27659</v>
      </c>
    </row>
    <row r="2661" spans="1:10" x14ac:dyDescent="0.2">
      <c r="A2661" t="s">
        <v>3350</v>
      </c>
      <c r="B2661" t="s">
        <v>3351</v>
      </c>
      <c r="C2661" t="s">
        <v>3349</v>
      </c>
      <c r="D2661" t="s">
        <v>11914</v>
      </c>
      <c r="H2661" t="s">
        <v>11915</v>
      </c>
      <c r="J2661" t="s">
        <v>27659</v>
      </c>
    </row>
    <row r="2662" spans="1:10" x14ac:dyDescent="0.2">
      <c r="A2662" t="s">
        <v>2204</v>
      </c>
      <c r="B2662" t="s">
        <v>2206</v>
      </c>
      <c r="C2662" t="s">
        <v>2205</v>
      </c>
      <c r="J2662" t="s">
        <v>27684</v>
      </c>
    </row>
    <row r="2663" spans="1:10" x14ac:dyDescent="0.2">
      <c r="A2663" t="s">
        <v>2207</v>
      </c>
      <c r="B2663" t="s">
        <v>2209</v>
      </c>
      <c r="C2663" t="s">
        <v>2208</v>
      </c>
      <c r="J2663" t="s">
        <v>27659</v>
      </c>
    </row>
    <row r="2664" spans="1:10" x14ac:dyDescent="0.2">
      <c r="A2664" t="s">
        <v>2210</v>
      </c>
      <c r="B2664" t="s">
        <v>113</v>
      </c>
      <c r="C2664" t="s">
        <v>2211</v>
      </c>
      <c r="J2664" t="s">
        <v>27659</v>
      </c>
    </row>
    <row r="2665" spans="1:10" x14ac:dyDescent="0.2">
      <c r="A2665" t="s">
        <v>2212</v>
      </c>
      <c r="B2665" t="s">
        <v>2145</v>
      </c>
      <c r="C2665" t="s">
        <v>2213</v>
      </c>
      <c r="J2665" t="s">
        <v>27659</v>
      </c>
    </row>
    <row r="2666" spans="1:10" x14ac:dyDescent="0.2">
      <c r="A2666" t="s">
        <v>2214</v>
      </c>
      <c r="B2666" t="s">
        <v>2216</v>
      </c>
      <c r="C2666" t="s">
        <v>2215</v>
      </c>
      <c r="J2666" t="s">
        <v>27659</v>
      </c>
    </row>
    <row r="2667" spans="1:10" x14ac:dyDescent="0.2">
      <c r="A2667" t="s">
        <v>2217</v>
      </c>
      <c r="B2667" t="s">
        <v>2219</v>
      </c>
      <c r="C2667" t="s">
        <v>2218</v>
      </c>
      <c r="J2667" t="s">
        <v>27659</v>
      </c>
    </row>
    <row r="2668" spans="1:10" x14ac:dyDescent="0.2">
      <c r="A2668" t="s">
        <v>11917</v>
      </c>
      <c r="B2668" t="s">
        <v>15007</v>
      </c>
      <c r="C2668" t="s">
        <v>11918</v>
      </c>
      <c r="D2668" t="s">
        <v>15344</v>
      </c>
      <c r="E2668" t="s">
        <v>19979</v>
      </c>
      <c r="G2668" t="s">
        <v>19980</v>
      </c>
      <c r="H2668" t="s">
        <v>15345</v>
      </c>
      <c r="J2668" t="s">
        <v>27659</v>
      </c>
    </row>
    <row r="2669" spans="1:10" x14ac:dyDescent="0.2">
      <c r="A2669" t="s">
        <v>3353</v>
      </c>
      <c r="B2669" t="s">
        <v>3354</v>
      </c>
      <c r="C2669" t="s">
        <v>3352</v>
      </c>
      <c r="D2669" t="s">
        <v>19979</v>
      </c>
      <c r="H2669" t="s">
        <v>19980</v>
      </c>
      <c r="J2669" t="s">
        <v>27659</v>
      </c>
    </row>
    <row r="2670" spans="1:10" x14ac:dyDescent="0.2">
      <c r="A2670" t="s">
        <v>11919</v>
      </c>
      <c r="B2670" t="s">
        <v>15008</v>
      </c>
      <c r="C2670" t="s">
        <v>11920</v>
      </c>
      <c r="E2670" t="s">
        <v>3356</v>
      </c>
      <c r="G2670" t="s">
        <v>3355</v>
      </c>
      <c r="J2670" t="s">
        <v>27659</v>
      </c>
    </row>
    <row r="2671" spans="1:10" x14ac:dyDescent="0.2">
      <c r="A2671" t="s">
        <v>3356</v>
      </c>
      <c r="B2671" t="s">
        <v>3357</v>
      </c>
      <c r="C2671" t="s">
        <v>3355</v>
      </c>
      <c r="D2671" t="s">
        <v>11919</v>
      </c>
      <c r="H2671" t="s">
        <v>11920</v>
      </c>
      <c r="J2671" t="s">
        <v>27659</v>
      </c>
    </row>
    <row r="2672" spans="1:10" x14ac:dyDescent="0.2">
      <c r="A2672" t="s">
        <v>5311</v>
      </c>
      <c r="B2672" t="s">
        <v>24205</v>
      </c>
      <c r="C2672" t="s">
        <v>5312</v>
      </c>
      <c r="D2672" t="s">
        <v>11921</v>
      </c>
      <c r="H2672" t="s">
        <v>11922</v>
      </c>
      <c r="J2672" t="s">
        <v>27659</v>
      </c>
    </row>
    <row r="2673" spans="1:10" x14ac:dyDescent="0.2">
      <c r="A2673" t="s">
        <v>5314</v>
      </c>
      <c r="B2673" t="s">
        <v>5316</v>
      </c>
      <c r="C2673" t="s">
        <v>5315</v>
      </c>
      <c r="D2673" t="s">
        <v>14189</v>
      </c>
      <c r="H2673" t="s">
        <v>14190</v>
      </c>
      <c r="J2673" t="s">
        <v>27659</v>
      </c>
    </row>
    <row r="2674" spans="1:10" x14ac:dyDescent="0.2">
      <c r="A2674" t="s">
        <v>5317</v>
      </c>
      <c r="B2674" t="s">
        <v>5319</v>
      </c>
      <c r="C2674" t="s">
        <v>5318</v>
      </c>
      <c r="J2674" t="s">
        <v>27659</v>
      </c>
    </row>
    <row r="2675" spans="1:10" x14ac:dyDescent="0.2">
      <c r="A2675" t="s">
        <v>5320</v>
      </c>
      <c r="B2675" t="s">
        <v>4591</v>
      </c>
      <c r="C2675" t="s">
        <v>5321</v>
      </c>
      <c r="D2675" t="s">
        <v>11923</v>
      </c>
      <c r="H2675" t="s">
        <v>11924</v>
      </c>
      <c r="J2675" t="s">
        <v>27659</v>
      </c>
    </row>
    <row r="2676" spans="1:10" x14ac:dyDescent="0.2">
      <c r="A2676" t="s">
        <v>5322</v>
      </c>
      <c r="B2676" t="s">
        <v>4893</v>
      </c>
      <c r="C2676" t="s">
        <v>5323</v>
      </c>
      <c r="J2676" t="s">
        <v>27659</v>
      </c>
    </row>
    <row r="2677" spans="1:10" x14ac:dyDescent="0.2">
      <c r="A2677" t="s">
        <v>4894</v>
      </c>
      <c r="B2677" t="s">
        <v>123</v>
      </c>
      <c r="C2677" t="s">
        <v>4895</v>
      </c>
      <c r="J2677" t="s">
        <v>27659</v>
      </c>
    </row>
    <row r="2678" spans="1:10" x14ac:dyDescent="0.2">
      <c r="A2678" t="s">
        <v>4896</v>
      </c>
      <c r="B2678" t="s">
        <v>4898</v>
      </c>
      <c r="C2678" t="s">
        <v>4897</v>
      </c>
      <c r="J2678" t="s">
        <v>27659</v>
      </c>
    </row>
    <row r="2679" spans="1:10" x14ac:dyDescent="0.2">
      <c r="A2679" t="s">
        <v>4899</v>
      </c>
      <c r="B2679" t="s">
        <v>8172</v>
      </c>
      <c r="C2679" t="s">
        <v>4900</v>
      </c>
      <c r="D2679" t="s">
        <v>11925</v>
      </c>
      <c r="H2679" t="s">
        <v>11926</v>
      </c>
      <c r="J2679" t="s">
        <v>27659</v>
      </c>
    </row>
    <row r="2680" spans="1:10" x14ac:dyDescent="0.2">
      <c r="A2680" t="s">
        <v>4901</v>
      </c>
      <c r="B2680" t="s">
        <v>4903</v>
      </c>
      <c r="C2680" t="s">
        <v>4902</v>
      </c>
      <c r="J2680" t="s">
        <v>27659</v>
      </c>
    </row>
    <row r="2681" spans="1:10" x14ac:dyDescent="0.2">
      <c r="A2681" t="s">
        <v>4904</v>
      </c>
      <c r="B2681" t="s">
        <v>6126</v>
      </c>
      <c r="C2681" t="s">
        <v>4905</v>
      </c>
      <c r="J2681" t="s">
        <v>27659</v>
      </c>
    </row>
    <row r="2682" spans="1:10" x14ac:dyDescent="0.2">
      <c r="A2682" t="s">
        <v>4906</v>
      </c>
      <c r="B2682" t="s">
        <v>3358</v>
      </c>
      <c r="C2682" t="s">
        <v>4907</v>
      </c>
      <c r="J2682" t="s">
        <v>27659</v>
      </c>
    </row>
    <row r="2683" spans="1:10" x14ac:dyDescent="0.2">
      <c r="A2683" t="s">
        <v>4908</v>
      </c>
      <c r="B2683" t="s">
        <v>3359</v>
      </c>
      <c r="C2683" t="s">
        <v>4909</v>
      </c>
      <c r="J2683" t="s">
        <v>27659</v>
      </c>
    </row>
    <row r="2684" spans="1:10" x14ac:dyDescent="0.2">
      <c r="A2684" t="s">
        <v>13322</v>
      </c>
      <c r="B2684" t="s">
        <v>4910</v>
      </c>
      <c r="C2684" t="s">
        <v>13323</v>
      </c>
      <c r="E2684" t="s">
        <v>14191</v>
      </c>
      <c r="G2684" t="s">
        <v>14192</v>
      </c>
      <c r="J2684" t="s">
        <v>27659</v>
      </c>
    </row>
    <row r="2685" spans="1:10" x14ac:dyDescent="0.2">
      <c r="A2685" t="s">
        <v>3361</v>
      </c>
      <c r="B2685" t="s">
        <v>22981</v>
      </c>
      <c r="C2685" t="s">
        <v>3360</v>
      </c>
      <c r="D2685" t="s">
        <v>14191</v>
      </c>
      <c r="H2685" t="s">
        <v>14192</v>
      </c>
      <c r="J2685" t="s">
        <v>27659</v>
      </c>
    </row>
    <row r="2686" spans="1:10" x14ac:dyDescent="0.2">
      <c r="A2686" t="s">
        <v>4911</v>
      </c>
      <c r="B2686" t="s">
        <v>3268</v>
      </c>
      <c r="C2686" t="s">
        <v>4912</v>
      </c>
      <c r="J2686" t="s">
        <v>27684</v>
      </c>
    </row>
    <row r="2687" spans="1:10" x14ac:dyDescent="0.2">
      <c r="A2687" t="s">
        <v>4913</v>
      </c>
      <c r="B2687" t="s">
        <v>3268</v>
      </c>
      <c r="C2687" t="s">
        <v>4914</v>
      </c>
      <c r="J2687" t="s">
        <v>27659</v>
      </c>
    </row>
    <row r="2688" spans="1:10" x14ac:dyDescent="0.2">
      <c r="A2688" t="s">
        <v>4915</v>
      </c>
      <c r="B2688" t="s">
        <v>2399</v>
      </c>
      <c r="C2688" t="s">
        <v>4916</v>
      </c>
      <c r="J2688" t="s">
        <v>27659</v>
      </c>
    </row>
    <row r="2689" spans="1:10" x14ac:dyDescent="0.2">
      <c r="A2689" t="s">
        <v>4917</v>
      </c>
      <c r="B2689" t="s">
        <v>4200</v>
      </c>
      <c r="C2689" t="s">
        <v>4918</v>
      </c>
      <c r="J2689" t="s">
        <v>27659</v>
      </c>
    </row>
    <row r="2690" spans="1:10" x14ac:dyDescent="0.2">
      <c r="A2690" t="s">
        <v>4919</v>
      </c>
      <c r="B2690" t="s">
        <v>1099</v>
      </c>
      <c r="C2690" t="s">
        <v>4920</v>
      </c>
      <c r="D2690" t="s">
        <v>11927</v>
      </c>
      <c r="H2690" t="s">
        <v>11928</v>
      </c>
      <c r="J2690" t="s">
        <v>27659</v>
      </c>
    </row>
    <row r="2691" spans="1:10" x14ac:dyDescent="0.2">
      <c r="A2691" t="s">
        <v>4921</v>
      </c>
      <c r="B2691" t="s">
        <v>3839</v>
      </c>
      <c r="C2691" t="s">
        <v>4828</v>
      </c>
      <c r="J2691" t="s">
        <v>27659</v>
      </c>
    </row>
    <row r="2692" spans="1:10" x14ac:dyDescent="0.2">
      <c r="A2692" t="s">
        <v>4830</v>
      </c>
      <c r="B2692" t="s">
        <v>4829</v>
      </c>
      <c r="C2692" t="s">
        <v>4831</v>
      </c>
      <c r="D2692" t="s">
        <v>15479</v>
      </c>
      <c r="H2692" t="s">
        <v>15480</v>
      </c>
      <c r="J2692" t="s">
        <v>27659</v>
      </c>
    </row>
    <row r="2693" spans="1:10" x14ac:dyDescent="0.2">
      <c r="A2693" t="s">
        <v>7460</v>
      </c>
      <c r="B2693" t="s">
        <v>7462</v>
      </c>
      <c r="C2693" t="s">
        <v>7461</v>
      </c>
      <c r="D2693" t="s">
        <v>15481</v>
      </c>
      <c r="H2693" t="s">
        <v>15482</v>
      </c>
      <c r="J2693" t="s">
        <v>27659</v>
      </c>
    </row>
    <row r="2694" spans="1:10" x14ac:dyDescent="0.2">
      <c r="A2694" t="s">
        <v>7463</v>
      </c>
      <c r="B2694" t="s">
        <v>5468</v>
      </c>
      <c r="C2694" t="s">
        <v>7464</v>
      </c>
      <c r="J2694" t="s">
        <v>27659</v>
      </c>
    </row>
    <row r="2695" spans="1:10" x14ac:dyDescent="0.2">
      <c r="A2695" t="s">
        <v>7465</v>
      </c>
      <c r="B2695" t="s">
        <v>7467</v>
      </c>
      <c r="C2695" t="s">
        <v>7466</v>
      </c>
      <c r="J2695" t="s">
        <v>27659</v>
      </c>
    </row>
    <row r="2696" spans="1:10" x14ac:dyDescent="0.2">
      <c r="A2696" t="s">
        <v>7469</v>
      </c>
      <c r="B2696" t="s">
        <v>7471</v>
      </c>
      <c r="C2696" t="s">
        <v>7470</v>
      </c>
      <c r="J2696" t="s">
        <v>27659</v>
      </c>
    </row>
    <row r="2697" spans="1:10" x14ac:dyDescent="0.2">
      <c r="A2697" t="s">
        <v>7472</v>
      </c>
      <c r="B2697" t="s">
        <v>3362</v>
      </c>
      <c r="C2697" t="s">
        <v>7473</v>
      </c>
      <c r="J2697" t="s">
        <v>27659</v>
      </c>
    </row>
    <row r="2698" spans="1:10" x14ac:dyDescent="0.2">
      <c r="A2698" t="s">
        <v>3364</v>
      </c>
      <c r="B2698" t="s">
        <v>3365</v>
      </c>
      <c r="C2698" t="s">
        <v>3363</v>
      </c>
      <c r="J2698" t="s">
        <v>27684</v>
      </c>
    </row>
    <row r="2699" spans="1:10" x14ac:dyDescent="0.2">
      <c r="A2699" t="s">
        <v>5855</v>
      </c>
      <c r="B2699" t="s">
        <v>5857</v>
      </c>
      <c r="C2699" t="s">
        <v>5856</v>
      </c>
      <c r="J2699" t="s">
        <v>27659</v>
      </c>
    </row>
    <row r="2700" spans="1:10" x14ac:dyDescent="0.2">
      <c r="A2700" t="s">
        <v>5858</v>
      </c>
      <c r="B2700" t="s">
        <v>5860</v>
      </c>
      <c r="C2700" t="s">
        <v>5859</v>
      </c>
      <c r="J2700" t="s">
        <v>27659</v>
      </c>
    </row>
    <row r="2701" spans="1:10" x14ac:dyDescent="0.2">
      <c r="A2701" t="s">
        <v>3367</v>
      </c>
      <c r="B2701" t="s">
        <v>3368</v>
      </c>
      <c r="C2701" t="s">
        <v>3366</v>
      </c>
      <c r="J2701" t="s">
        <v>27659</v>
      </c>
    </row>
    <row r="2702" spans="1:10" x14ac:dyDescent="0.2">
      <c r="A2702" t="s">
        <v>3370</v>
      </c>
      <c r="B2702" t="s">
        <v>3371</v>
      </c>
      <c r="C2702" t="s">
        <v>3369</v>
      </c>
      <c r="J2702" t="s">
        <v>27684</v>
      </c>
    </row>
    <row r="2703" spans="1:10" x14ac:dyDescent="0.2">
      <c r="A2703" t="s">
        <v>3373</v>
      </c>
      <c r="B2703" t="s">
        <v>3374</v>
      </c>
      <c r="C2703" t="s">
        <v>3372</v>
      </c>
      <c r="D2703" t="s">
        <v>15483</v>
      </c>
      <c r="H2703" t="s">
        <v>15484</v>
      </c>
      <c r="J2703" t="s">
        <v>27659</v>
      </c>
    </row>
    <row r="2704" spans="1:10" x14ac:dyDescent="0.2">
      <c r="A2704" t="s">
        <v>3376</v>
      </c>
      <c r="B2704" t="s">
        <v>4319</v>
      </c>
      <c r="C2704" t="s">
        <v>3375</v>
      </c>
      <c r="J2704" t="s">
        <v>27659</v>
      </c>
    </row>
    <row r="2705" spans="1:10" x14ac:dyDescent="0.2">
      <c r="A2705" t="s">
        <v>15485</v>
      </c>
      <c r="B2705" t="s">
        <v>14249</v>
      </c>
      <c r="C2705" t="s">
        <v>15486</v>
      </c>
      <c r="D2705" t="s">
        <v>15487</v>
      </c>
      <c r="E2705" t="s">
        <v>2028</v>
      </c>
      <c r="G2705" t="s">
        <v>2029</v>
      </c>
      <c r="H2705" t="s">
        <v>15488</v>
      </c>
      <c r="J2705" t="s">
        <v>27684</v>
      </c>
    </row>
    <row r="2706" spans="1:10" x14ac:dyDescent="0.2">
      <c r="A2706" t="s">
        <v>2028</v>
      </c>
      <c r="B2706" t="s">
        <v>2030</v>
      </c>
      <c r="C2706" t="s">
        <v>2029</v>
      </c>
      <c r="D2706" t="s">
        <v>15485</v>
      </c>
      <c r="H2706" t="s">
        <v>15486</v>
      </c>
      <c r="J2706" t="s">
        <v>27684</v>
      </c>
    </row>
    <row r="2707" spans="1:10" x14ac:dyDescent="0.2">
      <c r="A2707" t="s">
        <v>15489</v>
      </c>
      <c r="B2707" t="s">
        <v>3380</v>
      </c>
      <c r="C2707" t="s">
        <v>15490</v>
      </c>
      <c r="D2707" t="s">
        <v>15337</v>
      </c>
      <c r="E2707" t="s">
        <v>16694</v>
      </c>
      <c r="G2707" t="s">
        <v>16695</v>
      </c>
      <c r="H2707" t="s">
        <v>15338</v>
      </c>
      <c r="J2707" t="s">
        <v>27684</v>
      </c>
    </row>
    <row r="2708" spans="1:10" x14ac:dyDescent="0.2">
      <c r="A2708" t="s">
        <v>3379</v>
      </c>
      <c r="B2708" t="s">
        <v>3380</v>
      </c>
      <c r="C2708" t="s">
        <v>3378</v>
      </c>
      <c r="D2708" t="s">
        <v>16694</v>
      </c>
      <c r="H2708" t="s">
        <v>16695</v>
      </c>
      <c r="J2708" t="s">
        <v>27684</v>
      </c>
    </row>
    <row r="2709" spans="1:10" x14ac:dyDescent="0.2">
      <c r="A2709" t="s">
        <v>3382</v>
      </c>
      <c r="B2709" t="s">
        <v>4866</v>
      </c>
      <c r="C2709" t="s">
        <v>3381</v>
      </c>
      <c r="D2709" t="s">
        <v>15491</v>
      </c>
      <c r="H2709" t="s">
        <v>15492</v>
      </c>
      <c r="J2709" t="s">
        <v>27659</v>
      </c>
    </row>
    <row r="2710" spans="1:10" x14ac:dyDescent="0.2">
      <c r="A2710" t="s">
        <v>3384</v>
      </c>
      <c r="B2710" t="s">
        <v>1885</v>
      </c>
      <c r="C2710" t="s">
        <v>3383</v>
      </c>
      <c r="D2710" t="s">
        <v>15493</v>
      </c>
      <c r="H2710" t="s">
        <v>15494</v>
      </c>
      <c r="J2710" t="s">
        <v>27659</v>
      </c>
    </row>
    <row r="2711" spans="1:10" x14ac:dyDescent="0.2">
      <c r="A2711" t="s">
        <v>5861</v>
      </c>
      <c r="B2711" t="s">
        <v>1887</v>
      </c>
      <c r="C2711" t="s">
        <v>5862</v>
      </c>
      <c r="D2711" t="s">
        <v>26632</v>
      </c>
      <c r="H2711" t="s">
        <v>26633</v>
      </c>
      <c r="J2711" t="s">
        <v>27659</v>
      </c>
    </row>
    <row r="2712" spans="1:10" x14ac:dyDescent="0.2">
      <c r="A2712" t="s">
        <v>5863</v>
      </c>
      <c r="B2712" t="s">
        <v>5865</v>
      </c>
      <c r="C2712" t="s">
        <v>5864</v>
      </c>
      <c r="D2712" t="s">
        <v>15497</v>
      </c>
      <c r="H2712" t="s">
        <v>15498</v>
      </c>
      <c r="J2712" t="s">
        <v>27659</v>
      </c>
    </row>
    <row r="2713" spans="1:10" x14ac:dyDescent="0.2">
      <c r="A2713" t="s">
        <v>15499</v>
      </c>
      <c r="B2713" t="s">
        <v>4295</v>
      </c>
      <c r="C2713" t="s">
        <v>15500</v>
      </c>
      <c r="D2713" t="s">
        <v>15011</v>
      </c>
      <c r="E2713" t="s">
        <v>26359</v>
      </c>
      <c r="G2713" t="s">
        <v>26360</v>
      </c>
      <c r="H2713" t="s">
        <v>19825</v>
      </c>
      <c r="J2713" t="s">
        <v>27659</v>
      </c>
    </row>
    <row r="2714" spans="1:10" x14ac:dyDescent="0.2">
      <c r="A2714" t="s">
        <v>3386</v>
      </c>
      <c r="B2714" t="s">
        <v>4295</v>
      </c>
      <c r="C2714" t="s">
        <v>3385</v>
      </c>
      <c r="D2714" t="s">
        <v>26359</v>
      </c>
      <c r="H2714" t="s">
        <v>26360</v>
      </c>
      <c r="J2714" t="s">
        <v>27659</v>
      </c>
    </row>
    <row r="2715" spans="1:10" x14ac:dyDescent="0.2">
      <c r="A2715" t="s">
        <v>3388</v>
      </c>
      <c r="B2715" t="s">
        <v>3389</v>
      </c>
      <c r="C2715" t="s">
        <v>3387</v>
      </c>
      <c r="D2715" t="s">
        <v>15501</v>
      </c>
      <c r="H2715" t="s">
        <v>15502</v>
      </c>
      <c r="J2715" t="s">
        <v>27684</v>
      </c>
    </row>
    <row r="2716" spans="1:10" x14ac:dyDescent="0.2">
      <c r="A2716" t="s">
        <v>15012</v>
      </c>
      <c r="B2716" t="s">
        <v>1667</v>
      </c>
      <c r="C2716" t="s">
        <v>15013</v>
      </c>
      <c r="D2716" t="s">
        <v>17013</v>
      </c>
      <c r="E2716" t="s">
        <v>14193</v>
      </c>
      <c r="G2716" t="s">
        <v>14194</v>
      </c>
      <c r="H2716" t="s">
        <v>17014</v>
      </c>
      <c r="J2716" t="s">
        <v>27659</v>
      </c>
    </row>
    <row r="2717" spans="1:10" x14ac:dyDescent="0.2">
      <c r="A2717" t="s">
        <v>3391</v>
      </c>
      <c r="B2717" t="s">
        <v>1667</v>
      </c>
      <c r="C2717" t="s">
        <v>3390</v>
      </c>
      <c r="D2717" t="s">
        <v>14193</v>
      </c>
      <c r="H2717" t="s">
        <v>14194</v>
      </c>
      <c r="J2717" t="s">
        <v>27659</v>
      </c>
    </row>
    <row r="2718" spans="1:10" x14ac:dyDescent="0.2">
      <c r="A2718" t="s">
        <v>1668</v>
      </c>
      <c r="B2718" t="s">
        <v>3392</v>
      </c>
      <c r="C2718" t="s">
        <v>1669</v>
      </c>
      <c r="J2718" t="s">
        <v>27659</v>
      </c>
    </row>
    <row r="2719" spans="1:10" x14ac:dyDescent="0.2">
      <c r="A2719" t="s">
        <v>1670</v>
      </c>
      <c r="B2719" t="s">
        <v>24206</v>
      </c>
      <c r="C2719" t="s">
        <v>1671</v>
      </c>
      <c r="D2719" t="s">
        <v>15503</v>
      </c>
      <c r="H2719" t="s">
        <v>15504</v>
      </c>
      <c r="J2719" t="s">
        <v>27659</v>
      </c>
    </row>
    <row r="2720" spans="1:10" x14ac:dyDescent="0.2">
      <c r="A2720" t="s">
        <v>3394</v>
      </c>
      <c r="B2720" t="s">
        <v>3395</v>
      </c>
      <c r="C2720" t="s">
        <v>3393</v>
      </c>
      <c r="D2720" t="s">
        <v>15505</v>
      </c>
      <c r="H2720" t="s">
        <v>15506</v>
      </c>
      <c r="J2720" t="s">
        <v>27659</v>
      </c>
    </row>
    <row r="2721" spans="1:10" x14ac:dyDescent="0.2">
      <c r="A2721" t="s">
        <v>3397</v>
      </c>
      <c r="B2721" t="s">
        <v>3398</v>
      </c>
      <c r="C2721" t="s">
        <v>3396</v>
      </c>
      <c r="J2721" t="s">
        <v>27659</v>
      </c>
    </row>
    <row r="2722" spans="1:10" x14ac:dyDescent="0.2">
      <c r="A2722" t="s">
        <v>15507</v>
      </c>
      <c r="B2722" t="s">
        <v>3401</v>
      </c>
      <c r="C2722" t="s">
        <v>15508</v>
      </c>
      <c r="D2722" t="s">
        <v>12570</v>
      </c>
      <c r="E2722" t="s">
        <v>3400</v>
      </c>
      <c r="G2722" t="s">
        <v>3399</v>
      </c>
      <c r="H2722" t="s">
        <v>12571</v>
      </c>
      <c r="J2722" t="s">
        <v>27659</v>
      </c>
    </row>
    <row r="2723" spans="1:10" x14ac:dyDescent="0.2">
      <c r="A2723" t="s">
        <v>3400</v>
      </c>
      <c r="B2723" t="s">
        <v>3401</v>
      </c>
      <c r="C2723" t="s">
        <v>3399</v>
      </c>
      <c r="D2723" t="s">
        <v>15507</v>
      </c>
      <c r="H2723" t="s">
        <v>15508</v>
      </c>
      <c r="J2723" t="s">
        <v>27659</v>
      </c>
    </row>
    <row r="2724" spans="1:10" x14ac:dyDescent="0.2">
      <c r="A2724" t="s">
        <v>2031</v>
      </c>
      <c r="B2724" t="s">
        <v>2033</v>
      </c>
      <c r="C2724" t="s">
        <v>2032</v>
      </c>
      <c r="D2724" t="s">
        <v>15509</v>
      </c>
      <c r="H2724" t="s">
        <v>15510</v>
      </c>
      <c r="J2724" t="s">
        <v>27659</v>
      </c>
    </row>
    <row r="2725" spans="1:10" x14ac:dyDescent="0.2">
      <c r="A2725" t="s">
        <v>15483</v>
      </c>
      <c r="B2725" t="s">
        <v>15014</v>
      </c>
      <c r="C2725" t="s">
        <v>15484</v>
      </c>
      <c r="E2725" t="s">
        <v>3373</v>
      </c>
      <c r="G2725" t="s">
        <v>3372</v>
      </c>
      <c r="J2725" t="s">
        <v>27659</v>
      </c>
    </row>
    <row r="2726" spans="1:10" x14ac:dyDescent="0.2">
      <c r="A2726" t="s">
        <v>15009</v>
      </c>
      <c r="B2726" t="s">
        <v>3377</v>
      </c>
      <c r="C2726" t="s">
        <v>15010</v>
      </c>
      <c r="E2726" t="s">
        <v>15487</v>
      </c>
      <c r="G2726" t="s">
        <v>15488</v>
      </c>
      <c r="J2726" t="s">
        <v>27684</v>
      </c>
    </row>
    <row r="2727" spans="1:10" x14ac:dyDescent="0.2">
      <c r="A2727" t="s">
        <v>15511</v>
      </c>
      <c r="B2727" t="s">
        <v>1673</v>
      </c>
      <c r="C2727" t="s">
        <v>15512</v>
      </c>
      <c r="D2727" t="s">
        <v>21213</v>
      </c>
      <c r="E2727" t="s">
        <v>1674</v>
      </c>
      <c r="G2727" t="s">
        <v>1675</v>
      </c>
      <c r="H2727" t="s">
        <v>21214</v>
      </c>
      <c r="J2727" t="s">
        <v>27676</v>
      </c>
    </row>
    <row r="2728" spans="1:10" x14ac:dyDescent="0.2">
      <c r="A2728" t="s">
        <v>1674</v>
      </c>
      <c r="B2728" t="s">
        <v>1673</v>
      </c>
      <c r="C2728" t="s">
        <v>1675</v>
      </c>
      <c r="D2728" t="s">
        <v>15511</v>
      </c>
      <c r="H2728" t="s">
        <v>15512</v>
      </c>
      <c r="J2728" t="s">
        <v>27676</v>
      </c>
    </row>
    <row r="2729" spans="1:10" x14ac:dyDescent="0.2">
      <c r="A2729" t="s">
        <v>1678</v>
      </c>
      <c r="B2729" t="s">
        <v>1680</v>
      </c>
      <c r="C2729" t="s">
        <v>1679</v>
      </c>
      <c r="J2729" t="s">
        <v>27684</v>
      </c>
    </row>
    <row r="2730" spans="1:10" x14ac:dyDescent="0.2">
      <c r="A2730" t="s">
        <v>1682</v>
      </c>
      <c r="B2730" t="s">
        <v>1681</v>
      </c>
      <c r="C2730" t="s">
        <v>1683</v>
      </c>
      <c r="D2730" t="s">
        <v>15513</v>
      </c>
      <c r="H2730" t="s">
        <v>15514</v>
      </c>
      <c r="J2730" t="s">
        <v>27684</v>
      </c>
    </row>
    <row r="2731" spans="1:10" x14ac:dyDescent="0.2">
      <c r="A2731" t="s">
        <v>1684</v>
      </c>
      <c r="B2731" t="s">
        <v>1686</v>
      </c>
      <c r="C2731" t="s">
        <v>1685</v>
      </c>
      <c r="D2731" t="s">
        <v>15515</v>
      </c>
      <c r="H2731" t="s">
        <v>15516</v>
      </c>
      <c r="J2731" t="s">
        <v>27684</v>
      </c>
    </row>
    <row r="2732" spans="1:10" x14ac:dyDescent="0.2">
      <c r="A2732" t="s">
        <v>1687</v>
      </c>
      <c r="B2732" t="s">
        <v>1689</v>
      </c>
      <c r="C2732" t="s">
        <v>1688</v>
      </c>
      <c r="J2732" t="s">
        <v>27684</v>
      </c>
    </row>
    <row r="2733" spans="1:10" x14ac:dyDescent="0.2">
      <c r="A2733" t="s">
        <v>1690</v>
      </c>
      <c r="B2733" t="s">
        <v>1692</v>
      </c>
      <c r="C2733" t="s">
        <v>1691</v>
      </c>
      <c r="D2733" t="s">
        <v>15517</v>
      </c>
      <c r="H2733" t="s">
        <v>15518</v>
      </c>
      <c r="J2733" t="s">
        <v>27684</v>
      </c>
    </row>
    <row r="2734" spans="1:10" x14ac:dyDescent="0.2">
      <c r="A2734" t="s">
        <v>15520</v>
      </c>
      <c r="B2734" t="s">
        <v>2569</v>
      </c>
      <c r="C2734" t="s">
        <v>15521</v>
      </c>
      <c r="E2734" t="s">
        <v>14195</v>
      </c>
      <c r="G2734" t="s">
        <v>14196</v>
      </c>
      <c r="J2734" t="s">
        <v>27684</v>
      </c>
    </row>
    <row r="2735" spans="1:10" x14ac:dyDescent="0.2">
      <c r="A2735" t="s">
        <v>3403</v>
      </c>
      <c r="B2735" t="s">
        <v>2569</v>
      </c>
      <c r="C2735" t="s">
        <v>3402</v>
      </c>
      <c r="D2735" t="s">
        <v>14195</v>
      </c>
      <c r="H2735" t="s">
        <v>14196</v>
      </c>
      <c r="J2735" t="s">
        <v>27684</v>
      </c>
    </row>
    <row r="2736" spans="1:10" x14ac:dyDescent="0.2">
      <c r="A2736" t="s">
        <v>2571</v>
      </c>
      <c r="B2736" t="s">
        <v>1579</v>
      </c>
      <c r="C2736" t="s">
        <v>2572</v>
      </c>
      <c r="D2736" t="s">
        <v>15522</v>
      </c>
      <c r="H2736" t="s">
        <v>15523</v>
      </c>
      <c r="J2736" t="s">
        <v>27684</v>
      </c>
    </row>
    <row r="2737" spans="1:10" x14ac:dyDescent="0.2">
      <c r="A2737" t="s">
        <v>3511</v>
      </c>
      <c r="B2737" t="s">
        <v>24207</v>
      </c>
      <c r="C2737" t="s">
        <v>3512</v>
      </c>
      <c r="D2737" t="s">
        <v>15524</v>
      </c>
      <c r="H2737" t="s">
        <v>15525</v>
      </c>
      <c r="J2737" t="s">
        <v>27684</v>
      </c>
    </row>
    <row r="2738" spans="1:10" x14ac:dyDescent="0.2">
      <c r="A2738" t="s">
        <v>3513</v>
      </c>
      <c r="B2738" t="s">
        <v>2131</v>
      </c>
      <c r="C2738" t="s">
        <v>3514</v>
      </c>
      <c r="D2738" t="s">
        <v>15526</v>
      </c>
      <c r="H2738" t="s">
        <v>15527</v>
      </c>
      <c r="J2738" t="s">
        <v>27684</v>
      </c>
    </row>
    <row r="2739" spans="1:10" x14ac:dyDescent="0.2">
      <c r="A2739" t="s">
        <v>3515</v>
      </c>
      <c r="B2739" t="s">
        <v>3517</v>
      </c>
      <c r="C2739" t="s">
        <v>3516</v>
      </c>
      <c r="J2739" t="s">
        <v>27684</v>
      </c>
    </row>
    <row r="2740" spans="1:10" x14ac:dyDescent="0.2">
      <c r="A2740" t="s">
        <v>3518</v>
      </c>
      <c r="B2740" t="s">
        <v>4294</v>
      </c>
      <c r="C2740" t="s">
        <v>3519</v>
      </c>
      <c r="D2740" t="s">
        <v>15528</v>
      </c>
      <c r="H2740" t="s">
        <v>15529</v>
      </c>
      <c r="J2740" t="s">
        <v>27684</v>
      </c>
    </row>
    <row r="2741" spans="1:10" x14ac:dyDescent="0.2">
      <c r="A2741" t="s">
        <v>3520</v>
      </c>
      <c r="B2741" t="s">
        <v>3522</v>
      </c>
      <c r="C2741" t="s">
        <v>3521</v>
      </c>
      <c r="J2741" t="s">
        <v>27684</v>
      </c>
    </row>
    <row r="2742" spans="1:10" x14ac:dyDescent="0.2">
      <c r="A2742" t="s">
        <v>3524</v>
      </c>
      <c r="B2742" t="s">
        <v>3526</v>
      </c>
      <c r="C2742" t="s">
        <v>3525</v>
      </c>
      <c r="J2742" t="s">
        <v>27684</v>
      </c>
    </row>
    <row r="2743" spans="1:10" x14ac:dyDescent="0.2">
      <c r="A2743" t="s">
        <v>3529</v>
      </c>
      <c r="B2743" t="s">
        <v>3531</v>
      </c>
      <c r="C2743" t="s">
        <v>3530</v>
      </c>
      <c r="J2743" t="s">
        <v>27684</v>
      </c>
    </row>
    <row r="2744" spans="1:10" x14ac:dyDescent="0.2">
      <c r="A2744" t="s">
        <v>3532</v>
      </c>
      <c r="B2744" t="s">
        <v>599</v>
      </c>
      <c r="C2744" t="s">
        <v>3533</v>
      </c>
      <c r="J2744" t="s">
        <v>27684</v>
      </c>
    </row>
    <row r="2745" spans="1:10" x14ac:dyDescent="0.2">
      <c r="A2745" t="s">
        <v>600</v>
      </c>
      <c r="B2745" t="s">
        <v>3634</v>
      </c>
      <c r="C2745" t="s">
        <v>601</v>
      </c>
      <c r="J2745" t="s">
        <v>27684</v>
      </c>
    </row>
    <row r="2746" spans="1:10" x14ac:dyDescent="0.2">
      <c r="A2746" t="s">
        <v>3635</v>
      </c>
      <c r="B2746" t="s">
        <v>24208</v>
      </c>
      <c r="C2746" t="s">
        <v>3636</v>
      </c>
      <c r="D2746" t="s">
        <v>15531</v>
      </c>
      <c r="H2746" t="s">
        <v>15532</v>
      </c>
      <c r="J2746" t="s">
        <v>27684</v>
      </c>
    </row>
    <row r="2747" spans="1:10" x14ac:dyDescent="0.2">
      <c r="A2747" t="s">
        <v>3638</v>
      </c>
      <c r="B2747" t="s">
        <v>3640</v>
      </c>
      <c r="C2747" t="s">
        <v>3639</v>
      </c>
      <c r="J2747" t="s">
        <v>27684</v>
      </c>
    </row>
    <row r="2748" spans="1:10" x14ac:dyDescent="0.2">
      <c r="A2748" t="s">
        <v>3405</v>
      </c>
      <c r="B2748" t="s">
        <v>3641</v>
      </c>
      <c r="C2748" t="s">
        <v>3404</v>
      </c>
      <c r="D2748" t="s">
        <v>15533</v>
      </c>
      <c r="H2748" t="s">
        <v>15534</v>
      </c>
      <c r="J2748" t="s">
        <v>27684</v>
      </c>
    </row>
    <row r="2749" spans="1:10" x14ac:dyDescent="0.2">
      <c r="A2749" t="s">
        <v>15017</v>
      </c>
      <c r="B2749" t="s">
        <v>19872</v>
      </c>
      <c r="C2749" t="s">
        <v>15018</v>
      </c>
      <c r="E2749" t="s">
        <v>15019</v>
      </c>
      <c r="G2749" t="s">
        <v>15020</v>
      </c>
      <c r="J2749" t="s">
        <v>27684</v>
      </c>
    </row>
    <row r="2750" spans="1:10" x14ac:dyDescent="0.2">
      <c r="A2750" t="s">
        <v>15019</v>
      </c>
      <c r="B2750" t="s">
        <v>17939</v>
      </c>
      <c r="C2750" t="s">
        <v>15020</v>
      </c>
      <c r="D2750" t="s">
        <v>15017</v>
      </c>
      <c r="H2750" t="s">
        <v>15018</v>
      </c>
      <c r="J2750" t="s">
        <v>27684</v>
      </c>
    </row>
    <row r="2751" spans="1:10" x14ac:dyDescent="0.2">
      <c r="A2751" t="s">
        <v>3642</v>
      </c>
      <c r="B2751" t="s">
        <v>3644</v>
      </c>
      <c r="C2751" t="s">
        <v>3643</v>
      </c>
      <c r="D2751" t="s">
        <v>15535</v>
      </c>
      <c r="H2751" t="s">
        <v>15536</v>
      </c>
      <c r="J2751" t="s">
        <v>27684</v>
      </c>
    </row>
    <row r="2752" spans="1:10" x14ac:dyDescent="0.2">
      <c r="A2752" t="s">
        <v>3646</v>
      </c>
      <c r="B2752" t="s">
        <v>3645</v>
      </c>
      <c r="C2752" t="s">
        <v>3647</v>
      </c>
      <c r="D2752" t="s">
        <v>15537</v>
      </c>
      <c r="H2752" t="s">
        <v>15538</v>
      </c>
      <c r="J2752" t="s">
        <v>27684</v>
      </c>
    </row>
    <row r="2753" spans="1:10" x14ac:dyDescent="0.2">
      <c r="A2753" t="s">
        <v>3649</v>
      </c>
      <c r="B2753" t="s">
        <v>3648</v>
      </c>
      <c r="C2753" t="s">
        <v>3650</v>
      </c>
      <c r="D2753" t="s">
        <v>15539</v>
      </c>
      <c r="H2753" t="s">
        <v>15540</v>
      </c>
      <c r="J2753" t="s">
        <v>27684</v>
      </c>
    </row>
    <row r="2754" spans="1:10" x14ac:dyDescent="0.2">
      <c r="A2754" t="s">
        <v>3653</v>
      </c>
      <c r="B2754" t="s">
        <v>3655</v>
      </c>
      <c r="C2754" t="s">
        <v>3654</v>
      </c>
      <c r="J2754" t="s">
        <v>27684</v>
      </c>
    </row>
    <row r="2755" spans="1:10" x14ac:dyDescent="0.2">
      <c r="A2755" t="s">
        <v>3656</v>
      </c>
      <c r="B2755" t="s">
        <v>3658</v>
      </c>
      <c r="C2755" t="s">
        <v>3657</v>
      </c>
      <c r="J2755" t="s">
        <v>27684</v>
      </c>
    </row>
    <row r="2756" spans="1:10" x14ac:dyDescent="0.2">
      <c r="A2756" t="s">
        <v>3659</v>
      </c>
      <c r="B2756" t="s">
        <v>3661</v>
      </c>
      <c r="C2756" t="s">
        <v>3660</v>
      </c>
      <c r="J2756" t="s">
        <v>27684</v>
      </c>
    </row>
    <row r="2757" spans="1:10" x14ac:dyDescent="0.2">
      <c r="A2757" t="s">
        <v>3662</v>
      </c>
      <c r="B2757" t="s">
        <v>3664</v>
      </c>
      <c r="C2757" t="s">
        <v>3663</v>
      </c>
      <c r="J2757" t="s">
        <v>27684</v>
      </c>
    </row>
    <row r="2758" spans="1:10" x14ac:dyDescent="0.2">
      <c r="A2758" t="s">
        <v>3665</v>
      </c>
      <c r="B2758" t="s">
        <v>3667</v>
      </c>
      <c r="C2758" t="s">
        <v>3666</v>
      </c>
      <c r="D2758" t="s">
        <v>15541</v>
      </c>
      <c r="H2758" t="s">
        <v>15542</v>
      </c>
      <c r="J2758" t="s">
        <v>27684</v>
      </c>
    </row>
    <row r="2759" spans="1:10" x14ac:dyDescent="0.2">
      <c r="A2759" t="s">
        <v>3668</v>
      </c>
      <c r="B2759" t="s">
        <v>4200</v>
      </c>
      <c r="C2759" t="s">
        <v>3669</v>
      </c>
      <c r="J2759" t="s">
        <v>27684</v>
      </c>
    </row>
    <row r="2760" spans="1:10" x14ac:dyDescent="0.2">
      <c r="A2760" t="s">
        <v>3671</v>
      </c>
      <c r="B2760" t="s">
        <v>3670</v>
      </c>
      <c r="C2760" t="s">
        <v>3672</v>
      </c>
      <c r="D2760" t="s">
        <v>15543</v>
      </c>
      <c r="H2760" t="s">
        <v>15544</v>
      </c>
      <c r="J2760" t="s">
        <v>27684</v>
      </c>
    </row>
    <row r="2761" spans="1:10" x14ac:dyDescent="0.2">
      <c r="A2761" t="s">
        <v>3673</v>
      </c>
      <c r="B2761" t="s">
        <v>3796</v>
      </c>
      <c r="C2761" t="s">
        <v>3674</v>
      </c>
      <c r="J2761" t="s">
        <v>27684</v>
      </c>
    </row>
    <row r="2762" spans="1:10" x14ac:dyDescent="0.2">
      <c r="A2762" t="s">
        <v>3675</v>
      </c>
      <c r="B2762" t="s">
        <v>2274</v>
      </c>
      <c r="C2762" t="s">
        <v>3676</v>
      </c>
      <c r="J2762" t="s">
        <v>27684</v>
      </c>
    </row>
    <row r="2763" spans="1:10" x14ac:dyDescent="0.2">
      <c r="A2763" t="s">
        <v>3677</v>
      </c>
      <c r="B2763" t="s">
        <v>2399</v>
      </c>
      <c r="C2763" t="s">
        <v>3678</v>
      </c>
      <c r="J2763" t="s">
        <v>27684</v>
      </c>
    </row>
    <row r="2764" spans="1:10" x14ac:dyDescent="0.2">
      <c r="A2764" t="s">
        <v>3680</v>
      </c>
      <c r="B2764" t="s">
        <v>3682</v>
      </c>
      <c r="C2764" t="s">
        <v>3681</v>
      </c>
      <c r="J2764" t="s">
        <v>27684</v>
      </c>
    </row>
    <row r="2765" spans="1:10" x14ac:dyDescent="0.2">
      <c r="A2765" t="s">
        <v>3683</v>
      </c>
      <c r="B2765" t="s">
        <v>3685</v>
      </c>
      <c r="C2765" t="s">
        <v>3684</v>
      </c>
      <c r="J2765" t="s">
        <v>27684</v>
      </c>
    </row>
    <row r="2766" spans="1:10" x14ac:dyDescent="0.2">
      <c r="A2766" t="s">
        <v>3686</v>
      </c>
      <c r="B2766" t="s">
        <v>3688</v>
      </c>
      <c r="C2766" t="s">
        <v>3687</v>
      </c>
      <c r="D2766" t="s">
        <v>15547</v>
      </c>
      <c r="H2766" t="s">
        <v>15548</v>
      </c>
      <c r="J2766" t="s">
        <v>27684</v>
      </c>
    </row>
    <row r="2767" spans="1:10" x14ac:dyDescent="0.2">
      <c r="A2767" t="s">
        <v>3689</v>
      </c>
      <c r="B2767" t="s">
        <v>5879</v>
      </c>
      <c r="C2767" t="s">
        <v>3690</v>
      </c>
      <c r="D2767" t="s">
        <v>15549</v>
      </c>
      <c r="H2767" t="s">
        <v>15550</v>
      </c>
      <c r="J2767" t="s">
        <v>27684</v>
      </c>
    </row>
    <row r="2768" spans="1:10" x14ac:dyDescent="0.2">
      <c r="A2768" t="s">
        <v>3691</v>
      </c>
      <c r="B2768" t="s">
        <v>103</v>
      </c>
      <c r="C2768" t="s">
        <v>3692</v>
      </c>
      <c r="J2768" t="s">
        <v>27684</v>
      </c>
    </row>
    <row r="2769" spans="1:10" x14ac:dyDescent="0.2">
      <c r="A2769" t="s">
        <v>15545</v>
      </c>
      <c r="B2769" t="s">
        <v>4910</v>
      </c>
      <c r="C2769" t="s">
        <v>15546</v>
      </c>
      <c r="D2769" t="s">
        <v>17015</v>
      </c>
      <c r="E2769" t="s">
        <v>14197</v>
      </c>
      <c r="G2769" t="s">
        <v>14198</v>
      </c>
      <c r="H2769" t="s">
        <v>17016</v>
      </c>
      <c r="J2769" t="s">
        <v>27684</v>
      </c>
    </row>
    <row r="2770" spans="1:10" x14ac:dyDescent="0.2">
      <c r="A2770" t="s">
        <v>3407</v>
      </c>
      <c r="B2770" t="s">
        <v>24209</v>
      </c>
      <c r="C2770" t="s">
        <v>3406</v>
      </c>
      <c r="D2770" t="s">
        <v>14197</v>
      </c>
      <c r="H2770" t="s">
        <v>14198</v>
      </c>
      <c r="J2770" t="s">
        <v>27684</v>
      </c>
    </row>
    <row r="2771" spans="1:10" x14ac:dyDescent="0.2">
      <c r="A2771" t="s">
        <v>3693</v>
      </c>
      <c r="B2771" t="s">
        <v>596</v>
      </c>
      <c r="C2771" t="s">
        <v>3694</v>
      </c>
      <c r="J2771" t="s">
        <v>27684</v>
      </c>
    </row>
    <row r="2772" spans="1:10" x14ac:dyDescent="0.2">
      <c r="A2772" t="s">
        <v>15023</v>
      </c>
      <c r="B2772" t="s">
        <v>2106</v>
      </c>
      <c r="C2772" t="s">
        <v>15024</v>
      </c>
      <c r="D2772" t="s">
        <v>15021</v>
      </c>
      <c r="E2772" t="s">
        <v>14199</v>
      </c>
      <c r="G2772" t="s">
        <v>14200</v>
      </c>
      <c r="H2772" t="s">
        <v>15022</v>
      </c>
      <c r="J2772" t="s">
        <v>27684</v>
      </c>
    </row>
    <row r="2773" spans="1:10" x14ac:dyDescent="0.2">
      <c r="A2773" t="s">
        <v>3409</v>
      </c>
      <c r="B2773" t="s">
        <v>2106</v>
      </c>
      <c r="C2773" t="s">
        <v>3408</v>
      </c>
      <c r="D2773" t="s">
        <v>14199</v>
      </c>
      <c r="H2773" t="s">
        <v>14200</v>
      </c>
      <c r="J2773" t="s">
        <v>27684</v>
      </c>
    </row>
    <row r="2774" spans="1:10" x14ac:dyDescent="0.2">
      <c r="A2774" t="s">
        <v>8264</v>
      </c>
      <c r="B2774" t="s">
        <v>3268</v>
      </c>
      <c r="C2774" t="s">
        <v>8265</v>
      </c>
      <c r="D2774" t="s">
        <v>15551</v>
      </c>
      <c r="H2774" t="s">
        <v>15552</v>
      </c>
      <c r="J2774" t="s">
        <v>27684</v>
      </c>
    </row>
    <row r="2775" spans="1:10" x14ac:dyDescent="0.2">
      <c r="A2775" t="s">
        <v>8267</v>
      </c>
      <c r="B2775" t="s">
        <v>8266</v>
      </c>
      <c r="C2775" t="s">
        <v>8268</v>
      </c>
      <c r="D2775" t="s">
        <v>15553</v>
      </c>
      <c r="H2775" t="s">
        <v>15554</v>
      </c>
      <c r="J2775" t="s">
        <v>27684</v>
      </c>
    </row>
    <row r="2776" spans="1:10" x14ac:dyDescent="0.2">
      <c r="A2776" t="s">
        <v>8269</v>
      </c>
      <c r="B2776" t="s">
        <v>8174</v>
      </c>
      <c r="C2776" t="s">
        <v>8270</v>
      </c>
      <c r="D2776" t="s">
        <v>15555</v>
      </c>
      <c r="H2776" t="s">
        <v>15556</v>
      </c>
      <c r="J2776" t="s">
        <v>27684</v>
      </c>
    </row>
    <row r="2777" spans="1:10" x14ac:dyDescent="0.2">
      <c r="A2777" t="s">
        <v>8271</v>
      </c>
      <c r="B2777" t="s">
        <v>8273</v>
      </c>
      <c r="C2777" t="s">
        <v>8272</v>
      </c>
      <c r="D2777" t="s">
        <v>15557</v>
      </c>
      <c r="H2777" t="s">
        <v>15558</v>
      </c>
      <c r="J2777" t="s">
        <v>27684</v>
      </c>
    </row>
    <row r="2778" spans="1:10" x14ac:dyDescent="0.2">
      <c r="A2778" t="s">
        <v>8274</v>
      </c>
      <c r="B2778" t="s">
        <v>8276</v>
      </c>
      <c r="C2778" t="s">
        <v>8275</v>
      </c>
      <c r="J2778" t="s">
        <v>27684</v>
      </c>
    </row>
    <row r="2779" spans="1:10" x14ac:dyDescent="0.2">
      <c r="A2779" t="s">
        <v>8279</v>
      </c>
      <c r="B2779" t="s">
        <v>8281</v>
      </c>
      <c r="C2779" t="s">
        <v>8280</v>
      </c>
      <c r="J2779" t="s">
        <v>27659</v>
      </c>
    </row>
    <row r="2780" spans="1:10" x14ac:dyDescent="0.2">
      <c r="A2780" t="s">
        <v>8282</v>
      </c>
      <c r="B2780" t="s">
        <v>8284</v>
      </c>
      <c r="C2780" t="s">
        <v>8283</v>
      </c>
      <c r="J2780" t="s">
        <v>27684</v>
      </c>
    </row>
    <row r="2781" spans="1:10" x14ac:dyDescent="0.2">
      <c r="A2781" t="s">
        <v>8287</v>
      </c>
      <c r="B2781" t="s">
        <v>8289</v>
      </c>
      <c r="C2781" t="s">
        <v>8288</v>
      </c>
      <c r="J2781" t="s">
        <v>27683</v>
      </c>
    </row>
    <row r="2782" spans="1:10" x14ac:dyDescent="0.2">
      <c r="A2782" t="s">
        <v>8292</v>
      </c>
      <c r="B2782" t="s">
        <v>8291</v>
      </c>
      <c r="C2782" t="s">
        <v>8293</v>
      </c>
      <c r="D2782" t="s">
        <v>15560</v>
      </c>
      <c r="H2782" t="s">
        <v>15561</v>
      </c>
      <c r="J2782" t="s">
        <v>27684</v>
      </c>
    </row>
    <row r="2783" spans="1:10" x14ac:dyDescent="0.2">
      <c r="A2783" t="s">
        <v>8295</v>
      </c>
      <c r="B2783" t="s">
        <v>8294</v>
      </c>
      <c r="C2783" t="s">
        <v>8296</v>
      </c>
      <c r="D2783" t="s">
        <v>15562</v>
      </c>
      <c r="H2783" t="s">
        <v>15563</v>
      </c>
      <c r="J2783" t="s">
        <v>27684</v>
      </c>
    </row>
    <row r="2784" spans="1:10" x14ac:dyDescent="0.2">
      <c r="A2784" t="s">
        <v>8297</v>
      </c>
      <c r="B2784" t="s">
        <v>4125</v>
      </c>
      <c r="C2784" t="s">
        <v>8298</v>
      </c>
      <c r="J2784" t="s">
        <v>27684</v>
      </c>
    </row>
    <row r="2785" spans="1:10" x14ac:dyDescent="0.2">
      <c r="A2785" t="s">
        <v>8299</v>
      </c>
      <c r="B2785" t="s">
        <v>8301</v>
      </c>
      <c r="C2785" t="s">
        <v>8300</v>
      </c>
      <c r="J2785" t="s">
        <v>27684</v>
      </c>
    </row>
    <row r="2786" spans="1:10" x14ac:dyDescent="0.2">
      <c r="A2786" t="s">
        <v>15566</v>
      </c>
      <c r="B2786" t="s">
        <v>15789</v>
      </c>
      <c r="C2786" t="s">
        <v>15567</v>
      </c>
      <c r="D2786" t="s">
        <v>17017</v>
      </c>
      <c r="E2786" t="s">
        <v>8302</v>
      </c>
      <c r="G2786" t="s">
        <v>8303</v>
      </c>
      <c r="H2786" t="s">
        <v>17018</v>
      </c>
      <c r="J2786" t="s">
        <v>27684</v>
      </c>
    </row>
    <row r="2787" spans="1:10" x14ac:dyDescent="0.2">
      <c r="A2787" t="s">
        <v>8302</v>
      </c>
      <c r="B2787" t="s">
        <v>8304</v>
      </c>
      <c r="C2787" t="s">
        <v>8303</v>
      </c>
      <c r="D2787" t="s">
        <v>15566</v>
      </c>
      <c r="H2787" t="s">
        <v>15567</v>
      </c>
      <c r="J2787" t="s">
        <v>27684</v>
      </c>
    </row>
    <row r="2788" spans="1:10" x14ac:dyDescent="0.2">
      <c r="A2788" t="s">
        <v>8306</v>
      </c>
      <c r="B2788" t="s">
        <v>8305</v>
      </c>
      <c r="C2788" t="s">
        <v>8307</v>
      </c>
      <c r="D2788" t="s">
        <v>15568</v>
      </c>
      <c r="H2788" t="s">
        <v>15569</v>
      </c>
      <c r="J2788" t="s">
        <v>27684</v>
      </c>
    </row>
    <row r="2789" spans="1:10" x14ac:dyDescent="0.2">
      <c r="A2789" t="s">
        <v>8308</v>
      </c>
      <c r="B2789" t="s">
        <v>4200</v>
      </c>
      <c r="C2789" t="s">
        <v>8309</v>
      </c>
      <c r="D2789" t="s">
        <v>15570</v>
      </c>
      <c r="H2789" t="s">
        <v>15571</v>
      </c>
      <c r="J2789" t="s">
        <v>27684</v>
      </c>
    </row>
    <row r="2790" spans="1:10" x14ac:dyDescent="0.2">
      <c r="A2790" t="s">
        <v>8313</v>
      </c>
      <c r="B2790" t="s">
        <v>8312</v>
      </c>
      <c r="C2790" t="s">
        <v>8314</v>
      </c>
      <c r="D2790" t="s">
        <v>15572</v>
      </c>
      <c r="H2790" t="s">
        <v>15573</v>
      </c>
      <c r="J2790" t="s">
        <v>27684</v>
      </c>
    </row>
    <row r="2791" spans="1:10" x14ac:dyDescent="0.2">
      <c r="A2791" t="s">
        <v>8316</v>
      </c>
      <c r="B2791" t="s">
        <v>8315</v>
      </c>
      <c r="C2791" t="s">
        <v>2946</v>
      </c>
      <c r="D2791" t="s">
        <v>15574</v>
      </c>
      <c r="H2791" t="s">
        <v>15575</v>
      </c>
      <c r="J2791" t="s">
        <v>27684</v>
      </c>
    </row>
    <row r="2792" spans="1:10" x14ac:dyDescent="0.2">
      <c r="A2792" t="s">
        <v>2948</v>
      </c>
      <c r="B2792" t="s">
        <v>2947</v>
      </c>
      <c r="C2792" t="s">
        <v>2949</v>
      </c>
      <c r="D2792" t="s">
        <v>13039</v>
      </c>
      <c r="H2792" t="s">
        <v>13040</v>
      </c>
      <c r="J2792" t="s">
        <v>27684</v>
      </c>
    </row>
    <row r="2793" spans="1:10" x14ac:dyDescent="0.2">
      <c r="A2793" t="s">
        <v>13041</v>
      </c>
      <c r="B2793" t="s">
        <v>2950</v>
      </c>
      <c r="C2793" t="s">
        <v>13042</v>
      </c>
      <c r="D2793" t="s">
        <v>15027</v>
      </c>
      <c r="E2793" t="s">
        <v>3412</v>
      </c>
      <c r="G2793" t="s">
        <v>3411</v>
      </c>
      <c r="H2793" t="s">
        <v>15028</v>
      </c>
      <c r="J2793" t="s">
        <v>27684</v>
      </c>
    </row>
    <row r="2794" spans="1:10" x14ac:dyDescent="0.2">
      <c r="A2794" t="s">
        <v>3412</v>
      </c>
      <c r="B2794" t="s">
        <v>2950</v>
      </c>
      <c r="C2794" t="s">
        <v>3411</v>
      </c>
      <c r="D2794" t="s">
        <v>13041</v>
      </c>
      <c r="H2794" t="s">
        <v>13042</v>
      </c>
      <c r="J2794" t="s">
        <v>27684</v>
      </c>
    </row>
    <row r="2795" spans="1:10" x14ac:dyDescent="0.2">
      <c r="A2795" t="s">
        <v>22948</v>
      </c>
      <c r="B2795" t="s">
        <v>2953</v>
      </c>
      <c r="C2795" t="s">
        <v>22949</v>
      </c>
      <c r="D2795" t="s">
        <v>23647</v>
      </c>
      <c r="H2795" t="s">
        <v>23648</v>
      </c>
      <c r="J2795" t="s">
        <v>27684</v>
      </c>
    </row>
    <row r="2796" spans="1:10" x14ac:dyDescent="0.2">
      <c r="A2796" t="s">
        <v>3415</v>
      </c>
      <c r="B2796" t="s">
        <v>1631</v>
      </c>
      <c r="C2796" t="s">
        <v>3414</v>
      </c>
      <c r="D2796" t="s">
        <v>766</v>
      </c>
      <c r="H2796" t="s">
        <v>767</v>
      </c>
      <c r="J2796" t="s">
        <v>27684</v>
      </c>
    </row>
    <row r="2797" spans="1:10" x14ac:dyDescent="0.2">
      <c r="A2797" t="s">
        <v>13045</v>
      </c>
      <c r="B2797" t="s">
        <v>4194</v>
      </c>
      <c r="C2797" t="s">
        <v>13046</v>
      </c>
      <c r="E2797" t="s">
        <v>3417</v>
      </c>
      <c r="G2797" t="s">
        <v>3416</v>
      </c>
      <c r="J2797" t="s">
        <v>27684</v>
      </c>
    </row>
    <row r="2798" spans="1:10" x14ac:dyDescent="0.2">
      <c r="A2798" t="s">
        <v>3417</v>
      </c>
      <c r="B2798" t="s">
        <v>4194</v>
      </c>
      <c r="C2798" t="s">
        <v>3416</v>
      </c>
      <c r="D2798" t="s">
        <v>13045</v>
      </c>
      <c r="H2798" t="s">
        <v>13046</v>
      </c>
      <c r="J2798" t="s">
        <v>27684</v>
      </c>
    </row>
    <row r="2799" spans="1:10" x14ac:dyDescent="0.2">
      <c r="A2799" t="s">
        <v>8319</v>
      </c>
      <c r="B2799" t="s">
        <v>3523</v>
      </c>
      <c r="C2799" t="s">
        <v>8320</v>
      </c>
      <c r="J2799" t="s">
        <v>27684</v>
      </c>
    </row>
    <row r="2800" spans="1:10" x14ac:dyDescent="0.2">
      <c r="A2800" t="s">
        <v>8321</v>
      </c>
      <c r="B2800" t="s">
        <v>1587</v>
      </c>
      <c r="C2800" t="s">
        <v>8322</v>
      </c>
      <c r="D2800" t="s">
        <v>13047</v>
      </c>
      <c r="H2800" t="s">
        <v>13048</v>
      </c>
      <c r="J2800" t="s">
        <v>27684</v>
      </c>
    </row>
    <row r="2801" spans="1:10" x14ac:dyDescent="0.2">
      <c r="A2801" t="s">
        <v>8324</v>
      </c>
      <c r="B2801" t="s">
        <v>24210</v>
      </c>
      <c r="C2801" t="s">
        <v>8325</v>
      </c>
      <c r="D2801" t="s">
        <v>13049</v>
      </c>
      <c r="H2801" t="s">
        <v>13050</v>
      </c>
      <c r="J2801" t="s">
        <v>27684</v>
      </c>
    </row>
    <row r="2802" spans="1:10" x14ac:dyDescent="0.2">
      <c r="A2802" t="s">
        <v>8326</v>
      </c>
      <c r="B2802" t="s">
        <v>24211</v>
      </c>
      <c r="C2802" t="s">
        <v>8327</v>
      </c>
      <c r="D2802" t="s">
        <v>13051</v>
      </c>
      <c r="H2802" t="s">
        <v>13052</v>
      </c>
      <c r="J2802" t="s">
        <v>27684</v>
      </c>
    </row>
    <row r="2803" spans="1:10" x14ac:dyDescent="0.2">
      <c r="A2803" t="s">
        <v>13053</v>
      </c>
      <c r="B2803" t="s">
        <v>1</v>
      </c>
      <c r="C2803" t="s">
        <v>13054</v>
      </c>
      <c r="D2803" t="s">
        <v>17019</v>
      </c>
      <c r="E2803" t="s">
        <v>17966</v>
      </c>
      <c r="G2803" t="s">
        <v>17967</v>
      </c>
      <c r="H2803" t="s">
        <v>17020</v>
      </c>
      <c r="J2803" t="s">
        <v>27684</v>
      </c>
    </row>
    <row r="2804" spans="1:10" x14ac:dyDescent="0.2">
      <c r="A2804" t="s">
        <v>3419</v>
      </c>
      <c r="B2804" t="s">
        <v>1</v>
      </c>
      <c r="C2804" t="s">
        <v>3418</v>
      </c>
      <c r="D2804" t="s">
        <v>17966</v>
      </c>
      <c r="H2804" t="s">
        <v>17967</v>
      </c>
      <c r="J2804" t="s">
        <v>27684</v>
      </c>
    </row>
    <row r="2805" spans="1:10" x14ac:dyDescent="0.2">
      <c r="A2805" t="s">
        <v>3424</v>
      </c>
      <c r="B2805" t="s">
        <v>3425</v>
      </c>
      <c r="C2805" t="s">
        <v>3420</v>
      </c>
      <c r="D2805" t="s">
        <v>13055</v>
      </c>
      <c r="H2805" t="s">
        <v>13056</v>
      </c>
      <c r="J2805" t="s">
        <v>27684</v>
      </c>
    </row>
    <row r="2806" spans="1:10" x14ac:dyDescent="0.2">
      <c r="A2806" t="s">
        <v>13057</v>
      </c>
      <c r="B2806" t="s">
        <v>0</v>
      </c>
      <c r="C2806" t="s">
        <v>13058</v>
      </c>
      <c r="E2806" t="s">
        <v>946</v>
      </c>
      <c r="G2806" t="s">
        <v>947</v>
      </c>
      <c r="J2806" t="s">
        <v>27684</v>
      </c>
    </row>
    <row r="2807" spans="1:10" x14ac:dyDescent="0.2">
      <c r="A2807" t="s">
        <v>946</v>
      </c>
      <c r="B2807" t="s">
        <v>0</v>
      </c>
      <c r="C2807" t="s">
        <v>947</v>
      </c>
      <c r="D2807" t="s">
        <v>13057</v>
      </c>
      <c r="H2807" t="s">
        <v>13058</v>
      </c>
      <c r="J2807" t="s">
        <v>27684</v>
      </c>
    </row>
    <row r="2808" spans="1:10" x14ac:dyDescent="0.2">
      <c r="A2808" t="s">
        <v>13059</v>
      </c>
      <c r="B2808" t="s">
        <v>8330</v>
      </c>
      <c r="C2808" t="s">
        <v>13060</v>
      </c>
      <c r="D2808" t="s">
        <v>17021</v>
      </c>
      <c r="E2808" t="s">
        <v>3427</v>
      </c>
      <c r="G2808" t="s">
        <v>3426</v>
      </c>
      <c r="H2808" t="s">
        <v>17022</v>
      </c>
      <c r="J2808" t="s">
        <v>27684</v>
      </c>
    </row>
    <row r="2809" spans="1:10" x14ac:dyDescent="0.2">
      <c r="A2809" t="s">
        <v>3427</v>
      </c>
      <c r="B2809" t="s">
        <v>8330</v>
      </c>
      <c r="C2809" t="s">
        <v>3426</v>
      </c>
      <c r="D2809" t="s">
        <v>13059</v>
      </c>
      <c r="H2809" t="s">
        <v>13060</v>
      </c>
      <c r="J2809" t="s">
        <v>27684</v>
      </c>
    </row>
    <row r="2810" spans="1:10" x14ac:dyDescent="0.2">
      <c r="A2810" t="s">
        <v>8331</v>
      </c>
      <c r="B2810" t="s">
        <v>8179</v>
      </c>
      <c r="C2810" t="s">
        <v>8332</v>
      </c>
      <c r="J2810" t="s">
        <v>27684</v>
      </c>
    </row>
    <row r="2811" spans="1:10" x14ac:dyDescent="0.2">
      <c r="A2811" t="s">
        <v>8333</v>
      </c>
      <c r="B2811" t="s">
        <v>5485</v>
      </c>
      <c r="C2811" t="s">
        <v>8334</v>
      </c>
      <c r="J2811" t="s">
        <v>27684</v>
      </c>
    </row>
    <row r="2812" spans="1:10" x14ac:dyDescent="0.2">
      <c r="A2812" t="s">
        <v>5486</v>
      </c>
      <c r="B2812" t="s">
        <v>8290</v>
      </c>
      <c r="C2812" t="s">
        <v>5487</v>
      </c>
      <c r="D2812" t="s">
        <v>13061</v>
      </c>
      <c r="H2812" t="s">
        <v>13062</v>
      </c>
      <c r="J2812" t="s">
        <v>27684</v>
      </c>
    </row>
    <row r="2813" spans="1:10" x14ac:dyDescent="0.2">
      <c r="A2813" t="s">
        <v>15564</v>
      </c>
      <c r="B2813" t="s">
        <v>112</v>
      </c>
      <c r="C2813" t="s">
        <v>15565</v>
      </c>
      <c r="D2813" t="s">
        <v>15025</v>
      </c>
      <c r="E2813" t="s">
        <v>19981</v>
      </c>
      <c r="G2813" t="s">
        <v>19982</v>
      </c>
      <c r="H2813" t="s">
        <v>15026</v>
      </c>
      <c r="J2813" t="s">
        <v>27684</v>
      </c>
    </row>
    <row r="2814" spans="1:10" x14ac:dyDescent="0.2">
      <c r="A2814" t="s">
        <v>3429</v>
      </c>
      <c r="B2814" t="s">
        <v>112</v>
      </c>
      <c r="C2814" t="s">
        <v>3428</v>
      </c>
      <c r="D2814" t="s">
        <v>19981</v>
      </c>
      <c r="H2814" t="s">
        <v>19982</v>
      </c>
      <c r="J2814" t="s">
        <v>27684</v>
      </c>
    </row>
    <row r="2815" spans="1:10" x14ac:dyDescent="0.2">
      <c r="A2815" t="s">
        <v>5488</v>
      </c>
      <c r="B2815" t="s">
        <v>5490</v>
      </c>
      <c r="C2815" t="s">
        <v>5489</v>
      </c>
      <c r="J2815" t="s">
        <v>27684</v>
      </c>
    </row>
    <row r="2816" spans="1:10" x14ac:dyDescent="0.2">
      <c r="A2816" t="s">
        <v>27055</v>
      </c>
      <c r="B2816" t="s">
        <v>4990</v>
      </c>
      <c r="C2816" t="s">
        <v>27056</v>
      </c>
      <c r="D2816" t="s">
        <v>27640</v>
      </c>
      <c r="H2816" t="s">
        <v>27641</v>
      </c>
      <c r="J2816" t="s">
        <v>27708</v>
      </c>
    </row>
    <row r="2817" spans="1:10" x14ac:dyDescent="0.2">
      <c r="A2817" t="s">
        <v>27057</v>
      </c>
      <c r="B2817" t="s">
        <v>26891</v>
      </c>
      <c r="C2817" t="s">
        <v>27058</v>
      </c>
      <c r="D2817" t="s">
        <v>27642</v>
      </c>
      <c r="E2817" t="s">
        <v>26889</v>
      </c>
      <c r="G2817" t="s">
        <v>26890</v>
      </c>
      <c r="H2817" t="s">
        <v>27643</v>
      </c>
      <c r="J2817" t="s">
        <v>27682</v>
      </c>
    </row>
    <row r="2818" spans="1:10" x14ac:dyDescent="0.2">
      <c r="A2818" t="s">
        <v>3431</v>
      </c>
      <c r="B2818" t="s">
        <v>2750</v>
      </c>
      <c r="C2818" t="s">
        <v>3430</v>
      </c>
      <c r="J2818" t="s">
        <v>27684</v>
      </c>
    </row>
    <row r="2819" spans="1:10" x14ac:dyDescent="0.2">
      <c r="A2819" t="s">
        <v>3433</v>
      </c>
      <c r="B2819" t="s">
        <v>3374</v>
      </c>
      <c r="C2819" t="s">
        <v>3432</v>
      </c>
      <c r="D2819" t="s">
        <v>13063</v>
      </c>
      <c r="H2819" t="s">
        <v>13064</v>
      </c>
      <c r="J2819" t="s">
        <v>27684</v>
      </c>
    </row>
    <row r="2820" spans="1:10" x14ac:dyDescent="0.2">
      <c r="A2820" t="s">
        <v>5469</v>
      </c>
      <c r="B2820" t="s">
        <v>2570</v>
      </c>
      <c r="C2820" t="s">
        <v>5470</v>
      </c>
      <c r="D2820" t="s">
        <v>27398</v>
      </c>
      <c r="H2820" t="s">
        <v>27399</v>
      </c>
      <c r="J2820" t="s">
        <v>27684</v>
      </c>
    </row>
    <row r="2821" spans="1:10" x14ac:dyDescent="0.2">
      <c r="A2821" t="s">
        <v>5471</v>
      </c>
      <c r="B2821" t="s">
        <v>5473</v>
      </c>
      <c r="C2821" t="s">
        <v>5472</v>
      </c>
      <c r="D2821" t="s">
        <v>13065</v>
      </c>
      <c r="H2821" t="s">
        <v>13066</v>
      </c>
      <c r="J2821" t="s">
        <v>27684</v>
      </c>
    </row>
    <row r="2822" spans="1:10" x14ac:dyDescent="0.2">
      <c r="A2822" t="s">
        <v>3435</v>
      </c>
      <c r="B2822" t="s">
        <v>3436</v>
      </c>
      <c r="C2822" t="s">
        <v>3434</v>
      </c>
      <c r="D2822" t="s">
        <v>13067</v>
      </c>
      <c r="H2822" t="s">
        <v>13068</v>
      </c>
      <c r="J2822" t="s">
        <v>27684</v>
      </c>
    </row>
    <row r="2823" spans="1:10" x14ac:dyDescent="0.2">
      <c r="A2823" t="s">
        <v>13069</v>
      </c>
      <c r="B2823" t="s">
        <v>5474</v>
      </c>
      <c r="C2823" t="s">
        <v>13070</v>
      </c>
      <c r="E2823" t="s">
        <v>3438</v>
      </c>
      <c r="G2823" t="s">
        <v>3437</v>
      </c>
      <c r="J2823" t="s">
        <v>27684</v>
      </c>
    </row>
    <row r="2824" spans="1:10" x14ac:dyDescent="0.2">
      <c r="A2824" t="s">
        <v>3438</v>
      </c>
      <c r="B2824" t="s">
        <v>5474</v>
      </c>
      <c r="C2824" t="s">
        <v>3437</v>
      </c>
      <c r="D2824" t="s">
        <v>13069</v>
      </c>
      <c r="H2824" t="s">
        <v>13070</v>
      </c>
      <c r="J2824" t="s">
        <v>27684</v>
      </c>
    </row>
    <row r="2825" spans="1:10" x14ac:dyDescent="0.2">
      <c r="A2825" t="s">
        <v>3440</v>
      </c>
      <c r="B2825" t="s">
        <v>4640</v>
      </c>
      <c r="C2825" t="s">
        <v>3439</v>
      </c>
      <c r="D2825" t="s">
        <v>14201</v>
      </c>
      <c r="H2825" t="s">
        <v>14202</v>
      </c>
      <c r="J2825" t="s">
        <v>27684</v>
      </c>
    </row>
    <row r="2826" spans="1:10" x14ac:dyDescent="0.2">
      <c r="A2826" t="s">
        <v>3442</v>
      </c>
      <c r="B2826" t="s">
        <v>3443</v>
      </c>
      <c r="C2826" t="s">
        <v>3441</v>
      </c>
      <c r="J2826" t="s">
        <v>27684</v>
      </c>
    </row>
    <row r="2827" spans="1:10" x14ac:dyDescent="0.2">
      <c r="A2827" t="s">
        <v>13071</v>
      </c>
      <c r="B2827" t="s">
        <v>15031</v>
      </c>
      <c r="C2827" t="s">
        <v>13072</v>
      </c>
      <c r="D2827" t="s">
        <v>15358</v>
      </c>
      <c r="E2827" t="s">
        <v>3445</v>
      </c>
      <c r="G2827" t="s">
        <v>3444</v>
      </c>
      <c r="H2827" t="s">
        <v>15359</v>
      </c>
      <c r="J2827" t="s">
        <v>27684</v>
      </c>
    </row>
    <row r="2828" spans="1:10" x14ac:dyDescent="0.2">
      <c r="A2828" t="s">
        <v>3445</v>
      </c>
      <c r="B2828" t="s">
        <v>3446</v>
      </c>
      <c r="C2828" t="s">
        <v>3444</v>
      </c>
      <c r="D2828" t="s">
        <v>13071</v>
      </c>
      <c r="H2828" t="s">
        <v>13072</v>
      </c>
      <c r="J2828" t="s">
        <v>27684</v>
      </c>
    </row>
    <row r="2829" spans="1:10" x14ac:dyDescent="0.2">
      <c r="A2829" t="s">
        <v>13073</v>
      </c>
      <c r="B2829" t="s">
        <v>13074</v>
      </c>
      <c r="C2829" t="s">
        <v>13075</v>
      </c>
      <c r="D2829" t="s">
        <v>13076</v>
      </c>
      <c r="E2829" t="s">
        <v>2034</v>
      </c>
      <c r="G2829" t="s">
        <v>2035</v>
      </c>
      <c r="H2829" t="s">
        <v>13077</v>
      </c>
      <c r="J2829" t="s">
        <v>27684</v>
      </c>
    </row>
    <row r="2830" spans="1:10" x14ac:dyDescent="0.2">
      <c r="A2830" t="s">
        <v>2034</v>
      </c>
      <c r="B2830" t="s">
        <v>2036</v>
      </c>
      <c r="C2830" t="s">
        <v>2035</v>
      </c>
      <c r="D2830" t="s">
        <v>13073</v>
      </c>
      <c r="H2830" t="s">
        <v>13075</v>
      </c>
      <c r="J2830" t="s">
        <v>27684</v>
      </c>
    </row>
    <row r="2831" spans="1:10" x14ac:dyDescent="0.2">
      <c r="A2831" t="s">
        <v>13063</v>
      </c>
      <c r="B2831" t="s">
        <v>15032</v>
      </c>
      <c r="C2831" t="s">
        <v>13064</v>
      </c>
      <c r="E2831" t="s">
        <v>3433</v>
      </c>
      <c r="G2831" t="s">
        <v>3432</v>
      </c>
      <c r="J2831" t="s">
        <v>27684</v>
      </c>
    </row>
    <row r="2832" spans="1:10" x14ac:dyDescent="0.2">
      <c r="A2832" t="s">
        <v>6506</v>
      </c>
      <c r="B2832" t="s">
        <v>3268</v>
      </c>
      <c r="C2832" t="s">
        <v>6505</v>
      </c>
      <c r="D2832" t="s">
        <v>15165</v>
      </c>
      <c r="H2832" t="s">
        <v>15166</v>
      </c>
      <c r="J2832" t="s">
        <v>27664</v>
      </c>
    </row>
    <row r="2833" spans="1:10" x14ac:dyDescent="0.2">
      <c r="A2833" t="s">
        <v>705</v>
      </c>
      <c r="B2833" t="s">
        <v>707</v>
      </c>
      <c r="C2833" t="s">
        <v>706</v>
      </c>
      <c r="J2833" t="s">
        <v>27664</v>
      </c>
    </row>
    <row r="2834" spans="1:10" x14ac:dyDescent="0.2">
      <c r="A2834" t="s">
        <v>23231</v>
      </c>
      <c r="B2834" t="s">
        <v>6165</v>
      </c>
      <c r="C2834" t="s">
        <v>23232</v>
      </c>
      <c r="F2834" t="s">
        <v>3601</v>
      </c>
      <c r="I2834" t="s">
        <v>6749</v>
      </c>
      <c r="J2834" t="s">
        <v>27669</v>
      </c>
    </row>
    <row r="2835" spans="1:10" x14ac:dyDescent="0.2">
      <c r="A2835" t="s">
        <v>6511</v>
      </c>
      <c r="B2835" t="s">
        <v>6512</v>
      </c>
      <c r="C2835" t="s">
        <v>6510</v>
      </c>
      <c r="J2835" t="s">
        <v>27661</v>
      </c>
    </row>
    <row r="2836" spans="1:10" x14ac:dyDescent="0.2">
      <c r="A2836" t="s">
        <v>713</v>
      </c>
      <c r="B2836" t="s">
        <v>715</v>
      </c>
      <c r="C2836" t="s">
        <v>714</v>
      </c>
      <c r="D2836" t="s">
        <v>15169</v>
      </c>
      <c r="H2836" t="s">
        <v>15170</v>
      </c>
      <c r="J2836" t="s">
        <v>27661</v>
      </c>
    </row>
    <row r="2837" spans="1:10" x14ac:dyDescent="0.2">
      <c r="A2837" t="s">
        <v>25892</v>
      </c>
      <c r="B2837" t="s">
        <v>25894</v>
      </c>
      <c r="C2837" t="s">
        <v>25893</v>
      </c>
      <c r="J2837" t="s">
        <v>27661</v>
      </c>
    </row>
    <row r="2838" spans="1:10" x14ac:dyDescent="0.2">
      <c r="A2838" t="s">
        <v>6514</v>
      </c>
      <c r="B2838" t="s">
        <v>716</v>
      </c>
      <c r="C2838" t="s">
        <v>6513</v>
      </c>
      <c r="J2838" t="s">
        <v>27661</v>
      </c>
    </row>
    <row r="2839" spans="1:10" x14ac:dyDescent="0.2">
      <c r="A2839" t="s">
        <v>717</v>
      </c>
      <c r="B2839" t="s">
        <v>3925</v>
      </c>
      <c r="C2839" t="s">
        <v>718</v>
      </c>
      <c r="J2839" t="s">
        <v>27661</v>
      </c>
    </row>
    <row r="2840" spans="1:10" x14ac:dyDescent="0.2">
      <c r="A2840" t="s">
        <v>6518</v>
      </c>
      <c r="B2840" t="s">
        <v>719</v>
      </c>
      <c r="C2840" t="s">
        <v>6517</v>
      </c>
      <c r="D2840" t="s">
        <v>15172</v>
      </c>
      <c r="H2840" t="s">
        <v>15173</v>
      </c>
      <c r="J2840" t="s">
        <v>27661</v>
      </c>
    </row>
    <row r="2841" spans="1:10" x14ac:dyDescent="0.2">
      <c r="A2841" t="s">
        <v>15790</v>
      </c>
      <c r="B2841" t="s">
        <v>15792</v>
      </c>
      <c r="C2841" t="s">
        <v>15791</v>
      </c>
      <c r="D2841" t="s">
        <v>14516</v>
      </c>
      <c r="E2841" t="s">
        <v>17774</v>
      </c>
      <c r="G2841" t="s">
        <v>17775</v>
      </c>
      <c r="H2841" t="s">
        <v>14517</v>
      </c>
      <c r="J2841" t="s">
        <v>27664</v>
      </c>
    </row>
    <row r="2842" spans="1:10" x14ac:dyDescent="0.2">
      <c r="A2842" t="s">
        <v>6520</v>
      </c>
      <c r="B2842" t="s">
        <v>6521</v>
      </c>
      <c r="C2842" t="s">
        <v>6519</v>
      </c>
      <c r="J2842" t="s">
        <v>27664</v>
      </c>
    </row>
    <row r="2843" spans="1:10" x14ac:dyDescent="0.2">
      <c r="A2843" t="s">
        <v>6523</v>
      </c>
      <c r="B2843" t="s">
        <v>6524</v>
      </c>
      <c r="C2843" t="s">
        <v>6522</v>
      </c>
      <c r="J2843" t="s">
        <v>27664</v>
      </c>
    </row>
    <row r="2844" spans="1:10" x14ac:dyDescent="0.2">
      <c r="A2844" t="s">
        <v>6526</v>
      </c>
      <c r="B2844" t="s">
        <v>6527</v>
      </c>
      <c r="C2844" t="s">
        <v>6525</v>
      </c>
      <c r="J2844" t="s">
        <v>27664</v>
      </c>
    </row>
    <row r="2845" spans="1:10" x14ac:dyDescent="0.2">
      <c r="A2845" t="s">
        <v>6529</v>
      </c>
      <c r="B2845" t="s">
        <v>3318</v>
      </c>
      <c r="C2845" t="s">
        <v>6528</v>
      </c>
      <c r="J2845" t="s">
        <v>27664</v>
      </c>
    </row>
    <row r="2846" spans="1:10" x14ac:dyDescent="0.2">
      <c r="A2846" t="s">
        <v>6531</v>
      </c>
      <c r="B2846" t="s">
        <v>6532</v>
      </c>
      <c r="C2846" t="s">
        <v>6530</v>
      </c>
      <c r="D2846" t="s">
        <v>11067</v>
      </c>
      <c r="E2846" t="s">
        <v>15033</v>
      </c>
      <c r="G2846" t="s">
        <v>15034</v>
      </c>
      <c r="H2846" t="s">
        <v>11068</v>
      </c>
      <c r="J2846" t="s">
        <v>27664</v>
      </c>
    </row>
    <row r="2847" spans="1:10" x14ac:dyDescent="0.2">
      <c r="A2847" t="s">
        <v>15033</v>
      </c>
      <c r="B2847" t="s">
        <v>6532</v>
      </c>
      <c r="C2847" t="s">
        <v>15034</v>
      </c>
      <c r="D2847" t="s">
        <v>6531</v>
      </c>
      <c r="E2847" t="s">
        <v>24212</v>
      </c>
      <c r="G2847" t="s">
        <v>24213</v>
      </c>
      <c r="H2847" t="s">
        <v>6530</v>
      </c>
      <c r="J2847" t="s">
        <v>27664</v>
      </c>
    </row>
    <row r="2848" spans="1:10" x14ac:dyDescent="0.2">
      <c r="A2848" t="s">
        <v>24212</v>
      </c>
      <c r="B2848" t="s">
        <v>6532</v>
      </c>
      <c r="C2848" t="s">
        <v>24213</v>
      </c>
      <c r="D2848" t="s">
        <v>15033</v>
      </c>
      <c r="H2848" t="s">
        <v>15034</v>
      </c>
      <c r="J2848" t="s">
        <v>27664</v>
      </c>
    </row>
    <row r="2849" spans="1:10" x14ac:dyDescent="0.2">
      <c r="A2849" t="s">
        <v>6534</v>
      </c>
      <c r="B2849" t="s">
        <v>3314</v>
      </c>
      <c r="C2849" t="s">
        <v>6533</v>
      </c>
      <c r="J2849" t="s">
        <v>27664</v>
      </c>
    </row>
    <row r="2850" spans="1:10" x14ac:dyDescent="0.2">
      <c r="A2850" t="s">
        <v>6536</v>
      </c>
      <c r="B2850" t="s">
        <v>6537</v>
      </c>
      <c r="C2850" t="s">
        <v>6535</v>
      </c>
      <c r="J2850" t="s">
        <v>27664</v>
      </c>
    </row>
    <row r="2851" spans="1:10" x14ac:dyDescent="0.2">
      <c r="A2851" t="s">
        <v>6539</v>
      </c>
      <c r="B2851" t="s">
        <v>6540</v>
      </c>
      <c r="C2851" t="s">
        <v>6538</v>
      </c>
      <c r="J2851" t="s">
        <v>27664</v>
      </c>
    </row>
    <row r="2852" spans="1:10" x14ac:dyDescent="0.2">
      <c r="A2852" t="s">
        <v>6542</v>
      </c>
      <c r="B2852" t="s">
        <v>1376</v>
      </c>
      <c r="C2852" t="s">
        <v>6541</v>
      </c>
      <c r="J2852" t="s">
        <v>27664</v>
      </c>
    </row>
    <row r="2853" spans="1:10" x14ac:dyDescent="0.2">
      <c r="A2853" t="s">
        <v>6544</v>
      </c>
      <c r="B2853" t="s">
        <v>6545</v>
      </c>
      <c r="C2853" t="s">
        <v>6543</v>
      </c>
      <c r="J2853" t="s">
        <v>27664</v>
      </c>
    </row>
    <row r="2854" spans="1:10" x14ac:dyDescent="0.2">
      <c r="A2854" t="s">
        <v>6547</v>
      </c>
      <c r="B2854" t="s">
        <v>5880</v>
      </c>
      <c r="C2854" t="s">
        <v>6546</v>
      </c>
      <c r="J2854" t="s">
        <v>27664</v>
      </c>
    </row>
    <row r="2855" spans="1:10" x14ac:dyDescent="0.2">
      <c r="A2855" t="s">
        <v>6549</v>
      </c>
      <c r="B2855" t="s">
        <v>6550</v>
      </c>
      <c r="C2855" t="s">
        <v>6548</v>
      </c>
      <c r="J2855" t="s">
        <v>27664</v>
      </c>
    </row>
    <row r="2856" spans="1:10" x14ac:dyDescent="0.2">
      <c r="A2856" t="s">
        <v>6552</v>
      </c>
      <c r="B2856" t="s">
        <v>6553</v>
      </c>
      <c r="C2856" t="s">
        <v>6551</v>
      </c>
      <c r="J2856" t="s">
        <v>27664</v>
      </c>
    </row>
    <row r="2857" spans="1:10" x14ac:dyDescent="0.2">
      <c r="A2857" t="s">
        <v>6555</v>
      </c>
      <c r="B2857" t="s">
        <v>6556</v>
      </c>
      <c r="C2857" t="s">
        <v>6554</v>
      </c>
      <c r="D2857" t="s">
        <v>14203</v>
      </c>
      <c r="H2857" t="s">
        <v>14204</v>
      </c>
      <c r="J2857" t="s">
        <v>27664</v>
      </c>
    </row>
    <row r="2858" spans="1:10" x14ac:dyDescent="0.2">
      <c r="A2858" t="s">
        <v>6558</v>
      </c>
      <c r="B2858" t="s">
        <v>6559</v>
      </c>
      <c r="C2858" t="s">
        <v>6557</v>
      </c>
      <c r="J2858" t="s">
        <v>27664</v>
      </c>
    </row>
    <row r="2859" spans="1:10" x14ac:dyDescent="0.2">
      <c r="A2859" t="s">
        <v>6561</v>
      </c>
      <c r="B2859" t="s">
        <v>6562</v>
      </c>
      <c r="C2859" t="s">
        <v>6560</v>
      </c>
      <c r="J2859" t="s">
        <v>27664</v>
      </c>
    </row>
    <row r="2860" spans="1:10" x14ac:dyDescent="0.2">
      <c r="A2860" t="s">
        <v>16634</v>
      </c>
      <c r="B2860" t="s">
        <v>6565</v>
      </c>
      <c r="C2860" t="s">
        <v>16635</v>
      </c>
      <c r="D2860" t="s">
        <v>6564</v>
      </c>
      <c r="H2860" t="s">
        <v>6563</v>
      </c>
      <c r="J2860" t="s">
        <v>27664</v>
      </c>
    </row>
    <row r="2861" spans="1:10" x14ac:dyDescent="0.2">
      <c r="A2861" t="s">
        <v>6567</v>
      </c>
      <c r="B2861" t="s">
        <v>4221</v>
      </c>
      <c r="C2861" t="s">
        <v>6566</v>
      </c>
      <c r="J2861" t="s">
        <v>27664</v>
      </c>
    </row>
    <row r="2862" spans="1:10" x14ac:dyDescent="0.2">
      <c r="A2862" t="s">
        <v>20305</v>
      </c>
      <c r="B2862" t="s">
        <v>20307</v>
      </c>
      <c r="C2862" t="s">
        <v>20306</v>
      </c>
      <c r="E2862" t="s">
        <v>21215</v>
      </c>
      <c r="G2862" t="s">
        <v>21216</v>
      </c>
      <c r="J2862" t="s">
        <v>27664</v>
      </c>
    </row>
    <row r="2863" spans="1:10" x14ac:dyDescent="0.2">
      <c r="A2863" t="s">
        <v>21215</v>
      </c>
      <c r="B2863" t="s">
        <v>21620</v>
      </c>
      <c r="C2863" t="s">
        <v>21216</v>
      </c>
      <c r="D2863" t="s">
        <v>20305</v>
      </c>
      <c r="H2863" t="s">
        <v>20306</v>
      </c>
      <c r="J2863" t="s">
        <v>27664</v>
      </c>
    </row>
    <row r="2864" spans="1:10" x14ac:dyDescent="0.2">
      <c r="A2864" t="s">
        <v>6569</v>
      </c>
      <c r="B2864" t="s">
        <v>6570</v>
      </c>
      <c r="C2864" t="s">
        <v>6568</v>
      </c>
      <c r="J2864" t="s">
        <v>27664</v>
      </c>
    </row>
    <row r="2865" spans="1:10" x14ac:dyDescent="0.2">
      <c r="A2865" t="s">
        <v>6572</v>
      </c>
      <c r="B2865" t="s">
        <v>6573</v>
      </c>
      <c r="C2865" t="s">
        <v>6571</v>
      </c>
      <c r="J2865" t="s">
        <v>27664</v>
      </c>
    </row>
    <row r="2866" spans="1:10" x14ac:dyDescent="0.2">
      <c r="A2866" t="s">
        <v>6575</v>
      </c>
      <c r="B2866" t="s">
        <v>6576</v>
      </c>
      <c r="C2866" t="s">
        <v>6574</v>
      </c>
      <c r="J2866" t="s">
        <v>27664</v>
      </c>
    </row>
    <row r="2867" spans="1:10" x14ac:dyDescent="0.2">
      <c r="A2867" t="s">
        <v>14518</v>
      </c>
      <c r="B2867" t="s">
        <v>14520</v>
      </c>
      <c r="C2867" t="s">
        <v>14519</v>
      </c>
      <c r="J2867" t="s">
        <v>27664</v>
      </c>
    </row>
    <row r="2868" spans="1:10" x14ac:dyDescent="0.2">
      <c r="A2868" t="s">
        <v>17940</v>
      </c>
      <c r="B2868" t="s">
        <v>17942</v>
      </c>
      <c r="C2868" t="s">
        <v>17941</v>
      </c>
      <c r="D2868" t="s">
        <v>18895</v>
      </c>
      <c r="H2868" t="s">
        <v>18896</v>
      </c>
      <c r="J2868" t="s">
        <v>27664</v>
      </c>
    </row>
    <row r="2869" spans="1:10" x14ac:dyDescent="0.2">
      <c r="A2869" t="s">
        <v>6578</v>
      </c>
      <c r="B2869" t="s">
        <v>6579</v>
      </c>
      <c r="C2869" t="s">
        <v>6577</v>
      </c>
      <c r="J2869" t="s">
        <v>27664</v>
      </c>
    </row>
    <row r="2870" spans="1:10" x14ac:dyDescent="0.2">
      <c r="A2870" t="s">
        <v>6581</v>
      </c>
      <c r="B2870" t="s">
        <v>6582</v>
      </c>
      <c r="C2870" t="s">
        <v>6580</v>
      </c>
      <c r="J2870" t="s">
        <v>27664</v>
      </c>
    </row>
    <row r="2871" spans="1:10" x14ac:dyDescent="0.2">
      <c r="A2871" t="s">
        <v>15035</v>
      </c>
      <c r="B2871" t="s">
        <v>5528</v>
      </c>
      <c r="C2871" t="s">
        <v>15036</v>
      </c>
      <c r="E2871" t="s">
        <v>15037</v>
      </c>
      <c r="G2871" t="s">
        <v>15038</v>
      </c>
      <c r="J2871" t="s">
        <v>27664</v>
      </c>
    </row>
    <row r="2872" spans="1:10" x14ac:dyDescent="0.2">
      <c r="A2872" t="s">
        <v>15037</v>
      </c>
      <c r="B2872" t="s">
        <v>5528</v>
      </c>
      <c r="C2872" t="s">
        <v>15038</v>
      </c>
      <c r="D2872" t="s">
        <v>15035</v>
      </c>
      <c r="E2872" t="s">
        <v>11071</v>
      </c>
      <c r="G2872" t="s">
        <v>11072</v>
      </c>
      <c r="H2872" t="s">
        <v>15036</v>
      </c>
      <c r="J2872" t="s">
        <v>27664</v>
      </c>
    </row>
    <row r="2873" spans="1:10" x14ac:dyDescent="0.2">
      <c r="A2873" t="s">
        <v>14534</v>
      </c>
      <c r="B2873" t="s">
        <v>5528</v>
      </c>
      <c r="C2873" t="s">
        <v>14535</v>
      </c>
      <c r="D2873" t="s">
        <v>11071</v>
      </c>
      <c r="E2873" t="s">
        <v>1854</v>
      </c>
      <c r="G2873" t="s">
        <v>1855</v>
      </c>
      <c r="H2873" t="s">
        <v>11072</v>
      </c>
      <c r="J2873" t="s">
        <v>27664</v>
      </c>
    </row>
    <row r="2874" spans="1:10" x14ac:dyDescent="0.2">
      <c r="A2874" t="s">
        <v>1854</v>
      </c>
      <c r="B2874" t="s">
        <v>5528</v>
      </c>
      <c r="C2874" t="s">
        <v>1855</v>
      </c>
      <c r="D2874" t="s">
        <v>14534</v>
      </c>
      <c r="H2874" t="s">
        <v>14535</v>
      </c>
      <c r="J2874" t="s">
        <v>27664</v>
      </c>
    </row>
    <row r="2875" spans="1:10" x14ac:dyDescent="0.2">
      <c r="A2875" t="s">
        <v>11073</v>
      </c>
      <c r="B2875" t="s">
        <v>15039</v>
      </c>
      <c r="C2875" t="s">
        <v>11074</v>
      </c>
      <c r="E2875" t="s">
        <v>5530</v>
      </c>
      <c r="G2875" t="s">
        <v>5529</v>
      </c>
      <c r="J2875" t="s">
        <v>27664</v>
      </c>
    </row>
    <row r="2876" spans="1:10" x14ac:dyDescent="0.2">
      <c r="A2876" t="s">
        <v>5530</v>
      </c>
      <c r="B2876" t="s">
        <v>5531</v>
      </c>
      <c r="C2876" t="s">
        <v>5529</v>
      </c>
      <c r="D2876" t="s">
        <v>11073</v>
      </c>
      <c r="H2876" t="s">
        <v>11074</v>
      </c>
      <c r="J2876" t="s">
        <v>27664</v>
      </c>
    </row>
    <row r="2877" spans="1:10" x14ac:dyDescent="0.2">
      <c r="A2877" t="s">
        <v>5533</v>
      </c>
      <c r="B2877" t="s">
        <v>5534</v>
      </c>
      <c r="C2877" t="s">
        <v>5532</v>
      </c>
      <c r="J2877" t="s">
        <v>27664</v>
      </c>
    </row>
    <row r="2878" spans="1:10" x14ac:dyDescent="0.2">
      <c r="A2878" t="s">
        <v>5536</v>
      </c>
      <c r="B2878" t="s">
        <v>5537</v>
      </c>
      <c r="C2878" t="s">
        <v>5535</v>
      </c>
      <c r="D2878" t="s">
        <v>11075</v>
      </c>
      <c r="H2878" t="s">
        <v>11076</v>
      </c>
      <c r="J2878" t="s">
        <v>27664</v>
      </c>
    </row>
    <row r="2879" spans="1:10" x14ac:dyDescent="0.2">
      <c r="A2879" t="s">
        <v>5539</v>
      </c>
      <c r="B2879" t="s">
        <v>5540</v>
      </c>
      <c r="C2879" t="s">
        <v>5538</v>
      </c>
      <c r="D2879" t="s">
        <v>11077</v>
      </c>
      <c r="H2879" t="s">
        <v>11078</v>
      </c>
      <c r="J2879" t="s">
        <v>27664</v>
      </c>
    </row>
    <row r="2880" spans="1:10" x14ac:dyDescent="0.2">
      <c r="A2880" t="s">
        <v>5542</v>
      </c>
      <c r="B2880" t="s">
        <v>5543</v>
      </c>
      <c r="C2880" t="s">
        <v>5541</v>
      </c>
      <c r="D2880" t="s">
        <v>11079</v>
      </c>
      <c r="H2880" t="s">
        <v>11080</v>
      </c>
      <c r="J2880" t="s">
        <v>27664</v>
      </c>
    </row>
    <row r="2881" spans="1:10" x14ac:dyDescent="0.2">
      <c r="A2881" t="s">
        <v>5545</v>
      </c>
      <c r="B2881" t="s">
        <v>5546</v>
      </c>
      <c r="C2881" t="s">
        <v>5544</v>
      </c>
      <c r="D2881" t="s">
        <v>11081</v>
      </c>
      <c r="H2881" t="s">
        <v>11082</v>
      </c>
      <c r="J2881" t="s">
        <v>27664</v>
      </c>
    </row>
    <row r="2882" spans="1:10" x14ac:dyDescent="0.2">
      <c r="A2882" t="s">
        <v>5548</v>
      </c>
      <c r="B2882" t="s">
        <v>5549</v>
      </c>
      <c r="C2882" t="s">
        <v>5547</v>
      </c>
      <c r="D2882" t="s">
        <v>11083</v>
      </c>
      <c r="E2882" t="s">
        <v>15793</v>
      </c>
      <c r="G2882" t="s">
        <v>15794</v>
      </c>
      <c r="H2882" t="s">
        <v>11084</v>
      </c>
      <c r="J2882" t="s">
        <v>27664</v>
      </c>
    </row>
    <row r="2883" spans="1:10" x14ac:dyDescent="0.2">
      <c r="A2883" t="s">
        <v>15793</v>
      </c>
      <c r="B2883" t="s">
        <v>15795</v>
      </c>
      <c r="C2883" t="s">
        <v>15794</v>
      </c>
      <c r="D2883" t="s">
        <v>5548</v>
      </c>
      <c r="E2883" t="s">
        <v>16636</v>
      </c>
      <c r="G2883" t="s">
        <v>16637</v>
      </c>
      <c r="H2883" t="s">
        <v>5547</v>
      </c>
      <c r="J2883" t="s">
        <v>27664</v>
      </c>
    </row>
    <row r="2884" spans="1:10" x14ac:dyDescent="0.2">
      <c r="A2884" t="s">
        <v>16636</v>
      </c>
      <c r="B2884" t="s">
        <v>16638</v>
      </c>
      <c r="C2884" t="s">
        <v>16637</v>
      </c>
      <c r="D2884" t="s">
        <v>15793</v>
      </c>
      <c r="E2884" t="s">
        <v>24818</v>
      </c>
      <c r="G2884" t="s">
        <v>24819</v>
      </c>
      <c r="H2884" t="s">
        <v>15794</v>
      </c>
      <c r="J2884" t="s">
        <v>27664</v>
      </c>
    </row>
    <row r="2885" spans="1:10" x14ac:dyDescent="0.2">
      <c r="A2885" t="s">
        <v>17943</v>
      </c>
      <c r="B2885" t="s">
        <v>16638</v>
      </c>
      <c r="C2885" t="s">
        <v>17944</v>
      </c>
      <c r="D2885" t="s">
        <v>24818</v>
      </c>
      <c r="H2885" t="s">
        <v>24819</v>
      </c>
      <c r="J2885" t="s">
        <v>27664</v>
      </c>
    </row>
    <row r="2886" spans="1:10" x14ac:dyDescent="0.2">
      <c r="A2886" t="s">
        <v>5551</v>
      </c>
      <c r="B2886" t="s">
        <v>1121</v>
      </c>
      <c r="C2886" t="s">
        <v>5550</v>
      </c>
      <c r="J2886" t="s">
        <v>27664</v>
      </c>
    </row>
    <row r="2887" spans="1:10" x14ac:dyDescent="0.2">
      <c r="A2887" t="s">
        <v>15796</v>
      </c>
      <c r="B2887" t="s">
        <v>3389</v>
      </c>
      <c r="C2887" t="s">
        <v>15797</v>
      </c>
      <c r="D2887" t="s">
        <v>2037</v>
      </c>
      <c r="E2887" t="s">
        <v>16696</v>
      </c>
      <c r="G2887" t="s">
        <v>16697</v>
      </c>
      <c r="H2887" t="s">
        <v>2038</v>
      </c>
      <c r="J2887" t="s">
        <v>27664</v>
      </c>
    </row>
    <row r="2888" spans="1:10" x14ac:dyDescent="0.2">
      <c r="A2888" t="s">
        <v>15798</v>
      </c>
      <c r="B2888" t="s">
        <v>3389</v>
      </c>
      <c r="C2888" t="s">
        <v>15799</v>
      </c>
      <c r="D2888" t="s">
        <v>16696</v>
      </c>
      <c r="E2888" t="s">
        <v>24346</v>
      </c>
      <c r="G2888" t="s">
        <v>24347</v>
      </c>
      <c r="H2888" t="s">
        <v>16697</v>
      </c>
      <c r="J2888" t="s">
        <v>27664</v>
      </c>
    </row>
    <row r="2889" spans="1:10" x14ac:dyDescent="0.2">
      <c r="A2889" t="s">
        <v>23911</v>
      </c>
      <c r="B2889" t="s">
        <v>3389</v>
      </c>
      <c r="C2889" t="s">
        <v>24214</v>
      </c>
      <c r="D2889" t="s">
        <v>24346</v>
      </c>
      <c r="H2889" t="s">
        <v>24347</v>
      </c>
      <c r="J2889" t="s">
        <v>27664</v>
      </c>
    </row>
    <row r="2890" spans="1:10" x14ac:dyDescent="0.2">
      <c r="A2890" t="s">
        <v>5553</v>
      </c>
      <c r="B2890" t="s">
        <v>5554</v>
      </c>
      <c r="C2890" t="s">
        <v>5552</v>
      </c>
      <c r="J2890" t="s">
        <v>27664</v>
      </c>
    </row>
    <row r="2891" spans="1:10" x14ac:dyDescent="0.2">
      <c r="A2891" t="s">
        <v>11086</v>
      </c>
      <c r="B2891" t="s">
        <v>5555</v>
      </c>
      <c r="C2891" t="s">
        <v>25895</v>
      </c>
      <c r="D2891" t="s">
        <v>26287</v>
      </c>
      <c r="E2891" t="s">
        <v>14272</v>
      </c>
      <c r="G2891" t="s">
        <v>14273</v>
      </c>
      <c r="H2891" t="s">
        <v>26288</v>
      </c>
      <c r="J2891" t="s">
        <v>27664</v>
      </c>
    </row>
    <row r="2892" spans="1:10" x14ac:dyDescent="0.2">
      <c r="A2892" t="s">
        <v>948</v>
      </c>
      <c r="B2892" t="s">
        <v>5555</v>
      </c>
      <c r="C2892" t="s">
        <v>949</v>
      </c>
      <c r="D2892" t="s">
        <v>14272</v>
      </c>
      <c r="E2892" t="s">
        <v>13483</v>
      </c>
      <c r="G2892" t="s">
        <v>13484</v>
      </c>
      <c r="H2892" t="s">
        <v>14273</v>
      </c>
      <c r="J2892" t="s">
        <v>27664</v>
      </c>
    </row>
    <row r="2893" spans="1:10" x14ac:dyDescent="0.2">
      <c r="A2893" t="s">
        <v>14521</v>
      </c>
      <c r="B2893" t="s">
        <v>5555</v>
      </c>
      <c r="C2893" t="s">
        <v>14522</v>
      </c>
      <c r="D2893" t="s">
        <v>13483</v>
      </c>
      <c r="H2893" t="s">
        <v>13484</v>
      </c>
      <c r="J2893" t="s">
        <v>27664</v>
      </c>
    </row>
    <row r="2894" spans="1:10" x14ac:dyDescent="0.2">
      <c r="A2894" t="s">
        <v>15040</v>
      </c>
      <c r="B2894" t="s">
        <v>1631</v>
      </c>
      <c r="C2894" t="s">
        <v>15041</v>
      </c>
      <c r="D2894" t="s">
        <v>17023</v>
      </c>
      <c r="E2894" t="s">
        <v>14205</v>
      </c>
      <c r="G2894" t="s">
        <v>14206</v>
      </c>
      <c r="H2894" t="s">
        <v>17024</v>
      </c>
      <c r="J2894" t="s">
        <v>27664</v>
      </c>
    </row>
    <row r="2895" spans="1:10" x14ac:dyDescent="0.2">
      <c r="A2895" t="s">
        <v>5557</v>
      </c>
      <c r="B2895" t="s">
        <v>1631</v>
      </c>
      <c r="C2895" t="s">
        <v>5556</v>
      </c>
      <c r="D2895" t="s">
        <v>14205</v>
      </c>
      <c r="H2895" t="s">
        <v>14206</v>
      </c>
      <c r="J2895" t="s">
        <v>27664</v>
      </c>
    </row>
    <row r="2896" spans="1:10" x14ac:dyDescent="0.2">
      <c r="A2896" t="s">
        <v>5559</v>
      </c>
      <c r="B2896" t="s">
        <v>5560</v>
      </c>
      <c r="C2896" t="s">
        <v>5558</v>
      </c>
      <c r="J2896" t="s">
        <v>27664</v>
      </c>
    </row>
    <row r="2897" spans="1:10" x14ac:dyDescent="0.2">
      <c r="A2897" t="s">
        <v>5562</v>
      </c>
      <c r="B2897" t="s">
        <v>5563</v>
      </c>
      <c r="C2897" t="s">
        <v>5561</v>
      </c>
      <c r="J2897" t="s">
        <v>27664</v>
      </c>
    </row>
    <row r="2898" spans="1:10" x14ac:dyDescent="0.2">
      <c r="A2898" t="s">
        <v>6590</v>
      </c>
      <c r="B2898" t="s">
        <v>24215</v>
      </c>
      <c r="C2898" t="s">
        <v>5564</v>
      </c>
      <c r="J2898" t="s">
        <v>27664</v>
      </c>
    </row>
    <row r="2899" spans="1:10" x14ac:dyDescent="0.2">
      <c r="A2899" t="s">
        <v>11087</v>
      </c>
      <c r="B2899" t="s">
        <v>15042</v>
      </c>
      <c r="C2899" t="s">
        <v>11088</v>
      </c>
      <c r="D2899" t="s">
        <v>15043</v>
      </c>
      <c r="E2899" t="s">
        <v>14207</v>
      </c>
      <c r="G2899" t="s">
        <v>14208</v>
      </c>
      <c r="H2899" t="s">
        <v>15044</v>
      </c>
      <c r="J2899" t="s">
        <v>27664</v>
      </c>
    </row>
    <row r="2900" spans="1:10" x14ac:dyDescent="0.2">
      <c r="A2900" t="s">
        <v>6593</v>
      </c>
      <c r="B2900" t="s">
        <v>6594</v>
      </c>
      <c r="C2900" t="s">
        <v>6592</v>
      </c>
      <c r="D2900" t="s">
        <v>14207</v>
      </c>
      <c r="H2900" t="s">
        <v>14208</v>
      </c>
      <c r="J2900" t="s">
        <v>27664</v>
      </c>
    </row>
    <row r="2901" spans="1:10" x14ac:dyDescent="0.2">
      <c r="A2901" t="s">
        <v>6596</v>
      </c>
      <c r="B2901" t="s">
        <v>6597</v>
      </c>
      <c r="C2901" t="s">
        <v>6595</v>
      </c>
      <c r="J2901" t="s">
        <v>27664</v>
      </c>
    </row>
    <row r="2902" spans="1:10" x14ac:dyDescent="0.2">
      <c r="A2902" t="s">
        <v>6599</v>
      </c>
      <c r="B2902" t="s">
        <v>6600</v>
      </c>
      <c r="C2902" t="s">
        <v>6598</v>
      </c>
      <c r="D2902" t="s">
        <v>11089</v>
      </c>
      <c r="H2902" t="s">
        <v>11090</v>
      </c>
      <c r="J2902" t="s">
        <v>27664</v>
      </c>
    </row>
    <row r="2903" spans="1:10" x14ac:dyDescent="0.2">
      <c r="A2903" t="s">
        <v>6602</v>
      </c>
      <c r="B2903" t="s">
        <v>24216</v>
      </c>
      <c r="C2903" t="s">
        <v>6601</v>
      </c>
      <c r="J2903" t="s">
        <v>27664</v>
      </c>
    </row>
    <row r="2904" spans="1:10" x14ac:dyDescent="0.2">
      <c r="A2904" t="s">
        <v>11091</v>
      </c>
      <c r="B2904" t="s">
        <v>4818</v>
      </c>
      <c r="C2904" t="s">
        <v>11092</v>
      </c>
      <c r="E2904" t="s">
        <v>6604</v>
      </c>
      <c r="G2904" t="s">
        <v>6603</v>
      </c>
      <c r="J2904" t="s">
        <v>27664</v>
      </c>
    </row>
    <row r="2905" spans="1:10" x14ac:dyDescent="0.2">
      <c r="A2905" t="s">
        <v>6604</v>
      </c>
      <c r="B2905" t="s">
        <v>6605</v>
      </c>
      <c r="C2905" t="s">
        <v>6603</v>
      </c>
      <c r="D2905" t="s">
        <v>11091</v>
      </c>
      <c r="H2905" t="s">
        <v>11092</v>
      </c>
      <c r="J2905" t="s">
        <v>27664</v>
      </c>
    </row>
    <row r="2906" spans="1:10" x14ac:dyDescent="0.2">
      <c r="A2906" t="s">
        <v>6607</v>
      </c>
      <c r="B2906" t="s">
        <v>6608</v>
      </c>
      <c r="C2906" t="s">
        <v>6606</v>
      </c>
      <c r="J2906" t="s">
        <v>27664</v>
      </c>
    </row>
    <row r="2907" spans="1:10" x14ac:dyDescent="0.2">
      <c r="A2907" t="s">
        <v>6610</v>
      </c>
      <c r="B2907" t="s">
        <v>6611</v>
      </c>
      <c r="C2907" t="s">
        <v>6609</v>
      </c>
      <c r="J2907" t="s">
        <v>27664</v>
      </c>
    </row>
    <row r="2908" spans="1:10" x14ac:dyDescent="0.2">
      <c r="A2908" t="s">
        <v>6613</v>
      </c>
      <c r="B2908" t="s">
        <v>24217</v>
      </c>
      <c r="C2908" t="s">
        <v>6612</v>
      </c>
      <c r="J2908" t="s">
        <v>27664</v>
      </c>
    </row>
    <row r="2909" spans="1:10" x14ac:dyDescent="0.2">
      <c r="A2909" t="s">
        <v>6615</v>
      </c>
      <c r="B2909" t="s">
        <v>2391</v>
      </c>
      <c r="C2909" t="s">
        <v>6614</v>
      </c>
      <c r="J2909" t="s">
        <v>27664</v>
      </c>
    </row>
    <row r="2910" spans="1:10" x14ac:dyDescent="0.2">
      <c r="A2910" t="s">
        <v>19873</v>
      </c>
      <c r="B2910" t="s">
        <v>1360</v>
      </c>
      <c r="C2910" t="s">
        <v>20308</v>
      </c>
      <c r="D2910" t="s">
        <v>21217</v>
      </c>
      <c r="E2910" t="s">
        <v>17025</v>
      </c>
      <c r="G2910" t="s">
        <v>17026</v>
      </c>
      <c r="H2910" t="s">
        <v>21218</v>
      </c>
      <c r="J2910" t="s">
        <v>27669</v>
      </c>
    </row>
    <row r="2911" spans="1:10" x14ac:dyDescent="0.2">
      <c r="A2911" t="s">
        <v>15045</v>
      </c>
      <c r="B2911" t="s">
        <v>1360</v>
      </c>
      <c r="C2911" t="s">
        <v>15046</v>
      </c>
      <c r="D2911" t="s">
        <v>17025</v>
      </c>
      <c r="E2911" t="s">
        <v>14209</v>
      </c>
      <c r="G2911" t="s">
        <v>14210</v>
      </c>
      <c r="H2911" t="s">
        <v>17026</v>
      </c>
      <c r="J2911" t="s">
        <v>27669</v>
      </c>
    </row>
    <row r="2912" spans="1:10" x14ac:dyDescent="0.2">
      <c r="A2912" t="s">
        <v>6617</v>
      </c>
      <c r="B2912" t="s">
        <v>1360</v>
      </c>
      <c r="C2912" t="s">
        <v>6616</v>
      </c>
      <c r="D2912" t="s">
        <v>14209</v>
      </c>
      <c r="H2912" t="s">
        <v>14210</v>
      </c>
      <c r="J2912" t="s">
        <v>27669</v>
      </c>
    </row>
    <row r="2913" spans="1:10" x14ac:dyDescent="0.2">
      <c r="A2913" t="s">
        <v>6619</v>
      </c>
      <c r="B2913" t="s">
        <v>6165</v>
      </c>
      <c r="C2913" t="s">
        <v>6618</v>
      </c>
      <c r="J2913" t="s">
        <v>27664</v>
      </c>
    </row>
    <row r="2914" spans="1:10" x14ac:dyDescent="0.2">
      <c r="A2914" t="s">
        <v>6621</v>
      </c>
      <c r="B2914" t="s">
        <v>6622</v>
      </c>
      <c r="C2914" t="s">
        <v>6620</v>
      </c>
      <c r="J2914" t="s">
        <v>27664</v>
      </c>
    </row>
    <row r="2915" spans="1:10" x14ac:dyDescent="0.2">
      <c r="A2915" t="s">
        <v>6624</v>
      </c>
      <c r="B2915" t="s">
        <v>6625</v>
      </c>
      <c r="C2915" t="s">
        <v>6623</v>
      </c>
      <c r="D2915" t="s">
        <v>15214</v>
      </c>
      <c r="H2915" t="s">
        <v>15215</v>
      </c>
      <c r="J2915" t="s">
        <v>27664</v>
      </c>
    </row>
    <row r="2916" spans="1:10" x14ac:dyDescent="0.2">
      <c r="A2916" t="s">
        <v>6627</v>
      </c>
      <c r="B2916" t="s">
        <v>6628</v>
      </c>
      <c r="C2916" t="s">
        <v>6626</v>
      </c>
      <c r="J2916" t="s">
        <v>27664</v>
      </c>
    </row>
    <row r="2917" spans="1:10" x14ac:dyDescent="0.2">
      <c r="A2917" t="s">
        <v>15050</v>
      </c>
      <c r="B2917" t="s">
        <v>15048</v>
      </c>
      <c r="C2917" t="s">
        <v>15051</v>
      </c>
      <c r="D2917" t="s">
        <v>15047</v>
      </c>
      <c r="E2917" t="s">
        <v>15052</v>
      </c>
      <c r="G2917" t="s">
        <v>15053</v>
      </c>
      <c r="H2917" t="s">
        <v>15049</v>
      </c>
      <c r="J2917" t="s">
        <v>27664</v>
      </c>
    </row>
    <row r="2918" spans="1:10" x14ac:dyDescent="0.2">
      <c r="A2918" t="s">
        <v>6630</v>
      </c>
      <c r="B2918" t="s">
        <v>6631</v>
      </c>
      <c r="C2918" t="s">
        <v>6629</v>
      </c>
      <c r="D2918" t="s">
        <v>15216</v>
      </c>
      <c r="H2918" t="s">
        <v>15217</v>
      </c>
      <c r="J2918" t="s">
        <v>27664</v>
      </c>
    </row>
    <row r="2919" spans="1:10" x14ac:dyDescent="0.2">
      <c r="A2919" t="s">
        <v>6633</v>
      </c>
      <c r="B2919" t="s">
        <v>6634</v>
      </c>
      <c r="C2919" t="s">
        <v>6632</v>
      </c>
      <c r="D2919" t="s">
        <v>15218</v>
      </c>
      <c r="E2919" t="s">
        <v>15800</v>
      </c>
      <c r="G2919" t="s">
        <v>15801</v>
      </c>
      <c r="H2919" t="s">
        <v>15219</v>
      </c>
      <c r="J2919" t="s">
        <v>27664</v>
      </c>
    </row>
    <row r="2920" spans="1:10" x14ac:dyDescent="0.2">
      <c r="A2920" t="s">
        <v>15800</v>
      </c>
      <c r="B2920" t="s">
        <v>15802</v>
      </c>
      <c r="C2920" t="s">
        <v>15801</v>
      </c>
      <c r="D2920" t="s">
        <v>6633</v>
      </c>
      <c r="H2920" t="s">
        <v>6632</v>
      </c>
      <c r="J2920" t="s">
        <v>27664</v>
      </c>
    </row>
    <row r="2921" spans="1:10" x14ac:dyDescent="0.2">
      <c r="A2921" t="s">
        <v>2040</v>
      </c>
      <c r="B2921" t="s">
        <v>6635</v>
      </c>
      <c r="C2921" t="s">
        <v>2041</v>
      </c>
      <c r="D2921" t="s">
        <v>14175</v>
      </c>
      <c r="H2921" t="s">
        <v>14176</v>
      </c>
      <c r="J2921" t="s">
        <v>27664</v>
      </c>
    </row>
    <row r="2922" spans="1:10" x14ac:dyDescent="0.2">
      <c r="A2922" t="s">
        <v>6637</v>
      </c>
      <c r="B2922" t="s">
        <v>6638</v>
      </c>
      <c r="C2922" t="s">
        <v>6636</v>
      </c>
      <c r="J2922" t="s">
        <v>27664</v>
      </c>
    </row>
    <row r="2923" spans="1:10" x14ac:dyDescent="0.2">
      <c r="A2923" t="s">
        <v>6640</v>
      </c>
      <c r="B2923" t="s">
        <v>6641</v>
      </c>
      <c r="C2923" t="s">
        <v>6639</v>
      </c>
      <c r="J2923" t="s">
        <v>27664</v>
      </c>
    </row>
    <row r="2924" spans="1:10" x14ac:dyDescent="0.2">
      <c r="A2924" t="s">
        <v>15220</v>
      </c>
      <c r="B2924" t="s">
        <v>15054</v>
      </c>
      <c r="C2924" t="s">
        <v>15221</v>
      </c>
      <c r="E2924" t="s">
        <v>14211</v>
      </c>
      <c r="G2924" t="s">
        <v>14212</v>
      </c>
      <c r="J2924" t="s">
        <v>27664</v>
      </c>
    </row>
    <row r="2925" spans="1:10" x14ac:dyDescent="0.2">
      <c r="A2925" t="s">
        <v>6643</v>
      </c>
      <c r="B2925" t="s">
        <v>6644</v>
      </c>
      <c r="C2925" t="s">
        <v>6642</v>
      </c>
      <c r="D2925" t="s">
        <v>14211</v>
      </c>
      <c r="H2925" t="s">
        <v>14212</v>
      </c>
      <c r="J2925" t="s">
        <v>27664</v>
      </c>
    </row>
    <row r="2926" spans="1:10" x14ac:dyDescent="0.2">
      <c r="A2926" t="s">
        <v>950</v>
      </c>
      <c r="B2926" t="s">
        <v>6645</v>
      </c>
      <c r="C2926" t="s">
        <v>951</v>
      </c>
      <c r="D2926" t="s">
        <v>14274</v>
      </c>
      <c r="E2926" t="s">
        <v>18690</v>
      </c>
      <c r="G2926" t="s">
        <v>18691</v>
      </c>
      <c r="H2926" t="s">
        <v>14275</v>
      </c>
      <c r="J2926" t="s">
        <v>27664</v>
      </c>
    </row>
    <row r="2927" spans="1:10" x14ac:dyDescent="0.2">
      <c r="A2927" t="s">
        <v>18669</v>
      </c>
      <c r="B2927" t="s">
        <v>6645</v>
      </c>
      <c r="C2927" t="s">
        <v>18670</v>
      </c>
      <c r="D2927" t="s">
        <v>18690</v>
      </c>
      <c r="H2927" t="s">
        <v>18691</v>
      </c>
      <c r="J2927" t="s">
        <v>27664</v>
      </c>
    </row>
    <row r="2928" spans="1:10" x14ac:dyDescent="0.2">
      <c r="A2928" t="s">
        <v>6647</v>
      </c>
      <c r="B2928" t="s">
        <v>6648</v>
      </c>
      <c r="C2928" t="s">
        <v>6646</v>
      </c>
      <c r="J2928" t="s">
        <v>27664</v>
      </c>
    </row>
    <row r="2929" spans="1:10" x14ac:dyDescent="0.2">
      <c r="A2929" t="s">
        <v>22450</v>
      </c>
      <c r="B2929" t="s">
        <v>6649</v>
      </c>
      <c r="C2929" t="s">
        <v>26459</v>
      </c>
      <c r="D2929" t="s">
        <v>26837</v>
      </c>
      <c r="E2929" t="s">
        <v>15224</v>
      </c>
      <c r="G2929" t="s">
        <v>15225</v>
      </c>
      <c r="H2929" t="s">
        <v>26838</v>
      </c>
      <c r="J2929" t="s">
        <v>27664</v>
      </c>
    </row>
    <row r="2930" spans="1:10" x14ac:dyDescent="0.2">
      <c r="A2930" t="s">
        <v>15222</v>
      </c>
      <c r="B2930" t="s">
        <v>6649</v>
      </c>
      <c r="C2930" t="s">
        <v>15223</v>
      </c>
      <c r="D2930" t="s">
        <v>26300</v>
      </c>
      <c r="E2930" t="s">
        <v>25984</v>
      </c>
      <c r="G2930" t="s">
        <v>25985</v>
      </c>
      <c r="H2930" t="s">
        <v>26301</v>
      </c>
      <c r="J2930" t="s">
        <v>27664</v>
      </c>
    </row>
    <row r="2931" spans="1:10" x14ac:dyDescent="0.2">
      <c r="A2931" t="s">
        <v>2042</v>
      </c>
      <c r="B2931" t="s">
        <v>6649</v>
      </c>
      <c r="C2931" t="s">
        <v>2043</v>
      </c>
      <c r="D2931" t="s">
        <v>25984</v>
      </c>
      <c r="E2931" t="s">
        <v>27400</v>
      </c>
      <c r="G2931" t="s">
        <v>27401</v>
      </c>
      <c r="H2931" t="s">
        <v>25985</v>
      </c>
      <c r="J2931" t="s">
        <v>27664</v>
      </c>
    </row>
    <row r="2932" spans="1:10" x14ac:dyDescent="0.2">
      <c r="A2932" t="s">
        <v>27059</v>
      </c>
      <c r="B2932" t="s">
        <v>5912</v>
      </c>
      <c r="C2932" t="s">
        <v>27060</v>
      </c>
      <c r="D2932" t="s">
        <v>27400</v>
      </c>
      <c r="H2932" t="s">
        <v>27401</v>
      </c>
      <c r="J2932" t="s">
        <v>27664</v>
      </c>
    </row>
    <row r="2933" spans="1:10" x14ac:dyDescent="0.2">
      <c r="A2933" t="s">
        <v>15226</v>
      </c>
      <c r="B2933" t="s">
        <v>6652</v>
      </c>
      <c r="C2933" t="s">
        <v>15227</v>
      </c>
      <c r="D2933" t="s">
        <v>15055</v>
      </c>
      <c r="E2933" t="s">
        <v>6651</v>
      </c>
      <c r="G2933" t="s">
        <v>6650</v>
      </c>
      <c r="H2933" t="s">
        <v>15056</v>
      </c>
      <c r="J2933" t="s">
        <v>27664</v>
      </c>
    </row>
    <row r="2934" spans="1:10" x14ac:dyDescent="0.2">
      <c r="A2934" t="s">
        <v>6651</v>
      </c>
      <c r="B2934" t="s">
        <v>6652</v>
      </c>
      <c r="C2934" t="s">
        <v>6650</v>
      </c>
      <c r="D2934" t="s">
        <v>15226</v>
      </c>
      <c r="H2934" t="s">
        <v>15227</v>
      </c>
      <c r="J2934" t="s">
        <v>27664</v>
      </c>
    </row>
    <row r="2935" spans="1:10" x14ac:dyDescent="0.2">
      <c r="A2935" t="s">
        <v>952</v>
      </c>
      <c r="B2935" t="s">
        <v>954</v>
      </c>
      <c r="C2935" t="s">
        <v>953</v>
      </c>
      <c r="D2935" t="s">
        <v>15228</v>
      </c>
      <c r="H2935" t="s">
        <v>15229</v>
      </c>
      <c r="J2935" t="s">
        <v>27664</v>
      </c>
    </row>
    <row r="2936" spans="1:10" x14ac:dyDescent="0.2">
      <c r="A2936" t="s">
        <v>6654</v>
      </c>
      <c r="B2936" t="s">
        <v>6655</v>
      </c>
      <c r="C2936" t="s">
        <v>6653</v>
      </c>
      <c r="D2936" t="s">
        <v>15230</v>
      </c>
      <c r="H2936" t="s">
        <v>15231</v>
      </c>
      <c r="J2936" t="s">
        <v>27664</v>
      </c>
    </row>
    <row r="2937" spans="1:10" x14ac:dyDescent="0.2">
      <c r="A2937" t="s">
        <v>6657</v>
      </c>
      <c r="B2937" t="s">
        <v>6658</v>
      </c>
      <c r="C2937" t="s">
        <v>6656</v>
      </c>
      <c r="D2937" t="s">
        <v>15232</v>
      </c>
      <c r="H2937" t="s">
        <v>15233</v>
      </c>
      <c r="J2937" t="s">
        <v>27664</v>
      </c>
    </row>
    <row r="2938" spans="1:10" x14ac:dyDescent="0.2">
      <c r="A2938" t="s">
        <v>6660</v>
      </c>
      <c r="B2938" t="s">
        <v>1797</v>
      </c>
      <c r="C2938" t="s">
        <v>6659</v>
      </c>
      <c r="D2938" t="s">
        <v>15234</v>
      </c>
      <c r="H2938" t="s">
        <v>15235</v>
      </c>
      <c r="J2938" t="s">
        <v>27664</v>
      </c>
    </row>
    <row r="2939" spans="1:10" x14ac:dyDescent="0.2">
      <c r="A2939" t="s">
        <v>6662</v>
      </c>
      <c r="B2939" t="s">
        <v>6663</v>
      </c>
      <c r="C2939" t="s">
        <v>6661</v>
      </c>
      <c r="J2939" t="s">
        <v>27664</v>
      </c>
    </row>
    <row r="2940" spans="1:10" x14ac:dyDescent="0.2">
      <c r="A2940" t="s">
        <v>6665</v>
      </c>
      <c r="B2940" t="s">
        <v>6666</v>
      </c>
      <c r="C2940" t="s">
        <v>6664</v>
      </c>
      <c r="J2940" t="s">
        <v>27664</v>
      </c>
    </row>
    <row r="2941" spans="1:10" x14ac:dyDescent="0.2">
      <c r="A2941" t="s">
        <v>6668</v>
      </c>
      <c r="B2941" t="s">
        <v>6669</v>
      </c>
      <c r="C2941" t="s">
        <v>6667</v>
      </c>
      <c r="J2941" t="s">
        <v>27664</v>
      </c>
    </row>
    <row r="2942" spans="1:10" x14ac:dyDescent="0.2">
      <c r="A2942" t="s">
        <v>6671</v>
      </c>
      <c r="B2942" t="s">
        <v>4824</v>
      </c>
      <c r="C2942" t="s">
        <v>6670</v>
      </c>
      <c r="J2942" t="s">
        <v>27664</v>
      </c>
    </row>
    <row r="2943" spans="1:10" x14ac:dyDescent="0.2">
      <c r="A2943" t="s">
        <v>6673</v>
      </c>
      <c r="B2943" t="s">
        <v>6674</v>
      </c>
      <c r="C2943" t="s">
        <v>6672</v>
      </c>
      <c r="E2943" t="s">
        <v>15804</v>
      </c>
      <c r="G2943" t="s">
        <v>15805</v>
      </c>
      <c r="J2943" t="s">
        <v>27664</v>
      </c>
    </row>
    <row r="2944" spans="1:10" x14ac:dyDescent="0.2">
      <c r="A2944" t="s">
        <v>15804</v>
      </c>
      <c r="B2944" t="s">
        <v>6674</v>
      </c>
      <c r="C2944" t="s">
        <v>15805</v>
      </c>
      <c r="D2944" t="s">
        <v>6673</v>
      </c>
      <c r="H2944" t="s">
        <v>6672</v>
      </c>
      <c r="J2944" t="s">
        <v>27664</v>
      </c>
    </row>
    <row r="2945" spans="1:10" x14ac:dyDescent="0.2">
      <c r="A2945" t="s">
        <v>6676</v>
      </c>
      <c r="B2945" t="s">
        <v>6677</v>
      </c>
      <c r="C2945" t="s">
        <v>6675</v>
      </c>
      <c r="J2945" t="s">
        <v>27664</v>
      </c>
    </row>
    <row r="2946" spans="1:10" x14ac:dyDescent="0.2">
      <c r="A2946" t="s">
        <v>6679</v>
      </c>
      <c r="B2946" t="s">
        <v>6680</v>
      </c>
      <c r="C2946" t="s">
        <v>6678</v>
      </c>
      <c r="D2946" t="s">
        <v>15236</v>
      </c>
      <c r="H2946" t="s">
        <v>15237</v>
      </c>
      <c r="J2946" t="s">
        <v>27664</v>
      </c>
    </row>
    <row r="2947" spans="1:10" x14ac:dyDescent="0.2">
      <c r="A2947" t="s">
        <v>6682</v>
      </c>
      <c r="B2947" t="s">
        <v>6683</v>
      </c>
      <c r="C2947" t="s">
        <v>6681</v>
      </c>
      <c r="J2947" t="s">
        <v>27664</v>
      </c>
    </row>
    <row r="2948" spans="1:10" x14ac:dyDescent="0.2">
      <c r="A2948" t="s">
        <v>6685</v>
      </c>
      <c r="B2948" t="s">
        <v>1376</v>
      </c>
      <c r="C2948" t="s">
        <v>6684</v>
      </c>
      <c r="J2948" t="s">
        <v>27664</v>
      </c>
    </row>
    <row r="2949" spans="1:10" x14ac:dyDescent="0.2">
      <c r="A2949" t="s">
        <v>6687</v>
      </c>
      <c r="B2949" t="s">
        <v>4211</v>
      </c>
      <c r="C2949" t="s">
        <v>6686</v>
      </c>
      <c r="J2949" t="s">
        <v>27664</v>
      </c>
    </row>
    <row r="2950" spans="1:10" x14ac:dyDescent="0.2">
      <c r="A2950" t="s">
        <v>6689</v>
      </c>
      <c r="B2950" t="s">
        <v>6690</v>
      </c>
      <c r="C2950" t="s">
        <v>6688</v>
      </c>
      <c r="J2950" t="s">
        <v>27664</v>
      </c>
    </row>
    <row r="2951" spans="1:10" x14ac:dyDescent="0.2">
      <c r="A2951" t="s">
        <v>6692</v>
      </c>
      <c r="B2951" t="s">
        <v>6693</v>
      </c>
      <c r="C2951" t="s">
        <v>6691</v>
      </c>
      <c r="J2951" t="s">
        <v>27664</v>
      </c>
    </row>
    <row r="2952" spans="1:10" x14ac:dyDescent="0.2">
      <c r="A2952" t="s">
        <v>6695</v>
      </c>
      <c r="B2952" t="s">
        <v>6696</v>
      </c>
      <c r="C2952" t="s">
        <v>6694</v>
      </c>
      <c r="J2952" t="s">
        <v>27664</v>
      </c>
    </row>
    <row r="2953" spans="1:10" x14ac:dyDescent="0.2">
      <c r="A2953" t="s">
        <v>6698</v>
      </c>
      <c r="B2953" t="s">
        <v>6699</v>
      </c>
      <c r="C2953" t="s">
        <v>6697</v>
      </c>
      <c r="J2953" t="s">
        <v>27664</v>
      </c>
    </row>
    <row r="2954" spans="1:10" x14ac:dyDescent="0.2">
      <c r="A2954" t="s">
        <v>6701</v>
      </c>
      <c r="B2954" t="s">
        <v>6702</v>
      </c>
      <c r="C2954" t="s">
        <v>6700</v>
      </c>
      <c r="J2954" t="s">
        <v>27664</v>
      </c>
    </row>
    <row r="2955" spans="1:10" x14ac:dyDescent="0.2">
      <c r="A2955" t="s">
        <v>6704</v>
      </c>
      <c r="B2955" t="s">
        <v>6705</v>
      </c>
      <c r="C2955" t="s">
        <v>6703</v>
      </c>
      <c r="D2955" t="s">
        <v>15238</v>
      </c>
      <c r="H2955" t="s">
        <v>15239</v>
      </c>
      <c r="J2955" t="s">
        <v>27664</v>
      </c>
    </row>
    <row r="2956" spans="1:10" x14ac:dyDescent="0.2">
      <c r="A2956" t="s">
        <v>6707</v>
      </c>
      <c r="B2956" t="s">
        <v>6708</v>
      </c>
      <c r="C2956" t="s">
        <v>6706</v>
      </c>
      <c r="J2956" t="s">
        <v>27664</v>
      </c>
    </row>
    <row r="2957" spans="1:10" x14ac:dyDescent="0.2">
      <c r="A2957" t="s">
        <v>6710</v>
      </c>
      <c r="B2957" t="s">
        <v>6711</v>
      </c>
      <c r="C2957" t="s">
        <v>6709</v>
      </c>
      <c r="J2957" t="s">
        <v>27664</v>
      </c>
    </row>
    <row r="2958" spans="1:10" x14ac:dyDescent="0.2">
      <c r="A2958" t="s">
        <v>15240</v>
      </c>
      <c r="B2958" t="s">
        <v>6714</v>
      </c>
      <c r="C2958" t="s">
        <v>15241</v>
      </c>
      <c r="E2958" t="s">
        <v>6713</v>
      </c>
      <c r="G2958" t="s">
        <v>6712</v>
      </c>
      <c r="J2958" t="s">
        <v>27669</v>
      </c>
    </row>
    <row r="2959" spans="1:10" x14ac:dyDescent="0.2">
      <c r="A2959" t="s">
        <v>15242</v>
      </c>
      <c r="B2959" t="s">
        <v>15243</v>
      </c>
      <c r="C2959" t="s">
        <v>15244</v>
      </c>
      <c r="E2959" t="s">
        <v>13443</v>
      </c>
      <c r="G2959" t="s">
        <v>13444</v>
      </c>
      <c r="J2959" t="s">
        <v>27685</v>
      </c>
    </row>
    <row r="2960" spans="1:10" x14ac:dyDescent="0.2">
      <c r="A2960" t="s">
        <v>13443</v>
      </c>
      <c r="B2960" t="s">
        <v>15057</v>
      </c>
      <c r="C2960" t="s">
        <v>13444</v>
      </c>
      <c r="D2960" t="s">
        <v>15242</v>
      </c>
      <c r="H2960" t="s">
        <v>15244</v>
      </c>
      <c r="J2960" t="s">
        <v>27685</v>
      </c>
    </row>
    <row r="2961" spans="1:10" x14ac:dyDescent="0.2">
      <c r="A2961" t="s">
        <v>6716</v>
      </c>
      <c r="B2961" t="s">
        <v>6717</v>
      </c>
      <c r="C2961" t="s">
        <v>6715</v>
      </c>
      <c r="F2961" t="s">
        <v>13443</v>
      </c>
      <c r="I2961" t="s">
        <v>13444</v>
      </c>
      <c r="J2961" t="s">
        <v>27669</v>
      </c>
    </row>
    <row r="2962" spans="1:10" x14ac:dyDescent="0.2">
      <c r="A2962" t="s">
        <v>1361</v>
      </c>
      <c r="B2962" t="s">
        <v>1363</v>
      </c>
      <c r="C2962" t="s">
        <v>1362</v>
      </c>
      <c r="J2962" t="s">
        <v>27685</v>
      </c>
    </row>
    <row r="2963" spans="1:10" x14ac:dyDescent="0.2">
      <c r="A2963" t="s">
        <v>1364</v>
      </c>
      <c r="B2963" t="s">
        <v>1366</v>
      </c>
      <c r="C2963" t="s">
        <v>1365</v>
      </c>
      <c r="J2963" t="s">
        <v>27685</v>
      </c>
    </row>
    <row r="2964" spans="1:10" x14ac:dyDescent="0.2">
      <c r="A2964" t="s">
        <v>1367</v>
      </c>
      <c r="B2964" t="s">
        <v>1369</v>
      </c>
      <c r="C2964" t="s">
        <v>1368</v>
      </c>
      <c r="J2964" t="s">
        <v>27669</v>
      </c>
    </row>
    <row r="2965" spans="1:10" x14ac:dyDescent="0.2">
      <c r="A2965" t="s">
        <v>15245</v>
      </c>
      <c r="B2965" t="s">
        <v>1370</v>
      </c>
      <c r="C2965" t="s">
        <v>15246</v>
      </c>
      <c r="E2965" t="s">
        <v>6719</v>
      </c>
      <c r="G2965" t="s">
        <v>6718</v>
      </c>
      <c r="J2965" t="s">
        <v>27669</v>
      </c>
    </row>
    <row r="2966" spans="1:10" x14ac:dyDescent="0.2">
      <c r="A2966" t="s">
        <v>6719</v>
      </c>
      <c r="B2966" t="s">
        <v>1370</v>
      </c>
      <c r="C2966" t="s">
        <v>6718</v>
      </c>
      <c r="D2966" t="s">
        <v>15245</v>
      </c>
      <c r="H2966" t="s">
        <v>15246</v>
      </c>
      <c r="J2966" t="s">
        <v>27669</v>
      </c>
    </row>
    <row r="2967" spans="1:10" x14ac:dyDescent="0.2">
      <c r="A2967" t="s">
        <v>1371</v>
      </c>
      <c r="B2967" t="s">
        <v>1373</v>
      </c>
      <c r="C2967" t="s">
        <v>1372</v>
      </c>
      <c r="J2967" t="s">
        <v>27685</v>
      </c>
    </row>
    <row r="2968" spans="1:10" x14ac:dyDescent="0.2">
      <c r="A2968" t="s">
        <v>6721</v>
      </c>
      <c r="B2968" t="s">
        <v>6722</v>
      </c>
      <c r="C2968" t="s">
        <v>6720</v>
      </c>
      <c r="J2968" t="s">
        <v>27669</v>
      </c>
    </row>
    <row r="2969" spans="1:10" x14ac:dyDescent="0.2">
      <c r="A2969" t="s">
        <v>1374</v>
      </c>
      <c r="B2969" t="s">
        <v>1376</v>
      </c>
      <c r="C2969" t="s">
        <v>1375</v>
      </c>
      <c r="D2969" t="s">
        <v>15247</v>
      </c>
      <c r="H2969" t="s">
        <v>15248</v>
      </c>
      <c r="J2969" t="s">
        <v>27669</v>
      </c>
    </row>
    <row r="2970" spans="1:10" x14ac:dyDescent="0.2">
      <c r="A2970" t="s">
        <v>6724</v>
      </c>
      <c r="B2970" t="s">
        <v>6725</v>
      </c>
      <c r="C2970" t="s">
        <v>6723</v>
      </c>
      <c r="J2970" t="s">
        <v>27669</v>
      </c>
    </row>
    <row r="2971" spans="1:10" x14ac:dyDescent="0.2">
      <c r="A2971" t="s">
        <v>6727</v>
      </c>
      <c r="B2971" t="s">
        <v>6728</v>
      </c>
      <c r="C2971" t="s">
        <v>6726</v>
      </c>
      <c r="J2971" t="s">
        <v>27669</v>
      </c>
    </row>
    <row r="2972" spans="1:10" x14ac:dyDescent="0.2">
      <c r="A2972" t="s">
        <v>15058</v>
      </c>
      <c r="B2972" t="s">
        <v>6731</v>
      </c>
      <c r="C2972" t="s">
        <v>15059</v>
      </c>
      <c r="E2972" t="s">
        <v>15249</v>
      </c>
      <c r="G2972" t="s">
        <v>15250</v>
      </c>
      <c r="J2972" t="s">
        <v>27669</v>
      </c>
    </row>
    <row r="2973" spans="1:10" x14ac:dyDescent="0.2">
      <c r="A2973" t="s">
        <v>15249</v>
      </c>
      <c r="B2973" t="s">
        <v>6731</v>
      </c>
      <c r="C2973" t="s">
        <v>15250</v>
      </c>
      <c r="D2973" t="s">
        <v>15058</v>
      </c>
      <c r="E2973" t="s">
        <v>15852</v>
      </c>
      <c r="G2973" t="s">
        <v>15853</v>
      </c>
      <c r="H2973" t="s">
        <v>15059</v>
      </c>
      <c r="J2973" t="s">
        <v>27669</v>
      </c>
    </row>
    <row r="2974" spans="1:10" x14ac:dyDescent="0.2">
      <c r="A2974" t="s">
        <v>6730</v>
      </c>
      <c r="B2974" t="s">
        <v>6731</v>
      </c>
      <c r="C2974" t="s">
        <v>6729</v>
      </c>
      <c r="D2974" t="s">
        <v>15852</v>
      </c>
      <c r="H2974" t="s">
        <v>15853</v>
      </c>
      <c r="J2974" t="s">
        <v>27669</v>
      </c>
    </row>
    <row r="2975" spans="1:10" x14ac:dyDescent="0.2">
      <c r="A2975" t="s">
        <v>15062</v>
      </c>
      <c r="B2975" t="s">
        <v>6734</v>
      </c>
      <c r="C2975" t="s">
        <v>15063</v>
      </c>
      <c r="D2975" t="s">
        <v>15060</v>
      </c>
      <c r="E2975" t="s">
        <v>14213</v>
      </c>
      <c r="G2975" t="s">
        <v>14214</v>
      </c>
      <c r="H2975" t="s">
        <v>15061</v>
      </c>
      <c r="J2975" t="s">
        <v>27669</v>
      </c>
    </row>
    <row r="2976" spans="1:10" x14ac:dyDescent="0.2">
      <c r="A2976" t="s">
        <v>6733</v>
      </c>
      <c r="B2976" t="s">
        <v>6734</v>
      </c>
      <c r="C2976" t="s">
        <v>6732</v>
      </c>
      <c r="D2976" t="s">
        <v>14213</v>
      </c>
      <c r="H2976" t="s">
        <v>14214</v>
      </c>
      <c r="J2976" t="s">
        <v>27669</v>
      </c>
    </row>
    <row r="2977" spans="1:10" x14ac:dyDescent="0.2">
      <c r="A2977" t="s">
        <v>18897</v>
      </c>
      <c r="B2977" t="s">
        <v>18673</v>
      </c>
      <c r="C2977" t="s">
        <v>18898</v>
      </c>
      <c r="D2977" t="s">
        <v>18671</v>
      </c>
      <c r="E2977" t="s">
        <v>18899</v>
      </c>
      <c r="G2977" t="s">
        <v>18900</v>
      </c>
      <c r="H2977" t="s">
        <v>18672</v>
      </c>
      <c r="J2977" t="s">
        <v>27669</v>
      </c>
    </row>
    <row r="2978" spans="1:10" x14ac:dyDescent="0.2">
      <c r="A2978" t="s">
        <v>1377</v>
      </c>
      <c r="B2978" t="s">
        <v>1117</v>
      </c>
      <c r="C2978" t="s">
        <v>1378</v>
      </c>
      <c r="J2978" t="s">
        <v>27669</v>
      </c>
    </row>
    <row r="2979" spans="1:10" x14ac:dyDescent="0.2">
      <c r="A2979" t="s">
        <v>15251</v>
      </c>
      <c r="B2979" t="s">
        <v>1886</v>
      </c>
      <c r="C2979" t="s">
        <v>15252</v>
      </c>
      <c r="D2979" t="s">
        <v>15064</v>
      </c>
      <c r="E2979" t="s">
        <v>14215</v>
      </c>
      <c r="G2979" t="s">
        <v>14216</v>
      </c>
      <c r="H2979" t="s">
        <v>15065</v>
      </c>
      <c r="J2979" t="s">
        <v>27669</v>
      </c>
    </row>
    <row r="2980" spans="1:10" x14ac:dyDescent="0.2">
      <c r="A2980" t="s">
        <v>6736</v>
      </c>
      <c r="B2980" t="s">
        <v>1886</v>
      </c>
      <c r="C2980" t="s">
        <v>6735</v>
      </c>
      <c r="D2980" t="s">
        <v>14215</v>
      </c>
      <c r="H2980" t="s">
        <v>14216</v>
      </c>
      <c r="J2980" t="s">
        <v>27669</v>
      </c>
    </row>
    <row r="2981" spans="1:10" x14ac:dyDescent="0.2">
      <c r="A2981" t="s">
        <v>1118</v>
      </c>
      <c r="B2981" t="s">
        <v>1120</v>
      </c>
      <c r="C2981" t="s">
        <v>1119</v>
      </c>
      <c r="J2981" t="s">
        <v>27669</v>
      </c>
    </row>
    <row r="2982" spans="1:10" x14ac:dyDescent="0.2">
      <c r="A2982" t="s">
        <v>15253</v>
      </c>
      <c r="B2982" t="s">
        <v>6739</v>
      </c>
      <c r="C2982" t="s">
        <v>15254</v>
      </c>
      <c r="D2982" t="s">
        <v>15806</v>
      </c>
      <c r="E2982" t="s">
        <v>14217</v>
      </c>
      <c r="G2982" t="s">
        <v>14218</v>
      </c>
      <c r="H2982" t="s">
        <v>15807</v>
      </c>
      <c r="J2982" t="s">
        <v>27669</v>
      </c>
    </row>
    <row r="2983" spans="1:10" x14ac:dyDescent="0.2">
      <c r="A2983" t="s">
        <v>6738</v>
      </c>
      <c r="B2983" t="s">
        <v>6739</v>
      </c>
      <c r="C2983" t="s">
        <v>6737</v>
      </c>
      <c r="D2983" t="s">
        <v>14217</v>
      </c>
      <c r="H2983" t="s">
        <v>14218</v>
      </c>
      <c r="J2983" t="s">
        <v>27669</v>
      </c>
    </row>
    <row r="2984" spans="1:10" x14ac:dyDescent="0.2">
      <c r="A2984" t="s">
        <v>15811</v>
      </c>
      <c r="B2984" t="s">
        <v>15813</v>
      </c>
      <c r="C2984" t="s">
        <v>15812</v>
      </c>
      <c r="D2984" t="s">
        <v>15809</v>
      </c>
      <c r="F2984" t="s">
        <v>2044</v>
      </c>
      <c r="H2984" t="s">
        <v>15810</v>
      </c>
      <c r="I2984" t="s">
        <v>2045</v>
      </c>
      <c r="J2984" t="s">
        <v>27669</v>
      </c>
    </row>
    <row r="2985" spans="1:10" x14ac:dyDescent="0.2">
      <c r="A2985" t="s">
        <v>14179</v>
      </c>
      <c r="B2985" t="s">
        <v>6740</v>
      </c>
      <c r="C2985" t="s">
        <v>14180</v>
      </c>
      <c r="D2985" t="s">
        <v>15255</v>
      </c>
      <c r="E2985" t="s">
        <v>19983</v>
      </c>
      <c r="F2985" t="s">
        <v>15811</v>
      </c>
      <c r="G2985" t="s">
        <v>19984</v>
      </c>
      <c r="H2985" t="s">
        <v>15256</v>
      </c>
      <c r="I2985" t="s">
        <v>15812</v>
      </c>
      <c r="J2985" t="s">
        <v>27669</v>
      </c>
    </row>
    <row r="2986" spans="1:10" x14ac:dyDescent="0.2">
      <c r="A2986" t="s">
        <v>2044</v>
      </c>
      <c r="B2986" t="s">
        <v>6740</v>
      </c>
      <c r="C2986" t="s">
        <v>2045</v>
      </c>
      <c r="D2986" t="s">
        <v>19983</v>
      </c>
      <c r="F2986" t="s">
        <v>15811</v>
      </c>
      <c r="H2986" t="s">
        <v>19984</v>
      </c>
      <c r="I2986" t="s">
        <v>15812</v>
      </c>
      <c r="J2986" t="s">
        <v>27669</v>
      </c>
    </row>
    <row r="2987" spans="1:10" x14ac:dyDescent="0.2">
      <c r="A2987" t="s">
        <v>15068</v>
      </c>
      <c r="B2987" t="s">
        <v>15069</v>
      </c>
      <c r="C2987" t="s">
        <v>15070</v>
      </c>
      <c r="E2987" t="s">
        <v>15071</v>
      </c>
      <c r="G2987" t="s">
        <v>15072</v>
      </c>
      <c r="J2987" t="s">
        <v>27669</v>
      </c>
    </row>
    <row r="2988" spans="1:10" x14ac:dyDescent="0.2">
      <c r="A2988" t="s">
        <v>6742</v>
      </c>
      <c r="B2988" t="s">
        <v>6743</v>
      </c>
      <c r="C2988" t="s">
        <v>6741</v>
      </c>
      <c r="D2988" t="s">
        <v>15257</v>
      </c>
      <c r="H2988" t="s">
        <v>15258</v>
      </c>
      <c r="J2988" t="s">
        <v>27669</v>
      </c>
    </row>
    <row r="2989" spans="1:10" x14ac:dyDescent="0.2">
      <c r="A2989" t="s">
        <v>17027</v>
      </c>
      <c r="B2989" t="s">
        <v>1631</v>
      </c>
      <c r="C2989" t="s">
        <v>25055</v>
      </c>
      <c r="D2989" t="s">
        <v>25628</v>
      </c>
      <c r="E2989" t="s">
        <v>15073</v>
      </c>
      <c r="G2989" t="s">
        <v>15074</v>
      </c>
      <c r="H2989" t="s">
        <v>25629</v>
      </c>
      <c r="J2989" t="s">
        <v>27669</v>
      </c>
    </row>
    <row r="2990" spans="1:10" x14ac:dyDescent="0.2">
      <c r="A2990" t="s">
        <v>15259</v>
      </c>
      <c r="B2990" t="s">
        <v>1631</v>
      </c>
      <c r="C2990" t="s">
        <v>15260</v>
      </c>
      <c r="D2990" t="s">
        <v>15073</v>
      </c>
      <c r="E2990" t="s">
        <v>6745</v>
      </c>
      <c r="G2990" t="s">
        <v>6744</v>
      </c>
      <c r="H2990" t="s">
        <v>15074</v>
      </c>
      <c r="J2990" t="s">
        <v>27669</v>
      </c>
    </row>
    <row r="2991" spans="1:10" x14ac:dyDescent="0.2">
      <c r="A2991" t="s">
        <v>6745</v>
      </c>
      <c r="B2991" t="s">
        <v>1631</v>
      </c>
      <c r="C2991" t="s">
        <v>6744</v>
      </c>
      <c r="D2991" t="s">
        <v>15259</v>
      </c>
      <c r="H2991" t="s">
        <v>15260</v>
      </c>
      <c r="J2991" t="s">
        <v>27669</v>
      </c>
    </row>
    <row r="2992" spans="1:10" x14ac:dyDescent="0.2">
      <c r="A2992" t="s">
        <v>6747</v>
      </c>
      <c r="B2992" t="s">
        <v>6748</v>
      </c>
      <c r="C2992" t="s">
        <v>6746</v>
      </c>
      <c r="J2992" t="s">
        <v>27685</v>
      </c>
    </row>
    <row r="2993" spans="1:10" x14ac:dyDescent="0.2">
      <c r="A2993" t="s">
        <v>15261</v>
      </c>
      <c r="B2993" t="s">
        <v>1122</v>
      </c>
      <c r="C2993" t="s">
        <v>15262</v>
      </c>
      <c r="D2993" t="s">
        <v>15075</v>
      </c>
      <c r="E2993" t="s">
        <v>3601</v>
      </c>
      <c r="G2993" t="s">
        <v>6749</v>
      </c>
      <c r="H2993" t="s">
        <v>15076</v>
      </c>
      <c r="J2993" t="s">
        <v>27669</v>
      </c>
    </row>
    <row r="2994" spans="1:10" x14ac:dyDescent="0.2">
      <c r="A2994" t="s">
        <v>3601</v>
      </c>
      <c r="B2994" t="s">
        <v>1122</v>
      </c>
      <c r="C2994" t="s">
        <v>6749</v>
      </c>
      <c r="D2994" t="s">
        <v>15261</v>
      </c>
      <c r="H2994" t="s">
        <v>15262</v>
      </c>
      <c r="J2994" t="s">
        <v>27669</v>
      </c>
    </row>
    <row r="2995" spans="1:10" x14ac:dyDescent="0.2">
      <c r="A2995" t="s">
        <v>15372</v>
      </c>
      <c r="B2995" t="s">
        <v>3604</v>
      </c>
      <c r="C2995" t="s">
        <v>15373</v>
      </c>
      <c r="D2995" t="s">
        <v>15370</v>
      </c>
      <c r="E2995" t="s">
        <v>14219</v>
      </c>
      <c r="G2995" t="s">
        <v>14220</v>
      </c>
      <c r="H2995" t="s">
        <v>15371</v>
      </c>
      <c r="J2995" t="s">
        <v>27669</v>
      </c>
    </row>
    <row r="2996" spans="1:10" x14ac:dyDescent="0.2">
      <c r="A2996" t="s">
        <v>3603</v>
      </c>
      <c r="B2996" t="s">
        <v>3604</v>
      </c>
      <c r="C2996" t="s">
        <v>3602</v>
      </c>
      <c r="D2996" t="s">
        <v>14219</v>
      </c>
      <c r="H2996" t="s">
        <v>14220</v>
      </c>
      <c r="J2996" t="s">
        <v>27669</v>
      </c>
    </row>
    <row r="2997" spans="1:10" x14ac:dyDescent="0.2">
      <c r="A2997" t="s">
        <v>11093</v>
      </c>
      <c r="B2997" t="s">
        <v>15374</v>
      </c>
      <c r="C2997" t="s">
        <v>11095</v>
      </c>
      <c r="E2997" t="s">
        <v>3606</v>
      </c>
      <c r="G2997" t="s">
        <v>3605</v>
      </c>
      <c r="J2997" t="s">
        <v>27685</v>
      </c>
    </row>
    <row r="2998" spans="1:10" x14ac:dyDescent="0.2">
      <c r="A2998" t="s">
        <v>3606</v>
      </c>
      <c r="B2998" t="s">
        <v>3607</v>
      </c>
      <c r="C2998" t="s">
        <v>3605</v>
      </c>
      <c r="D2998" t="s">
        <v>11093</v>
      </c>
      <c r="H2998" t="s">
        <v>11095</v>
      </c>
      <c r="J2998" t="s">
        <v>27685</v>
      </c>
    </row>
    <row r="2999" spans="1:10" x14ac:dyDescent="0.2">
      <c r="A2999" t="s">
        <v>3609</v>
      </c>
      <c r="B2999" t="s">
        <v>5973</v>
      </c>
      <c r="C2999" t="s">
        <v>3608</v>
      </c>
      <c r="J2999" t="s">
        <v>27685</v>
      </c>
    </row>
    <row r="3000" spans="1:10" x14ac:dyDescent="0.2">
      <c r="A3000" t="s">
        <v>3714</v>
      </c>
      <c r="B3000" t="s">
        <v>1123</v>
      </c>
      <c r="C3000" t="s">
        <v>3713</v>
      </c>
      <c r="D3000" t="s">
        <v>11097</v>
      </c>
      <c r="E3000" t="s">
        <v>14523</v>
      </c>
      <c r="G3000" t="s">
        <v>14524</v>
      </c>
      <c r="H3000" t="s">
        <v>11098</v>
      </c>
      <c r="J3000" t="s">
        <v>27669</v>
      </c>
    </row>
    <row r="3001" spans="1:10" x14ac:dyDescent="0.2">
      <c r="A3001" t="s">
        <v>14523</v>
      </c>
      <c r="B3001" t="s">
        <v>1123</v>
      </c>
      <c r="C3001" t="s">
        <v>14524</v>
      </c>
      <c r="D3001" t="s">
        <v>3714</v>
      </c>
      <c r="H3001" t="s">
        <v>3713</v>
      </c>
      <c r="J3001" t="s">
        <v>27669</v>
      </c>
    </row>
    <row r="3002" spans="1:10" x14ac:dyDescent="0.2">
      <c r="A3002" t="s">
        <v>11099</v>
      </c>
      <c r="B3002" t="s">
        <v>5927</v>
      </c>
      <c r="C3002" t="s">
        <v>11100</v>
      </c>
      <c r="E3002" t="s">
        <v>5926</v>
      </c>
      <c r="G3002" t="s">
        <v>5925</v>
      </c>
      <c r="J3002" t="s">
        <v>27664</v>
      </c>
    </row>
    <row r="3003" spans="1:10" x14ac:dyDescent="0.2">
      <c r="A3003" t="s">
        <v>5926</v>
      </c>
      <c r="B3003" t="s">
        <v>5927</v>
      </c>
      <c r="C3003" t="s">
        <v>5925</v>
      </c>
      <c r="D3003" t="s">
        <v>11099</v>
      </c>
      <c r="H3003" t="s">
        <v>11100</v>
      </c>
      <c r="J3003" t="s">
        <v>27664</v>
      </c>
    </row>
    <row r="3004" spans="1:10" x14ac:dyDescent="0.2">
      <c r="A3004" t="s">
        <v>5929</v>
      </c>
      <c r="B3004" t="s">
        <v>5930</v>
      </c>
      <c r="C3004" t="s">
        <v>5928</v>
      </c>
      <c r="D3004" t="s">
        <v>11101</v>
      </c>
      <c r="E3004" t="s">
        <v>15815</v>
      </c>
      <c r="G3004" t="s">
        <v>15816</v>
      </c>
      <c r="H3004" t="s">
        <v>11102</v>
      </c>
      <c r="J3004" t="s">
        <v>27685</v>
      </c>
    </row>
    <row r="3005" spans="1:10" x14ac:dyDescent="0.2">
      <c r="A3005" t="s">
        <v>15815</v>
      </c>
      <c r="B3005" t="s">
        <v>15817</v>
      </c>
      <c r="C3005" t="s">
        <v>15816</v>
      </c>
      <c r="D3005" t="s">
        <v>5929</v>
      </c>
      <c r="H3005" t="s">
        <v>5928</v>
      </c>
      <c r="J3005" t="s">
        <v>27685</v>
      </c>
    </row>
    <row r="3006" spans="1:10" x14ac:dyDescent="0.2">
      <c r="A3006" t="s">
        <v>5932</v>
      </c>
      <c r="B3006" t="s">
        <v>5933</v>
      </c>
      <c r="C3006" t="s">
        <v>5931</v>
      </c>
      <c r="D3006" t="s">
        <v>11103</v>
      </c>
      <c r="H3006" t="s">
        <v>11104</v>
      </c>
      <c r="J3006" t="s">
        <v>27669</v>
      </c>
    </row>
    <row r="3007" spans="1:10" x14ac:dyDescent="0.2">
      <c r="A3007" t="s">
        <v>11105</v>
      </c>
      <c r="B3007" t="s">
        <v>1124</v>
      </c>
      <c r="C3007" t="s">
        <v>11106</v>
      </c>
      <c r="D3007" t="s">
        <v>17028</v>
      </c>
      <c r="E3007" t="s">
        <v>955</v>
      </c>
      <c r="G3007" t="s">
        <v>956</v>
      </c>
      <c r="H3007" t="s">
        <v>17029</v>
      </c>
      <c r="J3007" t="s">
        <v>27669</v>
      </c>
    </row>
    <row r="3008" spans="1:10" x14ac:dyDescent="0.2">
      <c r="A3008" t="s">
        <v>955</v>
      </c>
      <c r="B3008" t="s">
        <v>1124</v>
      </c>
      <c r="C3008" t="s">
        <v>956</v>
      </c>
      <c r="D3008" t="s">
        <v>11105</v>
      </c>
      <c r="H3008" t="s">
        <v>11106</v>
      </c>
      <c r="J3008" t="s">
        <v>27669</v>
      </c>
    </row>
    <row r="3009" spans="1:10" x14ac:dyDescent="0.2">
      <c r="A3009" t="s">
        <v>1125</v>
      </c>
      <c r="B3009" t="s">
        <v>5934</v>
      </c>
      <c r="C3009" t="s">
        <v>1126</v>
      </c>
      <c r="J3009" t="s">
        <v>27669</v>
      </c>
    </row>
    <row r="3010" spans="1:10" x14ac:dyDescent="0.2">
      <c r="A3010" t="s">
        <v>5936</v>
      </c>
      <c r="B3010" t="s">
        <v>5937</v>
      </c>
      <c r="C3010" t="s">
        <v>5935</v>
      </c>
      <c r="J3010" t="s">
        <v>27682</v>
      </c>
    </row>
    <row r="3011" spans="1:10" x14ac:dyDescent="0.2">
      <c r="A3011" t="s">
        <v>1127</v>
      </c>
      <c r="B3011" t="s">
        <v>1129</v>
      </c>
      <c r="C3011" t="s">
        <v>1128</v>
      </c>
      <c r="J3011" t="s">
        <v>27685</v>
      </c>
    </row>
    <row r="3012" spans="1:10" x14ac:dyDescent="0.2">
      <c r="A3012" t="s">
        <v>5939</v>
      </c>
      <c r="B3012" t="s">
        <v>5940</v>
      </c>
      <c r="C3012" t="s">
        <v>5938</v>
      </c>
      <c r="J3012" t="s">
        <v>27685</v>
      </c>
    </row>
    <row r="3013" spans="1:10" x14ac:dyDescent="0.2">
      <c r="A3013" t="s">
        <v>5942</v>
      </c>
      <c r="B3013" t="s">
        <v>5943</v>
      </c>
      <c r="C3013" t="s">
        <v>5941</v>
      </c>
      <c r="J3013" t="s">
        <v>27669</v>
      </c>
    </row>
    <row r="3014" spans="1:10" x14ac:dyDescent="0.2">
      <c r="A3014" t="s">
        <v>5945</v>
      </c>
      <c r="B3014" t="s">
        <v>5946</v>
      </c>
      <c r="C3014" t="s">
        <v>5944</v>
      </c>
      <c r="J3014" t="s">
        <v>27669</v>
      </c>
    </row>
    <row r="3015" spans="1:10" x14ac:dyDescent="0.2">
      <c r="A3015" t="s">
        <v>1130</v>
      </c>
      <c r="B3015" t="s">
        <v>1132</v>
      </c>
      <c r="C3015" t="s">
        <v>1131</v>
      </c>
      <c r="J3015" t="s">
        <v>27669</v>
      </c>
    </row>
    <row r="3016" spans="1:10" x14ac:dyDescent="0.2">
      <c r="A3016" t="s">
        <v>11107</v>
      </c>
      <c r="B3016" t="s">
        <v>19231</v>
      </c>
      <c r="C3016" t="s">
        <v>11108</v>
      </c>
      <c r="E3016" t="s">
        <v>1133</v>
      </c>
      <c r="G3016" t="s">
        <v>1134</v>
      </c>
      <c r="J3016" t="s">
        <v>27669</v>
      </c>
    </row>
    <row r="3017" spans="1:10" x14ac:dyDescent="0.2">
      <c r="A3017" t="s">
        <v>1133</v>
      </c>
      <c r="B3017" t="s">
        <v>24218</v>
      </c>
      <c r="C3017" t="s">
        <v>1134</v>
      </c>
      <c r="D3017" t="s">
        <v>11107</v>
      </c>
      <c r="H3017" t="s">
        <v>11108</v>
      </c>
      <c r="J3017" t="s">
        <v>27669</v>
      </c>
    </row>
    <row r="3018" spans="1:10" x14ac:dyDescent="0.2">
      <c r="A3018" t="s">
        <v>15818</v>
      </c>
      <c r="B3018" t="s">
        <v>5949</v>
      </c>
      <c r="C3018" t="s">
        <v>15819</v>
      </c>
      <c r="D3018" t="s">
        <v>5948</v>
      </c>
      <c r="E3018" t="s">
        <v>16639</v>
      </c>
      <c r="G3018" t="s">
        <v>16640</v>
      </c>
      <c r="H3018" t="s">
        <v>5947</v>
      </c>
      <c r="J3018" t="s">
        <v>27664</v>
      </c>
    </row>
    <row r="3019" spans="1:10" x14ac:dyDescent="0.2">
      <c r="A3019" t="s">
        <v>16639</v>
      </c>
      <c r="B3019" t="s">
        <v>16641</v>
      </c>
      <c r="C3019" t="s">
        <v>16640</v>
      </c>
      <c r="D3019" t="s">
        <v>15818</v>
      </c>
      <c r="H3019" t="s">
        <v>15819</v>
      </c>
      <c r="J3019" t="s">
        <v>27664</v>
      </c>
    </row>
    <row r="3020" spans="1:10" x14ac:dyDescent="0.2">
      <c r="A3020" t="s">
        <v>5951</v>
      </c>
      <c r="B3020" t="s">
        <v>5952</v>
      </c>
      <c r="C3020" t="s">
        <v>5950</v>
      </c>
      <c r="J3020" t="s">
        <v>27685</v>
      </c>
    </row>
    <row r="3021" spans="1:10" x14ac:dyDescent="0.2">
      <c r="A3021" t="s">
        <v>5954</v>
      </c>
      <c r="B3021" t="s">
        <v>5955</v>
      </c>
      <c r="C3021" t="s">
        <v>5953</v>
      </c>
      <c r="D3021" t="s">
        <v>11109</v>
      </c>
      <c r="H3021" t="s">
        <v>11110</v>
      </c>
      <c r="J3021" t="s">
        <v>27669</v>
      </c>
    </row>
    <row r="3022" spans="1:10" x14ac:dyDescent="0.2">
      <c r="A3022" t="s">
        <v>25896</v>
      </c>
      <c r="B3022" t="s">
        <v>25898</v>
      </c>
      <c r="C3022" t="s">
        <v>25897</v>
      </c>
      <c r="D3022" t="s">
        <v>26289</v>
      </c>
      <c r="E3022" t="s">
        <v>11111</v>
      </c>
      <c r="G3022" t="s">
        <v>11112</v>
      </c>
      <c r="H3022" t="s">
        <v>26290</v>
      </c>
      <c r="J3022" t="s">
        <v>27669</v>
      </c>
    </row>
    <row r="3023" spans="1:10" x14ac:dyDescent="0.2">
      <c r="A3023" t="s">
        <v>5957</v>
      </c>
      <c r="B3023" t="s">
        <v>5958</v>
      </c>
      <c r="C3023" t="s">
        <v>5956</v>
      </c>
      <c r="D3023" t="s">
        <v>11111</v>
      </c>
      <c r="E3023" t="s">
        <v>14525</v>
      </c>
      <c r="G3023" t="s">
        <v>14526</v>
      </c>
      <c r="H3023" t="s">
        <v>11112</v>
      </c>
      <c r="J3023" t="s">
        <v>27669</v>
      </c>
    </row>
    <row r="3024" spans="1:10" x14ac:dyDescent="0.2">
      <c r="A3024" t="s">
        <v>14525</v>
      </c>
      <c r="B3024" t="s">
        <v>5958</v>
      </c>
      <c r="C3024" t="s">
        <v>14526</v>
      </c>
      <c r="D3024" t="s">
        <v>5957</v>
      </c>
      <c r="H3024" t="s">
        <v>5956</v>
      </c>
      <c r="J3024" t="s">
        <v>27669</v>
      </c>
    </row>
    <row r="3025" spans="1:10" x14ac:dyDescent="0.2">
      <c r="A3025" t="s">
        <v>22982</v>
      </c>
      <c r="B3025" t="s">
        <v>22984</v>
      </c>
      <c r="C3025" t="s">
        <v>22983</v>
      </c>
      <c r="D3025" t="s">
        <v>23830</v>
      </c>
      <c r="E3025" t="s">
        <v>23831</v>
      </c>
      <c r="G3025" t="s">
        <v>23832</v>
      </c>
      <c r="H3025" t="s">
        <v>23833</v>
      </c>
      <c r="J3025" t="s">
        <v>27669</v>
      </c>
    </row>
    <row r="3026" spans="1:10" x14ac:dyDescent="0.2">
      <c r="A3026" t="s">
        <v>5960</v>
      </c>
      <c r="B3026" t="s">
        <v>15820</v>
      </c>
      <c r="C3026" t="s">
        <v>5959</v>
      </c>
      <c r="D3026" t="s">
        <v>11113</v>
      </c>
      <c r="H3026" t="s">
        <v>11114</v>
      </c>
      <c r="J3026" t="s">
        <v>27669</v>
      </c>
    </row>
    <row r="3027" spans="1:10" x14ac:dyDescent="0.2">
      <c r="A3027" t="s">
        <v>11115</v>
      </c>
      <c r="B3027" t="s">
        <v>1135</v>
      </c>
      <c r="C3027" t="s">
        <v>11116</v>
      </c>
      <c r="D3027" t="s">
        <v>17030</v>
      </c>
      <c r="E3027" t="s">
        <v>14270</v>
      </c>
      <c r="G3027" t="s">
        <v>14271</v>
      </c>
      <c r="H3027" t="s">
        <v>17031</v>
      </c>
      <c r="J3027" t="s">
        <v>27669</v>
      </c>
    </row>
    <row r="3028" spans="1:10" x14ac:dyDescent="0.2">
      <c r="A3028" t="s">
        <v>1136</v>
      </c>
      <c r="B3028" t="s">
        <v>1138</v>
      </c>
      <c r="C3028" t="s">
        <v>1137</v>
      </c>
      <c r="J3028" t="s">
        <v>27685</v>
      </c>
    </row>
    <row r="3029" spans="1:10" x14ac:dyDescent="0.2">
      <c r="A3029" t="s">
        <v>1139</v>
      </c>
      <c r="B3029" t="s">
        <v>1789</v>
      </c>
      <c r="C3029" t="s">
        <v>1140</v>
      </c>
      <c r="J3029" t="s">
        <v>27664</v>
      </c>
    </row>
    <row r="3030" spans="1:10" x14ac:dyDescent="0.2">
      <c r="A3030" t="s">
        <v>1142</v>
      </c>
      <c r="B3030" t="s">
        <v>1141</v>
      </c>
      <c r="C3030" t="s">
        <v>1143</v>
      </c>
      <c r="D3030" t="s">
        <v>11117</v>
      </c>
      <c r="H3030" t="s">
        <v>11118</v>
      </c>
      <c r="J3030" t="s">
        <v>27669</v>
      </c>
    </row>
    <row r="3031" spans="1:10" x14ac:dyDescent="0.2">
      <c r="A3031" t="s">
        <v>11119</v>
      </c>
      <c r="B3031" t="s">
        <v>15375</v>
      </c>
      <c r="C3031" t="s">
        <v>11120</v>
      </c>
      <c r="E3031" t="s">
        <v>5963</v>
      </c>
      <c r="G3031" t="s">
        <v>5962</v>
      </c>
      <c r="J3031" t="s">
        <v>27669</v>
      </c>
    </row>
    <row r="3032" spans="1:10" x14ac:dyDescent="0.2">
      <c r="A3032" t="s">
        <v>5963</v>
      </c>
      <c r="B3032" t="s">
        <v>5964</v>
      </c>
      <c r="C3032" t="s">
        <v>5962</v>
      </c>
      <c r="D3032" t="s">
        <v>11119</v>
      </c>
      <c r="H3032" t="s">
        <v>11120</v>
      </c>
      <c r="J3032" t="s">
        <v>27669</v>
      </c>
    </row>
    <row r="3033" spans="1:10" x14ac:dyDescent="0.2">
      <c r="A3033" t="s">
        <v>11121</v>
      </c>
      <c r="B3033" t="s">
        <v>1144</v>
      </c>
      <c r="C3033" t="s">
        <v>11122</v>
      </c>
      <c r="D3033" t="s">
        <v>15376</v>
      </c>
      <c r="E3033" t="s">
        <v>5966</v>
      </c>
      <c r="G3033" t="s">
        <v>5965</v>
      </c>
      <c r="H3033" t="s">
        <v>15377</v>
      </c>
      <c r="J3033" t="s">
        <v>27669</v>
      </c>
    </row>
    <row r="3034" spans="1:10" x14ac:dyDescent="0.2">
      <c r="A3034" t="s">
        <v>1145</v>
      </c>
      <c r="B3034" t="s">
        <v>1147</v>
      </c>
      <c r="C3034" t="s">
        <v>1146</v>
      </c>
      <c r="D3034" t="s">
        <v>11123</v>
      </c>
      <c r="H3034" t="s">
        <v>11124</v>
      </c>
      <c r="J3034" t="s">
        <v>27669</v>
      </c>
    </row>
    <row r="3035" spans="1:10" x14ac:dyDescent="0.2">
      <c r="A3035" t="s">
        <v>11125</v>
      </c>
      <c r="B3035" t="s">
        <v>11126</v>
      </c>
      <c r="C3035" t="s">
        <v>11127</v>
      </c>
      <c r="E3035" t="s">
        <v>12689</v>
      </c>
      <c r="G3035" t="s">
        <v>12690</v>
      </c>
      <c r="J3035" t="s">
        <v>27685</v>
      </c>
    </row>
    <row r="3036" spans="1:10" x14ac:dyDescent="0.2">
      <c r="A3036" t="s">
        <v>12689</v>
      </c>
      <c r="B3036" t="s">
        <v>12691</v>
      </c>
      <c r="C3036" t="s">
        <v>12690</v>
      </c>
      <c r="D3036" t="s">
        <v>11125</v>
      </c>
      <c r="F3036" t="s">
        <v>22185</v>
      </c>
      <c r="H3036" t="s">
        <v>11127</v>
      </c>
      <c r="I3036" t="s">
        <v>22186</v>
      </c>
      <c r="J3036" t="s">
        <v>27685</v>
      </c>
    </row>
    <row r="3037" spans="1:10" x14ac:dyDescent="0.2">
      <c r="A3037" t="s">
        <v>11128</v>
      </c>
      <c r="B3037" t="s">
        <v>5969</v>
      </c>
      <c r="C3037" t="s">
        <v>11129</v>
      </c>
      <c r="D3037" t="s">
        <v>18674</v>
      </c>
      <c r="E3037" t="s">
        <v>5968</v>
      </c>
      <c r="G3037" t="s">
        <v>5967</v>
      </c>
      <c r="H3037" t="s">
        <v>18675</v>
      </c>
      <c r="J3037" t="s">
        <v>27669</v>
      </c>
    </row>
    <row r="3038" spans="1:10" x14ac:dyDescent="0.2">
      <c r="A3038" t="s">
        <v>5968</v>
      </c>
      <c r="B3038" t="s">
        <v>5969</v>
      </c>
      <c r="C3038" t="s">
        <v>5967</v>
      </c>
      <c r="D3038" t="s">
        <v>11128</v>
      </c>
      <c r="H3038" t="s">
        <v>11129</v>
      </c>
      <c r="J3038" t="s">
        <v>27669</v>
      </c>
    </row>
    <row r="3039" spans="1:10" x14ac:dyDescent="0.2">
      <c r="A3039" t="s">
        <v>5971</v>
      </c>
      <c r="B3039" t="s">
        <v>25056</v>
      </c>
      <c r="C3039" t="s">
        <v>5970</v>
      </c>
      <c r="J3039" t="s">
        <v>27669</v>
      </c>
    </row>
    <row r="3040" spans="1:10" x14ac:dyDescent="0.2">
      <c r="A3040" t="s">
        <v>15380</v>
      </c>
      <c r="B3040" t="s">
        <v>4412</v>
      </c>
      <c r="C3040" t="s">
        <v>15381</v>
      </c>
      <c r="D3040" t="s">
        <v>15378</v>
      </c>
      <c r="E3040" t="s">
        <v>11094</v>
      </c>
      <c r="G3040" t="s">
        <v>11096</v>
      </c>
      <c r="H3040" t="s">
        <v>15379</v>
      </c>
      <c r="J3040" t="s">
        <v>27669</v>
      </c>
    </row>
    <row r="3041" spans="1:10" x14ac:dyDescent="0.2">
      <c r="A3041" t="s">
        <v>11094</v>
      </c>
      <c r="B3041" t="s">
        <v>4412</v>
      </c>
      <c r="C3041" t="s">
        <v>11096</v>
      </c>
      <c r="D3041" t="s">
        <v>15380</v>
      </c>
      <c r="E3041" t="s">
        <v>4411</v>
      </c>
      <c r="G3041" t="s">
        <v>5972</v>
      </c>
      <c r="H3041" t="s">
        <v>15381</v>
      </c>
      <c r="J3041" t="s">
        <v>27669</v>
      </c>
    </row>
    <row r="3042" spans="1:10" x14ac:dyDescent="0.2">
      <c r="A3042" t="s">
        <v>4411</v>
      </c>
      <c r="B3042" t="s">
        <v>4412</v>
      </c>
      <c r="C3042" t="s">
        <v>5972</v>
      </c>
      <c r="D3042" t="s">
        <v>11094</v>
      </c>
      <c r="F3042" t="s">
        <v>3606</v>
      </c>
      <c r="H3042" t="s">
        <v>11096</v>
      </c>
      <c r="I3042" t="s">
        <v>3605</v>
      </c>
      <c r="J3042" t="s">
        <v>27669</v>
      </c>
    </row>
    <row r="3043" spans="1:10" x14ac:dyDescent="0.2">
      <c r="A3043" t="s">
        <v>15263</v>
      </c>
      <c r="B3043" t="s">
        <v>15821</v>
      </c>
      <c r="C3043" t="s">
        <v>15264</v>
      </c>
      <c r="E3043" t="s">
        <v>4414</v>
      </c>
      <c r="G3043" t="s">
        <v>4413</v>
      </c>
      <c r="J3043" t="s">
        <v>27669</v>
      </c>
    </row>
    <row r="3044" spans="1:10" x14ac:dyDescent="0.2">
      <c r="A3044" t="s">
        <v>4414</v>
      </c>
      <c r="B3044" t="s">
        <v>4415</v>
      </c>
      <c r="C3044" t="s">
        <v>4413</v>
      </c>
      <c r="D3044" t="s">
        <v>15263</v>
      </c>
      <c r="H3044" t="s">
        <v>15264</v>
      </c>
      <c r="J3044" t="s">
        <v>27669</v>
      </c>
    </row>
    <row r="3045" spans="1:10" x14ac:dyDescent="0.2">
      <c r="A3045" t="s">
        <v>4417</v>
      </c>
      <c r="B3045" t="s">
        <v>4418</v>
      </c>
      <c r="C3045" t="s">
        <v>4416</v>
      </c>
      <c r="D3045" t="s">
        <v>15265</v>
      </c>
      <c r="H3045" t="s">
        <v>15266</v>
      </c>
      <c r="J3045" t="s">
        <v>27669</v>
      </c>
    </row>
    <row r="3046" spans="1:10" x14ac:dyDescent="0.2">
      <c r="A3046" t="s">
        <v>4420</v>
      </c>
      <c r="B3046" t="s">
        <v>24219</v>
      </c>
      <c r="C3046" t="s">
        <v>4419</v>
      </c>
      <c r="J3046" t="s">
        <v>27669</v>
      </c>
    </row>
    <row r="3047" spans="1:10" x14ac:dyDescent="0.2">
      <c r="A3047" t="s">
        <v>19880</v>
      </c>
      <c r="B3047" t="s">
        <v>8174</v>
      </c>
      <c r="C3047" t="s">
        <v>20309</v>
      </c>
      <c r="J3047" t="s">
        <v>27669</v>
      </c>
    </row>
    <row r="3048" spans="1:10" x14ac:dyDescent="0.2">
      <c r="A3048" t="s">
        <v>4422</v>
      </c>
      <c r="B3048" t="s">
        <v>22451</v>
      </c>
      <c r="C3048" t="s">
        <v>4421</v>
      </c>
      <c r="J3048" t="s">
        <v>27685</v>
      </c>
    </row>
    <row r="3049" spans="1:10" x14ac:dyDescent="0.2">
      <c r="A3049" t="s">
        <v>4424</v>
      </c>
      <c r="B3049" t="s">
        <v>6498</v>
      </c>
      <c r="C3049" t="s">
        <v>4423</v>
      </c>
      <c r="J3049" t="s">
        <v>27685</v>
      </c>
    </row>
    <row r="3050" spans="1:10" x14ac:dyDescent="0.2">
      <c r="A3050" t="s">
        <v>16642</v>
      </c>
      <c r="B3050" t="s">
        <v>16644</v>
      </c>
      <c r="C3050" t="s">
        <v>16643</v>
      </c>
      <c r="D3050" t="s">
        <v>17032</v>
      </c>
      <c r="E3050" t="s">
        <v>18901</v>
      </c>
      <c r="G3050" t="s">
        <v>18902</v>
      </c>
      <c r="H3050" t="s">
        <v>17033</v>
      </c>
      <c r="J3050" t="s">
        <v>27685</v>
      </c>
    </row>
    <row r="3051" spans="1:10" x14ac:dyDescent="0.2">
      <c r="A3051" t="s">
        <v>18901</v>
      </c>
      <c r="B3051" t="s">
        <v>16644</v>
      </c>
      <c r="C3051" t="s">
        <v>18902</v>
      </c>
      <c r="D3051" t="s">
        <v>16642</v>
      </c>
      <c r="H3051" t="s">
        <v>16643</v>
      </c>
      <c r="J3051" t="s">
        <v>27685</v>
      </c>
    </row>
    <row r="3052" spans="1:10" x14ac:dyDescent="0.2">
      <c r="A3052" t="s">
        <v>14536</v>
      </c>
      <c r="B3052" t="s">
        <v>4425</v>
      </c>
      <c r="C3052" t="s">
        <v>14537</v>
      </c>
      <c r="D3052" t="s">
        <v>15382</v>
      </c>
      <c r="E3052" t="s">
        <v>957</v>
      </c>
      <c r="G3052" t="s">
        <v>958</v>
      </c>
      <c r="H3052" t="s">
        <v>15383</v>
      </c>
      <c r="J3052" t="s">
        <v>27682</v>
      </c>
    </row>
    <row r="3053" spans="1:10" x14ac:dyDescent="0.2">
      <c r="A3053" t="s">
        <v>957</v>
      </c>
      <c r="B3053" t="s">
        <v>4425</v>
      </c>
      <c r="C3053" t="s">
        <v>958</v>
      </c>
      <c r="D3053" t="s">
        <v>14536</v>
      </c>
      <c r="E3053" t="s">
        <v>22452</v>
      </c>
      <c r="G3053" t="s">
        <v>22453</v>
      </c>
      <c r="H3053" t="s">
        <v>14537</v>
      </c>
      <c r="J3053" t="s">
        <v>27682</v>
      </c>
    </row>
    <row r="3054" spans="1:10" x14ac:dyDescent="0.2">
      <c r="A3054" t="s">
        <v>22452</v>
      </c>
      <c r="B3054" t="s">
        <v>4425</v>
      </c>
      <c r="C3054" t="s">
        <v>22453</v>
      </c>
      <c r="D3054" t="s">
        <v>957</v>
      </c>
      <c r="H3054" t="s">
        <v>958</v>
      </c>
      <c r="J3054" t="s">
        <v>27682</v>
      </c>
    </row>
    <row r="3055" spans="1:10" x14ac:dyDescent="0.2">
      <c r="A3055" t="s">
        <v>15267</v>
      </c>
      <c r="B3055" t="s">
        <v>4426</v>
      </c>
      <c r="C3055" t="s">
        <v>15268</v>
      </c>
      <c r="E3055" t="s">
        <v>959</v>
      </c>
      <c r="G3055" t="s">
        <v>960</v>
      </c>
      <c r="J3055" t="s">
        <v>27685</v>
      </c>
    </row>
    <row r="3056" spans="1:10" x14ac:dyDescent="0.2">
      <c r="A3056" t="s">
        <v>959</v>
      </c>
      <c r="B3056" t="s">
        <v>4426</v>
      </c>
      <c r="C3056" t="s">
        <v>960</v>
      </c>
      <c r="D3056" t="s">
        <v>15267</v>
      </c>
      <c r="H3056" t="s">
        <v>15268</v>
      </c>
      <c r="J3056" t="s">
        <v>27685</v>
      </c>
    </row>
    <row r="3057" spans="1:10" x14ac:dyDescent="0.2">
      <c r="A3057" t="s">
        <v>14527</v>
      </c>
      <c r="B3057" t="s">
        <v>14529</v>
      </c>
      <c r="C3057" t="s">
        <v>14528</v>
      </c>
      <c r="D3057" t="s">
        <v>14984</v>
      </c>
      <c r="H3057" t="s">
        <v>14985</v>
      </c>
      <c r="J3057" t="s">
        <v>27685</v>
      </c>
    </row>
    <row r="3058" spans="1:10" x14ac:dyDescent="0.2">
      <c r="A3058" t="s">
        <v>4428</v>
      </c>
      <c r="B3058" t="s">
        <v>1121</v>
      </c>
      <c r="C3058" t="s">
        <v>4427</v>
      </c>
      <c r="E3058" t="s">
        <v>19232</v>
      </c>
      <c r="G3058" t="s">
        <v>19233</v>
      </c>
      <c r="J3058" t="s">
        <v>27685</v>
      </c>
    </row>
    <row r="3059" spans="1:10" x14ac:dyDescent="0.2">
      <c r="A3059" t="s">
        <v>19232</v>
      </c>
      <c r="B3059" t="s">
        <v>1121</v>
      </c>
      <c r="C3059" t="s">
        <v>19233</v>
      </c>
      <c r="D3059" t="s">
        <v>4428</v>
      </c>
      <c r="E3059" t="s">
        <v>21621</v>
      </c>
      <c r="G3059" t="s">
        <v>21622</v>
      </c>
      <c r="H3059" t="s">
        <v>4427</v>
      </c>
      <c r="J3059" t="s">
        <v>27685</v>
      </c>
    </row>
    <row r="3060" spans="1:10" x14ac:dyDescent="0.2">
      <c r="A3060" t="s">
        <v>21621</v>
      </c>
      <c r="B3060" t="s">
        <v>1121</v>
      </c>
      <c r="C3060" t="s">
        <v>21622</v>
      </c>
      <c r="D3060" t="s">
        <v>19232</v>
      </c>
      <c r="H3060" t="s">
        <v>19233</v>
      </c>
      <c r="J3060" t="s">
        <v>27685</v>
      </c>
    </row>
    <row r="3061" spans="1:10" x14ac:dyDescent="0.2">
      <c r="A3061" t="s">
        <v>4430</v>
      </c>
      <c r="B3061" t="s">
        <v>4431</v>
      </c>
      <c r="C3061" t="s">
        <v>4429</v>
      </c>
      <c r="J3061" t="s">
        <v>27685</v>
      </c>
    </row>
    <row r="3062" spans="1:10" x14ac:dyDescent="0.2">
      <c r="A3062" t="s">
        <v>4433</v>
      </c>
      <c r="B3062" t="s">
        <v>4434</v>
      </c>
      <c r="C3062" t="s">
        <v>4432</v>
      </c>
      <c r="D3062" t="s">
        <v>15269</v>
      </c>
      <c r="E3062" t="s">
        <v>17945</v>
      </c>
      <c r="G3062" t="s">
        <v>17946</v>
      </c>
      <c r="H3062" t="s">
        <v>15270</v>
      </c>
      <c r="J3062" t="s">
        <v>27685</v>
      </c>
    </row>
    <row r="3063" spans="1:10" x14ac:dyDescent="0.2">
      <c r="A3063" t="s">
        <v>17945</v>
      </c>
      <c r="B3063" t="s">
        <v>4434</v>
      </c>
      <c r="C3063" t="s">
        <v>17946</v>
      </c>
      <c r="D3063" t="s">
        <v>4433</v>
      </c>
      <c r="H3063" t="s">
        <v>4432</v>
      </c>
      <c r="J3063" t="s">
        <v>27685</v>
      </c>
    </row>
    <row r="3064" spans="1:10" x14ac:dyDescent="0.2">
      <c r="A3064" t="s">
        <v>4436</v>
      </c>
      <c r="B3064" t="s">
        <v>4437</v>
      </c>
      <c r="C3064" t="s">
        <v>4435</v>
      </c>
      <c r="J3064" t="s">
        <v>27685</v>
      </c>
    </row>
    <row r="3065" spans="1:10" x14ac:dyDescent="0.2">
      <c r="A3065" t="s">
        <v>961</v>
      </c>
      <c r="B3065" t="s">
        <v>4438</v>
      </c>
      <c r="C3065" t="s">
        <v>962</v>
      </c>
      <c r="D3065" t="s">
        <v>15271</v>
      </c>
      <c r="E3065" t="s">
        <v>3228</v>
      </c>
      <c r="G3065" t="s">
        <v>3229</v>
      </c>
      <c r="H3065" t="s">
        <v>15272</v>
      </c>
      <c r="J3065" t="s">
        <v>27682</v>
      </c>
    </row>
    <row r="3066" spans="1:10" x14ac:dyDescent="0.2">
      <c r="A3066" t="s">
        <v>2046</v>
      </c>
      <c r="B3066" t="s">
        <v>5549</v>
      </c>
      <c r="C3066" t="s">
        <v>2047</v>
      </c>
      <c r="D3066" t="s">
        <v>19985</v>
      </c>
      <c r="H3066" t="s">
        <v>19986</v>
      </c>
      <c r="J3066" t="s">
        <v>27685</v>
      </c>
    </row>
    <row r="3067" spans="1:10" x14ac:dyDescent="0.2">
      <c r="A3067" t="s">
        <v>4440</v>
      </c>
      <c r="B3067" t="s">
        <v>4441</v>
      </c>
      <c r="C3067" t="s">
        <v>4439</v>
      </c>
      <c r="E3067" t="s">
        <v>14530</v>
      </c>
      <c r="G3067" t="s">
        <v>14531</v>
      </c>
      <c r="J3067" t="s">
        <v>27685</v>
      </c>
    </row>
    <row r="3068" spans="1:10" x14ac:dyDescent="0.2">
      <c r="A3068" t="s">
        <v>14530</v>
      </c>
      <c r="B3068" t="s">
        <v>4441</v>
      </c>
      <c r="C3068" t="s">
        <v>14531</v>
      </c>
      <c r="D3068" t="s">
        <v>4440</v>
      </c>
      <c r="H3068" t="s">
        <v>4439</v>
      </c>
      <c r="J3068" t="s">
        <v>27685</v>
      </c>
    </row>
    <row r="3069" spans="1:10" x14ac:dyDescent="0.2">
      <c r="A3069" t="s">
        <v>14538</v>
      </c>
      <c r="B3069" t="s">
        <v>3389</v>
      </c>
      <c r="C3069" t="s">
        <v>14539</v>
      </c>
      <c r="D3069" t="s">
        <v>15274</v>
      </c>
      <c r="E3069" t="s">
        <v>2048</v>
      </c>
      <c r="G3069" t="s">
        <v>2049</v>
      </c>
      <c r="H3069" t="s">
        <v>15275</v>
      </c>
      <c r="J3069" t="s">
        <v>27685</v>
      </c>
    </row>
    <row r="3070" spans="1:10" x14ac:dyDescent="0.2">
      <c r="A3070" t="s">
        <v>15384</v>
      </c>
      <c r="B3070" t="s">
        <v>15387</v>
      </c>
      <c r="C3070" t="s">
        <v>15388</v>
      </c>
      <c r="D3070" t="s">
        <v>15385</v>
      </c>
      <c r="H3070" t="s">
        <v>15386</v>
      </c>
      <c r="J3070" t="s">
        <v>27685</v>
      </c>
    </row>
    <row r="3071" spans="1:10" x14ac:dyDescent="0.2">
      <c r="A3071" t="s">
        <v>15276</v>
      </c>
      <c r="B3071" t="s">
        <v>1631</v>
      </c>
      <c r="C3071" t="s">
        <v>15277</v>
      </c>
      <c r="E3071" t="s">
        <v>2050</v>
      </c>
      <c r="G3071" t="s">
        <v>2051</v>
      </c>
      <c r="J3071" t="s">
        <v>27685</v>
      </c>
    </row>
    <row r="3072" spans="1:10" x14ac:dyDescent="0.2">
      <c r="A3072" t="s">
        <v>2050</v>
      </c>
      <c r="B3072" t="s">
        <v>1631</v>
      </c>
      <c r="C3072" t="s">
        <v>2051</v>
      </c>
      <c r="D3072" t="s">
        <v>15276</v>
      </c>
      <c r="H3072" t="s">
        <v>15277</v>
      </c>
      <c r="J3072" t="s">
        <v>27685</v>
      </c>
    </row>
    <row r="3073" spans="1:10" x14ac:dyDescent="0.2">
      <c r="A3073" t="s">
        <v>13433</v>
      </c>
      <c r="B3073" t="s">
        <v>2054</v>
      </c>
      <c r="C3073" t="s">
        <v>13434</v>
      </c>
      <c r="D3073" t="s">
        <v>17034</v>
      </c>
      <c r="E3073" t="s">
        <v>2052</v>
      </c>
      <c r="G3073" t="s">
        <v>2053</v>
      </c>
      <c r="H3073" t="s">
        <v>17035</v>
      </c>
      <c r="J3073" t="s">
        <v>27685</v>
      </c>
    </row>
    <row r="3074" spans="1:10" x14ac:dyDescent="0.2">
      <c r="A3074" t="s">
        <v>2052</v>
      </c>
      <c r="B3074" t="s">
        <v>2054</v>
      </c>
      <c r="C3074" t="s">
        <v>2053</v>
      </c>
      <c r="D3074" t="s">
        <v>13433</v>
      </c>
      <c r="E3074" t="s">
        <v>25899</v>
      </c>
      <c r="G3074" t="s">
        <v>25900</v>
      </c>
      <c r="H3074" t="s">
        <v>13434</v>
      </c>
      <c r="J3074" t="s">
        <v>27685</v>
      </c>
    </row>
    <row r="3075" spans="1:10" x14ac:dyDescent="0.2">
      <c r="A3075" t="s">
        <v>25899</v>
      </c>
      <c r="B3075" t="s">
        <v>2054</v>
      </c>
      <c r="C3075" t="s">
        <v>25900</v>
      </c>
      <c r="D3075" t="s">
        <v>2052</v>
      </c>
      <c r="H3075" t="s">
        <v>2053</v>
      </c>
      <c r="J3075" t="s">
        <v>27685</v>
      </c>
    </row>
    <row r="3076" spans="1:10" x14ac:dyDescent="0.2">
      <c r="A3076" t="s">
        <v>4443</v>
      </c>
      <c r="B3076" t="s">
        <v>4444</v>
      </c>
      <c r="C3076" t="s">
        <v>4442</v>
      </c>
      <c r="J3076" t="s">
        <v>27685</v>
      </c>
    </row>
    <row r="3077" spans="1:10" x14ac:dyDescent="0.2">
      <c r="A3077" t="s">
        <v>4446</v>
      </c>
      <c r="B3077" t="s">
        <v>3257</v>
      </c>
      <c r="C3077" t="s">
        <v>4445</v>
      </c>
      <c r="J3077" t="s">
        <v>27685</v>
      </c>
    </row>
    <row r="3078" spans="1:10" x14ac:dyDescent="0.2">
      <c r="A3078" t="s">
        <v>15278</v>
      </c>
      <c r="B3078" t="s">
        <v>4447</v>
      </c>
      <c r="C3078" t="s">
        <v>15279</v>
      </c>
      <c r="F3078" t="s">
        <v>25901</v>
      </c>
      <c r="I3078" t="s">
        <v>25902</v>
      </c>
      <c r="J3078" t="s">
        <v>27685</v>
      </c>
    </row>
    <row r="3079" spans="1:10" x14ac:dyDescent="0.2">
      <c r="A3079" t="s">
        <v>963</v>
      </c>
      <c r="B3079" t="s">
        <v>4447</v>
      </c>
      <c r="C3079" t="s">
        <v>964</v>
      </c>
      <c r="E3079" t="s">
        <v>25901</v>
      </c>
      <c r="G3079" t="s">
        <v>25902</v>
      </c>
      <c r="J3079" t="s">
        <v>27682</v>
      </c>
    </row>
    <row r="3080" spans="1:10" x14ac:dyDescent="0.2">
      <c r="A3080" t="s">
        <v>25901</v>
      </c>
      <c r="B3080" t="s">
        <v>4447</v>
      </c>
      <c r="C3080" t="s">
        <v>25902</v>
      </c>
      <c r="D3080" t="s">
        <v>963</v>
      </c>
      <c r="H3080" t="s">
        <v>964</v>
      </c>
      <c r="J3080" t="s">
        <v>27682</v>
      </c>
    </row>
    <row r="3081" spans="1:10" x14ac:dyDescent="0.2">
      <c r="A3081" t="s">
        <v>4449</v>
      </c>
      <c r="B3081" t="s">
        <v>4450</v>
      </c>
      <c r="C3081" t="s">
        <v>4448</v>
      </c>
      <c r="J3081" t="s">
        <v>27685</v>
      </c>
    </row>
    <row r="3082" spans="1:10" x14ac:dyDescent="0.2">
      <c r="A3082" t="s">
        <v>4452</v>
      </c>
      <c r="B3082" t="s">
        <v>4453</v>
      </c>
      <c r="C3082" t="s">
        <v>4451</v>
      </c>
      <c r="J3082" t="s">
        <v>27685</v>
      </c>
    </row>
    <row r="3083" spans="1:10" x14ac:dyDescent="0.2">
      <c r="A3083" t="s">
        <v>14540</v>
      </c>
      <c r="B3083" t="s">
        <v>965</v>
      </c>
      <c r="C3083" t="s">
        <v>14541</v>
      </c>
      <c r="D3083" t="s">
        <v>15280</v>
      </c>
      <c r="E3083" t="s">
        <v>12692</v>
      </c>
      <c r="G3083" t="s">
        <v>12693</v>
      </c>
      <c r="H3083" t="s">
        <v>15281</v>
      </c>
      <c r="J3083" t="s">
        <v>27685</v>
      </c>
    </row>
    <row r="3084" spans="1:10" x14ac:dyDescent="0.2">
      <c r="A3084" t="s">
        <v>12692</v>
      </c>
      <c r="B3084" t="s">
        <v>965</v>
      </c>
      <c r="C3084" t="s">
        <v>12693</v>
      </c>
      <c r="D3084" t="s">
        <v>14540</v>
      </c>
      <c r="E3084" t="s">
        <v>15822</v>
      </c>
      <c r="G3084" t="s">
        <v>15823</v>
      </c>
      <c r="H3084" t="s">
        <v>14541</v>
      </c>
      <c r="J3084" t="s">
        <v>27685</v>
      </c>
    </row>
    <row r="3085" spans="1:10" x14ac:dyDescent="0.2">
      <c r="A3085" t="s">
        <v>15822</v>
      </c>
      <c r="B3085" t="s">
        <v>965</v>
      </c>
      <c r="C3085" t="s">
        <v>15823</v>
      </c>
      <c r="D3085" t="s">
        <v>12692</v>
      </c>
      <c r="H3085" t="s">
        <v>12693</v>
      </c>
      <c r="J3085" t="s">
        <v>27685</v>
      </c>
    </row>
    <row r="3086" spans="1:10" x14ac:dyDescent="0.2">
      <c r="A3086" t="s">
        <v>4456</v>
      </c>
      <c r="B3086" t="s">
        <v>4457</v>
      </c>
      <c r="C3086" t="s">
        <v>4455</v>
      </c>
      <c r="E3086" t="s">
        <v>14532</v>
      </c>
      <c r="G3086" t="s">
        <v>14533</v>
      </c>
      <c r="J3086" t="s">
        <v>27685</v>
      </c>
    </row>
    <row r="3087" spans="1:10" x14ac:dyDescent="0.2">
      <c r="A3087" t="s">
        <v>14532</v>
      </c>
      <c r="B3087" t="s">
        <v>4457</v>
      </c>
      <c r="C3087" t="s">
        <v>14533</v>
      </c>
      <c r="D3087" t="s">
        <v>4456</v>
      </c>
      <c r="H3087" t="s">
        <v>4455</v>
      </c>
      <c r="J3087" t="s">
        <v>27685</v>
      </c>
    </row>
    <row r="3088" spans="1:10" x14ac:dyDescent="0.2">
      <c r="A3088" t="s">
        <v>14542</v>
      </c>
      <c r="B3088" t="s">
        <v>1135</v>
      </c>
      <c r="C3088" t="s">
        <v>14543</v>
      </c>
      <c r="D3088" t="s">
        <v>15389</v>
      </c>
      <c r="E3088" t="s">
        <v>966</v>
      </c>
      <c r="G3088" t="s">
        <v>967</v>
      </c>
      <c r="H3088" t="s">
        <v>15390</v>
      </c>
      <c r="J3088" t="s">
        <v>27685</v>
      </c>
    </row>
    <row r="3089" spans="1:10" x14ac:dyDescent="0.2">
      <c r="A3089" t="s">
        <v>966</v>
      </c>
      <c r="B3089" t="s">
        <v>1135</v>
      </c>
      <c r="C3089" t="s">
        <v>967</v>
      </c>
      <c r="D3089" t="s">
        <v>14542</v>
      </c>
      <c r="H3089" t="s">
        <v>14543</v>
      </c>
      <c r="J3089" t="s">
        <v>27685</v>
      </c>
    </row>
    <row r="3090" spans="1:10" x14ac:dyDescent="0.2">
      <c r="A3090" t="s">
        <v>4459</v>
      </c>
      <c r="B3090" t="s">
        <v>4460</v>
      </c>
      <c r="C3090" t="s">
        <v>4458</v>
      </c>
      <c r="J3090" t="s">
        <v>27685</v>
      </c>
    </row>
    <row r="3091" spans="1:10" x14ac:dyDescent="0.2">
      <c r="A3091" t="s">
        <v>4462</v>
      </c>
      <c r="B3091" t="s">
        <v>4463</v>
      </c>
      <c r="C3091" t="s">
        <v>4461</v>
      </c>
      <c r="J3091" t="s">
        <v>27685</v>
      </c>
    </row>
    <row r="3092" spans="1:10" x14ac:dyDescent="0.2">
      <c r="A3092" t="s">
        <v>4465</v>
      </c>
      <c r="B3092" t="s">
        <v>4466</v>
      </c>
      <c r="C3092" t="s">
        <v>4464</v>
      </c>
      <c r="J3092" t="s">
        <v>27685</v>
      </c>
    </row>
    <row r="3093" spans="1:10" x14ac:dyDescent="0.2">
      <c r="A3093" t="s">
        <v>4468</v>
      </c>
      <c r="B3093" t="s">
        <v>4469</v>
      </c>
      <c r="C3093" t="s">
        <v>4467</v>
      </c>
      <c r="J3093" t="s">
        <v>27685</v>
      </c>
    </row>
    <row r="3094" spans="1:10" x14ac:dyDescent="0.2">
      <c r="A3094" t="s">
        <v>4471</v>
      </c>
      <c r="B3094" t="s">
        <v>5961</v>
      </c>
      <c r="C3094" t="s">
        <v>4470</v>
      </c>
      <c r="J3094" t="s">
        <v>27685</v>
      </c>
    </row>
    <row r="3095" spans="1:10" x14ac:dyDescent="0.2">
      <c r="A3095" t="s">
        <v>3234</v>
      </c>
      <c r="B3095" t="s">
        <v>3236</v>
      </c>
      <c r="C3095" t="s">
        <v>3235</v>
      </c>
      <c r="D3095" t="s">
        <v>14544</v>
      </c>
      <c r="H3095" t="s">
        <v>14545</v>
      </c>
      <c r="J3095" t="s">
        <v>27685</v>
      </c>
    </row>
    <row r="3096" spans="1:10" x14ac:dyDescent="0.2">
      <c r="A3096" t="s">
        <v>16645</v>
      </c>
      <c r="B3096" t="s">
        <v>1124</v>
      </c>
      <c r="C3096" t="s">
        <v>16646</v>
      </c>
      <c r="E3096" t="s">
        <v>15282</v>
      </c>
      <c r="G3096" t="s">
        <v>15283</v>
      </c>
      <c r="J3096" t="s">
        <v>27685</v>
      </c>
    </row>
    <row r="3097" spans="1:10" x14ac:dyDescent="0.2">
      <c r="A3097" t="s">
        <v>968</v>
      </c>
      <c r="B3097" t="s">
        <v>1124</v>
      </c>
      <c r="C3097" t="s">
        <v>969</v>
      </c>
      <c r="D3097" t="s">
        <v>15282</v>
      </c>
      <c r="H3097" t="s">
        <v>15283</v>
      </c>
      <c r="J3097" t="s">
        <v>27685</v>
      </c>
    </row>
    <row r="3098" spans="1:10" x14ac:dyDescent="0.2">
      <c r="A3098" t="s">
        <v>4473</v>
      </c>
      <c r="B3098" t="s">
        <v>4474</v>
      </c>
      <c r="C3098" t="s">
        <v>4472</v>
      </c>
      <c r="J3098" t="s">
        <v>27685</v>
      </c>
    </row>
    <row r="3099" spans="1:10" x14ac:dyDescent="0.2">
      <c r="A3099" t="s">
        <v>4476</v>
      </c>
      <c r="B3099" t="s">
        <v>4477</v>
      </c>
      <c r="C3099" t="s">
        <v>4475</v>
      </c>
      <c r="J3099" t="s">
        <v>27685</v>
      </c>
    </row>
    <row r="3100" spans="1:10" x14ac:dyDescent="0.2">
      <c r="A3100" t="s">
        <v>4479</v>
      </c>
      <c r="B3100" t="s">
        <v>4480</v>
      </c>
      <c r="C3100" t="s">
        <v>4478</v>
      </c>
      <c r="E3100" t="s">
        <v>17947</v>
      </c>
      <c r="G3100" t="s">
        <v>17948</v>
      </c>
      <c r="J3100" t="s">
        <v>27685</v>
      </c>
    </row>
    <row r="3101" spans="1:10" x14ac:dyDescent="0.2">
      <c r="A3101" t="s">
        <v>17947</v>
      </c>
      <c r="B3101" t="s">
        <v>4480</v>
      </c>
      <c r="C3101" t="s">
        <v>17948</v>
      </c>
      <c r="D3101" t="s">
        <v>4479</v>
      </c>
      <c r="H3101" t="s">
        <v>4478</v>
      </c>
      <c r="J3101" t="s">
        <v>27685</v>
      </c>
    </row>
    <row r="3102" spans="1:10" x14ac:dyDescent="0.2">
      <c r="A3102" t="s">
        <v>4482</v>
      </c>
      <c r="B3102" t="s">
        <v>4483</v>
      </c>
      <c r="C3102" t="s">
        <v>4481</v>
      </c>
      <c r="J3102" t="s">
        <v>27685</v>
      </c>
    </row>
    <row r="3103" spans="1:10" x14ac:dyDescent="0.2">
      <c r="A3103" t="s">
        <v>4485</v>
      </c>
      <c r="B3103" t="s">
        <v>4486</v>
      </c>
      <c r="C3103" t="s">
        <v>4484</v>
      </c>
      <c r="J3103" t="s">
        <v>27685</v>
      </c>
    </row>
    <row r="3104" spans="1:10" x14ac:dyDescent="0.2">
      <c r="A3104" t="s">
        <v>4488</v>
      </c>
      <c r="B3104" t="s">
        <v>4489</v>
      </c>
      <c r="C3104" t="s">
        <v>4487</v>
      </c>
      <c r="J3104" t="s">
        <v>27685</v>
      </c>
    </row>
    <row r="3105" spans="1:10" x14ac:dyDescent="0.2">
      <c r="A3105" t="s">
        <v>15284</v>
      </c>
      <c r="B3105" t="s">
        <v>4492</v>
      </c>
      <c r="C3105" t="s">
        <v>15285</v>
      </c>
      <c r="D3105" t="s">
        <v>23872</v>
      </c>
      <c r="E3105" t="s">
        <v>4491</v>
      </c>
      <c r="G3105" t="s">
        <v>4490</v>
      </c>
      <c r="H3105" t="s">
        <v>23873</v>
      </c>
      <c r="J3105" t="s">
        <v>27669</v>
      </c>
    </row>
    <row r="3106" spans="1:10" x14ac:dyDescent="0.2">
      <c r="A3106" t="s">
        <v>4491</v>
      </c>
      <c r="B3106" t="s">
        <v>4492</v>
      </c>
      <c r="C3106" t="s">
        <v>4490</v>
      </c>
      <c r="D3106" t="s">
        <v>15284</v>
      </c>
      <c r="H3106" t="s">
        <v>15285</v>
      </c>
      <c r="J3106" t="s">
        <v>27669</v>
      </c>
    </row>
    <row r="3107" spans="1:10" x14ac:dyDescent="0.2">
      <c r="A3107" t="s">
        <v>1148</v>
      </c>
      <c r="B3107" t="s">
        <v>1150</v>
      </c>
      <c r="C3107" t="s">
        <v>1149</v>
      </c>
      <c r="J3107" t="s">
        <v>27664</v>
      </c>
    </row>
    <row r="3108" spans="1:10" x14ac:dyDescent="0.2">
      <c r="A3108" t="s">
        <v>4494</v>
      </c>
      <c r="B3108" t="s">
        <v>1151</v>
      </c>
      <c r="C3108" t="s">
        <v>4493</v>
      </c>
      <c r="D3108" t="s">
        <v>15286</v>
      </c>
      <c r="H3108" t="s">
        <v>15287</v>
      </c>
      <c r="J3108" t="s">
        <v>27662</v>
      </c>
    </row>
    <row r="3109" spans="1:10" x14ac:dyDescent="0.2">
      <c r="A3109" t="s">
        <v>4496</v>
      </c>
      <c r="B3109" t="s">
        <v>1152</v>
      </c>
      <c r="C3109" t="s">
        <v>4495</v>
      </c>
      <c r="D3109" t="s">
        <v>15288</v>
      </c>
      <c r="H3109" t="s">
        <v>15289</v>
      </c>
      <c r="J3109" t="s">
        <v>27662</v>
      </c>
    </row>
    <row r="3110" spans="1:10" x14ac:dyDescent="0.2">
      <c r="A3110" t="s">
        <v>4498</v>
      </c>
      <c r="B3110" t="s">
        <v>3935</v>
      </c>
      <c r="C3110" t="s">
        <v>4497</v>
      </c>
      <c r="J3110" t="s">
        <v>27664</v>
      </c>
    </row>
    <row r="3111" spans="1:10" x14ac:dyDescent="0.2">
      <c r="A3111" t="s">
        <v>3937</v>
      </c>
      <c r="B3111" t="s">
        <v>970</v>
      </c>
      <c r="C3111" t="s">
        <v>3936</v>
      </c>
      <c r="D3111" t="s">
        <v>15290</v>
      </c>
      <c r="H3111" t="s">
        <v>15291</v>
      </c>
      <c r="J3111" t="s">
        <v>27664</v>
      </c>
    </row>
    <row r="3112" spans="1:10" x14ac:dyDescent="0.2">
      <c r="A3112" t="s">
        <v>3237</v>
      </c>
      <c r="B3112" t="s">
        <v>3239</v>
      </c>
      <c r="C3112" t="s">
        <v>3238</v>
      </c>
      <c r="J3112" t="s">
        <v>27664</v>
      </c>
    </row>
    <row r="3113" spans="1:10" x14ac:dyDescent="0.2">
      <c r="A3113" t="s">
        <v>3939</v>
      </c>
      <c r="B3113" t="s">
        <v>971</v>
      </c>
      <c r="C3113" t="s">
        <v>3938</v>
      </c>
      <c r="D3113" t="s">
        <v>15292</v>
      </c>
      <c r="H3113" t="s">
        <v>15293</v>
      </c>
      <c r="J3113" t="s">
        <v>27664</v>
      </c>
    </row>
    <row r="3114" spans="1:10" x14ac:dyDescent="0.2">
      <c r="A3114" t="s">
        <v>3941</v>
      </c>
      <c r="B3114" t="s">
        <v>3942</v>
      </c>
      <c r="C3114" t="s">
        <v>3940</v>
      </c>
      <c r="D3114" t="s">
        <v>15294</v>
      </c>
      <c r="H3114" t="s">
        <v>15295</v>
      </c>
      <c r="J3114" t="s">
        <v>27664</v>
      </c>
    </row>
    <row r="3115" spans="1:10" x14ac:dyDescent="0.2">
      <c r="A3115" t="s">
        <v>3944</v>
      </c>
      <c r="B3115" t="s">
        <v>3945</v>
      </c>
      <c r="C3115" t="s">
        <v>3943</v>
      </c>
      <c r="J3115" t="s">
        <v>27664</v>
      </c>
    </row>
    <row r="3116" spans="1:10" x14ac:dyDescent="0.2">
      <c r="A3116" t="s">
        <v>3947</v>
      </c>
      <c r="B3116" t="s">
        <v>20310</v>
      </c>
      <c r="C3116" t="s">
        <v>3946</v>
      </c>
      <c r="J3116" t="s">
        <v>27664</v>
      </c>
    </row>
    <row r="3117" spans="1:10" x14ac:dyDescent="0.2">
      <c r="A3117" t="s">
        <v>4512</v>
      </c>
      <c r="B3117" t="s">
        <v>4499</v>
      </c>
      <c r="C3117" t="s">
        <v>3948</v>
      </c>
      <c r="D3117" t="s">
        <v>15296</v>
      </c>
      <c r="H3117" t="s">
        <v>15297</v>
      </c>
      <c r="J3117" t="s">
        <v>27664</v>
      </c>
    </row>
    <row r="3118" spans="1:10" x14ac:dyDescent="0.2">
      <c r="A3118" t="s">
        <v>4501</v>
      </c>
      <c r="B3118" t="s">
        <v>19234</v>
      </c>
      <c r="C3118" t="s">
        <v>4500</v>
      </c>
      <c r="D3118" t="s">
        <v>15298</v>
      </c>
      <c r="H3118" t="s">
        <v>15299</v>
      </c>
      <c r="J3118" t="s">
        <v>27664</v>
      </c>
    </row>
    <row r="3119" spans="1:10" x14ac:dyDescent="0.2">
      <c r="A3119" t="s">
        <v>4503</v>
      </c>
      <c r="B3119" t="s">
        <v>20311</v>
      </c>
      <c r="C3119" t="s">
        <v>4502</v>
      </c>
      <c r="J3119" t="s">
        <v>27662</v>
      </c>
    </row>
    <row r="3120" spans="1:10" x14ac:dyDescent="0.2">
      <c r="A3120" t="s">
        <v>1856</v>
      </c>
      <c r="B3120" t="s">
        <v>1858</v>
      </c>
      <c r="C3120" t="s">
        <v>1857</v>
      </c>
      <c r="J3120" t="s">
        <v>27662</v>
      </c>
    </row>
    <row r="3121" spans="1:10" x14ac:dyDescent="0.2">
      <c r="A3121" t="s">
        <v>4505</v>
      </c>
      <c r="B3121" t="s">
        <v>4506</v>
      </c>
      <c r="C3121" t="s">
        <v>4504</v>
      </c>
      <c r="D3121" t="s">
        <v>15300</v>
      </c>
      <c r="H3121" t="s">
        <v>15301</v>
      </c>
      <c r="J3121" t="s">
        <v>27662</v>
      </c>
    </row>
    <row r="3122" spans="1:10" x14ac:dyDescent="0.2">
      <c r="A3122" t="s">
        <v>4508</v>
      </c>
      <c r="B3122" t="s">
        <v>4509</v>
      </c>
      <c r="C3122" t="s">
        <v>4507</v>
      </c>
      <c r="J3122" t="s">
        <v>27662</v>
      </c>
    </row>
    <row r="3123" spans="1:10" x14ac:dyDescent="0.2">
      <c r="A3123" t="s">
        <v>4511</v>
      </c>
      <c r="B3123" t="s">
        <v>6750</v>
      </c>
      <c r="C3123" t="s">
        <v>4510</v>
      </c>
      <c r="J3123" t="s">
        <v>27664</v>
      </c>
    </row>
    <row r="3124" spans="1:10" x14ac:dyDescent="0.2">
      <c r="A3124" t="s">
        <v>6752</v>
      </c>
      <c r="B3124" t="s">
        <v>3699</v>
      </c>
      <c r="C3124" t="s">
        <v>6751</v>
      </c>
      <c r="D3124" t="s">
        <v>15302</v>
      </c>
      <c r="H3124" t="s">
        <v>15303</v>
      </c>
      <c r="J3124" t="s">
        <v>27664</v>
      </c>
    </row>
    <row r="3125" spans="1:10" x14ac:dyDescent="0.2">
      <c r="A3125" t="s">
        <v>3701</v>
      </c>
      <c r="B3125" t="s">
        <v>3702</v>
      </c>
      <c r="C3125" t="s">
        <v>3700</v>
      </c>
      <c r="J3125" t="s">
        <v>27664</v>
      </c>
    </row>
    <row r="3126" spans="1:10" x14ac:dyDescent="0.2">
      <c r="A3126" t="s">
        <v>3704</v>
      </c>
      <c r="B3126" t="s">
        <v>3705</v>
      </c>
      <c r="C3126" t="s">
        <v>3703</v>
      </c>
      <c r="J3126" t="s">
        <v>27662</v>
      </c>
    </row>
    <row r="3127" spans="1:10" x14ac:dyDescent="0.2">
      <c r="A3127" t="s">
        <v>15304</v>
      </c>
      <c r="B3127" t="s">
        <v>1153</v>
      </c>
      <c r="C3127" t="s">
        <v>15305</v>
      </c>
      <c r="D3127" t="s">
        <v>17036</v>
      </c>
      <c r="E3127" t="s">
        <v>3707</v>
      </c>
      <c r="G3127" t="s">
        <v>3706</v>
      </c>
      <c r="H3127" t="s">
        <v>17037</v>
      </c>
      <c r="J3127" t="s">
        <v>27662</v>
      </c>
    </row>
    <row r="3128" spans="1:10" x14ac:dyDescent="0.2">
      <c r="A3128" t="s">
        <v>3707</v>
      </c>
      <c r="B3128" t="s">
        <v>1153</v>
      </c>
      <c r="C3128" t="s">
        <v>3706</v>
      </c>
      <c r="D3128" t="s">
        <v>15304</v>
      </c>
      <c r="H3128" t="s">
        <v>15305</v>
      </c>
      <c r="J3128" t="s">
        <v>27662</v>
      </c>
    </row>
    <row r="3129" spans="1:10" x14ac:dyDescent="0.2">
      <c r="A3129" t="s">
        <v>3709</v>
      </c>
      <c r="B3129" t="s">
        <v>1154</v>
      </c>
      <c r="C3129" t="s">
        <v>3708</v>
      </c>
      <c r="D3129" t="s">
        <v>15306</v>
      </c>
      <c r="H3129" t="s">
        <v>15307</v>
      </c>
      <c r="J3129" t="s">
        <v>27662</v>
      </c>
    </row>
    <row r="3130" spans="1:10" x14ac:dyDescent="0.2">
      <c r="A3130" t="s">
        <v>3711</v>
      </c>
      <c r="B3130" t="s">
        <v>972</v>
      </c>
      <c r="C3130" t="s">
        <v>3710</v>
      </c>
      <c r="D3130" t="s">
        <v>15308</v>
      </c>
      <c r="E3130" t="s">
        <v>25057</v>
      </c>
      <c r="G3130" t="s">
        <v>25058</v>
      </c>
      <c r="H3130" t="s">
        <v>15309</v>
      </c>
      <c r="J3130" t="s">
        <v>27664</v>
      </c>
    </row>
    <row r="3131" spans="1:10" x14ac:dyDescent="0.2">
      <c r="A3131" t="s">
        <v>25057</v>
      </c>
      <c r="B3131" t="s">
        <v>972</v>
      </c>
      <c r="C3131" t="s">
        <v>25058</v>
      </c>
      <c r="D3131" t="s">
        <v>3711</v>
      </c>
      <c r="H3131" t="s">
        <v>3710</v>
      </c>
      <c r="J3131" t="s">
        <v>27664</v>
      </c>
    </row>
    <row r="3132" spans="1:10" x14ac:dyDescent="0.2">
      <c r="A3132" t="s">
        <v>17949</v>
      </c>
      <c r="B3132" t="s">
        <v>17951</v>
      </c>
      <c r="C3132" t="s">
        <v>17950</v>
      </c>
      <c r="J3132" t="s">
        <v>27664</v>
      </c>
    </row>
    <row r="3133" spans="1:10" x14ac:dyDescent="0.2">
      <c r="A3133" t="s">
        <v>5565</v>
      </c>
      <c r="B3133" t="s">
        <v>6753</v>
      </c>
      <c r="C3133" t="s">
        <v>3712</v>
      </c>
      <c r="D3133" t="s">
        <v>15310</v>
      </c>
      <c r="H3133" t="s">
        <v>15311</v>
      </c>
      <c r="J3133" t="s">
        <v>27664</v>
      </c>
    </row>
    <row r="3134" spans="1:10" x14ac:dyDescent="0.2">
      <c r="A3134" t="s">
        <v>6755</v>
      </c>
      <c r="B3134" t="s">
        <v>4354</v>
      </c>
      <c r="C3134" t="s">
        <v>6754</v>
      </c>
      <c r="E3134" t="s">
        <v>25059</v>
      </c>
      <c r="G3134" t="s">
        <v>25060</v>
      </c>
      <c r="J3134" t="s">
        <v>27664</v>
      </c>
    </row>
    <row r="3135" spans="1:10" x14ac:dyDescent="0.2">
      <c r="A3135" t="s">
        <v>25059</v>
      </c>
      <c r="B3135" t="s">
        <v>25061</v>
      </c>
      <c r="C3135" t="s">
        <v>25060</v>
      </c>
      <c r="D3135" t="s">
        <v>6755</v>
      </c>
      <c r="H3135" t="s">
        <v>6754</v>
      </c>
      <c r="J3135" t="s">
        <v>27664</v>
      </c>
    </row>
    <row r="3136" spans="1:10" x14ac:dyDescent="0.2">
      <c r="A3136" t="s">
        <v>4356</v>
      </c>
      <c r="B3136" t="s">
        <v>24220</v>
      </c>
      <c r="C3136" t="s">
        <v>4355</v>
      </c>
      <c r="D3136" t="s">
        <v>15312</v>
      </c>
      <c r="E3136" t="s">
        <v>25062</v>
      </c>
      <c r="G3136" t="s">
        <v>25063</v>
      </c>
      <c r="H3136" t="s">
        <v>15313</v>
      </c>
      <c r="J3136" t="s">
        <v>27664</v>
      </c>
    </row>
    <row r="3137" spans="1:10" x14ac:dyDescent="0.2">
      <c r="A3137" t="s">
        <v>25062</v>
      </c>
      <c r="B3137" t="s">
        <v>25064</v>
      </c>
      <c r="C3137" t="s">
        <v>25063</v>
      </c>
      <c r="D3137" t="s">
        <v>4356</v>
      </c>
      <c r="H3137" t="s">
        <v>4355</v>
      </c>
      <c r="J3137" t="s">
        <v>27664</v>
      </c>
    </row>
    <row r="3138" spans="1:10" x14ac:dyDescent="0.2">
      <c r="A3138" t="s">
        <v>4358</v>
      </c>
      <c r="B3138" t="s">
        <v>1155</v>
      </c>
      <c r="C3138" t="s">
        <v>4357</v>
      </c>
      <c r="D3138" t="s">
        <v>15314</v>
      </c>
      <c r="H3138" t="s">
        <v>15315</v>
      </c>
      <c r="J3138" t="s">
        <v>27662</v>
      </c>
    </row>
    <row r="3139" spans="1:10" x14ac:dyDescent="0.2">
      <c r="A3139" t="s">
        <v>4360</v>
      </c>
      <c r="B3139" t="s">
        <v>1156</v>
      </c>
      <c r="C3139" t="s">
        <v>4359</v>
      </c>
      <c r="D3139" t="s">
        <v>15316</v>
      </c>
      <c r="H3139" t="s">
        <v>15317</v>
      </c>
      <c r="J3139" t="s">
        <v>27662</v>
      </c>
    </row>
    <row r="3140" spans="1:10" x14ac:dyDescent="0.2">
      <c r="A3140" t="s">
        <v>4362</v>
      </c>
      <c r="B3140" t="s">
        <v>973</v>
      </c>
      <c r="C3140" t="s">
        <v>4361</v>
      </c>
      <c r="D3140" t="s">
        <v>15318</v>
      </c>
      <c r="E3140" t="s">
        <v>25065</v>
      </c>
      <c r="G3140" t="s">
        <v>25066</v>
      </c>
      <c r="H3140" t="s">
        <v>15319</v>
      </c>
      <c r="J3140" t="s">
        <v>27664</v>
      </c>
    </row>
    <row r="3141" spans="1:10" x14ac:dyDescent="0.2">
      <c r="A3141" t="s">
        <v>25065</v>
      </c>
      <c r="B3141" t="s">
        <v>973</v>
      </c>
      <c r="C3141" t="s">
        <v>25066</v>
      </c>
      <c r="D3141" t="s">
        <v>4362</v>
      </c>
      <c r="H3141" t="s">
        <v>4361</v>
      </c>
      <c r="J3141" t="s">
        <v>27664</v>
      </c>
    </row>
    <row r="3142" spans="1:10" x14ac:dyDescent="0.2">
      <c r="A3142" t="s">
        <v>20312</v>
      </c>
      <c r="B3142" t="s">
        <v>20314</v>
      </c>
      <c r="C3142" t="s">
        <v>20313</v>
      </c>
      <c r="J3142" t="s">
        <v>27664</v>
      </c>
    </row>
    <row r="3143" spans="1:10" x14ac:dyDescent="0.2">
      <c r="A3143" t="s">
        <v>4364</v>
      </c>
      <c r="B3143" t="s">
        <v>4365</v>
      </c>
      <c r="C3143" t="s">
        <v>4363</v>
      </c>
      <c r="D3143" t="s">
        <v>15320</v>
      </c>
      <c r="H3143" t="s">
        <v>15321</v>
      </c>
      <c r="J3143" t="s">
        <v>27664</v>
      </c>
    </row>
    <row r="3144" spans="1:10" x14ac:dyDescent="0.2">
      <c r="A3144" t="s">
        <v>4367</v>
      </c>
      <c r="B3144" t="s">
        <v>4368</v>
      </c>
      <c r="C3144" t="s">
        <v>4366</v>
      </c>
      <c r="E3144" t="s">
        <v>25067</v>
      </c>
      <c r="G3144" t="s">
        <v>25068</v>
      </c>
      <c r="J3144" t="s">
        <v>27664</v>
      </c>
    </row>
    <row r="3145" spans="1:10" x14ac:dyDescent="0.2">
      <c r="A3145" t="s">
        <v>25067</v>
      </c>
      <c r="B3145" t="s">
        <v>4368</v>
      </c>
      <c r="C3145" t="s">
        <v>25068</v>
      </c>
      <c r="D3145" t="s">
        <v>4367</v>
      </c>
      <c r="H3145" t="s">
        <v>4366</v>
      </c>
      <c r="J3145" t="s">
        <v>27664</v>
      </c>
    </row>
    <row r="3146" spans="1:10" x14ac:dyDescent="0.2">
      <c r="A3146" t="s">
        <v>4370</v>
      </c>
      <c r="B3146" t="s">
        <v>25071</v>
      </c>
      <c r="C3146" t="s">
        <v>4369</v>
      </c>
      <c r="D3146" t="s">
        <v>15322</v>
      </c>
      <c r="E3146" t="s">
        <v>25069</v>
      </c>
      <c r="G3146" t="s">
        <v>25070</v>
      </c>
      <c r="H3146" t="s">
        <v>15323</v>
      </c>
      <c r="J3146" t="s">
        <v>27664</v>
      </c>
    </row>
    <row r="3147" spans="1:10" x14ac:dyDescent="0.2">
      <c r="A3147" t="s">
        <v>25069</v>
      </c>
      <c r="B3147" t="s">
        <v>24221</v>
      </c>
      <c r="C3147" t="s">
        <v>25070</v>
      </c>
      <c r="D3147" t="s">
        <v>4370</v>
      </c>
      <c r="H3147" t="s">
        <v>4369</v>
      </c>
      <c r="J3147" t="s">
        <v>27664</v>
      </c>
    </row>
    <row r="3148" spans="1:10" x14ac:dyDescent="0.2">
      <c r="A3148" t="s">
        <v>4372</v>
      </c>
      <c r="B3148" t="s">
        <v>1157</v>
      </c>
      <c r="C3148" t="s">
        <v>4371</v>
      </c>
      <c r="D3148" t="s">
        <v>13198</v>
      </c>
      <c r="H3148" t="s">
        <v>13199</v>
      </c>
      <c r="J3148" t="s">
        <v>27662</v>
      </c>
    </row>
    <row r="3149" spans="1:10" x14ac:dyDescent="0.2">
      <c r="A3149" t="s">
        <v>4374</v>
      </c>
      <c r="B3149" t="s">
        <v>1158</v>
      </c>
      <c r="C3149" t="s">
        <v>4373</v>
      </c>
      <c r="D3149" t="s">
        <v>13200</v>
      </c>
      <c r="H3149" t="s">
        <v>13201</v>
      </c>
      <c r="J3149" t="s">
        <v>27662</v>
      </c>
    </row>
    <row r="3150" spans="1:10" x14ac:dyDescent="0.2">
      <c r="A3150" t="s">
        <v>4376</v>
      </c>
      <c r="B3150" t="s">
        <v>974</v>
      </c>
      <c r="C3150" t="s">
        <v>4375</v>
      </c>
      <c r="D3150" t="s">
        <v>13202</v>
      </c>
      <c r="H3150" t="s">
        <v>13203</v>
      </c>
      <c r="J3150" t="s">
        <v>27664</v>
      </c>
    </row>
    <row r="3151" spans="1:10" x14ac:dyDescent="0.2">
      <c r="A3151" t="s">
        <v>4378</v>
      </c>
      <c r="B3151" t="s">
        <v>4379</v>
      </c>
      <c r="C3151" t="s">
        <v>4377</v>
      </c>
      <c r="D3151" t="s">
        <v>13204</v>
      </c>
      <c r="H3151" t="s">
        <v>13205</v>
      </c>
      <c r="J3151" t="s">
        <v>27664</v>
      </c>
    </row>
    <row r="3152" spans="1:10" x14ac:dyDescent="0.2">
      <c r="A3152" t="s">
        <v>4381</v>
      </c>
      <c r="B3152" t="s">
        <v>4382</v>
      </c>
      <c r="C3152" t="s">
        <v>4380</v>
      </c>
      <c r="J3152" t="s">
        <v>27664</v>
      </c>
    </row>
    <row r="3153" spans="1:10" x14ac:dyDescent="0.2">
      <c r="A3153" t="s">
        <v>4384</v>
      </c>
      <c r="B3153" t="s">
        <v>18676</v>
      </c>
      <c r="C3153" t="s">
        <v>4383</v>
      </c>
      <c r="D3153" t="s">
        <v>13206</v>
      </c>
      <c r="H3153" t="s">
        <v>13207</v>
      </c>
      <c r="J3153" t="s">
        <v>27664</v>
      </c>
    </row>
    <row r="3154" spans="1:10" x14ac:dyDescent="0.2">
      <c r="A3154" t="s">
        <v>4386</v>
      </c>
      <c r="B3154" t="s">
        <v>4387</v>
      </c>
      <c r="C3154" t="s">
        <v>4385</v>
      </c>
      <c r="E3154" t="s">
        <v>25072</v>
      </c>
      <c r="G3154" t="s">
        <v>25073</v>
      </c>
      <c r="J3154" t="s">
        <v>27662</v>
      </c>
    </row>
    <row r="3155" spans="1:10" x14ac:dyDescent="0.2">
      <c r="A3155" t="s">
        <v>25072</v>
      </c>
      <c r="B3155" t="s">
        <v>25074</v>
      </c>
      <c r="C3155" t="s">
        <v>25073</v>
      </c>
      <c r="D3155" t="s">
        <v>4386</v>
      </c>
      <c r="H3155" t="s">
        <v>4385</v>
      </c>
      <c r="J3155" t="s">
        <v>27662</v>
      </c>
    </row>
    <row r="3156" spans="1:10" x14ac:dyDescent="0.2">
      <c r="A3156" t="s">
        <v>4389</v>
      </c>
      <c r="B3156" t="s">
        <v>18677</v>
      </c>
      <c r="C3156" t="s">
        <v>4388</v>
      </c>
      <c r="E3156" t="s">
        <v>25075</v>
      </c>
      <c r="G3156" t="s">
        <v>25076</v>
      </c>
      <c r="J3156" t="s">
        <v>27662</v>
      </c>
    </row>
    <row r="3157" spans="1:10" x14ac:dyDescent="0.2">
      <c r="A3157" t="s">
        <v>25075</v>
      </c>
      <c r="B3157" t="s">
        <v>25077</v>
      </c>
      <c r="C3157" t="s">
        <v>25076</v>
      </c>
      <c r="D3157" t="s">
        <v>4389</v>
      </c>
      <c r="H3157" t="s">
        <v>4388</v>
      </c>
      <c r="J3157" t="s">
        <v>27662</v>
      </c>
    </row>
    <row r="3158" spans="1:10" x14ac:dyDescent="0.2">
      <c r="A3158" t="s">
        <v>15391</v>
      </c>
      <c r="B3158" t="s">
        <v>15392</v>
      </c>
      <c r="C3158" t="s">
        <v>15393</v>
      </c>
      <c r="J3158" t="s">
        <v>27662</v>
      </c>
    </row>
    <row r="3159" spans="1:10" x14ac:dyDescent="0.2">
      <c r="A3159" t="s">
        <v>15394</v>
      </c>
      <c r="B3159" t="s">
        <v>15395</v>
      </c>
      <c r="C3159" t="s">
        <v>15396</v>
      </c>
      <c r="E3159" t="s">
        <v>25078</v>
      </c>
      <c r="G3159" t="s">
        <v>25079</v>
      </c>
      <c r="J3159" t="s">
        <v>27662</v>
      </c>
    </row>
    <row r="3160" spans="1:10" x14ac:dyDescent="0.2">
      <c r="A3160" t="s">
        <v>25078</v>
      </c>
      <c r="B3160" t="s">
        <v>15395</v>
      </c>
      <c r="C3160" t="s">
        <v>25079</v>
      </c>
      <c r="D3160" t="s">
        <v>15394</v>
      </c>
      <c r="H3160" t="s">
        <v>15396</v>
      </c>
      <c r="J3160" t="s">
        <v>27662</v>
      </c>
    </row>
    <row r="3161" spans="1:10" x14ac:dyDescent="0.2">
      <c r="A3161" t="s">
        <v>4391</v>
      </c>
      <c r="B3161" t="s">
        <v>4392</v>
      </c>
      <c r="C3161" t="s">
        <v>4390</v>
      </c>
      <c r="E3161" t="s">
        <v>25080</v>
      </c>
      <c r="G3161" t="s">
        <v>25081</v>
      </c>
      <c r="J3161" t="s">
        <v>27662</v>
      </c>
    </row>
    <row r="3162" spans="1:10" x14ac:dyDescent="0.2">
      <c r="A3162" t="s">
        <v>25080</v>
      </c>
      <c r="B3162" t="s">
        <v>25082</v>
      </c>
      <c r="C3162" t="s">
        <v>25081</v>
      </c>
      <c r="D3162" t="s">
        <v>4391</v>
      </c>
      <c r="H3162" t="s">
        <v>4390</v>
      </c>
      <c r="J3162" t="s">
        <v>27662</v>
      </c>
    </row>
    <row r="3163" spans="1:10" x14ac:dyDescent="0.2">
      <c r="A3163" t="s">
        <v>4394</v>
      </c>
      <c r="B3163" t="s">
        <v>20315</v>
      </c>
      <c r="C3163" t="s">
        <v>4393</v>
      </c>
      <c r="E3163" t="s">
        <v>25083</v>
      </c>
      <c r="G3163" t="s">
        <v>25084</v>
      </c>
      <c r="J3163" t="s">
        <v>27662</v>
      </c>
    </row>
    <row r="3164" spans="1:10" x14ac:dyDescent="0.2">
      <c r="A3164" t="s">
        <v>25083</v>
      </c>
      <c r="B3164" t="s">
        <v>25085</v>
      </c>
      <c r="C3164" t="s">
        <v>25084</v>
      </c>
      <c r="D3164" t="s">
        <v>4394</v>
      </c>
      <c r="H3164" t="s">
        <v>4393</v>
      </c>
      <c r="J3164" t="s">
        <v>27662</v>
      </c>
    </row>
    <row r="3165" spans="1:10" x14ac:dyDescent="0.2">
      <c r="A3165" t="s">
        <v>4396</v>
      </c>
      <c r="B3165" t="s">
        <v>4397</v>
      </c>
      <c r="C3165" t="s">
        <v>4395</v>
      </c>
      <c r="J3165" t="s">
        <v>27662</v>
      </c>
    </row>
    <row r="3166" spans="1:10" x14ac:dyDescent="0.2">
      <c r="A3166" t="s">
        <v>4399</v>
      </c>
      <c r="B3166" t="s">
        <v>4400</v>
      </c>
      <c r="C3166" t="s">
        <v>4398</v>
      </c>
      <c r="E3166" t="s">
        <v>25086</v>
      </c>
      <c r="G3166" t="s">
        <v>25087</v>
      </c>
      <c r="J3166" t="s">
        <v>27662</v>
      </c>
    </row>
    <row r="3167" spans="1:10" x14ac:dyDescent="0.2">
      <c r="A3167" t="s">
        <v>25086</v>
      </c>
      <c r="B3167" t="s">
        <v>25088</v>
      </c>
      <c r="C3167" t="s">
        <v>25087</v>
      </c>
      <c r="D3167" t="s">
        <v>4399</v>
      </c>
      <c r="H3167" t="s">
        <v>4398</v>
      </c>
      <c r="J3167" t="s">
        <v>27662</v>
      </c>
    </row>
    <row r="3168" spans="1:10" x14ac:dyDescent="0.2">
      <c r="A3168" t="s">
        <v>5466</v>
      </c>
      <c r="B3168" t="s">
        <v>2929</v>
      </c>
      <c r="C3168" t="s">
        <v>5467</v>
      </c>
      <c r="D3168" t="s">
        <v>13208</v>
      </c>
      <c r="H3168" t="s">
        <v>13209</v>
      </c>
      <c r="J3168" t="s">
        <v>27665</v>
      </c>
    </row>
    <row r="3169" spans="1:10" x14ac:dyDescent="0.2">
      <c r="A3169" t="s">
        <v>2319</v>
      </c>
      <c r="B3169" t="s">
        <v>1773</v>
      </c>
      <c r="C3169" t="s">
        <v>2320</v>
      </c>
      <c r="D3169" t="s">
        <v>13210</v>
      </c>
      <c r="H3169" t="s">
        <v>13211</v>
      </c>
      <c r="J3169" t="s">
        <v>27665</v>
      </c>
    </row>
    <row r="3170" spans="1:10" x14ac:dyDescent="0.2">
      <c r="A3170" t="s">
        <v>2321</v>
      </c>
      <c r="B3170" t="s">
        <v>1773</v>
      </c>
      <c r="C3170" t="s">
        <v>2322</v>
      </c>
      <c r="D3170" t="s">
        <v>13212</v>
      </c>
      <c r="H3170" t="s">
        <v>13213</v>
      </c>
      <c r="J3170" t="s">
        <v>27665</v>
      </c>
    </row>
    <row r="3171" spans="1:10" x14ac:dyDescent="0.2">
      <c r="A3171" t="s">
        <v>2323</v>
      </c>
      <c r="B3171" t="s">
        <v>1773</v>
      </c>
      <c r="C3171" t="s">
        <v>2324</v>
      </c>
      <c r="D3171" t="s">
        <v>13214</v>
      </c>
      <c r="H3171" t="s">
        <v>13215</v>
      </c>
      <c r="J3171" t="s">
        <v>27665</v>
      </c>
    </row>
    <row r="3172" spans="1:10" x14ac:dyDescent="0.2">
      <c r="A3172" t="s">
        <v>2325</v>
      </c>
      <c r="B3172" t="s">
        <v>4528</v>
      </c>
      <c r="C3172" t="s">
        <v>2326</v>
      </c>
      <c r="D3172" t="s">
        <v>13216</v>
      </c>
      <c r="H3172" t="s">
        <v>13217</v>
      </c>
      <c r="J3172" t="s">
        <v>27665</v>
      </c>
    </row>
    <row r="3173" spans="1:10" x14ac:dyDescent="0.2">
      <c r="A3173" t="s">
        <v>2327</v>
      </c>
      <c r="B3173" t="s">
        <v>5884</v>
      </c>
      <c r="C3173" t="s">
        <v>2328</v>
      </c>
      <c r="D3173" t="s">
        <v>13218</v>
      </c>
      <c r="H3173" t="s">
        <v>13219</v>
      </c>
      <c r="J3173" t="s">
        <v>27665</v>
      </c>
    </row>
    <row r="3174" spans="1:10" x14ac:dyDescent="0.2">
      <c r="A3174" t="s">
        <v>2329</v>
      </c>
      <c r="B3174" t="s">
        <v>4216</v>
      </c>
      <c r="C3174" t="s">
        <v>2330</v>
      </c>
      <c r="D3174" t="s">
        <v>13220</v>
      </c>
      <c r="H3174" t="s">
        <v>13221</v>
      </c>
      <c r="J3174" t="s">
        <v>27665</v>
      </c>
    </row>
    <row r="3175" spans="1:10" x14ac:dyDescent="0.2">
      <c r="A3175" t="s">
        <v>2331</v>
      </c>
      <c r="B3175" t="s">
        <v>8164</v>
      </c>
      <c r="C3175" t="s">
        <v>2332</v>
      </c>
      <c r="D3175" t="s">
        <v>13222</v>
      </c>
      <c r="H3175" t="s">
        <v>13223</v>
      </c>
      <c r="J3175" t="s">
        <v>27665</v>
      </c>
    </row>
    <row r="3176" spans="1:10" x14ac:dyDescent="0.2">
      <c r="A3176" t="s">
        <v>2333</v>
      </c>
      <c r="B3176" t="s">
        <v>2335</v>
      </c>
      <c r="C3176" t="s">
        <v>2334</v>
      </c>
      <c r="D3176" t="s">
        <v>13224</v>
      </c>
      <c r="H3176" t="s">
        <v>13225</v>
      </c>
      <c r="J3176" t="s">
        <v>27665</v>
      </c>
    </row>
    <row r="3177" spans="1:10" x14ac:dyDescent="0.2">
      <c r="A3177" t="s">
        <v>2336</v>
      </c>
      <c r="B3177" t="s">
        <v>4220</v>
      </c>
      <c r="C3177" t="s">
        <v>2337</v>
      </c>
      <c r="D3177" t="s">
        <v>13226</v>
      </c>
      <c r="H3177" t="s">
        <v>13227</v>
      </c>
      <c r="J3177" t="s">
        <v>27665</v>
      </c>
    </row>
    <row r="3178" spans="1:10" x14ac:dyDescent="0.2">
      <c r="A3178" t="s">
        <v>13226</v>
      </c>
      <c r="B3178" t="s">
        <v>15824</v>
      </c>
      <c r="C3178" t="s">
        <v>13227</v>
      </c>
      <c r="D3178" t="s">
        <v>17038</v>
      </c>
      <c r="E3178" t="s">
        <v>2336</v>
      </c>
      <c r="G3178" t="s">
        <v>2337</v>
      </c>
      <c r="H3178" t="s">
        <v>17039</v>
      </c>
      <c r="J3178" t="s">
        <v>27665</v>
      </c>
    </row>
    <row r="3179" spans="1:10" x14ac:dyDescent="0.2">
      <c r="A3179" t="s">
        <v>2338</v>
      </c>
      <c r="B3179" t="s">
        <v>4217</v>
      </c>
      <c r="C3179" t="s">
        <v>2339</v>
      </c>
      <c r="D3179" t="s">
        <v>13228</v>
      </c>
      <c r="H3179" t="s">
        <v>13229</v>
      </c>
      <c r="J3179" t="s">
        <v>27665</v>
      </c>
    </row>
    <row r="3180" spans="1:10" x14ac:dyDescent="0.2">
      <c r="A3180" t="s">
        <v>2340</v>
      </c>
      <c r="B3180" t="s">
        <v>4218</v>
      </c>
      <c r="C3180" t="s">
        <v>2341</v>
      </c>
      <c r="D3180" t="s">
        <v>13230</v>
      </c>
      <c r="H3180" t="s">
        <v>13231</v>
      </c>
      <c r="J3180" t="s">
        <v>27665</v>
      </c>
    </row>
    <row r="3181" spans="1:10" x14ac:dyDescent="0.2">
      <c r="A3181" t="s">
        <v>2342</v>
      </c>
      <c r="B3181" t="s">
        <v>2344</v>
      </c>
      <c r="C3181" t="s">
        <v>2343</v>
      </c>
      <c r="D3181" t="s">
        <v>13232</v>
      </c>
      <c r="H3181" t="s">
        <v>13233</v>
      </c>
      <c r="J3181" t="s">
        <v>27665</v>
      </c>
    </row>
    <row r="3182" spans="1:10" x14ac:dyDescent="0.2">
      <c r="A3182" t="s">
        <v>2345</v>
      </c>
      <c r="B3182" t="s">
        <v>4219</v>
      </c>
      <c r="C3182" t="s">
        <v>2346</v>
      </c>
      <c r="D3182" t="s">
        <v>13234</v>
      </c>
      <c r="H3182" t="s">
        <v>13235</v>
      </c>
      <c r="J3182" t="s">
        <v>27665</v>
      </c>
    </row>
    <row r="3183" spans="1:10" x14ac:dyDescent="0.2">
      <c r="A3183" t="s">
        <v>2347</v>
      </c>
      <c r="B3183" t="s">
        <v>4219</v>
      </c>
      <c r="C3183" t="s">
        <v>2348</v>
      </c>
      <c r="D3183" t="s">
        <v>13236</v>
      </c>
      <c r="H3183" t="s">
        <v>13237</v>
      </c>
      <c r="J3183" t="s">
        <v>27665</v>
      </c>
    </row>
    <row r="3184" spans="1:10" x14ac:dyDescent="0.2">
      <c r="A3184" t="s">
        <v>2349</v>
      </c>
      <c r="B3184" t="s">
        <v>4220</v>
      </c>
      <c r="C3184" t="s">
        <v>2350</v>
      </c>
      <c r="D3184" t="s">
        <v>13238</v>
      </c>
      <c r="H3184" t="s">
        <v>13239</v>
      </c>
      <c r="J3184" t="s">
        <v>27665</v>
      </c>
    </row>
    <row r="3185" spans="1:10" x14ac:dyDescent="0.2">
      <c r="A3185" t="s">
        <v>2351</v>
      </c>
      <c r="B3185" t="s">
        <v>1773</v>
      </c>
      <c r="C3185" t="s">
        <v>2352</v>
      </c>
      <c r="D3185" t="s">
        <v>13240</v>
      </c>
      <c r="H3185" t="s">
        <v>13241</v>
      </c>
      <c r="J3185" t="s">
        <v>27665</v>
      </c>
    </row>
    <row r="3186" spans="1:10" x14ac:dyDescent="0.2">
      <c r="A3186" t="s">
        <v>2353</v>
      </c>
      <c r="B3186" t="s">
        <v>1773</v>
      </c>
      <c r="C3186" t="s">
        <v>2354</v>
      </c>
      <c r="D3186" t="s">
        <v>13242</v>
      </c>
      <c r="H3186" t="s">
        <v>13243</v>
      </c>
      <c r="J3186" t="s">
        <v>27665</v>
      </c>
    </row>
    <row r="3187" spans="1:10" x14ac:dyDescent="0.2">
      <c r="A3187" t="s">
        <v>18678</v>
      </c>
      <c r="B3187" t="s">
        <v>1773</v>
      </c>
      <c r="C3187" t="s">
        <v>18679</v>
      </c>
      <c r="D3187" t="s">
        <v>18903</v>
      </c>
      <c r="F3187" t="s">
        <v>3178</v>
      </c>
      <c r="H3187" t="s">
        <v>18904</v>
      </c>
      <c r="I3187" t="s">
        <v>3179</v>
      </c>
      <c r="J3187" t="s">
        <v>27711</v>
      </c>
    </row>
    <row r="3188" spans="1:10" x14ac:dyDescent="0.2">
      <c r="A3188" t="s">
        <v>2355</v>
      </c>
      <c r="B3188" t="s">
        <v>8173</v>
      </c>
      <c r="C3188" t="s">
        <v>2356</v>
      </c>
      <c r="D3188" t="s">
        <v>13244</v>
      </c>
      <c r="H3188" t="s">
        <v>13245</v>
      </c>
      <c r="J3188" t="s">
        <v>27665</v>
      </c>
    </row>
    <row r="3189" spans="1:10" x14ac:dyDescent="0.2">
      <c r="A3189" t="s">
        <v>13246</v>
      </c>
      <c r="B3189" t="s">
        <v>3925</v>
      </c>
      <c r="C3189" t="s">
        <v>13247</v>
      </c>
      <c r="E3189" t="s">
        <v>4402</v>
      </c>
      <c r="G3189" t="s">
        <v>4401</v>
      </c>
      <c r="J3189" t="s">
        <v>27665</v>
      </c>
    </row>
    <row r="3190" spans="1:10" x14ac:dyDescent="0.2">
      <c r="A3190" t="s">
        <v>2357</v>
      </c>
      <c r="B3190" t="s">
        <v>6166</v>
      </c>
      <c r="C3190" t="s">
        <v>2358</v>
      </c>
      <c r="D3190" t="s">
        <v>13248</v>
      </c>
      <c r="H3190" t="s">
        <v>13249</v>
      </c>
      <c r="J3190" t="s">
        <v>27665</v>
      </c>
    </row>
    <row r="3191" spans="1:10" x14ac:dyDescent="0.2">
      <c r="A3191" t="s">
        <v>2359</v>
      </c>
      <c r="B3191" t="s">
        <v>2361</v>
      </c>
      <c r="C3191" t="s">
        <v>2360</v>
      </c>
      <c r="D3191" t="s">
        <v>13250</v>
      </c>
      <c r="H3191" t="s">
        <v>13251</v>
      </c>
      <c r="J3191" t="s">
        <v>27665</v>
      </c>
    </row>
    <row r="3192" spans="1:10" x14ac:dyDescent="0.2">
      <c r="A3192" t="s">
        <v>2362</v>
      </c>
      <c r="B3192" t="s">
        <v>1773</v>
      </c>
      <c r="C3192" t="s">
        <v>2363</v>
      </c>
      <c r="D3192" t="s">
        <v>13252</v>
      </c>
      <c r="H3192" t="s">
        <v>13253</v>
      </c>
      <c r="J3192" t="s">
        <v>27665</v>
      </c>
    </row>
    <row r="3193" spans="1:10" x14ac:dyDescent="0.2">
      <c r="A3193" t="s">
        <v>13254</v>
      </c>
      <c r="B3193" t="s">
        <v>15825</v>
      </c>
      <c r="C3193" t="s">
        <v>13255</v>
      </c>
      <c r="E3193" t="s">
        <v>3170</v>
      </c>
      <c r="G3193" t="s">
        <v>3171</v>
      </c>
      <c r="J3193" t="s">
        <v>27665</v>
      </c>
    </row>
    <row r="3194" spans="1:10" x14ac:dyDescent="0.2">
      <c r="A3194" t="s">
        <v>3170</v>
      </c>
      <c r="B3194" t="s">
        <v>3172</v>
      </c>
      <c r="C3194" t="s">
        <v>3171</v>
      </c>
      <c r="D3194" t="s">
        <v>13254</v>
      </c>
      <c r="H3194" t="s">
        <v>13255</v>
      </c>
      <c r="J3194" t="s">
        <v>27665</v>
      </c>
    </row>
    <row r="3195" spans="1:10" x14ac:dyDescent="0.2">
      <c r="A3195" t="s">
        <v>3174</v>
      </c>
      <c r="B3195" t="s">
        <v>5882</v>
      </c>
      <c r="C3195" t="s">
        <v>3175</v>
      </c>
      <c r="D3195" t="s">
        <v>13256</v>
      </c>
      <c r="H3195" t="s">
        <v>13257</v>
      </c>
      <c r="J3195" t="s">
        <v>27665</v>
      </c>
    </row>
    <row r="3196" spans="1:10" x14ac:dyDescent="0.2">
      <c r="A3196" t="s">
        <v>3176</v>
      </c>
      <c r="B3196" t="s">
        <v>3173</v>
      </c>
      <c r="C3196" t="s">
        <v>3177</v>
      </c>
      <c r="D3196" t="s">
        <v>13258</v>
      </c>
      <c r="H3196" t="s">
        <v>13259</v>
      </c>
      <c r="J3196" t="s">
        <v>27665</v>
      </c>
    </row>
    <row r="3197" spans="1:10" x14ac:dyDescent="0.2">
      <c r="A3197" t="s">
        <v>3178</v>
      </c>
      <c r="B3197" t="s">
        <v>1773</v>
      </c>
      <c r="C3197" t="s">
        <v>3179</v>
      </c>
      <c r="D3197" t="s">
        <v>13260</v>
      </c>
      <c r="H3197" t="s">
        <v>13261</v>
      </c>
      <c r="J3197" t="s">
        <v>27711</v>
      </c>
    </row>
    <row r="3198" spans="1:10" x14ac:dyDescent="0.2">
      <c r="A3198" t="s">
        <v>3180</v>
      </c>
      <c r="B3198" t="s">
        <v>1773</v>
      </c>
      <c r="C3198" t="s">
        <v>3181</v>
      </c>
      <c r="D3198" t="s">
        <v>13262</v>
      </c>
      <c r="H3198" t="s">
        <v>13263</v>
      </c>
      <c r="J3198" t="s">
        <v>27711</v>
      </c>
    </row>
    <row r="3199" spans="1:10" x14ac:dyDescent="0.2">
      <c r="A3199" t="s">
        <v>3182</v>
      </c>
      <c r="B3199" t="s">
        <v>1750</v>
      </c>
      <c r="C3199" t="s">
        <v>3183</v>
      </c>
      <c r="D3199" t="s">
        <v>13264</v>
      </c>
      <c r="H3199" t="s">
        <v>13265</v>
      </c>
      <c r="J3199" t="s">
        <v>27665</v>
      </c>
    </row>
    <row r="3200" spans="1:10" x14ac:dyDescent="0.2">
      <c r="A3200" t="s">
        <v>3184</v>
      </c>
      <c r="B3200" t="s">
        <v>8967</v>
      </c>
      <c r="C3200" t="s">
        <v>3185</v>
      </c>
      <c r="D3200" t="s">
        <v>13266</v>
      </c>
      <c r="H3200" t="s">
        <v>13267</v>
      </c>
      <c r="J3200" t="s">
        <v>27665</v>
      </c>
    </row>
    <row r="3201" spans="1:10" x14ac:dyDescent="0.2">
      <c r="A3201" t="s">
        <v>3186</v>
      </c>
      <c r="B3201" t="s">
        <v>3188</v>
      </c>
      <c r="C3201" t="s">
        <v>3187</v>
      </c>
      <c r="D3201" t="s">
        <v>13268</v>
      </c>
      <c r="H3201" t="s">
        <v>13269</v>
      </c>
      <c r="J3201" t="s">
        <v>27665</v>
      </c>
    </row>
    <row r="3202" spans="1:10" x14ac:dyDescent="0.2">
      <c r="A3202" t="s">
        <v>3189</v>
      </c>
      <c r="B3202" t="s">
        <v>4403</v>
      </c>
      <c r="C3202" t="s">
        <v>3190</v>
      </c>
      <c r="D3202" t="s">
        <v>13270</v>
      </c>
      <c r="H3202" t="s">
        <v>13271</v>
      </c>
      <c r="J3202" t="s">
        <v>27665</v>
      </c>
    </row>
    <row r="3203" spans="1:10" x14ac:dyDescent="0.2">
      <c r="A3203" t="s">
        <v>3191</v>
      </c>
      <c r="B3203" t="s">
        <v>1091</v>
      </c>
      <c r="C3203" t="s">
        <v>3192</v>
      </c>
      <c r="D3203" t="s">
        <v>13272</v>
      </c>
      <c r="H3203" t="s">
        <v>13273</v>
      </c>
      <c r="J3203" t="s">
        <v>27665</v>
      </c>
    </row>
    <row r="3204" spans="1:10" x14ac:dyDescent="0.2">
      <c r="A3204" t="s">
        <v>3193</v>
      </c>
      <c r="B3204" t="s">
        <v>1773</v>
      </c>
      <c r="C3204" t="s">
        <v>3194</v>
      </c>
      <c r="D3204" t="s">
        <v>13274</v>
      </c>
      <c r="H3204" t="s">
        <v>13275</v>
      </c>
      <c r="J3204" t="s">
        <v>27665</v>
      </c>
    </row>
    <row r="3205" spans="1:10" x14ac:dyDescent="0.2">
      <c r="A3205" t="s">
        <v>3195</v>
      </c>
      <c r="B3205" t="s">
        <v>1092</v>
      </c>
      <c r="C3205" t="s">
        <v>3196</v>
      </c>
      <c r="D3205" t="s">
        <v>13276</v>
      </c>
      <c r="H3205" t="s">
        <v>13277</v>
      </c>
      <c r="J3205" t="s">
        <v>27665</v>
      </c>
    </row>
    <row r="3206" spans="1:10" x14ac:dyDescent="0.2">
      <c r="A3206" t="s">
        <v>2364</v>
      </c>
      <c r="B3206" t="s">
        <v>4198</v>
      </c>
      <c r="C3206" t="s">
        <v>2365</v>
      </c>
      <c r="D3206" t="s">
        <v>13278</v>
      </c>
      <c r="H3206" t="s">
        <v>13279</v>
      </c>
      <c r="J3206" t="s">
        <v>27665</v>
      </c>
    </row>
    <row r="3207" spans="1:10" x14ac:dyDescent="0.2">
      <c r="A3207" t="s">
        <v>2366</v>
      </c>
      <c r="B3207" t="s">
        <v>1093</v>
      </c>
      <c r="C3207" t="s">
        <v>2367</v>
      </c>
      <c r="D3207" t="s">
        <v>13280</v>
      </c>
      <c r="H3207" t="s">
        <v>13281</v>
      </c>
      <c r="J3207" t="s">
        <v>27665</v>
      </c>
    </row>
    <row r="3208" spans="1:10" x14ac:dyDescent="0.2">
      <c r="A3208" t="s">
        <v>5476</v>
      </c>
      <c r="B3208" t="s">
        <v>5475</v>
      </c>
      <c r="C3208" t="s">
        <v>5477</v>
      </c>
      <c r="D3208" t="s">
        <v>13282</v>
      </c>
      <c r="H3208" t="s">
        <v>13283</v>
      </c>
      <c r="J3208" t="s">
        <v>27665</v>
      </c>
    </row>
    <row r="3209" spans="1:10" x14ac:dyDescent="0.2">
      <c r="A3209" t="s">
        <v>5478</v>
      </c>
      <c r="B3209" t="s">
        <v>2144</v>
      </c>
      <c r="C3209" t="s">
        <v>5479</v>
      </c>
      <c r="D3209" t="s">
        <v>13284</v>
      </c>
      <c r="H3209" t="s">
        <v>13285</v>
      </c>
      <c r="J3209" t="s">
        <v>27665</v>
      </c>
    </row>
    <row r="3210" spans="1:10" x14ac:dyDescent="0.2">
      <c r="A3210" t="s">
        <v>2374</v>
      </c>
      <c r="B3210" t="s">
        <v>2376</v>
      </c>
      <c r="C3210" t="s">
        <v>2375</v>
      </c>
      <c r="F3210" t="s">
        <v>5325</v>
      </c>
      <c r="I3210" t="s">
        <v>5326</v>
      </c>
      <c r="J3210" t="s">
        <v>27665</v>
      </c>
    </row>
    <row r="3211" spans="1:10" x14ac:dyDescent="0.2">
      <c r="A3211" t="s">
        <v>2382</v>
      </c>
      <c r="B3211" t="s">
        <v>2384</v>
      </c>
      <c r="C3211" t="s">
        <v>2383</v>
      </c>
      <c r="D3211" t="s">
        <v>13286</v>
      </c>
      <c r="H3211" t="s">
        <v>13287</v>
      </c>
      <c r="J3211" t="s">
        <v>27711</v>
      </c>
    </row>
    <row r="3212" spans="1:10" x14ac:dyDescent="0.2">
      <c r="A3212" t="s">
        <v>2385</v>
      </c>
      <c r="B3212" t="s">
        <v>1795</v>
      </c>
      <c r="C3212" t="s">
        <v>2386</v>
      </c>
      <c r="D3212" t="s">
        <v>8660</v>
      </c>
      <c r="H3212" t="s">
        <v>8661</v>
      </c>
      <c r="J3212" t="s">
        <v>27665</v>
      </c>
    </row>
    <row r="3213" spans="1:10" x14ac:dyDescent="0.2">
      <c r="A3213" t="s">
        <v>3957</v>
      </c>
      <c r="B3213" t="s">
        <v>3959</v>
      </c>
      <c r="C3213" t="s">
        <v>3958</v>
      </c>
      <c r="D3213" t="s">
        <v>8662</v>
      </c>
      <c r="H3213" t="s">
        <v>11828</v>
      </c>
      <c r="J3213" t="s">
        <v>27711</v>
      </c>
    </row>
    <row r="3214" spans="1:10" x14ac:dyDescent="0.2">
      <c r="A3214" t="s">
        <v>2387</v>
      </c>
      <c r="B3214" t="s">
        <v>4238</v>
      </c>
      <c r="C3214" t="s">
        <v>2388</v>
      </c>
      <c r="D3214" t="s">
        <v>11829</v>
      </c>
      <c r="H3214" t="s">
        <v>11830</v>
      </c>
      <c r="J3214" t="s">
        <v>27665</v>
      </c>
    </row>
    <row r="3215" spans="1:10" x14ac:dyDescent="0.2">
      <c r="A3215" t="s">
        <v>2389</v>
      </c>
      <c r="B3215" t="s">
        <v>8967</v>
      </c>
      <c r="C3215" t="s">
        <v>2390</v>
      </c>
      <c r="D3215" t="s">
        <v>11831</v>
      </c>
      <c r="H3215" t="s">
        <v>11832</v>
      </c>
      <c r="J3215" t="s">
        <v>27665</v>
      </c>
    </row>
    <row r="3216" spans="1:10" x14ac:dyDescent="0.2">
      <c r="A3216" t="s">
        <v>526</v>
      </c>
      <c r="B3216" t="s">
        <v>5482</v>
      </c>
      <c r="C3216" t="s">
        <v>527</v>
      </c>
      <c r="D3216" t="s">
        <v>11833</v>
      </c>
      <c r="H3216" t="s">
        <v>11834</v>
      </c>
      <c r="J3216" t="s">
        <v>27665</v>
      </c>
    </row>
    <row r="3217" spans="1:10" x14ac:dyDescent="0.2">
      <c r="A3217" t="s">
        <v>528</v>
      </c>
      <c r="B3217" t="s">
        <v>530</v>
      </c>
      <c r="C3217" t="s">
        <v>529</v>
      </c>
      <c r="D3217" t="s">
        <v>11835</v>
      </c>
      <c r="H3217" t="s">
        <v>11836</v>
      </c>
      <c r="J3217" t="s">
        <v>27665</v>
      </c>
    </row>
    <row r="3218" spans="1:10" x14ac:dyDescent="0.2">
      <c r="A3218" t="s">
        <v>531</v>
      </c>
      <c r="B3218" t="s">
        <v>8176</v>
      </c>
      <c r="C3218" t="s">
        <v>532</v>
      </c>
      <c r="D3218" t="s">
        <v>11837</v>
      </c>
      <c r="H3218" t="s">
        <v>11838</v>
      </c>
      <c r="J3218" t="s">
        <v>27665</v>
      </c>
    </row>
    <row r="3219" spans="1:10" x14ac:dyDescent="0.2">
      <c r="A3219" t="s">
        <v>533</v>
      </c>
      <c r="B3219" t="s">
        <v>4320</v>
      </c>
      <c r="C3219" t="s">
        <v>534</v>
      </c>
      <c r="J3219" t="s">
        <v>27711</v>
      </c>
    </row>
    <row r="3220" spans="1:10" x14ac:dyDescent="0.2">
      <c r="A3220" t="s">
        <v>535</v>
      </c>
      <c r="B3220" t="s">
        <v>5696</v>
      </c>
      <c r="C3220" t="s">
        <v>536</v>
      </c>
      <c r="D3220" t="s">
        <v>11839</v>
      </c>
      <c r="H3220" t="s">
        <v>11840</v>
      </c>
      <c r="J3220" t="s">
        <v>27665</v>
      </c>
    </row>
    <row r="3221" spans="1:10" x14ac:dyDescent="0.2">
      <c r="A3221" t="s">
        <v>537</v>
      </c>
      <c r="B3221" t="s">
        <v>8965</v>
      </c>
      <c r="C3221" t="s">
        <v>538</v>
      </c>
      <c r="J3221" t="s">
        <v>27665</v>
      </c>
    </row>
    <row r="3222" spans="1:10" x14ac:dyDescent="0.2">
      <c r="A3222" t="s">
        <v>539</v>
      </c>
      <c r="B3222" t="s">
        <v>1773</v>
      </c>
      <c r="C3222" t="s">
        <v>540</v>
      </c>
      <c r="D3222" t="s">
        <v>11841</v>
      </c>
      <c r="H3222" t="s">
        <v>11842</v>
      </c>
      <c r="J3222" t="s">
        <v>27665</v>
      </c>
    </row>
    <row r="3223" spans="1:10" x14ac:dyDescent="0.2">
      <c r="A3223" t="s">
        <v>541</v>
      </c>
      <c r="B3223" t="s">
        <v>1750</v>
      </c>
      <c r="C3223" t="s">
        <v>542</v>
      </c>
      <c r="D3223" t="s">
        <v>11843</v>
      </c>
      <c r="H3223" t="s">
        <v>11844</v>
      </c>
      <c r="J3223" t="s">
        <v>27665</v>
      </c>
    </row>
    <row r="3224" spans="1:10" x14ac:dyDescent="0.2">
      <c r="A3224" t="s">
        <v>543</v>
      </c>
      <c r="B3224" t="s">
        <v>545</v>
      </c>
      <c r="C3224" t="s">
        <v>544</v>
      </c>
      <c r="J3224" t="s">
        <v>27665</v>
      </c>
    </row>
    <row r="3225" spans="1:10" x14ac:dyDescent="0.2">
      <c r="A3225" t="s">
        <v>546</v>
      </c>
      <c r="B3225" t="s">
        <v>548</v>
      </c>
      <c r="C3225" t="s">
        <v>547</v>
      </c>
      <c r="J3225" t="s">
        <v>27665</v>
      </c>
    </row>
    <row r="3226" spans="1:10" x14ac:dyDescent="0.2">
      <c r="A3226" t="s">
        <v>549</v>
      </c>
      <c r="B3226" t="s">
        <v>551</v>
      </c>
      <c r="C3226" t="s">
        <v>550</v>
      </c>
      <c r="D3226" t="s">
        <v>11845</v>
      </c>
      <c r="H3226" t="s">
        <v>11846</v>
      </c>
      <c r="J3226" t="s">
        <v>27665</v>
      </c>
    </row>
    <row r="3227" spans="1:10" x14ac:dyDescent="0.2">
      <c r="A3227" t="s">
        <v>552</v>
      </c>
      <c r="B3227" t="s">
        <v>554</v>
      </c>
      <c r="C3227" t="s">
        <v>553</v>
      </c>
      <c r="J3227" t="s">
        <v>27665</v>
      </c>
    </row>
    <row r="3228" spans="1:10" x14ac:dyDescent="0.2">
      <c r="A3228" t="s">
        <v>4669</v>
      </c>
      <c r="B3228" t="s">
        <v>4671</v>
      </c>
      <c r="C3228" t="s">
        <v>4670</v>
      </c>
      <c r="D3228" t="s">
        <v>13765</v>
      </c>
      <c r="H3228" t="s">
        <v>13766</v>
      </c>
      <c r="J3228" t="s">
        <v>27665</v>
      </c>
    </row>
    <row r="3229" spans="1:10" x14ac:dyDescent="0.2">
      <c r="A3229" t="s">
        <v>4672</v>
      </c>
      <c r="B3229" t="s">
        <v>1773</v>
      </c>
      <c r="C3229" t="s">
        <v>4673</v>
      </c>
      <c r="D3229" t="s">
        <v>13767</v>
      </c>
      <c r="H3229" t="s">
        <v>13768</v>
      </c>
      <c r="J3229" t="s">
        <v>27665</v>
      </c>
    </row>
    <row r="3230" spans="1:10" x14ac:dyDescent="0.2">
      <c r="A3230" t="s">
        <v>4674</v>
      </c>
      <c r="B3230" t="s">
        <v>4676</v>
      </c>
      <c r="C3230" t="s">
        <v>4675</v>
      </c>
      <c r="D3230" t="s">
        <v>13769</v>
      </c>
      <c r="H3230" t="s">
        <v>13770</v>
      </c>
      <c r="J3230" t="s">
        <v>27665</v>
      </c>
    </row>
    <row r="3231" spans="1:10" x14ac:dyDescent="0.2">
      <c r="A3231" t="s">
        <v>4677</v>
      </c>
      <c r="B3231" t="s">
        <v>1773</v>
      </c>
      <c r="C3231" t="s">
        <v>4678</v>
      </c>
      <c r="D3231" t="s">
        <v>13771</v>
      </c>
      <c r="H3231" t="s">
        <v>13772</v>
      </c>
      <c r="J3231" t="s">
        <v>27665</v>
      </c>
    </row>
    <row r="3232" spans="1:10" x14ac:dyDescent="0.2">
      <c r="A3232" t="s">
        <v>1380</v>
      </c>
      <c r="B3232" t="s">
        <v>1382</v>
      </c>
      <c r="C3232" t="s">
        <v>1381</v>
      </c>
      <c r="D3232" t="s">
        <v>13773</v>
      </c>
      <c r="H3232" t="s">
        <v>13774</v>
      </c>
      <c r="J3232" t="s">
        <v>27665</v>
      </c>
    </row>
    <row r="3233" spans="1:10" x14ac:dyDescent="0.2">
      <c r="A3233" t="s">
        <v>1384</v>
      </c>
      <c r="B3233" t="s">
        <v>1383</v>
      </c>
      <c r="C3233" t="s">
        <v>1385</v>
      </c>
      <c r="D3233" t="s">
        <v>13775</v>
      </c>
      <c r="H3233" t="s">
        <v>13776</v>
      </c>
      <c r="J3233" t="s">
        <v>27665</v>
      </c>
    </row>
    <row r="3234" spans="1:10" x14ac:dyDescent="0.2">
      <c r="A3234" t="s">
        <v>1386</v>
      </c>
      <c r="B3234" t="s">
        <v>1388</v>
      </c>
      <c r="C3234" t="s">
        <v>1387</v>
      </c>
      <c r="D3234" t="s">
        <v>13777</v>
      </c>
      <c r="H3234" t="s">
        <v>13778</v>
      </c>
      <c r="J3234" t="s">
        <v>27665</v>
      </c>
    </row>
    <row r="3235" spans="1:10" x14ac:dyDescent="0.2">
      <c r="A3235" t="s">
        <v>1389</v>
      </c>
      <c r="B3235" t="s">
        <v>1773</v>
      </c>
      <c r="C3235" t="s">
        <v>1390</v>
      </c>
      <c r="D3235" t="s">
        <v>13779</v>
      </c>
      <c r="H3235" t="s">
        <v>13780</v>
      </c>
      <c r="J3235" t="s">
        <v>27665</v>
      </c>
    </row>
    <row r="3236" spans="1:10" x14ac:dyDescent="0.2">
      <c r="A3236" t="s">
        <v>1391</v>
      </c>
      <c r="B3236" t="s">
        <v>1393</v>
      </c>
      <c r="C3236" t="s">
        <v>1392</v>
      </c>
      <c r="J3236" t="s">
        <v>27665</v>
      </c>
    </row>
    <row r="3237" spans="1:10" x14ac:dyDescent="0.2">
      <c r="A3237" t="s">
        <v>1394</v>
      </c>
      <c r="B3237" t="s">
        <v>1396</v>
      </c>
      <c r="C3237" t="s">
        <v>1395</v>
      </c>
      <c r="D3237" t="s">
        <v>13781</v>
      </c>
      <c r="H3237" t="s">
        <v>13782</v>
      </c>
      <c r="J3237" t="s">
        <v>27665</v>
      </c>
    </row>
    <row r="3238" spans="1:10" x14ac:dyDescent="0.2">
      <c r="A3238" t="s">
        <v>1397</v>
      </c>
      <c r="B3238" t="s">
        <v>1383</v>
      </c>
      <c r="C3238" t="s">
        <v>1398</v>
      </c>
      <c r="D3238" t="s">
        <v>10878</v>
      </c>
      <c r="H3238" t="s">
        <v>10879</v>
      </c>
      <c r="J3238" t="s">
        <v>27665</v>
      </c>
    </row>
    <row r="3239" spans="1:10" x14ac:dyDescent="0.2">
      <c r="A3239" t="s">
        <v>1399</v>
      </c>
      <c r="B3239" t="s">
        <v>1382</v>
      </c>
      <c r="C3239" t="s">
        <v>1400</v>
      </c>
      <c r="D3239" t="s">
        <v>10880</v>
      </c>
      <c r="H3239" t="s">
        <v>10881</v>
      </c>
      <c r="J3239" t="s">
        <v>27665</v>
      </c>
    </row>
    <row r="3240" spans="1:10" x14ac:dyDescent="0.2">
      <c r="A3240" t="s">
        <v>1401</v>
      </c>
      <c r="B3240" t="s">
        <v>8956</v>
      </c>
      <c r="C3240" t="s">
        <v>1402</v>
      </c>
      <c r="D3240" t="s">
        <v>10882</v>
      </c>
      <c r="H3240" t="s">
        <v>10883</v>
      </c>
      <c r="J3240" t="s">
        <v>27665</v>
      </c>
    </row>
    <row r="3241" spans="1:10" x14ac:dyDescent="0.2">
      <c r="A3241" t="s">
        <v>1403</v>
      </c>
      <c r="B3241" t="s">
        <v>1383</v>
      </c>
      <c r="C3241" t="s">
        <v>1404</v>
      </c>
      <c r="D3241" t="s">
        <v>10884</v>
      </c>
      <c r="H3241" t="s">
        <v>10885</v>
      </c>
      <c r="J3241" t="s">
        <v>27665</v>
      </c>
    </row>
    <row r="3242" spans="1:10" x14ac:dyDescent="0.2">
      <c r="A3242" t="s">
        <v>1406</v>
      </c>
      <c r="B3242" t="s">
        <v>8174</v>
      </c>
      <c r="C3242" t="s">
        <v>1407</v>
      </c>
      <c r="D3242" t="s">
        <v>10886</v>
      </c>
      <c r="H3242" t="s">
        <v>10887</v>
      </c>
      <c r="J3242" t="s">
        <v>27665</v>
      </c>
    </row>
    <row r="3243" spans="1:10" x14ac:dyDescent="0.2">
      <c r="A3243" t="s">
        <v>1408</v>
      </c>
      <c r="B3243" t="s">
        <v>1405</v>
      </c>
      <c r="C3243" t="s">
        <v>1409</v>
      </c>
      <c r="D3243" t="s">
        <v>10888</v>
      </c>
      <c r="H3243" t="s">
        <v>10889</v>
      </c>
      <c r="J3243" t="s">
        <v>27665</v>
      </c>
    </row>
    <row r="3244" spans="1:10" x14ac:dyDescent="0.2">
      <c r="A3244" t="s">
        <v>1410</v>
      </c>
      <c r="B3244" t="s">
        <v>1405</v>
      </c>
      <c r="C3244" t="s">
        <v>1411</v>
      </c>
      <c r="D3244" t="s">
        <v>10890</v>
      </c>
      <c r="H3244" t="s">
        <v>10891</v>
      </c>
      <c r="J3244" t="s">
        <v>27665</v>
      </c>
    </row>
    <row r="3245" spans="1:10" x14ac:dyDescent="0.2">
      <c r="A3245" t="s">
        <v>1412</v>
      </c>
      <c r="B3245" t="s">
        <v>1414</v>
      </c>
      <c r="C3245" t="s">
        <v>1413</v>
      </c>
      <c r="D3245" t="s">
        <v>10892</v>
      </c>
      <c r="H3245" t="s">
        <v>10893</v>
      </c>
      <c r="J3245" t="s">
        <v>27665</v>
      </c>
    </row>
    <row r="3246" spans="1:10" x14ac:dyDescent="0.2">
      <c r="A3246" t="s">
        <v>1415</v>
      </c>
      <c r="B3246" t="s">
        <v>8177</v>
      </c>
      <c r="C3246" t="s">
        <v>1416</v>
      </c>
      <c r="D3246" t="s">
        <v>10894</v>
      </c>
      <c r="H3246" t="s">
        <v>10895</v>
      </c>
      <c r="J3246" t="s">
        <v>27665</v>
      </c>
    </row>
    <row r="3247" spans="1:10" x14ac:dyDescent="0.2">
      <c r="A3247" t="s">
        <v>1417</v>
      </c>
      <c r="B3247" t="s">
        <v>6166</v>
      </c>
      <c r="C3247" t="s">
        <v>1418</v>
      </c>
      <c r="D3247" t="s">
        <v>10896</v>
      </c>
      <c r="H3247" t="s">
        <v>10897</v>
      </c>
      <c r="J3247" t="s">
        <v>27665</v>
      </c>
    </row>
    <row r="3248" spans="1:10" x14ac:dyDescent="0.2">
      <c r="A3248" t="s">
        <v>1419</v>
      </c>
      <c r="B3248" t="s">
        <v>6166</v>
      </c>
      <c r="C3248" t="s">
        <v>1420</v>
      </c>
      <c r="D3248" t="s">
        <v>10898</v>
      </c>
      <c r="H3248" t="s">
        <v>10899</v>
      </c>
      <c r="J3248" t="s">
        <v>27665</v>
      </c>
    </row>
    <row r="3249" spans="1:10" x14ac:dyDescent="0.2">
      <c r="A3249" t="s">
        <v>1421</v>
      </c>
      <c r="B3249" t="s">
        <v>1773</v>
      </c>
      <c r="C3249" t="s">
        <v>2220</v>
      </c>
      <c r="D3249" t="s">
        <v>10900</v>
      </c>
      <c r="H3249" t="s">
        <v>10901</v>
      </c>
      <c r="J3249" t="s">
        <v>27665</v>
      </c>
    </row>
    <row r="3250" spans="1:10" x14ac:dyDescent="0.2">
      <c r="A3250" t="s">
        <v>10902</v>
      </c>
      <c r="B3250" t="s">
        <v>3907</v>
      </c>
      <c r="C3250" t="s">
        <v>10903</v>
      </c>
      <c r="D3250" t="s">
        <v>18905</v>
      </c>
      <c r="E3250" t="s">
        <v>2221</v>
      </c>
      <c r="G3250" t="s">
        <v>2222</v>
      </c>
      <c r="H3250" t="s">
        <v>18906</v>
      </c>
      <c r="J3250" t="s">
        <v>27665</v>
      </c>
    </row>
    <row r="3251" spans="1:10" x14ac:dyDescent="0.2">
      <c r="A3251" t="s">
        <v>2221</v>
      </c>
      <c r="B3251" t="s">
        <v>2223</v>
      </c>
      <c r="C3251" t="s">
        <v>2222</v>
      </c>
      <c r="D3251" t="s">
        <v>10902</v>
      </c>
      <c r="H3251" t="s">
        <v>10903</v>
      </c>
      <c r="J3251" t="s">
        <v>27665</v>
      </c>
    </row>
    <row r="3252" spans="1:10" x14ac:dyDescent="0.2">
      <c r="A3252" t="s">
        <v>2224</v>
      </c>
      <c r="B3252" t="s">
        <v>8171</v>
      </c>
      <c r="C3252" t="s">
        <v>2225</v>
      </c>
      <c r="D3252" t="s">
        <v>10904</v>
      </c>
      <c r="H3252" t="s">
        <v>10905</v>
      </c>
      <c r="J3252" t="s">
        <v>27665</v>
      </c>
    </row>
    <row r="3253" spans="1:10" x14ac:dyDescent="0.2">
      <c r="A3253" t="s">
        <v>2226</v>
      </c>
      <c r="B3253" t="s">
        <v>4404</v>
      </c>
      <c r="C3253" t="s">
        <v>2227</v>
      </c>
      <c r="D3253" t="s">
        <v>10906</v>
      </c>
      <c r="H3253" t="s">
        <v>10907</v>
      </c>
      <c r="J3253" t="s">
        <v>27665</v>
      </c>
    </row>
    <row r="3254" spans="1:10" x14ac:dyDescent="0.2">
      <c r="A3254" t="s">
        <v>2228</v>
      </c>
      <c r="B3254" t="s">
        <v>2230</v>
      </c>
      <c r="C3254" t="s">
        <v>2229</v>
      </c>
      <c r="D3254" t="s">
        <v>10908</v>
      </c>
      <c r="H3254" t="s">
        <v>10909</v>
      </c>
      <c r="J3254" t="s">
        <v>27665</v>
      </c>
    </row>
    <row r="3255" spans="1:10" x14ac:dyDescent="0.2">
      <c r="A3255" t="s">
        <v>10910</v>
      </c>
      <c r="B3255" t="s">
        <v>5697</v>
      </c>
      <c r="C3255" t="s">
        <v>10911</v>
      </c>
      <c r="D3255" t="s">
        <v>22950</v>
      </c>
      <c r="E3255" t="s">
        <v>2231</v>
      </c>
      <c r="G3255" t="s">
        <v>2232</v>
      </c>
      <c r="H3255" t="s">
        <v>22951</v>
      </c>
      <c r="J3255" t="s">
        <v>27665</v>
      </c>
    </row>
    <row r="3256" spans="1:10" x14ac:dyDescent="0.2">
      <c r="A3256" t="s">
        <v>2231</v>
      </c>
      <c r="B3256" t="s">
        <v>8177</v>
      </c>
      <c r="C3256" t="s">
        <v>2232</v>
      </c>
      <c r="D3256" t="s">
        <v>10910</v>
      </c>
      <c r="H3256" t="s">
        <v>10911</v>
      </c>
      <c r="J3256" t="s">
        <v>27665</v>
      </c>
    </row>
    <row r="3257" spans="1:10" x14ac:dyDescent="0.2">
      <c r="A3257" t="s">
        <v>2233</v>
      </c>
      <c r="B3257" t="s">
        <v>2235</v>
      </c>
      <c r="C3257" t="s">
        <v>2234</v>
      </c>
      <c r="D3257" t="s">
        <v>10912</v>
      </c>
      <c r="H3257" t="s">
        <v>10913</v>
      </c>
      <c r="J3257" t="s">
        <v>27665</v>
      </c>
    </row>
    <row r="3258" spans="1:10" x14ac:dyDescent="0.2">
      <c r="A3258" t="s">
        <v>2237</v>
      </c>
      <c r="B3258" t="s">
        <v>2236</v>
      </c>
      <c r="C3258" t="s">
        <v>2238</v>
      </c>
      <c r="D3258" t="s">
        <v>10914</v>
      </c>
      <c r="H3258" t="s">
        <v>10915</v>
      </c>
      <c r="J3258" t="s">
        <v>27665</v>
      </c>
    </row>
    <row r="3259" spans="1:10" x14ac:dyDescent="0.2">
      <c r="A3259" t="s">
        <v>2239</v>
      </c>
      <c r="B3259" t="s">
        <v>1396</v>
      </c>
      <c r="C3259" t="s">
        <v>2240</v>
      </c>
      <c r="D3259" t="s">
        <v>10916</v>
      </c>
      <c r="H3259" t="s">
        <v>10917</v>
      </c>
      <c r="J3259" t="s">
        <v>27665</v>
      </c>
    </row>
    <row r="3260" spans="1:10" x14ac:dyDescent="0.2">
      <c r="A3260" t="s">
        <v>2241</v>
      </c>
      <c r="B3260" t="s">
        <v>2223</v>
      </c>
      <c r="C3260" t="s">
        <v>2242</v>
      </c>
      <c r="D3260" t="s">
        <v>10918</v>
      </c>
      <c r="H3260" t="s">
        <v>10919</v>
      </c>
      <c r="J3260" t="s">
        <v>27665</v>
      </c>
    </row>
    <row r="3261" spans="1:10" x14ac:dyDescent="0.2">
      <c r="A3261" t="s">
        <v>2244</v>
      </c>
      <c r="B3261" t="s">
        <v>2243</v>
      </c>
      <c r="C3261" t="s">
        <v>2245</v>
      </c>
      <c r="D3261" t="s">
        <v>10920</v>
      </c>
      <c r="H3261" t="s">
        <v>10921</v>
      </c>
      <c r="J3261" t="s">
        <v>27665</v>
      </c>
    </row>
    <row r="3262" spans="1:10" x14ac:dyDescent="0.2">
      <c r="A3262" t="s">
        <v>2246</v>
      </c>
      <c r="B3262" t="s">
        <v>2243</v>
      </c>
      <c r="C3262" t="s">
        <v>2247</v>
      </c>
      <c r="D3262" t="s">
        <v>10922</v>
      </c>
      <c r="H3262" t="s">
        <v>10923</v>
      </c>
      <c r="J3262" t="s">
        <v>27665</v>
      </c>
    </row>
    <row r="3263" spans="1:10" x14ac:dyDescent="0.2">
      <c r="A3263" t="s">
        <v>2248</v>
      </c>
      <c r="B3263" t="s">
        <v>2250</v>
      </c>
      <c r="C3263" t="s">
        <v>2249</v>
      </c>
      <c r="D3263" t="s">
        <v>10924</v>
      </c>
      <c r="H3263" t="s">
        <v>10925</v>
      </c>
      <c r="J3263" t="s">
        <v>27665</v>
      </c>
    </row>
    <row r="3264" spans="1:10" x14ac:dyDescent="0.2">
      <c r="A3264" t="s">
        <v>2251</v>
      </c>
      <c r="B3264" t="s">
        <v>2243</v>
      </c>
      <c r="C3264" t="s">
        <v>2252</v>
      </c>
      <c r="D3264" t="s">
        <v>10926</v>
      </c>
      <c r="H3264" t="s">
        <v>10927</v>
      </c>
      <c r="J3264" t="s">
        <v>27665</v>
      </c>
    </row>
    <row r="3265" spans="1:10" x14ac:dyDescent="0.2">
      <c r="A3265" t="s">
        <v>2253</v>
      </c>
      <c r="B3265" t="s">
        <v>8177</v>
      </c>
      <c r="C3265" t="s">
        <v>2254</v>
      </c>
      <c r="D3265" t="s">
        <v>10928</v>
      </c>
      <c r="H3265" t="s">
        <v>10929</v>
      </c>
      <c r="J3265" t="s">
        <v>27665</v>
      </c>
    </row>
    <row r="3266" spans="1:10" x14ac:dyDescent="0.2">
      <c r="A3266" t="s">
        <v>2255</v>
      </c>
      <c r="B3266" t="s">
        <v>2257</v>
      </c>
      <c r="C3266" t="s">
        <v>2256</v>
      </c>
      <c r="D3266" t="s">
        <v>10930</v>
      </c>
      <c r="H3266" t="s">
        <v>10931</v>
      </c>
      <c r="J3266" t="s">
        <v>27665</v>
      </c>
    </row>
    <row r="3267" spans="1:10" x14ac:dyDescent="0.2">
      <c r="A3267" t="s">
        <v>2258</v>
      </c>
      <c r="B3267" t="s">
        <v>1396</v>
      </c>
      <c r="C3267" t="s">
        <v>2259</v>
      </c>
      <c r="D3267" t="s">
        <v>10932</v>
      </c>
      <c r="H3267" t="s">
        <v>10933</v>
      </c>
      <c r="J3267" t="s">
        <v>27711</v>
      </c>
    </row>
    <row r="3268" spans="1:10" x14ac:dyDescent="0.2">
      <c r="A3268" t="s">
        <v>2260</v>
      </c>
      <c r="B3268" t="s">
        <v>8173</v>
      </c>
      <c r="C3268" t="s">
        <v>2261</v>
      </c>
      <c r="D3268" t="s">
        <v>10934</v>
      </c>
      <c r="H3268" t="s">
        <v>10935</v>
      </c>
      <c r="J3268" t="s">
        <v>27665</v>
      </c>
    </row>
    <row r="3269" spans="1:10" x14ac:dyDescent="0.2">
      <c r="A3269" t="s">
        <v>273</v>
      </c>
      <c r="B3269" t="s">
        <v>8177</v>
      </c>
      <c r="C3269" t="s">
        <v>274</v>
      </c>
      <c r="D3269" t="s">
        <v>10936</v>
      </c>
      <c r="H3269" t="s">
        <v>10937</v>
      </c>
      <c r="J3269" t="s">
        <v>27665</v>
      </c>
    </row>
    <row r="3270" spans="1:10" x14ac:dyDescent="0.2">
      <c r="A3270" t="s">
        <v>10938</v>
      </c>
      <c r="B3270" t="s">
        <v>5881</v>
      </c>
      <c r="C3270" t="s">
        <v>10939</v>
      </c>
      <c r="D3270" t="s">
        <v>17040</v>
      </c>
      <c r="E3270" t="s">
        <v>275</v>
      </c>
      <c r="G3270" t="s">
        <v>276</v>
      </c>
      <c r="H3270" t="s">
        <v>17041</v>
      </c>
      <c r="J3270" t="s">
        <v>27665</v>
      </c>
    </row>
    <row r="3271" spans="1:10" x14ac:dyDescent="0.2">
      <c r="A3271" t="s">
        <v>275</v>
      </c>
      <c r="B3271" t="s">
        <v>4196</v>
      </c>
      <c r="C3271" t="s">
        <v>276</v>
      </c>
      <c r="D3271" t="s">
        <v>10938</v>
      </c>
      <c r="H3271" t="s">
        <v>10939</v>
      </c>
      <c r="J3271" t="s">
        <v>27665</v>
      </c>
    </row>
    <row r="3272" spans="1:10" x14ac:dyDescent="0.2">
      <c r="A3272" t="s">
        <v>277</v>
      </c>
      <c r="B3272" t="s">
        <v>2146</v>
      </c>
      <c r="C3272" t="s">
        <v>278</v>
      </c>
      <c r="D3272" t="s">
        <v>10940</v>
      </c>
      <c r="H3272" t="s">
        <v>24204</v>
      </c>
      <c r="J3272" t="s">
        <v>27665</v>
      </c>
    </row>
    <row r="3273" spans="1:10" x14ac:dyDescent="0.2">
      <c r="A3273" t="s">
        <v>1290</v>
      </c>
      <c r="B3273" t="s">
        <v>1796</v>
      </c>
      <c r="C3273" t="s">
        <v>1291</v>
      </c>
      <c r="D3273" t="s">
        <v>10941</v>
      </c>
      <c r="H3273" t="s">
        <v>10942</v>
      </c>
      <c r="J3273" t="s">
        <v>27665</v>
      </c>
    </row>
    <row r="3274" spans="1:10" x14ac:dyDescent="0.2">
      <c r="A3274" t="s">
        <v>1292</v>
      </c>
      <c r="B3274" t="s">
        <v>1294</v>
      </c>
      <c r="C3274" t="s">
        <v>1293</v>
      </c>
      <c r="J3274" t="s">
        <v>27665</v>
      </c>
    </row>
    <row r="3275" spans="1:10" x14ac:dyDescent="0.2">
      <c r="A3275" t="s">
        <v>2055</v>
      </c>
      <c r="B3275" t="s">
        <v>3925</v>
      </c>
      <c r="C3275" t="s">
        <v>2056</v>
      </c>
      <c r="D3275" t="s">
        <v>10943</v>
      </c>
      <c r="H3275" t="s">
        <v>10944</v>
      </c>
      <c r="J3275" t="s">
        <v>27665</v>
      </c>
    </row>
    <row r="3276" spans="1:10" x14ac:dyDescent="0.2">
      <c r="A3276" t="s">
        <v>1654</v>
      </c>
      <c r="B3276" t="s">
        <v>1094</v>
      </c>
      <c r="C3276" t="s">
        <v>1655</v>
      </c>
      <c r="D3276" t="s">
        <v>10945</v>
      </c>
      <c r="H3276" t="s">
        <v>10946</v>
      </c>
      <c r="J3276" t="s">
        <v>27665</v>
      </c>
    </row>
    <row r="3277" spans="1:10" x14ac:dyDescent="0.2">
      <c r="A3277" t="s">
        <v>1656</v>
      </c>
      <c r="B3277" t="s">
        <v>8965</v>
      </c>
      <c r="C3277" t="s">
        <v>1657</v>
      </c>
      <c r="D3277" t="s">
        <v>10947</v>
      </c>
      <c r="H3277" t="s">
        <v>10948</v>
      </c>
      <c r="J3277" t="s">
        <v>27665</v>
      </c>
    </row>
    <row r="3278" spans="1:10" x14ac:dyDescent="0.2">
      <c r="A3278" t="s">
        <v>1658</v>
      </c>
      <c r="B3278" t="s">
        <v>1773</v>
      </c>
      <c r="C3278" t="s">
        <v>1659</v>
      </c>
      <c r="D3278" t="s">
        <v>10949</v>
      </c>
      <c r="H3278" t="s">
        <v>10950</v>
      </c>
      <c r="J3278" t="s">
        <v>27665</v>
      </c>
    </row>
    <row r="3279" spans="1:10" x14ac:dyDescent="0.2">
      <c r="A3279" t="s">
        <v>1660</v>
      </c>
      <c r="B3279" t="s">
        <v>4404</v>
      </c>
      <c r="C3279" t="s">
        <v>1661</v>
      </c>
      <c r="D3279" t="s">
        <v>10951</v>
      </c>
      <c r="H3279" t="s">
        <v>10952</v>
      </c>
      <c r="J3279" t="s">
        <v>27665</v>
      </c>
    </row>
    <row r="3280" spans="1:10" x14ac:dyDescent="0.2">
      <c r="A3280" t="s">
        <v>1296</v>
      </c>
      <c r="B3280" t="s">
        <v>1773</v>
      </c>
      <c r="C3280" t="s">
        <v>1297</v>
      </c>
      <c r="D3280" t="s">
        <v>10953</v>
      </c>
      <c r="H3280" t="s">
        <v>10954</v>
      </c>
      <c r="J3280" t="s">
        <v>27665</v>
      </c>
    </row>
    <row r="3281" spans="1:10" x14ac:dyDescent="0.2">
      <c r="A3281" t="s">
        <v>1298</v>
      </c>
      <c r="B3281" t="s">
        <v>1773</v>
      </c>
      <c r="C3281" t="s">
        <v>1299</v>
      </c>
      <c r="D3281" t="s">
        <v>13795</v>
      </c>
      <c r="H3281" t="s">
        <v>13796</v>
      </c>
      <c r="J3281" t="s">
        <v>27665</v>
      </c>
    </row>
    <row r="3282" spans="1:10" x14ac:dyDescent="0.2">
      <c r="A3282" t="s">
        <v>1300</v>
      </c>
      <c r="B3282" t="s">
        <v>8967</v>
      </c>
      <c r="C3282" t="s">
        <v>1301</v>
      </c>
      <c r="D3282" t="s">
        <v>13797</v>
      </c>
      <c r="H3282" t="s">
        <v>13798</v>
      </c>
      <c r="J3282" t="s">
        <v>27665</v>
      </c>
    </row>
    <row r="3283" spans="1:10" x14ac:dyDescent="0.2">
      <c r="A3283" t="s">
        <v>1302</v>
      </c>
      <c r="B3283" t="s">
        <v>8164</v>
      </c>
      <c r="C3283" t="s">
        <v>1303</v>
      </c>
      <c r="D3283" t="s">
        <v>13799</v>
      </c>
      <c r="H3283" t="s">
        <v>13800</v>
      </c>
      <c r="J3283" t="s">
        <v>27665</v>
      </c>
    </row>
    <row r="3284" spans="1:10" x14ac:dyDescent="0.2">
      <c r="A3284" t="s">
        <v>1304</v>
      </c>
      <c r="B3284" t="s">
        <v>1773</v>
      </c>
      <c r="C3284" t="s">
        <v>1305</v>
      </c>
      <c r="D3284" t="s">
        <v>13801</v>
      </c>
      <c r="H3284" t="s">
        <v>13802</v>
      </c>
      <c r="J3284" t="s">
        <v>27665</v>
      </c>
    </row>
    <row r="3285" spans="1:10" x14ac:dyDescent="0.2">
      <c r="A3285" t="s">
        <v>1306</v>
      </c>
      <c r="B3285" t="s">
        <v>1773</v>
      </c>
      <c r="C3285" t="s">
        <v>1307</v>
      </c>
      <c r="D3285" t="s">
        <v>13803</v>
      </c>
      <c r="H3285" t="s">
        <v>13804</v>
      </c>
      <c r="J3285" t="s">
        <v>27665</v>
      </c>
    </row>
    <row r="3286" spans="1:10" x14ac:dyDescent="0.2">
      <c r="A3286" t="s">
        <v>1859</v>
      </c>
      <c r="B3286" t="s">
        <v>2397</v>
      </c>
      <c r="C3286" t="s">
        <v>1860</v>
      </c>
      <c r="D3286" t="s">
        <v>13805</v>
      </c>
      <c r="H3286" t="s">
        <v>13806</v>
      </c>
      <c r="J3286" t="s">
        <v>27665</v>
      </c>
    </row>
    <row r="3287" spans="1:10" x14ac:dyDescent="0.2">
      <c r="A3287" t="s">
        <v>1861</v>
      </c>
      <c r="B3287" t="s">
        <v>3891</v>
      </c>
      <c r="C3287" t="s">
        <v>1862</v>
      </c>
      <c r="D3287" t="s">
        <v>13807</v>
      </c>
      <c r="H3287" t="s">
        <v>13808</v>
      </c>
      <c r="J3287" t="s">
        <v>27665</v>
      </c>
    </row>
    <row r="3288" spans="1:10" x14ac:dyDescent="0.2">
      <c r="A3288" t="s">
        <v>1864</v>
      </c>
      <c r="B3288" t="s">
        <v>4223</v>
      </c>
      <c r="C3288" t="s">
        <v>1865</v>
      </c>
      <c r="D3288" t="s">
        <v>13809</v>
      </c>
      <c r="H3288" t="s">
        <v>13810</v>
      </c>
      <c r="J3288" t="s">
        <v>27665</v>
      </c>
    </row>
    <row r="3289" spans="1:10" x14ac:dyDescent="0.2">
      <c r="A3289" t="s">
        <v>1890</v>
      </c>
      <c r="B3289" t="s">
        <v>1111</v>
      </c>
      <c r="C3289" t="s">
        <v>1891</v>
      </c>
      <c r="D3289" t="s">
        <v>13811</v>
      </c>
      <c r="H3289" t="s">
        <v>13812</v>
      </c>
      <c r="J3289" t="s">
        <v>27711</v>
      </c>
    </row>
    <row r="3290" spans="1:10" x14ac:dyDescent="0.2">
      <c r="A3290" t="s">
        <v>1893</v>
      </c>
      <c r="B3290" t="s">
        <v>1892</v>
      </c>
      <c r="C3290" t="s">
        <v>1894</v>
      </c>
      <c r="D3290" t="s">
        <v>13813</v>
      </c>
      <c r="H3290" t="s">
        <v>13814</v>
      </c>
      <c r="J3290" t="s">
        <v>27665</v>
      </c>
    </row>
    <row r="3291" spans="1:10" x14ac:dyDescent="0.2">
      <c r="A3291" t="s">
        <v>1895</v>
      </c>
      <c r="B3291" t="s">
        <v>8164</v>
      </c>
      <c r="C3291" t="s">
        <v>1896</v>
      </c>
      <c r="J3291" t="s">
        <v>27665</v>
      </c>
    </row>
    <row r="3292" spans="1:10" x14ac:dyDescent="0.2">
      <c r="A3292" t="s">
        <v>1897</v>
      </c>
      <c r="B3292" t="s">
        <v>3949</v>
      </c>
      <c r="C3292" t="s">
        <v>1898</v>
      </c>
      <c r="D3292" t="s">
        <v>13815</v>
      </c>
      <c r="H3292" t="s">
        <v>13816</v>
      </c>
      <c r="J3292" t="s">
        <v>27665</v>
      </c>
    </row>
    <row r="3293" spans="1:10" x14ac:dyDescent="0.2">
      <c r="A3293" t="s">
        <v>1899</v>
      </c>
      <c r="B3293" t="s">
        <v>1901</v>
      </c>
      <c r="C3293" t="s">
        <v>1900</v>
      </c>
      <c r="J3293" t="s">
        <v>27665</v>
      </c>
    </row>
    <row r="3294" spans="1:10" x14ac:dyDescent="0.2">
      <c r="A3294" t="s">
        <v>1902</v>
      </c>
      <c r="B3294" t="s">
        <v>8964</v>
      </c>
      <c r="C3294" t="s">
        <v>1903</v>
      </c>
      <c r="J3294" t="s">
        <v>27665</v>
      </c>
    </row>
    <row r="3295" spans="1:10" x14ac:dyDescent="0.2">
      <c r="A3295" t="s">
        <v>1904</v>
      </c>
      <c r="B3295" t="s">
        <v>5025</v>
      </c>
      <c r="C3295" t="s">
        <v>1905</v>
      </c>
      <c r="J3295" t="s">
        <v>27665</v>
      </c>
    </row>
    <row r="3296" spans="1:10" x14ac:dyDescent="0.2">
      <c r="A3296" t="s">
        <v>1907</v>
      </c>
      <c r="B3296" t="s">
        <v>1906</v>
      </c>
      <c r="C3296" t="s">
        <v>1908</v>
      </c>
      <c r="D3296" t="s">
        <v>13817</v>
      </c>
      <c r="H3296" t="s">
        <v>13818</v>
      </c>
      <c r="J3296" t="s">
        <v>27665</v>
      </c>
    </row>
    <row r="3297" spans="1:10" x14ac:dyDescent="0.2">
      <c r="A3297" t="s">
        <v>1909</v>
      </c>
      <c r="B3297" t="s">
        <v>1911</v>
      </c>
      <c r="C3297" t="s">
        <v>1910</v>
      </c>
      <c r="J3297" t="s">
        <v>27665</v>
      </c>
    </row>
    <row r="3298" spans="1:10" x14ac:dyDescent="0.2">
      <c r="A3298" t="s">
        <v>1912</v>
      </c>
      <c r="B3298" t="s">
        <v>5693</v>
      </c>
      <c r="C3298" t="s">
        <v>1913</v>
      </c>
      <c r="D3298" t="s">
        <v>13819</v>
      </c>
      <c r="H3298" t="s">
        <v>13820</v>
      </c>
      <c r="J3298" t="s">
        <v>27665</v>
      </c>
    </row>
    <row r="3299" spans="1:10" x14ac:dyDescent="0.2">
      <c r="A3299" t="s">
        <v>1915</v>
      </c>
      <c r="B3299" t="s">
        <v>1917</v>
      </c>
      <c r="C3299" t="s">
        <v>1916</v>
      </c>
      <c r="J3299" t="s">
        <v>27665</v>
      </c>
    </row>
    <row r="3300" spans="1:10" x14ac:dyDescent="0.2">
      <c r="A3300" t="s">
        <v>1918</v>
      </c>
      <c r="B3300" t="s">
        <v>1920</v>
      </c>
      <c r="C3300" t="s">
        <v>1919</v>
      </c>
      <c r="J3300" t="s">
        <v>27665</v>
      </c>
    </row>
    <row r="3301" spans="1:10" x14ac:dyDescent="0.2">
      <c r="A3301" t="s">
        <v>1921</v>
      </c>
      <c r="B3301" t="s">
        <v>1923</v>
      </c>
      <c r="C3301" t="s">
        <v>1922</v>
      </c>
      <c r="J3301" t="s">
        <v>27665</v>
      </c>
    </row>
    <row r="3302" spans="1:10" x14ac:dyDescent="0.2">
      <c r="A3302" t="s">
        <v>1924</v>
      </c>
      <c r="B3302" t="s">
        <v>2069</v>
      </c>
      <c r="C3302" t="s">
        <v>1925</v>
      </c>
      <c r="J3302" t="s">
        <v>27665</v>
      </c>
    </row>
    <row r="3303" spans="1:10" x14ac:dyDescent="0.2">
      <c r="A3303" t="s">
        <v>1926</v>
      </c>
      <c r="B3303" t="s">
        <v>5878</v>
      </c>
      <c r="C3303" t="s">
        <v>1927</v>
      </c>
      <c r="J3303" t="s">
        <v>27665</v>
      </c>
    </row>
    <row r="3304" spans="1:10" x14ac:dyDescent="0.2">
      <c r="A3304" t="s">
        <v>1928</v>
      </c>
      <c r="B3304" t="s">
        <v>1930</v>
      </c>
      <c r="C3304" t="s">
        <v>1929</v>
      </c>
      <c r="D3304" t="s">
        <v>13821</v>
      </c>
      <c r="H3304" t="s">
        <v>13822</v>
      </c>
      <c r="J3304" t="s">
        <v>27665</v>
      </c>
    </row>
    <row r="3305" spans="1:10" x14ac:dyDescent="0.2">
      <c r="A3305" t="s">
        <v>1931</v>
      </c>
      <c r="B3305" t="s">
        <v>1101</v>
      </c>
      <c r="C3305" t="s">
        <v>1932</v>
      </c>
      <c r="D3305" t="s">
        <v>13823</v>
      </c>
      <c r="H3305" t="s">
        <v>13824</v>
      </c>
      <c r="J3305" t="s">
        <v>27665</v>
      </c>
    </row>
    <row r="3306" spans="1:10" x14ac:dyDescent="0.2">
      <c r="A3306" t="s">
        <v>1933</v>
      </c>
      <c r="B3306" t="s">
        <v>1935</v>
      </c>
      <c r="C3306" t="s">
        <v>1934</v>
      </c>
      <c r="J3306" t="s">
        <v>27665</v>
      </c>
    </row>
    <row r="3307" spans="1:10" x14ac:dyDescent="0.2">
      <c r="A3307" t="s">
        <v>1936</v>
      </c>
      <c r="B3307" t="s">
        <v>1773</v>
      </c>
      <c r="C3307" t="s">
        <v>1937</v>
      </c>
      <c r="J3307" t="s">
        <v>27665</v>
      </c>
    </row>
    <row r="3308" spans="1:10" x14ac:dyDescent="0.2">
      <c r="A3308" t="s">
        <v>1938</v>
      </c>
      <c r="B3308" t="s">
        <v>8170</v>
      </c>
      <c r="C3308" t="s">
        <v>1939</v>
      </c>
      <c r="D3308" t="s">
        <v>13825</v>
      </c>
      <c r="H3308" t="s">
        <v>13826</v>
      </c>
      <c r="J3308" t="s">
        <v>27665</v>
      </c>
    </row>
    <row r="3309" spans="1:10" x14ac:dyDescent="0.2">
      <c r="A3309" t="s">
        <v>15077</v>
      </c>
      <c r="B3309" t="s">
        <v>15078</v>
      </c>
      <c r="C3309" t="s">
        <v>15079</v>
      </c>
      <c r="E3309" t="s">
        <v>15080</v>
      </c>
      <c r="G3309" t="s">
        <v>15081</v>
      </c>
      <c r="J3309" t="s">
        <v>27665</v>
      </c>
    </row>
    <row r="3310" spans="1:10" x14ac:dyDescent="0.2">
      <c r="A3310" t="s">
        <v>15080</v>
      </c>
      <c r="B3310" t="s">
        <v>21623</v>
      </c>
      <c r="C3310" t="s">
        <v>15081</v>
      </c>
      <c r="D3310" t="s">
        <v>15077</v>
      </c>
      <c r="H3310" t="s">
        <v>15079</v>
      </c>
      <c r="J3310" t="s">
        <v>27665</v>
      </c>
    </row>
    <row r="3311" spans="1:10" x14ac:dyDescent="0.2">
      <c r="A3311" t="s">
        <v>15082</v>
      </c>
      <c r="B3311" t="s">
        <v>15083</v>
      </c>
      <c r="C3311" t="s">
        <v>15084</v>
      </c>
      <c r="E3311" t="s">
        <v>15085</v>
      </c>
      <c r="G3311" t="s">
        <v>15086</v>
      </c>
      <c r="J3311" t="s">
        <v>27665</v>
      </c>
    </row>
    <row r="3312" spans="1:10" x14ac:dyDescent="0.2">
      <c r="A3312" t="s">
        <v>15087</v>
      </c>
      <c r="B3312" t="s">
        <v>2395</v>
      </c>
      <c r="C3312" t="s">
        <v>15088</v>
      </c>
      <c r="E3312" t="s">
        <v>15089</v>
      </c>
      <c r="G3312" t="s">
        <v>15090</v>
      </c>
      <c r="J3312" t="s">
        <v>27665</v>
      </c>
    </row>
    <row r="3313" spans="1:10" x14ac:dyDescent="0.2">
      <c r="A3313" t="s">
        <v>1940</v>
      </c>
      <c r="B3313" t="s">
        <v>4199</v>
      </c>
      <c r="C3313" t="s">
        <v>1941</v>
      </c>
      <c r="J3313" t="s">
        <v>27665</v>
      </c>
    </row>
    <row r="3314" spans="1:10" x14ac:dyDescent="0.2">
      <c r="A3314" t="s">
        <v>1942</v>
      </c>
      <c r="B3314" t="s">
        <v>1863</v>
      </c>
      <c r="C3314" t="s">
        <v>1943</v>
      </c>
      <c r="D3314" t="s">
        <v>13827</v>
      </c>
      <c r="H3314" t="s">
        <v>13828</v>
      </c>
      <c r="J3314" t="s">
        <v>27665</v>
      </c>
    </row>
    <row r="3315" spans="1:10" x14ac:dyDescent="0.2">
      <c r="A3315" t="s">
        <v>1944</v>
      </c>
      <c r="B3315" t="s">
        <v>1946</v>
      </c>
      <c r="C3315" t="s">
        <v>1945</v>
      </c>
      <c r="D3315" t="s">
        <v>13829</v>
      </c>
      <c r="H3315" t="s">
        <v>13830</v>
      </c>
      <c r="J3315" t="s">
        <v>27665</v>
      </c>
    </row>
    <row r="3316" spans="1:10" x14ac:dyDescent="0.2">
      <c r="A3316" t="s">
        <v>15826</v>
      </c>
      <c r="B3316" t="s">
        <v>4215</v>
      </c>
      <c r="C3316" t="s">
        <v>15827</v>
      </c>
      <c r="D3316" t="s">
        <v>17042</v>
      </c>
      <c r="H3316" t="s">
        <v>17043</v>
      </c>
      <c r="J3316" t="s">
        <v>27665</v>
      </c>
    </row>
    <row r="3317" spans="1:10" x14ac:dyDescent="0.2">
      <c r="A3317" t="s">
        <v>5325</v>
      </c>
      <c r="B3317" t="s">
        <v>5324</v>
      </c>
      <c r="C3317" t="s">
        <v>5326</v>
      </c>
      <c r="D3317" t="s">
        <v>13831</v>
      </c>
      <c r="H3317" t="s">
        <v>13832</v>
      </c>
      <c r="J3317" t="s">
        <v>27665</v>
      </c>
    </row>
    <row r="3318" spans="1:10" x14ac:dyDescent="0.2">
      <c r="A3318" t="s">
        <v>5327</v>
      </c>
      <c r="B3318" t="s">
        <v>1914</v>
      </c>
      <c r="C3318" t="s">
        <v>5328</v>
      </c>
      <c r="J3318" t="s">
        <v>27711</v>
      </c>
    </row>
    <row r="3319" spans="1:10" x14ac:dyDescent="0.2">
      <c r="A3319" t="s">
        <v>5329</v>
      </c>
      <c r="B3319" t="s">
        <v>5331</v>
      </c>
      <c r="C3319" t="s">
        <v>5330</v>
      </c>
      <c r="D3319" t="s">
        <v>13833</v>
      </c>
      <c r="H3319" t="s">
        <v>13834</v>
      </c>
      <c r="J3319" t="s">
        <v>27711</v>
      </c>
    </row>
    <row r="3320" spans="1:10" x14ac:dyDescent="0.2">
      <c r="A3320" t="s">
        <v>5332</v>
      </c>
      <c r="B3320" t="s">
        <v>5334</v>
      </c>
      <c r="C3320" t="s">
        <v>5333</v>
      </c>
      <c r="J3320" t="s">
        <v>27665</v>
      </c>
    </row>
    <row r="3321" spans="1:10" x14ac:dyDescent="0.2">
      <c r="A3321" t="s">
        <v>5336</v>
      </c>
      <c r="B3321" t="s">
        <v>5335</v>
      </c>
      <c r="C3321" t="s">
        <v>5337</v>
      </c>
      <c r="D3321" t="s">
        <v>13835</v>
      </c>
      <c r="H3321" t="s">
        <v>13836</v>
      </c>
      <c r="J3321" t="s">
        <v>27665</v>
      </c>
    </row>
    <row r="3322" spans="1:10" x14ac:dyDescent="0.2">
      <c r="A3322" t="s">
        <v>5338</v>
      </c>
      <c r="B3322" t="s">
        <v>8966</v>
      </c>
      <c r="C3322" t="s">
        <v>5339</v>
      </c>
      <c r="J3322" t="s">
        <v>27665</v>
      </c>
    </row>
    <row r="3323" spans="1:10" x14ac:dyDescent="0.2">
      <c r="A3323" t="s">
        <v>5340</v>
      </c>
      <c r="B3323" t="s">
        <v>5342</v>
      </c>
      <c r="C3323" t="s">
        <v>5341</v>
      </c>
      <c r="D3323" t="s">
        <v>13837</v>
      </c>
      <c r="H3323" t="s">
        <v>13838</v>
      </c>
      <c r="J3323" t="s">
        <v>27665</v>
      </c>
    </row>
    <row r="3324" spans="1:10" x14ac:dyDescent="0.2">
      <c r="A3324" t="s">
        <v>5343</v>
      </c>
      <c r="B3324" t="s">
        <v>8964</v>
      </c>
      <c r="C3324" t="s">
        <v>5344</v>
      </c>
      <c r="J3324" t="s">
        <v>27711</v>
      </c>
    </row>
    <row r="3325" spans="1:10" x14ac:dyDescent="0.2">
      <c r="A3325" t="s">
        <v>5345</v>
      </c>
      <c r="B3325" t="s">
        <v>8175</v>
      </c>
      <c r="C3325" t="s">
        <v>5346</v>
      </c>
      <c r="J3325" t="s">
        <v>27711</v>
      </c>
    </row>
    <row r="3326" spans="1:10" x14ac:dyDescent="0.2">
      <c r="A3326" t="s">
        <v>5347</v>
      </c>
      <c r="B3326" t="s">
        <v>8177</v>
      </c>
      <c r="C3326" t="s">
        <v>5348</v>
      </c>
      <c r="J3326" t="s">
        <v>27711</v>
      </c>
    </row>
    <row r="3327" spans="1:10" x14ac:dyDescent="0.2">
      <c r="A3327" t="s">
        <v>5349</v>
      </c>
      <c r="B3327" t="s">
        <v>5351</v>
      </c>
      <c r="C3327" t="s">
        <v>5350</v>
      </c>
      <c r="J3327" t="s">
        <v>27711</v>
      </c>
    </row>
    <row r="3328" spans="1:10" x14ac:dyDescent="0.2">
      <c r="A3328" t="s">
        <v>5352</v>
      </c>
      <c r="B3328" t="s">
        <v>5354</v>
      </c>
      <c r="C3328" t="s">
        <v>5353</v>
      </c>
      <c r="J3328" t="s">
        <v>27665</v>
      </c>
    </row>
    <row r="3329" spans="1:10" x14ac:dyDescent="0.2">
      <c r="A3329" t="s">
        <v>5355</v>
      </c>
      <c r="B3329" t="s">
        <v>5357</v>
      </c>
      <c r="C3329" t="s">
        <v>5356</v>
      </c>
      <c r="J3329" t="s">
        <v>27665</v>
      </c>
    </row>
    <row r="3330" spans="1:10" x14ac:dyDescent="0.2">
      <c r="A3330" t="s">
        <v>5359</v>
      </c>
      <c r="B3330" t="s">
        <v>5358</v>
      </c>
      <c r="C3330" t="s">
        <v>5360</v>
      </c>
      <c r="D3330" t="s">
        <v>10995</v>
      </c>
      <c r="H3330" t="s">
        <v>10996</v>
      </c>
      <c r="J3330" t="s">
        <v>27665</v>
      </c>
    </row>
    <row r="3331" spans="1:10" x14ac:dyDescent="0.2">
      <c r="A3331" t="s">
        <v>5361</v>
      </c>
      <c r="B3331" t="s">
        <v>4405</v>
      </c>
      <c r="C3331" t="s">
        <v>5362</v>
      </c>
      <c r="D3331" t="s">
        <v>10997</v>
      </c>
      <c r="H3331" t="s">
        <v>10998</v>
      </c>
      <c r="J3331" t="s">
        <v>27665</v>
      </c>
    </row>
    <row r="3332" spans="1:10" x14ac:dyDescent="0.2">
      <c r="A3332" t="s">
        <v>5363</v>
      </c>
      <c r="B3332" t="s">
        <v>5365</v>
      </c>
      <c r="C3332" t="s">
        <v>5364</v>
      </c>
      <c r="D3332" t="s">
        <v>10999</v>
      </c>
      <c r="H3332" t="s">
        <v>11000</v>
      </c>
      <c r="J3332" t="s">
        <v>27665</v>
      </c>
    </row>
    <row r="3333" spans="1:10" x14ac:dyDescent="0.2">
      <c r="A3333" t="s">
        <v>15095</v>
      </c>
      <c r="B3333" t="s">
        <v>15092</v>
      </c>
      <c r="C3333" t="s">
        <v>15096</v>
      </c>
      <c r="D3333" t="s">
        <v>15091</v>
      </c>
      <c r="E3333" t="s">
        <v>15094</v>
      </c>
      <c r="G3333" t="s">
        <v>15097</v>
      </c>
      <c r="H3333" t="s">
        <v>15093</v>
      </c>
      <c r="J3333" t="s">
        <v>27665</v>
      </c>
    </row>
    <row r="3334" spans="1:10" x14ac:dyDescent="0.2">
      <c r="A3334" t="s">
        <v>5367</v>
      </c>
      <c r="B3334" t="s">
        <v>5366</v>
      </c>
      <c r="C3334" t="s">
        <v>5368</v>
      </c>
      <c r="D3334" t="s">
        <v>11001</v>
      </c>
      <c r="H3334" t="s">
        <v>11002</v>
      </c>
      <c r="J3334" t="s">
        <v>27665</v>
      </c>
    </row>
    <row r="3335" spans="1:10" x14ac:dyDescent="0.2">
      <c r="A3335" t="s">
        <v>5369</v>
      </c>
      <c r="B3335" t="s">
        <v>5371</v>
      </c>
      <c r="C3335" t="s">
        <v>5370</v>
      </c>
      <c r="J3335" t="s">
        <v>27665</v>
      </c>
    </row>
    <row r="3336" spans="1:10" x14ac:dyDescent="0.2">
      <c r="A3336" t="s">
        <v>5372</v>
      </c>
      <c r="B3336" t="s">
        <v>1796</v>
      </c>
      <c r="C3336" t="s">
        <v>5373</v>
      </c>
      <c r="J3336" t="s">
        <v>27665</v>
      </c>
    </row>
    <row r="3337" spans="1:10" x14ac:dyDescent="0.2">
      <c r="A3337" t="s">
        <v>5374</v>
      </c>
      <c r="B3337" t="s">
        <v>5376</v>
      </c>
      <c r="C3337" t="s">
        <v>5375</v>
      </c>
      <c r="J3337" t="s">
        <v>27711</v>
      </c>
    </row>
    <row r="3338" spans="1:10" x14ac:dyDescent="0.2">
      <c r="A3338" t="s">
        <v>5377</v>
      </c>
      <c r="B3338" t="s">
        <v>5379</v>
      </c>
      <c r="C3338" t="s">
        <v>5378</v>
      </c>
      <c r="J3338" t="s">
        <v>27665</v>
      </c>
    </row>
    <row r="3339" spans="1:10" x14ac:dyDescent="0.2">
      <c r="A3339" t="s">
        <v>5380</v>
      </c>
      <c r="B3339" t="s">
        <v>5382</v>
      </c>
      <c r="C3339" t="s">
        <v>5381</v>
      </c>
      <c r="J3339" t="s">
        <v>27665</v>
      </c>
    </row>
    <row r="3340" spans="1:10" x14ac:dyDescent="0.2">
      <c r="A3340" t="s">
        <v>4407</v>
      </c>
      <c r="B3340" t="s">
        <v>4408</v>
      </c>
      <c r="C3340" t="s">
        <v>4406</v>
      </c>
      <c r="D3340" t="s">
        <v>11003</v>
      </c>
      <c r="H3340" t="s">
        <v>11004</v>
      </c>
      <c r="J3340" t="s">
        <v>27665</v>
      </c>
    </row>
    <row r="3341" spans="1:10" x14ac:dyDescent="0.2">
      <c r="A3341" t="s">
        <v>5383</v>
      </c>
      <c r="B3341" t="s">
        <v>4045</v>
      </c>
      <c r="C3341" t="s">
        <v>5384</v>
      </c>
      <c r="D3341" t="s">
        <v>11005</v>
      </c>
      <c r="H3341" t="s">
        <v>11006</v>
      </c>
      <c r="J3341" t="s">
        <v>27665</v>
      </c>
    </row>
    <row r="3342" spans="1:10" x14ac:dyDescent="0.2">
      <c r="A3342" t="s">
        <v>5385</v>
      </c>
      <c r="B3342" t="s">
        <v>5387</v>
      </c>
      <c r="C3342" t="s">
        <v>5386</v>
      </c>
      <c r="J3342" t="s">
        <v>27665</v>
      </c>
    </row>
    <row r="3343" spans="1:10" x14ac:dyDescent="0.2">
      <c r="A3343" t="s">
        <v>5388</v>
      </c>
      <c r="B3343" t="s">
        <v>2135</v>
      </c>
      <c r="C3343" t="s">
        <v>5389</v>
      </c>
      <c r="D3343" t="s">
        <v>11007</v>
      </c>
      <c r="H3343" t="s">
        <v>11008</v>
      </c>
      <c r="J3343" t="s">
        <v>27665</v>
      </c>
    </row>
    <row r="3344" spans="1:10" x14ac:dyDescent="0.2">
      <c r="A3344" t="s">
        <v>5390</v>
      </c>
      <c r="B3344" t="s">
        <v>5392</v>
      </c>
      <c r="C3344" t="s">
        <v>5391</v>
      </c>
      <c r="D3344" t="s">
        <v>11009</v>
      </c>
      <c r="H3344" t="s">
        <v>11010</v>
      </c>
      <c r="J3344" t="s">
        <v>27665</v>
      </c>
    </row>
    <row r="3345" spans="1:10" x14ac:dyDescent="0.2">
      <c r="A3345" t="s">
        <v>5393</v>
      </c>
      <c r="B3345" t="s">
        <v>5392</v>
      </c>
      <c r="C3345" t="s">
        <v>5394</v>
      </c>
      <c r="D3345" t="s">
        <v>11011</v>
      </c>
      <c r="H3345" t="s">
        <v>11012</v>
      </c>
      <c r="J3345" t="s">
        <v>27665</v>
      </c>
    </row>
    <row r="3346" spans="1:10" x14ac:dyDescent="0.2">
      <c r="A3346" t="s">
        <v>5395</v>
      </c>
      <c r="B3346" t="s">
        <v>5397</v>
      </c>
      <c r="C3346" t="s">
        <v>5396</v>
      </c>
      <c r="D3346" t="s">
        <v>11013</v>
      </c>
      <c r="H3346" t="s">
        <v>11014</v>
      </c>
      <c r="J3346" t="s">
        <v>27665</v>
      </c>
    </row>
    <row r="3347" spans="1:10" x14ac:dyDescent="0.2">
      <c r="A3347" t="s">
        <v>4410</v>
      </c>
      <c r="B3347" t="s">
        <v>5566</v>
      </c>
      <c r="C3347" t="s">
        <v>4409</v>
      </c>
      <c r="D3347" t="s">
        <v>11015</v>
      </c>
      <c r="H3347" t="s">
        <v>11016</v>
      </c>
      <c r="J3347" t="s">
        <v>27665</v>
      </c>
    </row>
    <row r="3348" spans="1:10" x14ac:dyDescent="0.2">
      <c r="A3348" t="s">
        <v>5399</v>
      </c>
      <c r="B3348" t="s">
        <v>5398</v>
      </c>
      <c r="C3348" t="s">
        <v>5400</v>
      </c>
      <c r="D3348" t="s">
        <v>11017</v>
      </c>
      <c r="H3348" t="s">
        <v>11018</v>
      </c>
      <c r="J3348" t="s">
        <v>27665</v>
      </c>
    </row>
    <row r="3349" spans="1:10" x14ac:dyDescent="0.2">
      <c r="A3349" t="s">
        <v>5401</v>
      </c>
      <c r="B3349" t="s">
        <v>5697</v>
      </c>
      <c r="C3349" t="s">
        <v>5402</v>
      </c>
      <c r="J3349" t="s">
        <v>27665</v>
      </c>
    </row>
    <row r="3350" spans="1:10" x14ac:dyDescent="0.2">
      <c r="A3350" t="s">
        <v>5403</v>
      </c>
      <c r="B3350" t="s">
        <v>5405</v>
      </c>
      <c r="C3350" t="s">
        <v>5404</v>
      </c>
      <c r="J3350" t="s">
        <v>27665</v>
      </c>
    </row>
    <row r="3351" spans="1:10" x14ac:dyDescent="0.2">
      <c r="A3351" t="s">
        <v>5406</v>
      </c>
      <c r="B3351" t="s">
        <v>1773</v>
      </c>
      <c r="C3351" t="s">
        <v>5407</v>
      </c>
      <c r="J3351" t="s">
        <v>27711</v>
      </c>
    </row>
    <row r="3352" spans="1:10" x14ac:dyDescent="0.2">
      <c r="A3352" t="s">
        <v>5408</v>
      </c>
      <c r="B3352" t="s">
        <v>5410</v>
      </c>
      <c r="C3352" t="s">
        <v>5409</v>
      </c>
      <c r="J3352" t="s">
        <v>27665</v>
      </c>
    </row>
    <row r="3353" spans="1:10" x14ac:dyDescent="0.2">
      <c r="A3353" t="s">
        <v>5411</v>
      </c>
      <c r="B3353" t="s">
        <v>5413</v>
      </c>
      <c r="C3353" t="s">
        <v>5412</v>
      </c>
      <c r="J3353" t="s">
        <v>27665</v>
      </c>
    </row>
    <row r="3354" spans="1:10" x14ac:dyDescent="0.2">
      <c r="A3354" t="s">
        <v>5414</v>
      </c>
      <c r="B3354" t="s">
        <v>5416</v>
      </c>
      <c r="C3354" t="s">
        <v>5415</v>
      </c>
      <c r="J3354" t="s">
        <v>27711</v>
      </c>
    </row>
    <row r="3355" spans="1:10" x14ac:dyDescent="0.2">
      <c r="A3355" t="s">
        <v>5417</v>
      </c>
      <c r="B3355" t="s">
        <v>5419</v>
      </c>
      <c r="C3355" t="s">
        <v>5418</v>
      </c>
      <c r="J3355" t="s">
        <v>27665</v>
      </c>
    </row>
    <row r="3356" spans="1:10" x14ac:dyDescent="0.2">
      <c r="A3356" t="s">
        <v>5420</v>
      </c>
      <c r="B3356" t="s">
        <v>5422</v>
      </c>
      <c r="C3356" t="s">
        <v>5421</v>
      </c>
      <c r="D3356" t="s">
        <v>11019</v>
      </c>
      <c r="H3356" t="s">
        <v>11020</v>
      </c>
      <c r="J3356" t="s">
        <v>27665</v>
      </c>
    </row>
    <row r="3357" spans="1:10" x14ac:dyDescent="0.2">
      <c r="A3357" t="s">
        <v>5423</v>
      </c>
      <c r="B3357" t="s">
        <v>5425</v>
      </c>
      <c r="C3357" t="s">
        <v>5424</v>
      </c>
      <c r="D3357" t="s">
        <v>11021</v>
      </c>
      <c r="H3357" t="s">
        <v>11022</v>
      </c>
      <c r="J3357" t="s">
        <v>27665</v>
      </c>
    </row>
    <row r="3358" spans="1:10" x14ac:dyDescent="0.2">
      <c r="A3358" t="s">
        <v>5426</v>
      </c>
      <c r="B3358" t="s">
        <v>4046</v>
      </c>
      <c r="C3358" t="s">
        <v>5427</v>
      </c>
      <c r="J3358" t="s">
        <v>27665</v>
      </c>
    </row>
    <row r="3359" spans="1:10" x14ac:dyDescent="0.2">
      <c r="A3359" t="s">
        <v>5428</v>
      </c>
      <c r="B3359" t="s">
        <v>2932</v>
      </c>
      <c r="C3359" t="s">
        <v>5429</v>
      </c>
      <c r="D3359" t="s">
        <v>11023</v>
      </c>
      <c r="H3359" t="s">
        <v>11024</v>
      </c>
      <c r="J3359" t="s">
        <v>27665</v>
      </c>
    </row>
    <row r="3360" spans="1:10" x14ac:dyDescent="0.2">
      <c r="A3360" t="s">
        <v>5430</v>
      </c>
      <c r="B3360" t="s">
        <v>5432</v>
      </c>
      <c r="C3360" t="s">
        <v>5431</v>
      </c>
      <c r="J3360" t="s">
        <v>27665</v>
      </c>
    </row>
    <row r="3361" spans="1:10" x14ac:dyDescent="0.2">
      <c r="A3361" t="s">
        <v>5433</v>
      </c>
      <c r="B3361" t="s">
        <v>5435</v>
      </c>
      <c r="C3361" t="s">
        <v>5434</v>
      </c>
      <c r="J3361" t="s">
        <v>27711</v>
      </c>
    </row>
    <row r="3362" spans="1:10" x14ac:dyDescent="0.2">
      <c r="A3362" t="s">
        <v>5436</v>
      </c>
      <c r="B3362" t="s">
        <v>5438</v>
      </c>
      <c r="C3362" t="s">
        <v>5437</v>
      </c>
      <c r="J3362" t="s">
        <v>27665</v>
      </c>
    </row>
    <row r="3363" spans="1:10" x14ac:dyDescent="0.2">
      <c r="A3363" t="s">
        <v>5568</v>
      </c>
      <c r="B3363" t="s">
        <v>5439</v>
      </c>
      <c r="C3363" t="s">
        <v>5567</v>
      </c>
      <c r="J3363" t="s">
        <v>27665</v>
      </c>
    </row>
    <row r="3364" spans="1:10" x14ac:dyDescent="0.2">
      <c r="A3364" t="s">
        <v>1698</v>
      </c>
      <c r="B3364" t="s">
        <v>1700</v>
      </c>
      <c r="C3364" t="s">
        <v>1699</v>
      </c>
      <c r="F3364" t="s">
        <v>1021</v>
      </c>
      <c r="I3364" t="s">
        <v>1022</v>
      </c>
      <c r="J3364" t="s">
        <v>27665</v>
      </c>
    </row>
    <row r="3365" spans="1:10" x14ac:dyDescent="0.2">
      <c r="A3365" t="s">
        <v>1701</v>
      </c>
      <c r="B3365" t="s">
        <v>2929</v>
      </c>
      <c r="C3365" t="s">
        <v>1702</v>
      </c>
      <c r="J3365" t="s">
        <v>27665</v>
      </c>
    </row>
    <row r="3366" spans="1:10" x14ac:dyDescent="0.2">
      <c r="A3366" t="s">
        <v>11025</v>
      </c>
      <c r="B3366" t="s">
        <v>985</v>
      </c>
      <c r="C3366" t="s">
        <v>11026</v>
      </c>
      <c r="D3366" t="s">
        <v>15828</v>
      </c>
      <c r="E3366" t="s">
        <v>3240</v>
      </c>
      <c r="G3366" t="s">
        <v>3241</v>
      </c>
      <c r="H3366" t="s">
        <v>15829</v>
      </c>
      <c r="J3366" t="s">
        <v>27665</v>
      </c>
    </row>
    <row r="3367" spans="1:10" x14ac:dyDescent="0.2">
      <c r="A3367" t="s">
        <v>3240</v>
      </c>
      <c r="B3367" t="s">
        <v>985</v>
      </c>
      <c r="C3367" t="s">
        <v>3241</v>
      </c>
      <c r="D3367" t="s">
        <v>11025</v>
      </c>
      <c r="H3367" t="s">
        <v>11026</v>
      </c>
      <c r="J3367" t="s">
        <v>27665</v>
      </c>
    </row>
    <row r="3368" spans="1:10" x14ac:dyDescent="0.2">
      <c r="A3368" t="s">
        <v>15830</v>
      </c>
      <c r="B3368" t="s">
        <v>15832</v>
      </c>
      <c r="C3368" t="s">
        <v>15831</v>
      </c>
      <c r="D3368" t="s">
        <v>17044</v>
      </c>
      <c r="H3368" t="s">
        <v>17045</v>
      </c>
      <c r="J3368" t="s">
        <v>27665</v>
      </c>
    </row>
    <row r="3369" spans="1:10" x14ac:dyDescent="0.2">
      <c r="A3369" t="s">
        <v>1703</v>
      </c>
      <c r="B3369" t="s">
        <v>1705</v>
      </c>
      <c r="C3369" t="s">
        <v>1704</v>
      </c>
      <c r="D3369" t="s">
        <v>11027</v>
      </c>
      <c r="H3369" t="s">
        <v>11028</v>
      </c>
      <c r="J3369" t="s">
        <v>27665</v>
      </c>
    </row>
    <row r="3370" spans="1:10" x14ac:dyDescent="0.2">
      <c r="A3370" t="s">
        <v>1706</v>
      </c>
      <c r="B3370" t="s">
        <v>1708</v>
      </c>
      <c r="C3370" t="s">
        <v>1707</v>
      </c>
      <c r="D3370" t="s">
        <v>11029</v>
      </c>
      <c r="H3370" t="s">
        <v>11030</v>
      </c>
      <c r="J3370" t="s">
        <v>27665</v>
      </c>
    </row>
    <row r="3371" spans="1:10" x14ac:dyDescent="0.2">
      <c r="A3371" t="s">
        <v>1709</v>
      </c>
      <c r="B3371" t="s">
        <v>1711</v>
      </c>
      <c r="C3371" t="s">
        <v>1710</v>
      </c>
      <c r="J3371" t="s">
        <v>27665</v>
      </c>
    </row>
    <row r="3372" spans="1:10" x14ac:dyDescent="0.2">
      <c r="A3372" t="s">
        <v>1712</v>
      </c>
      <c r="B3372" t="s">
        <v>1714</v>
      </c>
      <c r="C3372" t="s">
        <v>1713</v>
      </c>
      <c r="J3372" t="s">
        <v>27665</v>
      </c>
    </row>
    <row r="3373" spans="1:10" x14ac:dyDescent="0.2">
      <c r="A3373" t="s">
        <v>1715</v>
      </c>
      <c r="B3373" t="s">
        <v>1717</v>
      </c>
      <c r="C3373" t="s">
        <v>1716</v>
      </c>
      <c r="J3373" t="s">
        <v>27665</v>
      </c>
    </row>
    <row r="3374" spans="1:10" x14ac:dyDescent="0.2">
      <c r="A3374" t="s">
        <v>1718</v>
      </c>
      <c r="B3374" t="s">
        <v>1720</v>
      </c>
      <c r="C3374" t="s">
        <v>1719</v>
      </c>
      <c r="D3374" t="s">
        <v>11031</v>
      </c>
      <c r="H3374" t="s">
        <v>11032</v>
      </c>
      <c r="J3374" t="s">
        <v>27665</v>
      </c>
    </row>
    <row r="3375" spans="1:10" x14ac:dyDescent="0.2">
      <c r="A3375" t="s">
        <v>1722</v>
      </c>
      <c r="B3375" t="s">
        <v>1721</v>
      </c>
      <c r="C3375" t="s">
        <v>1723</v>
      </c>
      <c r="D3375" t="s">
        <v>11033</v>
      </c>
      <c r="H3375" t="s">
        <v>11034</v>
      </c>
      <c r="J3375" t="s">
        <v>27665</v>
      </c>
    </row>
    <row r="3376" spans="1:10" x14ac:dyDescent="0.2">
      <c r="A3376" t="s">
        <v>1724</v>
      </c>
      <c r="B3376" t="s">
        <v>3925</v>
      </c>
      <c r="C3376" t="s">
        <v>1725</v>
      </c>
      <c r="D3376" t="s">
        <v>11035</v>
      </c>
      <c r="H3376" t="s">
        <v>11036</v>
      </c>
      <c r="J3376" t="s">
        <v>27665</v>
      </c>
    </row>
    <row r="3377" spans="1:10" x14ac:dyDescent="0.2">
      <c r="A3377" t="s">
        <v>1726</v>
      </c>
      <c r="B3377" t="s">
        <v>1728</v>
      </c>
      <c r="C3377" t="s">
        <v>1727</v>
      </c>
      <c r="J3377" t="s">
        <v>27665</v>
      </c>
    </row>
    <row r="3378" spans="1:10" x14ac:dyDescent="0.2">
      <c r="A3378" t="s">
        <v>1729</v>
      </c>
      <c r="B3378" t="s">
        <v>4058</v>
      </c>
      <c r="C3378" t="s">
        <v>1730</v>
      </c>
      <c r="J3378" t="s">
        <v>27665</v>
      </c>
    </row>
    <row r="3379" spans="1:10" x14ac:dyDescent="0.2">
      <c r="A3379" t="s">
        <v>1731</v>
      </c>
      <c r="B3379" t="s">
        <v>1773</v>
      </c>
      <c r="C3379" t="s">
        <v>994</v>
      </c>
      <c r="J3379" t="s">
        <v>27665</v>
      </c>
    </row>
    <row r="3380" spans="1:10" x14ac:dyDescent="0.2">
      <c r="A3380" t="s">
        <v>13837</v>
      </c>
      <c r="B3380" t="s">
        <v>15833</v>
      </c>
      <c r="C3380" t="s">
        <v>13838</v>
      </c>
      <c r="D3380" t="s">
        <v>17046</v>
      </c>
      <c r="E3380" t="s">
        <v>5340</v>
      </c>
      <c r="G3380" t="s">
        <v>5341</v>
      </c>
      <c r="H3380" t="s">
        <v>17047</v>
      </c>
      <c r="J3380" t="s">
        <v>27665</v>
      </c>
    </row>
    <row r="3381" spans="1:10" x14ac:dyDescent="0.2">
      <c r="A3381" t="s">
        <v>10997</v>
      </c>
      <c r="B3381" t="s">
        <v>15834</v>
      </c>
      <c r="C3381" t="s">
        <v>10998</v>
      </c>
      <c r="D3381" t="s">
        <v>15774</v>
      </c>
      <c r="E3381" t="s">
        <v>5361</v>
      </c>
      <c r="G3381" t="s">
        <v>5362</v>
      </c>
      <c r="H3381" t="s">
        <v>15775</v>
      </c>
      <c r="J3381" t="s">
        <v>27665</v>
      </c>
    </row>
    <row r="3382" spans="1:10" x14ac:dyDescent="0.2">
      <c r="A3382" t="s">
        <v>995</v>
      </c>
      <c r="B3382" t="s">
        <v>997</v>
      </c>
      <c r="C3382" t="s">
        <v>996</v>
      </c>
      <c r="D3382" t="s">
        <v>11037</v>
      </c>
      <c r="H3382" t="s">
        <v>11038</v>
      </c>
      <c r="J3382" t="s">
        <v>27665</v>
      </c>
    </row>
    <row r="3383" spans="1:10" x14ac:dyDescent="0.2">
      <c r="A3383" t="s">
        <v>998</v>
      </c>
      <c r="B3383" t="s">
        <v>3899</v>
      </c>
      <c r="C3383" t="s">
        <v>999</v>
      </c>
      <c r="J3383" t="s">
        <v>27665</v>
      </c>
    </row>
    <row r="3384" spans="1:10" x14ac:dyDescent="0.2">
      <c r="A3384" t="s">
        <v>1000</v>
      </c>
      <c r="B3384" t="s">
        <v>4199</v>
      </c>
      <c r="C3384" t="s">
        <v>1001</v>
      </c>
      <c r="D3384" t="s">
        <v>11039</v>
      </c>
      <c r="H3384" t="s">
        <v>13901</v>
      </c>
      <c r="J3384" t="s">
        <v>27665</v>
      </c>
    </row>
    <row r="3385" spans="1:10" x14ac:dyDescent="0.2">
      <c r="A3385" t="s">
        <v>1002</v>
      </c>
      <c r="B3385" t="s">
        <v>1004</v>
      </c>
      <c r="C3385" t="s">
        <v>1003</v>
      </c>
      <c r="D3385" t="s">
        <v>13902</v>
      </c>
      <c r="H3385" t="s">
        <v>13903</v>
      </c>
      <c r="J3385" t="s">
        <v>27665</v>
      </c>
    </row>
    <row r="3386" spans="1:10" x14ac:dyDescent="0.2">
      <c r="A3386" t="s">
        <v>13904</v>
      </c>
      <c r="B3386" t="s">
        <v>4054</v>
      </c>
      <c r="C3386" t="s">
        <v>13905</v>
      </c>
      <c r="D3386" t="s">
        <v>13906</v>
      </c>
      <c r="E3386" t="s">
        <v>15098</v>
      </c>
      <c r="G3386" t="s">
        <v>15099</v>
      </c>
      <c r="H3386" t="s">
        <v>13907</v>
      </c>
      <c r="J3386" t="s">
        <v>27665</v>
      </c>
    </row>
    <row r="3387" spans="1:10" x14ac:dyDescent="0.2">
      <c r="A3387" t="s">
        <v>1005</v>
      </c>
      <c r="B3387" t="s">
        <v>3950</v>
      </c>
      <c r="C3387" t="s">
        <v>1006</v>
      </c>
      <c r="J3387" t="s">
        <v>27665</v>
      </c>
    </row>
    <row r="3388" spans="1:10" x14ac:dyDescent="0.2">
      <c r="A3388" t="s">
        <v>1007</v>
      </c>
      <c r="B3388" t="s">
        <v>2057</v>
      </c>
      <c r="C3388" t="s">
        <v>1008</v>
      </c>
      <c r="J3388" t="s">
        <v>27665</v>
      </c>
    </row>
    <row r="3389" spans="1:10" x14ac:dyDescent="0.2">
      <c r="A3389" t="s">
        <v>1009</v>
      </c>
      <c r="B3389" t="s">
        <v>1011</v>
      </c>
      <c r="C3389" t="s">
        <v>1010</v>
      </c>
      <c r="J3389" t="s">
        <v>27665</v>
      </c>
    </row>
    <row r="3390" spans="1:10" x14ac:dyDescent="0.2">
      <c r="A3390" t="s">
        <v>1012</v>
      </c>
      <c r="B3390" t="s">
        <v>1014</v>
      </c>
      <c r="C3390" t="s">
        <v>1013</v>
      </c>
      <c r="J3390" t="s">
        <v>27665</v>
      </c>
    </row>
    <row r="3391" spans="1:10" x14ac:dyDescent="0.2">
      <c r="A3391" t="s">
        <v>1015</v>
      </c>
      <c r="B3391" t="s">
        <v>1017</v>
      </c>
      <c r="C3391" t="s">
        <v>1016</v>
      </c>
      <c r="J3391" t="s">
        <v>27665</v>
      </c>
    </row>
    <row r="3392" spans="1:10" x14ac:dyDescent="0.2">
      <c r="A3392" t="s">
        <v>1018</v>
      </c>
      <c r="B3392" t="s">
        <v>1020</v>
      </c>
      <c r="C3392" t="s">
        <v>1019</v>
      </c>
      <c r="D3392" t="s">
        <v>13847</v>
      </c>
      <c r="H3392" t="s">
        <v>13848</v>
      </c>
      <c r="J3392" t="s">
        <v>27665</v>
      </c>
    </row>
    <row r="3393" spans="1:10" x14ac:dyDescent="0.2">
      <c r="A3393" t="s">
        <v>1021</v>
      </c>
      <c r="B3393" t="s">
        <v>1023</v>
      </c>
      <c r="C3393" t="s">
        <v>1022</v>
      </c>
      <c r="J3393" t="s">
        <v>27665</v>
      </c>
    </row>
    <row r="3394" spans="1:10" x14ac:dyDescent="0.2">
      <c r="A3394" t="s">
        <v>1024</v>
      </c>
      <c r="B3394" t="s">
        <v>1026</v>
      </c>
      <c r="C3394" t="s">
        <v>1025</v>
      </c>
      <c r="D3394" t="s">
        <v>13849</v>
      </c>
      <c r="H3394" t="s">
        <v>13850</v>
      </c>
      <c r="J3394" t="s">
        <v>27665</v>
      </c>
    </row>
    <row r="3395" spans="1:10" x14ac:dyDescent="0.2">
      <c r="A3395" t="s">
        <v>11718</v>
      </c>
      <c r="B3395" t="s">
        <v>988</v>
      </c>
      <c r="C3395" t="s">
        <v>11719</v>
      </c>
      <c r="D3395" t="s">
        <v>15100</v>
      </c>
      <c r="E3395" t="s">
        <v>13435</v>
      </c>
      <c r="G3395" t="s">
        <v>13436</v>
      </c>
      <c r="H3395" t="s">
        <v>15101</v>
      </c>
      <c r="J3395" t="s">
        <v>27665</v>
      </c>
    </row>
    <row r="3396" spans="1:10" x14ac:dyDescent="0.2">
      <c r="A3396" t="s">
        <v>986</v>
      </c>
      <c r="B3396" t="s">
        <v>988</v>
      </c>
      <c r="C3396" t="s">
        <v>987</v>
      </c>
      <c r="D3396" t="s">
        <v>13435</v>
      </c>
      <c r="H3396" t="s">
        <v>13436</v>
      </c>
      <c r="J3396" t="s">
        <v>27665</v>
      </c>
    </row>
    <row r="3397" spans="1:10" x14ac:dyDescent="0.2">
      <c r="A3397" t="s">
        <v>1027</v>
      </c>
      <c r="B3397" t="s">
        <v>2096</v>
      </c>
      <c r="C3397" t="s">
        <v>1028</v>
      </c>
      <c r="D3397" t="s">
        <v>13851</v>
      </c>
      <c r="H3397" t="s">
        <v>13852</v>
      </c>
      <c r="J3397" t="s">
        <v>27665</v>
      </c>
    </row>
    <row r="3398" spans="1:10" x14ac:dyDescent="0.2">
      <c r="A3398" t="s">
        <v>5570</v>
      </c>
      <c r="B3398" t="s">
        <v>8957</v>
      </c>
      <c r="C3398" t="s">
        <v>5569</v>
      </c>
      <c r="D3398" t="s">
        <v>13853</v>
      </c>
      <c r="H3398" t="s">
        <v>13854</v>
      </c>
      <c r="J3398" t="s">
        <v>27711</v>
      </c>
    </row>
    <row r="3399" spans="1:10" x14ac:dyDescent="0.2">
      <c r="A3399" t="s">
        <v>1029</v>
      </c>
      <c r="B3399" t="s">
        <v>1031</v>
      </c>
      <c r="C3399" t="s">
        <v>1030</v>
      </c>
      <c r="D3399" t="s">
        <v>13855</v>
      </c>
      <c r="H3399" t="s">
        <v>13856</v>
      </c>
      <c r="J3399" t="s">
        <v>27711</v>
      </c>
    </row>
    <row r="3400" spans="1:10" x14ac:dyDescent="0.2">
      <c r="A3400" t="s">
        <v>1032</v>
      </c>
      <c r="B3400" t="s">
        <v>1034</v>
      </c>
      <c r="C3400" t="s">
        <v>1033</v>
      </c>
      <c r="J3400" t="s">
        <v>27711</v>
      </c>
    </row>
    <row r="3401" spans="1:10" x14ac:dyDescent="0.2">
      <c r="A3401" t="s">
        <v>5572</v>
      </c>
      <c r="B3401" t="s">
        <v>5573</v>
      </c>
      <c r="C3401" t="s">
        <v>5571</v>
      </c>
      <c r="D3401" t="s">
        <v>13857</v>
      </c>
      <c r="H3401" t="s">
        <v>13858</v>
      </c>
      <c r="J3401" t="s">
        <v>27711</v>
      </c>
    </row>
    <row r="3402" spans="1:10" x14ac:dyDescent="0.2">
      <c r="A3402" t="s">
        <v>1036</v>
      </c>
      <c r="B3402" t="s">
        <v>1035</v>
      </c>
      <c r="C3402" t="s">
        <v>1037</v>
      </c>
      <c r="D3402" t="s">
        <v>13859</v>
      </c>
      <c r="H3402" t="s">
        <v>13860</v>
      </c>
      <c r="J3402" t="s">
        <v>27711</v>
      </c>
    </row>
    <row r="3403" spans="1:10" x14ac:dyDescent="0.2">
      <c r="A3403" t="s">
        <v>1038</v>
      </c>
      <c r="B3403" t="s">
        <v>8174</v>
      </c>
      <c r="C3403" t="s">
        <v>1039</v>
      </c>
      <c r="D3403" t="s">
        <v>13861</v>
      </c>
      <c r="H3403" t="s">
        <v>13862</v>
      </c>
      <c r="J3403" t="s">
        <v>27665</v>
      </c>
    </row>
    <row r="3404" spans="1:10" x14ac:dyDescent="0.2">
      <c r="A3404" t="s">
        <v>1040</v>
      </c>
      <c r="B3404" t="s">
        <v>1042</v>
      </c>
      <c r="C3404" t="s">
        <v>1041</v>
      </c>
      <c r="J3404" t="s">
        <v>27711</v>
      </c>
    </row>
    <row r="3405" spans="1:10" x14ac:dyDescent="0.2">
      <c r="A3405" t="s">
        <v>1043</v>
      </c>
      <c r="B3405" t="s">
        <v>3925</v>
      </c>
      <c r="C3405" t="s">
        <v>1044</v>
      </c>
      <c r="J3405" t="s">
        <v>27711</v>
      </c>
    </row>
    <row r="3406" spans="1:10" x14ac:dyDescent="0.2">
      <c r="A3406" t="s">
        <v>14060</v>
      </c>
      <c r="B3406" t="s">
        <v>15103</v>
      </c>
      <c r="C3406" t="s">
        <v>14061</v>
      </c>
      <c r="D3406" t="s">
        <v>15102</v>
      </c>
      <c r="E3406" t="s">
        <v>14059</v>
      </c>
      <c r="G3406" t="s">
        <v>14062</v>
      </c>
      <c r="H3406" t="s">
        <v>15104</v>
      </c>
      <c r="J3406" t="s">
        <v>27711</v>
      </c>
    </row>
    <row r="3407" spans="1:10" x14ac:dyDescent="0.2">
      <c r="A3407" t="s">
        <v>14059</v>
      </c>
      <c r="B3407" t="s">
        <v>15103</v>
      </c>
      <c r="C3407" t="s">
        <v>14062</v>
      </c>
      <c r="D3407" t="s">
        <v>14060</v>
      </c>
      <c r="H3407" t="s">
        <v>14061</v>
      </c>
      <c r="J3407" t="s">
        <v>27711</v>
      </c>
    </row>
    <row r="3408" spans="1:10" x14ac:dyDescent="0.2">
      <c r="A3408" t="s">
        <v>1045</v>
      </c>
      <c r="B3408" t="s">
        <v>1047</v>
      </c>
      <c r="C3408" t="s">
        <v>1046</v>
      </c>
      <c r="J3408" t="s">
        <v>27711</v>
      </c>
    </row>
    <row r="3409" spans="1:10" x14ac:dyDescent="0.2">
      <c r="A3409" t="s">
        <v>1048</v>
      </c>
      <c r="B3409" t="s">
        <v>1050</v>
      </c>
      <c r="C3409" t="s">
        <v>1049</v>
      </c>
      <c r="J3409" t="s">
        <v>27711</v>
      </c>
    </row>
    <row r="3410" spans="1:10" x14ac:dyDescent="0.2">
      <c r="A3410" t="s">
        <v>13863</v>
      </c>
      <c r="B3410" t="s">
        <v>1051</v>
      </c>
      <c r="C3410" t="s">
        <v>13864</v>
      </c>
      <c r="D3410" t="s">
        <v>14063</v>
      </c>
      <c r="E3410" t="s">
        <v>5575</v>
      </c>
      <c r="G3410" t="s">
        <v>5574</v>
      </c>
      <c r="H3410" t="s">
        <v>14064</v>
      </c>
      <c r="J3410" t="s">
        <v>27711</v>
      </c>
    </row>
    <row r="3411" spans="1:10" x14ac:dyDescent="0.2">
      <c r="A3411" t="s">
        <v>5575</v>
      </c>
      <c r="B3411" t="s">
        <v>1051</v>
      </c>
      <c r="C3411" t="s">
        <v>5574</v>
      </c>
      <c r="D3411" t="s">
        <v>13863</v>
      </c>
      <c r="H3411" t="s">
        <v>13864</v>
      </c>
      <c r="J3411" t="s">
        <v>27711</v>
      </c>
    </row>
    <row r="3412" spans="1:10" x14ac:dyDescent="0.2">
      <c r="A3412" t="s">
        <v>1052</v>
      </c>
      <c r="B3412" t="s">
        <v>8173</v>
      </c>
      <c r="C3412" t="s">
        <v>1053</v>
      </c>
      <c r="J3412" t="s">
        <v>27711</v>
      </c>
    </row>
    <row r="3413" spans="1:10" x14ac:dyDescent="0.2">
      <c r="A3413" t="s">
        <v>3695</v>
      </c>
      <c r="B3413" t="s">
        <v>3697</v>
      </c>
      <c r="C3413" t="s">
        <v>3696</v>
      </c>
      <c r="D3413" t="s">
        <v>13865</v>
      </c>
      <c r="H3413" t="s">
        <v>13866</v>
      </c>
      <c r="J3413" t="s">
        <v>27665</v>
      </c>
    </row>
    <row r="3414" spans="1:10" x14ac:dyDescent="0.2">
      <c r="A3414" t="s">
        <v>3698</v>
      </c>
      <c r="B3414" t="s">
        <v>4038</v>
      </c>
      <c r="C3414" t="s">
        <v>623</v>
      </c>
      <c r="J3414" t="s">
        <v>27665</v>
      </c>
    </row>
    <row r="3415" spans="1:10" x14ac:dyDescent="0.2">
      <c r="A3415" t="s">
        <v>624</v>
      </c>
      <c r="B3415" t="s">
        <v>1004</v>
      </c>
      <c r="C3415" t="s">
        <v>625</v>
      </c>
      <c r="D3415" t="s">
        <v>13867</v>
      </c>
      <c r="H3415" t="s">
        <v>13868</v>
      </c>
      <c r="J3415" t="s">
        <v>27665</v>
      </c>
    </row>
    <row r="3416" spans="1:10" x14ac:dyDescent="0.2">
      <c r="A3416" t="s">
        <v>626</v>
      </c>
      <c r="B3416" t="s">
        <v>628</v>
      </c>
      <c r="C3416" t="s">
        <v>627</v>
      </c>
      <c r="D3416" t="s">
        <v>13869</v>
      </c>
      <c r="H3416" t="s">
        <v>13870</v>
      </c>
      <c r="J3416" t="s">
        <v>27665</v>
      </c>
    </row>
    <row r="3417" spans="1:10" x14ac:dyDescent="0.2">
      <c r="A3417" t="s">
        <v>629</v>
      </c>
      <c r="B3417" t="s">
        <v>631</v>
      </c>
      <c r="C3417" t="s">
        <v>630</v>
      </c>
      <c r="J3417" t="s">
        <v>27665</v>
      </c>
    </row>
    <row r="3418" spans="1:10" x14ac:dyDescent="0.2">
      <c r="A3418" t="s">
        <v>632</v>
      </c>
      <c r="B3418" t="s">
        <v>3267</v>
      </c>
      <c r="C3418" t="s">
        <v>633</v>
      </c>
      <c r="D3418" t="s">
        <v>13871</v>
      </c>
      <c r="H3418" t="s">
        <v>13872</v>
      </c>
      <c r="J3418" t="s">
        <v>27665</v>
      </c>
    </row>
    <row r="3419" spans="1:10" x14ac:dyDescent="0.2">
      <c r="A3419" t="s">
        <v>634</v>
      </c>
      <c r="B3419" t="s">
        <v>5880</v>
      </c>
      <c r="C3419" t="s">
        <v>635</v>
      </c>
      <c r="J3419" t="s">
        <v>27688</v>
      </c>
    </row>
    <row r="3420" spans="1:10" x14ac:dyDescent="0.2">
      <c r="A3420" t="s">
        <v>636</v>
      </c>
      <c r="B3420" t="s">
        <v>5480</v>
      </c>
      <c r="C3420" t="s">
        <v>637</v>
      </c>
      <c r="D3420" t="s">
        <v>13873</v>
      </c>
      <c r="H3420" t="s">
        <v>13874</v>
      </c>
      <c r="J3420" t="s">
        <v>27688</v>
      </c>
    </row>
    <row r="3421" spans="1:10" x14ac:dyDescent="0.2">
      <c r="A3421" t="s">
        <v>638</v>
      </c>
      <c r="B3421" t="s">
        <v>3925</v>
      </c>
      <c r="C3421" t="s">
        <v>639</v>
      </c>
      <c r="D3421" t="s">
        <v>13875</v>
      </c>
      <c r="H3421" t="s">
        <v>13876</v>
      </c>
      <c r="J3421" t="s">
        <v>27688</v>
      </c>
    </row>
    <row r="3422" spans="1:10" x14ac:dyDescent="0.2">
      <c r="A3422" t="s">
        <v>640</v>
      </c>
      <c r="B3422" t="s">
        <v>642</v>
      </c>
      <c r="C3422" t="s">
        <v>641</v>
      </c>
      <c r="D3422" t="s">
        <v>13877</v>
      </c>
      <c r="H3422" t="s">
        <v>13878</v>
      </c>
      <c r="J3422" t="s">
        <v>27688</v>
      </c>
    </row>
    <row r="3423" spans="1:10" x14ac:dyDescent="0.2">
      <c r="A3423" t="s">
        <v>643</v>
      </c>
      <c r="B3423" t="s">
        <v>8154</v>
      </c>
      <c r="C3423" t="s">
        <v>644</v>
      </c>
      <c r="D3423" t="s">
        <v>13879</v>
      </c>
      <c r="H3423" t="s">
        <v>13880</v>
      </c>
      <c r="J3423" t="s">
        <v>27688</v>
      </c>
    </row>
    <row r="3424" spans="1:10" x14ac:dyDescent="0.2">
      <c r="A3424" t="s">
        <v>645</v>
      </c>
      <c r="B3424" t="s">
        <v>2408</v>
      </c>
      <c r="C3424" t="s">
        <v>646</v>
      </c>
      <c r="D3424" t="s">
        <v>13881</v>
      </c>
      <c r="H3424" t="s">
        <v>13882</v>
      </c>
      <c r="J3424" t="s">
        <v>27688</v>
      </c>
    </row>
    <row r="3425" spans="1:10" x14ac:dyDescent="0.2">
      <c r="A3425" t="s">
        <v>647</v>
      </c>
      <c r="B3425" t="s">
        <v>2405</v>
      </c>
      <c r="C3425" t="s">
        <v>648</v>
      </c>
      <c r="D3425" t="s">
        <v>13883</v>
      </c>
      <c r="H3425" t="s">
        <v>13884</v>
      </c>
      <c r="J3425" t="s">
        <v>27688</v>
      </c>
    </row>
    <row r="3426" spans="1:10" x14ac:dyDescent="0.2">
      <c r="A3426" t="s">
        <v>15835</v>
      </c>
      <c r="B3426" t="s">
        <v>4531</v>
      </c>
      <c r="C3426" t="s">
        <v>15836</v>
      </c>
      <c r="D3426" t="s">
        <v>17048</v>
      </c>
      <c r="H3426" t="s">
        <v>17049</v>
      </c>
      <c r="J3426" t="s">
        <v>27688</v>
      </c>
    </row>
    <row r="3427" spans="1:10" x14ac:dyDescent="0.2">
      <c r="A3427" t="s">
        <v>649</v>
      </c>
      <c r="B3427" t="s">
        <v>651</v>
      </c>
      <c r="C3427" t="s">
        <v>650</v>
      </c>
      <c r="D3427" t="s">
        <v>13885</v>
      </c>
      <c r="H3427" t="s">
        <v>13886</v>
      </c>
      <c r="J3427" t="s">
        <v>27688</v>
      </c>
    </row>
    <row r="3428" spans="1:10" x14ac:dyDescent="0.2">
      <c r="A3428" t="s">
        <v>652</v>
      </c>
      <c r="B3428" t="s">
        <v>1738</v>
      </c>
      <c r="C3428" t="s">
        <v>653</v>
      </c>
      <c r="D3428" t="s">
        <v>13887</v>
      </c>
      <c r="H3428" t="s">
        <v>13888</v>
      </c>
      <c r="J3428" t="s">
        <v>27688</v>
      </c>
    </row>
    <row r="3429" spans="1:10" x14ac:dyDescent="0.2">
      <c r="A3429" t="s">
        <v>654</v>
      </c>
      <c r="B3429" t="s">
        <v>656</v>
      </c>
      <c r="C3429" t="s">
        <v>655</v>
      </c>
      <c r="D3429" t="s">
        <v>13889</v>
      </c>
      <c r="H3429" t="s">
        <v>13890</v>
      </c>
      <c r="J3429" t="s">
        <v>27688</v>
      </c>
    </row>
    <row r="3430" spans="1:10" x14ac:dyDescent="0.2">
      <c r="A3430" t="s">
        <v>657</v>
      </c>
      <c r="B3430" t="s">
        <v>2405</v>
      </c>
      <c r="C3430" t="s">
        <v>658</v>
      </c>
      <c r="D3430" t="s">
        <v>13891</v>
      </c>
      <c r="H3430" t="s">
        <v>13892</v>
      </c>
      <c r="J3430" t="s">
        <v>27688</v>
      </c>
    </row>
    <row r="3431" spans="1:10" x14ac:dyDescent="0.2">
      <c r="A3431" t="s">
        <v>659</v>
      </c>
      <c r="B3431" t="s">
        <v>2398</v>
      </c>
      <c r="C3431" t="s">
        <v>660</v>
      </c>
      <c r="D3431" t="s">
        <v>13893</v>
      </c>
      <c r="H3431" t="s">
        <v>13894</v>
      </c>
      <c r="J3431" t="s">
        <v>27687</v>
      </c>
    </row>
    <row r="3432" spans="1:10" x14ac:dyDescent="0.2">
      <c r="A3432" t="s">
        <v>661</v>
      </c>
      <c r="B3432" t="s">
        <v>8955</v>
      </c>
      <c r="C3432" t="s">
        <v>662</v>
      </c>
      <c r="D3432" t="s">
        <v>13895</v>
      </c>
      <c r="H3432" t="s">
        <v>13896</v>
      </c>
      <c r="J3432" t="s">
        <v>27687</v>
      </c>
    </row>
    <row r="3433" spans="1:10" x14ac:dyDescent="0.2">
      <c r="A3433" t="s">
        <v>663</v>
      </c>
      <c r="B3433" t="s">
        <v>8163</v>
      </c>
      <c r="C3433" t="s">
        <v>664</v>
      </c>
      <c r="D3433" t="s">
        <v>13897</v>
      </c>
      <c r="H3433" t="s">
        <v>13898</v>
      </c>
      <c r="J3433" t="s">
        <v>27687</v>
      </c>
    </row>
    <row r="3434" spans="1:10" x14ac:dyDescent="0.2">
      <c r="A3434" t="s">
        <v>665</v>
      </c>
      <c r="B3434" t="s">
        <v>667</v>
      </c>
      <c r="C3434" t="s">
        <v>666</v>
      </c>
      <c r="J3434" t="s">
        <v>27688</v>
      </c>
    </row>
    <row r="3435" spans="1:10" x14ac:dyDescent="0.2">
      <c r="A3435" t="s">
        <v>5577</v>
      </c>
      <c r="B3435" t="s">
        <v>5578</v>
      </c>
      <c r="C3435" t="s">
        <v>5576</v>
      </c>
      <c r="J3435" t="s">
        <v>27688</v>
      </c>
    </row>
    <row r="3436" spans="1:10" x14ac:dyDescent="0.2">
      <c r="A3436" t="s">
        <v>668</v>
      </c>
      <c r="B3436" t="s">
        <v>3925</v>
      </c>
      <c r="C3436" t="s">
        <v>669</v>
      </c>
      <c r="D3436" t="s">
        <v>13899</v>
      </c>
      <c r="H3436" t="s">
        <v>13900</v>
      </c>
      <c r="J3436" t="s">
        <v>27688</v>
      </c>
    </row>
    <row r="3437" spans="1:10" x14ac:dyDescent="0.2">
      <c r="A3437" t="s">
        <v>670</v>
      </c>
      <c r="B3437" t="s">
        <v>8964</v>
      </c>
      <c r="C3437" t="s">
        <v>671</v>
      </c>
      <c r="D3437" t="s">
        <v>11929</v>
      </c>
      <c r="H3437" t="s">
        <v>11930</v>
      </c>
      <c r="J3437" t="s">
        <v>27688</v>
      </c>
    </row>
    <row r="3438" spans="1:10" x14ac:dyDescent="0.2">
      <c r="A3438" t="s">
        <v>672</v>
      </c>
      <c r="B3438" t="s">
        <v>5687</v>
      </c>
      <c r="C3438" t="s">
        <v>673</v>
      </c>
      <c r="D3438" t="s">
        <v>11931</v>
      </c>
      <c r="H3438" t="s">
        <v>11932</v>
      </c>
      <c r="J3438" t="s">
        <v>27688</v>
      </c>
    </row>
    <row r="3439" spans="1:10" x14ac:dyDescent="0.2">
      <c r="A3439" t="s">
        <v>674</v>
      </c>
      <c r="B3439" t="s">
        <v>5579</v>
      </c>
      <c r="C3439" t="s">
        <v>675</v>
      </c>
      <c r="D3439" t="s">
        <v>12891</v>
      </c>
      <c r="E3439" t="s">
        <v>24727</v>
      </c>
      <c r="G3439" t="s">
        <v>24728</v>
      </c>
      <c r="H3439" t="s">
        <v>12892</v>
      </c>
      <c r="J3439" t="s">
        <v>27688</v>
      </c>
    </row>
    <row r="3440" spans="1:10" x14ac:dyDescent="0.2">
      <c r="A3440" t="s">
        <v>676</v>
      </c>
      <c r="B3440" t="s">
        <v>678</v>
      </c>
      <c r="C3440" t="s">
        <v>677</v>
      </c>
      <c r="D3440" t="s">
        <v>12893</v>
      </c>
      <c r="H3440" t="s">
        <v>12894</v>
      </c>
      <c r="J3440" t="s">
        <v>27688</v>
      </c>
    </row>
    <row r="3441" spans="1:10" x14ac:dyDescent="0.2">
      <c r="A3441" t="s">
        <v>679</v>
      </c>
      <c r="B3441" t="s">
        <v>681</v>
      </c>
      <c r="C3441" t="s">
        <v>680</v>
      </c>
      <c r="D3441" t="s">
        <v>12895</v>
      </c>
      <c r="H3441" t="s">
        <v>12896</v>
      </c>
      <c r="J3441" t="s">
        <v>27688</v>
      </c>
    </row>
    <row r="3442" spans="1:10" x14ac:dyDescent="0.2">
      <c r="A3442" t="s">
        <v>682</v>
      </c>
      <c r="B3442" t="s">
        <v>684</v>
      </c>
      <c r="C3442" t="s">
        <v>683</v>
      </c>
      <c r="D3442" t="s">
        <v>12897</v>
      </c>
      <c r="H3442" t="s">
        <v>12898</v>
      </c>
      <c r="J3442" t="s">
        <v>27688</v>
      </c>
    </row>
    <row r="3443" spans="1:10" x14ac:dyDescent="0.2">
      <c r="A3443" t="s">
        <v>685</v>
      </c>
      <c r="B3443" t="s">
        <v>687</v>
      </c>
      <c r="C3443" t="s">
        <v>686</v>
      </c>
      <c r="D3443" t="s">
        <v>12899</v>
      </c>
      <c r="H3443" t="s">
        <v>12900</v>
      </c>
      <c r="J3443" t="s">
        <v>27688</v>
      </c>
    </row>
    <row r="3444" spans="1:10" x14ac:dyDescent="0.2">
      <c r="A3444" t="s">
        <v>688</v>
      </c>
      <c r="B3444" t="s">
        <v>690</v>
      </c>
      <c r="C3444" t="s">
        <v>689</v>
      </c>
      <c r="J3444" t="s">
        <v>27688</v>
      </c>
    </row>
    <row r="3445" spans="1:10" x14ac:dyDescent="0.2">
      <c r="A3445" t="s">
        <v>691</v>
      </c>
      <c r="B3445" t="s">
        <v>3952</v>
      </c>
      <c r="C3445" t="s">
        <v>692</v>
      </c>
      <c r="D3445" t="s">
        <v>12901</v>
      </c>
      <c r="H3445" t="s">
        <v>12902</v>
      </c>
      <c r="J3445" t="s">
        <v>27688</v>
      </c>
    </row>
    <row r="3446" spans="1:10" x14ac:dyDescent="0.2">
      <c r="A3446" t="s">
        <v>693</v>
      </c>
      <c r="B3446" t="s">
        <v>695</v>
      </c>
      <c r="C3446" t="s">
        <v>694</v>
      </c>
      <c r="D3446" t="s">
        <v>12903</v>
      </c>
      <c r="E3446" t="s">
        <v>24729</v>
      </c>
      <c r="G3446" t="s">
        <v>24730</v>
      </c>
      <c r="H3446" t="s">
        <v>12904</v>
      </c>
      <c r="J3446" t="s">
        <v>27688</v>
      </c>
    </row>
    <row r="3447" spans="1:10" x14ac:dyDescent="0.2">
      <c r="A3447" t="s">
        <v>24729</v>
      </c>
      <c r="B3447" t="s">
        <v>25089</v>
      </c>
      <c r="C3447" t="s">
        <v>24730</v>
      </c>
      <c r="D3447" t="s">
        <v>693</v>
      </c>
      <c r="H3447" t="s">
        <v>694</v>
      </c>
      <c r="J3447" t="s">
        <v>27688</v>
      </c>
    </row>
    <row r="3448" spans="1:10" x14ac:dyDescent="0.2">
      <c r="A3448" t="s">
        <v>697</v>
      </c>
      <c r="B3448" t="s">
        <v>699</v>
      </c>
      <c r="C3448" t="s">
        <v>698</v>
      </c>
      <c r="D3448" t="s">
        <v>12907</v>
      </c>
      <c r="H3448" t="s">
        <v>12908</v>
      </c>
      <c r="J3448" t="s">
        <v>27688</v>
      </c>
    </row>
    <row r="3449" spans="1:10" x14ac:dyDescent="0.2">
      <c r="A3449" t="s">
        <v>700</v>
      </c>
      <c r="B3449" t="s">
        <v>696</v>
      </c>
      <c r="C3449" t="s">
        <v>701</v>
      </c>
      <c r="D3449" t="s">
        <v>12909</v>
      </c>
      <c r="H3449" t="s">
        <v>12910</v>
      </c>
      <c r="J3449" t="s">
        <v>27688</v>
      </c>
    </row>
    <row r="3450" spans="1:10" x14ac:dyDescent="0.2">
      <c r="A3450" t="s">
        <v>5463</v>
      </c>
      <c r="B3450" t="s">
        <v>5465</v>
      </c>
      <c r="C3450" t="s">
        <v>5464</v>
      </c>
      <c r="D3450" t="s">
        <v>12911</v>
      </c>
      <c r="H3450" t="s">
        <v>12912</v>
      </c>
      <c r="J3450" t="s">
        <v>27660</v>
      </c>
    </row>
    <row r="3451" spans="1:10" x14ac:dyDescent="0.2">
      <c r="A3451" t="s">
        <v>374</v>
      </c>
      <c r="B3451" t="s">
        <v>6167</v>
      </c>
      <c r="C3451" t="s">
        <v>375</v>
      </c>
      <c r="D3451" t="s">
        <v>12913</v>
      </c>
      <c r="H3451" t="s">
        <v>12914</v>
      </c>
      <c r="J3451" t="s">
        <v>27686</v>
      </c>
    </row>
    <row r="3452" spans="1:10" x14ac:dyDescent="0.2">
      <c r="A3452" t="s">
        <v>376</v>
      </c>
      <c r="B3452" t="s">
        <v>1737</v>
      </c>
      <c r="C3452" t="s">
        <v>377</v>
      </c>
      <c r="D3452" t="s">
        <v>12915</v>
      </c>
      <c r="H3452" t="s">
        <v>12916</v>
      </c>
      <c r="J3452" t="s">
        <v>27686</v>
      </c>
    </row>
    <row r="3453" spans="1:10" x14ac:dyDescent="0.2">
      <c r="A3453" t="s">
        <v>378</v>
      </c>
      <c r="B3453" t="s">
        <v>6168</v>
      </c>
      <c r="C3453" t="s">
        <v>379</v>
      </c>
      <c r="D3453" t="s">
        <v>12917</v>
      </c>
      <c r="H3453" t="s">
        <v>12918</v>
      </c>
      <c r="J3453" t="s">
        <v>27686</v>
      </c>
    </row>
    <row r="3454" spans="1:10" x14ac:dyDescent="0.2">
      <c r="A3454" t="s">
        <v>380</v>
      </c>
      <c r="B3454" t="s">
        <v>1102</v>
      </c>
      <c r="C3454" t="s">
        <v>381</v>
      </c>
      <c r="D3454" t="s">
        <v>12919</v>
      </c>
      <c r="H3454" t="s">
        <v>12920</v>
      </c>
      <c r="J3454" t="s">
        <v>27686</v>
      </c>
    </row>
    <row r="3455" spans="1:10" x14ac:dyDescent="0.2">
      <c r="A3455" t="s">
        <v>15332</v>
      </c>
      <c r="B3455" t="s">
        <v>1102</v>
      </c>
      <c r="C3455" t="s">
        <v>15333</v>
      </c>
      <c r="D3455" t="s">
        <v>15330</v>
      </c>
      <c r="E3455" t="s">
        <v>12921</v>
      </c>
      <c r="G3455" t="s">
        <v>12922</v>
      </c>
      <c r="H3455" t="s">
        <v>15331</v>
      </c>
      <c r="J3455" t="s">
        <v>27686</v>
      </c>
    </row>
    <row r="3456" spans="1:10" x14ac:dyDescent="0.2">
      <c r="A3456" t="s">
        <v>382</v>
      </c>
      <c r="B3456" t="s">
        <v>1102</v>
      </c>
      <c r="C3456" t="s">
        <v>383</v>
      </c>
      <c r="D3456" t="s">
        <v>12921</v>
      </c>
      <c r="H3456" t="s">
        <v>12922</v>
      </c>
      <c r="J3456" t="s">
        <v>27686</v>
      </c>
    </row>
    <row r="3457" spans="1:10" x14ac:dyDescent="0.2">
      <c r="A3457" t="s">
        <v>3197</v>
      </c>
      <c r="B3457" t="s">
        <v>1103</v>
      </c>
      <c r="C3457" t="s">
        <v>3198</v>
      </c>
      <c r="D3457" t="s">
        <v>12923</v>
      </c>
      <c r="H3457" t="s">
        <v>12924</v>
      </c>
      <c r="J3457" t="s">
        <v>27686</v>
      </c>
    </row>
    <row r="3458" spans="1:10" x14ac:dyDescent="0.2">
      <c r="A3458" t="s">
        <v>3199</v>
      </c>
      <c r="B3458" t="s">
        <v>4528</v>
      </c>
      <c r="C3458" t="s">
        <v>3200</v>
      </c>
      <c r="D3458" t="s">
        <v>12925</v>
      </c>
      <c r="E3458" t="s">
        <v>17952</v>
      </c>
      <c r="G3458" t="s">
        <v>17953</v>
      </c>
      <c r="H3458" t="s">
        <v>12926</v>
      </c>
      <c r="J3458" t="s">
        <v>27665</v>
      </c>
    </row>
    <row r="3459" spans="1:10" x14ac:dyDescent="0.2">
      <c r="A3459" t="s">
        <v>17952</v>
      </c>
      <c r="B3459" t="s">
        <v>4528</v>
      </c>
      <c r="C3459" t="s">
        <v>17953</v>
      </c>
      <c r="D3459" t="s">
        <v>3199</v>
      </c>
      <c r="H3459" t="s">
        <v>3200</v>
      </c>
      <c r="J3459" t="s">
        <v>27665</v>
      </c>
    </row>
    <row r="3460" spans="1:10" x14ac:dyDescent="0.2">
      <c r="A3460" t="s">
        <v>3201</v>
      </c>
      <c r="B3460" t="s">
        <v>4528</v>
      </c>
      <c r="C3460" t="s">
        <v>3202</v>
      </c>
      <c r="D3460" t="s">
        <v>12927</v>
      </c>
      <c r="H3460" t="s">
        <v>12928</v>
      </c>
      <c r="J3460" t="s">
        <v>27665</v>
      </c>
    </row>
    <row r="3461" spans="1:10" x14ac:dyDescent="0.2">
      <c r="A3461" t="s">
        <v>3203</v>
      </c>
      <c r="B3461" t="s">
        <v>3205</v>
      </c>
      <c r="C3461" t="s">
        <v>3204</v>
      </c>
      <c r="D3461" t="s">
        <v>12929</v>
      </c>
      <c r="H3461" t="s">
        <v>12930</v>
      </c>
      <c r="J3461" t="s">
        <v>27688</v>
      </c>
    </row>
    <row r="3462" spans="1:10" x14ac:dyDescent="0.2">
      <c r="A3462" t="s">
        <v>3206</v>
      </c>
      <c r="B3462" t="s">
        <v>5042</v>
      </c>
      <c r="C3462" t="s">
        <v>3207</v>
      </c>
      <c r="D3462" t="s">
        <v>12931</v>
      </c>
      <c r="H3462" t="s">
        <v>12932</v>
      </c>
      <c r="J3462" t="s">
        <v>27688</v>
      </c>
    </row>
    <row r="3463" spans="1:10" x14ac:dyDescent="0.2">
      <c r="A3463" t="s">
        <v>3208</v>
      </c>
      <c r="B3463" t="s">
        <v>3210</v>
      </c>
      <c r="C3463" t="s">
        <v>3209</v>
      </c>
      <c r="D3463" t="s">
        <v>12933</v>
      </c>
      <c r="H3463" t="s">
        <v>12934</v>
      </c>
      <c r="J3463" t="s">
        <v>27688</v>
      </c>
    </row>
    <row r="3464" spans="1:10" x14ac:dyDescent="0.2">
      <c r="A3464" t="s">
        <v>3211</v>
      </c>
      <c r="B3464" t="s">
        <v>5698</v>
      </c>
      <c r="C3464" t="s">
        <v>3212</v>
      </c>
      <c r="D3464" t="s">
        <v>12935</v>
      </c>
      <c r="H3464" t="s">
        <v>12936</v>
      </c>
      <c r="J3464" t="s">
        <v>27688</v>
      </c>
    </row>
    <row r="3465" spans="1:10" x14ac:dyDescent="0.2">
      <c r="A3465" t="s">
        <v>19235</v>
      </c>
      <c r="B3465" t="s">
        <v>5881</v>
      </c>
      <c r="C3465" t="s">
        <v>19236</v>
      </c>
      <c r="D3465" t="s">
        <v>19799</v>
      </c>
      <c r="H3465" t="s">
        <v>19826</v>
      </c>
      <c r="J3465" t="s">
        <v>27665</v>
      </c>
    </row>
    <row r="3466" spans="1:10" x14ac:dyDescent="0.2">
      <c r="A3466" t="s">
        <v>19237</v>
      </c>
      <c r="B3466" t="s">
        <v>19239</v>
      </c>
      <c r="C3466" t="s">
        <v>19238</v>
      </c>
      <c r="D3466" t="s">
        <v>19800</v>
      </c>
      <c r="H3466" t="s">
        <v>19827</v>
      </c>
      <c r="J3466" t="s">
        <v>27665</v>
      </c>
    </row>
    <row r="3467" spans="1:10" x14ac:dyDescent="0.2">
      <c r="A3467" t="s">
        <v>19240</v>
      </c>
      <c r="B3467" t="s">
        <v>1773</v>
      </c>
      <c r="C3467" t="s">
        <v>19241</v>
      </c>
      <c r="D3467" t="s">
        <v>19801</v>
      </c>
      <c r="H3467" t="s">
        <v>19828</v>
      </c>
      <c r="J3467" t="s">
        <v>27665</v>
      </c>
    </row>
    <row r="3468" spans="1:10" x14ac:dyDescent="0.2">
      <c r="A3468" t="s">
        <v>3213</v>
      </c>
      <c r="B3468" t="s">
        <v>4054</v>
      </c>
      <c r="C3468" t="s">
        <v>3214</v>
      </c>
      <c r="D3468" t="s">
        <v>12937</v>
      </c>
      <c r="H3468" t="s">
        <v>12938</v>
      </c>
      <c r="J3468" t="s">
        <v>27665</v>
      </c>
    </row>
    <row r="3469" spans="1:10" x14ac:dyDescent="0.2">
      <c r="A3469" t="s">
        <v>3215</v>
      </c>
      <c r="B3469" t="s">
        <v>4528</v>
      </c>
      <c r="C3469" t="s">
        <v>3216</v>
      </c>
      <c r="D3469" t="s">
        <v>12939</v>
      </c>
      <c r="H3469" t="s">
        <v>12940</v>
      </c>
      <c r="J3469" t="s">
        <v>27686</v>
      </c>
    </row>
    <row r="3470" spans="1:10" x14ac:dyDescent="0.2">
      <c r="A3470" t="s">
        <v>489</v>
      </c>
      <c r="B3470" t="s">
        <v>4528</v>
      </c>
      <c r="C3470" t="s">
        <v>490</v>
      </c>
      <c r="D3470" t="s">
        <v>12941</v>
      </c>
      <c r="H3470" t="s">
        <v>12942</v>
      </c>
      <c r="J3470" t="s">
        <v>27665</v>
      </c>
    </row>
    <row r="3471" spans="1:10" x14ac:dyDescent="0.2">
      <c r="A3471" t="s">
        <v>491</v>
      </c>
      <c r="B3471" t="s">
        <v>1733</v>
      </c>
      <c r="C3471" t="s">
        <v>492</v>
      </c>
      <c r="D3471" t="s">
        <v>12943</v>
      </c>
      <c r="H3471" t="s">
        <v>12944</v>
      </c>
      <c r="J3471" t="s">
        <v>27686</v>
      </c>
    </row>
    <row r="3472" spans="1:10" x14ac:dyDescent="0.2">
      <c r="A3472" t="s">
        <v>493</v>
      </c>
      <c r="B3472" t="s">
        <v>989</v>
      </c>
      <c r="C3472" t="s">
        <v>494</v>
      </c>
      <c r="D3472" t="s">
        <v>12945</v>
      </c>
      <c r="H3472" t="s">
        <v>12946</v>
      </c>
      <c r="J3472" t="s">
        <v>27686</v>
      </c>
    </row>
    <row r="3473" spans="1:10" x14ac:dyDescent="0.2">
      <c r="A3473" t="s">
        <v>495</v>
      </c>
      <c r="B3473" t="s">
        <v>1735</v>
      </c>
      <c r="C3473" t="s">
        <v>496</v>
      </c>
      <c r="D3473" t="s">
        <v>12947</v>
      </c>
      <c r="H3473" t="s">
        <v>12948</v>
      </c>
      <c r="J3473" t="s">
        <v>27686</v>
      </c>
    </row>
    <row r="3474" spans="1:10" x14ac:dyDescent="0.2">
      <c r="A3474" t="s">
        <v>497</v>
      </c>
      <c r="B3474" t="s">
        <v>1736</v>
      </c>
      <c r="C3474" t="s">
        <v>498</v>
      </c>
      <c r="D3474" t="s">
        <v>12949</v>
      </c>
      <c r="H3474" t="s">
        <v>12950</v>
      </c>
      <c r="J3474" t="s">
        <v>27686</v>
      </c>
    </row>
    <row r="3475" spans="1:10" x14ac:dyDescent="0.2">
      <c r="A3475" t="s">
        <v>499</v>
      </c>
      <c r="B3475" t="s">
        <v>3908</v>
      </c>
      <c r="C3475" t="s">
        <v>500</v>
      </c>
      <c r="D3475" t="s">
        <v>12951</v>
      </c>
      <c r="H3475" t="s">
        <v>12952</v>
      </c>
      <c r="J3475" t="s">
        <v>27686</v>
      </c>
    </row>
    <row r="3476" spans="1:10" x14ac:dyDescent="0.2">
      <c r="A3476" t="s">
        <v>12953</v>
      </c>
      <c r="B3476" t="s">
        <v>14065</v>
      </c>
      <c r="C3476" t="s">
        <v>12954</v>
      </c>
      <c r="D3476" t="s">
        <v>14156</v>
      </c>
      <c r="E3476" t="s">
        <v>501</v>
      </c>
      <c r="G3476" t="s">
        <v>502</v>
      </c>
      <c r="H3476" t="s">
        <v>14157</v>
      </c>
      <c r="J3476" t="s">
        <v>27686</v>
      </c>
    </row>
    <row r="3477" spans="1:10" x14ac:dyDescent="0.2">
      <c r="A3477" t="s">
        <v>501</v>
      </c>
      <c r="B3477" t="s">
        <v>373</v>
      </c>
      <c r="C3477" t="s">
        <v>502</v>
      </c>
      <c r="D3477" t="s">
        <v>12953</v>
      </c>
      <c r="H3477" t="s">
        <v>12954</v>
      </c>
      <c r="J3477" t="s">
        <v>27686</v>
      </c>
    </row>
    <row r="3478" spans="1:10" x14ac:dyDescent="0.2">
      <c r="A3478" t="s">
        <v>503</v>
      </c>
      <c r="B3478" t="s">
        <v>8174</v>
      </c>
      <c r="C3478" t="s">
        <v>504</v>
      </c>
      <c r="D3478" t="s">
        <v>12955</v>
      </c>
      <c r="H3478" t="s">
        <v>12956</v>
      </c>
      <c r="J3478" t="s">
        <v>27686</v>
      </c>
    </row>
    <row r="3479" spans="1:10" x14ac:dyDescent="0.2">
      <c r="A3479" t="s">
        <v>507</v>
      </c>
      <c r="B3479" t="s">
        <v>2397</v>
      </c>
      <c r="C3479" t="s">
        <v>508</v>
      </c>
      <c r="D3479" t="s">
        <v>12959</v>
      </c>
      <c r="H3479" t="s">
        <v>12960</v>
      </c>
      <c r="J3479" t="s">
        <v>27686</v>
      </c>
    </row>
    <row r="3480" spans="1:10" x14ac:dyDescent="0.2">
      <c r="A3480" t="s">
        <v>509</v>
      </c>
      <c r="B3480" t="s">
        <v>4203</v>
      </c>
      <c r="C3480" t="s">
        <v>510</v>
      </c>
      <c r="D3480" t="s">
        <v>12961</v>
      </c>
      <c r="H3480" t="s">
        <v>12962</v>
      </c>
      <c r="J3480" t="s">
        <v>27686</v>
      </c>
    </row>
    <row r="3481" spans="1:10" x14ac:dyDescent="0.2">
      <c r="A3481" t="s">
        <v>511</v>
      </c>
      <c r="B3481" t="s">
        <v>4203</v>
      </c>
      <c r="C3481" t="s">
        <v>512</v>
      </c>
      <c r="D3481" t="s">
        <v>12963</v>
      </c>
      <c r="H3481" t="s">
        <v>12964</v>
      </c>
      <c r="J3481" t="s">
        <v>27686</v>
      </c>
    </row>
    <row r="3482" spans="1:10" x14ac:dyDescent="0.2">
      <c r="A3482" t="s">
        <v>513</v>
      </c>
      <c r="B3482" t="s">
        <v>3891</v>
      </c>
      <c r="C3482" t="s">
        <v>514</v>
      </c>
      <c r="D3482" t="s">
        <v>12965</v>
      </c>
      <c r="H3482" t="s">
        <v>12966</v>
      </c>
      <c r="J3482" t="s">
        <v>27686</v>
      </c>
    </row>
    <row r="3483" spans="1:10" x14ac:dyDescent="0.2">
      <c r="A3483" t="s">
        <v>2751</v>
      </c>
      <c r="B3483" t="s">
        <v>4855</v>
      </c>
      <c r="C3483" t="s">
        <v>2752</v>
      </c>
      <c r="J3483" t="s">
        <v>27665</v>
      </c>
    </row>
    <row r="3484" spans="1:10" x14ac:dyDescent="0.2">
      <c r="A3484" t="s">
        <v>12967</v>
      </c>
      <c r="B3484" t="s">
        <v>1796</v>
      </c>
      <c r="C3484" t="s">
        <v>12968</v>
      </c>
      <c r="E3484" t="s">
        <v>2058</v>
      </c>
      <c r="G3484" t="s">
        <v>2059</v>
      </c>
      <c r="J3484" t="s">
        <v>27665</v>
      </c>
    </row>
    <row r="3485" spans="1:10" x14ac:dyDescent="0.2">
      <c r="A3485" t="s">
        <v>2058</v>
      </c>
      <c r="B3485" t="s">
        <v>1796</v>
      </c>
      <c r="C3485" t="s">
        <v>2059</v>
      </c>
      <c r="D3485" t="s">
        <v>12967</v>
      </c>
      <c r="H3485" t="s">
        <v>12968</v>
      </c>
      <c r="J3485" t="s">
        <v>27665</v>
      </c>
    </row>
    <row r="3486" spans="1:10" x14ac:dyDescent="0.2">
      <c r="A3486" t="s">
        <v>4642</v>
      </c>
      <c r="B3486" t="s">
        <v>2136</v>
      </c>
      <c r="C3486" t="s">
        <v>4643</v>
      </c>
      <c r="D3486" t="s">
        <v>12969</v>
      </c>
      <c r="H3486" t="s">
        <v>12970</v>
      </c>
      <c r="J3486" t="s">
        <v>27659</v>
      </c>
    </row>
    <row r="3487" spans="1:10" x14ac:dyDescent="0.2">
      <c r="A3487" t="s">
        <v>4644</v>
      </c>
      <c r="B3487" t="s">
        <v>5704</v>
      </c>
      <c r="C3487" t="s">
        <v>4645</v>
      </c>
      <c r="D3487" t="s">
        <v>12971</v>
      </c>
      <c r="H3487" t="s">
        <v>12972</v>
      </c>
      <c r="J3487" t="s">
        <v>27659</v>
      </c>
    </row>
    <row r="3488" spans="1:10" x14ac:dyDescent="0.2">
      <c r="A3488" t="s">
        <v>4646</v>
      </c>
      <c r="B3488" t="s">
        <v>3902</v>
      </c>
      <c r="C3488" t="s">
        <v>4647</v>
      </c>
      <c r="D3488" t="s">
        <v>12973</v>
      </c>
      <c r="H3488" t="s">
        <v>12974</v>
      </c>
      <c r="J3488" t="s">
        <v>27659</v>
      </c>
    </row>
    <row r="3489" spans="1:10" x14ac:dyDescent="0.2">
      <c r="A3489" t="s">
        <v>4648</v>
      </c>
      <c r="B3489" t="s">
        <v>4650</v>
      </c>
      <c r="C3489" t="s">
        <v>4649</v>
      </c>
      <c r="D3489" t="s">
        <v>12975</v>
      </c>
      <c r="H3489" t="s">
        <v>12976</v>
      </c>
      <c r="J3489" t="s">
        <v>27659</v>
      </c>
    </row>
    <row r="3490" spans="1:10" x14ac:dyDescent="0.2">
      <c r="A3490" t="s">
        <v>4651</v>
      </c>
      <c r="B3490" t="s">
        <v>4535</v>
      </c>
      <c r="C3490" t="s">
        <v>4652</v>
      </c>
      <c r="D3490" t="s">
        <v>12977</v>
      </c>
      <c r="H3490" t="s">
        <v>12978</v>
      </c>
      <c r="J3490" t="s">
        <v>27659</v>
      </c>
    </row>
    <row r="3491" spans="1:10" x14ac:dyDescent="0.2">
      <c r="A3491" t="s">
        <v>4653</v>
      </c>
      <c r="B3491" t="s">
        <v>3903</v>
      </c>
      <c r="C3491" t="s">
        <v>4654</v>
      </c>
      <c r="D3491" t="s">
        <v>12979</v>
      </c>
      <c r="H3491" t="s">
        <v>12980</v>
      </c>
      <c r="J3491" t="s">
        <v>27659</v>
      </c>
    </row>
    <row r="3492" spans="1:10" x14ac:dyDescent="0.2">
      <c r="A3492" t="s">
        <v>4655</v>
      </c>
      <c r="B3492" t="s">
        <v>4657</v>
      </c>
      <c r="C3492" t="s">
        <v>4656</v>
      </c>
      <c r="D3492" t="s">
        <v>12981</v>
      </c>
      <c r="H3492" t="s">
        <v>12982</v>
      </c>
      <c r="J3492" t="s">
        <v>27659</v>
      </c>
    </row>
    <row r="3493" spans="1:10" x14ac:dyDescent="0.2">
      <c r="A3493" t="s">
        <v>4658</v>
      </c>
      <c r="B3493" t="s">
        <v>4660</v>
      </c>
      <c r="C3493" t="s">
        <v>4659</v>
      </c>
      <c r="D3493" t="s">
        <v>12983</v>
      </c>
      <c r="H3493" t="s">
        <v>12984</v>
      </c>
      <c r="J3493" t="s">
        <v>27657</v>
      </c>
    </row>
    <row r="3494" spans="1:10" x14ac:dyDescent="0.2">
      <c r="A3494" t="s">
        <v>4661</v>
      </c>
      <c r="B3494" t="s">
        <v>2130</v>
      </c>
      <c r="C3494" t="s">
        <v>4662</v>
      </c>
      <c r="D3494" t="s">
        <v>12985</v>
      </c>
      <c r="H3494" t="s">
        <v>12986</v>
      </c>
      <c r="J3494" t="s">
        <v>27659</v>
      </c>
    </row>
    <row r="3495" spans="1:10" x14ac:dyDescent="0.2">
      <c r="A3495" t="s">
        <v>4663</v>
      </c>
      <c r="B3495" t="s">
        <v>1743</v>
      </c>
      <c r="C3495" t="s">
        <v>4664</v>
      </c>
      <c r="D3495" t="s">
        <v>12987</v>
      </c>
      <c r="H3495" t="s">
        <v>12988</v>
      </c>
      <c r="J3495" t="s">
        <v>27659</v>
      </c>
    </row>
    <row r="3496" spans="1:10" x14ac:dyDescent="0.2">
      <c r="A3496" t="s">
        <v>4665</v>
      </c>
      <c r="B3496" t="s">
        <v>1744</v>
      </c>
      <c r="C3496" t="s">
        <v>4666</v>
      </c>
      <c r="D3496" t="s">
        <v>12989</v>
      </c>
      <c r="H3496" t="s">
        <v>12990</v>
      </c>
      <c r="J3496" t="s">
        <v>27659</v>
      </c>
    </row>
    <row r="3497" spans="1:10" x14ac:dyDescent="0.2">
      <c r="A3497" t="s">
        <v>4667</v>
      </c>
      <c r="B3497" t="s">
        <v>3969</v>
      </c>
      <c r="C3497" t="s">
        <v>4668</v>
      </c>
      <c r="D3497" t="s">
        <v>12991</v>
      </c>
      <c r="H3497" t="s">
        <v>12992</v>
      </c>
      <c r="J3497" t="s">
        <v>27659</v>
      </c>
    </row>
    <row r="3498" spans="1:10" x14ac:dyDescent="0.2">
      <c r="A3498" t="s">
        <v>12995</v>
      </c>
      <c r="B3498" t="s">
        <v>15837</v>
      </c>
      <c r="C3498" t="s">
        <v>12996</v>
      </c>
      <c r="E3498" t="s">
        <v>3738</v>
      </c>
      <c r="G3498" t="s">
        <v>3739</v>
      </c>
      <c r="J3498" t="s">
        <v>27659</v>
      </c>
    </row>
    <row r="3499" spans="1:10" x14ac:dyDescent="0.2">
      <c r="A3499" t="s">
        <v>15447</v>
      </c>
      <c r="B3499" t="s">
        <v>3737</v>
      </c>
      <c r="C3499" t="s">
        <v>15448</v>
      </c>
      <c r="D3499" t="s">
        <v>15445</v>
      </c>
      <c r="E3499" t="s">
        <v>15449</v>
      </c>
      <c r="G3499" t="s">
        <v>15450</v>
      </c>
      <c r="H3499" t="s">
        <v>15446</v>
      </c>
      <c r="J3499" t="s">
        <v>27659</v>
      </c>
    </row>
    <row r="3500" spans="1:10" x14ac:dyDescent="0.2">
      <c r="A3500" t="s">
        <v>15449</v>
      </c>
      <c r="B3500" t="s">
        <v>3737</v>
      </c>
      <c r="C3500" t="s">
        <v>15450</v>
      </c>
      <c r="D3500" t="s">
        <v>15447</v>
      </c>
      <c r="E3500" t="s">
        <v>12993</v>
      </c>
      <c r="G3500" t="s">
        <v>12994</v>
      </c>
      <c r="H3500" t="s">
        <v>15448</v>
      </c>
      <c r="J3500" t="s">
        <v>27659</v>
      </c>
    </row>
    <row r="3501" spans="1:10" x14ac:dyDescent="0.2">
      <c r="A3501" t="s">
        <v>5583</v>
      </c>
      <c r="B3501" t="s">
        <v>5584</v>
      </c>
      <c r="C3501" t="s">
        <v>5582</v>
      </c>
      <c r="D3501" t="s">
        <v>12993</v>
      </c>
      <c r="H3501" t="s">
        <v>12994</v>
      </c>
      <c r="J3501" t="s">
        <v>27659</v>
      </c>
    </row>
    <row r="3502" spans="1:10" x14ac:dyDescent="0.2">
      <c r="A3502" t="s">
        <v>21219</v>
      </c>
      <c r="B3502" t="s">
        <v>5584</v>
      </c>
      <c r="C3502" t="s">
        <v>21624</v>
      </c>
      <c r="D3502" t="s">
        <v>15451</v>
      </c>
      <c r="H3502" t="s">
        <v>15452</v>
      </c>
      <c r="J3502" t="s">
        <v>27662</v>
      </c>
    </row>
    <row r="3503" spans="1:10" x14ac:dyDescent="0.2">
      <c r="A3503" t="s">
        <v>3738</v>
      </c>
      <c r="B3503" t="s">
        <v>4195</v>
      </c>
      <c r="C3503" t="s">
        <v>3739</v>
      </c>
      <c r="D3503" t="s">
        <v>12995</v>
      </c>
      <c r="H3503" t="s">
        <v>12996</v>
      </c>
      <c r="J3503" t="s">
        <v>27659</v>
      </c>
    </row>
    <row r="3504" spans="1:10" x14ac:dyDescent="0.2">
      <c r="A3504" t="s">
        <v>3740</v>
      </c>
      <c r="B3504" t="s">
        <v>1745</v>
      </c>
      <c r="C3504" t="s">
        <v>3741</v>
      </c>
      <c r="D3504" t="s">
        <v>12997</v>
      </c>
      <c r="H3504" t="s">
        <v>12998</v>
      </c>
      <c r="J3504" t="s">
        <v>27659</v>
      </c>
    </row>
    <row r="3505" spans="1:10" x14ac:dyDescent="0.2">
      <c r="A3505" t="s">
        <v>3742</v>
      </c>
      <c r="B3505" t="s">
        <v>3744</v>
      </c>
      <c r="C3505" t="s">
        <v>3743</v>
      </c>
      <c r="D3505" t="s">
        <v>12999</v>
      </c>
      <c r="H3505" t="s">
        <v>13000</v>
      </c>
      <c r="J3505" t="s">
        <v>27659</v>
      </c>
    </row>
    <row r="3506" spans="1:10" x14ac:dyDescent="0.2">
      <c r="A3506" t="s">
        <v>3745</v>
      </c>
      <c r="B3506" t="s">
        <v>4195</v>
      </c>
      <c r="C3506" t="s">
        <v>3746</v>
      </c>
      <c r="D3506" t="s">
        <v>13001</v>
      </c>
      <c r="H3506" t="s">
        <v>13002</v>
      </c>
      <c r="J3506" t="s">
        <v>27659</v>
      </c>
    </row>
    <row r="3507" spans="1:10" x14ac:dyDescent="0.2">
      <c r="A3507" t="s">
        <v>3747</v>
      </c>
      <c r="B3507" t="s">
        <v>1746</v>
      </c>
      <c r="C3507" t="s">
        <v>3748</v>
      </c>
      <c r="D3507" t="s">
        <v>13003</v>
      </c>
      <c r="H3507" t="s">
        <v>13004</v>
      </c>
      <c r="J3507" t="s">
        <v>27659</v>
      </c>
    </row>
    <row r="3508" spans="1:10" x14ac:dyDescent="0.2">
      <c r="A3508" t="s">
        <v>3749</v>
      </c>
      <c r="B3508" t="s">
        <v>3744</v>
      </c>
      <c r="C3508" t="s">
        <v>3750</v>
      </c>
      <c r="D3508" t="s">
        <v>13005</v>
      </c>
      <c r="H3508" t="s">
        <v>13006</v>
      </c>
      <c r="J3508" t="s">
        <v>27659</v>
      </c>
    </row>
    <row r="3509" spans="1:10" x14ac:dyDescent="0.2">
      <c r="A3509" t="s">
        <v>3751</v>
      </c>
      <c r="B3509" t="s">
        <v>4195</v>
      </c>
      <c r="C3509" t="s">
        <v>3752</v>
      </c>
      <c r="D3509" t="s">
        <v>13007</v>
      </c>
      <c r="H3509" t="s">
        <v>13008</v>
      </c>
      <c r="J3509" t="s">
        <v>27659</v>
      </c>
    </row>
    <row r="3510" spans="1:10" x14ac:dyDescent="0.2">
      <c r="A3510" t="s">
        <v>3753</v>
      </c>
      <c r="B3510" t="s">
        <v>5694</v>
      </c>
      <c r="C3510" t="s">
        <v>3754</v>
      </c>
      <c r="D3510" t="s">
        <v>13009</v>
      </c>
      <c r="H3510" t="s">
        <v>13010</v>
      </c>
      <c r="J3510" t="s">
        <v>27659</v>
      </c>
    </row>
    <row r="3511" spans="1:10" x14ac:dyDescent="0.2">
      <c r="A3511" t="s">
        <v>3755</v>
      </c>
      <c r="B3511" t="s">
        <v>3744</v>
      </c>
      <c r="C3511" t="s">
        <v>3756</v>
      </c>
      <c r="D3511" t="s">
        <v>13011</v>
      </c>
      <c r="H3511" t="s">
        <v>13012</v>
      </c>
      <c r="J3511" t="s">
        <v>27659</v>
      </c>
    </row>
    <row r="3512" spans="1:10" x14ac:dyDescent="0.2">
      <c r="A3512" t="s">
        <v>3757</v>
      </c>
      <c r="B3512" t="s">
        <v>4195</v>
      </c>
      <c r="C3512" t="s">
        <v>3758</v>
      </c>
      <c r="J3512" t="s">
        <v>27659</v>
      </c>
    </row>
    <row r="3513" spans="1:10" x14ac:dyDescent="0.2">
      <c r="A3513" t="s">
        <v>3759</v>
      </c>
      <c r="B3513" t="s">
        <v>5694</v>
      </c>
      <c r="C3513" t="s">
        <v>3760</v>
      </c>
      <c r="D3513" t="s">
        <v>13013</v>
      </c>
      <c r="H3513" t="s">
        <v>13014</v>
      </c>
      <c r="J3513" t="s">
        <v>27659</v>
      </c>
    </row>
    <row r="3514" spans="1:10" x14ac:dyDescent="0.2">
      <c r="A3514" t="s">
        <v>3761</v>
      </c>
      <c r="B3514" t="s">
        <v>3744</v>
      </c>
      <c r="C3514" t="s">
        <v>3762</v>
      </c>
      <c r="D3514" t="s">
        <v>13015</v>
      </c>
      <c r="H3514" t="s">
        <v>13016</v>
      </c>
      <c r="J3514" t="s">
        <v>27659</v>
      </c>
    </row>
    <row r="3515" spans="1:10" x14ac:dyDescent="0.2">
      <c r="A3515" t="s">
        <v>3763</v>
      </c>
      <c r="B3515" t="s">
        <v>4195</v>
      </c>
      <c r="C3515" t="s">
        <v>3764</v>
      </c>
      <c r="J3515" t="s">
        <v>27659</v>
      </c>
    </row>
    <row r="3516" spans="1:10" x14ac:dyDescent="0.2">
      <c r="A3516" t="s">
        <v>3767</v>
      </c>
      <c r="B3516" t="s">
        <v>3769</v>
      </c>
      <c r="C3516" t="s">
        <v>3768</v>
      </c>
      <c r="D3516" t="s">
        <v>13017</v>
      </c>
      <c r="H3516" t="s">
        <v>13018</v>
      </c>
      <c r="J3516" t="s">
        <v>27659</v>
      </c>
    </row>
    <row r="3517" spans="1:10" x14ac:dyDescent="0.2">
      <c r="A3517" t="s">
        <v>13019</v>
      </c>
      <c r="B3517" t="s">
        <v>3737</v>
      </c>
      <c r="C3517" t="s">
        <v>13020</v>
      </c>
      <c r="D3517" t="s">
        <v>15453</v>
      </c>
      <c r="E3517" t="s">
        <v>5586</v>
      </c>
      <c r="G3517" t="s">
        <v>5585</v>
      </c>
      <c r="H3517" t="s">
        <v>15454</v>
      </c>
      <c r="J3517" t="s">
        <v>27659</v>
      </c>
    </row>
    <row r="3518" spans="1:10" x14ac:dyDescent="0.2">
      <c r="A3518" t="s">
        <v>5586</v>
      </c>
      <c r="B3518" t="s">
        <v>3737</v>
      </c>
      <c r="C3518" t="s">
        <v>5585</v>
      </c>
      <c r="D3518" t="s">
        <v>13019</v>
      </c>
      <c r="H3518" t="s">
        <v>13020</v>
      </c>
      <c r="J3518" t="s">
        <v>27659</v>
      </c>
    </row>
    <row r="3519" spans="1:10" x14ac:dyDescent="0.2">
      <c r="A3519" t="s">
        <v>3770</v>
      </c>
      <c r="B3519" t="s">
        <v>4195</v>
      </c>
      <c r="C3519" t="s">
        <v>3771</v>
      </c>
      <c r="J3519" t="s">
        <v>27659</v>
      </c>
    </row>
    <row r="3520" spans="1:10" x14ac:dyDescent="0.2">
      <c r="A3520" t="s">
        <v>3772</v>
      </c>
      <c r="B3520" t="s">
        <v>5587</v>
      </c>
      <c r="C3520" t="s">
        <v>3773</v>
      </c>
      <c r="J3520" t="s">
        <v>27684</v>
      </c>
    </row>
    <row r="3521" spans="1:10" x14ac:dyDescent="0.2">
      <c r="A3521" t="s">
        <v>3774</v>
      </c>
      <c r="B3521" t="s">
        <v>3776</v>
      </c>
      <c r="C3521" t="s">
        <v>3775</v>
      </c>
      <c r="D3521" t="s">
        <v>13021</v>
      </c>
      <c r="H3521" t="s">
        <v>13022</v>
      </c>
      <c r="J3521" t="s">
        <v>27659</v>
      </c>
    </row>
    <row r="3522" spans="1:10" x14ac:dyDescent="0.2">
      <c r="A3522" t="s">
        <v>3777</v>
      </c>
      <c r="B3522" t="s">
        <v>8173</v>
      </c>
      <c r="C3522" t="s">
        <v>3778</v>
      </c>
      <c r="J3522" t="s">
        <v>27662</v>
      </c>
    </row>
    <row r="3523" spans="1:10" x14ac:dyDescent="0.2">
      <c r="A3523" t="s">
        <v>3779</v>
      </c>
      <c r="B3523" t="s">
        <v>3769</v>
      </c>
      <c r="C3523" t="s">
        <v>3780</v>
      </c>
      <c r="D3523" t="s">
        <v>13023</v>
      </c>
      <c r="H3523" t="s">
        <v>13024</v>
      </c>
      <c r="J3523" t="s">
        <v>27659</v>
      </c>
    </row>
    <row r="3524" spans="1:10" x14ac:dyDescent="0.2">
      <c r="A3524" t="s">
        <v>13025</v>
      </c>
      <c r="B3524" t="s">
        <v>15837</v>
      </c>
      <c r="C3524" t="s">
        <v>13026</v>
      </c>
      <c r="E3524" t="s">
        <v>3781</v>
      </c>
      <c r="G3524" t="s">
        <v>3782</v>
      </c>
      <c r="J3524" t="s">
        <v>27659</v>
      </c>
    </row>
    <row r="3525" spans="1:10" x14ac:dyDescent="0.2">
      <c r="A3525" t="s">
        <v>3781</v>
      </c>
      <c r="B3525" t="s">
        <v>3783</v>
      </c>
      <c r="C3525" t="s">
        <v>3782</v>
      </c>
      <c r="D3525" t="s">
        <v>13025</v>
      </c>
      <c r="H3525" t="s">
        <v>13026</v>
      </c>
      <c r="J3525" t="s">
        <v>27659</v>
      </c>
    </row>
    <row r="3526" spans="1:10" x14ac:dyDescent="0.2">
      <c r="A3526" t="s">
        <v>3784</v>
      </c>
      <c r="B3526" t="s">
        <v>3969</v>
      </c>
      <c r="C3526" t="s">
        <v>3785</v>
      </c>
      <c r="J3526" t="s">
        <v>27659</v>
      </c>
    </row>
    <row r="3527" spans="1:10" x14ac:dyDescent="0.2">
      <c r="A3527" t="s">
        <v>3786</v>
      </c>
      <c r="B3527" t="s">
        <v>3744</v>
      </c>
      <c r="C3527" t="s">
        <v>3787</v>
      </c>
      <c r="J3527" t="s">
        <v>27659</v>
      </c>
    </row>
    <row r="3528" spans="1:10" x14ac:dyDescent="0.2">
      <c r="A3528" t="s">
        <v>3788</v>
      </c>
      <c r="B3528" t="s">
        <v>3839</v>
      </c>
      <c r="C3528" t="s">
        <v>3789</v>
      </c>
      <c r="D3528" t="s">
        <v>13027</v>
      </c>
      <c r="H3528" t="s">
        <v>13028</v>
      </c>
      <c r="J3528" t="s">
        <v>27659</v>
      </c>
    </row>
    <row r="3529" spans="1:10" x14ac:dyDescent="0.2">
      <c r="A3529" t="s">
        <v>5589</v>
      </c>
      <c r="B3529" t="s">
        <v>5590</v>
      </c>
      <c r="C3529" t="s">
        <v>5588</v>
      </c>
      <c r="D3529" t="s">
        <v>4011</v>
      </c>
      <c r="H3529" t="s">
        <v>4012</v>
      </c>
      <c r="J3529" t="s">
        <v>27662</v>
      </c>
    </row>
    <row r="3530" spans="1:10" x14ac:dyDescent="0.2">
      <c r="A3530" t="s">
        <v>5592</v>
      </c>
      <c r="B3530" t="s">
        <v>5593</v>
      </c>
      <c r="C3530" t="s">
        <v>5591</v>
      </c>
      <c r="J3530" t="s">
        <v>27662</v>
      </c>
    </row>
    <row r="3531" spans="1:10" x14ac:dyDescent="0.2">
      <c r="A3531" t="s">
        <v>13031</v>
      </c>
      <c r="B3531" t="s">
        <v>3744</v>
      </c>
      <c r="C3531" t="s">
        <v>13032</v>
      </c>
      <c r="D3531" t="s">
        <v>15455</v>
      </c>
      <c r="E3531" t="s">
        <v>5600</v>
      </c>
      <c r="G3531" t="s">
        <v>5599</v>
      </c>
      <c r="H3531" t="s">
        <v>15456</v>
      </c>
      <c r="J3531" t="s">
        <v>27659</v>
      </c>
    </row>
    <row r="3532" spans="1:10" x14ac:dyDescent="0.2">
      <c r="A3532" t="s">
        <v>5595</v>
      </c>
      <c r="B3532" t="s">
        <v>5596</v>
      </c>
      <c r="C3532" t="s">
        <v>5594</v>
      </c>
      <c r="J3532" t="s">
        <v>27662</v>
      </c>
    </row>
    <row r="3533" spans="1:10" x14ac:dyDescent="0.2">
      <c r="A3533" t="s">
        <v>13029</v>
      </c>
      <c r="B3533" t="s">
        <v>3737</v>
      </c>
      <c r="C3533" t="s">
        <v>13030</v>
      </c>
      <c r="D3533" t="s">
        <v>15457</v>
      </c>
      <c r="E3533" t="s">
        <v>5598</v>
      </c>
      <c r="G3533" t="s">
        <v>5597</v>
      </c>
      <c r="H3533" t="s">
        <v>15458</v>
      </c>
      <c r="J3533" t="s">
        <v>27659</v>
      </c>
    </row>
    <row r="3534" spans="1:10" x14ac:dyDescent="0.2">
      <c r="A3534" t="s">
        <v>5598</v>
      </c>
      <c r="B3534" t="s">
        <v>3737</v>
      </c>
      <c r="C3534" t="s">
        <v>5597</v>
      </c>
      <c r="D3534" t="s">
        <v>13029</v>
      </c>
      <c r="H3534" t="s">
        <v>13030</v>
      </c>
      <c r="J3534" t="s">
        <v>27659</v>
      </c>
    </row>
    <row r="3535" spans="1:10" x14ac:dyDescent="0.2">
      <c r="A3535" t="s">
        <v>5600</v>
      </c>
      <c r="B3535" t="s">
        <v>3744</v>
      </c>
      <c r="C3535" t="s">
        <v>5599</v>
      </c>
      <c r="D3535" t="s">
        <v>13031</v>
      </c>
      <c r="H3535" t="s">
        <v>13032</v>
      </c>
      <c r="J3535" t="s">
        <v>27659</v>
      </c>
    </row>
    <row r="3536" spans="1:10" x14ac:dyDescent="0.2">
      <c r="A3536" t="s">
        <v>5602</v>
      </c>
      <c r="B3536" t="s">
        <v>5603</v>
      </c>
      <c r="C3536" t="s">
        <v>5601</v>
      </c>
      <c r="D3536" t="s">
        <v>4013</v>
      </c>
      <c r="H3536" t="s">
        <v>4014</v>
      </c>
      <c r="J3536" t="s">
        <v>27662</v>
      </c>
    </row>
    <row r="3537" spans="1:10" x14ac:dyDescent="0.2">
      <c r="A3537" t="s">
        <v>13033</v>
      </c>
      <c r="B3537" t="s">
        <v>3744</v>
      </c>
      <c r="C3537" t="s">
        <v>13034</v>
      </c>
      <c r="D3537" t="s">
        <v>15459</v>
      </c>
      <c r="E3537" t="s">
        <v>3791</v>
      </c>
      <c r="G3537" t="s">
        <v>3792</v>
      </c>
      <c r="H3537" t="s">
        <v>15460</v>
      </c>
      <c r="J3537" t="s">
        <v>27659</v>
      </c>
    </row>
    <row r="3538" spans="1:10" x14ac:dyDescent="0.2">
      <c r="A3538" t="s">
        <v>3791</v>
      </c>
      <c r="B3538" t="s">
        <v>3790</v>
      </c>
      <c r="C3538" t="s">
        <v>3792</v>
      </c>
      <c r="D3538" t="s">
        <v>13033</v>
      </c>
      <c r="H3538" t="s">
        <v>13034</v>
      </c>
      <c r="J3538" t="s">
        <v>27659</v>
      </c>
    </row>
    <row r="3539" spans="1:10" x14ac:dyDescent="0.2">
      <c r="A3539" t="s">
        <v>3793</v>
      </c>
      <c r="B3539" t="s">
        <v>3795</v>
      </c>
      <c r="C3539" t="s">
        <v>3794</v>
      </c>
      <c r="J3539" t="s">
        <v>27659</v>
      </c>
    </row>
    <row r="3540" spans="1:10" x14ac:dyDescent="0.2">
      <c r="A3540" t="s">
        <v>523</v>
      </c>
      <c r="B3540" t="s">
        <v>525</v>
      </c>
      <c r="C3540" t="s">
        <v>524</v>
      </c>
      <c r="D3540" t="s">
        <v>13035</v>
      </c>
      <c r="H3540" t="s">
        <v>13036</v>
      </c>
      <c r="J3540" t="s">
        <v>27659</v>
      </c>
    </row>
    <row r="3541" spans="1:10" x14ac:dyDescent="0.2">
      <c r="A3541" t="s">
        <v>56</v>
      </c>
      <c r="B3541" t="s">
        <v>6126</v>
      </c>
      <c r="C3541" t="s">
        <v>57</v>
      </c>
      <c r="D3541" t="s">
        <v>13037</v>
      </c>
      <c r="H3541" t="s">
        <v>13038</v>
      </c>
      <c r="J3541" t="s">
        <v>27684</v>
      </c>
    </row>
    <row r="3542" spans="1:10" x14ac:dyDescent="0.2">
      <c r="A3542" t="s">
        <v>270</v>
      </c>
      <c r="B3542" t="s">
        <v>272</v>
      </c>
      <c r="C3542" t="s">
        <v>271</v>
      </c>
      <c r="D3542" t="s">
        <v>15155</v>
      </c>
      <c r="H3542" t="s">
        <v>15156</v>
      </c>
      <c r="J3542" t="s">
        <v>27686</v>
      </c>
    </row>
    <row r="3543" spans="1:10" x14ac:dyDescent="0.2">
      <c r="A3543" t="s">
        <v>3217</v>
      </c>
      <c r="B3543" t="s">
        <v>5884</v>
      </c>
      <c r="C3543" t="s">
        <v>3218</v>
      </c>
      <c r="D3543" t="s">
        <v>15157</v>
      </c>
      <c r="H3543" t="s">
        <v>15158</v>
      </c>
      <c r="J3543" t="s">
        <v>27659</v>
      </c>
    </row>
    <row r="3544" spans="1:10" x14ac:dyDescent="0.2">
      <c r="A3544" t="s">
        <v>26460</v>
      </c>
      <c r="B3544" t="s">
        <v>26462</v>
      </c>
      <c r="C3544" t="s">
        <v>26461</v>
      </c>
      <c r="D3544" t="s">
        <v>26839</v>
      </c>
      <c r="H3544" t="s">
        <v>26840</v>
      </c>
      <c r="J3544" t="s">
        <v>27659</v>
      </c>
    </row>
    <row r="3545" spans="1:10" x14ac:dyDescent="0.2">
      <c r="A3545" t="s">
        <v>3219</v>
      </c>
      <c r="B3545" t="s">
        <v>3839</v>
      </c>
      <c r="C3545" t="s">
        <v>3220</v>
      </c>
      <c r="D3545" t="s">
        <v>15159</v>
      </c>
      <c r="H3545" t="s">
        <v>15160</v>
      </c>
      <c r="J3545" t="s">
        <v>27659</v>
      </c>
    </row>
    <row r="3546" spans="1:10" x14ac:dyDescent="0.2">
      <c r="A3546" t="s">
        <v>3221</v>
      </c>
      <c r="B3546" t="s">
        <v>3839</v>
      </c>
      <c r="C3546" t="s">
        <v>3222</v>
      </c>
      <c r="D3546" t="s">
        <v>15161</v>
      </c>
      <c r="H3546" t="s">
        <v>15162</v>
      </c>
      <c r="J3546" t="s">
        <v>27659</v>
      </c>
    </row>
    <row r="3547" spans="1:10" x14ac:dyDescent="0.2">
      <c r="A3547" t="s">
        <v>26463</v>
      </c>
      <c r="B3547" t="s">
        <v>26465</v>
      </c>
      <c r="C3547" t="s">
        <v>26464</v>
      </c>
      <c r="D3547" t="s">
        <v>26841</v>
      </c>
      <c r="H3547" t="s">
        <v>26842</v>
      </c>
      <c r="J3547" t="s">
        <v>27659</v>
      </c>
    </row>
    <row r="3548" spans="1:10" x14ac:dyDescent="0.2">
      <c r="A3548" t="s">
        <v>1652</v>
      </c>
      <c r="B3548" t="s">
        <v>5604</v>
      </c>
      <c r="C3548" t="s">
        <v>1653</v>
      </c>
      <c r="D3548" t="s">
        <v>15163</v>
      </c>
      <c r="H3548" t="s">
        <v>15164</v>
      </c>
      <c r="J3548" t="s">
        <v>27659</v>
      </c>
    </row>
    <row r="3549" spans="1:10" x14ac:dyDescent="0.2">
      <c r="A3549" t="s">
        <v>5606</v>
      </c>
      <c r="B3549" t="s">
        <v>5607</v>
      </c>
      <c r="C3549" t="s">
        <v>5605</v>
      </c>
      <c r="D3549" t="s">
        <v>12754</v>
      </c>
      <c r="H3549" t="s">
        <v>12755</v>
      </c>
      <c r="J3549" t="s">
        <v>27686</v>
      </c>
    </row>
    <row r="3550" spans="1:10" x14ac:dyDescent="0.2">
      <c r="A3550" t="s">
        <v>1279</v>
      </c>
      <c r="B3550" t="s">
        <v>3892</v>
      </c>
      <c r="C3550" t="s">
        <v>1280</v>
      </c>
      <c r="D3550" t="s">
        <v>12756</v>
      </c>
      <c r="H3550" t="s">
        <v>12757</v>
      </c>
      <c r="J3550" t="s">
        <v>27686</v>
      </c>
    </row>
    <row r="3551" spans="1:10" x14ac:dyDescent="0.2">
      <c r="A3551" t="s">
        <v>1281</v>
      </c>
      <c r="B3551" t="s">
        <v>4215</v>
      </c>
      <c r="C3551" t="s">
        <v>1282</v>
      </c>
      <c r="D3551" t="s">
        <v>12758</v>
      </c>
      <c r="H3551" t="s">
        <v>12759</v>
      </c>
      <c r="J3551" t="s">
        <v>27686</v>
      </c>
    </row>
    <row r="3552" spans="1:10" x14ac:dyDescent="0.2">
      <c r="A3552" t="s">
        <v>1283</v>
      </c>
      <c r="B3552" t="s">
        <v>4321</v>
      </c>
      <c r="C3552" t="s">
        <v>1284</v>
      </c>
      <c r="D3552" t="s">
        <v>12760</v>
      </c>
      <c r="H3552" t="s">
        <v>12761</v>
      </c>
      <c r="J3552" t="s">
        <v>27686</v>
      </c>
    </row>
    <row r="3553" spans="1:10" x14ac:dyDescent="0.2">
      <c r="A3553" t="s">
        <v>1285</v>
      </c>
      <c r="B3553" t="s">
        <v>3906</v>
      </c>
      <c r="C3553" t="s">
        <v>1286</v>
      </c>
      <c r="D3553" t="s">
        <v>12762</v>
      </c>
      <c r="H3553" t="s">
        <v>12763</v>
      </c>
      <c r="J3553" t="s">
        <v>27686</v>
      </c>
    </row>
    <row r="3554" spans="1:10" x14ac:dyDescent="0.2">
      <c r="A3554" t="s">
        <v>1308</v>
      </c>
      <c r="B3554" t="s">
        <v>1310</v>
      </c>
      <c r="C3554" t="s">
        <v>1309</v>
      </c>
      <c r="D3554" t="s">
        <v>12764</v>
      </c>
      <c r="H3554" t="s">
        <v>12765</v>
      </c>
      <c r="J3554" t="s">
        <v>27684</v>
      </c>
    </row>
    <row r="3555" spans="1:10" x14ac:dyDescent="0.2">
      <c r="A3555" t="s">
        <v>2315</v>
      </c>
      <c r="B3555" t="s">
        <v>4528</v>
      </c>
      <c r="C3555" t="s">
        <v>2316</v>
      </c>
      <c r="J3555" t="s">
        <v>27665</v>
      </c>
    </row>
    <row r="3556" spans="1:10" x14ac:dyDescent="0.2">
      <c r="A3556" t="s">
        <v>3972</v>
      </c>
      <c r="B3556" t="s">
        <v>8173</v>
      </c>
      <c r="C3556" t="s">
        <v>3973</v>
      </c>
      <c r="D3556" t="s">
        <v>11130</v>
      </c>
      <c r="H3556" t="s">
        <v>11131</v>
      </c>
      <c r="J3556" t="s">
        <v>27665</v>
      </c>
    </row>
    <row r="3557" spans="1:10" x14ac:dyDescent="0.2">
      <c r="A3557" t="s">
        <v>1054</v>
      </c>
      <c r="B3557" t="s">
        <v>1056</v>
      </c>
      <c r="C3557" t="s">
        <v>1055</v>
      </c>
      <c r="D3557" t="s">
        <v>11132</v>
      </c>
      <c r="H3557" t="s">
        <v>11133</v>
      </c>
      <c r="J3557" t="s">
        <v>27665</v>
      </c>
    </row>
    <row r="3558" spans="1:10" x14ac:dyDescent="0.2">
      <c r="A3558" t="s">
        <v>101</v>
      </c>
      <c r="B3558" t="s">
        <v>1096</v>
      </c>
      <c r="C3558" t="s">
        <v>102</v>
      </c>
      <c r="D3558" t="s">
        <v>15324</v>
      </c>
      <c r="H3558" t="s">
        <v>15325</v>
      </c>
      <c r="J3558" t="s">
        <v>27665</v>
      </c>
    </row>
    <row r="3559" spans="1:10" x14ac:dyDescent="0.2">
      <c r="A3559" t="s">
        <v>5456</v>
      </c>
      <c r="B3559" t="s">
        <v>5458</v>
      </c>
      <c r="C3559" t="s">
        <v>5457</v>
      </c>
      <c r="J3559" t="s">
        <v>27665</v>
      </c>
    </row>
    <row r="3560" spans="1:10" x14ac:dyDescent="0.2">
      <c r="A3560" t="s">
        <v>5459</v>
      </c>
      <c r="B3560" t="s">
        <v>8966</v>
      </c>
      <c r="C3560" t="s">
        <v>5460</v>
      </c>
      <c r="D3560" t="s">
        <v>11720</v>
      </c>
      <c r="H3560" t="s">
        <v>11721</v>
      </c>
      <c r="J3560" t="s">
        <v>27686</v>
      </c>
    </row>
    <row r="3561" spans="1:10" x14ac:dyDescent="0.2">
      <c r="A3561" t="s">
        <v>5461</v>
      </c>
      <c r="B3561" t="s">
        <v>1097</v>
      </c>
      <c r="C3561" t="s">
        <v>5462</v>
      </c>
      <c r="D3561" t="s">
        <v>11722</v>
      </c>
      <c r="H3561" t="s">
        <v>11723</v>
      </c>
      <c r="J3561" t="s">
        <v>27665</v>
      </c>
    </row>
    <row r="3562" spans="1:10" x14ac:dyDescent="0.2">
      <c r="A3562" t="s">
        <v>3086</v>
      </c>
      <c r="B3562" t="s">
        <v>3907</v>
      </c>
      <c r="C3562" t="s">
        <v>3087</v>
      </c>
      <c r="D3562" t="s">
        <v>11724</v>
      </c>
      <c r="H3562" t="s">
        <v>11725</v>
      </c>
      <c r="J3562" t="s">
        <v>27665</v>
      </c>
    </row>
    <row r="3563" spans="1:10" x14ac:dyDescent="0.2">
      <c r="A3563" t="s">
        <v>3088</v>
      </c>
      <c r="B3563" t="s">
        <v>6102</v>
      </c>
      <c r="C3563" t="s">
        <v>3089</v>
      </c>
      <c r="D3563" t="s">
        <v>11726</v>
      </c>
      <c r="H3563" t="s">
        <v>11727</v>
      </c>
      <c r="J3563" t="s">
        <v>27665</v>
      </c>
    </row>
    <row r="3564" spans="1:10" x14ac:dyDescent="0.2">
      <c r="A3564" t="s">
        <v>3090</v>
      </c>
      <c r="B3564" t="s">
        <v>8955</v>
      </c>
      <c r="C3564" t="s">
        <v>3091</v>
      </c>
      <c r="J3564" t="s">
        <v>27657</v>
      </c>
    </row>
    <row r="3565" spans="1:10" x14ac:dyDescent="0.2">
      <c r="A3565" t="s">
        <v>3092</v>
      </c>
      <c r="B3565" t="s">
        <v>8173</v>
      </c>
      <c r="C3565" t="s">
        <v>3093</v>
      </c>
      <c r="D3565" t="s">
        <v>11728</v>
      </c>
      <c r="H3565" t="s">
        <v>11729</v>
      </c>
      <c r="J3565" t="s">
        <v>27686</v>
      </c>
    </row>
    <row r="3566" spans="1:10" x14ac:dyDescent="0.2">
      <c r="A3566" t="s">
        <v>3094</v>
      </c>
      <c r="B3566" t="s">
        <v>3096</v>
      </c>
      <c r="C3566" t="s">
        <v>3095</v>
      </c>
      <c r="D3566" t="s">
        <v>11730</v>
      </c>
      <c r="H3566" t="s">
        <v>11731</v>
      </c>
      <c r="J3566" t="s">
        <v>27686</v>
      </c>
    </row>
    <row r="3567" spans="1:10" x14ac:dyDescent="0.2">
      <c r="A3567" t="s">
        <v>3097</v>
      </c>
      <c r="B3567" t="s">
        <v>4855</v>
      </c>
      <c r="C3567" t="s">
        <v>3098</v>
      </c>
      <c r="D3567" t="s">
        <v>11732</v>
      </c>
      <c r="H3567" t="s">
        <v>11733</v>
      </c>
      <c r="J3567" t="s">
        <v>27686</v>
      </c>
    </row>
    <row r="3568" spans="1:10" x14ac:dyDescent="0.2">
      <c r="A3568" t="s">
        <v>3099</v>
      </c>
      <c r="B3568" t="s">
        <v>5024</v>
      </c>
      <c r="C3568" t="s">
        <v>3100</v>
      </c>
      <c r="D3568" t="s">
        <v>11734</v>
      </c>
      <c r="H3568" t="s">
        <v>11735</v>
      </c>
      <c r="J3568" t="s">
        <v>27686</v>
      </c>
    </row>
    <row r="3569" spans="1:10" x14ac:dyDescent="0.2">
      <c r="A3569" t="s">
        <v>3101</v>
      </c>
      <c r="B3569" t="s">
        <v>4051</v>
      </c>
      <c r="C3569" t="s">
        <v>3102</v>
      </c>
      <c r="D3569" t="s">
        <v>11736</v>
      </c>
      <c r="H3569" t="s">
        <v>11737</v>
      </c>
      <c r="J3569" t="s">
        <v>27686</v>
      </c>
    </row>
    <row r="3570" spans="1:10" x14ac:dyDescent="0.2">
      <c r="A3570" t="s">
        <v>3103</v>
      </c>
      <c r="B3570" t="s">
        <v>1058</v>
      </c>
      <c r="C3570" t="s">
        <v>3104</v>
      </c>
      <c r="D3570" t="s">
        <v>11738</v>
      </c>
      <c r="H3570" t="s">
        <v>11739</v>
      </c>
      <c r="J3570" t="s">
        <v>27686</v>
      </c>
    </row>
    <row r="3571" spans="1:10" x14ac:dyDescent="0.2">
      <c r="A3571" t="s">
        <v>3105</v>
      </c>
      <c r="B3571" t="s">
        <v>1749</v>
      </c>
      <c r="C3571" t="s">
        <v>3106</v>
      </c>
      <c r="D3571" t="s">
        <v>11740</v>
      </c>
      <c r="H3571" t="s">
        <v>11741</v>
      </c>
      <c r="J3571" t="s">
        <v>27686</v>
      </c>
    </row>
    <row r="3572" spans="1:10" x14ac:dyDescent="0.2">
      <c r="A3572" t="s">
        <v>3107</v>
      </c>
      <c r="B3572" t="s">
        <v>4055</v>
      </c>
      <c r="C3572" t="s">
        <v>3108</v>
      </c>
      <c r="D3572" t="s">
        <v>11742</v>
      </c>
      <c r="H3572" t="s">
        <v>11743</v>
      </c>
      <c r="J3572" t="s">
        <v>27686</v>
      </c>
    </row>
    <row r="3573" spans="1:10" x14ac:dyDescent="0.2">
      <c r="A3573" t="s">
        <v>3109</v>
      </c>
      <c r="B3573" t="s">
        <v>1058</v>
      </c>
      <c r="C3573" t="s">
        <v>3110</v>
      </c>
      <c r="D3573" t="s">
        <v>11744</v>
      </c>
      <c r="H3573" t="s">
        <v>11745</v>
      </c>
      <c r="J3573" t="s">
        <v>27686</v>
      </c>
    </row>
    <row r="3574" spans="1:10" x14ac:dyDescent="0.2">
      <c r="A3574" t="s">
        <v>3111</v>
      </c>
      <c r="B3574" t="s">
        <v>1058</v>
      </c>
      <c r="C3574" t="s">
        <v>3112</v>
      </c>
      <c r="D3574" t="s">
        <v>11746</v>
      </c>
      <c r="H3574" t="s">
        <v>11747</v>
      </c>
      <c r="J3574" t="s">
        <v>27686</v>
      </c>
    </row>
    <row r="3575" spans="1:10" x14ac:dyDescent="0.2">
      <c r="A3575" t="s">
        <v>3113</v>
      </c>
      <c r="B3575" t="s">
        <v>5026</v>
      </c>
      <c r="C3575" t="s">
        <v>3114</v>
      </c>
      <c r="D3575" t="s">
        <v>11748</v>
      </c>
      <c r="H3575" t="s">
        <v>11749</v>
      </c>
      <c r="J3575" t="s">
        <v>27686</v>
      </c>
    </row>
    <row r="3576" spans="1:10" x14ac:dyDescent="0.2">
      <c r="A3576" t="s">
        <v>3115</v>
      </c>
      <c r="B3576" t="s">
        <v>8180</v>
      </c>
      <c r="C3576" t="s">
        <v>3116</v>
      </c>
      <c r="D3576" t="s">
        <v>11750</v>
      </c>
      <c r="H3576" t="s">
        <v>11751</v>
      </c>
      <c r="J3576" t="s">
        <v>27686</v>
      </c>
    </row>
    <row r="3577" spans="1:10" x14ac:dyDescent="0.2">
      <c r="A3577" t="s">
        <v>3117</v>
      </c>
      <c r="B3577" t="s">
        <v>5028</v>
      </c>
      <c r="C3577" t="s">
        <v>3118</v>
      </c>
      <c r="D3577" t="s">
        <v>11752</v>
      </c>
      <c r="H3577" t="s">
        <v>11753</v>
      </c>
      <c r="J3577" t="s">
        <v>27686</v>
      </c>
    </row>
    <row r="3578" spans="1:10" x14ac:dyDescent="0.2">
      <c r="A3578" t="s">
        <v>3119</v>
      </c>
      <c r="B3578" t="s">
        <v>5028</v>
      </c>
      <c r="C3578" t="s">
        <v>3120</v>
      </c>
      <c r="D3578" t="s">
        <v>11754</v>
      </c>
      <c r="H3578" t="s">
        <v>11755</v>
      </c>
      <c r="J3578" t="s">
        <v>27686</v>
      </c>
    </row>
    <row r="3579" spans="1:10" x14ac:dyDescent="0.2">
      <c r="A3579" t="s">
        <v>3121</v>
      </c>
      <c r="B3579" t="s">
        <v>5681</v>
      </c>
      <c r="C3579" t="s">
        <v>3122</v>
      </c>
      <c r="D3579" t="s">
        <v>11756</v>
      </c>
      <c r="H3579" t="s">
        <v>11757</v>
      </c>
      <c r="J3579" t="s">
        <v>27686</v>
      </c>
    </row>
    <row r="3580" spans="1:10" x14ac:dyDescent="0.2">
      <c r="A3580" t="s">
        <v>3123</v>
      </c>
      <c r="B3580" t="s">
        <v>8174</v>
      </c>
      <c r="C3580" t="s">
        <v>3124</v>
      </c>
      <c r="D3580" t="s">
        <v>11758</v>
      </c>
      <c r="H3580" t="s">
        <v>11759</v>
      </c>
      <c r="J3580" t="s">
        <v>27686</v>
      </c>
    </row>
    <row r="3581" spans="1:10" x14ac:dyDescent="0.2">
      <c r="A3581" t="s">
        <v>3125</v>
      </c>
      <c r="B3581" t="s">
        <v>3839</v>
      </c>
      <c r="C3581" t="s">
        <v>3126</v>
      </c>
      <c r="D3581" t="s">
        <v>11760</v>
      </c>
      <c r="H3581" t="s">
        <v>11761</v>
      </c>
      <c r="J3581" t="s">
        <v>27686</v>
      </c>
    </row>
    <row r="3582" spans="1:10" x14ac:dyDescent="0.2">
      <c r="A3582" t="s">
        <v>3127</v>
      </c>
      <c r="B3582" t="s">
        <v>8967</v>
      </c>
      <c r="C3582" t="s">
        <v>3128</v>
      </c>
      <c r="D3582" t="s">
        <v>11762</v>
      </c>
      <c r="H3582" t="s">
        <v>11763</v>
      </c>
      <c r="J3582" t="s">
        <v>27686</v>
      </c>
    </row>
    <row r="3583" spans="1:10" x14ac:dyDescent="0.2">
      <c r="A3583" t="s">
        <v>3129</v>
      </c>
      <c r="B3583" t="s">
        <v>5881</v>
      </c>
      <c r="C3583" t="s">
        <v>3130</v>
      </c>
      <c r="D3583" t="s">
        <v>11764</v>
      </c>
      <c r="H3583" t="s">
        <v>11765</v>
      </c>
      <c r="J3583" t="s">
        <v>27686</v>
      </c>
    </row>
    <row r="3584" spans="1:10" x14ac:dyDescent="0.2">
      <c r="A3584" t="s">
        <v>3131</v>
      </c>
      <c r="B3584" t="s">
        <v>3133</v>
      </c>
      <c r="C3584" t="s">
        <v>3132</v>
      </c>
      <c r="D3584" t="s">
        <v>11766</v>
      </c>
      <c r="H3584" t="s">
        <v>11767</v>
      </c>
      <c r="J3584" t="s">
        <v>27686</v>
      </c>
    </row>
    <row r="3585" spans="1:10" x14ac:dyDescent="0.2">
      <c r="A3585" t="s">
        <v>3134</v>
      </c>
      <c r="B3585" t="s">
        <v>5881</v>
      </c>
      <c r="C3585" t="s">
        <v>3135</v>
      </c>
      <c r="D3585" t="s">
        <v>11768</v>
      </c>
      <c r="H3585" t="s">
        <v>11769</v>
      </c>
      <c r="J3585" t="s">
        <v>27686</v>
      </c>
    </row>
    <row r="3586" spans="1:10" x14ac:dyDescent="0.2">
      <c r="A3586" t="s">
        <v>3136</v>
      </c>
      <c r="B3586" t="s">
        <v>975</v>
      </c>
      <c r="C3586" t="s">
        <v>3137</v>
      </c>
      <c r="D3586" t="s">
        <v>11770</v>
      </c>
      <c r="H3586" t="s">
        <v>11771</v>
      </c>
      <c r="J3586" t="s">
        <v>27686</v>
      </c>
    </row>
    <row r="3587" spans="1:10" x14ac:dyDescent="0.2">
      <c r="A3587" t="s">
        <v>3138</v>
      </c>
      <c r="B3587" t="s">
        <v>8967</v>
      </c>
      <c r="C3587" t="s">
        <v>3139</v>
      </c>
      <c r="D3587" t="s">
        <v>11772</v>
      </c>
      <c r="H3587" t="s">
        <v>11773</v>
      </c>
      <c r="J3587" t="s">
        <v>27686</v>
      </c>
    </row>
    <row r="3588" spans="1:10" x14ac:dyDescent="0.2">
      <c r="A3588" t="s">
        <v>3140</v>
      </c>
      <c r="B3588" t="s">
        <v>2132</v>
      </c>
      <c r="C3588" t="s">
        <v>3141</v>
      </c>
      <c r="D3588" t="s">
        <v>11774</v>
      </c>
      <c r="H3588" t="s">
        <v>11775</v>
      </c>
      <c r="J3588" t="s">
        <v>27686</v>
      </c>
    </row>
    <row r="3589" spans="1:10" x14ac:dyDescent="0.2">
      <c r="A3589" t="s">
        <v>3142</v>
      </c>
      <c r="B3589" t="s">
        <v>1100</v>
      </c>
      <c r="C3589" t="s">
        <v>3143</v>
      </c>
      <c r="D3589" t="s">
        <v>11776</v>
      </c>
      <c r="H3589" t="s">
        <v>11777</v>
      </c>
      <c r="J3589" t="s">
        <v>27686</v>
      </c>
    </row>
    <row r="3590" spans="1:10" x14ac:dyDescent="0.2">
      <c r="A3590" t="s">
        <v>3144</v>
      </c>
      <c r="B3590" t="s">
        <v>1100</v>
      </c>
      <c r="C3590" t="s">
        <v>3145</v>
      </c>
      <c r="D3590" t="s">
        <v>11778</v>
      </c>
      <c r="H3590" t="s">
        <v>11779</v>
      </c>
      <c r="J3590" t="s">
        <v>27686</v>
      </c>
    </row>
    <row r="3591" spans="1:10" x14ac:dyDescent="0.2">
      <c r="A3591" t="s">
        <v>3146</v>
      </c>
      <c r="B3591" t="s">
        <v>5681</v>
      </c>
      <c r="C3591" t="s">
        <v>3147</v>
      </c>
      <c r="D3591" t="s">
        <v>11780</v>
      </c>
      <c r="H3591" t="s">
        <v>11781</v>
      </c>
      <c r="J3591" t="s">
        <v>27686</v>
      </c>
    </row>
    <row r="3592" spans="1:10" x14ac:dyDescent="0.2">
      <c r="A3592" t="s">
        <v>3148</v>
      </c>
      <c r="B3592" t="s">
        <v>3150</v>
      </c>
      <c r="C3592" t="s">
        <v>3149</v>
      </c>
      <c r="D3592" t="s">
        <v>11782</v>
      </c>
      <c r="H3592" t="s">
        <v>11783</v>
      </c>
      <c r="J3592" t="s">
        <v>27686</v>
      </c>
    </row>
    <row r="3593" spans="1:10" x14ac:dyDescent="0.2">
      <c r="A3593" t="s">
        <v>3151</v>
      </c>
      <c r="B3593" t="s">
        <v>5029</v>
      </c>
      <c r="C3593" t="s">
        <v>3152</v>
      </c>
      <c r="D3593" t="s">
        <v>11784</v>
      </c>
      <c r="H3593" t="s">
        <v>11785</v>
      </c>
      <c r="J3593" t="s">
        <v>27686</v>
      </c>
    </row>
    <row r="3594" spans="1:10" x14ac:dyDescent="0.2">
      <c r="A3594" t="s">
        <v>3153</v>
      </c>
      <c r="B3594" t="s">
        <v>4075</v>
      </c>
      <c r="C3594" t="s">
        <v>3154</v>
      </c>
      <c r="D3594" t="s">
        <v>11786</v>
      </c>
      <c r="H3594" t="s">
        <v>11787</v>
      </c>
      <c r="J3594" t="s">
        <v>27686</v>
      </c>
    </row>
    <row r="3595" spans="1:10" x14ac:dyDescent="0.2">
      <c r="A3595" t="s">
        <v>3155</v>
      </c>
      <c r="B3595" t="s">
        <v>5030</v>
      </c>
      <c r="C3595" t="s">
        <v>3156</v>
      </c>
      <c r="D3595" t="s">
        <v>11788</v>
      </c>
      <c r="H3595" t="s">
        <v>11789</v>
      </c>
      <c r="J3595" t="s">
        <v>27686</v>
      </c>
    </row>
    <row r="3596" spans="1:10" x14ac:dyDescent="0.2">
      <c r="A3596" t="s">
        <v>3157</v>
      </c>
      <c r="B3596" t="s">
        <v>3159</v>
      </c>
      <c r="C3596" t="s">
        <v>3158</v>
      </c>
      <c r="J3596" t="s">
        <v>27686</v>
      </c>
    </row>
    <row r="3597" spans="1:10" x14ac:dyDescent="0.2">
      <c r="A3597" t="s">
        <v>3160</v>
      </c>
      <c r="B3597" t="s">
        <v>5031</v>
      </c>
      <c r="C3597" t="s">
        <v>3161</v>
      </c>
      <c r="D3597" t="s">
        <v>11790</v>
      </c>
      <c r="H3597" t="s">
        <v>11791</v>
      </c>
      <c r="J3597" t="s">
        <v>27686</v>
      </c>
    </row>
    <row r="3598" spans="1:10" x14ac:dyDescent="0.2">
      <c r="A3598" t="s">
        <v>3162</v>
      </c>
      <c r="B3598" t="s">
        <v>3164</v>
      </c>
      <c r="C3598" t="s">
        <v>3163</v>
      </c>
      <c r="D3598" t="s">
        <v>11792</v>
      </c>
      <c r="H3598" t="s">
        <v>11793</v>
      </c>
      <c r="J3598" t="s">
        <v>27686</v>
      </c>
    </row>
    <row r="3599" spans="1:10" x14ac:dyDescent="0.2">
      <c r="A3599" t="s">
        <v>3165</v>
      </c>
      <c r="B3599" t="s">
        <v>3167</v>
      </c>
      <c r="C3599" t="s">
        <v>3166</v>
      </c>
      <c r="D3599" t="s">
        <v>11794</v>
      </c>
      <c r="H3599" t="s">
        <v>11795</v>
      </c>
      <c r="J3599" t="s">
        <v>27686</v>
      </c>
    </row>
    <row r="3600" spans="1:10" x14ac:dyDescent="0.2">
      <c r="A3600" t="s">
        <v>3168</v>
      </c>
      <c r="B3600" t="s">
        <v>5032</v>
      </c>
      <c r="C3600" t="s">
        <v>3169</v>
      </c>
      <c r="D3600" t="s">
        <v>11796</v>
      </c>
      <c r="H3600" t="s">
        <v>11797</v>
      </c>
      <c r="J3600" t="s">
        <v>27686</v>
      </c>
    </row>
    <row r="3601" spans="1:10" x14ac:dyDescent="0.2">
      <c r="A3601" t="s">
        <v>345</v>
      </c>
      <c r="B3601" t="s">
        <v>347</v>
      </c>
      <c r="C3601" t="s">
        <v>346</v>
      </c>
      <c r="D3601" t="s">
        <v>11798</v>
      </c>
      <c r="H3601" t="s">
        <v>11799</v>
      </c>
      <c r="J3601" t="s">
        <v>27686</v>
      </c>
    </row>
    <row r="3602" spans="1:10" x14ac:dyDescent="0.2">
      <c r="A3602" t="s">
        <v>348</v>
      </c>
      <c r="B3602" t="s">
        <v>5000</v>
      </c>
      <c r="C3602" t="s">
        <v>349</v>
      </c>
      <c r="J3602" t="s">
        <v>27657</v>
      </c>
    </row>
    <row r="3603" spans="1:10" x14ac:dyDescent="0.2">
      <c r="A3603" t="s">
        <v>350</v>
      </c>
      <c r="B3603" t="s">
        <v>5033</v>
      </c>
      <c r="C3603" t="s">
        <v>351</v>
      </c>
      <c r="D3603" t="s">
        <v>11800</v>
      </c>
      <c r="H3603" t="s">
        <v>11801</v>
      </c>
      <c r="J3603" t="s">
        <v>27686</v>
      </c>
    </row>
    <row r="3604" spans="1:10" x14ac:dyDescent="0.2">
      <c r="A3604" t="s">
        <v>352</v>
      </c>
      <c r="B3604" t="s">
        <v>5034</v>
      </c>
      <c r="C3604" t="s">
        <v>353</v>
      </c>
      <c r="D3604" t="s">
        <v>11802</v>
      </c>
      <c r="H3604" t="s">
        <v>11803</v>
      </c>
      <c r="J3604" t="s">
        <v>27686</v>
      </c>
    </row>
    <row r="3605" spans="1:10" x14ac:dyDescent="0.2">
      <c r="A3605" t="s">
        <v>10969</v>
      </c>
      <c r="B3605" t="s">
        <v>8163</v>
      </c>
      <c r="C3605" t="s">
        <v>10970</v>
      </c>
      <c r="D3605" t="s">
        <v>21220</v>
      </c>
      <c r="E3605" t="s">
        <v>2683</v>
      </c>
      <c r="G3605" t="s">
        <v>2684</v>
      </c>
      <c r="H3605" t="s">
        <v>21221</v>
      </c>
      <c r="J3605" t="s">
        <v>27686</v>
      </c>
    </row>
    <row r="3606" spans="1:10" x14ac:dyDescent="0.2">
      <c r="A3606" t="s">
        <v>354</v>
      </c>
      <c r="B3606" t="s">
        <v>5681</v>
      </c>
      <c r="C3606" t="s">
        <v>355</v>
      </c>
      <c r="D3606" t="s">
        <v>11804</v>
      </c>
      <c r="H3606" t="s">
        <v>11805</v>
      </c>
      <c r="J3606" t="s">
        <v>27686</v>
      </c>
    </row>
    <row r="3607" spans="1:10" x14ac:dyDescent="0.2">
      <c r="A3607" t="s">
        <v>356</v>
      </c>
      <c r="B3607" t="s">
        <v>5681</v>
      </c>
      <c r="C3607" t="s">
        <v>357</v>
      </c>
      <c r="D3607" t="s">
        <v>11806</v>
      </c>
      <c r="H3607" t="s">
        <v>11807</v>
      </c>
      <c r="J3607" t="s">
        <v>27686</v>
      </c>
    </row>
    <row r="3608" spans="1:10" x14ac:dyDescent="0.2">
      <c r="A3608" t="s">
        <v>358</v>
      </c>
      <c r="B3608" t="s">
        <v>1096</v>
      </c>
      <c r="C3608" t="s">
        <v>359</v>
      </c>
      <c r="D3608" t="s">
        <v>11808</v>
      </c>
      <c r="H3608" t="s">
        <v>11809</v>
      </c>
      <c r="J3608" t="s">
        <v>27665</v>
      </c>
    </row>
    <row r="3609" spans="1:10" x14ac:dyDescent="0.2">
      <c r="A3609" t="s">
        <v>360</v>
      </c>
      <c r="B3609" t="s">
        <v>4191</v>
      </c>
      <c r="C3609" t="s">
        <v>361</v>
      </c>
      <c r="D3609" t="s">
        <v>11810</v>
      </c>
      <c r="H3609" t="s">
        <v>11811</v>
      </c>
      <c r="J3609" t="s">
        <v>27686</v>
      </c>
    </row>
    <row r="3610" spans="1:10" x14ac:dyDescent="0.2">
      <c r="A3610" t="s">
        <v>362</v>
      </c>
      <c r="B3610" t="s">
        <v>5681</v>
      </c>
      <c r="C3610" t="s">
        <v>363</v>
      </c>
      <c r="D3610" t="s">
        <v>11812</v>
      </c>
      <c r="H3610" t="s">
        <v>11813</v>
      </c>
      <c r="J3610" t="s">
        <v>27686</v>
      </c>
    </row>
    <row r="3611" spans="1:10" x14ac:dyDescent="0.2">
      <c r="A3611" t="s">
        <v>364</v>
      </c>
      <c r="B3611" t="s">
        <v>8967</v>
      </c>
      <c r="C3611" t="s">
        <v>365</v>
      </c>
      <c r="D3611" t="s">
        <v>11814</v>
      </c>
      <c r="H3611" t="s">
        <v>11815</v>
      </c>
      <c r="J3611" t="s">
        <v>27686</v>
      </c>
    </row>
    <row r="3612" spans="1:10" x14ac:dyDescent="0.2">
      <c r="A3612" t="s">
        <v>13853</v>
      </c>
      <c r="B3612" t="s">
        <v>8957</v>
      </c>
      <c r="C3612" t="s">
        <v>13854</v>
      </c>
      <c r="D3612" t="s">
        <v>14277</v>
      </c>
      <c r="E3612" t="s">
        <v>5570</v>
      </c>
      <c r="G3612" t="s">
        <v>5569</v>
      </c>
      <c r="H3612" t="s">
        <v>14278</v>
      </c>
      <c r="J3612" t="s">
        <v>27711</v>
      </c>
    </row>
    <row r="3613" spans="1:10" x14ac:dyDescent="0.2">
      <c r="A3613" t="s">
        <v>366</v>
      </c>
      <c r="B3613" t="s">
        <v>4351</v>
      </c>
      <c r="C3613" t="s">
        <v>367</v>
      </c>
      <c r="D3613" t="s">
        <v>11816</v>
      </c>
      <c r="H3613" t="s">
        <v>11817</v>
      </c>
      <c r="J3613" t="s">
        <v>27686</v>
      </c>
    </row>
    <row r="3614" spans="1:10" x14ac:dyDescent="0.2">
      <c r="A3614" t="s">
        <v>368</v>
      </c>
      <c r="B3614" t="s">
        <v>4352</v>
      </c>
      <c r="C3614" t="s">
        <v>369</v>
      </c>
      <c r="D3614" t="s">
        <v>8646</v>
      </c>
      <c r="H3614" t="s">
        <v>8647</v>
      </c>
      <c r="J3614" t="s">
        <v>27686</v>
      </c>
    </row>
    <row r="3615" spans="1:10" x14ac:dyDescent="0.2">
      <c r="A3615" t="s">
        <v>16647</v>
      </c>
      <c r="B3615" t="s">
        <v>4352</v>
      </c>
      <c r="C3615" t="s">
        <v>16648</v>
      </c>
      <c r="J3615" t="s">
        <v>27686</v>
      </c>
    </row>
    <row r="3616" spans="1:10" x14ac:dyDescent="0.2">
      <c r="A3616" t="s">
        <v>8648</v>
      </c>
      <c r="B3616" t="s">
        <v>370</v>
      </c>
      <c r="C3616" t="s">
        <v>8649</v>
      </c>
      <c r="D3616" t="s">
        <v>17050</v>
      </c>
      <c r="E3616" t="s">
        <v>371</v>
      </c>
      <c r="G3616" t="s">
        <v>372</v>
      </c>
      <c r="H3616" t="s">
        <v>17051</v>
      </c>
      <c r="J3616" t="s">
        <v>27686</v>
      </c>
    </row>
    <row r="3617" spans="1:10" x14ac:dyDescent="0.2">
      <c r="A3617" t="s">
        <v>371</v>
      </c>
      <c r="B3617" t="s">
        <v>370</v>
      </c>
      <c r="C3617" t="s">
        <v>372</v>
      </c>
      <c r="D3617" t="s">
        <v>8648</v>
      </c>
      <c r="H3617" t="s">
        <v>8649</v>
      </c>
      <c r="J3617" t="s">
        <v>27686</v>
      </c>
    </row>
    <row r="3618" spans="1:10" x14ac:dyDescent="0.2">
      <c r="A3618" t="s">
        <v>3545</v>
      </c>
      <c r="B3618" t="s">
        <v>6166</v>
      </c>
      <c r="C3618" t="s">
        <v>3546</v>
      </c>
      <c r="D3618" t="s">
        <v>8650</v>
      </c>
      <c r="H3618" t="s">
        <v>8651</v>
      </c>
      <c r="J3618" t="s">
        <v>27686</v>
      </c>
    </row>
    <row r="3619" spans="1:10" x14ac:dyDescent="0.2">
      <c r="A3619" t="s">
        <v>3547</v>
      </c>
      <c r="B3619" t="s">
        <v>3549</v>
      </c>
      <c r="C3619" t="s">
        <v>3548</v>
      </c>
      <c r="D3619" t="s">
        <v>8652</v>
      </c>
      <c r="H3619" t="s">
        <v>8653</v>
      </c>
      <c r="J3619" t="s">
        <v>27686</v>
      </c>
    </row>
    <row r="3620" spans="1:10" x14ac:dyDescent="0.2">
      <c r="A3620" t="s">
        <v>11818</v>
      </c>
      <c r="B3620" t="s">
        <v>2070</v>
      </c>
      <c r="C3620" t="s">
        <v>11819</v>
      </c>
      <c r="D3620" t="s">
        <v>14279</v>
      </c>
      <c r="E3620" t="s">
        <v>14281</v>
      </c>
      <c r="G3620" t="s">
        <v>14066</v>
      </c>
      <c r="H3620" t="s">
        <v>14280</v>
      </c>
      <c r="J3620" t="s">
        <v>27686</v>
      </c>
    </row>
    <row r="3621" spans="1:10" x14ac:dyDescent="0.2">
      <c r="A3621" t="s">
        <v>3550</v>
      </c>
      <c r="B3621" t="s">
        <v>5703</v>
      </c>
      <c r="C3621" t="s">
        <v>3551</v>
      </c>
      <c r="D3621" t="s">
        <v>8654</v>
      </c>
      <c r="H3621" t="s">
        <v>8655</v>
      </c>
      <c r="J3621" t="s">
        <v>27686</v>
      </c>
    </row>
    <row r="3622" spans="1:10" x14ac:dyDescent="0.2">
      <c r="A3622" t="s">
        <v>3552</v>
      </c>
      <c r="B3622" t="s">
        <v>2073</v>
      </c>
      <c r="C3622" t="s">
        <v>3553</v>
      </c>
      <c r="D3622" t="s">
        <v>8656</v>
      </c>
      <c r="H3622" t="s">
        <v>8657</v>
      </c>
      <c r="J3622" t="s">
        <v>27686</v>
      </c>
    </row>
    <row r="3623" spans="1:10" x14ac:dyDescent="0.2">
      <c r="A3623" t="s">
        <v>3554</v>
      </c>
      <c r="B3623" t="s">
        <v>2074</v>
      </c>
      <c r="C3623" t="s">
        <v>3555</v>
      </c>
      <c r="D3623" t="s">
        <v>8658</v>
      </c>
      <c r="H3623" t="s">
        <v>8659</v>
      </c>
      <c r="J3623" t="s">
        <v>27686</v>
      </c>
    </row>
    <row r="3624" spans="1:10" x14ac:dyDescent="0.2">
      <c r="A3624" t="s">
        <v>3556</v>
      </c>
      <c r="B3624" t="s">
        <v>3925</v>
      </c>
      <c r="C3624" t="s">
        <v>3557</v>
      </c>
      <c r="J3624" t="s">
        <v>27686</v>
      </c>
    </row>
    <row r="3625" spans="1:10" x14ac:dyDescent="0.2">
      <c r="A3625" t="s">
        <v>3558</v>
      </c>
      <c r="B3625" t="s">
        <v>2078</v>
      </c>
      <c r="C3625" t="s">
        <v>3559</v>
      </c>
      <c r="D3625" t="s">
        <v>11134</v>
      </c>
      <c r="H3625" t="s">
        <v>11135</v>
      </c>
      <c r="J3625" t="s">
        <v>27686</v>
      </c>
    </row>
    <row r="3626" spans="1:10" x14ac:dyDescent="0.2">
      <c r="A3626" t="s">
        <v>3560</v>
      </c>
      <c r="B3626" t="s">
        <v>3562</v>
      </c>
      <c r="C3626" t="s">
        <v>3561</v>
      </c>
      <c r="D3626" t="s">
        <v>11136</v>
      </c>
      <c r="H3626" t="s">
        <v>11137</v>
      </c>
      <c r="J3626" t="s">
        <v>27686</v>
      </c>
    </row>
    <row r="3627" spans="1:10" x14ac:dyDescent="0.2">
      <c r="A3627" t="s">
        <v>3563</v>
      </c>
      <c r="B3627" t="s">
        <v>2079</v>
      </c>
      <c r="C3627" t="s">
        <v>3564</v>
      </c>
      <c r="D3627" t="s">
        <v>11138</v>
      </c>
      <c r="H3627" t="s">
        <v>11139</v>
      </c>
      <c r="J3627" t="s">
        <v>27686</v>
      </c>
    </row>
    <row r="3628" spans="1:10" x14ac:dyDescent="0.2">
      <c r="A3628" t="s">
        <v>3565</v>
      </c>
      <c r="B3628" t="s">
        <v>3627</v>
      </c>
      <c r="C3628" t="s">
        <v>3566</v>
      </c>
      <c r="D3628" t="s">
        <v>11140</v>
      </c>
      <c r="H3628" t="s">
        <v>11141</v>
      </c>
      <c r="J3628" t="s">
        <v>27686</v>
      </c>
    </row>
    <row r="3629" spans="1:10" x14ac:dyDescent="0.2">
      <c r="A3629" t="s">
        <v>3567</v>
      </c>
      <c r="B3629" t="s">
        <v>3569</v>
      </c>
      <c r="C3629" t="s">
        <v>3568</v>
      </c>
      <c r="D3629" t="s">
        <v>11142</v>
      </c>
      <c r="H3629" t="s">
        <v>11143</v>
      </c>
      <c r="J3629" t="s">
        <v>27686</v>
      </c>
    </row>
    <row r="3630" spans="1:10" x14ac:dyDescent="0.2">
      <c r="A3630" t="s">
        <v>3570</v>
      </c>
      <c r="B3630" t="s">
        <v>4349</v>
      </c>
      <c r="C3630" t="s">
        <v>3571</v>
      </c>
      <c r="D3630" t="s">
        <v>11144</v>
      </c>
      <c r="H3630" t="s">
        <v>11145</v>
      </c>
      <c r="J3630" t="s">
        <v>27686</v>
      </c>
    </row>
    <row r="3631" spans="1:10" x14ac:dyDescent="0.2">
      <c r="A3631" t="s">
        <v>3572</v>
      </c>
      <c r="B3631" t="s">
        <v>4212</v>
      </c>
      <c r="C3631" t="s">
        <v>3573</v>
      </c>
      <c r="D3631" t="s">
        <v>11146</v>
      </c>
      <c r="H3631" t="s">
        <v>11147</v>
      </c>
      <c r="J3631" t="s">
        <v>27686</v>
      </c>
    </row>
    <row r="3632" spans="1:10" x14ac:dyDescent="0.2">
      <c r="A3632" t="s">
        <v>3574</v>
      </c>
      <c r="B3632" t="s">
        <v>8177</v>
      </c>
      <c r="C3632" t="s">
        <v>3575</v>
      </c>
      <c r="D3632" t="s">
        <v>11148</v>
      </c>
      <c r="H3632" t="s">
        <v>11149</v>
      </c>
      <c r="J3632" t="s">
        <v>27686</v>
      </c>
    </row>
    <row r="3633" spans="1:10" x14ac:dyDescent="0.2">
      <c r="A3633" t="s">
        <v>3576</v>
      </c>
      <c r="B3633" t="s">
        <v>2085</v>
      </c>
      <c r="C3633" t="s">
        <v>3577</v>
      </c>
      <c r="D3633" t="s">
        <v>11150</v>
      </c>
      <c r="H3633" t="s">
        <v>11151</v>
      </c>
      <c r="J3633" t="s">
        <v>27686</v>
      </c>
    </row>
    <row r="3634" spans="1:10" x14ac:dyDescent="0.2">
      <c r="A3634" t="s">
        <v>3578</v>
      </c>
      <c r="B3634" t="s">
        <v>1734</v>
      </c>
      <c r="C3634" t="s">
        <v>3579</v>
      </c>
      <c r="D3634" t="s">
        <v>11152</v>
      </c>
      <c r="H3634" t="s">
        <v>11153</v>
      </c>
      <c r="J3634" t="s">
        <v>27686</v>
      </c>
    </row>
    <row r="3635" spans="1:10" x14ac:dyDescent="0.2">
      <c r="A3635" t="s">
        <v>3580</v>
      </c>
      <c r="B3635" t="s">
        <v>8171</v>
      </c>
      <c r="C3635" t="s">
        <v>3581</v>
      </c>
      <c r="D3635" t="s">
        <v>11154</v>
      </c>
      <c r="H3635" t="s">
        <v>11155</v>
      </c>
      <c r="J3635" t="s">
        <v>27686</v>
      </c>
    </row>
    <row r="3636" spans="1:10" x14ac:dyDescent="0.2">
      <c r="A3636" t="s">
        <v>3582</v>
      </c>
      <c r="B3636" t="s">
        <v>8171</v>
      </c>
      <c r="C3636" t="s">
        <v>3583</v>
      </c>
      <c r="D3636" t="s">
        <v>11156</v>
      </c>
      <c r="H3636" t="s">
        <v>11157</v>
      </c>
      <c r="J3636" t="s">
        <v>27686</v>
      </c>
    </row>
    <row r="3637" spans="1:10" x14ac:dyDescent="0.2">
      <c r="A3637" t="s">
        <v>3584</v>
      </c>
      <c r="B3637" t="s">
        <v>2086</v>
      </c>
      <c r="C3637" t="s">
        <v>3585</v>
      </c>
      <c r="D3637" t="s">
        <v>11158</v>
      </c>
      <c r="H3637" t="s">
        <v>11159</v>
      </c>
      <c r="J3637" t="s">
        <v>27686</v>
      </c>
    </row>
    <row r="3638" spans="1:10" x14ac:dyDescent="0.2">
      <c r="A3638" t="s">
        <v>3586</v>
      </c>
      <c r="B3638" t="s">
        <v>8171</v>
      </c>
      <c r="C3638" t="s">
        <v>3587</v>
      </c>
      <c r="D3638" t="s">
        <v>11160</v>
      </c>
      <c r="H3638" t="s">
        <v>11161</v>
      </c>
      <c r="J3638" t="s">
        <v>27686</v>
      </c>
    </row>
    <row r="3639" spans="1:10" x14ac:dyDescent="0.2">
      <c r="A3639" t="s">
        <v>3588</v>
      </c>
      <c r="B3639" t="s">
        <v>2087</v>
      </c>
      <c r="C3639" t="s">
        <v>3589</v>
      </c>
      <c r="D3639" t="s">
        <v>11162</v>
      </c>
      <c r="H3639" t="s">
        <v>11163</v>
      </c>
      <c r="J3639" t="s">
        <v>27686</v>
      </c>
    </row>
    <row r="3640" spans="1:10" x14ac:dyDescent="0.2">
      <c r="A3640" t="s">
        <v>3590</v>
      </c>
      <c r="B3640" t="s">
        <v>8171</v>
      </c>
      <c r="C3640" t="s">
        <v>3591</v>
      </c>
      <c r="D3640" t="s">
        <v>11164</v>
      </c>
      <c r="H3640" t="s">
        <v>11165</v>
      </c>
      <c r="J3640" t="s">
        <v>27686</v>
      </c>
    </row>
    <row r="3641" spans="1:10" x14ac:dyDescent="0.2">
      <c r="A3641" t="s">
        <v>3592</v>
      </c>
      <c r="B3641" t="s">
        <v>8171</v>
      </c>
      <c r="C3641" t="s">
        <v>3593</v>
      </c>
      <c r="D3641" t="s">
        <v>11166</v>
      </c>
      <c r="H3641" t="s">
        <v>11167</v>
      </c>
      <c r="J3641" t="s">
        <v>27686</v>
      </c>
    </row>
    <row r="3642" spans="1:10" x14ac:dyDescent="0.2">
      <c r="A3642" t="s">
        <v>3594</v>
      </c>
      <c r="B3642" t="s">
        <v>2088</v>
      </c>
      <c r="C3642" t="s">
        <v>3595</v>
      </c>
      <c r="D3642" t="s">
        <v>11168</v>
      </c>
      <c r="H3642" t="s">
        <v>11169</v>
      </c>
      <c r="J3642" t="s">
        <v>27686</v>
      </c>
    </row>
    <row r="3643" spans="1:10" x14ac:dyDescent="0.2">
      <c r="A3643" t="s">
        <v>3596</v>
      </c>
      <c r="B3643" t="s">
        <v>8171</v>
      </c>
      <c r="C3643" t="s">
        <v>3597</v>
      </c>
      <c r="D3643" t="s">
        <v>11170</v>
      </c>
      <c r="H3643" t="s">
        <v>11171</v>
      </c>
      <c r="J3643" t="s">
        <v>27686</v>
      </c>
    </row>
    <row r="3644" spans="1:10" x14ac:dyDescent="0.2">
      <c r="A3644" t="s">
        <v>3598</v>
      </c>
      <c r="B3644" t="s">
        <v>3600</v>
      </c>
      <c r="C3644" t="s">
        <v>3599</v>
      </c>
      <c r="D3644" t="s">
        <v>11172</v>
      </c>
      <c r="H3644" t="s">
        <v>11173</v>
      </c>
      <c r="J3644" t="s">
        <v>27686</v>
      </c>
    </row>
    <row r="3645" spans="1:10" x14ac:dyDescent="0.2">
      <c r="A3645" t="s">
        <v>2575</v>
      </c>
      <c r="B3645" t="s">
        <v>1096</v>
      </c>
      <c r="C3645" t="s">
        <v>2576</v>
      </c>
      <c r="D3645" t="s">
        <v>11174</v>
      </c>
      <c r="H3645" t="s">
        <v>11175</v>
      </c>
      <c r="J3645" t="s">
        <v>27686</v>
      </c>
    </row>
    <row r="3646" spans="1:10" x14ac:dyDescent="0.2">
      <c r="A3646" t="s">
        <v>2577</v>
      </c>
      <c r="B3646" t="s">
        <v>5703</v>
      </c>
      <c r="C3646" t="s">
        <v>2578</v>
      </c>
      <c r="D3646" t="s">
        <v>11176</v>
      </c>
      <c r="H3646" t="s">
        <v>11177</v>
      </c>
      <c r="J3646" t="s">
        <v>27686</v>
      </c>
    </row>
    <row r="3647" spans="1:10" x14ac:dyDescent="0.2">
      <c r="A3647" t="s">
        <v>2579</v>
      </c>
      <c r="B3647" t="s">
        <v>2094</v>
      </c>
      <c r="C3647" t="s">
        <v>2580</v>
      </c>
      <c r="D3647" t="s">
        <v>11178</v>
      </c>
      <c r="H3647" t="s">
        <v>11179</v>
      </c>
      <c r="J3647" t="s">
        <v>27686</v>
      </c>
    </row>
    <row r="3648" spans="1:10" x14ac:dyDescent="0.2">
      <c r="A3648" t="s">
        <v>2581</v>
      </c>
      <c r="B3648" t="s">
        <v>8964</v>
      </c>
      <c r="C3648" t="s">
        <v>2582</v>
      </c>
      <c r="D3648" t="s">
        <v>11180</v>
      </c>
      <c r="H3648" t="s">
        <v>11181</v>
      </c>
      <c r="J3648" t="s">
        <v>27686</v>
      </c>
    </row>
    <row r="3649" spans="1:10" x14ac:dyDescent="0.2">
      <c r="A3649" t="s">
        <v>2583</v>
      </c>
      <c r="B3649" t="s">
        <v>4404</v>
      </c>
      <c r="C3649" t="s">
        <v>2584</v>
      </c>
      <c r="D3649" t="s">
        <v>11182</v>
      </c>
      <c r="H3649" t="s">
        <v>11183</v>
      </c>
      <c r="J3649" t="s">
        <v>27686</v>
      </c>
    </row>
    <row r="3650" spans="1:10" x14ac:dyDescent="0.2">
      <c r="A3650" t="s">
        <v>2585</v>
      </c>
      <c r="B3650" t="s">
        <v>5681</v>
      </c>
      <c r="C3650" t="s">
        <v>2586</v>
      </c>
      <c r="D3650" t="s">
        <v>11184</v>
      </c>
      <c r="H3650" t="s">
        <v>11185</v>
      </c>
      <c r="J3650" t="s">
        <v>27686</v>
      </c>
    </row>
    <row r="3651" spans="1:10" x14ac:dyDescent="0.2">
      <c r="A3651" t="s">
        <v>2587</v>
      </c>
      <c r="B3651" t="s">
        <v>2589</v>
      </c>
      <c r="C3651" t="s">
        <v>2588</v>
      </c>
      <c r="D3651" t="s">
        <v>11186</v>
      </c>
      <c r="H3651" t="s">
        <v>11187</v>
      </c>
      <c r="J3651" t="s">
        <v>27686</v>
      </c>
    </row>
    <row r="3652" spans="1:10" x14ac:dyDescent="0.2">
      <c r="A3652" t="s">
        <v>2590</v>
      </c>
      <c r="B3652" t="s">
        <v>2116</v>
      </c>
      <c r="C3652" t="s">
        <v>2591</v>
      </c>
      <c r="D3652" t="s">
        <v>11188</v>
      </c>
      <c r="H3652" t="s">
        <v>11189</v>
      </c>
      <c r="J3652" t="s">
        <v>27686</v>
      </c>
    </row>
    <row r="3653" spans="1:10" x14ac:dyDescent="0.2">
      <c r="A3653" t="s">
        <v>2592</v>
      </c>
      <c r="B3653" t="s">
        <v>2117</v>
      </c>
      <c r="C3653" t="s">
        <v>2593</v>
      </c>
      <c r="D3653" t="s">
        <v>11190</v>
      </c>
      <c r="H3653" t="s">
        <v>11191</v>
      </c>
      <c r="J3653" t="s">
        <v>27686</v>
      </c>
    </row>
    <row r="3654" spans="1:10" x14ac:dyDescent="0.2">
      <c r="A3654" t="s">
        <v>2594</v>
      </c>
      <c r="B3654" t="s">
        <v>5703</v>
      </c>
      <c r="C3654" t="s">
        <v>2595</v>
      </c>
      <c r="D3654" t="s">
        <v>11192</v>
      </c>
      <c r="H3654" t="s">
        <v>11193</v>
      </c>
      <c r="J3654" t="s">
        <v>27686</v>
      </c>
    </row>
    <row r="3655" spans="1:10" x14ac:dyDescent="0.2">
      <c r="A3655" t="s">
        <v>2596</v>
      </c>
      <c r="B3655" t="s">
        <v>8964</v>
      </c>
      <c r="C3655" t="s">
        <v>2597</v>
      </c>
      <c r="D3655" t="s">
        <v>11194</v>
      </c>
      <c r="H3655" t="s">
        <v>11195</v>
      </c>
      <c r="J3655" t="s">
        <v>27686</v>
      </c>
    </row>
    <row r="3656" spans="1:10" x14ac:dyDescent="0.2">
      <c r="A3656" t="s">
        <v>5609</v>
      </c>
      <c r="B3656" t="s">
        <v>132</v>
      </c>
      <c r="C3656" t="s">
        <v>5608</v>
      </c>
      <c r="J3656" t="s">
        <v>27686</v>
      </c>
    </row>
    <row r="3657" spans="1:10" x14ac:dyDescent="0.2">
      <c r="A3657" t="s">
        <v>2598</v>
      </c>
      <c r="B3657" t="s">
        <v>8174</v>
      </c>
      <c r="C3657" t="s">
        <v>2599</v>
      </c>
      <c r="D3657" t="s">
        <v>11196</v>
      </c>
      <c r="H3657" t="s">
        <v>11197</v>
      </c>
      <c r="J3657" t="s">
        <v>27686</v>
      </c>
    </row>
    <row r="3658" spans="1:10" x14ac:dyDescent="0.2">
      <c r="A3658" t="s">
        <v>2600</v>
      </c>
      <c r="B3658" t="s">
        <v>6102</v>
      </c>
      <c r="C3658" t="s">
        <v>2601</v>
      </c>
      <c r="J3658" t="s">
        <v>27686</v>
      </c>
    </row>
    <row r="3659" spans="1:10" x14ac:dyDescent="0.2">
      <c r="A3659" t="s">
        <v>2602</v>
      </c>
      <c r="B3659" t="s">
        <v>4208</v>
      </c>
      <c r="C3659" t="s">
        <v>2603</v>
      </c>
      <c r="D3659" t="s">
        <v>11198</v>
      </c>
      <c r="H3659" t="s">
        <v>11199</v>
      </c>
      <c r="J3659" t="s">
        <v>27686</v>
      </c>
    </row>
    <row r="3660" spans="1:10" x14ac:dyDescent="0.2">
      <c r="A3660" t="s">
        <v>2604</v>
      </c>
      <c r="B3660" t="s">
        <v>8964</v>
      </c>
      <c r="C3660" t="s">
        <v>2605</v>
      </c>
      <c r="D3660" t="s">
        <v>11200</v>
      </c>
      <c r="H3660" t="s">
        <v>11201</v>
      </c>
      <c r="J3660" t="s">
        <v>27686</v>
      </c>
    </row>
    <row r="3661" spans="1:10" x14ac:dyDescent="0.2">
      <c r="A3661" t="s">
        <v>2606</v>
      </c>
      <c r="B3661" t="s">
        <v>1773</v>
      </c>
      <c r="C3661" t="s">
        <v>2607</v>
      </c>
      <c r="J3661" t="s">
        <v>27686</v>
      </c>
    </row>
    <row r="3662" spans="1:10" x14ac:dyDescent="0.2">
      <c r="A3662" t="s">
        <v>2608</v>
      </c>
      <c r="B3662" t="s">
        <v>5703</v>
      </c>
      <c r="C3662" t="s">
        <v>2609</v>
      </c>
      <c r="D3662" t="s">
        <v>11202</v>
      </c>
      <c r="H3662" t="s">
        <v>11203</v>
      </c>
      <c r="J3662" t="s">
        <v>27686</v>
      </c>
    </row>
    <row r="3663" spans="1:10" x14ac:dyDescent="0.2">
      <c r="A3663" t="s">
        <v>2610</v>
      </c>
      <c r="B3663" t="s">
        <v>2612</v>
      </c>
      <c r="C3663" t="s">
        <v>2611</v>
      </c>
      <c r="D3663" t="s">
        <v>11204</v>
      </c>
      <c r="H3663" t="s">
        <v>11205</v>
      </c>
      <c r="J3663" t="s">
        <v>27686</v>
      </c>
    </row>
    <row r="3664" spans="1:10" x14ac:dyDescent="0.2">
      <c r="A3664" t="s">
        <v>2613</v>
      </c>
      <c r="B3664" t="s">
        <v>4209</v>
      </c>
      <c r="C3664" t="s">
        <v>2614</v>
      </c>
      <c r="D3664" t="s">
        <v>11206</v>
      </c>
      <c r="H3664" t="s">
        <v>11207</v>
      </c>
      <c r="J3664" t="s">
        <v>27686</v>
      </c>
    </row>
    <row r="3665" spans="1:10" x14ac:dyDescent="0.2">
      <c r="A3665" t="s">
        <v>5611</v>
      </c>
      <c r="B3665" t="s">
        <v>5612</v>
      </c>
      <c r="C3665" t="s">
        <v>5610</v>
      </c>
      <c r="D3665" t="s">
        <v>13739</v>
      </c>
      <c r="H3665" t="s">
        <v>13740</v>
      </c>
      <c r="J3665" t="s">
        <v>27686</v>
      </c>
    </row>
    <row r="3666" spans="1:10" x14ac:dyDescent="0.2">
      <c r="A3666" t="s">
        <v>2615</v>
      </c>
      <c r="B3666" t="s">
        <v>8967</v>
      </c>
      <c r="C3666" t="s">
        <v>2616</v>
      </c>
      <c r="J3666" t="s">
        <v>27686</v>
      </c>
    </row>
    <row r="3667" spans="1:10" x14ac:dyDescent="0.2">
      <c r="A3667" t="s">
        <v>2617</v>
      </c>
      <c r="B3667" t="s">
        <v>2107</v>
      </c>
      <c r="C3667" t="s">
        <v>2618</v>
      </c>
      <c r="D3667" t="s">
        <v>13741</v>
      </c>
      <c r="H3667" t="s">
        <v>13742</v>
      </c>
      <c r="J3667" t="s">
        <v>27686</v>
      </c>
    </row>
    <row r="3668" spans="1:10" x14ac:dyDescent="0.2">
      <c r="A3668" t="s">
        <v>2619</v>
      </c>
      <c r="B3668" t="s">
        <v>2621</v>
      </c>
      <c r="C3668" t="s">
        <v>2620</v>
      </c>
      <c r="D3668" t="s">
        <v>13743</v>
      </c>
      <c r="H3668" t="s">
        <v>13744</v>
      </c>
      <c r="J3668" t="s">
        <v>27686</v>
      </c>
    </row>
    <row r="3669" spans="1:10" x14ac:dyDescent="0.2">
      <c r="A3669" t="s">
        <v>2623</v>
      </c>
      <c r="B3669" t="s">
        <v>2622</v>
      </c>
      <c r="C3669" t="s">
        <v>2624</v>
      </c>
      <c r="D3669" t="s">
        <v>13745</v>
      </c>
      <c r="H3669" t="s">
        <v>13746</v>
      </c>
      <c r="J3669" t="s">
        <v>27686</v>
      </c>
    </row>
    <row r="3670" spans="1:10" x14ac:dyDescent="0.2">
      <c r="A3670" t="s">
        <v>2625</v>
      </c>
      <c r="B3670" t="s">
        <v>2118</v>
      </c>
      <c r="C3670" t="s">
        <v>2626</v>
      </c>
      <c r="D3670" t="s">
        <v>13747</v>
      </c>
      <c r="H3670" t="s">
        <v>13748</v>
      </c>
      <c r="J3670" t="s">
        <v>27686</v>
      </c>
    </row>
    <row r="3671" spans="1:10" x14ac:dyDescent="0.2">
      <c r="A3671" t="s">
        <v>2627</v>
      </c>
      <c r="B3671" t="s">
        <v>2147</v>
      </c>
      <c r="C3671" t="s">
        <v>2628</v>
      </c>
      <c r="D3671" t="s">
        <v>13749</v>
      </c>
      <c r="H3671" t="s">
        <v>13750</v>
      </c>
      <c r="J3671" t="s">
        <v>27686</v>
      </c>
    </row>
    <row r="3672" spans="1:10" x14ac:dyDescent="0.2">
      <c r="A3672" t="s">
        <v>2629</v>
      </c>
      <c r="B3672" t="s">
        <v>5027</v>
      </c>
      <c r="C3672" t="s">
        <v>2630</v>
      </c>
      <c r="D3672" t="s">
        <v>13751</v>
      </c>
      <c r="H3672" t="s">
        <v>13752</v>
      </c>
      <c r="J3672" t="s">
        <v>27686</v>
      </c>
    </row>
    <row r="3673" spans="1:10" x14ac:dyDescent="0.2">
      <c r="A3673" t="s">
        <v>2631</v>
      </c>
      <c r="B3673" t="s">
        <v>5681</v>
      </c>
      <c r="C3673" t="s">
        <v>2632</v>
      </c>
      <c r="D3673" t="s">
        <v>13753</v>
      </c>
      <c r="H3673" t="s">
        <v>13754</v>
      </c>
      <c r="J3673" t="s">
        <v>27686</v>
      </c>
    </row>
    <row r="3674" spans="1:10" x14ac:dyDescent="0.2">
      <c r="A3674" t="s">
        <v>2633</v>
      </c>
      <c r="B3674" t="s">
        <v>2132</v>
      </c>
      <c r="C3674" t="s">
        <v>2634</v>
      </c>
      <c r="D3674" t="s">
        <v>13755</v>
      </c>
      <c r="H3674" t="s">
        <v>13756</v>
      </c>
      <c r="J3674" t="s">
        <v>27686</v>
      </c>
    </row>
    <row r="3675" spans="1:10" x14ac:dyDescent="0.2">
      <c r="A3675" t="s">
        <v>1593</v>
      </c>
      <c r="B3675" t="s">
        <v>1595</v>
      </c>
      <c r="C3675" t="s">
        <v>1594</v>
      </c>
      <c r="D3675" t="s">
        <v>13757</v>
      </c>
      <c r="H3675" t="s">
        <v>13758</v>
      </c>
      <c r="J3675" t="s">
        <v>27686</v>
      </c>
    </row>
    <row r="3676" spans="1:10" x14ac:dyDescent="0.2">
      <c r="A3676" t="s">
        <v>1596</v>
      </c>
      <c r="B3676" t="s">
        <v>1598</v>
      </c>
      <c r="C3676" t="s">
        <v>1597</v>
      </c>
      <c r="D3676" t="s">
        <v>13759</v>
      </c>
      <c r="H3676" t="s">
        <v>13760</v>
      </c>
      <c r="J3676" t="s">
        <v>27686</v>
      </c>
    </row>
    <row r="3677" spans="1:10" x14ac:dyDescent="0.2">
      <c r="A3677" t="s">
        <v>1599</v>
      </c>
      <c r="B3677" t="s">
        <v>1601</v>
      </c>
      <c r="C3677" t="s">
        <v>1600</v>
      </c>
      <c r="D3677" t="s">
        <v>13761</v>
      </c>
      <c r="H3677" t="s">
        <v>13762</v>
      </c>
      <c r="J3677" t="s">
        <v>27686</v>
      </c>
    </row>
    <row r="3678" spans="1:10" x14ac:dyDescent="0.2">
      <c r="A3678" t="s">
        <v>1602</v>
      </c>
      <c r="B3678" t="s">
        <v>1604</v>
      </c>
      <c r="C3678" t="s">
        <v>1603</v>
      </c>
      <c r="D3678" t="s">
        <v>13763</v>
      </c>
      <c r="H3678" t="s">
        <v>13764</v>
      </c>
      <c r="J3678" t="s">
        <v>27686</v>
      </c>
    </row>
    <row r="3679" spans="1:10" x14ac:dyDescent="0.2">
      <c r="A3679" t="s">
        <v>1605</v>
      </c>
      <c r="B3679" t="s">
        <v>4543</v>
      </c>
      <c r="C3679" t="s">
        <v>1606</v>
      </c>
      <c r="D3679" t="s">
        <v>12702</v>
      </c>
      <c r="H3679" t="s">
        <v>12703</v>
      </c>
      <c r="J3679" t="s">
        <v>27686</v>
      </c>
    </row>
    <row r="3680" spans="1:10" x14ac:dyDescent="0.2">
      <c r="A3680" t="s">
        <v>1607</v>
      </c>
      <c r="B3680" t="s">
        <v>1635</v>
      </c>
      <c r="C3680" t="s">
        <v>1608</v>
      </c>
      <c r="J3680" t="s">
        <v>27686</v>
      </c>
    </row>
    <row r="3681" spans="1:10" x14ac:dyDescent="0.2">
      <c r="A3681" t="s">
        <v>20316</v>
      </c>
      <c r="B3681" t="s">
        <v>5000</v>
      </c>
      <c r="C3681" t="s">
        <v>20317</v>
      </c>
      <c r="D3681" t="s">
        <v>20299</v>
      </c>
      <c r="H3681" t="s">
        <v>20300</v>
      </c>
      <c r="J3681" t="s">
        <v>27686</v>
      </c>
    </row>
    <row r="3682" spans="1:10" x14ac:dyDescent="0.2">
      <c r="A3682" t="s">
        <v>1636</v>
      </c>
      <c r="B3682" t="s">
        <v>2100</v>
      </c>
      <c r="C3682" t="s">
        <v>1637</v>
      </c>
      <c r="D3682" t="s">
        <v>12704</v>
      </c>
      <c r="H3682" t="s">
        <v>12705</v>
      </c>
      <c r="J3682" t="s">
        <v>27686</v>
      </c>
    </row>
    <row r="3683" spans="1:10" x14ac:dyDescent="0.2">
      <c r="A3683" t="s">
        <v>1638</v>
      </c>
      <c r="B3683" t="s">
        <v>4055</v>
      </c>
      <c r="C3683" t="s">
        <v>1639</v>
      </c>
      <c r="D3683" t="s">
        <v>12706</v>
      </c>
      <c r="H3683" t="s">
        <v>12707</v>
      </c>
      <c r="J3683" t="s">
        <v>27686</v>
      </c>
    </row>
    <row r="3684" spans="1:10" x14ac:dyDescent="0.2">
      <c r="A3684" t="s">
        <v>1640</v>
      </c>
      <c r="B3684" t="s">
        <v>2147</v>
      </c>
      <c r="C3684" t="s">
        <v>1641</v>
      </c>
      <c r="D3684" t="s">
        <v>12708</v>
      </c>
      <c r="H3684" t="s">
        <v>12709</v>
      </c>
      <c r="J3684" t="s">
        <v>27686</v>
      </c>
    </row>
    <row r="3685" spans="1:10" x14ac:dyDescent="0.2">
      <c r="A3685" t="s">
        <v>1642</v>
      </c>
      <c r="B3685" t="s">
        <v>8967</v>
      </c>
      <c r="C3685" t="s">
        <v>1643</v>
      </c>
      <c r="D3685" t="s">
        <v>12710</v>
      </c>
      <c r="H3685" t="s">
        <v>12711</v>
      </c>
      <c r="J3685" t="s">
        <v>27686</v>
      </c>
    </row>
    <row r="3686" spans="1:10" x14ac:dyDescent="0.2">
      <c r="A3686" t="s">
        <v>1644</v>
      </c>
      <c r="B3686" t="s">
        <v>1646</v>
      </c>
      <c r="C3686" t="s">
        <v>1645</v>
      </c>
      <c r="D3686" t="s">
        <v>12712</v>
      </c>
      <c r="H3686" t="s">
        <v>12713</v>
      </c>
      <c r="J3686" t="s">
        <v>27686</v>
      </c>
    </row>
    <row r="3687" spans="1:10" x14ac:dyDescent="0.2">
      <c r="A3687" t="s">
        <v>2635</v>
      </c>
      <c r="B3687" t="s">
        <v>2622</v>
      </c>
      <c r="C3687" t="s">
        <v>2636</v>
      </c>
      <c r="D3687" t="s">
        <v>12714</v>
      </c>
      <c r="H3687" t="s">
        <v>12715</v>
      </c>
      <c r="J3687" t="s">
        <v>27686</v>
      </c>
    </row>
    <row r="3688" spans="1:10" x14ac:dyDescent="0.2">
      <c r="A3688" t="s">
        <v>12716</v>
      </c>
      <c r="B3688" t="s">
        <v>15838</v>
      </c>
      <c r="C3688" t="s">
        <v>12717</v>
      </c>
      <c r="D3688" t="s">
        <v>17052</v>
      </c>
      <c r="E3688" t="s">
        <v>2637</v>
      </c>
      <c r="G3688" t="s">
        <v>2638</v>
      </c>
      <c r="H3688" t="s">
        <v>17053</v>
      </c>
      <c r="J3688" t="s">
        <v>27686</v>
      </c>
    </row>
    <row r="3689" spans="1:10" x14ac:dyDescent="0.2">
      <c r="A3689" t="s">
        <v>2637</v>
      </c>
      <c r="B3689" t="s">
        <v>2622</v>
      </c>
      <c r="C3689" t="s">
        <v>2638</v>
      </c>
      <c r="D3689" t="s">
        <v>12716</v>
      </c>
      <c r="H3689" t="s">
        <v>12717</v>
      </c>
      <c r="J3689" t="s">
        <v>27686</v>
      </c>
    </row>
    <row r="3690" spans="1:10" x14ac:dyDescent="0.2">
      <c r="A3690" t="s">
        <v>2639</v>
      </c>
      <c r="B3690" t="s">
        <v>2930</v>
      </c>
      <c r="C3690" t="s">
        <v>2640</v>
      </c>
      <c r="D3690" t="s">
        <v>12718</v>
      </c>
      <c r="H3690" t="s">
        <v>12719</v>
      </c>
      <c r="J3690" t="s">
        <v>27686</v>
      </c>
    </row>
    <row r="3691" spans="1:10" x14ac:dyDescent="0.2">
      <c r="A3691" t="s">
        <v>2641</v>
      </c>
      <c r="B3691" t="s">
        <v>2103</v>
      </c>
      <c r="C3691" t="s">
        <v>2642</v>
      </c>
      <c r="D3691" t="s">
        <v>12720</v>
      </c>
      <c r="H3691" t="s">
        <v>12721</v>
      </c>
      <c r="J3691" t="s">
        <v>27686</v>
      </c>
    </row>
    <row r="3692" spans="1:10" x14ac:dyDescent="0.2">
      <c r="A3692" t="s">
        <v>2643</v>
      </c>
      <c r="B3692" t="s">
        <v>2104</v>
      </c>
      <c r="C3692" t="s">
        <v>2644</v>
      </c>
      <c r="D3692" t="s">
        <v>12722</v>
      </c>
      <c r="H3692" t="s">
        <v>12723</v>
      </c>
      <c r="J3692" t="s">
        <v>27686</v>
      </c>
    </row>
    <row r="3693" spans="1:10" x14ac:dyDescent="0.2">
      <c r="A3693" t="s">
        <v>2645</v>
      </c>
      <c r="B3693" t="s">
        <v>4214</v>
      </c>
      <c r="C3693" t="s">
        <v>2646</v>
      </c>
      <c r="D3693" t="s">
        <v>12724</v>
      </c>
      <c r="H3693" t="s">
        <v>12725</v>
      </c>
      <c r="J3693" t="s">
        <v>27686</v>
      </c>
    </row>
    <row r="3694" spans="1:10" x14ac:dyDescent="0.2">
      <c r="A3694" t="s">
        <v>2647</v>
      </c>
      <c r="B3694" t="s">
        <v>2649</v>
      </c>
      <c r="C3694" t="s">
        <v>2648</v>
      </c>
      <c r="J3694" t="s">
        <v>27686</v>
      </c>
    </row>
    <row r="3695" spans="1:10" x14ac:dyDescent="0.2">
      <c r="A3695" t="s">
        <v>2650</v>
      </c>
      <c r="B3695" t="s">
        <v>2652</v>
      </c>
      <c r="C3695" t="s">
        <v>2651</v>
      </c>
      <c r="D3695" t="s">
        <v>12726</v>
      </c>
      <c r="H3695" t="s">
        <v>12727</v>
      </c>
      <c r="J3695" t="s">
        <v>27686</v>
      </c>
    </row>
    <row r="3696" spans="1:10" x14ac:dyDescent="0.2">
      <c r="A3696" t="s">
        <v>2653</v>
      </c>
      <c r="B3696" t="s">
        <v>2072</v>
      </c>
      <c r="C3696" t="s">
        <v>2654</v>
      </c>
      <c r="D3696" t="s">
        <v>12728</v>
      </c>
      <c r="H3696" t="s">
        <v>12729</v>
      </c>
      <c r="J3696" t="s">
        <v>27686</v>
      </c>
    </row>
    <row r="3697" spans="1:10" x14ac:dyDescent="0.2">
      <c r="A3697" t="s">
        <v>2655</v>
      </c>
      <c r="B3697" t="s">
        <v>2657</v>
      </c>
      <c r="C3697" t="s">
        <v>2656</v>
      </c>
      <c r="D3697" t="s">
        <v>12730</v>
      </c>
      <c r="H3697" t="s">
        <v>12731</v>
      </c>
      <c r="J3697" t="s">
        <v>27686</v>
      </c>
    </row>
    <row r="3698" spans="1:10" x14ac:dyDescent="0.2">
      <c r="A3698" t="s">
        <v>2658</v>
      </c>
      <c r="B3698" t="s">
        <v>2660</v>
      </c>
      <c r="C3698" t="s">
        <v>2659</v>
      </c>
      <c r="D3698" t="s">
        <v>12732</v>
      </c>
      <c r="H3698" t="s">
        <v>12733</v>
      </c>
      <c r="J3698" t="s">
        <v>27686</v>
      </c>
    </row>
    <row r="3699" spans="1:10" x14ac:dyDescent="0.2">
      <c r="A3699" t="s">
        <v>2661</v>
      </c>
      <c r="B3699" t="s">
        <v>2663</v>
      </c>
      <c r="C3699" t="s">
        <v>2662</v>
      </c>
      <c r="D3699" t="s">
        <v>12734</v>
      </c>
      <c r="H3699" t="s">
        <v>12735</v>
      </c>
      <c r="J3699" t="s">
        <v>27686</v>
      </c>
    </row>
    <row r="3700" spans="1:10" x14ac:dyDescent="0.2">
      <c r="A3700" t="s">
        <v>2664</v>
      </c>
      <c r="B3700" t="s">
        <v>4317</v>
      </c>
      <c r="C3700" t="s">
        <v>2665</v>
      </c>
      <c r="D3700" t="s">
        <v>10955</v>
      </c>
      <c r="H3700" t="s">
        <v>10956</v>
      </c>
      <c r="J3700" t="s">
        <v>27686</v>
      </c>
    </row>
    <row r="3701" spans="1:10" x14ac:dyDescent="0.2">
      <c r="A3701" t="s">
        <v>2666</v>
      </c>
      <c r="B3701" t="s">
        <v>2668</v>
      </c>
      <c r="C3701" t="s">
        <v>2667</v>
      </c>
      <c r="D3701" t="s">
        <v>10957</v>
      </c>
      <c r="H3701" t="s">
        <v>10958</v>
      </c>
      <c r="J3701" t="s">
        <v>27686</v>
      </c>
    </row>
    <row r="3702" spans="1:10" x14ac:dyDescent="0.2">
      <c r="A3702" t="s">
        <v>2669</v>
      </c>
      <c r="B3702" t="s">
        <v>2072</v>
      </c>
      <c r="C3702" t="s">
        <v>2670</v>
      </c>
      <c r="J3702" t="s">
        <v>27686</v>
      </c>
    </row>
    <row r="3703" spans="1:10" x14ac:dyDescent="0.2">
      <c r="A3703" t="s">
        <v>2671</v>
      </c>
      <c r="B3703" t="s">
        <v>702</v>
      </c>
      <c r="C3703" t="s">
        <v>2672</v>
      </c>
      <c r="D3703" t="s">
        <v>10959</v>
      </c>
      <c r="H3703" t="s">
        <v>10960</v>
      </c>
      <c r="J3703" t="s">
        <v>27686</v>
      </c>
    </row>
    <row r="3704" spans="1:10" x14ac:dyDescent="0.2">
      <c r="A3704" t="s">
        <v>14067</v>
      </c>
      <c r="B3704" t="s">
        <v>702</v>
      </c>
      <c r="C3704" t="s">
        <v>14068</v>
      </c>
      <c r="E3704" t="s">
        <v>14069</v>
      </c>
      <c r="G3704" t="s">
        <v>14070</v>
      </c>
      <c r="J3704" t="s">
        <v>27686</v>
      </c>
    </row>
    <row r="3705" spans="1:10" x14ac:dyDescent="0.2">
      <c r="A3705" t="s">
        <v>2673</v>
      </c>
      <c r="B3705" t="s">
        <v>5023</v>
      </c>
      <c r="C3705" t="s">
        <v>2674</v>
      </c>
      <c r="D3705" t="s">
        <v>10961</v>
      </c>
      <c r="H3705" t="s">
        <v>10962</v>
      </c>
      <c r="J3705" t="s">
        <v>27686</v>
      </c>
    </row>
    <row r="3706" spans="1:10" x14ac:dyDescent="0.2">
      <c r="A3706" t="s">
        <v>2675</v>
      </c>
      <c r="B3706" t="s">
        <v>2677</v>
      </c>
      <c r="C3706" t="s">
        <v>2676</v>
      </c>
      <c r="D3706" t="s">
        <v>10963</v>
      </c>
      <c r="H3706" t="s">
        <v>10964</v>
      </c>
      <c r="J3706" t="s">
        <v>27686</v>
      </c>
    </row>
    <row r="3707" spans="1:10" x14ac:dyDescent="0.2">
      <c r="A3707" t="s">
        <v>2678</v>
      </c>
      <c r="B3707" t="s">
        <v>2680</v>
      </c>
      <c r="C3707" t="s">
        <v>2679</v>
      </c>
      <c r="D3707" t="s">
        <v>10965</v>
      </c>
      <c r="H3707" t="s">
        <v>10966</v>
      </c>
      <c r="J3707" t="s">
        <v>27686</v>
      </c>
    </row>
    <row r="3708" spans="1:10" x14ac:dyDescent="0.2">
      <c r="A3708" t="s">
        <v>2681</v>
      </c>
      <c r="B3708" t="s">
        <v>4318</v>
      </c>
      <c r="C3708" t="s">
        <v>2682</v>
      </c>
      <c r="D3708" t="s">
        <v>10967</v>
      </c>
      <c r="H3708" t="s">
        <v>10968</v>
      </c>
      <c r="J3708" t="s">
        <v>27686</v>
      </c>
    </row>
    <row r="3709" spans="1:10" x14ac:dyDescent="0.2">
      <c r="A3709" t="s">
        <v>2683</v>
      </c>
      <c r="B3709" t="s">
        <v>2685</v>
      </c>
      <c r="C3709" t="s">
        <v>2684</v>
      </c>
      <c r="D3709" t="s">
        <v>10969</v>
      </c>
      <c r="H3709" t="s">
        <v>10970</v>
      </c>
      <c r="J3709" t="s">
        <v>27686</v>
      </c>
    </row>
    <row r="3710" spans="1:10" x14ac:dyDescent="0.2">
      <c r="A3710" t="s">
        <v>2686</v>
      </c>
      <c r="B3710" t="s">
        <v>2688</v>
      </c>
      <c r="C3710" t="s">
        <v>2687</v>
      </c>
      <c r="J3710" t="s">
        <v>27686</v>
      </c>
    </row>
    <row r="3711" spans="1:10" x14ac:dyDescent="0.2">
      <c r="A3711" t="s">
        <v>2689</v>
      </c>
      <c r="B3711" t="s">
        <v>8964</v>
      </c>
      <c r="C3711" t="s">
        <v>2690</v>
      </c>
      <c r="J3711" t="s">
        <v>27686</v>
      </c>
    </row>
    <row r="3712" spans="1:10" x14ac:dyDescent="0.2">
      <c r="A3712" t="s">
        <v>2691</v>
      </c>
      <c r="B3712" t="s">
        <v>2693</v>
      </c>
      <c r="C3712" t="s">
        <v>2692</v>
      </c>
      <c r="J3712" t="s">
        <v>27686</v>
      </c>
    </row>
    <row r="3713" spans="1:10" x14ac:dyDescent="0.2">
      <c r="A3713" t="s">
        <v>2694</v>
      </c>
      <c r="B3713" t="s">
        <v>8967</v>
      </c>
      <c r="C3713" t="s">
        <v>2695</v>
      </c>
      <c r="J3713" t="s">
        <v>27686</v>
      </c>
    </row>
    <row r="3714" spans="1:10" x14ac:dyDescent="0.2">
      <c r="A3714" t="s">
        <v>2696</v>
      </c>
      <c r="B3714" t="s">
        <v>4059</v>
      </c>
      <c r="C3714" t="s">
        <v>2697</v>
      </c>
      <c r="J3714" t="s">
        <v>27686</v>
      </c>
    </row>
    <row r="3715" spans="1:10" x14ac:dyDescent="0.2">
      <c r="A3715" t="s">
        <v>2698</v>
      </c>
      <c r="B3715" t="s">
        <v>2070</v>
      </c>
      <c r="C3715" t="s">
        <v>2699</v>
      </c>
      <c r="J3715" t="s">
        <v>27686</v>
      </c>
    </row>
    <row r="3716" spans="1:10" x14ac:dyDescent="0.2">
      <c r="A3716" t="s">
        <v>2700</v>
      </c>
      <c r="B3716" t="s">
        <v>8165</v>
      </c>
      <c r="C3716" t="s">
        <v>2701</v>
      </c>
      <c r="D3716" t="s">
        <v>10971</v>
      </c>
      <c r="H3716" t="s">
        <v>10972</v>
      </c>
      <c r="J3716" t="s">
        <v>27686</v>
      </c>
    </row>
    <row r="3717" spans="1:10" x14ac:dyDescent="0.2">
      <c r="A3717" t="s">
        <v>2702</v>
      </c>
      <c r="B3717" t="s">
        <v>2704</v>
      </c>
      <c r="C3717" t="s">
        <v>2703</v>
      </c>
      <c r="J3717" t="s">
        <v>27686</v>
      </c>
    </row>
    <row r="3718" spans="1:10" x14ac:dyDescent="0.2">
      <c r="A3718" t="s">
        <v>2705</v>
      </c>
      <c r="B3718" t="s">
        <v>2707</v>
      </c>
      <c r="C3718" t="s">
        <v>2706</v>
      </c>
      <c r="J3718" t="s">
        <v>27686</v>
      </c>
    </row>
    <row r="3719" spans="1:10" x14ac:dyDescent="0.2">
      <c r="A3719" t="s">
        <v>2708</v>
      </c>
      <c r="B3719" t="s">
        <v>2710</v>
      </c>
      <c r="C3719" t="s">
        <v>2709</v>
      </c>
      <c r="D3719" t="s">
        <v>10973</v>
      </c>
      <c r="H3719" t="s">
        <v>10974</v>
      </c>
      <c r="J3719" t="s">
        <v>27686</v>
      </c>
    </row>
    <row r="3720" spans="1:10" x14ac:dyDescent="0.2">
      <c r="A3720" t="s">
        <v>2711</v>
      </c>
      <c r="B3720" t="s">
        <v>2095</v>
      </c>
      <c r="C3720" t="s">
        <v>2712</v>
      </c>
      <c r="J3720" t="s">
        <v>27686</v>
      </c>
    </row>
    <row r="3721" spans="1:10" x14ac:dyDescent="0.2">
      <c r="A3721" t="s">
        <v>2713</v>
      </c>
      <c r="B3721" t="s">
        <v>2396</v>
      </c>
      <c r="C3721" t="s">
        <v>2714</v>
      </c>
      <c r="D3721" t="s">
        <v>10975</v>
      </c>
      <c r="H3721" t="s">
        <v>10976</v>
      </c>
      <c r="J3721" t="s">
        <v>27686</v>
      </c>
    </row>
    <row r="3722" spans="1:10" x14ac:dyDescent="0.2">
      <c r="A3722" t="s">
        <v>10977</v>
      </c>
      <c r="B3722" t="s">
        <v>16649</v>
      </c>
      <c r="C3722" t="s">
        <v>10978</v>
      </c>
      <c r="E3722" t="s">
        <v>990</v>
      </c>
      <c r="G3722" t="s">
        <v>991</v>
      </c>
      <c r="J3722" t="s">
        <v>27686</v>
      </c>
    </row>
    <row r="3723" spans="1:10" x14ac:dyDescent="0.2">
      <c r="A3723" t="s">
        <v>990</v>
      </c>
      <c r="B3723" t="s">
        <v>992</v>
      </c>
      <c r="C3723" t="s">
        <v>991</v>
      </c>
      <c r="D3723" t="s">
        <v>10977</v>
      </c>
      <c r="H3723" t="s">
        <v>10978</v>
      </c>
      <c r="J3723" t="s">
        <v>27686</v>
      </c>
    </row>
    <row r="3724" spans="1:10" x14ac:dyDescent="0.2">
      <c r="A3724" t="s">
        <v>10979</v>
      </c>
      <c r="B3724" t="s">
        <v>598</v>
      </c>
      <c r="C3724" t="s">
        <v>10980</v>
      </c>
      <c r="E3724" t="s">
        <v>5614</v>
      </c>
      <c r="G3724" t="s">
        <v>5613</v>
      </c>
      <c r="J3724" t="s">
        <v>27686</v>
      </c>
    </row>
    <row r="3725" spans="1:10" x14ac:dyDescent="0.2">
      <c r="A3725" t="s">
        <v>5614</v>
      </c>
      <c r="B3725" t="s">
        <v>598</v>
      </c>
      <c r="C3725" t="s">
        <v>5613</v>
      </c>
      <c r="D3725" t="s">
        <v>10979</v>
      </c>
      <c r="H3725" t="s">
        <v>10980</v>
      </c>
      <c r="J3725" t="s">
        <v>27686</v>
      </c>
    </row>
    <row r="3726" spans="1:10" x14ac:dyDescent="0.2">
      <c r="A3726" t="s">
        <v>5616</v>
      </c>
      <c r="B3726" t="s">
        <v>4296</v>
      </c>
      <c r="C3726" t="s">
        <v>5615</v>
      </c>
      <c r="D3726" t="s">
        <v>10981</v>
      </c>
      <c r="H3726" t="s">
        <v>10982</v>
      </c>
      <c r="J3726" t="s">
        <v>27686</v>
      </c>
    </row>
    <row r="3727" spans="1:10" x14ac:dyDescent="0.2">
      <c r="A3727" t="s">
        <v>4297</v>
      </c>
      <c r="B3727" t="s">
        <v>2108</v>
      </c>
      <c r="C3727" t="s">
        <v>4298</v>
      </c>
      <c r="D3727" t="s">
        <v>10983</v>
      </c>
      <c r="H3727" t="s">
        <v>10984</v>
      </c>
      <c r="J3727" t="s">
        <v>27686</v>
      </c>
    </row>
    <row r="3728" spans="1:10" x14ac:dyDescent="0.2">
      <c r="A3728" t="s">
        <v>4299</v>
      </c>
      <c r="B3728" t="s">
        <v>2109</v>
      </c>
      <c r="C3728" t="s">
        <v>4300</v>
      </c>
      <c r="J3728" t="s">
        <v>27686</v>
      </c>
    </row>
    <row r="3729" spans="1:10" x14ac:dyDescent="0.2">
      <c r="A3729" t="s">
        <v>4301</v>
      </c>
      <c r="B3729" t="s">
        <v>4303</v>
      </c>
      <c r="C3729" t="s">
        <v>4302</v>
      </c>
      <c r="D3729" t="s">
        <v>10985</v>
      </c>
      <c r="H3729" t="s">
        <v>10986</v>
      </c>
      <c r="J3729" t="s">
        <v>27686</v>
      </c>
    </row>
    <row r="3730" spans="1:10" x14ac:dyDescent="0.2">
      <c r="A3730" t="s">
        <v>4304</v>
      </c>
      <c r="B3730" t="s">
        <v>4306</v>
      </c>
      <c r="C3730" t="s">
        <v>4305</v>
      </c>
      <c r="J3730" t="s">
        <v>27686</v>
      </c>
    </row>
    <row r="3731" spans="1:10" x14ac:dyDescent="0.2">
      <c r="A3731" t="s">
        <v>4307</v>
      </c>
      <c r="B3731" t="s">
        <v>1107</v>
      </c>
      <c r="C3731" t="s">
        <v>4308</v>
      </c>
      <c r="J3731" t="s">
        <v>27686</v>
      </c>
    </row>
    <row r="3732" spans="1:10" x14ac:dyDescent="0.2">
      <c r="A3732" t="s">
        <v>4309</v>
      </c>
      <c r="B3732" t="s">
        <v>3925</v>
      </c>
      <c r="C3732" t="s">
        <v>4310</v>
      </c>
      <c r="J3732" t="s">
        <v>27686</v>
      </c>
    </row>
    <row r="3733" spans="1:10" x14ac:dyDescent="0.2">
      <c r="A3733" t="s">
        <v>4311</v>
      </c>
      <c r="B3733" t="s">
        <v>4313</v>
      </c>
      <c r="C3733" t="s">
        <v>4312</v>
      </c>
      <c r="J3733" t="s">
        <v>27686</v>
      </c>
    </row>
    <row r="3734" spans="1:10" x14ac:dyDescent="0.2">
      <c r="A3734" t="s">
        <v>4314</v>
      </c>
      <c r="B3734" t="s">
        <v>5691</v>
      </c>
      <c r="C3734" t="s">
        <v>4315</v>
      </c>
      <c r="J3734" t="s">
        <v>27686</v>
      </c>
    </row>
    <row r="3735" spans="1:10" x14ac:dyDescent="0.2">
      <c r="A3735" t="s">
        <v>4316</v>
      </c>
      <c r="B3735" t="s">
        <v>1663</v>
      </c>
      <c r="C3735" t="s">
        <v>1662</v>
      </c>
      <c r="J3735" t="s">
        <v>27686</v>
      </c>
    </row>
    <row r="3736" spans="1:10" x14ac:dyDescent="0.2">
      <c r="A3736" t="s">
        <v>1664</v>
      </c>
      <c r="B3736" t="s">
        <v>1666</v>
      </c>
      <c r="C3736" t="s">
        <v>1665</v>
      </c>
      <c r="J3736" t="s">
        <v>27686</v>
      </c>
    </row>
    <row r="3737" spans="1:10" x14ac:dyDescent="0.2">
      <c r="A3737" t="s">
        <v>1311</v>
      </c>
      <c r="B3737" t="s">
        <v>1313</v>
      </c>
      <c r="C3737" t="s">
        <v>1312</v>
      </c>
      <c r="D3737" t="s">
        <v>10987</v>
      </c>
      <c r="H3737" t="s">
        <v>10988</v>
      </c>
      <c r="J3737" t="s">
        <v>27686</v>
      </c>
    </row>
    <row r="3738" spans="1:10" x14ac:dyDescent="0.2">
      <c r="A3738" t="s">
        <v>1314</v>
      </c>
      <c r="B3738" t="s">
        <v>2119</v>
      </c>
      <c r="C3738" t="s">
        <v>1315</v>
      </c>
      <c r="D3738" t="s">
        <v>10989</v>
      </c>
      <c r="H3738" t="s">
        <v>10990</v>
      </c>
      <c r="J3738" t="s">
        <v>27686</v>
      </c>
    </row>
    <row r="3739" spans="1:10" x14ac:dyDescent="0.2">
      <c r="A3739" t="s">
        <v>1316</v>
      </c>
      <c r="B3739" t="s">
        <v>1318</v>
      </c>
      <c r="C3739" t="s">
        <v>1317</v>
      </c>
      <c r="D3739" t="s">
        <v>10991</v>
      </c>
      <c r="H3739" t="s">
        <v>10992</v>
      </c>
      <c r="J3739" t="s">
        <v>27686</v>
      </c>
    </row>
    <row r="3740" spans="1:10" x14ac:dyDescent="0.2">
      <c r="A3740" t="s">
        <v>1319</v>
      </c>
      <c r="B3740" t="s">
        <v>2933</v>
      </c>
      <c r="C3740" t="s">
        <v>1320</v>
      </c>
      <c r="D3740" t="s">
        <v>10993</v>
      </c>
      <c r="H3740" t="s">
        <v>10994</v>
      </c>
      <c r="J3740" t="s">
        <v>27686</v>
      </c>
    </row>
    <row r="3741" spans="1:10" x14ac:dyDescent="0.2">
      <c r="A3741" t="s">
        <v>1322</v>
      </c>
      <c r="B3741" t="s">
        <v>1321</v>
      </c>
      <c r="C3741" t="s">
        <v>1323</v>
      </c>
      <c r="D3741" t="s">
        <v>12736</v>
      </c>
      <c r="H3741" t="s">
        <v>12737</v>
      </c>
      <c r="J3741" t="s">
        <v>27665</v>
      </c>
    </row>
    <row r="3742" spans="1:10" x14ac:dyDescent="0.2">
      <c r="A3742" t="s">
        <v>1324</v>
      </c>
      <c r="B3742" t="s">
        <v>1326</v>
      </c>
      <c r="C3742" t="s">
        <v>1325</v>
      </c>
      <c r="D3742" t="s">
        <v>12738</v>
      </c>
      <c r="H3742" t="s">
        <v>12739</v>
      </c>
      <c r="J3742" t="s">
        <v>27659</v>
      </c>
    </row>
    <row r="3743" spans="1:10" x14ac:dyDescent="0.2">
      <c r="A3743" t="s">
        <v>1327</v>
      </c>
      <c r="B3743" t="s">
        <v>1329</v>
      </c>
      <c r="C3743" t="s">
        <v>1328</v>
      </c>
      <c r="J3743" t="s">
        <v>27664</v>
      </c>
    </row>
    <row r="3744" spans="1:10" x14ac:dyDescent="0.2">
      <c r="A3744" t="s">
        <v>1331</v>
      </c>
      <c r="B3744" t="s">
        <v>1330</v>
      </c>
      <c r="C3744" t="s">
        <v>1332</v>
      </c>
      <c r="D3744" t="s">
        <v>12740</v>
      </c>
      <c r="H3744" t="s">
        <v>12741</v>
      </c>
      <c r="J3744" t="s">
        <v>27684</v>
      </c>
    </row>
    <row r="3745" spans="1:10" x14ac:dyDescent="0.2">
      <c r="A3745" t="s">
        <v>516</v>
      </c>
      <c r="B3745" t="s">
        <v>518</v>
      </c>
      <c r="C3745" t="s">
        <v>517</v>
      </c>
      <c r="J3745" t="s">
        <v>27683</v>
      </c>
    </row>
    <row r="3746" spans="1:10" x14ac:dyDescent="0.2">
      <c r="A3746" t="s">
        <v>519</v>
      </c>
      <c r="B3746" t="s">
        <v>518</v>
      </c>
      <c r="C3746" t="s">
        <v>25</v>
      </c>
      <c r="J3746" t="s">
        <v>27674</v>
      </c>
    </row>
    <row r="3747" spans="1:10" x14ac:dyDescent="0.2">
      <c r="A3747" t="s">
        <v>26</v>
      </c>
      <c r="B3747" t="s">
        <v>5617</v>
      </c>
      <c r="C3747" t="s">
        <v>27</v>
      </c>
      <c r="D3747" t="s">
        <v>12742</v>
      </c>
      <c r="H3747" t="s">
        <v>12743</v>
      </c>
      <c r="J3747" t="s">
        <v>27682</v>
      </c>
    </row>
    <row r="3748" spans="1:10" x14ac:dyDescent="0.2">
      <c r="A3748" t="s">
        <v>14071</v>
      </c>
      <c r="B3748" t="s">
        <v>28</v>
      </c>
      <c r="C3748" t="s">
        <v>14072</v>
      </c>
      <c r="D3748" t="s">
        <v>17054</v>
      </c>
      <c r="E3748" t="s">
        <v>14183</v>
      </c>
      <c r="G3748" t="s">
        <v>14184</v>
      </c>
      <c r="H3748" t="s">
        <v>17055</v>
      </c>
      <c r="J3748" t="s">
        <v>27684</v>
      </c>
    </row>
    <row r="3749" spans="1:10" x14ac:dyDescent="0.2">
      <c r="A3749" t="s">
        <v>5619</v>
      </c>
      <c r="B3749" t="s">
        <v>28</v>
      </c>
      <c r="C3749" t="s">
        <v>5618</v>
      </c>
      <c r="D3749" t="s">
        <v>14183</v>
      </c>
      <c r="H3749" t="s">
        <v>14184</v>
      </c>
      <c r="J3749" t="s">
        <v>27684</v>
      </c>
    </row>
    <row r="3750" spans="1:10" x14ac:dyDescent="0.2">
      <c r="A3750" t="s">
        <v>12744</v>
      </c>
      <c r="B3750" t="s">
        <v>29</v>
      </c>
      <c r="C3750" t="s">
        <v>12745</v>
      </c>
      <c r="D3750" t="s">
        <v>17056</v>
      </c>
      <c r="E3750" t="s">
        <v>5621</v>
      </c>
      <c r="G3750" t="s">
        <v>5620</v>
      </c>
      <c r="H3750" t="s">
        <v>17057</v>
      </c>
      <c r="J3750" t="s">
        <v>27684</v>
      </c>
    </row>
    <row r="3751" spans="1:10" x14ac:dyDescent="0.2">
      <c r="A3751" t="s">
        <v>5621</v>
      </c>
      <c r="B3751" t="s">
        <v>29</v>
      </c>
      <c r="C3751" t="s">
        <v>5620</v>
      </c>
      <c r="D3751" t="s">
        <v>12744</v>
      </c>
      <c r="H3751" t="s">
        <v>12745</v>
      </c>
      <c r="J3751" t="s">
        <v>27684</v>
      </c>
    </row>
    <row r="3752" spans="1:10" x14ac:dyDescent="0.2">
      <c r="A3752" t="s">
        <v>30</v>
      </c>
      <c r="B3752" t="s">
        <v>32</v>
      </c>
      <c r="C3752" t="s">
        <v>31</v>
      </c>
      <c r="D3752" t="s">
        <v>12746</v>
      </c>
      <c r="H3752" t="s">
        <v>12747</v>
      </c>
      <c r="J3752" t="s">
        <v>27659</v>
      </c>
    </row>
    <row r="3753" spans="1:10" x14ac:dyDescent="0.2">
      <c r="A3753" t="s">
        <v>33</v>
      </c>
      <c r="B3753" t="s">
        <v>5050</v>
      </c>
      <c r="C3753" t="s">
        <v>34</v>
      </c>
      <c r="D3753" t="s">
        <v>12748</v>
      </c>
      <c r="H3753" t="s">
        <v>12749</v>
      </c>
      <c r="J3753" t="s">
        <v>27660</v>
      </c>
    </row>
    <row r="3754" spans="1:10" x14ac:dyDescent="0.2">
      <c r="A3754" t="s">
        <v>520</v>
      </c>
      <c r="B3754" t="s">
        <v>522</v>
      </c>
      <c r="C3754" t="s">
        <v>521</v>
      </c>
      <c r="D3754" t="s">
        <v>12750</v>
      </c>
      <c r="H3754" t="s">
        <v>12751</v>
      </c>
      <c r="J3754" t="s">
        <v>27659</v>
      </c>
    </row>
    <row r="3755" spans="1:10" x14ac:dyDescent="0.2">
      <c r="A3755" t="s">
        <v>5623</v>
      </c>
      <c r="B3755" t="s">
        <v>5624</v>
      </c>
      <c r="C3755" t="s">
        <v>5622</v>
      </c>
      <c r="D3755" t="s">
        <v>12752</v>
      </c>
      <c r="H3755" t="s">
        <v>12753</v>
      </c>
      <c r="J3755" t="s">
        <v>27684</v>
      </c>
    </row>
    <row r="3756" spans="1:10" x14ac:dyDescent="0.2">
      <c r="A3756" t="s">
        <v>12752</v>
      </c>
      <c r="B3756" t="s">
        <v>25903</v>
      </c>
      <c r="C3756" t="s">
        <v>12753</v>
      </c>
      <c r="E3756" t="s">
        <v>5623</v>
      </c>
      <c r="G3756" t="s">
        <v>5622</v>
      </c>
      <c r="J3756" t="s">
        <v>27684</v>
      </c>
    </row>
    <row r="3757" spans="1:10" x14ac:dyDescent="0.2">
      <c r="A3757" t="s">
        <v>1337</v>
      </c>
      <c r="B3757" t="s">
        <v>4222</v>
      </c>
      <c r="C3757" t="s">
        <v>1338</v>
      </c>
      <c r="D3757" t="s">
        <v>11040</v>
      </c>
      <c r="H3757" t="s">
        <v>11041</v>
      </c>
      <c r="J3757" t="s">
        <v>27659</v>
      </c>
    </row>
    <row r="3758" spans="1:10" x14ac:dyDescent="0.2">
      <c r="A3758" t="s">
        <v>1339</v>
      </c>
      <c r="B3758" t="s">
        <v>4036</v>
      </c>
      <c r="C3758" t="s">
        <v>1340</v>
      </c>
      <c r="D3758" t="s">
        <v>11042</v>
      </c>
      <c r="H3758" t="s">
        <v>11043</v>
      </c>
      <c r="J3758" t="s">
        <v>27684</v>
      </c>
    </row>
    <row r="3759" spans="1:10" x14ac:dyDescent="0.2">
      <c r="A3759" t="s">
        <v>1341</v>
      </c>
      <c r="B3759" t="s">
        <v>4036</v>
      </c>
      <c r="C3759" t="s">
        <v>1342</v>
      </c>
      <c r="J3759" t="s">
        <v>27659</v>
      </c>
    </row>
    <row r="3760" spans="1:10" x14ac:dyDescent="0.2">
      <c r="A3760" t="s">
        <v>1343</v>
      </c>
      <c r="B3760" t="s">
        <v>2105</v>
      </c>
      <c r="C3760" t="s">
        <v>1344</v>
      </c>
      <c r="D3760" t="s">
        <v>11044</v>
      </c>
      <c r="H3760" t="s">
        <v>11045</v>
      </c>
      <c r="J3760" t="s">
        <v>27684</v>
      </c>
    </row>
    <row r="3761" spans="1:10" x14ac:dyDescent="0.2">
      <c r="A3761" t="s">
        <v>1345</v>
      </c>
      <c r="B3761" t="s">
        <v>4036</v>
      </c>
      <c r="C3761" t="s">
        <v>1346</v>
      </c>
      <c r="D3761" t="s">
        <v>11046</v>
      </c>
      <c r="H3761" t="s">
        <v>11047</v>
      </c>
      <c r="J3761" t="s">
        <v>27684</v>
      </c>
    </row>
    <row r="3762" spans="1:10" x14ac:dyDescent="0.2">
      <c r="A3762" t="s">
        <v>1347</v>
      </c>
      <c r="B3762" t="s">
        <v>4036</v>
      </c>
      <c r="C3762" t="s">
        <v>1348</v>
      </c>
      <c r="D3762" t="s">
        <v>11048</v>
      </c>
      <c r="H3762" t="s">
        <v>11049</v>
      </c>
      <c r="J3762" t="s">
        <v>27659</v>
      </c>
    </row>
    <row r="3763" spans="1:10" x14ac:dyDescent="0.2">
      <c r="A3763" t="s">
        <v>1349</v>
      </c>
      <c r="B3763" t="s">
        <v>5051</v>
      </c>
      <c r="C3763" t="s">
        <v>1350</v>
      </c>
      <c r="D3763" t="s">
        <v>11050</v>
      </c>
      <c r="H3763" t="s">
        <v>11051</v>
      </c>
      <c r="J3763" t="s">
        <v>27684</v>
      </c>
    </row>
    <row r="3764" spans="1:10" x14ac:dyDescent="0.2">
      <c r="A3764" t="s">
        <v>1351</v>
      </c>
      <c r="B3764" t="s">
        <v>5051</v>
      </c>
      <c r="C3764" t="s">
        <v>1352</v>
      </c>
      <c r="D3764" t="s">
        <v>11052</v>
      </c>
      <c r="H3764" t="s">
        <v>11053</v>
      </c>
      <c r="J3764" t="s">
        <v>27684</v>
      </c>
    </row>
    <row r="3765" spans="1:10" x14ac:dyDescent="0.2">
      <c r="A3765" t="s">
        <v>1353</v>
      </c>
      <c r="B3765" t="s">
        <v>2105</v>
      </c>
      <c r="C3765" t="s">
        <v>1354</v>
      </c>
      <c r="D3765" t="s">
        <v>11054</v>
      </c>
      <c r="H3765" t="s">
        <v>11055</v>
      </c>
      <c r="J3765" t="s">
        <v>27659</v>
      </c>
    </row>
    <row r="3766" spans="1:10" x14ac:dyDescent="0.2">
      <c r="A3766" t="s">
        <v>1355</v>
      </c>
      <c r="B3766" t="s">
        <v>4046</v>
      </c>
      <c r="C3766" t="s">
        <v>1356</v>
      </c>
      <c r="D3766" t="s">
        <v>11056</v>
      </c>
      <c r="H3766" t="s">
        <v>11057</v>
      </c>
      <c r="J3766" t="s">
        <v>27684</v>
      </c>
    </row>
    <row r="3767" spans="1:10" x14ac:dyDescent="0.2">
      <c r="A3767" t="s">
        <v>1357</v>
      </c>
      <c r="B3767" t="s">
        <v>5310</v>
      </c>
      <c r="C3767" t="s">
        <v>1358</v>
      </c>
      <c r="D3767" t="s">
        <v>11058</v>
      </c>
      <c r="H3767" t="s">
        <v>11059</v>
      </c>
      <c r="J3767" t="s">
        <v>27659</v>
      </c>
    </row>
    <row r="3768" spans="1:10" x14ac:dyDescent="0.2">
      <c r="A3768" t="s">
        <v>1359</v>
      </c>
      <c r="B3768" t="s">
        <v>2105</v>
      </c>
      <c r="C3768" t="s">
        <v>3715</v>
      </c>
      <c r="D3768" t="s">
        <v>11060</v>
      </c>
      <c r="H3768" t="s">
        <v>24731</v>
      </c>
      <c r="J3768" t="s">
        <v>27684</v>
      </c>
    </row>
    <row r="3769" spans="1:10" x14ac:dyDescent="0.2">
      <c r="A3769" t="s">
        <v>3716</v>
      </c>
      <c r="B3769" t="s">
        <v>24222</v>
      </c>
      <c r="C3769" t="s">
        <v>3717</v>
      </c>
      <c r="J3769" t="s">
        <v>27684</v>
      </c>
    </row>
    <row r="3770" spans="1:10" x14ac:dyDescent="0.2">
      <c r="A3770" t="s">
        <v>3718</v>
      </c>
      <c r="B3770" t="s">
        <v>3720</v>
      </c>
      <c r="C3770" t="s">
        <v>3719</v>
      </c>
      <c r="D3770" t="s">
        <v>11061</v>
      </c>
      <c r="H3770" t="s">
        <v>11062</v>
      </c>
      <c r="J3770" t="s">
        <v>27659</v>
      </c>
    </row>
    <row r="3771" spans="1:10" x14ac:dyDescent="0.2">
      <c r="A3771" t="s">
        <v>3721</v>
      </c>
      <c r="B3771" t="s">
        <v>3723</v>
      </c>
      <c r="C3771" t="s">
        <v>3722</v>
      </c>
      <c r="J3771" t="s">
        <v>27684</v>
      </c>
    </row>
    <row r="3772" spans="1:10" x14ac:dyDescent="0.2">
      <c r="A3772" t="s">
        <v>3724</v>
      </c>
      <c r="B3772" t="s">
        <v>3726</v>
      </c>
      <c r="C3772" t="s">
        <v>3725</v>
      </c>
      <c r="D3772" t="s">
        <v>11063</v>
      </c>
      <c r="H3772" t="s">
        <v>11064</v>
      </c>
      <c r="J3772" t="s">
        <v>27659</v>
      </c>
    </row>
    <row r="3773" spans="1:10" x14ac:dyDescent="0.2">
      <c r="A3773" t="s">
        <v>59</v>
      </c>
      <c r="B3773" t="s">
        <v>5051</v>
      </c>
      <c r="C3773" t="s">
        <v>60</v>
      </c>
      <c r="D3773" t="s">
        <v>11065</v>
      </c>
      <c r="H3773" t="s">
        <v>11066</v>
      </c>
      <c r="J3773" t="s">
        <v>27659</v>
      </c>
    </row>
    <row r="3774" spans="1:10" x14ac:dyDescent="0.2">
      <c r="A3774" t="s">
        <v>61</v>
      </c>
      <c r="B3774" t="s">
        <v>63</v>
      </c>
      <c r="C3774" t="s">
        <v>62</v>
      </c>
      <c r="J3774" t="s">
        <v>27659</v>
      </c>
    </row>
    <row r="3775" spans="1:10" x14ac:dyDescent="0.2">
      <c r="A3775" t="s">
        <v>64</v>
      </c>
      <c r="B3775" t="s">
        <v>66</v>
      </c>
      <c r="C3775" t="s">
        <v>65</v>
      </c>
      <c r="J3775" t="s">
        <v>27659</v>
      </c>
    </row>
    <row r="3776" spans="1:10" x14ac:dyDescent="0.2">
      <c r="A3776" t="s">
        <v>67</v>
      </c>
      <c r="B3776" t="s">
        <v>69</v>
      </c>
      <c r="C3776" t="s">
        <v>68</v>
      </c>
      <c r="J3776" t="s">
        <v>27659</v>
      </c>
    </row>
    <row r="3777" spans="1:10" x14ac:dyDescent="0.2">
      <c r="A3777" t="s">
        <v>70</v>
      </c>
      <c r="B3777" t="s">
        <v>72</v>
      </c>
      <c r="C3777" t="s">
        <v>71</v>
      </c>
      <c r="J3777" t="s">
        <v>27659</v>
      </c>
    </row>
    <row r="3778" spans="1:10" x14ac:dyDescent="0.2">
      <c r="A3778" t="s">
        <v>1609</v>
      </c>
      <c r="B3778" t="s">
        <v>1611</v>
      </c>
      <c r="C3778" t="s">
        <v>1610</v>
      </c>
      <c r="J3778" t="s">
        <v>27658</v>
      </c>
    </row>
    <row r="3779" spans="1:10" x14ac:dyDescent="0.2">
      <c r="A3779" t="s">
        <v>1612</v>
      </c>
      <c r="B3779" t="s">
        <v>1614</v>
      </c>
      <c r="C3779" t="s">
        <v>1613</v>
      </c>
      <c r="J3779" t="s">
        <v>27658</v>
      </c>
    </row>
    <row r="3780" spans="1:10" x14ac:dyDescent="0.2">
      <c r="A3780" t="s">
        <v>73</v>
      </c>
      <c r="B3780" t="s">
        <v>75</v>
      </c>
      <c r="C3780" t="s">
        <v>74</v>
      </c>
      <c r="J3780" t="s">
        <v>27658</v>
      </c>
    </row>
    <row r="3781" spans="1:10" x14ac:dyDescent="0.2">
      <c r="A3781" t="s">
        <v>76</v>
      </c>
      <c r="B3781" t="s">
        <v>78</v>
      </c>
      <c r="C3781" t="s">
        <v>77</v>
      </c>
      <c r="J3781" t="s">
        <v>27658</v>
      </c>
    </row>
    <row r="3782" spans="1:10" x14ac:dyDescent="0.2">
      <c r="A3782" t="s">
        <v>79</v>
      </c>
      <c r="B3782" t="s">
        <v>81</v>
      </c>
      <c r="C3782" t="s">
        <v>80</v>
      </c>
      <c r="J3782" t="s">
        <v>27658</v>
      </c>
    </row>
    <row r="3783" spans="1:10" x14ac:dyDescent="0.2">
      <c r="A3783" t="s">
        <v>82</v>
      </c>
      <c r="B3783" t="s">
        <v>84</v>
      </c>
      <c r="C3783" t="s">
        <v>83</v>
      </c>
      <c r="J3783" t="s">
        <v>27658</v>
      </c>
    </row>
    <row r="3784" spans="1:10" x14ac:dyDescent="0.2">
      <c r="A3784" t="s">
        <v>85</v>
      </c>
      <c r="B3784" t="s">
        <v>87</v>
      </c>
      <c r="C3784" t="s">
        <v>86</v>
      </c>
      <c r="J3784" t="s">
        <v>27658</v>
      </c>
    </row>
    <row r="3785" spans="1:10" x14ac:dyDescent="0.2">
      <c r="A3785" t="s">
        <v>88</v>
      </c>
      <c r="B3785" t="s">
        <v>90</v>
      </c>
      <c r="C3785" t="s">
        <v>89</v>
      </c>
      <c r="J3785" t="s">
        <v>27658</v>
      </c>
    </row>
    <row r="3786" spans="1:10" x14ac:dyDescent="0.2">
      <c r="A3786" t="s">
        <v>91</v>
      </c>
      <c r="B3786" t="s">
        <v>93</v>
      </c>
      <c r="C3786" t="s">
        <v>92</v>
      </c>
      <c r="J3786" t="s">
        <v>27658</v>
      </c>
    </row>
    <row r="3787" spans="1:10" x14ac:dyDescent="0.2">
      <c r="A3787" t="s">
        <v>94</v>
      </c>
      <c r="B3787" t="s">
        <v>96</v>
      </c>
      <c r="C3787" t="s">
        <v>95</v>
      </c>
      <c r="J3787" t="s">
        <v>27658</v>
      </c>
    </row>
    <row r="3788" spans="1:10" x14ac:dyDescent="0.2">
      <c r="A3788" t="s">
        <v>97</v>
      </c>
      <c r="B3788" t="s">
        <v>99</v>
      </c>
      <c r="C3788" t="s">
        <v>98</v>
      </c>
      <c r="J3788" t="s">
        <v>27658</v>
      </c>
    </row>
    <row r="3789" spans="1:10" x14ac:dyDescent="0.2">
      <c r="A3789" t="s">
        <v>3727</v>
      </c>
      <c r="B3789" t="s">
        <v>3729</v>
      </c>
      <c r="C3789" t="s">
        <v>3728</v>
      </c>
      <c r="J3789" t="s">
        <v>27658</v>
      </c>
    </row>
    <row r="3790" spans="1:10" x14ac:dyDescent="0.2">
      <c r="A3790" t="s">
        <v>3730</v>
      </c>
      <c r="B3790" t="s">
        <v>3732</v>
      </c>
      <c r="C3790" t="s">
        <v>3731</v>
      </c>
      <c r="J3790" t="s">
        <v>27658</v>
      </c>
    </row>
    <row r="3791" spans="1:10" x14ac:dyDescent="0.2">
      <c r="A3791" t="s">
        <v>3733</v>
      </c>
      <c r="B3791" t="s">
        <v>2368</v>
      </c>
      <c r="C3791" t="s">
        <v>3734</v>
      </c>
      <c r="J3791" t="s">
        <v>27658</v>
      </c>
    </row>
    <row r="3792" spans="1:10" x14ac:dyDescent="0.2">
      <c r="A3792" t="s">
        <v>2369</v>
      </c>
      <c r="B3792" t="s">
        <v>2371</v>
      </c>
      <c r="C3792" t="s">
        <v>2370</v>
      </c>
      <c r="J3792" t="s">
        <v>27658</v>
      </c>
    </row>
    <row r="3793" spans="1:10" x14ac:dyDescent="0.2">
      <c r="A3793" t="s">
        <v>2372</v>
      </c>
      <c r="B3793" t="s">
        <v>471</v>
      </c>
      <c r="C3793" t="s">
        <v>2373</v>
      </c>
      <c r="J3793" t="s">
        <v>27658</v>
      </c>
    </row>
    <row r="3794" spans="1:10" x14ac:dyDescent="0.2">
      <c r="A3794" t="s">
        <v>472</v>
      </c>
      <c r="B3794" t="s">
        <v>474</v>
      </c>
      <c r="C3794" t="s">
        <v>473</v>
      </c>
      <c r="J3794" t="s">
        <v>27658</v>
      </c>
    </row>
    <row r="3795" spans="1:10" x14ac:dyDescent="0.2">
      <c r="A3795" t="s">
        <v>475</v>
      </c>
      <c r="B3795" t="s">
        <v>477</v>
      </c>
      <c r="C3795" t="s">
        <v>476</v>
      </c>
      <c r="J3795" t="s">
        <v>27658</v>
      </c>
    </row>
    <row r="3796" spans="1:10" x14ac:dyDescent="0.2">
      <c r="A3796" t="s">
        <v>478</v>
      </c>
      <c r="B3796" t="s">
        <v>480</v>
      </c>
      <c r="C3796" t="s">
        <v>479</v>
      </c>
      <c r="J3796" t="s">
        <v>27658</v>
      </c>
    </row>
    <row r="3797" spans="1:10" x14ac:dyDescent="0.2">
      <c r="A3797" t="s">
        <v>481</v>
      </c>
      <c r="B3797" t="s">
        <v>483</v>
      </c>
      <c r="C3797" t="s">
        <v>482</v>
      </c>
      <c r="J3797" t="s">
        <v>27709</v>
      </c>
    </row>
    <row r="3798" spans="1:10" x14ac:dyDescent="0.2">
      <c r="A3798" t="s">
        <v>484</v>
      </c>
      <c r="B3798" t="s">
        <v>5625</v>
      </c>
      <c r="C3798" t="s">
        <v>485</v>
      </c>
      <c r="J3798" t="s">
        <v>27658</v>
      </c>
    </row>
    <row r="3799" spans="1:10" x14ac:dyDescent="0.2">
      <c r="A3799" t="s">
        <v>486</v>
      </c>
      <c r="B3799" t="s">
        <v>488</v>
      </c>
      <c r="C3799" t="s">
        <v>487</v>
      </c>
      <c r="J3799" t="s">
        <v>27658</v>
      </c>
    </row>
    <row r="3800" spans="1:10" x14ac:dyDescent="0.2">
      <c r="A3800" t="s">
        <v>1287</v>
      </c>
      <c r="B3800" t="s">
        <v>1289</v>
      </c>
      <c r="C3800" t="s">
        <v>1288</v>
      </c>
      <c r="J3800" t="s">
        <v>27658</v>
      </c>
    </row>
    <row r="3801" spans="1:10" x14ac:dyDescent="0.2">
      <c r="A3801" t="s">
        <v>729</v>
      </c>
      <c r="B3801" t="s">
        <v>731</v>
      </c>
      <c r="C3801" t="s">
        <v>730</v>
      </c>
      <c r="D3801" t="s">
        <v>13908</v>
      </c>
      <c r="H3801" t="s">
        <v>13909</v>
      </c>
      <c r="J3801" t="s">
        <v>27659</v>
      </c>
    </row>
    <row r="3802" spans="1:10" x14ac:dyDescent="0.2">
      <c r="A3802" t="s">
        <v>732</v>
      </c>
      <c r="B3802" t="s">
        <v>734</v>
      </c>
      <c r="C3802" t="s">
        <v>733</v>
      </c>
      <c r="J3802" t="s">
        <v>27663</v>
      </c>
    </row>
    <row r="3803" spans="1:10" x14ac:dyDescent="0.2">
      <c r="A3803" t="s">
        <v>735</v>
      </c>
      <c r="B3803" t="s">
        <v>737</v>
      </c>
      <c r="C3803" t="s">
        <v>736</v>
      </c>
      <c r="D3803" t="s">
        <v>13910</v>
      </c>
      <c r="H3803" t="s">
        <v>13911</v>
      </c>
      <c r="J3803" t="s">
        <v>27686</v>
      </c>
    </row>
    <row r="3804" spans="1:10" x14ac:dyDescent="0.2">
      <c r="A3804" t="s">
        <v>738</v>
      </c>
      <c r="B3804" t="s">
        <v>5626</v>
      </c>
      <c r="C3804" t="s">
        <v>739</v>
      </c>
      <c r="J3804" t="s">
        <v>27662</v>
      </c>
    </row>
    <row r="3805" spans="1:10" x14ac:dyDescent="0.2">
      <c r="A3805" t="s">
        <v>740</v>
      </c>
      <c r="B3805" t="s">
        <v>5627</v>
      </c>
      <c r="C3805" t="s">
        <v>741</v>
      </c>
      <c r="J3805" t="s">
        <v>27662</v>
      </c>
    </row>
    <row r="3806" spans="1:10" x14ac:dyDescent="0.2">
      <c r="A3806" t="s">
        <v>742</v>
      </c>
      <c r="B3806" t="s">
        <v>16650</v>
      </c>
      <c r="C3806" t="s">
        <v>743</v>
      </c>
      <c r="J3806" t="s">
        <v>27662</v>
      </c>
    </row>
    <row r="3807" spans="1:10" x14ac:dyDescent="0.2">
      <c r="A3807" t="s">
        <v>744</v>
      </c>
      <c r="B3807" t="s">
        <v>16651</v>
      </c>
      <c r="C3807" t="s">
        <v>745</v>
      </c>
      <c r="J3807" t="s">
        <v>27662</v>
      </c>
    </row>
    <row r="3808" spans="1:10" x14ac:dyDescent="0.2">
      <c r="A3808" t="s">
        <v>746</v>
      </c>
      <c r="B3808" t="s">
        <v>5628</v>
      </c>
      <c r="C3808" t="s">
        <v>747</v>
      </c>
      <c r="J3808" t="s">
        <v>27662</v>
      </c>
    </row>
    <row r="3809" spans="1:10" x14ac:dyDescent="0.2">
      <c r="A3809" t="s">
        <v>748</v>
      </c>
      <c r="B3809" t="s">
        <v>5629</v>
      </c>
      <c r="C3809" t="s">
        <v>749</v>
      </c>
      <c r="J3809" t="s">
        <v>27662</v>
      </c>
    </row>
    <row r="3810" spans="1:10" x14ac:dyDescent="0.2">
      <c r="A3810" t="s">
        <v>750</v>
      </c>
      <c r="B3810" t="s">
        <v>752</v>
      </c>
      <c r="C3810" t="s">
        <v>751</v>
      </c>
      <c r="J3810" t="s">
        <v>27663</v>
      </c>
    </row>
    <row r="3811" spans="1:10" x14ac:dyDescent="0.2">
      <c r="A3811" t="s">
        <v>753</v>
      </c>
      <c r="B3811" t="s">
        <v>755</v>
      </c>
      <c r="C3811" t="s">
        <v>754</v>
      </c>
      <c r="J3811" t="s">
        <v>27663</v>
      </c>
    </row>
    <row r="3812" spans="1:10" x14ac:dyDescent="0.2">
      <c r="A3812" t="s">
        <v>756</v>
      </c>
      <c r="B3812" t="s">
        <v>758</v>
      </c>
      <c r="C3812" t="s">
        <v>757</v>
      </c>
      <c r="J3812" t="s">
        <v>27663</v>
      </c>
    </row>
    <row r="3813" spans="1:10" x14ac:dyDescent="0.2">
      <c r="A3813" t="s">
        <v>759</v>
      </c>
      <c r="B3813" t="s">
        <v>761</v>
      </c>
      <c r="C3813" t="s">
        <v>760</v>
      </c>
      <c r="F3813" t="s">
        <v>762</v>
      </c>
      <c r="I3813" t="s">
        <v>763</v>
      </c>
      <c r="J3813" t="s">
        <v>27663</v>
      </c>
    </row>
    <row r="3814" spans="1:10" x14ac:dyDescent="0.2">
      <c r="A3814" t="s">
        <v>764</v>
      </c>
      <c r="B3814" t="s">
        <v>26466</v>
      </c>
      <c r="C3814" t="s">
        <v>765</v>
      </c>
      <c r="J3814" t="s">
        <v>27663</v>
      </c>
    </row>
    <row r="3815" spans="1:10" x14ac:dyDescent="0.2">
      <c r="A3815" t="s">
        <v>3974</v>
      </c>
      <c r="B3815" t="s">
        <v>3976</v>
      </c>
      <c r="C3815" t="s">
        <v>3975</v>
      </c>
      <c r="J3815" t="s">
        <v>27663</v>
      </c>
    </row>
    <row r="3816" spans="1:10" x14ac:dyDescent="0.2">
      <c r="A3816" t="s">
        <v>3977</v>
      </c>
      <c r="B3816" t="s">
        <v>3979</v>
      </c>
      <c r="C3816" t="s">
        <v>3978</v>
      </c>
      <c r="D3816" t="s">
        <v>13912</v>
      </c>
      <c r="H3816" t="s">
        <v>13913</v>
      </c>
      <c r="J3816" t="s">
        <v>27658</v>
      </c>
    </row>
    <row r="3817" spans="1:10" x14ac:dyDescent="0.2">
      <c r="A3817" t="s">
        <v>3980</v>
      </c>
      <c r="B3817" t="s">
        <v>3982</v>
      </c>
      <c r="C3817" t="s">
        <v>3981</v>
      </c>
      <c r="D3817" t="s">
        <v>13914</v>
      </c>
      <c r="H3817" t="s">
        <v>13915</v>
      </c>
      <c r="J3817" t="s">
        <v>27658</v>
      </c>
    </row>
    <row r="3818" spans="1:10" x14ac:dyDescent="0.2">
      <c r="A3818" t="s">
        <v>3983</v>
      </c>
      <c r="B3818" t="s">
        <v>3985</v>
      </c>
      <c r="C3818" t="s">
        <v>3984</v>
      </c>
      <c r="D3818" t="s">
        <v>13916</v>
      </c>
      <c r="H3818" t="s">
        <v>13917</v>
      </c>
      <c r="J3818" t="s">
        <v>27658</v>
      </c>
    </row>
    <row r="3819" spans="1:10" x14ac:dyDescent="0.2">
      <c r="A3819" t="s">
        <v>3986</v>
      </c>
      <c r="B3819" t="s">
        <v>3988</v>
      </c>
      <c r="C3819" t="s">
        <v>3987</v>
      </c>
      <c r="J3819" t="s">
        <v>27663</v>
      </c>
    </row>
    <row r="3820" spans="1:10" x14ac:dyDescent="0.2">
      <c r="A3820" t="s">
        <v>3989</v>
      </c>
      <c r="B3820" t="s">
        <v>5440</v>
      </c>
      <c r="C3820" t="s">
        <v>3990</v>
      </c>
      <c r="J3820" t="s">
        <v>27663</v>
      </c>
    </row>
    <row r="3821" spans="1:10" x14ac:dyDescent="0.2">
      <c r="A3821" t="s">
        <v>5441</v>
      </c>
      <c r="B3821" t="s">
        <v>5443</v>
      </c>
      <c r="C3821" t="s">
        <v>5442</v>
      </c>
      <c r="J3821" t="s">
        <v>27663</v>
      </c>
    </row>
    <row r="3822" spans="1:10" x14ac:dyDescent="0.2">
      <c r="A3822" t="s">
        <v>5444</v>
      </c>
      <c r="B3822" t="s">
        <v>5446</v>
      </c>
      <c r="C3822" t="s">
        <v>5445</v>
      </c>
      <c r="J3822" t="s">
        <v>27663</v>
      </c>
    </row>
    <row r="3823" spans="1:10" x14ac:dyDescent="0.2">
      <c r="A3823" t="s">
        <v>5447</v>
      </c>
      <c r="B3823" t="s">
        <v>5449</v>
      </c>
      <c r="C3823" t="s">
        <v>5448</v>
      </c>
      <c r="J3823" t="s">
        <v>27663</v>
      </c>
    </row>
    <row r="3824" spans="1:10" x14ac:dyDescent="0.2">
      <c r="A3824" t="s">
        <v>5450</v>
      </c>
      <c r="B3824" t="s">
        <v>5452</v>
      </c>
      <c r="C3824" t="s">
        <v>5451</v>
      </c>
      <c r="J3824" t="s">
        <v>27663</v>
      </c>
    </row>
    <row r="3825" spans="1:10" x14ac:dyDescent="0.2">
      <c r="A3825" t="s">
        <v>5631</v>
      </c>
      <c r="B3825" t="s">
        <v>5455</v>
      </c>
      <c r="C3825" t="s">
        <v>5630</v>
      </c>
      <c r="D3825" t="s">
        <v>5453</v>
      </c>
      <c r="H3825" t="s">
        <v>5454</v>
      </c>
      <c r="J3825" t="s">
        <v>27663</v>
      </c>
    </row>
    <row r="3826" spans="1:10" x14ac:dyDescent="0.2">
      <c r="A3826" t="s">
        <v>1073</v>
      </c>
      <c r="B3826" t="s">
        <v>1075</v>
      </c>
      <c r="C3826" t="s">
        <v>1074</v>
      </c>
      <c r="J3826" t="s">
        <v>27663</v>
      </c>
    </row>
    <row r="3827" spans="1:10" x14ac:dyDescent="0.2">
      <c r="A3827" t="s">
        <v>1076</v>
      </c>
      <c r="B3827" t="s">
        <v>1078</v>
      </c>
      <c r="C3827" t="s">
        <v>1077</v>
      </c>
      <c r="J3827" t="s">
        <v>27663</v>
      </c>
    </row>
    <row r="3828" spans="1:10" x14ac:dyDescent="0.2">
      <c r="A3828" t="s">
        <v>1079</v>
      </c>
      <c r="B3828" t="s">
        <v>1081</v>
      </c>
      <c r="C3828" t="s">
        <v>1080</v>
      </c>
      <c r="J3828" t="s">
        <v>27663</v>
      </c>
    </row>
    <row r="3829" spans="1:10" x14ac:dyDescent="0.2">
      <c r="A3829" t="s">
        <v>1082</v>
      </c>
      <c r="B3829" t="s">
        <v>1084</v>
      </c>
      <c r="C3829" t="s">
        <v>1083</v>
      </c>
      <c r="J3829" t="s">
        <v>27663</v>
      </c>
    </row>
    <row r="3830" spans="1:10" x14ac:dyDescent="0.2">
      <c r="A3830" t="s">
        <v>1085</v>
      </c>
      <c r="B3830" t="s">
        <v>1087</v>
      </c>
      <c r="C3830" t="s">
        <v>1086</v>
      </c>
      <c r="D3830" t="s">
        <v>13918</v>
      </c>
      <c r="H3830" t="s">
        <v>13919</v>
      </c>
      <c r="J3830" t="s">
        <v>27663</v>
      </c>
    </row>
    <row r="3831" spans="1:10" x14ac:dyDescent="0.2">
      <c r="A3831" t="s">
        <v>1088</v>
      </c>
      <c r="B3831" t="s">
        <v>5632</v>
      </c>
      <c r="C3831" t="s">
        <v>1089</v>
      </c>
      <c r="J3831" t="s">
        <v>27665</v>
      </c>
    </row>
    <row r="3832" spans="1:10" x14ac:dyDescent="0.2">
      <c r="A3832" t="s">
        <v>25904</v>
      </c>
      <c r="B3832" t="s">
        <v>25906</v>
      </c>
      <c r="C3832" t="s">
        <v>25905</v>
      </c>
      <c r="D3832" t="s">
        <v>26291</v>
      </c>
      <c r="H3832" t="s">
        <v>26292</v>
      </c>
      <c r="J3832" t="s">
        <v>27665</v>
      </c>
    </row>
    <row r="3833" spans="1:10" x14ac:dyDescent="0.2">
      <c r="A3833" t="s">
        <v>18680</v>
      </c>
      <c r="B3833" t="s">
        <v>18682</v>
      </c>
      <c r="C3833" t="s">
        <v>18681</v>
      </c>
      <c r="F3833" t="s">
        <v>5636</v>
      </c>
      <c r="I3833" t="s">
        <v>5635</v>
      </c>
      <c r="J3833" t="s">
        <v>27675</v>
      </c>
    </row>
    <row r="3834" spans="1:10" x14ac:dyDescent="0.2">
      <c r="A3834" t="s">
        <v>2060</v>
      </c>
      <c r="B3834" t="s">
        <v>2062</v>
      </c>
      <c r="C3834" t="s">
        <v>2061</v>
      </c>
      <c r="D3834" t="s">
        <v>16678</v>
      </c>
      <c r="H3834" t="s">
        <v>16679</v>
      </c>
      <c r="J3834" t="s">
        <v>27673</v>
      </c>
    </row>
    <row r="3835" spans="1:10" x14ac:dyDescent="0.2">
      <c r="A3835" t="s">
        <v>2063</v>
      </c>
      <c r="B3835" t="s">
        <v>14073</v>
      </c>
      <c r="C3835" t="s">
        <v>2064</v>
      </c>
      <c r="D3835" t="s">
        <v>16681</v>
      </c>
      <c r="H3835" t="s">
        <v>16682</v>
      </c>
      <c r="J3835" t="s">
        <v>27673</v>
      </c>
    </row>
    <row r="3836" spans="1:10" x14ac:dyDescent="0.2">
      <c r="A3836" t="s">
        <v>2065</v>
      </c>
      <c r="B3836" t="s">
        <v>2067</v>
      </c>
      <c r="C3836" t="s">
        <v>2066</v>
      </c>
      <c r="D3836" t="s">
        <v>16684</v>
      </c>
      <c r="H3836" t="s">
        <v>16685</v>
      </c>
      <c r="J3836" t="s">
        <v>27673</v>
      </c>
    </row>
    <row r="3837" spans="1:10" x14ac:dyDescent="0.2">
      <c r="A3837" t="s">
        <v>2068</v>
      </c>
      <c r="B3837" t="s">
        <v>774</v>
      </c>
      <c r="C3837" t="s">
        <v>773</v>
      </c>
      <c r="D3837" t="s">
        <v>16687</v>
      </c>
      <c r="H3837" t="s">
        <v>16688</v>
      </c>
      <c r="J3837" t="s">
        <v>27673</v>
      </c>
    </row>
    <row r="3838" spans="1:10" x14ac:dyDescent="0.2">
      <c r="A3838" t="s">
        <v>21625</v>
      </c>
      <c r="B3838" t="s">
        <v>21627</v>
      </c>
      <c r="C3838" t="s">
        <v>21626</v>
      </c>
      <c r="F3838" t="s">
        <v>15839</v>
      </c>
      <c r="I3838" t="s">
        <v>15840</v>
      </c>
      <c r="J3838" t="s">
        <v>27675</v>
      </c>
    </row>
    <row r="3839" spans="1:10" x14ac:dyDescent="0.2">
      <c r="A3839" t="s">
        <v>775</v>
      </c>
      <c r="B3839" t="s">
        <v>777</v>
      </c>
      <c r="C3839" t="s">
        <v>776</v>
      </c>
      <c r="J3839" t="s">
        <v>27675</v>
      </c>
    </row>
    <row r="3840" spans="1:10" x14ac:dyDescent="0.2">
      <c r="A3840" t="s">
        <v>16652</v>
      </c>
      <c r="B3840" t="s">
        <v>16654</v>
      </c>
      <c r="C3840" t="s">
        <v>16653</v>
      </c>
      <c r="J3840" t="s">
        <v>27675</v>
      </c>
    </row>
    <row r="3841" spans="1:10" x14ac:dyDescent="0.2">
      <c r="A3841" t="s">
        <v>16655</v>
      </c>
      <c r="B3841" t="s">
        <v>16657</v>
      </c>
      <c r="C3841" t="s">
        <v>16656</v>
      </c>
      <c r="J3841" t="s">
        <v>27675</v>
      </c>
    </row>
    <row r="3842" spans="1:10" x14ac:dyDescent="0.2">
      <c r="A3842" t="s">
        <v>21628</v>
      </c>
      <c r="B3842" t="s">
        <v>21630</v>
      </c>
      <c r="C3842" t="s">
        <v>21629</v>
      </c>
      <c r="J3842" t="s">
        <v>27675</v>
      </c>
    </row>
    <row r="3843" spans="1:10" x14ac:dyDescent="0.2">
      <c r="A3843" t="s">
        <v>976</v>
      </c>
      <c r="B3843" t="s">
        <v>17954</v>
      </c>
      <c r="C3843" t="s">
        <v>977</v>
      </c>
      <c r="J3843" t="s">
        <v>27675</v>
      </c>
    </row>
    <row r="3844" spans="1:10" x14ac:dyDescent="0.2">
      <c r="A3844" t="s">
        <v>978</v>
      </c>
      <c r="B3844" t="s">
        <v>980</v>
      </c>
      <c r="C3844" t="s">
        <v>979</v>
      </c>
      <c r="D3844" t="s">
        <v>13922</v>
      </c>
      <c r="H3844" t="s">
        <v>13923</v>
      </c>
      <c r="J3844" t="s">
        <v>27675</v>
      </c>
    </row>
    <row r="3845" spans="1:10" x14ac:dyDescent="0.2">
      <c r="A3845" t="s">
        <v>15839</v>
      </c>
      <c r="B3845" t="s">
        <v>15841</v>
      </c>
      <c r="C3845" t="s">
        <v>15840</v>
      </c>
      <c r="J3845" t="s">
        <v>27675</v>
      </c>
    </row>
    <row r="3846" spans="1:10" x14ac:dyDescent="0.2">
      <c r="A3846" t="s">
        <v>5634</v>
      </c>
      <c r="B3846" t="s">
        <v>778</v>
      </c>
      <c r="C3846" t="s">
        <v>5633</v>
      </c>
      <c r="D3846" t="s">
        <v>5638</v>
      </c>
      <c r="E3846" t="s">
        <v>5640</v>
      </c>
      <c r="G3846" t="s">
        <v>5639</v>
      </c>
      <c r="H3846" t="s">
        <v>5637</v>
      </c>
      <c r="J3846" t="s">
        <v>27675</v>
      </c>
    </row>
    <row r="3847" spans="1:10" x14ac:dyDescent="0.2">
      <c r="A3847" t="s">
        <v>5636</v>
      </c>
      <c r="B3847" t="s">
        <v>18683</v>
      </c>
      <c r="C3847" t="s">
        <v>5635</v>
      </c>
      <c r="D3847" t="s">
        <v>5640</v>
      </c>
      <c r="F3847" t="s">
        <v>18680</v>
      </c>
      <c r="H3847" t="s">
        <v>5639</v>
      </c>
      <c r="I3847" t="s">
        <v>18681</v>
      </c>
      <c r="J3847" t="s">
        <v>27675</v>
      </c>
    </row>
    <row r="3848" spans="1:10" x14ac:dyDescent="0.2">
      <c r="A3848" t="s">
        <v>5638</v>
      </c>
      <c r="B3848" t="s">
        <v>779</v>
      </c>
      <c r="C3848" t="s">
        <v>5637</v>
      </c>
      <c r="D3848" t="s">
        <v>21222</v>
      </c>
      <c r="E3848" t="s">
        <v>5634</v>
      </c>
      <c r="G3848" t="s">
        <v>5633</v>
      </c>
      <c r="H3848" t="s">
        <v>21223</v>
      </c>
      <c r="J3848" t="s">
        <v>27675</v>
      </c>
    </row>
    <row r="3849" spans="1:10" x14ac:dyDescent="0.2">
      <c r="A3849" t="s">
        <v>5640</v>
      </c>
      <c r="B3849" t="s">
        <v>780</v>
      </c>
      <c r="C3849" t="s">
        <v>5639</v>
      </c>
      <c r="D3849" t="s">
        <v>5634</v>
      </c>
      <c r="E3849" t="s">
        <v>5636</v>
      </c>
      <c r="G3849" t="s">
        <v>5635</v>
      </c>
      <c r="H3849" t="s">
        <v>5633</v>
      </c>
      <c r="J3849" t="s">
        <v>27675</v>
      </c>
    </row>
    <row r="3850" spans="1:10" x14ac:dyDescent="0.2">
      <c r="A3850" t="s">
        <v>26467</v>
      </c>
      <c r="B3850" t="s">
        <v>26469</v>
      </c>
      <c r="C3850" t="s">
        <v>26468</v>
      </c>
      <c r="D3850" t="s">
        <v>5656</v>
      </c>
      <c r="H3850" t="s">
        <v>5655</v>
      </c>
      <c r="J3850" t="s">
        <v>27675</v>
      </c>
    </row>
    <row r="3851" spans="1:10" x14ac:dyDescent="0.2">
      <c r="A3851" t="s">
        <v>12694</v>
      </c>
      <c r="B3851" t="s">
        <v>12696</v>
      </c>
      <c r="C3851" t="s">
        <v>12695</v>
      </c>
      <c r="D3851" t="s">
        <v>13920</v>
      </c>
      <c r="E3851" t="s">
        <v>15842</v>
      </c>
      <c r="G3851" t="s">
        <v>15843</v>
      </c>
      <c r="H3851" t="s">
        <v>13921</v>
      </c>
      <c r="J3851" t="s">
        <v>27675</v>
      </c>
    </row>
    <row r="3852" spans="1:10" x14ac:dyDescent="0.2">
      <c r="A3852" t="s">
        <v>15842</v>
      </c>
      <c r="B3852" t="s">
        <v>12696</v>
      </c>
      <c r="C3852" t="s">
        <v>15843</v>
      </c>
      <c r="D3852" t="s">
        <v>12694</v>
      </c>
      <c r="H3852" t="s">
        <v>12695</v>
      </c>
      <c r="J3852" t="s">
        <v>27675</v>
      </c>
    </row>
    <row r="3853" spans="1:10" x14ac:dyDescent="0.2">
      <c r="A3853" t="s">
        <v>5642</v>
      </c>
      <c r="B3853" t="s">
        <v>5643</v>
      </c>
      <c r="C3853" t="s">
        <v>5641</v>
      </c>
      <c r="J3853" t="s">
        <v>27675</v>
      </c>
    </row>
    <row r="3854" spans="1:10" x14ac:dyDescent="0.2">
      <c r="A3854" t="s">
        <v>21631</v>
      </c>
      <c r="B3854" t="s">
        <v>21633</v>
      </c>
      <c r="C3854" t="s">
        <v>21632</v>
      </c>
      <c r="J3854" t="s">
        <v>27675</v>
      </c>
    </row>
    <row r="3855" spans="1:10" x14ac:dyDescent="0.2">
      <c r="A3855" t="s">
        <v>5645</v>
      </c>
      <c r="B3855" t="s">
        <v>5646</v>
      </c>
      <c r="C3855" t="s">
        <v>5644</v>
      </c>
      <c r="J3855" t="s">
        <v>27675</v>
      </c>
    </row>
    <row r="3856" spans="1:10" x14ac:dyDescent="0.2">
      <c r="A3856" t="s">
        <v>981</v>
      </c>
      <c r="B3856" t="s">
        <v>5646</v>
      </c>
      <c r="C3856" t="s">
        <v>982</v>
      </c>
      <c r="J3856" t="s">
        <v>27675</v>
      </c>
    </row>
    <row r="3857" spans="1:10" x14ac:dyDescent="0.2">
      <c r="A3857" t="s">
        <v>19243</v>
      </c>
      <c r="B3857" t="s">
        <v>19245</v>
      </c>
      <c r="C3857" t="s">
        <v>19244</v>
      </c>
      <c r="D3857" t="s">
        <v>19773</v>
      </c>
      <c r="H3857" t="s">
        <v>19774</v>
      </c>
      <c r="J3857" t="s">
        <v>27700</v>
      </c>
    </row>
    <row r="3858" spans="1:10" x14ac:dyDescent="0.2">
      <c r="A3858" t="s">
        <v>5648</v>
      </c>
      <c r="B3858" t="s">
        <v>5649</v>
      </c>
      <c r="C3858" t="s">
        <v>5647</v>
      </c>
      <c r="J3858" t="s">
        <v>27675</v>
      </c>
    </row>
    <row r="3859" spans="1:10" x14ac:dyDescent="0.2">
      <c r="A3859" t="s">
        <v>5651</v>
      </c>
      <c r="B3859" t="s">
        <v>5652</v>
      </c>
      <c r="C3859" t="s">
        <v>5650</v>
      </c>
      <c r="J3859" t="s">
        <v>27675</v>
      </c>
    </row>
    <row r="3860" spans="1:10" x14ac:dyDescent="0.2">
      <c r="A3860" t="s">
        <v>18684</v>
      </c>
      <c r="B3860" t="s">
        <v>16660</v>
      </c>
      <c r="C3860" t="s">
        <v>18685</v>
      </c>
      <c r="D3860" t="s">
        <v>16658</v>
      </c>
      <c r="H3860" t="s">
        <v>16659</v>
      </c>
      <c r="J3860" t="s">
        <v>27675</v>
      </c>
    </row>
    <row r="3861" spans="1:10" x14ac:dyDescent="0.2">
      <c r="A3861" t="s">
        <v>27061</v>
      </c>
      <c r="B3861" t="s">
        <v>16675</v>
      </c>
      <c r="C3861" t="s">
        <v>27062</v>
      </c>
      <c r="D3861" t="s">
        <v>26470</v>
      </c>
      <c r="H3861" t="s">
        <v>26471</v>
      </c>
      <c r="J3861" t="s">
        <v>27675</v>
      </c>
    </row>
    <row r="3862" spans="1:10" x14ac:dyDescent="0.2">
      <c r="A3862" t="s">
        <v>16661</v>
      </c>
      <c r="B3862" t="s">
        <v>16663</v>
      </c>
      <c r="C3862" t="s">
        <v>16662</v>
      </c>
      <c r="J3862" t="s">
        <v>27675</v>
      </c>
    </row>
    <row r="3863" spans="1:10" x14ac:dyDescent="0.2">
      <c r="A3863" t="s">
        <v>16664</v>
      </c>
      <c r="B3863" t="s">
        <v>16666</v>
      </c>
      <c r="C3863" t="s">
        <v>16665</v>
      </c>
      <c r="J3863" t="s">
        <v>27675</v>
      </c>
    </row>
    <row r="3864" spans="1:10" x14ac:dyDescent="0.2">
      <c r="A3864" t="s">
        <v>16667</v>
      </c>
      <c r="B3864" t="s">
        <v>16669</v>
      </c>
      <c r="C3864" t="s">
        <v>16668</v>
      </c>
      <c r="J3864" t="s">
        <v>27675</v>
      </c>
    </row>
    <row r="3865" spans="1:10" x14ac:dyDescent="0.2">
      <c r="A3865" t="s">
        <v>5654</v>
      </c>
      <c r="B3865" t="s">
        <v>781</v>
      </c>
      <c r="C3865" t="s">
        <v>5653</v>
      </c>
      <c r="J3865" t="s">
        <v>27675</v>
      </c>
    </row>
    <row r="3866" spans="1:10" x14ac:dyDescent="0.2">
      <c r="A3866" t="s">
        <v>5656</v>
      </c>
      <c r="B3866" t="s">
        <v>983</v>
      </c>
      <c r="C3866" t="s">
        <v>5655</v>
      </c>
      <c r="D3866" t="s">
        <v>5658</v>
      </c>
      <c r="E3866" t="s">
        <v>26467</v>
      </c>
      <c r="G3866" t="s">
        <v>26468</v>
      </c>
      <c r="H3866" t="s">
        <v>5657</v>
      </c>
      <c r="J3866" t="s">
        <v>27675</v>
      </c>
    </row>
    <row r="3867" spans="1:10" x14ac:dyDescent="0.2">
      <c r="A3867" t="s">
        <v>5660</v>
      </c>
      <c r="B3867" t="s">
        <v>782</v>
      </c>
      <c r="C3867" t="s">
        <v>5659</v>
      </c>
      <c r="J3867" t="s">
        <v>27675</v>
      </c>
    </row>
    <row r="3868" spans="1:10" x14ac:dyDescent="0.2">
      <c r="A3868" t="s">
        <v>5662</v>
      </c>
      <c r="B3868" t="s">
        <v>783</v>
      </c>
      <c r="C3868" t="s">
        <v>5661</v>
      </c>
      <c r="D3868" t="s">
        <v>13485</v>
      </c>
      <c r="H3868" t="s">
        <v>13486</v>
      </c>
      <c r="J3868" t="s">
        <v>27675</v>
      </c>
    </row>
    <row r="3869" spans="1:10" x14ac:dyDescent="0.2">
      <c r="A3869" t="s">
        <v>5664</v>
      </c>
      <c r="B3869" t="s">
        <v>784</v>
      </c>
      <c r="C3869" t="s">
        <v>5663</v>
      </c>
      <c r="D3869" t="s">
        <v>13488</v>
      </c>
      <c r="H3869" t="s">
        <v>13489</v>
      </c>
      <c r="J3869" t="s">
        <v>27675</v>
      </c>
    </row>
    <row r="3870" spans="1:10" x14ac:dyDescent="0.2">
      <c r="A3870" t="s">
        <v>5666</v>
      </c>
      <c r="B3870" t="s">
        <v>785</v>
      </c>
      <c r="C3870" t="s">
        <v>5665</v>
      </c>
      <c r="D3870" t="s">
        <v>13491</v>
      </c>
      <c r="H3870" t="s">
        <v>13492</v>
      </c>
      <c r="J3870" t="s">
        <v>27675</v>
      </c>
    </row>
    <row r="3871" spans="1:10" x14ac:dyDescent="0.2">
      <c r="A3871" t="s">
        <v>5668</v>
      </c>
      <c r="B3871" t="s">
        <v>786</v>
      </c>
      <c r="C3871" t="s">
        <v>5667</v>
      </c>
      <c r="D3871" t="s">
        <v>14250</v>
      </c>
      <c r="H3871" t="s">
        <v>14251</v>
      </c>
      <c r="J3871" t="s">
        <v>27675</v>
      </c>
    </row>
    <row r="3872" spans="1:10" x14ac:dyDescent="0.2">
      <c r="A3872" t="s">
        <v>787</v>
      </c>
      <c r="B3872" t="s">
        <v>15844</v>
      </c>
      <c r="C3872" t="s">
        <v>788</v>
      </c>
      <c r="D3872" t="s">
        <v>17058</v>
      </c>
      <c r="E3872" t="s">
        <v>789</v>
      </c>
      <c r="G3872" t="s">
        <v>790</v>
      </c>
      <c r="H3872" t="s">
        <v>17059</v>
      </c>
      <c r="J3872" t="s">
        <v>27675</v>
      </c>
    </row>
    <row r="3873" spans="1:10" x14ac:dyDescent="0.2">
      <c r="A3873" t="s">
        <v>5670</v>
      </c>
      <c r="B3873" t="s">
        <v>15845</v>
      </c>
      <c r="C3873" t="s">
        <v>5669</v>
      </c>
      <c r="D3873" t="s">
        <v>789</v>
      </c>
      <c r="H3873" t="s">
        <v>790</v>
      </c>
      <c r="J3873" t="s">
        <v>27675</v>
      </c>
    </row>
    <row r="3874" spans="1:10" x14ac:dyDescent="0.2">
      <c r="A3874" t="s">
        <v>789</v>
      </c>
      <c r="B3874" t="s">
        <v>15846</v>
      </c>
      <c r="C3874" t="s">
        <v>790</v>
      </c>
      <c r="D3874" t="s">
        <v>787</v>
      </c>
      <c r="E3874" t="s">
        <v>5670</v>
      </c>
      <c r="G3874" t="s">
        <v>5669</v>
      </c>
      <c r="H3874" t="s">
        <v>788</v>
      </c>
      <c r="J3874" t="s">
        <v>27675</v>
      </c>
    </row>
    <row r="3875" spans="1:10" x14ac:dyDescent="0.2">
      <c r="A3875" t="s">
        <v>791</v>
      </c>
      <c r="B3875" t="s">
        <v>15847</v>
      </c>
      <c r="C3875" t="s">
        <v>792</v>
      </c>
      <c r="J3875" t="s">
        <v>27675</v>
      </c>
    </row>
    <row r="3876" spans="1:10" x14ac:dyDescent="0.2">
      <c r="A3876" t="s">
        <v>16670</v>
      </c>
      <c r="B3876" t="s">
        <v>16672</v>
      </c>
      <c r="C3876" t="s">
        <v>16671</v>
      </c>
      <c r="J3876" t="s">
        <v>27675</v>
      </c>
    </row>
    <row r="3877" spans="1:10" x14ac:dyDescent="0.2">
      <c r="A3877" t="s">
        <v>5672</v>
      </c>
      <c r="B3877" t="s">
        <v>4535</v>
      </c>
      <c r="C3877" t="s">
        <v>5671</v>
      </c>
      <c r="J3877" t="s">
        <v>27675</v>
      </c>
    </row>
    <row r="3878" spans="1:10" x14ac:dyDescent="0.2">
      <c r="A3878" t="s">
        <v>21634</v>
      </c>
      <c r="B3878" t="s">
        <v>21636</v>
      </c>
      <c r="C3878" t="s">
        <v>21635</v>
      </c>
      <c r="J3878" t="s">
        <v>27675</v>
      </c>
    </row>
    <row r="3879" spans="1:10" x14ac:dyDescent="0.2">
      <c r="A3879" t="s">
        <v>16673</v>
      </c>
      <c r="B3879" t="s">
        <v>16675</v>
      </c>
      <c r="C3879" t="s">
        <v>16674</v>
      </c>
      <c r="E3879" t="s">
        <v>26470</v>
      </c>
      <c r="G3879" t="s">
        <v>26471</v>
      </c>
      <c r="J3879" t="s">
        <v>27675</v>
      </c>
    </row>
    <row r="3880" spans="1:10" x14ac:dyDescent="0.2">
      <c r="A3880" t="s">
        <v>26470</v>
      </c>
      <c r="B3880" t="s">
        <v>16675</v>
      </c>
      <c r="C3880" t="s">
        <v>26471</v>
      </c>
      <c r="D3880" t="s">
        <v>16673</v>
      </c>
      <c r="E3880" t="s">
        <v>27061</v>
      </c>
      <c r="G3880" t="s">
        <v>27062</v>
      </c>
      <c r="H3880" t="s">
        <v>16674</v>
      </c>
      <c r="J3880" t="s">
        <v>27675</v>
      </c>
    </row>
    <row r="3881" spans="1:10" x14ac:dyDescent="0.2">
      <c r="A3881" t="s">
        <v>25090</v>
      </c>
      <c r="B3881" t="s">
        <v>25092</v>
      </c>
      <c r="C3881" t="s">
        <v>25091</v>
      </c>
      <c r="J3881" t="s">
        <v>27712</v>
      </c>
    </row>
    <row r="3882" spans="1:10" x14ac:dyDescent="0.2">
      <c r="A3882" t="s">
        <v>993</v>
      </c>
      <c r="B3882" t="s">
        <v>27063</v>
      </c>
      <c r="C3882" t="s">
        <v>4239</v>
      </c>
      <c r="D3882" t="s">
        <v>9381</v>
      </c>
      <c r="H3882" t="s">
        <v>9382</v>
      </c>
      <c r="J3882" t="s">
        <v>27712</v>
      </c>
    </row>
    <row r="3883" spans="1:10" x14ac:dyDescent="0.2">
      <c r="A3883" t="s">
        <v>27064</v>
      </c>
      <c r="B3883" t="s">
        <v>27066</v>
      </c>
      <c r="C3883" t="s">
        <v>27065</v>
      </c>
      <c r="J3883" t="s">
        <v>27713</v>
      </c>
    </row>
    <row r="3884" spans="1:10" x14ac:dyDescent="0.2">
      <c r="A3884" t="s">
        <v>27067</v>
      </c>
      <c r="B3884" t="s">
        <v>27069</v>
      </c>
      <c r="C3884" t="s">
        <v>27068</v>
      </c>
      <c r="J3884" t="s">
        <v>27713</v>
      </c>
    </row>
    <row r="3885" spans="1:10" x14ac:dyDescent="0.2">
      <c r="A3885" t="s">
        <v>27070</v>
      </c>
      <c r="B3885" t="s">
        <v>27072</v>
      </c>
      <c r="C3885" t="s">
        <v>27071</v>
      </c>
      <c r="J3885" t="s">
        <v>27714</v>
      </c>
    </row>
    <row r="3886" spans="1:10" x14ac:dyDescent="0.2">
      <c r="A3886" t="s">
        <v>27073</v>
      </c>
      <c r="B3886" t="s">
        <v>27075</v>
      </c>
      <c r="C3886" t="s">
        <v>27074</v>
      </c>
      <c r="J3886" t="s">
        <v>27714</v>
      </c>
    </row>
    <row r="3887" spans="1:10" x14ac:dyDescent="0.2">
      <c r="A3887" t="s">
        <v>27076</v>
      </c>
      <c r="B3887" t="s">
        <v>27078</v>
      </c>
      <c r="C3887" t="s">
        <v>27077</v>
      </c>
      <c r="J3887" t="s">
        <v>27714</v>
      </c>
    </row>
    <row r="3888" spans="1:10" x14ac:dyDescent="0.2">
      <c r="A3888" t="s">
        <v>27079</v>
      </c>
      <c r="B3888" t="s">
        <v>27081</v>
      </c>
      <c r="C3888" t="s">
        <v>27080</v>
      </c>
      <c r="J3888" t="s">
        <v>27714</v>
      </c>
    </row>
    <row r="3889" spans="1:10" x14ac:dyDescent="0.2">
      <c r="A3889" t="s">
        <v>27082</v>
      </c>
      <c r="B3889" t="s">
        <v>27084</v>
      </c>
      <c r="C3889" t="s">
        <v>27083</v>
      </c>
      <c r="J3889" t="s">
        <v>27714</v>
      </c>
    </row>
    <row r="3890" spans="1:10" x14ac:dyDescent="0.2">
      <c r="A3890" t="s">
        <v>27085</v>
      </c>
      <c r="B3890" t="s">
        <v>27087</v>
      </c>
      <c r="C3890" t="s">
        <v>27086</v>
      </c>
      <c r="J3890" t="s">
        <v>27714</v>
      </c>
    </row>
    <row r="3891" spans="1:10" x14ac:dyDescent="0.2">
      <c r="A3891" t="s">
        <v>27088</v>
      </c>
      <c r="B3891" t="s">
        <v>27090</v>
      </c>
      <c r="C3891" t="s">
        <v>27089</v>
      </c>
      <c r="J3891" t="s">
        <v>27715</v>
      </c>
    </row>
    <row r="3892" spans="1:10" x14ac:dyDescent="0.2">
      <c r="A3892" t="s">
        <v>27091</v>
      </c>
      <c r="B3892" t="s">
        <v>27093</v>
      </c>
      <c r="C3892" t="s">
        <v>27092</v>
      </c>
      <c r="J3892" t="s">
        <v>27715</v>
      </c>
    </row>
    <row r="3893" spans="1:10" x14ac:dyDescent="0.2">
      <c r="A3893" t="s">
        <v>27094</v>
      </c>
      <c r="B3893" t="s">
        <v>27096</v>
      </c>
      <c r="C3893" t="s">
        <v>27095</v>
      </c>
      <c r="J3893" t="s">
        <v>27714</v>
      </c>
    </row>
    <row r="3894" spans="1:10" x14ac:dyDescent="0.2">
      <c r="A3894" t="s">
        <v>27097</v>
      </c>
      <c r="B3894" t="s">
        <v>27099</v>
      </c>
      <c r="C3894" t="s">
        <v>27098</v>
      </c>
      <c r="J3894" t="s">
        <v>27715</v>
      </c>
    </row>
    <row r="3895" spans="1:10" x14ac:dyDescent="0.2">
      <c r="A3895" t="s">
        <v>27100</v>
      </c>
      <c r="B3895" t="s">
        <v>27102</v>
      </c>
      <c r="C3895" t="s">
        <v>27101</v>
      </c>
      <c r="J3895" t="s">
        <v>27714</v>
      </c>
    </row>
    <row r="3896" spans="1:10" x14ac:dyDescent="0.2">
      <c r="A3896" t="s">
        <v>27103</v>
      </c>
      <c r="B3896" t="s">
        <v>27105</v>
      </c>
      <c r="C3896" t="s">
        <v>27104</v>
      </c>
      <c r="J3896" t="s">
        <v>27715</v>
      </c>
    </row>
    <row r="3897" spans="1:10" x14ac:dyDescent="0.2">
      <c r="A3897" t="s">
        <v>27106</v>
      </c>
      <c r="B3897" t="s">
        <v>27108</v>
      </c>
      <c r="C3897" t="s">
        <v>27107</v>
      </c>
      <c r="J3897" t="s">
        <v>27714</v>
      </c>
    </row>
    <row r="3898" spans="1:10" x14ac:dyDescent="0.2">
      <c r="A3898" t="s">
        <v>27109</v>
      </c>
      <c r="B3898" t="s">
        <v>27111</v>
      </c>
      <c r="C3898" t="s">
        <v>27110</v>
      </c>
      <c r="J3898" t="s">
        <v>27714</v>
      </c>
    </row>
    <row r="3899" spans="1:10" x14ac:dyDescent="0.2">
      <c r="A3899" t="s">
        <v>27112</v>
      </c>
      <c r="B3899" t="s">
        <v>27114</v>
      </c>
      <c r="C3899" t="s">
        <v>27113</v>
      </c>
      <c r="J3899" t="s">
        <v>27713</v>
      </c>
    </row>
    <row r="3900" spans="1:10" x14ac:dyDescent="0.2">
      <c r="A3900" t="s">
        <v>27115</v>
      </c>
      <c r="B3900" t="s">
        <v>27117</v>
      </c>
      <c r="C3900" t="s">
        <v>27116</v>
      </c>
      <c r="J3900" t="s">
        <v>27714</v>
      </c>
    </row>
    <row r="3901" spans="1:10" x14ac:dyDescent="0.2">
      <c r="A3901" t="s">
        <v>27118</v>
      </c>
      <c r="B3901" t="s">
        <v>27120</v>
      </c>
      <c r="C3901" t="s">
        <v>27119</v>
      </c>
      <c r="J3901" t="s">
        <v>27714</v>
      </c>
    </row>
    <row r="3902" spans="1:10" x14ac:dyDescent="0.2">
      <c r="A3902" t="s">
        <v>27121</v>
      </c>
      <c r="B3902" t="s">
        <v>27123</v>
      </c>
      <c r="C3902" t="s">
        <v>27122</v>
      </c>
      <c r="J3902" t="s">
        <v>27714</v>
      </c>
    </row>
    <row r="3903" spans="1:10" x14ac:dyDescent="0.2">
      <c r="A3903" t="s">
        <v>27124</v>
      </c>
      <c r="B3903" t="s">
        <v>27126</v>
      </c>
      <c r="C3903" t="s">
        <v>27125</v>
      </c>
      <c r="J3903" t="s">
        <v>27714</v>
      </c>
    </row>
    <row r="3904" spans="1:10" x14ac:dyDescent="0.2">
      <c r="A3904" t="s">
        <v>27127</v>
      </c>
      <c r="B3904" t="s">
        <v>27129</v>
      </c>
      <c r="C3904" t="s">
        <v>27128</v>
      </c>
      <c r="J3904" t="s">
        <v>27714</v>
      </c>
    </row>
    <row r="3905" spans="1:10" x14ac:dyDescent="0.2">
      <c r="A3905" t="s">
        <v>27130</v>
      </c>
      <c r="B3905" t="s">
        <v>27072</v>
      </c>
      <c r="C3905" t="s">
        <v>27131</v>
      </c>
      <c r="J3905" t="s">
        <v>27714</v>
      </c>
    </row>
    <row r="3906" spans="1:10" x14ac:dyDescent="0.2">
      <c r="A3906" t="s">
        <v>27132</v>
      </c>
      <c r="B3906" t="s">
        <v>27134</v>
      </c>
      <c r="C3906" t="s">
        <v>27133</v>
      </c>
      <c r="J3906" t="s">
        <v>27713</v>
      </c>
    </row>
    <row r="3907" spans="1:10" x14ac:dyDescent="0.2">
      <c r="A3907" t="s">
        <v>27135</v>
      </c>
      <c r="B3907" t="s">
        <v>27137</v>
      </c>
      <c r="C3907" t="s">
        <v>27136</v>
      </c>
      <c r="J3907" t="s">
        <v>27713</v>
      </c>
    </row>
    <row r="3908" spans="1:10" x14ac:dyDescent="0.2">
      <c r="A3908" t="s">
        <v>27138</v>
      </c>
      <c r="B3908" t="s">
        <v>27140</v>
      </c>
      <c r="C3908" t="s">
        <v>27139</v>
      </c>
      <c r="J3908" t="s">
        <v>27713</v>
      </c>
    </row>
    <row r="3909" spans="1:10" x14ac:dyDescent="0.2">
      <c r="A3909" t="s">
        <v>27141</v>
      </c>
      <c r="B3909" t="s">
        <v>27143</v>
      </c>
      <c r="C3909" t="s">
        <v>27142</v>
      </c>
      <c r="J3909" t="s">
        <v>27713</v>
      </c>
    </row>
    <row r="3910" spans="1:10" x14ac:dyDescent="0.2">
      <c r="A3910" t="s">
        <v>27144</v>
      </c>
      <c r="B3910" t="s">
        <v>27146</v>
      </c>
      <c r="C3910" t="s">
        <v>27145</v>
      </c>
      <c r="J3910" t="s">
        <v>27713</v>
      </c>
    </row>
    <row r="3911" spans="1:10" x14ac:dyDescent="0.2">
      <c r="A3911" t="s">
        <v>27147</v>
      </c>
      <c r="B3911" t="s">
        <v>27149</v>
      </c>
      <c r="C3911" t="s">
        <v>27148</v>
      </c>
      <c r="J3911" t="s">
        <v>27714</v>
      </c>
    </row>
    <row r="3912" spans="1:10" x14ac:dyDescent="0.2">
      <c r="A3912" t="s">
        <v>27150</v>
      </c>
      <c r="B3912" t="s">
        <v>27152</v>
      </c>
      <c r="C3912" t="s">
        <v>27151</v>
      </c>
      <c r="J3912" t="s">
        <v>27713</v>
      </c>
    </row>
    <row r="3913" spans="1:10" x14ac:dyDescent="0.2">
      <c r="A3913" t="s">
        <v>27153</v>
      </c>
      <c r="B3913" t="s">
        <v>27155</v>
      </c>
      <c r="C3913" t="s">
        <v>27154</v>
      </c>
      <c r="J3913" t="s">
        <v>27713</v>
      </c>
    </row>
    <row r="3914" spans="1:10" x14ac:dyDescent="0.2">
      <c r="A3914" t="s">
        <v>27156</v>
      </c>
      <c r="B3914" t="s">
        <v>27158</v>
      </c>
      <c r="C3914" t="s">
        <v>27157</v>
      </c>
      <c r="J3914" t="s">
        <v>27713</v>
      </c>
    </row>
    <row r="3915" spans="1:10" x14ac:dyDescent="0.2">
      <c r="A3915" t="s">
        <v>27159</v>
      </c>
      <c r="B3915" t="s">
        <v>27161</v>
      </c>
      <c r="C3915" t="s">
        <v>27160</v>
      </c>
      <c r="J3915" t="s">
        <v>27714</v>
      </c>
    </row>
    <row r="3916" spans="1:10" x14ac:dyDescent="0.2">
      <c r="A3916" t="s">
        <v>27162</v>
      </c>
      <c r="B3916" t="s">
        <v>27164</v>
      </c>
      <c r="C3916" t="s">
        <v>27163</v>
      </c>
      <c r="J3916" t="s">
        <v>27714</v>
      </c>
    </row>
    <row r="3917" spans="1:10" x14ac:dyDescent="0.2">
      <c r="A3917" t="s">
        <v>27165</v>
      </c>
      <c r="B3917" t="s">
        <v>19637</v>
      </c>
      <c r="C3917" t="s">
        <v>27166</v>
      </c>
      <c r="J3917" t="s">
        <v>27714</v>
      </c>
    </row>
    <row r="3918" spans="1:10" x14ac:dyDescent="0.2">
      <c r="A3918" t="s">
        <v>27167</v>
      </c>
      <c r="B3918" t="s">
        <v>5681</v>
      </c>
      <c r="C3918" t="s">
        <v>27168</v>
      </c>
      <c r="J3918" t="s">
        <v>27713</v>
      </c>
    </row>
    <row r="3919" spans="1:10" x14ac:dyDescent="0.2">
      <c r="A3919" t="s">
        <v>27169</v>
      </c>
      <c r="B3919" t="s">
        <v>27171</v>
      </c>
      <c r="C3919" t="s">
        <v>27170</v>
      </c>
      <c r="J3919" t="s">
        <v>27714</v>
      </c>
    </row>
    <row r="3920" spans="1:10" x14ac:dyDescent="0.2">
      <c r="A3920" t="s">
        <v>27172</v>
      </c>
      <c r="B3920" t="s">
        <v>5681</v>
      </c>
      <c r="C3920" t="s">
        <v>27173</v>
      </c>
      <c r="J3920" t="s">
        <v>27713</v>
      </c>
    </row>
    <row r="3921" spans="1:10" x14ac:dyDescent="0.2">
      <c r="A3921" t="s">
        <v>27174</v>
      </c>
      <c r="B3921" t="s">
        <v>27176</v>
      </c>
      <c r="C3921" t="s">
        <v>27175</v>
      </c>
      <c r="J3921" t="s">
        <v>27714</v>
      </c>
    </row>
    <row r="3922" spans="1:10" x14ac:dyDescent="0.2">
      <c r="A3922" t="s">
        <v>27177</v>
      </c>
      <c r="B3922" t="s">
        <v>5681</v>
      </c>
      <c r="C3922" t="s">
        <v>27178</v>
      </c>
      <c r="J3922" t="s">
        <v>27715</v>
      </c>
    </row>
    <row r="3923" spans="1:10" x14ac:dyDescent="0.2">
      <c r="A3923" t="s">
        <v>27179</v>
      </c>
      <c r="B3923" t="s">
        <v>5681</v>
      </c>
      <c r="C3923" t="s">
        <v>27180</v>
      </c>
      <c r="J3923" t="s">
        <v>27713</v>
      </c>
    </row>
    <row r="3924" spans="1:10" x14ac:dyDescent="0.2">
      <c r="A3924" t="s">
        <v>27181</v>
      </c>
      <c r="B3924" t="s">
        <v>5681</v>
      </c>
      <c r="C3924" t="s">
        <v>27182</v>
      </c>
      <c r="J3924" t="s">
        <v>27715</v>
      </c>
    </row>
    <row r="3925" spans="1:10" x14ac:dyDescent="0.2">
      <c r="A3925" t="s">
        <v>27183</v>
      </c>
      <c r="B3925" t="s">
        <v>27185</v>
      </c>
      <c r="C3925" t="s">
        <v>27184</v>
      </c>
      <c r="J3925" t="s">
        <v>27714</v>
      </c>
    </row>
    <row r="3926" spans="1:10" x14ac:dyDescent="0.2">
      <c r="A3926" t="s">
        <v>27186</v>
      </c>
      <c r="B3926" t="s">
        <v>1192</v>
      </c>
      <c r="C3926" t="s">
        <v>27187</v>
      </c>
      <c r="J3926" t="s">
        <v>27713</v>
      </c>
    </row>
    <row r="3927" spans="1:10" x14ac:dyDescent="0.2">
      <c r="A3927" t="s">
        <v>27188</v>
      </c>
      <c r="B3927" t="s">
        <v>1192</v>
      </c>
      <c r="C3927" t="s">
        <v>27189</v>
      </c>
      <c r="J3927" t="s">
        <v>27714</v>
      </c>
    </row>
    <row r="3928" spans="1:10" x14ac:dyDescent="0.2">
      <c r="A3928" t="s">
        <v>27190</v>
      </c>
      <c r="B3928" t="s">
        <v>27192</v>
      </c>
      <c r="C3928" t="s">
        <v>27191</v>
      </c>
      <c r="J3928" t="s">
        <v>27713</v>
      </c>
    </row>
    <row r="3929" spans="1:10" x14ac:dyDescent="0.2">
      <c r="A3929" t="s">
        <v>27193</v>
      </c>
      <c r="B3929" t="s">
        <v>27195</v>
      </c>
      <c r="C3929" t="s">
        <v>27194</v>
      </c>
      <c r="J3929" t="s">
        <v>27713</v>
      </c>
    </row>
    <row r="3930" spans="1:10" x14ac:dyDescent="0.2">
      <c r="A3930" t="s">
        <v>27196</v>
      </c>
      <c r="B3930" t="s">
        <v>27198</v>
      </c>
      <c r="C3930" t="s">
        <v>27197</v>
      </c>
      <c r="J3930" t="s">
        <v>27715</v>
      </c>
    </row>
    <row r="3931" spans="1:10" x14ac:dyDescent="0.2">
      <c r="A3931" t="s">
        <v>27199</v>
      </c>
      <c r="B3931" t="s">
        <v>8967</v>
      </c>
      <c r="C3931" t="s">
        <v>27200</v>
      </c>
      <c r="J3931" t="s">
        <v>27714</v>
      </c>
    </row>
    <row r="3932" spans="1:10" x14ac:dyDescent="0.2">
      <c r="A3932" t="s">
        <v>27201</v>
      </c>
      <c r="B3932" t="s">
        <v>27203</v>
      </c>
      <c r="C3932" t="s">
        <v>27202</v>
      </c>
      <c r="J3932" t="s">
        <v>27713</v>
      </c>
    </row>
    <row r="3933" spans="1:10" x14ac:dyDescent="0.2">
      <c r="A3933" t="s">
        <v>27204</v>
      </c>
      <c r="B3933" t="s">
        <v>27206</v>
      </c>
      <c r="C3933" t="s">
        <v>27205</v>
      </c>
      <c r="J3933" t="s">
        <v>27713</v>
      </c>
    </row>
    <row r="3934" spans="1:10" x14ac:dyDescent="0.2">
      <c r="A3934" t="s">
        <v>27207</v>
      </c>
      <c r="B3934" t="s">
        <v>27209</v>
      </c>
      <c r="C3934" t="s">
        <v>27208</v>
      </c>
      <c r="J3934" t="s">
        <v>27713</v>
      </c>
    </row>
    <row r="3935" spans="1:10" x14ac:dyDescent="0.2">
      <c r="A3935" t="s">
        <v>27210</v>
      </c>
      <c r="B3935" t="s">
        <v>27212</v>
      </c>
      <c r="C3935" t="s">
        <v>27211</v>
      </c>
      <c r="J3935" t="s">
        <v>27715</v>
      </c>
    </row>
    <row r="3936" spans="1:10" x14ac:dyDescent="0.2">
      <c r="A3936" t="s">
        <v>27213</v>
      </c>
      <c r="B3936" t="s">
        <v>27215</v>
      </c>
      <c r="C3936" t="s">
        <v>27214</v>
      </c>
      <c r="J3936" t="s">
        <v>27714</v>
      </c>
    </row>
    <row r="3937" spans="1:10" x14ac:dyDescent="0.2">
      <c r="A3937" t="s">
        <v>27216</v>
      </c>
      <c r="B3937" t="s">
        <v>27218</v>
      </c>
      <c r="C3937" t="s">
        <v>27217</v>
      </c>
      <c r="J3937" t="s">
        <v>27715</v>
      </c>
    </row>
    <row r="3938" spans="1:10" x14ac:dyDescent="0.2">
      <c r="A3938" t="s">
        <v>27219</v>
      </c>
      <c r="B3938" t="s">
        <v>27221</v>
      </c>
      <c r="C3938" t="s">
        <v>27220</v>
      </c>
      <c r="J3938" t="s">
        <v>27714</v>
      </c>
    </row>
    <row r="3939" spans="1:10" x14ac:dyDescent="0.2">
      <c r="A3939" t="s">
        <v>27222</v>
      </c>
      <c r="B3939" t="s">
        <v>27224</v>
      </c>
      <c r="C3939" t="s">
        <v>27223</v>
      </c>
      <c r="J3939" t="s">
        <v>27713</v>
      </c>
    </row>
    <row r="3940" spans="1:10" x14ac:dyDescent="0.2">
      <c r="A3940" t="s">
        <v>27225</v>
      </c>
      <c r="B3940" t="s">
        <v>27227</v>
      </c>
      <c r="C3940" t="s">
        <v>27226</v>
      </c>
      <c r="J3940" t="s">
        <v>27714</v>
      </c>
    </row>
    <row r="3941" spans="1:10" x14ac:dyDescent="0.2">
      <c r="A3941" t="s">
        <v>27228</v>
      </c>
      <c r="B3941" t="s">
        <v>27230</v>
      </c>
      <c r="C3941" t="s">
        <v>27229</v>
      </c>
      <c r="J3941" t="s">
        <v>27713</v>
      </c>
    </row>
    <row r="3942" spans="1:10" x14ac:dyDescent="0.2">
      <c r="A3942" t="s">
        <v>27231</v>
      </c>
      <c r="B3942" t="s">
        <v>27233</v>
      </c>
      <c r="C3942" t="s">
        <v>27232</v>
      </c>
      <c r="J3942" t="s">
        <v>27716</v>
      </c>
    </row>
    <row r="3943" spans="1:10" x14ac:dyDescent="0.2">
      <c r="A3943" t="s">
        <v>27234</v>
      </c>
      <c r="B3943" t="s">
        <v>27236</v>
      </c>
      <c r="C3943" t="s">
        <v>27235</v>
      </c>
      <c r="J3943" t="s">
        <v>27715</v>
      </c>
    </row>
    <row r="3944" spans="1:10" x14ac:dyDescent="0.2">
      <c r="A3944" t="s">
        <v>27237</v>
      </c>
      <c r="B3944" t="s">
        <v>27239</v>
      </c>
      <c r="C3944" t="s">
        <v>27238</v>
      </c>
      <c r="J3944" t="s">
        <v>27713</v>
      </c>
    </row>
    <row r="3945" spans="1:10" x14ac:dyDescent="0.2">
      <c r="A3945" t="s">
        <v>27240</v>
      </c>
      <c r="B3945" t="s">
        <v>27242</v>
      </c>
      <c r="C3945" t="s">
        <v>27241</v>
      </c>
      <c r="J3945" t="s">
        <v>27713</v>
      </c>
    </row>
    <row r="3946" spans="1:10" x14ac:dyDescent="0.2">
      <c r="A3946" t="s">
        <v>27243</v>
      </c>
      <c r="B3946" t="s">
        <v>27245</v>
      </c>
      <c r="C3946" t="s">
        <v>27244</v>
      </c>
      <c r="J3946" t="s">
        <v>27715</v>
      </c>
    </row>
    <row r="3947" spans="1:10" x14ac:dyDescent="0.2">
      <c r="A3947" t="s">
        <v>27246</v>
      </c>
      <c r="B3947" t="s">
        <v>27248</v>
      </c>
      <c r="C3947" t="s">
        <v>27247</v>
      </c>
      <c r="J3947" t="s">
        <v>27714</v>
      </c>
    </row>
    <row r="3948" spans="1:10" x14ac:dyDescent="0.2">
      <c r="A3948" t="s">
        <v>27249</v>
      </c>
      <c r="B3948" t="s">
        <v>14862</v>
      </c>
      <c r="C3948" t="s">
        <v>27250</v>
      </c>
      <c r="J3948" t="s">
        <v>27713</v>
      </c>
    </row>
    <row r="3949" spans="1:10" x14ac:dyDescent="0.2">
      <c r="A3949" t="s">
        <v>27251</v>
      </c>
      <c r="B3949" t="s">
        <v>27253</v>
      </c>
      <c r="C3949" t="s">
        <v>27252</v>
      </c>
      <c r="J3949" t="s">
        <v>27714</v>
      </c>
    </row>
    <row r="3950" spans="1:10" x14ac:dyDescent="0.2">
      <c r="A3950" t="s">
        <v>27254</v>
      </c>
      <c r="B3950" t="s">
        <v>6060</v>
      </c>
      <c r="C3950" t="s">
        <v>27255</v>
      </c>
      <c r="J3950" t="s">
        <v>27714</v>
      </c>
    </row>
    <row r="3951" spans="1:10" x14ac:dyDescent="0.2">
      <c r="A3951" t="s">
        <v>27256</v>
      </c>
      <c r="B3951" t="s">
        <v>27258</v>
      </c>
      <c r="C3951" t="s">
        <v>27257</v>
      </c>
      <c r="J3951" t="s">
        <v>27714</v>
      </c>
    </row>
    <row r="3952" spans="1:10" x14ac:dyDescent="0.2">
      <c r="A3952" t="s">
        <v>27259</v>
      </c>
      <c r="B3952" t="s">
        <v>27261</v>
      </c>
      <c r="C3952" t="s">
        <v>27260</v>
      </c>
      <c r="J3952" t="s">
        <v>27714</v>
      </c>
    </row>
    <row r="3953" spans="1:10" x14ac:dyDescent="0.2">
      <c r="A3953" t="s">
        <v>27262</v>
      </c>
      <c r="B3953" t="s">
        <v>27264</v>
      </c>
      <c r="C3953" t="s">
        <v>27263</v>
      </c>
      <c r="J3953" t="s">
        <v>27714</v>
      </c>
    </row>
    <row r="3954" spans="1:10" x14ac:dyDescent="0.2">
      <c r="A3954" t="s">
        <v>27265</v>
      </c>
      <c r="B3954" t="s">
        <v>27267</v>
      </c>
      <c r="C3954" t="s">
        <v>27266</v>
      </c>
      <c r="J3954" t="s">
        <v>27714</v>
      </c>
    </row>
    <row r="3955" spans="1:10" x14ac:dyDescent="0.2">
      <c r="A3955" t="s">
        <v>27268</v>
      </c>
      <c r="B3955" t="s">
        <v>27270</v>
      </c>
      <c r="C3955" t="s">
        <v>27269</v>
      </c>
      <c r="J3955" t="s">
        <v>27714</v>
      </c>
    </row>
    <row r="3956" spans="1:10" x14ac:dyDescent="0.2">
      <c r="A3956" t="s">
        <v>27271</v>
      </c>
      <c r="B3956" t="s">
        <v>27273</v>
      </c>
      <c r="C3956" t="s">
        <v>27272</v>
      </c>
      <c r="J3956" t="s">
        <v>27714</v>
      </c>
    </row>
    <row r="3957" spans="1:10" x14ac:dyDescent="0.2">
      <c r="A3957" t="s">
        <v>27274</v>
      </c>
      <c r="B3957" t="s">
        <v>27161</v>
      </c>
      <c r="C3957" t="s">
        <v>27275</v>
      </c>
      <c r="J3957" t="s">
        <v>27713</v>
      </c>
    </row>
    <row r="3958" spans="1:10" x14ac:dyDescent="0.2">
      <c r="A3958" t="s">
        <v>27276</v>
      </c>
      <c r="B3958" t="s">
        <v>27278</v>
      </c>
      <c r="C3958" t="s">
        <v>27277</v>
      </c>
      <c r="J3958" t="s">
        <v>27713</v>
      </c>
    </row>
    <row r="3959" spans="1:10" x14ac:dyDescent="0.2">
      <c r="A3959" t="s">
        <v>27279</v>
      </c>
      <c r="B3959" t="s">
        <v>27281</v>
      </c>
      <c r="C3959" t="s">
        <v>27280</v>
      </c>
      <c r="J3959" t="s">
        <v>27714</v>
      </c>
    </row>
    <row r="3960" spans="1:10" x14ac:dyDescent="0.2">
      <c r="A3960" t="s">
        <v>27282</v>
      </c>
      <c r="B3960" t="s">
        <v>2391</v>
      </c>
      <c r="C3960" t="s">
        <v>27283</v>
      </c>
      <c r="J3960" t="s">
        <v>27713</v>
      </c>
    </row>
    <row r="3961" spans="1:10" x14ac:dyDescent="0.2">
      <c r="A3961" t="s">
        <v>27284</v>
      </c>
      <c r="B3961" t="s">
        <v>27286</v>
      </c>
      <c r="C3961" t="s">
        <v>27285</v>
      </c>
      <c r="J3961" t="s">
        <v>27713</v>
      </c>
    </row>
    <row r="3962" spans="1:10" x14ac:dyDescent="0.2">
      <c r="A3962" t="s">
        <v>27287</v>
      </c>
      <c r="B3962" t="s">
        <v>27289</v>
      </c>
      <c r="C3962" t="s">
        <v>27288</v>
      </c>
      <c r="J3962" t="s">
        <v>27715</v>
      </c>
    </row>
    <row r="3963" spans="1:10" x14ac:dyDescent="0.2">
      <c r="A3963" t="s">
        <v>27290</v>
      </c>
      <c r="B3963" t="s">
        <v>27292</v>
      </c>
      <c r="C3963" t="s">
        <v>27291</v>
      </c>
      <c r="J3963" t="s">
        <v>27713</v>
      </c>
    </row>
    <row r="3964" spans="1:10" x14ac:dyDescent="0.2">
      <c r="A3964" t="s">
        <v>27293</v>
      </c>
      <c r="B3964" t="s">
        <v>27295</v>
      </c>
      <c r="C3964" t="s">
        <v>27294</v>
      </c>
      <c r="J3964" t="s">
        <v>27713</v>
      </c>
    </row>
    <row r="3965" spans="1:10" x14ac:dyDescent="0.2">
      <c r="A3965" t="s">
        <v>27296</v>
      </c>
      <c r="B3965" t="s">
        <v>27298</v>
      </c>
      <c r="C3965" t="s">
        <v>27297</v>
      </c>
      <c r="J3965" t="s">
        <v>27713</v>
      </c>
    </row>
    <row r="3966" spans="1:10" x14ac:dyDescent="0.2">
      <c r="A3966" t="s">
        <v>21637</v>
      </c>
      <c r="B3966" t="s">
        <v>21639</v>
      </c>
      <c r="C3966" t="s">
        <v>21638</v>
      </c>
      <c r="D3966" t="s">
        <v>23834</v>
      </c>
      <c r="H3966" t="s">
        <v>23835</v>
      </c>
      <c r="J3966" t="s">
        <v>27694</v>
      </c>
    </row>
    <row r="3967" spans="1:10" x14ac:dyDescent="0.2">
      <c r="A3967" t="s">
        <v>21640</v>
      </c>
      <c r="B3967" t="s">
        <v>21642</v>
      </c>
      <c r="C3967" t="s">
        <v>21641</v>
      </c>
      <c r="D3967" t="s">
        <v>23836</v>
      </c>
      <c r="H3967" t="s">
        <v>23837</v>
      </c>
      <c r="J3967" t="s">
        <v>27694</v>
      </c>
    </row>
    <row r="3968" spans="1:10" x14ac:dyDescent="0.2">
      <c r="A3968" t="s">
        <v>21643</v>
      </c>
      <c r="B3968" t="s">
        <v>21645</v>
      </c>
      <c r="C3968" t="s">
        <v>21644</v>
      </c>
      <c r="E3968" t="s">
        <v>21646</v>
      </c>
      <c r="G3968" t="s">
        <v>21647</v>
      </c>
      <c r="J3968" t="s">
        <v>27694</v>
      </c>
    </row>
    <row r="3969" spans="1:10" x14ac:dyDescent="0.2">
      <c r="A3969" t="s">
        <v>21646</v>
      </c>
      <c r="B3969" t="s">
        <v>21645</v>
      </c>
      <c r="C3969" t="s">
        <v>21647</v>
      </c>
      <c r="D3969" t="s">
        <v>21643</v>
      </c>
      <c r="H3969" t="s">
        <v>21644</v>
      </c>
      <c r="J3969" t="s">
        <v>27694</v>
      </c>
    </row>
    <row r="3970" spans="1:10" x14ac:dyDescent="0.2">
      <c r="A3970" t="s">
        <v>21648</v>
      </c>
      <c r="B3970" t="s">
        <v>21650</v>
      </c>
      <c r="C3970" t="s">
        <v>21649</v>
      </c>
      <c r="J3970" t="s">
        <v>27694</v>
      </c>
    </row>
    <row r="3971" spans="1:10" x14ac:dyDescent="0.2">
      <c r="A3971" t="s">
        <v>21651</v>
      </c>
      <c r="B3971" t="s">
        <v>21653</v>
      </c>
      <c r="C3971" t="s">
        <v>21652</v>
      </c>
      <c r="E3971" t="s">
        <v>21654</v>
      </c>
      <c r="G3971" t="s">
        <v>21655</v>
      </c>
      <c r="J3971" t="s">
        <v>27694</v>
      </c>
    </row>
    <row r="3972" spans="1:10" x14ac:dyDescent="0.2">
      <c r="A3972" t="s">
        <v>21654</v>
      </c>
      <c r="B3972" t="s">
        <v>21656</v>
      </c>
      <c r="C3972" t="s">
        <v>21655</v>
      </c>
      <c r="D3972" t="s">
        <v>21651</v>
      </c>
      <c r="E3972" t="s">
        <v>26472</v>
      </c>
      <c r="G3972" t="s">
        <v>26473</v>
      </c>
      <c r="H3972" t="s">
        <v>21652</v>
      </c>
      <c r="J3972" t="s">
        <v>27694</v>
      </c>
    </row>
    <row r="3973" spans="1:10" x14ac:dyDescent="0.2">
      <c r="A3973" t="s">
        <v>26472</v>
      </c>
      <c r="B3973" t="s">
        <v>21656</v>
      </c>
      <c r="C3973" t="s">
        <v>26473</v>
      </c>
      <c r="D3973" t="s">
        <v>21654</v>
      </c>
      <c r="H3973" t="s">
        <v>21655</v>
      </c>
      <c r="J3973" t="s">
        <v>27694</v>
      </c>
    </row>
    <row r="3974" spans="1:10" x14ac:dyDescent="0.2">
      <c r="A3974" t="s">
        <v>21657</v>
      </c>
      <c r="B3974" t="s">
        <v>21659</v>
      </c>
      <c r="C3974" t="s">
        <v>21658</v>
      </c>
      <c r="E3974" t="s">
        <v>21660</v>
      </c>
      <c r="G3974" t="s">
        <v>21661</v>
      </c>
      <c r="J3974" t="s">
        <v>27694</v>
      </c>
    </row>
    <row r="3975" spans="1:10" x14ac:dyDescent="0.2">
      <c r="A3975" t="s">
        <v>21660</v>
      </c>
      <c r="B3975" t="s">
        <v>21662</v>
      </c>
      <c r="C3975" t="s">
        <v>21661</v>
      </c>
      <c r="D3975" t="s">
        <v>21657</v>
      </c>
      <c r="E3975" t="s">
        <v>26474</v>
      </c>
      <c r="G3975" t="s">
        <v>26475</v>
      </c>
      <c r="H3975" t="s">
        <v>21658</v>
      </c>
      <c r="J3975" t="s">
        <v>27694</v>
      </c>
    </row>
    <row r="3976" spans="1:10" x14ac:dyDescent="0.2">
      <c r="A3976" t="s">
        <v>26474</v>
      </c>
      <c r="B3976" t="s">
        <v>21662</v>
      </c>
      <c r="C3976" t="s">
        <v>26475</v>
      </c>
      <c r="D3976" t="s">
        <v>21660</v>
      </c>
      <c r="H3976" t="s">
        <v>21661</v>
      </c>
      <c r="J3976" t="s">
        <v>27694</v>
      </c>
    </row>
    <row r="3977" spans="1:10" x14ac:dyDescent="0.2">
      <c r="A3977" t="s">
        <v>24223</v>
      </c>
      <c r="B3977" t="s">
        <v>24225</v>
      </c>
      <c r="C3977" t="s">
        <v>24224</v>
      </c>
      <c r="J3977" t="s">
        <v>27694</v>
      </c>
    </row>
    <row r="3978" spans="1:10" x14ac:dyDescent="0.2">
      <c r="A3978" t="s">
        <v>1334</v>
      </c>
      <c r="B3978" t="s">
        <v>1336</v>
      </c>
      <c r="C3978" t="s">
        <v>1335</v>
      </c>
      <c r="J3978" t="s">
        <v>27659</v>
      </c>
    </row>
    <row r="3979" spans="1:10" x14ac:dyDescent="0.2">
      <c r="A3979" t="s">
        <v>24226</v>
      </c>
      <c r="B3979" t="s">
        <v>24228</v>
      </c>
      <c r="C3979" t="s">
        <v>24227</v>
      </c>
      <c r="J3979" t="s">
        <v>27655</v>
      </c>
    </row>
    <row r="3980" spans="1:10" x14ac:dyDescent="0.2">
      <c r="A3980" t="s">
        <v>23233</v>
      </c>
      <c r="B3980" t="s">
        <v>23235</v>
      </c>
      <c r="C3980" t="s">
        <v>23234</v>
      </c>
      <c r="J3980" t="s">
        <v>27655</v>
      </c>
    </row>
    <row r="3981" spans="1:10" x14ac:dyDescent="0.2">
      <c r="A3981" t="s">
        <v>23236</v>
      </c>
      <c r="B3981" t="s">
        <v>23238</v>
      </c>
      <c r="C3981" t="s">
        <v>23237</v>
      </c>
      <c r="J3981" t="s">
        <v>27655</v>
      </c>
    </row>
    <row r="3982" spans="1:10" x14ac:dyDescent="0.2">
      <c r="A3982" t="s">
        <v>20318</v>
      </c>
      <c r="B3982" t="s">
        <v>20320</v>
      </c>
      <c r="C3982" t="s">
        <v>20319</v>
      </c>
      <c r="D3982" t="s">
        <v>21224</v>
      </c>
      <c r="H3982" t="s">
        <v>23838</v>
      </c>
      <c r="J3982" t="s">
        <v>27655</v>
      </c>
    </row>
    <row r="3983" spans="1:10" x14ac:dyDescent="0.2">
      <c r="A3983" t="s">
        <v>20321</v>
      </c>
      <c r="B3983" t="s">
        <v>20323</v>
      </c>
      <c r="C3983" t="s">
        <v>20322</v>
      </c>
      <c r="D3983" t="s">
        <v>21225</v>
      </c>
      <c r="H3983" t="s">
        <v>23839</v>
      </c>
      <c r="J3983" t="s">
        <v>27655</v>
      </c>
    </row>
    <row r="3984" spans="1:10" x14ac:dyDescent="0.2">
      <c r="A3984" t="s">
        <v>23239</v>
      </c>
      <c r="B3984" t="s">
        <v>23241</v>
      </c>
      <c r="C3984" t="s">
        <v>23240</v>
      </c>
      <c r="J3984" t="s">
        <v>27655</v>
      </c>
    </row>
    <row r="3985" spans="1:10" x14ac:dyDescent="0.2">
      <c r="A3985" t="s">
        <v>20324</v>
      </c>
      <c r="B3985" t="s">
        <v>20326</v>
      </c>
      <c r="C3985" t="s">
        <v>20325</v>
      </c>
      <c r="D3985" t="s">
        <v>21226</v>
      </c>
      <c r="H3985" t="s">
        <v>23840</v>
      </c>
      <c r="J3985" t="s">
        <v>27655</v>
      </c>
    </row>
    <row r="3986" spans="1:10" x14ac:dyDescent="0.2">
      <c r="A3986" t="s">
        <v>20327</v>
      </c>
      <c r="B3986" t="s">
        <v>20329</v>
      </c>
      <c r="C3986" t="s">
        <v>20328</v>
      </c>
      <c r="D3986" t="s">
        <v>21227</v>
      </c>
      <c r="H3986" t="s">
        <v>23841</v>
      </c>
      <c r="J3986" t="s">
        <v>27655</v>
      </c>
    </row>
    <row r="3987" spans="1:10" x14ac:dyDescent="0.2">
      <c r="A3987" t="s">
        <v>20330</v>
      </c>
      <c r="B3987" t="s">
        <v>20332</v>
      </c>
      <c r="C3987" t="s">
        <v>20331</v>
      </c>
      <c r="D3987" t="s">
        <v>21228</v>
      </c>
      <c r="H3987" t="s">
        <v>23842</v>
      </c>
      <c r="J3987" t="s">
        <v>27655</v>
      </c>
    </row>
    <row r="3988" spans="1:10" x14ac:dyDescent="0.2">
      <c r="A3988" t="s">
        <v>20333</v>
      </c>
      <c r="B3988" t="s">
        <v>20335</v>
      </c>
      <c r="C3988" t="s">
        <v>20334</v>
      </c>
      <c r="D3988" t="s">
        <v>21229</v>
      </c>
      <c r="H3988" t="s">
        <v>23843</v>
      </c>
      <c r="J3988" t="s">
        <v>27655</v>
      </c>
    </row>
    <row r="3989" spans="1:10" x14ac:dyDescent="0.2">
      <c r="A3989" t="s">
        <v>23242</v>
      </c>
      <c r="B3989" t="s">
        <v>23244</v>
      </c>
      <c r="C3989" t="s">
        <v>23243</v>
      </c>
      <c r="J3989" t="s">
        <v>27655</v>
      </c>
    </row>
    <row r="3990" spans="1:10" x14ac:dyDescent="0.2">
      <c r="A3990" t="s">
        <v>20336</v>
      </c>
      <c r="B3990" t="s">
        <v>20338</v>
      </c>
      <c r="C3990" t="s">
        <v>20337</v>
      </c>
      <c r="D3990" t="s">
        <v>21230</v>
      </c>
      <c r="H3990" t="s">
        <v>23844</v>
      </c>
      <c r="J3990" t="s">
        <v>27655</v>
      </c>
    </row>
    <row r="3991" spans="1:10" x14ac:dyDescent="0.2">
      <c r="A3991" t="s">
        <v>23245</v>
      </c>
      <c r="B3991" t="s">
        <v>23247</v>
      </c>
      <c r="C3991" t="s">
        <v>23246</v>
      </c>
      <c r="J3991" t="s">
        <v>27655</v>
      </c>
    </row>
    <row r="3992" spans="1:10" x14ac:dyDescent="0.2">
      <c r="A3992" t="s">
        <v>20339</v>
      </c>
      <c r="B3992" t="s">
        <v>20341</v>
      </c>
      <c r="C3992" t="s">
        <v>20340</v>
      </c>
      <c r="D3992" t="s">
        <v>21231</v>
      </c>
      <c r="H3992" t="s">
        <v>23845</v>
      </c>
      <c r="J3992" t="s">
        <v>27655</v>
      </c>
    </row>
    <row r="3993" spans="1:10" x14ac:dyDescent="0.2">
      <c r="A3993" t="s">
        <v>27299</v>
      </c>
      <c r="B3993" t="s">
        <v>27301</v>
      </c>
      <c r="C3993" t="s">
        <v>27300</v>
      </c>
      <c r="J3993" t="s">
        <v>27655</v>
      </c>
    </row>
    <row r="3994" spans="1:10" x14ac:dyDescent="0.2">
      <c r="A3994" t="s">
        <v>20342</v>
      </c>
      <c r="B3994" t="s">
        <v>20344</v>
      </c>
      <c r="C3994" t="s">
        <v>20343</v>
      </c>
      <c r="J3994" t="s">
        <v>27655</v>
      </c>
    </row>
    <row r="3995" spans="1:10" x14ac:dyDescent="0.2">
      <c r="A3995" t="s">
        <v>20345</v>
      </c>
      <c r="B3995" t="s">
        <v>24229</v>
      </c>
      <c r="C3995" t="s">
        <v>20346</v>
      </c>
      <c r="J3995" t="s">
        <v>27655</v>
      </c>
    </row>
    <row r="3996" spans="1:10" x14ac:dyDescent="0.2">
      <c r="A3996" t="s">
        <v>20347</v>
      </c>
      <c r="B3996" t="s">
        <v>20349</v>
      </c>
      <c r="C3996" t="s">
        <v>20348</v>
      </c>
      <c r="J3996" t="s">
        <v>27655</v>
      </c>
    </row>
    <row r="3997" spans="1:10" x14ac:dyDescent="0.2">
      <c r="A3997" t="s">
        <v>20350</v>
      </c>
      <c r="B3997" t="s">
        <v>20352</v>
      </c>
      <c r="C3997" t="s">
        <v>20351</v>
      </c>
      <c r="J3997" t="s">
        <v>27655</v>
      </c>
    </row>
    <row r="3998" spans="1:10" x14ac:dyDescent="0.2">
      <c r="A3998" t="s">
        <v>20353</v>
      </c>
      <c r="B3998" t="s">
        <v>20355</v>
      </c>
      <c r="C3998" t="s">
        <v>20354</v>
      </c>
      <c r="J3998" t="s">
        <v>27655</v>
      </c>
    </row>
    <row r="3999" spans="1:10" x14ac:dyDescent="0.2">
      <c r="A3999" t="s">
        <v>20356</v>
      </c>
      <c r="B3999" t="s">
        <v>20358</v>
      </c>
      <c r="C3999" t="s">
        <v>20357</v>
      </c>
      <c r="J3999" t="s">
        <v>27655</v>
      </c>
    </row>
    <row r="4000" spans="1:10" x14ac:dyDescent="0.2">
      <c r="A4000" t="s">
        <v>20359</v>
      </c>
      <c r="B4000" t="s">
        <v>20361</v>
      </c>
      <c r="C4000" t="s">
        <v>20360</v>
      </c>
      <c r="J4000" t="s">
        <v>27655</v>
      </c>
    </row>
    <row r="4001" spans="1:10" x14ac:dyDescent="0.2">
      <c r="A4001" t="s">
        <v>20362</v>
      </c>
      <c r="B4001" t="s">
        <v>20364</v>
      </c>
      <c r="C4001" t="s">
        <v>20363</v>
      </c>
      <c r="J4001" t="s">
        <v>27655</v>
      </c>
    </row>
    <row r="4002" spans="1:10" x14ac:dyDescent="0.2">
      <c r="A4002" t="s">
        <v>27302</v>
      </c>
      <c r="B4002" t="s">
        <v>27304</v>
      </c>
      <c r="C4002" t="s">
        <v>27303</v>
      </c>
      <c r="J4002" t="s">
        <v>27655</v>
      </c>
    </row>
    <row r="4003" spans="1:10" x14ac:dyDescent="0.2">
      <c r="A4003" t="s">
        <v>23248</v>
      </c>
      <c r="B4003" t="s">
        <v>4084</v>
      </c>
      <c r="C4003" t="s">
        <v>23249</v>
      </c>
      <c r="D4003" t="s">
        <v>23094</v>
      </c>
      <c r="H4003" t="s">
        <v>23095</v>
      </c>
      <c r="J4003" t="s">
        <v>27655</v>
      </c>
    </row>
    <row r="4004" spans="1:10" x14ac:dyDescent="0.2">
      <c r="A4004" t="s">
        <v>23250</v>
      </c>
      <c r="B4004" t="s">
        <v>3922</v>
      </c>
      <c r="C4004" t="s">
        <v>23251</v>
      </c>
      <c r="D4004" t="s">
        <v>23096</v>
      </c>
      <c r="H4004" t="s">
        <v>23097</v>
      </c>
      <c r="J4004" t="s">
        <v>27655</v>
      </c>
    </row>
    <row r="4005" spans="1:10" x14ac:dyDescent="0.2">
      <c r="A4005" t="s">
        <v>27305</v>
      </c>
      <c r="B4005" t="s">
        <v>27307</v>
      </c>
      <c r="C4005" t="s">
        <v>27306</v>
      </c>
      <c r="J4005" t="s">
        <v>27655</v>
      </c>
    </row>
    <row r="4006" spans="1:10" x14ac:dyDescent="0.2">
      <c r="A4006" t="s">
        <v>26476</v>
      </c>
      <c r="B4006" t="s">
        <v>26478</v>
      </c>
      <c r="C4006" t="s">
        <v>26477</v>
      </c>
      <c r="J4006" t="s">
        <v>27655</v>
      </c>
    </row>
    <row r="4007" spans="1:10" x14ac:dyDescent="0.2">
      <c r="A4007" t="s">
        <v>24230</v>
      </c>
      <c r="B4007" t="s">
        <v>24232</v>
      </c>
      <c r="C4007" t="s">
        <v>24231</v>
      </c>
      <c r="J4007" t="s">
        <v>27655</v>
      </c>
    </row>
    <row r="4008" spans="1:10" x14ac:dyDescent="0.2">
      <c r="A4008" t="s">
        <v>25907</v>
      </c>
      <c r="B4008" t="s">
        <v>25909</v>
      </c>
      <c r="C4008" t="s">
        <v>25908</v>
      </c>
      <c r="J4008" t="s">
        <v>27655</v>
      </c>
    </row>
    <row r="4009" spans="1:10" x14ac:dyDescent="0.2">
      <c r="A4009" t="s">
        <v>24233</v>
      </c>
      <c r="B4009" t="s">
        <v>24235</v>
      </c>
      <c r="C4009" t="s">
        <v>24234</v>
      </c>
      <c r="J4009" t="s">
        <v>27655</v>
      </c>
    </row>
    <row r="4010" spans="1:10" x14ac:dyDescent="0.2">
      <c r="A4010" t="s">
        <v>25910</v>
      </c>
      <c r="B4010" t="s">
        <v>25912</v>
      </c>
      <c r="C4010" t="s">
        <v>25911</v>
      </c>
      <c r="D4010" t="s">
        <v>23503</v>
      </c>
      <c r="H4010" t="s">
        <v>23504</v>
      </c>
      <c r="J4010" t="s">
        <v>27655</v>
      </c>
    </row>
    <row r="4011" spans="1:10" x14ac:dyDescent="0.2">
      <c r="A4011" t="s">
        <v>25913</v>
      </c>
      <c r="B4011" t="s">
        <v>25915</v>
      </c>
      <c r="C4011" t="s">
        <v>25914</v>
      </c>
      <c r="D4011" t="s">
        <v>25125</v>
      </c>
      <c r="H4011" t="s">
        <v>25126</v>
      </c>
      <c r="J4011" t="s">
        <v>27655</v>
      </c>
    </row>
    <row r="4012" spans="1:10" x14ac:dyDescent="0.2">
      <c r="A4012" t="s">
        <v>25916</v>
      </c>
      <c r="B4012" t="s">
        <v>25918</v>
      </c>
      <c r="C4012" t="s">
        <v>25917</v>
      </c>
      <c r="J4012" t="s">
        <v>27655</v>
      </c>
    </row>
    <row r="4013" spans="1:10" x14ac:dyDescent="0.2">
      <c r="A4013" t="s">
        <v>26479</v>
      </c>
      <c r="B4013" t="s">
        <v>26481</v>
      </c>
      <c r="C4013" t="s">
        <v>26480</v>
      </c>
      <c r="J4013" t="s">
        <v>27655</v>
      </c>
    </row>
    <row r="4014" spans="1:10" x14ac:dyDescent="0.2">
      <c r="A4014" t="s">
        <v>24236</v>
      </c>
      <c r="B4014" t="s">
        <v>20444</v>
      </c>
      <c r="C4014" t="s">
        <v>24237</v>
      </c>
      <c r="D4014" t="s">
        <v>20442</v>
      </c>
      <c r="H4014" t="s">
        <v>20443</v>
      </c>
      <c r="J4014" t="s">
        <v>27655</v>
      </c>
    </row>
    <row r="4015" spans="1:10" x14ac:dyDescent="0.2">
      <c r="A4015" t="s">
        <v>23252</v>
      </c>
      <c r="B4015" t="s">
        <v>23254</v>
      </c>
      <c r="C4015" t="s">
        <v>23253</v>
      </c>
      <c r="J4015" t="s">
        <v>27655</v>
      </c>
    </row>
    <row r="4016" spans="1:10" x14ac:dyDescent="0.2">
      <c r="A4016" t="s">
        <v>23255</v>
      </c>
      <c r="B4016" t="s">
        <v>23257</v>
      </c>
      <c r="C4016" t="s">
        <v>23256</v>
      </c>
      <c r="J4016" t="s">
        <v>27655</v>
      </c>
    </row>
    <row r="4017" spans="1:10" x14ac:dyDescent="0.2">
      <c r="A4017" t="s">
        <v>23258</v>
      </c>
      <c r="B4017" t="s">
        <v>23260</v>
      </c>
      <c r="C4017" t="s">
        <v>23259</v>
      </c>
      <c r="J4017" t="s">
        <v>27655</v>
      </c>
    </row>
    <row r="4018" spans="1:10" x14ac:dyDescent="0.2">
      <c r="A4018" t="s">
        <v>23261</v>
      </c>
      <c r="B4018" t="s">
        <v>23263</v>
      </c>
      <c r="C4018" t="s">
        <v>23262</v>
      </c>
      <c r="J4018" t="s">
        <v>27655</v>
      </c>
    </row>
    <row r="4019" spans="1:10" x14ac:dyDescent="0.2">
      <c r="A4019" t="s">
        <v>23264</v>
      </c>
      <c r="B4019" t="s">
        <v>23266</v>
      </c>
      <c r="C4019" t="s">
        <v>23265</v>
      </c>
      <c r="J4019" t="s">
        <v>27655</v>
      </c>
    </row>
    <row r="4020" spans="1:10" x14ac:dyDescent="0.2">
      <c r="A4020" t="s">
        <v>20365</v>
      </c>
      <c r="B4020" t="s">
        <v>20367</v>
      </c>
      <c r="C4020" t="s">
        <v>20366</v>
      </c>
      <c r="J4020" t="s">
        <v>27655</v>
      </c>
    </row>
    <row r="4021" spans="1:10" x14ac:dyDescent="0.2">
      <c r="A4021" t="s">
        <v>20368</v>
      </c>
      <c r="B4021" t="s">
        <v>20370</v>
      </c>
      <c r="C4021" t="s">
        <v>20369</v>
      </c>
      <c r="J4021" t="s">
        <v>27655</v>
      </c>
    </row>
    <row r="4022" spans="1:10" x14ac:dyDescent="0.2">
      <c r="A4022" t="s">
        <v>20371</v>
      </c>
      <c r="B4022" t="s">
        <v>20373</v>
      </c>
      <c r="C4022" t="s">
        <v>20372</v>
      </c>
      <c r="E4022" t="s">
        <v>22475</v>
      </c>
      <c r="G4022" t="s">
        <v>22476</v>
      </c>
      <c r="J4022" t="s">
        <v>27655</v>
      </c>
    </row>
    <row r="4023" spans="1:10" x14ac:dyDescent="0.2">
      <c r="A4023" t="s">
        <v>21663</v>
      </c>
      <c r="B4023" t="s">
        <v>27308</v>
      </c>
      <c r="C4023" t="s">
        <v>21664</v>
      </c>
      <c r="J4023" t="s">
        <v>27655</v>
      </c>
    </row>
    <row r="4024" spans="1:10" x14ac:dyDescent="0.2">
      <c r="A4024" t="s">
        <v>24238</v>
      </c>
      <c r="B4024" t="s">
        <v>24240</v>
      </c>
      <c r="C4024" t="s">
        <v>24239</v>
      </c>
      <c r="J4024" t="s">
        <v>27655</v>
      </c>
    </row>
    <row r="4025" spans="1:10" x14ac:dyDescent="0.2">
      <c r="A4025" t="s">
        <v>20374</v>
      </c>
      <c r="B4025" t="s">
        <v>20376</v>
      </c>
      <c r="C4025" t="s">
        <v>20375</v>
      </c>
      <c r="J4025" t="s">
        <v>27655</v>
      </c>
    </row>
    <row r="4026" spans="1:10" x14ac:dyDescent="0.2">
      <c r="A4026" t="s">
        <v>26482</v>
      </c>
      <c r="B4026" t="s">
        <v>26484</v>
      </c>
      <c r="C4026" t="s">
        <v>26483</v>
      </c>
      <c r="J4026" t="s">
        <v>27655</v>
      </c>
    </row>
    <row r="4027" spans="1:10" x14ac:dyDescent="0.2">
      <c r="A4027" t="s">
        <v>27309</v>
      </c>
      <c r="B4027" t="s">
        <v>27311</v>
      </c>
      <c r="C4027" t="s">
        <v>27310</v>
      </c>
      <c r="J4027" t="s">
        <v>27655</v>
      </c>
    </row>
    <row r="4028" spans="1:10" x14ac:dyDescent="0.2">
      <c r="A4028" t="s">
        <v>27312</v>
      </c>
      <c r="B4028" t="s">
        <v>27314</v>
      </c>
      <c r="C4028" t="s">
        <v>27313</v>
      </c>
      <c r="D4028" t="s">
        <v>27644</v>
      </c>
      <c r="H4028" t="s">
        <v>27645</v>
      </c>
      <c r="J4028" t="s">
        <v>27655</v>
      </c>
    </row>
    <row r="4029" spans="1:10" x14ac:dyDescent="0.2">
      <c r="A4029" t="s">
        <v>20377</v>
      </c>
      <c r="B4029" t="s">
        <v>20379</v>
      </c>
      <c r="C4029" t="s">
        <v>20378</v>
      </c>
      <c r="J4029" t="s">
        <v>27655</v>
      </c>
    </row>
    <row r="4030" spans="1:10" x14ac:dyDescent="0.2">
      <c r="A4030" t="s">
        <v>22454</v>
      </c>
      <c r="B4030" t="s">
        <v>22456</v>
      </c>
      <c r="C4030" t="s">
        <v>22455</v>
      </c>
      <c r="D4030" t="s">
        <v>20383</v>
      </c>
      <c r="E4030" t="s">
        <v>23267</v>
      </c>
      <c r="G4030" t="s">
        <v>23268</v>
      </c>
      <c r="H4030" t="s">
        <v>20384</v>
      </c>
      <c r="J4030" t="s">
        <v>27655</v>
      </c>
    </row>
    <row r="4031" spans="1:10" x14ac:dyDescent="0.2">
      <c r="A4031" t="s">
        <v>20380</v>
      </c>
      <c r="B4031" t="s">
        <v>20382</v>
      </c>
      <c r="C4031" t="s">
        <v>20381</v>
      </c>
      <c r="E4031" t="s">
        <v>25937</v>
      </c>
      <c r="G4031" t="s">
        <v>25938</v>
      </c>
      <c r="J4031" t="s">
        <v>27655</v>
      </c>
    </row>
    <row r="4032" spans="1:10" x14ac:dyDescent="0.2">
      <c r="A4032" t="s">
        <v>20383</v>
      </c>
      <c r="B4032" t="s">
        <v>20385</v>
      </c>
      <c r="C4032" t="s">
        <v>20384</v>
      </c>
      <c r="E4032" t="s">
        <v>22454</v>
      </c>
      <c r="G4032" t="s">
        <v>22455</v>
      </c>
      <c r="J4032" t="s">
        <v>27655</v>
      </c>
    </row>
    <row r="4033" spans="1:10" x14ac:dyDescent="0.2">
      <c r="A4033" t="s">
        <v>23267</v>
      </c>
      <c r="B4033" t="s">
        <v>20385</v>
      </c>
      <c r="C4033" t="s">
        <v>23268</v>
      </c>
      <c r="D4033" t="s">
        <v>22454</v>
      </c>
      <c r="H4033" t="s">
        <v>22455</v>
      </c>
      <c r="J4033" t="s">
        <v>27655</v>
      </c>
    </row>
    <row r="4034" spans="1:10" x14ac:dyDescent="0.2">
      <c r="A4034" t="s">
        <v>24241</v>
      </c>
      <c r="B4034" t="s">
        <v>24243</v>
      </c>
      <c r="C4034" t="s">
        <v>24242</v>
      </c>
      <c r="J4034" t="s">
        <v>27655</v>
      </c>
    </row>
    <row r="4035" spans="1:10" x14ac:dyDescent="0.2">
      <c r="A4035" t="s">
        <v>20386</v>
      </c>
      <c r="B4035" t="s">
        <v>20388</v>
      </c>
      <c r="C4035" t="s">
        <v>20387</v>
      </c>
      <c r="J4035" t="s">
        <v>27655</v>
      </c>
    </row>
    <row r="4036" spans="1:10" x14ac:dyDescent="0.2">
      <c r="A4036" t="s">
        <v>23269</v>
      </c>
      <c r="B4036" t="s">
        <v>23271</v>
      </c>
      <c r="C4036" t="s">
        <v>23270</v>
      </c>
      <c r="J4036" t="s">
        <v>27655</v>
      </c>
    </row>
    <row r="4037" spans="1:10" x14ac:dyDescent="0.2">
      <c r="A4037" t="s">
        <v>23272</v>
      </c>
      <c r="B4037" t="s">
        <v>23274</v>
      </c>
      <c r="C4037" t="s">
        <v>23273</v>
      </c>
      <c r="J4037" t="s">
        <v>27655</v>
      </c>
    </row>
    <row r="4038" spans="1:10" x14ac:dyDescent="0.2">
      <c r="A4038" t="s">
        <v>20389</v>
      </c>
      <c r="B4038" t="s">
        <v>22985</v>
      </c>
      <c r="C4038" t="s">
        <v>20390</v>
      </c>
      <c r="E4038" t="s">
        <v>25181</v>
      </c>
      <c r="G4038" t="s">
        <v>25182</v>
      </c>
      <c r="J4038" t="s">
        <v>27655</v>
      </c>
    </row>
    <row r="4039" spans="1:10" x14ac:dyDescent="0.2">
      <c r="A4039" t="s">
        <v>23275</v>
      </c>
      <c r="B4039" t="s">
        <v>23277</v>
      </c>
      <c r="C4039" t="s">
        <v>23276</v>
      </c>
      <c r="D4039" t="s">
        <v>25181</v>
      </c>
      <c r="E4039" t="s">
        <v>26011</v>
      </c>
      <c r="G4039" t="s">
        <v>26012</v>
      </c>
      <c r="H4039" t="s">
        <v>25182</v>
      </c>
      <c r="J4039" t="s">
        <v>27655</v>
      </c>
    </row>
    <row r="4040" spans="1:10" x14ac:dyDescent="0.2">
      <c r="A4040" t="s">
        <v>26485</v>
      </c>
      <c r="B4040" t="s">
        <v>26487</v>
      </c>
      <c r="C4040" t="s">
        <v>26486</v>
      </c>
      <c r="J4040" t="s">
        <v>27655</v>
      </c>
    </row>
    <row r="4041" spans="1:10" x14ac:dyDescent="0.2">
      <c r="A4041" t="s">
        <v>27315</v>
      </c>
      <c r="B4041" t="s">
        <v>27317</v>
      </c>
      <c r="C4041" t="s">
        <v>27316</v>
      </c>
      <c r="J4041" t="s">
        <v>27655</v>
      </c>
    </row>
    <row r="4042" spans="1:10" x14ac:dyDescent="0.2">
      <c r="A4042" t="s">
        <v>27318</v>
      </c>
      <c r="B4042" t="s">
        <v>27320</v>
      </c>
      <c r="C4042" t="s">
        <v>27319</v>
      </c>
      <c r="J4042" t="s">
        <v>27655</v>
      </c>
    </row>
    <row r="4043" spans="1:10" x14ac:dyDescent="0.2">
      <c r="A4043" t="s">
        <v>23278</v>
      </c>
      <c r="B4043" t="s">
        <v>23280</v>
      </c>
      <c r="C4043" t="s">
        <v>23279</v>
      </c>
      <c r="J4043" t="s">
        <v>27655</v>
      </c>
    </row>
    <row r="4044" spans="1:10" x14ac:dyDescent="0.2">
      <c r="A4044" t="s">
        <v>23281</v>
      </c>
      <c r="B4044" t="s">
        <v>23283</v>
      </c>
      <c r="C4044" t="s">
        <v>23282</v>
      </c>
      <c r="D4044" t="s">
        <v>25184</v>
      </c>
      <c r="H4044" t="s">
        <v>25185</v>
      </c>
      <c r="J4044" t="s">
        <v>27655</v>
      </c>
    </row>
    <row r="4045" spans="1:10" x14ac:dyDescent="0.2">
      <c r="A4045" t="s">
        <v>24244</v>
      </c>
      <c r="B4045" t="s">
        <v>24246</v>
      </c>
      <c r="C4045" t="s">
        <v>24245</v>
      </c>
      <c r="J4045" t="s">
        <v>27655</v>
      </c>
    </row>
    <row r="4046" spans="1:10" x14ac:dyDescent="0.2">
      <c r="A4046" t="s">
        <v>24247</v>
      </c>
      <c r="B4046" t="s">
        <v>24249</v>
      </c>
      <c r="C4046" t="s">
        <v>24248</v>
      </c>
      <c r="J4046" t="s">
        <v>27655</v>
      </c>
    </row>
    <row r="4047" spans="1:10" x14ac:dyDescent="0.2">
      <c r="A4047" t="s">
        <v>24250</v>
      </c>
      <c r="B4047" t="s">
        <v>24252</v>
      </c>
      <c r="C4047" t="s">
        <v>24251</v>
      </c>
      <c r="J4047" t="s">
        <v>27655</v>
      </c>
    </row>
    <row r="4048" spans="1:10" x14ac:dyDescent="0.2">
      <c r="A4048" t="s">
        <v>23284</v>
      </c>
      <c r="B4048" t="s">
        <v>23286</v>
      </c>
      <c r="C4048" t="s">
        <v>23285</v>
      </c>
      <c r="J4048" t="s">
        <v>27655</v>
      </c>
    </row>
    <row r="4049" spans="1:10" x14ac:dyDescent="0.2">
      <c r="A4049" t="s">
        <v>22457</v>
      </c>
      <c r="B4049" t="s">
        <v>22459</v>
      </c>
      <c r="C4049" t="s">
        <v>22458</v>
      </c>
      <c r="J4049" t="s">
        <v>27655</v>
      </c>
    </row>
    <row r="4050" spans="1:10" x14ac:dyDescent="0.2">
      <c r="A4050" t="s">
        <v>23287</v>
      </c>
      <c r="B4050" t="s">
        <v>23289</v>
      </c>
      <c r="C4050" t="s">
        <v>23288</v>
      </c>
      <c r="J4050" t="s">
        <v>27655</v>
      </c>
    </row>
    <row r="4051" spans="1:10" x14ac:dyDescent="0.2">
      <c r="A4051" t="s">
        <v>24253</v>
      </c>
      <c r="B4051" t="s">
        <v>24255</v>
      </c>
      <c r="C4051" t="s">
        <v>24254</v>
      </c>
      <c r="E4051" t="s">
        <v>26014</v>
      </c>
      <c r="G4051" t="s">
        <v>26015</v>
      </c>
      <c r="J4051" t="s">
        <v>27655</v>
      </c>
    </row>
    <row r="4052" spans="1:10" x14ac:dyDescent="0.2">
      <c r="A4052" t="s">
        <v>23290</v>
      </c>
      <c r="B4052" t="s">
        <v>23292</v>
      </c>
      <c r="C4052" t="s">
        <v>23291</v>
      </c>
      <c r="J4052" t="s">
        <v>27655</v>
      </c>
    </row>
    <row r="4053" spans="1:10" x14ac:dyDescent="0.2">
      <c r="A4053" t="s">
        <v>23293</v>
      </c>
      <c r="B4053" t="s">
        <v>23295</v>
      </c>
      <c r="C4053" t="s">
        <v>23294</v>
      </c>
      <c r="D4053" t="s">
        <v>26614</v>
      </c>
      <c r="H4053" t="s">
        <v>26615</v>
      </c>
      <c r="J4053" t="s">
        <v>27655</v>
      </c>
    </row>
    <row r="4054" spans="1:10" x14ac:dyDescent="0.2">
      <c r="A4054" t="s">
        <v>25919</v>
      </c>
      <c r="B4054" t="s">
        <v>25921</v>
      </c>
      <c r="C4054" t="s">
        <v>25920</v>
      </c>
      <c r="J4054" t="s">
        <v>27655</v>
      </c>
    </row>
    <row r="4055" spans="1:10" x14ac:dyDescent="0.2">
      <c r="A4055" t="s">
        <v>27321</v>
      </c>
      <c r="B4055" t="s">
        <v>27323</v>
      </c>
      <c r="C4055" t="s">
        <v>27322</v>
      </c>
      <c r="J4055" t="s">
        <v>27655</v>
      </c>
    </row>
    <row r="4056" spans="1:10" x14ac:dyDescent="0.2">
      <c r="A4056" t="s">
        <v>24256</v>
      </c>
      <c r="B4056" t="s">
        <v>24258</v>
      </c>
      <c r="C4056" t="s">
        <v>24257</v>
      </c>
      <c r="J4056" t="s">
        <v>27655</v>
      </c>
    </row>
    <row r="4057" spans="1:10" x14ac:dyDescent="0.2">
      <c r="A4057" t="s">
        <v>23296</v>
      </c>
      <c r="B4057" t="s">
        <v>23298</v>
      </c>
      <c r="C4057" t="s">
        <v>23297</v>
      </c>
      <c r="J4057" t="s">
        <v>27655</v>
      </c>
    </row>
    <row r="4058" spans="1:10" x14ac:dyDescent="0.2">
      <c r="A4058" t="s">
        <v>23299</v>
      </c>
      <c r="B4058" t="s">
        <v>23301</v>
      </c>
      <c r="C4058" t="s">
        <v>23300</v>
      </c>
      <c r="J4058" t="s">
        <v>27655</v>
      </c>
    </row>
    <row r="4059" spans="1:10" x14ac:dyDescent="0.2">
      <c r="A4059" t="s">
        <v>20391</v>
      </c>
      <c r="B4059" t="s">
        <v>20393</v>
      </c>
      <c r="C4059" t="s">
        <v>20392</v>
      </c>
      <c r="E4059" t="s">
        <v>23302</v>
      </c>
      <c r="G4059" t="s">
        <v>23303</v>
      </c>
      <c r="J4059" t="s">
        <v>27655</v>
      </c>
    </row>
    <row r="4060" spans="1:10" x14ac:dyDescent="0.2">
      <c r="A4060" t="s">
        <v>23302</v>
      </c>
      <c r="B4060" t="s">
        <v>23304</v>
      </c>
      <c r="C4060" t="s">
        <v>23303</v>
      </c>
      <c r="D4060" t="s">
        <v>20391</v>
      </c>
      <c r="H4060" t="s">
        <v>20392</v>
      </c>
      <c r="J4060" t="s">
        <v>27655</v>
      </c>
    </row>
    <row r="4061" spans="1:10" x14ac:dyDescent="0.2">
      <c r="A4061" t="s">
        <v>23305</v>
      </c>
      <c r="B4061" t="s">
        <v>23307</v>
      </c>
      <c r="C4061" t="s">
        <v>23306</v>
      </c>
      <c r="J4061" t="s">
        <v>27655</v>
      </c>
    </row>
    <row r="4062" spans="1:10" x14ac:dyDescent="0.2">
      <c r="A4062" t="s">
        <v>24259</v>
      </c>
      <c r="B4062" t="s">
        <v>24261</v>
      </c>
      <c r="C4062" t="s">
        <v>24260</v>
      </c>
      <c r="J4062" t="s">
        <v>27655</v>
      </c>
    </row>
    <row r="4063" spans="1:10" x14ac:dyDescent="0.2">
      <c r="A4063" t="s">
        <v>23308</v>
      </c>
      <c r="B4063" t="s">
        <v>23310</v>
      </c>
      <c r="C4063" t="s">
        <v>23309</v>
      </c>
      <c r="J4063" t="s">
        <v>27655</v>
      </c>
    </row>
    <row r="4064" spans="1:10" x14ac:dyDescent="0.2">
      <c r="A4064" t="s">
        <v>24262</v>
      </c>
      <c r="B4064" t="s">
        <v>25093</v>
      </c>
      <c r="C4064" t="s">
        <v>24263</v>
      </c>
      <c r="E4064" t="s">
        <v>25094</v>
      </c>
      <c r="G4064" t="s">
        <v>25095</v>
      </c>
      <c r="J4064" t="s">
        <v>27655</v>
      </c>
    </row>
    <row r="4065" spans="1:10" x14ac:dyDescent="0.2">
      <c r="A4065" t="s">
        <v>25094</v>
      </c>
      <c r="B4065" t="s">
        <v>27324</v>
      </c>
      <c r="C4065" t="s">
        <v>25095</v>
      </c>
      <c r="D4065" t="s">
        <v>24262</v>
      </c>
      <c r="H4065" t="s">
        <v>24263</v>
      </c>
      <c r="J4065" t="s">
        <v>27655</v>
      </c>
    </row>
    <row r="4066" spans="1:10" x14ac:dyDescent="0.2">
      <c r="A4066" t="s">
        <v>24264</v>
      </c>
      <c r="B4066" t="s">
        <v>24266</v>
      </c>
      <c r="C4066" t="s">
        <v>24265</v>
      </c>
      <c r="J4066" t="s">
        <v>27655</v>
      </c>
    </row>
    <row r="4067" spans="1:10" x14ac:dyDescent="0.2">
      <c r="A4067" t="s">
        <v>24267</v>
      </c>
      <c r="B4067" t="s">
        <v>24269</v>
      </c>
      <c r="C4067" t="s">
        <v>24268</v>
      </c>
      <c r="J4067" t="s">
        <v>27655</v>
      </c>
    </row>
    <row r="4068" spans="1:10" x14ac:dyDescent="0.2">
      <c r="A4068" t="s">
        <v>23311</v>
      </c>
      <c r="B4068" t="s">
        <v>23313</v>
      </c>
      <c r="C4068" t="s">
        <v>23312</v>
      </c>
      <c r="J4068" t="s">
        <v>27655</v>
      </c>
    </row>
    <row r="4069" spans="1:10" x14ac:dyDescent="0.2">
      <c r="A4069" t="s">
        <v>23314</v>
      </c>
      <c r="B4069" t="s">
        <v>23316</v>
      </c>
      <c r="C4069" t="s">
        <v>23315</v>
      </c>
      <c r="J4069" t="s">
        <v>27655</v>
      </c>
    </row>
    <row r="4070" spans="1:10" x14ac:dyDescent="0.2">
      <c r="A4070" t="s">
        <v>24270</v>
      </c>
      <c r="B4070" t="s">
        <v>24272</v>
      </c>
      <c r="C4070" t="s">
        <v>24271</v>
      </c>
      <c r="J4070" t="s">
        <v>27655</v>
      </c>
    </row>
    <row r="4071" spans="1:10" x14ac:dyDescent="0.2">
      <c r="A4071" t="s">
        <v>23317</v>
      </c>
      <c r="B4071" t="s">
        <v>23319</v>
      </c>
      <c r="C4071" t="s">
        <v>23318</v>
      </c>
      <c r="J4071" t="s">
        <v>27655</v>
      </c>
    </row>
    <row r="4072" spans="1:10" x14ac:dyDescent="0.2">
      <c r="A4072" t="s">
        <v>23320</v>
      </c>
      <c r="B4072" t="s">
        <v>23322</v>
      </c>
      <c r="C4072" t="s">
        <v>23321</v>
      </c>
      <c r="E4072" t="s">
        <v>24328</v>
      </c>
      <c r="G4072" t="s">
        <v>24329</v>
      </c>
      <c r="J4072" t="s">
        <v>27655</v>
      </c>
    </row>
    <row r="4073" spans="1:10" x14ac:dyDescent="0.2">
      <c r="A4073" t="s">
        <v>23323</v>
      </c>
      <c r="B4073" t="s">
        <v>23325</v>
      </c>
      <c r="C4073" t="s">
        <v>23324</v>
      </c>
      <c r="E4073" t="s">
        <v>24273</v>
      </c>
      <c r="G4073" t="s">
        <v>24274</v>
      </c>
      <c r="J4073" t="s">
        <v>27655</v>
      </c>
    </row>
    <row r="4074" spans="1:10" x14ac:dyDescent="0.2">
      <c r="A4074" t="s">
        <v>24273</v>
      </c>
      <c r="B4074" t="s">
        <v>23325</v>
      </c>
      <c r="C4074" t="s">
        <v>24274</v>
      </c>
      <c r="D4074" t="s">
        <v>23323</v>
      </c>
      <c r="E4074" t="s">
        <v>24275</v>
      </c>
      <c r="G4074" t="s">
        <v>24276</v>
      </c>
      <c r="H4074" t="s">
        <v>23324</v>
      </c>
      <c r="J4074" t="s">
        <v>27655</v>
      </c>
    </row>
    <row r="4075" spans="1:10" x14ac:dyDescent="0.2">
      <c r="A4075" t="s">
        <v>24275</v>
      </c>
      <c r="B4075" t="s">
        <v>23325</v>
      </c>
      <c r="C4075" t="s">
        <v>24276</v>
      </c>
      <c r="D4075" t="s">
        <v>24273</v>
      </c>
      <c r="H4075" t="s">
        <v>24274</v>
      </c>
      <c r="J4075" t="s">
        <v>27655</v>
      </c>
    </row>
    <row r="4076" spans="1:10" x14ac:dyDescent="0.2">
      <c r="A4076" t="s">
        <v>23328</v>
      </c>
      <c r="B4076" t="s">
        <v>23330</v>
      </c>
      <c r="C4076" t="s">
        <v>23329</v>
      </c>
      <c r="D4076" t="s">
        <v>23326</v>
      </c>
      <c r="E4076" t="s">
        <v>24277</v>
      </c>
      <c r="G4076" t="s">
        <v>24278</v>
      </c>
      <c r="H4076" t="s">
        <v>23327</v>
      </c>
      <c r="J4076" t="s">
        <v>27655</v>
      </c>
    </row>
    <row r="4077" spans="1:10" x14ac:dyDescent="0.2">
      <c r="A4077" t="s">
        <v>24277</v>
      </c>
      <c r="B4077" t="s">
        <v>23330</v>
      </c>
      <c r="C4077" t="s">
        <v>24278</v>
      </c>
      <c r="D4077" t="s">
        <v>23328</v>
      </c>
      <c r="H4077" t="s">
        <v>23329</v>
      </c>
      <c r="J4077" t="s">
        <v>27655</v>
      </c>
    </row>
    <row r="4078" spans="1:10" x14ac:dyDescent="0.2">
      <c r="A4078" t="s">
        <v>20394</v>
      </c>
      <c r="B4078" t="s">
        <v>20396</v>
      </c>
      <c r="C4078" t="s">
        <v>20395</v>
      </c>
      <c r="J4078" t="s">
        <v>27655</v>
      </c>
    </row>
    <row r="4079" spans="1:10" x14ac:dyDescent="0.2">
      <c r="A4079" t="s">
        <v>26488</v>
      </c>
      <c r="B4079" t="s">
        <v>26490</v>
      </c>
      <c r="C4079" t="s">
        <v>26489</v>
      </c>
      <c r="J4079" t="s">
        <v>27655</v>
      </c>
    </row>
    <row r="4080" spans="1:10" x14ac:dyDescent="0.2">
      <c r="A4080" t="s">
        <v>23331</v>
      </c>
      <c r="B4080" t="s">
        <v>23333</v>
      </c>
      <c r="C4080" t="s">
        <v>23332</v>
      </c>
      <c r="E4080" t="s">
        <v>23874</v>
      </c>
      <c r="G4080" t="s">
        <v>23875</v>
      </c>
      <c r="J4080" t="s">
        <v>27655</v>
      </c>
    </row>
    <row r="4081" spans="1:10" x14ac:dyDescent="0.2">
      <c r="A4081" t="s">
        <v>23874</v>
      </c>
      <c r="B4081" t="s">
        <v>23333</v>
      </c>
      <c r="C4081" t="s">
        <v>23875</v>
      </c>
      <c r="D4081" t="s">
        <v>23331</v>
      </c>
      <c r="H4081" t="s">
        <v>23332</v>
      </c>
      <c r="J4081" t="s">
        <v>27655</v>
      </c>
    </row>
    <row r="4082" spans="1:10" x14ac:dyDescent="0.2">
      <c r="A4082" t="s">
        <v>20397</v>
      </c>
      <c r="B4082" t="s">
        <v>20399</v>
      </c>
      <c r="C4082" t="s">
        <v>20398</v>
      </c>
      <c r="E4082" t="s">
        <v>23334</v>
      </c>
      <c r="G4082" t="s">
        <v>23335</v>
      </c>
      <c r="J4082" t="s">
        <v>27655</v>
      </c>
    </row>
    <row r="4083" spans="1:10" x14ac:dyDescent="0.2">
      <c r="A4083" t="s">
        <v>23334</v>
      </c>
      <c r="B4083" t="s">
        <v>20399</v>
      </c>
      <c r="C4083" t="s">
        <v>23335</v>
      </c>
      <c r="D4083" t="s">
        <v>20397</v>
      </c>
      <c r="H4083" t="s">
        <v>20398</v>
      </c>
      <c r="J4083" t="s">
        <v>27655</v>
      </c>
    </row>
    <row r="4084" spans="1:10" x14ac:dyDescent="0.2">
      <c r="A4084" t="s">
        <v>23336</v>
      </c>
      <c r="B4084" t="s">
        <v>25922</v>
      </c>
      <c r="C4084" t="s">
        <v>23337</v>
      </c>
      <c r="J4084" t="s">
        <v>27655</v>
      </c>
    </row>
    <row r="4085" spans="1:10" x14ac:dyDescent="0.2">
      <c r="A4085" t="s">
        <v>23338</v>
      </c>
      <c r="B4085" t="s">
        <v>23340</v>
      </c>
      <c r="C4085" t="s">
        <v>23339</v>
      </c>
      <c r="J4085" t="s">
        <v>27655</v>
      </c>
    </row>
    <row r="4086" spans="1:10" x14ac:dyDescent="0.2">
      <c r="A4086" t="s">
        <v>23341</v>
      </c>
      <c r="B4086" t="s">
        <v>23343</v>
      </c>
      <c r="C4086" t="s">
        <v>23342</v>
      </c>
      <c r="J4086" t="s">
        <v>27655</v>
      </c>
    </row>
    <row r="4087" spans="1:10" x14ac:dyDescent="0.2">
      <c r="A4087" t="s">
        <v>23344</v>
      </c>
      <c r="B4087" t="s">
        <v>23346</v>
      </c>
      <c r="C4087" t="s">
        <v>23345</v>
      </c>
      <c r="J4087" t="s">
        <v>27655</v>
      </c>
    </row>
    <row r="4088" spans="1:10" x14ac:dyDescent="0.2">
      <c r="A4088" t="s">
        <v>24279</v>
      </c>
      <c r="B4088" t="s">
        <v>24281</v>
      </c>
      <c r="C4088" t="s">
        <v>24280</v>
      </c>
      <c r="J4088" t="s">
        <v>27655</v>
      </c>
    </row>
    <row r="4089" spans="1:10" x14ac:dyDescent="0.2">
      <c r="A4089" t="s">
        <v>23347</v>
      </c>
      <c r="B4089" t="s">
        <v>23349</v>
      </c>
      <c r="C4089" t="s">
        <v>23348</v>
      </c>
      <c r="J4089" t="s">
        <v>27655</v>
      </c>
    </row>
    <row r="4090" spans="1:10" x14ac:dyDescent="0.2">
      <c r="A4090" t="s">
        <v>23350</v>
      </c>
      <c r="B4090" t="s">
        <v>23352</v>
      </c>
      <c r="C4090" t="s">
        <v>23351</v>
      </c>
      <c r="J4090" t="s">
        <v>27655</v>
      </c>
    </row>
    <row r="4091" spans="1:10" x14ac:dyDescent="0.2">
      <c r="A4091" t="s">
        <v>23353</v>
      </c>
      <c r="B4091" t="s">
        <v>23355</v>
      </c>
      <c r="C4091" t="s">
        <v>23354</v>
      </c>
      <c r="J4091" t="s">
        <v>27655</v>
      </c>
    </row>
    <row r="4092" spans="1:10" x14ac:dyDescent="0.2">
      <c r="A4092" t="s">
        <v>23356</v>
      </c>
      <c r="B4092" t="s">
        <v>23358</v>
      </c>
      <c r="C4092" t="s">
        <v>23357</v>
      </c>
      <c r="J4092" t="s">
        <v>27655</v>
      </c>
    </row>
    <row r="4093" spans="1:10" x14ac:dyDescent="0.2">
      <c r="A4093" t="s">
        <v>23359</v>
      </c>
      <c r="B4093" t="s">
        <v>23361</v>
      </c>
      <c r="C4093" t="s">
        <v>23360</v>
      </c>
      <c r="E4093" t="s">
        <v>23517</v>
      </c>
      <c r="G4093" t="s">
        <v>23518</v>
      </c>
      <c r="J4093" t="s">
        <v>27655</v>
      </c>
    </row>
    <row r="4094" spans="1:10" x14ac:dyDescent="0.2">
      <c r="A4094" t="s">
        <v>24282</v>
      </c>
      <c r="B4094" t="s">
        <v>5880</v>
      </c>
      <c r="C4094" t="s">
        <v>24283</v>
      </c>
      <c r="J4094" t="s">
        <v>27655</v>
      </c>
    </row>
    <row r="4095" spans="1:10" x14ac:dyDescent="0.2">
      <c r="A4095" t="s">
        <v>23362</v>
      </c>
      <c r="B4095" t="s">
        <v>23364</v>
      </c>
      <c r="C4095" t="s">
        <v>23363</v>
      </c>
      <c r="J4095" t="s">
        <v>27655</v>
      </c>
    </row>
    <row r="4096" spans="1:10" x14ac:dyDescent="0.2">
      <c r="A4096" t="s">
        <v>23365</v>
      </c>
      <c r="B4096" t="s">
        <v>23367</v>
      </c>
      <c r="C4096" t="s">
        <v>23366</v>
      </c>
      <c r="J4096" t="s">
        <v>27655</v>
      </c>
    </row>
    <row r="4097" spans="1:10" x14ac:dyDescent="0.2">
      <c r="A4097" t="s">
        <v>23368</v>
      </c>
      <c r="B4097" t="s">
        <v>20459</v>
      </c>
      <c r="C4097" t="s">
        <v>23369</v>
      </c>
      <c r="D4097" t="s">
        <v>20457</v>
      </c>
      <c r="H4097" t="s">
        <v>20458</v>
      </c>
      <c r="J4097" t="s">
        <v>27655</v>
      </c>
    </row>
    <row r="4098" spans="1:10" x14ac:dyDescent="0.2">
      <c r="A4098" t="s">
        <v>23370</v>
      </c>
      <c r="B4098" t="s">
        <v>23372</v>
      </c>
      <c r="C4098" t="s">
        <v>23371</v>
      </c>
      <c r="J4098" t="s">
        <v>27655</v>
      </c>
    </row>
    <row r="4099" spans="1:10" x14ac:dyDescent="0.2">
      <c r="A4099" t="s">
        <v>23373</v>
      </c>
      <c r="B4099" t="s">
        <v>23375</v>
      </c>
      <c r="C4099" t="s">
        <v>23374</v>
      </c>
      <c r="J4099" t="s">
        <v>27655</v>
      </c>
    </row>
    <row r="4100" spans="1:10" x14ac:dyDescent="0.2">
      <c r="A4100" t="s">
        <v>23376</v>
      </c>
      <c r="B4100" t="s">
        <v>23378</v>
      </c>
      <c r="C4100" t="s">
        <v>23377</v>
      </c>
      <c r="J4100" t="s">
        <v>27655</v>
      </c>
    </row>
    <row r="4101" spans="1:10" x14ac:dyDescent="0.2">
      <c r="A4101" t="s">
        <v>27325</v>
      </c>
      <c r="B4101" t="s">
        <v>27327</v>
      </c>
      <c r="C4101" t="s">
        <v>27326</v>
      </c>
      <c r="J4101" t="s">
        <v>27655</v>
      </c>
    </row>
    <row r="4102" spans="1:10" x14ac:dyDescent="0.2">
      <c r="A4102" t="s">
        <v>23381</v>
      </c>
      <c r="B4102" t="s">
        <v>23383</v>
      </c>
      <c r="C4102" t="s">
        <v>23382</v>
      </c>
      <c r="J4102" t="s">
        <v>27655</v>
      </c>
    </row>
    <row r="4103" spans="1:10" x14ac:dyDescent="0.2">
      <c r="A4103" t="s">
        <v>23384</v>
      </c>
      <c r="B4103" t="s">
        <v>23386</v>
      </c>
      <c r="C4103" t="s">
        <v>23385</v>
      </c>
      <c r="J4103" t="s">
        <v>27655</v>
      </c>
    </row>
    <row r="4104" spans="1:10" x14ac:dyDescent="0.2">
      <c r="A4104" t="s">
        <v>23387</v>
      </c>
      <c r="B4104" t="s">
        <v>23389</v>
      </c>
      <c r="C4104" t="s">
        <v>23388</v>
      </c>
      <c r="J4104" t="s">
        <v>27655</v>
      </c>
    </row>
    <row r="4105" spans="1:10" x14ac:dyDescent="0.2">
      <c r="A4105" t="s">
        <v>23390</v>
      </c>
      <c r="B4105" t="s">
        <v>23392</v>
      </c>
      <c r="C4105" t="s">
        <v>23391</v>
      </c>
      <c r="J4105" t="s">
        <v>27655</v>
      </c>
    </row>
    <row r="4106" spans="1:10" x14ac:dyDescent="0.2">
      <c r="A4106" t="s">
        <v>23393</v>
      </c>
      <c r="B4106" t="s">
        <v>23395</v>
      </c>
      <c r="C4106" t="s">
        <v>23394</v>
      </c>
      <c r="J4106" t="s">
        <v>27655</v>
      </c>
    </row>
    <row r="4107" spans="1:10" x14ac:dyDescent="0.2">
      <c r="A4107" t="s">
        <v>20400</v>
      </c>
      <c r="B4107" t="s">
        <v>20402</v>
      </c>
      <c r="C4107" t="s">
        <v>20401</v>
      </c>
      <c r="J4107" t="s">
        <v>27655</v>
      </c>
    </row>
    <row r="4108" spans="1:10" x14ac:dyDescent="0.2">
      <c r="A4108" t="s">
        <v>20403</v>
      </c>
      <c r="B4108" t="s">
        <v>20405</v>
      </c>
      <c r="C4108" t="s">
        <v>20404</v>
      </c>
      <c r="E4108" t="s">
        <v>26491</v>
      </c>
      <c r="G4108" t="s">
        <v>26492</v>
      </c>
      <c r="J4108" t="s">
        <v>27655</v>
      </c>
    </row>
    <row r="4109" spans="1:10" x14ac:dyDescent="0.2">
      <c r="A4109" t="s">
        <v>26491</v>
      </c>
      <c r="B4109" t="s">
        <v>20405</v>
      </c>
      <c r="C4109" t="s">
        <v>26492</v>
      </c>
      <c r="D4109" t="s">
        <v>20403</v>
      </c>
      <c r="H4109" t="s">
        <v>20404</v>
      </c>
      <c r="J4109" t="s">
        <v>27655</v>
      </c>
    </row>
    <row r="4110" spans="1:10" x14ac:dyDescent="0.2">
      <c r="A4110" t="s">
        <v>20406</v>
      </c>
      <c r="B4110" t="s">
        <v>20408</v>
      </c>
      <c r="C4110" t="s">
        <v>20407</v>
      </c>
      <c r="J4110" t="s">
        <v>27655</v>
      </c>
    </row>
    <row r="4111" spans="1:10" x14ac:dyDescent="0.2">
      <c r="A4111" t="s">
        <v>20409</v>
      </c>
      <c r="B4111" t="s">
        <v>20411</v>
      </c>
      <c r="C4111" t="s">
        <v>20410</v>
      </c>
      <c r="J4111" t="s">
        <v>27655</v>
      </c>
    </row>
    <row r="4112" spans="1:10" x14ac:dyDescent="0.2">
      <c r="A4112" t="s">
        <v>20412</v>
      </c>
      <c r="B4112" t="s">
        <v>20414</v>
      </c>
      <c r="C4112" t="s">
        <v>20413</v>
      </c>
      <c r="J4112" t="s">
        <v>27655</v>
      </c>
    </row>
    <row r="4113" spans="1:10" x14ac:dyDescent="0.2">
      <c r="A4113" t="s">
        <v>20415</v>
      </c>
      <c r="B4113" t="s">
        <v>20417</v>
      </c>
      <c r="C4113" t="s">
        <v>20416</v>
      </c>
      <c r="E4113" t="s">
        <v>26493</v>
      </c>
      <c r="G4113" t="s">
        <v>26494</v>
      </c>
      <c r="J4113" t="s">
        <v>27655</v>
      </c>
    </row>
    <row r="4114" spans="1:10" x14ac:dyDescent="0.2">
      <c r="A4114" t="s">
        <v>26493</v>
      </c>
      <c r="B4114" t="s">
        <v>20417</v>
      </c>
      <c r="C4114" t="s">
        <v>26494</v>
      </c>
      <c r="D4114" t="s">
        <v>20415</v>
      </c>
      <c r="H4114" t="s">
        <v>20416</v>
      </c>
      <c r="J4114" t="s">
        <v>27655</v>
      </c>
    </row>
    <row r="4115" spans="1:10" x14ac:dyDescent="0.2">
      <c r="A4115" t="s">
        <v>23396</v>
      </c>
      <c r="B4115" t="s">
        <v>23398</v>
      </c>
      <c r="C4115" t="s">
        <v>23397</v>
      </c>
      <c r="D4115" t="s">
        <v>20418</v>
      </c>
      <c r="H4115" t="s">
        <v>20419</v>
      </c>
      <c r="J4115" t="s">
        <v>27655</v>
      </c>
    </row>
    <row r="4116" spans="1:10" x14ac:dyDescent="0.2">
      <c r="A4116" t="s">
        <v>20418</v>
      </c>
      <c r="B4116" t="s">
        <v>20420</v>
      </c>
      <c r="C4116" t="s">
        <v>20419</v>
      </c>
      <c r="E4116" t="s">
        <v>23396</v>
      </c>
      <c r="G4116" t="s">
        <v>23397</v>
      </c>
      <c r="J4116" t="s">
        <v>27655</v>
      </c>
    </row>
    <row r="4117" spans="1:10" x14ac:dyDescent="0.2">
      <c r="A4117" t="s">
        <v>20421</v>
      </c>
      <c r="B4117" t="s">
        <v>20423</v>
      </c>
      <c r="C4117" t="s">
        <v>20422</v>
      </c>
      <c r="J4117" t="s">
        <v>27655</v>
      </c>
    </row>
    <row r="4118" spans="1:10" x14ac:dyDescent="0.2">
      <c r="A4118" t="s">
        <v>20424</v>
      </c>
      <c r="B4118" t="s">
        <v>20426</v>
      </c>
      <c r="C4118" t="s">
        <v>20425</v>
      </c>
      <c r="J4118" t="s">
        <v>27655</v>
      </c>
    </row>
    <row r="4119" spans="1:10" x14ac:dyDescent="0.2">
      <c r="A4119" t="s">
        <v>26495</v>
      </c>
      <c r="B4119" t="s">
        <v>26497</v>
      </c>
      <c r="C4119" t="s">
        <v>26496</v>
      </c>
      <c r="J4119" t="s">
        <v>27655</v>
      </c>
    </row>
    <row r="4120" spans="1:10" x14ac:dyDescent="0.2">
      <c r="A4120" t="s">
        <v>20427</v>
      </c>
      <c r="B4120" t="s">
        <v>20429</v>
      </c>
      <c r="C4120" t="s">
        <v>20428</v>
      </c>
      <c r="E4120" t="s">
        <v>25972</v>
      </c>
      <c r="G4120" t="s">
        <v>25973</v>
      </c>
      <c r="J4120" t="s">
        <v>27655</v>
      </c>
    </row>
    <row r="4121" spans="1:10" x14ac:dyDescent="0.2">
      <c r="A4121" t="s">
        <v>25923</v>
      </c>
      <c r="B4121" t="s">
        <v>20429</v>
      </c>
      <c r="C4121" t="s">
        <v>25924</v>
      </c>
      <c r="D4121" t="s">
        <v>25972</v>
      </c>
      <c r="H4121" t="s">
        <v>25973</v>
      </c>
      <c r="J4121" t="s">
        <v>27655</v>
      </c>
    </row>
    <row r="4122" spans="1:10" x14ac:dyDescent="0.2">
      <c r="A4122" t="s">
        <v>20430</v>
      </c>
      <c r="B4122" t="s">
        <v>20432</v>
      </c>
      <c r="C4122" t="s">
        <v>20431</v>
      </c>
      <c r="J4122" t="s">
        <v>27655</v>
      </c>
    </row>
    <row r="4123" spans="1:10" x14ac:dyDescent="0.2">
      <c r="A4123" t="s">
        <v>20433</v>
      </c>
      <c r="B4123" t="s">
        <v>20435</v>
      </c>
      <c r="C4123" t="s">
        <v>20434</v>
      </c>
      <c r="J4123" t="s">
        <v>27655</v>
      </c>
    </row>
    <row r="4124" spans="1:10" x14ac:dyDescent="0.2">
      <c r="A4124" t="s">
        <v>20436</v>
      </c>
      <c r="B4124" t="s">
        <v>20438</v>
      </c>
      <c r="C4124" t="s">
        <v>20437</v>
      </c>
      <c r="J4124" t="s">
        <v>27655</v>
      </c>
    </row>
    <row r="4125" spans="1:10" x14ac:dyDescent="0.2">
      <c r="A4125" t="s">
        <v>20439</v>
      </c>
      <c r="B4125" t="s">
        <v>20441</v>
      </c>
      <c r="C4125" t="s">
        <v>20440</v>
      </c>
      <c r="J4125" t="s">
        <v>27655</v>
      </c>
    </row>
    <row r="4126" spans="1:10" x14ac:dyDescent="0.2">
      <c r="A4126" t="s">
        <v>23399</v>
      </c>
      <c r="B4126" t="s">
        <v>23401</v>
      </c>
      <c r="C4126" t="s">
        <v>23400</v>
      </c>
      <c r="J4126" t="s">
        <v>27655</v>
      </c>
    </row>
    <row r="4127" spans="1:10" x14ac:dyDescent="0.2">
      <c r="A4127" t="s">
        <v>20442</v>
      </c>
      <c r="B4127" t="s">
        <v>20444</v>
      </c>
      <c r="C4127" t="s">
        <v>20443</v>
      </c>
      <c r="D4127" t="s">
        <v>20683</v>
      </c>
      <c r="E4127" t="s">
        <v>24236</v>
      </c>
      <c r="G4127" t="s">
        <v>24237</v>
      </c>
      <c r="H4127" t="s">
        <v>22989</v>
      </c>
      <c r="J4127" t="s">
        <v>27655</v>
      </c>
    </row>
    <row r="4128" spans="1:10" x14ac:dyDescent="0.2">
      <c r="A4128" t="s">
        <v>26498</v>
      </c>
      <c r="B4128" t="s">
        <v>26500</v>
      </c>
      <c r="C4128" t="s">
        <v>26499</v>
      </c>
      <c r="J4128" t="s">
        <v>27655</v>
      </c>
    </row>
    <row r="4129" spans="1:10" x14ac:dyDescent="0.2">
      <c r="A4129" t="s">
        <v>20445</v>
      </c>
      <c r="B4129" t="s">
        <v>20447</v>
      </c>
      <c r="C4129" t="s">
        <v>20446</v>
      </c>
      <c r="J4129" t="s">
        <v>27655</v>
      </c>
    </row>
    <row r="4130" spans="1:10" x14ac:dyDescent="0.2">
      <c r="A4130" t="s">
        <v>20448</v>
      </c>
      <c r="B4130" t="s">
        <v>20450</v>
      </c>
      <c r="C4130" t="s">
        <v>20449</v>
      </c>
      <c r="D4130" t="s">
        <v>25188</v>
      </c>
      <c r="E4130" t="s">
        <v>26293</v>
      </c>
      <c r="G4130" t="s">
        <v>26294</v>
      </c>
      <c r="H4130" t="s">
        <v>25189</v>
      </c>
      <c r="J4130" t="s">
        <v>27655</v>
      </c>
    </row>
    <row r="4131" spans="1:10" x14ac:dyDescent="0.2">
      <c r="A4131" t="s">
        <v>20451</v>
      </c>
      <c r="B4131" t="s">
        <v>20453</v>
      </c>
      <c r="C4131" t="s">
        <v>20452</v>
      </c>
      <c r="D4131" t="s">
        <v>25191</v>
      </c>
      <c r="H4131" t="s">
        <v>25192</v>
      </c>
      <c r="J4131" t="s">
        <v>27655</v>
      </c>
    </row>
    <row r="4132" spans="1:10" x14ac:dyDescent="0.2">
      <c r="A4132" t="s">
        <v>26501</v>
      </c>
      <c r="B4132" t="s">
        <v>26503</v>
      </c>
      <c r="C4132" t="s">
        <v>26502</v>
      </c>
      <c r="J4132" t="s">
        <v>27655</v>
      </c>
    </row>
    <row r="4133" spans="1:10" x14ac:dyDescent="0.2">
      <c r="A4133" t="s">
        <v>20454</v>
      </c>
      <c r="B4133" t="s">
        <v>20456</v>
      </c>
      <c r="C4133" t="s">
        <v>20455</v>
      </c>
      <c r="J4133" t="s">
        <v>27655</v>
      </c>
    </row>
    <row r="4134" spans="1:10" x14ac:dyDescent="0.2">
      <c r="A4134" t="s">
        <v>20457</v>
      </c>
      <c r="B4134" t="s">
        <v>20459</v>
      </c>
      <c r="C4134" t="s">
        <v>20458</v>
      </c>
      <c r="E4134" t="s">
        <v>23368</v>
      </c>
      <c r="G4134" t="s">
        <v>23369</v>
      </c>
      <c r="J4134" t="s">
        <v>27655</v>
      </c>
    </row>
    <row r="4135" spans="1:10" x14ac:dyDescent="0.2">
      <c r="A4135" t="s">
        <v>20460</v>
      </c>
      <c r="B4135" t="s">
        <v>20462</v>
      </c>
      <c r="C4135" t="s">
        <v>20461</v>
      </c>
      <c r="J4135" t="s">
        <v>27655</v>
      </c>
    </row>
    <row r="4136" spans="1:10" x14ac:dyDescent="0.2">
      <c r="A4136" t="s">
        <v>20463</v>
      </c>
      <c r="B4136" t="s">
        <v>20465</v>
      </c>
      <c r="C4136" t="s">
        <v>20464</v>
      </c>
      <c r="J4136" t="s">
        <v>27655</v>
      </c>
    </row>
    <row r="4137" spans="1:10" x14ac:dyDescent="0.2">
      <c r="A4137" t="s">
        <v>20466</v>
      </c>
      <c r="B4137" t="s">
        <v>20468</v>
      </c>
      <c r="C4137" t="s">
        <v>20467</v>
      </c>
      <c r="D4137" t="s">
        <v>23847</v>
      </c>
      <c r="H4137" t="s">
        <v>23848</v>
      </c>
      <c r="J4137" t="s">
        <v>27655</v>
      </c>
    </row>
    <row r="4138" spans="1:10" x14ac:dyDescent="0.2">
      <c r="A4138" t="s">
        <v>20469</v>
      </c>
      <c r="B4138" t="s">
        <v>20471</v>
      </c>
      <c r="C4138" t="s">
        <v>20470</v>
      </c>
      <c r="D4138" t="s">
        <v>25194</v>
      </c>
      <c r="H4138" t="s">
        <v>25195</v>
      </c>
      <c r="J4138" t="s">
        <v>27655</v>
      </c>
    </row>
    <row r="4139" spans="1:10" x14ac:dyDescent="0.2">
      <c r="A4139" t="s">
        <v>20472</v>
      </c>
      <c r="B4139" t="s">
        <v>20474</v>
      </c>
      <c r="C4139" t="s">
        <v>20473</v>
      </c>
      <c r="E4139" t="s">
        <v>23415</v>
      </c>
      <c r="G4139" t="s">
        <v>23416</v>
      </c>
      <c r="J4139" t="s">
        <v>27655</v>
      </c>
    </row>
    <row r="4140" spans="1:10" x14ac:dyDescent="0.2">
      <c r="A4140" t="s">
        <v>20475</v>
      </c>
      <c r="B4140" t="s">
        <v>27328</v>
      </c>
      <c r="C4140" t="s">
        <v>20476</v>
      </c>
      <c r="J4140" t="s">
        <v>27655</v>
      </c>
    </row>
    <row r="4141" spans="1:10" x14ac:dyDescent="0.2">
      <c r="A4141" t="s">
        <v>20477</v>
      </c>
      <c r="B4141" t="s">
        <v>20479</v>
      </c>
      <c r="C4141" t="s">
        <v>20478</v>
      </c>
      <c r="J4141" t="s">
        <v>27655</v>
      </c>
    </row>
    <row r="4142" spans="1:10" x14ac:dyDescent="0.2">
      <c r="A4142" t="s">
        <v>20480</v>
      </c>
      <c r="B4142" t="s">
        <v>20482</v>
      </c>
      <c r="C4142" t="s">
        <v>20481</v>
      </c>
      <c r="E4142" t="s">
        <v>23531</v>
      </c>
      <c r="G4142" t="s">
        <v>23532</v>
      </c>
      <c r="J4142" t="s">
        <v>27655</v>
      </c>
    </row>
    <row r="4143" spans="1:10" x14ac:dyDescent="0.2">
      <c r="A4143" t="s">
        <v>24284</v>
      </c>
      <c r="B4143" t="s">
        <v>11459</v>
      </c>
      <c r="C4143" t="s">
        <v>24285</v>
      </c>
      <c r="J4143" t="s">
        <v>27655</v>
      </c>
    </row>
    <row r="4144" spans="1:10" x14ac:dyDescent="0.2">
      <c r="A4144" t="s">
        <v>24286</v>
      </c>
      <c r="B4144" t="s">
        <v>24288</v>
      </c>
      <c r="C4144" t="s">
        <v>24287</v>
      </c>
      <c r="J4144" t="s">
        <v>27655</v>
      </c>
    </row>
    <row r="4145" spans="1:10" x14ac:dyDescent="0.2">
      <c r="A4145" t="s">
        <v>24289</v>
      </c>
      <c r="B4145" t="s">
        <v>24291</v>
      </c>
      <c r="C4145" t="s">
        <v>24290</v>
      </c>
      <c r="J4145" t="s">
        <v>27655</v>
      </c>
    </row>
    <row r="4146" spans="1:10" x14ac:dyDescent="0.2">
      <c r="A4146" t="s">
        <v>24292</v>
      </c>
      <c r="B4146" t="s">
        <v>24294</v>
      </c>
      <c r="C4146" t="s">
        <v>24293</v>
      </c>
      <c r="J4146" t="s">
        <v>27655</v>
      </c>
    </row>
    <row r="4147" spans="1:10" x14ac:dyDescent="0.2">
      <c r="A4147" t="s">
        <v>24295</v>
      </c>
      <c r="B4147" t="s">
        <v>24297</v>
      </c>
      <c r="C4147" t="s">
        <v>24296</v>
      </c>
      <c r="J4147" t="s">
        <v>27655</v>
      </c>
    </row>
    <row r="4148" spans="1:10" x14ac:dyDescent="0.2">
      <c r="A4148" t="s">
        <v>24298</v>
      </c>
      <c r="B4148" t="s">
        <v>24300</v>
      </c>
      <c r="C4148" t="s">
        <v>24299</v>
      </c>
      <c r="J4148" t="s">
        <v>27655</v>
      </c>
    </row>
    <row r="4149" spans="1:10" x14ac:dyDescent="0.2">
      <c r="A4149" t="s">
        <v>23402</v>
      </c>
      <c r="B4149" t="s">
        <v>23404</v>
      </c>
      <c r="C4149" t="s">
        <v>23403</v>
      </c>
      <c r="J4149" t="s">
        <v>27655</v>
      </c>
    </row>
    <row r="4150" spans="1:10" x14ac:dyDescent="0.2">
      <c r="A4150" t="s">
        <v>20483</v>
      </c>
      <c r="B4150" t="s">
        <v>20485</v>
      </c>
      <c r="C4150" t="s">
        <v>20484</v>
      </c>
      <c r="J4150" t="s">
        <v>27655</v>
      </c>
    </row>
    <row r="4151" spans="1:10" x14ac:dyDescent="0.2">
      <c r="A4151" t="s">
        <v>20486</v>
      </c>
      <c r="B4151" t="s">
        <v>20488</v>
      </c>
      <c r="C4151" t="s">
        <v>20487</v>
      </c>
      <c r="E4151" t="s">
        <v>26504</v>
      </c>
      <c r="G4151" t="s">
        <v>26505</v>
      </c>
      <c r="J4151" t="s">
        <v>27655</v>
      </c>
    </row>
    <row r="4152" spans="1:10" x14ac:dyDescent="0.2">
      <c r="A4152" t="s">
        <v>26504</v>
      </c>
      <c r="B4152" t="s">
        <v>20488</v>
      </c>
      <c r="C4152" t="s">
        <v>26505</v>
      </c>
      <c r="D4152" t="s">
        <v>20486</v>
      </c>
      <c r="H4152" t="s">
        <v>20487</v>
      </c>
      <c r="J4152" t="s">
        <v>27655</v>
      </c>
    </row>
    <row r="4153" spans="1:10" x14ac:dyDescent="0.2">
      <c r="A4153" t="s">
        <v>20489</v>
      </c>
      <c r="B4153" t="s">
        <v>20491</v>
      </c>
      <c r="C4153" t="s">
        <v>20490</v>
      </c>
      <c r="D4153" t="s">
        <v>25197</v>
      </c>
      <c r="H4153" t="s">
        <v>25198</v>
      </c>
      <c r="J4153" t="s">
        <v>27655</v>
      </c>
    </row>
    <row r="4154" spans="1:10" x14ac:dyDescent="0.2">
      <c r="A4154" t="s">
        <v>20492</v>
      </c>
      <c r="B4154" t="s">
        <v>20494</v>
      </c>
      <c r="C4154" t="s">
        <v>20493</v>
      </c>
      <c r="E4154" t="s">
        <v>23849</v>
      </c>
      <c r="G4154" t="s">
        <v>23850</v>
      </c>
      <c r="J4154" t="s">
        <v>27655</v>
      </c>
    </row>
    <row r="4155" spans="1:10" x14ac:dyDescent="0.2">
      <c r="A4155" t="s">
        <v>26506</v>
      </c>
      <c r="B4155" t="s">
        <v>3627</v>
      </c>
      <c r="C4155" t="s">
        <v>26507</v>
      </c>
      <c r="J4155" t="s">
        <v>27655</v>
      </c>
    </row>
    <row r="4156" spans="1:10" x14ac:dyDescent="0.2">
      <c r="A4156" t="s">
        <v>23405</v>
      </c>
      <c r="B4156" t="s">
        <v>23407</v>
      </c>
      <c r="C4156" t="s">
        <v>23406</v>
      </c>
      <c r="J4156" t="s">
        <v>27655</v>
      </c>
    </row>
    <row r="4157" spans="1:10" x14ac:dyDescent="0.2">
      <c r="A4157" t="s">
        <v>23410</v>
      </c>
      <c r="B4157" t="s">
        <v>23412</v>
      </c>
      <c r="C4157" t="s">
        <v>23411</v>
      </c>
      <c r="D4157" t="s">
        <v>23408</v>
      </c>
      <c r="H4157" t="s">
        <v>23409</v>
      </c>
      <c r="J4157" t="s">
        <v>27655</v>
      </c>
    </row>
    <row r="4158" spans="1:10" x14ac:dyDescent="0.2">
      <c r="A4158" t="s">
        <v>23413</v>
      </c>
      <c r="B4158" t="s">
        <v>1132</v>
      </c>
      <c r="C4158" t="s">
        <v>23414</v>
      </c>
      <c r="J4158" t="s">
        <v>27655</v>
      </c>
    </row>
    <row r="4159" spans="1:10" x14ac:dyDescent="0.2">
      <c r="A4159" t="s">
        <v>23415</v>
      </c>
      <c r="B4159" t="s">
        <v>23417</v>
      </c>
      <c r="C4159" t="s">
        <v>23416</v>
      </c>
      <c r="D4159" t="s">
        <v>20472</v>
      </c>
      <c r="H4159" t="s">
        <v>20473</v>
      </c>
      <c r="J4159" t="s">
        <v>27655</v>
      </c>
    </row>
    <row r="4160" spans="1:10" x14ac:dyDescent="0.2">
      <c r="A4160" t="s">
        <v>22460</v>
      </c>
      <c r="B4160" t="s">
        <v>22462</v>
      </c>
      <c r="C4160" t="s">
        <v>22461</v>
      </c>
      <c r="J4160" t="s">
        <v>27655</v>
      </c>
    </row>
    <row r="4161" spans="1:10" x14ac:dyDescent="0.2">
      <c r="A4161" t="s">
        <v>22463</v>
      </c>
      <c r="B4161" t="s">
        <v>22465</v>
      </c>
      <c r="C4161" t="s">
        <v>22464</v>
      </c>
      <c r="J4161" t="s">
        <v>27655</v>
      </c>
    </row>
    <row r="4162" spans="1:10" x14ac:dyDescent="0.2">
      <c r="A4162" t="s">
        <v>22466</v>
      </c>
      <c r="B4162" t="s">
        <v>22468</v>
      </c>
      <c r="C4162" t="s">
        <v>22467</v>
      </c>
      <c r="J4162" t="s">
        <v>27655</v>
      </c>
    </row>
    <row r="4163" spans="1:10" x14ac:dyDescent="0.2">
      <c r="A4163" t="s">
        <v>25096</v>
      </c>
      <c r="B4163" t="s">
        <v>25098</v>
      </c>
      <c r="C4163" t="s">
        <v>25097</v>
      </c>
      <c r="J4163" t="s">
        <v>27655</v>
      </c>
    </row>
    <row r="4164" spans="1:10" x14ac:dyDescent="0.2">
      <c r="A4164" t="s">
        <v>23418</v>
      </c>
      <c r="B4164" t="s">
        <v>23420</v>
      </c>
      <c r="C4164" t="s">
        <v>23419</v>
      </c>
      <c r="J4164" t="s">
        <v>27655</v>
      </c>
    </row>
    <row r="4165" spans="1:10" x14ac:dyDescent="0.2">
      <c r="A4165" t="s">
        <v>20495</v>
      </c>
      <c r="B4165" t="s">
        <v>20497</v>
      </c>
      <c r="C4165" t="s">
        <v>20496</v>
      </c>
      <c r="J4165" t="s">
        <v>27655</v>
      </c>
    </row>
    <row r="4166" spans="1:10" x14ac:dyDescent="0.2">
      <c r="A4166" t="s">
        <v>20498</v>
      </c>
      <c r="B4166" t="s">
        <v>20500</v>
      </c>
      <c r="C4166" t="s">
        <v>20499</v>
      </c>
      <c r="J4166" t="s">
        <v>27655</v>
      </c>
    </row>
    <row r="4167" spans="1:10" x14ac:dyDescent="0.2">
      <c r="A4167" t="s">
        <v>20501</v>
      </c>
      <c r="B4167" t="s">
        <v>20503</v>
      </c>
      <c r="C4167" t="s">
        <v>20502</v>
      </c>
      <c r="J4167" t="s">
        <v>27655</v>
      </c>
    </row>
    <row r="4168" spans="1:10" x14ac:dyDescent="0.2">
      <c r="A4168" t="s">
        <v>27329</v>
      </c>
      <c r="B4168" t="s">
        <v>27331</v>
      </c>
      <c r="C4168" t="s">
        <v>27330</v>
      </c>
      <c r="J4168" t="s">
        <v>27655</v>
      </c>
    </row>
    <row r="4169" spans="1:10" x14ac:dyDescent="0.2">
      <c r="A4169" t="s">
        <v>27332</v>
      </c>
      <c r="B4169" t="s">
        <v>27334</v>
      </c>
      <c r="C4169" t="s">
        <v>27333</v>
      </c>
      <c r="J4169" t="s">
        <v>27655</v>
      </c>
    </row>
    <row r="4170" spans="1:10" x14ac:dyDescent="0.2">
      <c r="A4170" t="s">
        <v>26508</v>
      </c>
      <c r="B4170" t="s">
        <v>26510</v>
      </c>
      <c r="C4170" t="s">
        <v>26509</v>
      </c>
      <c r="J4170" t="s">
        <v>27655</v>
      </c>
    </row>
    <row r="4171" spans="1:10" x14ac:dyDescent="0.2">
      <c r="A4171" t="s">
        <v>25099</v>
      </c>
      <c r="B4171" t="s">
        <v>25101</v>
      </c>
      <c r="C4171" t="s">
        <v>25100</v>
      </c>
      <c r="J4171" t="s">
        <v>27655</v>
      </c>
    </row>
    <row r="4172" spans="1:10" x14ac:dyDescent="0.2">
      <c r="A4172" t="s">
        <v>26511</v>
      </c>
      <c r="B4172" t="s">
        <v>20266</v>
      </c>
      <c r="C4172" t="s">
        <v>26512</v>
      </c>
      <c r="J4172" t="s">
        <v>27655</v>
      </c>
    </row>
    <row r="4173" spans="1:10" x14ac:dyDescent="0.2">
      <c r="A4173" t="s">
        <v>22469</v>
      </c>
      <c r="B4173" t="s">
        <v>22471</v>
      </c>
      <c r="C4173" t="s">
        <v>22470</v>
      </c>
      <c r="D4173" t="s">
        <v>26620</v>
      </c>
      <c r="H4173" t="s">
        <v>26621</v>
      </c>
      <c r="J4173" t="s">
        <v>27655</v>
      </c>
    </row>
    <row r="4174" spans="1:10" x14ac:dyDescent="0.2">
      <c r="A4174" t="s">
        <v>20507</v>
      </c>
      <c r="B4174" t="s">
        <v>20509</v>
      </c>
      <c r="C4174" t="s">
        <v>20508</v>
      </c>
      <c r="D4174" t="s">
        <v>25232</v>
      </c>
      <c r="H4174" t="s">
        <v>25233</v>
      </c>
      <c r="J4174" t="s">
        <v>27655</v>
      </c>
    </row>
    <row r="4175" spans="1:10" x14ac:dyDescent="0.2">
      <c r="A4175" t="s">
        <v>23421</v>
      </c>
      <c r="B4175" t="s">
        <v>20678</v>
      </c>
      <c r="C4175" t="s">
        <v>23422</v>
      </c>
      <c r="D4175" t="s">
        <v>26623</v>
      </c>
      <c r="H4175" t="s">
        <v>26624</v>
      </c>
      <c r="J4175" t="s">
        <v>27655</v>
      </c>
    </row>
    <row r="4176" spans="1:10" x14ac:dyDescent="0.2">
      <c r="A4176" t="s">
        <v>23423</v>
      </c>
      <c r="B4176" t="s">
        <v>20679</v>
      </c>
      <c r="C4176" t="s">
        <v>23424</v>
      </c>
      <c r="D4176" t="s">
        <v>26626</v>
      </c>
      <c r="H4176" t="s">
        <v>26627</v>
      </c>
      <c r="J4176" t="s">
        <v>27655</v>
      </c>
    </row>
    <row r="4177" spans="1:10" x14ac:dyDescent="0.2">
      <c r="A4177" t="s">
        <v>23425</v>
      </c>
      <c r="B4177" t="s">
        <v>20511</v>
      </c>
      <c r="C4177" t="s">
        <v>23426</v>
      </c>
      <c r="J4177" t="s">
        <v>27655</v>
      </c>
    </row>
    <row r="4178" spans="1:10" x14ac:dyDescent="0.2">
      <c r="A4178" t="s">
        <v>23427</v>
      </c>
      <c r="B4178" t="s">
        <v>20510</v>
      </c>
      <c r="C4178" t="s">
        <v>23428</v>
      </c>
      <c r="J4178" t="s">
        <v>27655</v>
      </c>
    </row>
    <row r="4179" spans="1:10" x14ac:dyDescent="0.2">
      <c r="A4179" t="s">
        <v>20512</v>
      </c>
      <c r="B4179" t="s">
        <v>20514</v>
      </c>
      <c r="C4179" t="s">
        <v>20513</v>
      </c>
      <c r="D4179" t="s">
        <v>25235</v>
      </c>
      <c r="H4179" t="s">
        <v>25236</v>
      </c>
      <c r="J4179" t="s">
        <v>27655</v>
      </c>
    </row>
    <row r="4180" spans="1:10" x14ac:dyDescent="0.2">
      <c r="A4180" t="s">
        <v>23429</v>
      </c>
      <c r="B4180" t="s">
        <v>23431</v>
      </c>
      <c r="C4180" t="s">
        <v>23430</v>
      </c>
      <c r="J4180" t="s">
        <v>27655</v>
      </c>
    </row>
    <row r="4181" spans="1:10" x14ac:dyDescent="0.2">
      <c r="A4181" t="s">
        <v>23432</v>
      </c>
      <c r="B4181" t="s">
        <v>23434</v>
      </c>
      <c r="C4181" t="s">
        <v>23433</v>
      </c>
      <c r="J4181" t="s">
        <v>27655</v>
      </c>
    </row>
    <row r="4182" spans="1:10" x14ac:dyDescent="0.2">
      <c r="A4182" t="s">
        <v>22472</v>
      </c>
      <c r="B4182" t="s">
        <v>22474</v>
      </c>
      <c r="C4182" t="s">
        <v>22473</v>
      </c>
      <c r="J4182" t="s">
        <v>27655</v>
      </c>
    </row>
    <row r="4183" spans="1:10" x14ac:dyDescent="0.2">
      <c r="A4183" t="s">
        <v>25102</v>
      </c>
      <c r="B4183" t="s">
        <v>25104</v>
      </c>
      <c r="C4183" t="s">
        <v>25103</v>
      </c>
      <c r="J4183" t="s">
        <v>27655</v>
      </c>
    </row>
    <row r="4184" spans="1:10" x14ac:dyDescent="0.2">
      <c r="A4184" t="s">
        <v>23435</v>
      </c>
      <c r="B4184" t="s">
        <v>23437</v>
      </c>
      <c r="C4184" t="s">
        <v>23436</v>
      </c>
      <c r="D4184" t="s">
        <v>23876</v>
      </c>
      <c r="H4184" t="s">
        <v>23877</v>
      </c>
      <c r="J4184" t="s">
        <v>27655</v>
      </c>
    </row>
    <row r="4185" spans="1:10" x14ac:dyDescent="0.2">
      <c r="A4185" t="s">
        <v>22986</v>
      </c>
      <c r="B4185" t="s">
        <v>22988</v>
      </c>
      <c r="C4185" t="s">
        <v>22987</v>
      </c>
      <c r="J4185" t="s">
        <v>27655</v>
      </c>
    </row>
    <row r="4186" spans="1:10" x14ac:dyDescent="0.2">
      <c r="A4186" t="s">
        <v>20515</v>
      </c>
      <c r="B4186" t="s">
        <v>20517</v>
      </c>
      <c r="C4186" t="s">
        <v>20516</v>
      </c>
      <c r="J4186" t="s">
        <v>27655</v>
      </c>
    </row>
    <row r="4187" spans="1:10" x14ac:dyDescent="0.2">
      <c r="A4187" t="s">
        <v>20518</v>
      </c>
      <c r="B4187" t="s">
        <v>20520</v>
      </c>
      <c r="C4187" t="s">
        <v>20519</v>
      </c>
      <c r="J4187" t="s">
        <v>27655</v>
      </c>
    </row>
    <row r="4188" spans="1:10" x14ac:dyDescent="0.2">
      <c r="A4188" t="s">
        <v>26513</v>
      </c>
      <c r="B4188" t="s">
        <v>20526</v>
      </c>
      <c r="C4188" t="s">
        <v>26514</v>
      </c>
      <c r="D4188" t="s">
        <v>20524</v>
      </c>
      <c r="H4188" t="s">
        <v>20525</v>
      </c>
      <c r="J4188" t="s">
        <v>27655</v>
      </c>
    </row>
    <row r="4189" spans="1:10" x14ac:dyDescent="0.2">
      <c r="A4189" t="s">
        <v>24301</v>
      </c>
      <c r="B4189" t="s">
        <v>24303</v>
      </c>
      <c r="C4189" t="s">
        <v>24302</v>
      </c>
      <c r="J4189" t="s">
        <v>27655</v>
      </c>
    </row>
    <row r="4190" spans="1:10" x14ac:dyDescent="0.2">
      <c r="A4190" t="s">
        <v>24304</v>
      </c>
      <c r="B4190" t="s">
        <v>24306</v>
      </c>
      <c r="C4190" t="s">
        <v>24305</v>
      </c>
      <c r="J4190" t="s">
        <v>27655</v>
      </c>
    </row>
    <row r="4191" spans="1:10" x14ac:dyDescent="0.2">
      <c r="A4191" t="s">
        <v>24307</v>
      </c>
      <c r="B4191" t="s">
        <v>24309</v>
      </c>
      <c r="C4191" t="s">
        <v>24308</v>
      </c>
      <c r="J4191" t="s">
        <v>27655</v>
      </c>
    </row>
    <row r="4192" spans="1:10" x14ac:dyDescent="0.2">
      <c r="A4192" t="s">
        <v>20521</v>
      </c>
      <c r="B4192" t="s">
        <v>20523</v>
      </c>
      <c r="C4192" t="s">
        <v>20522</v>
      </c>
      <c r="J4192" t="s">
        <v>27655</v>
      </c>
    </row>
    <row r="4193" spans="1:10" x14ac:dyDescent="0.2">
      <c r="A4193" t="s">
        <v>20524</v>
      </c>
      <c r="B4193" t="s">
        <v>20526</v>
      </c>
      <c r="C4193" t="s">
        <v>20525</v>
      </c>
      <c r="E4193" t="s">
        <v>26513</v>
      </c>
      <c r="G4193" t="s">
        <v>26514</v>
      </c>
      <c r="J4193" t="s">
        <v>27655</v>
      </c>
    </row>
    <row r="4194" spans="1:10" x14ac:dyDescent="0.2">
      <c r="A4194" t="s">
        <v>20527</v>
      </c>
      <c r="B4194" t="s">
        <v>20529</v>
      </c>
      <c r="C4194" t="s">
        <v>20528</v>
      </c>
      <c r="J4194" t="s">
        <v>27655</v>
      </c>
    </row>
    <row r="4195" spans="1:10" x14ac:dyDescent="0.2">
      <c r="A4195" t="s">
        <v>20530</v>
      </c>
      <c r="B4195" t="s">
        <v>20532</v>
      </c>
      <c r="C4195" t="s">
        <v>20531</v>
      </c>
      <c r="J4195" t="s">
        <v>27655</v>
      </c>
    </row>
    <row r="4196" spans="1:10" x14ac:dyDescent="0.2">
      <c r="A4196" t="s">
        <v>27335</v>
      </c>
      <c r="B4196" t="s">
        <v>27337</v>
      </c>
      <c r="C4196" t="s">
        <v>27336</v>
      </c>
      <c r="J4196" t="s">
        <v>27655</v>
      </c>
    </row>
    <row r="4197" spans="1:10" x14ac:dyDescent="0.2">
      <c r="A4197" t="s">
        <v>20533</v>
      </c>
      <c r="B4197" t="s">
        <v>20535</v>
      </c>
      <c r="C4197" t="s">
        <v>20534</v>
      </c>
      <c r="J4197" t="s">
        <v>27655</v>
      </c>
    </row>
    <row r="4198" spans="1:10" x14ac:dyDescent="0.2">
      <c r="A4198" t="s">
        <v>23438</v>
      </c>
      <c r="B4198" t="s">
        <v>23440</v>
      </c>
      <c r="C4198" t="s">
        <v>23439</v>
      </c>
      <c r="J4198" t="s">
        <v>27655</v>
      </c>
    </row>
    <row r="4199" spans="1:10" x14ac:dyDescent="0.2">
      <c r="A4199" t="s">
        <v>25925</v>
      </c>
      <c r="B4199" t="s">
        <v>25927</v>
      </c>
      <c r="C4199" t="s">
        <v>25926</v>
      </c>
      <c r="J4199" t="s">
        <v>27655</v>
      </c>
    </row>
    <row r="4200" spans="1:10" x14ac:dyDescent="0.2">
      <c r="A4200" t="s">
        <v>20536</v>
      </c>
      <c r="B4200" t="s">
        <v>20538</v>
      </c>
      <c r="C4200" t="s">
        <v>20537</v>
      </c>
      <c r="J4200" t="s">
        <v>27655</v>
      </c>
    </row>
    <row r="4201" spans="1:10" x14ac:dyDescent="0.2">
      <c r="A4201" t="s">
        <v>20539</v>
      </c>
      <c r="B4201" t="s">
        <v>20541</v>
      </c>
      <c r="C4201" t="s">
        <v>20540</v>
      </c>
      <c r="J4201" t="s">
        <v>27655</v>
      </c>
    </row>
    <row r="4202" spans="1:10" x14ac:dyDescent="0.2">
      <c r="A4202" t="s">
        <v>20542</v>
      </c>
      <c r="B4202" t="s">
        <v>20544</v>
      </c>
      <c r="C4202" t="s">
        <v>20543</v>
      </c>
      <c r="J4202" t="s">
        <v>27655</v>
      </c>
    </row>
    <row r="4203" spans="1:10" x14ac:dyDescent="0.2">
      <c r="A4203" t="s">
        <v>20545</v>
      </c>
      <c r="B4203" t="s">
        <v>20547</v>
      </c>
      <c r="C4203" t="s">
        <v>20546</v>
      </c>
      <c r="J4203" t="s">
        <v>27655</v>
      </c>
    </row>
    <row r="4204" spans="1:10" x14ac:dyDescent="0.2">
      <c r="A4204" t="s">
        <v>20548</v>
      </c>
      <c r="B4204" t="s">
        <v>20550</v>
      </c>
      <c r="C4204" t="s">
        <v>20549</v>
      </c>
      <c r="J4204" t="s">
        <v>27655</v>
      </c>
    </row>
    <row r="4205" spans="1:10" x14ac:dyDescent="0.2">
      <c r="A4205" t="s">
        <v>20551</v>
      </c>
      <c r="B4205" t="s">
        <v>20553</v>
      </c>
      <c r="C4205" t="s">
        <v>20552</v>
      </c>
      <c r="J4205" t="s">
        <v>27655</v>
      </c>
    </row>
    <row r="4206" spans="1:10" x14ac:dyDescent="0.2">
      <c r="A4206" t="s">
        <v>20554</v>
      </c>
      <c r="B4206" t="s">
        <v>27338</v>
      </c>
      <c r="C4206" t="s">
        <v>20555</v>
      </c>
      <c r="J4206" t="s">
        <v>27655</v>
      </c>
    </row>
    <row r="4207" spans="1:10" x14ac:dyDescent="0.2">
      <c r="A4207" t="s">
        <v>20556</v>
      </c>
      <c r="B4207" t="s">
        <v>20558</v>
      </c>
      <c r="C4207" t="s">
        <v>20557</v>
      </c>
      <c r="J4207" t="s">
        <v>27655</v>
      </c>
    </row>
    <row r="4208" spans="1:10" x14ac:dyDescent="0.2">
      <c r="A4208" t="s">
        <v>20559</v>
      </c>
      <c r="B4208" t="s">
        <v>20561</v>
      </c>
      <c r="C4208" t="s">
        <v>20560</v>
      </c>
      <c r="J4208" t="s">
        <v>27655</v>
      </c>
    </row>
    <row r="4209" spans="1:10" x14ac:dyDescent="0.2">
      <c r="A4209" t="s">
        <v>20562</v>
      </c>
      <c r="B4209" t="s">
        <v>20564</v>
      </c>
      <c r="C4209" t="s">
        <v>20563</v>
      </c>
      <c r="J4209" t="s">
        <v>27655</v>
      </c>
    </row>
    <row r="4210" spans="1:10" x14ac:dyDescent="0.2">
      <c r="A4210" t="s">
        <v>20565</v>
      </c>
      <c r="B4210" t="s">
        <v>20567</v>
      </c>
      <c r="C4210" t="s">
        <v>20566</v>
      </c>
      <c r="J4210" t="s">
        <v>27655</v>
      </c>
    </row>
    <row r="4211" spans="1:10" x14ac:dyDescent="0.2">
      <c r="A4211" t="s">
        <v>20568</v>
      </c>
      <c r="B4211" t="s">
        <v>20570</v>
      </c>
      <c r="C4211" t="s">
        <v>20569</v>
      </c>
      <c r="J4211" t="s">
        <v>27655</v>
      </c>
    </row>
    <row r="4212" spans="1:10" x14ac:dyDescent="0.2">
      <c r="A4212" t="s">
        <v>25105</v>
      </c>
      <c r="B4212" t="s">
        <v>25107</v>
      </c>
      <c r="C4212" t="s">
        <v>25106</v>
      </c>
      <c r="J4212" t="s">
        <v>27655</v>
      </c>
    </row>
    <row r="4213" spans="1:10" x14ac:dyDescent="0.2">
      <c r="A4213" t="s">
        <v>24310</v>
      </c>
      <c r="B4213" t="s">
        <v>24312</v>
      </c>
      <c r="C4213" t="s">
        <v>24311</v>
      </c>
      <c r="J4213" t="s">
        <v>27655</v>
      </c>
    </row>
    <row r="4214" spans="1:10" x14ac:dyDescent="0.2">
      <c r="A4214" t="s">
        <v>20571</v>
      </c>
      <c r="B4214" t="s">
        <v>20573</v>
      </c>
      <c r="C4214" t="s">
        <v>20572</v>
      </c>
      <c r="J4214" t="s">
        <v>27655</v>
      </c>
    </row>
    <row r="4215" spans="1:10" x14ac:dyDescent="0.2">
      <c r="A4215" t="s">
        <v>22475</v>
      </c>
      <c r="B4215" t="s">
        <v>26515</v>
      </c>
      <c r="C4215" t="s">
        <v>22476</v>
      </c>
      <c r="D4215" t="s">
        <v>20371</v>
      </c>
      <c r="H4215" t="s">
        <v>20372</v>
      </c>
      <c r="J4215" t="s">
        <v>27655</v>
      </c>
    </row>
    <row r="4216" spans="1:10" x14ac:dyDescent="0.2">
      <c r="A4216" t="s">
        <v>20574</v>
      </c>
      <c r="B4216" t="s">
        <v>20576</v>
      </c>
      <c r="C4216" t="s">
        <v>20575</v>
      </c>
      <c r="J4216" t="s">
        <v>27655</v>
      </c>
    </row>
    <row r="4217" spans="1:10" x14ac:dyDescent="0.2">
      <c r="A4217" t="s">
        <v>22477</v>
      </c>
      <c r="B4217" t="s">
        <v>22479</v>
      </c>
      <c r="C4217" t="s">
        <v>22478</v>
      </c>
      <c r="D4217" t="s">
        <v>21232</v>
      </c>
      <c r="H4217" t="s">
        <v>23846</v>
      </c>
      <c r="J4217" t="s">
        <v>27655</v>
      </c>
    </row>
    <row r="4218" spans="1:10" x14ac:dyDescent="0.2">
      <c r="A4218" t="s">
        <v>20577</v>
      </c>
      <c r="B4218" t="s">
        <v>25928</v>
      </c>
      <c r="C4218" t="s">
        <v>20578</v>
      </c>
      <c r="D4218" t="s">
        <v>25237</v>
      </c>
      <c r="H4218" t="s">
        <v>25238</v>
      </c>
      <c r="J4218" t="s">
        <v>27655</v>
      </c>
    </row>
    <row r="4219" spans="1:10" x14ac:dyDescent="0.2">
      <c r="A4219" t="s">
        <v>20579</v>
      </c>
      <c r="B4219" t="s">
        <v>22480</v>
      </c>
      <c r="C4219" t="s">
        <v>20580</v>
      </c>
      <c r="E4219" t="s">
        <v>26516</v>
      </c>
      <c r="G4219" t="s">
        <v>26517</v>
      </c>
      <c r="J4219" t="s">
        <v>27655</v>
      </c>
    </row>
    <row r="4220" spans="1:10" x14ac:dyDescent="0.2">
      <c r="A4220" t="s">
        <v>26516</v>
      </c>
      <c r="B4220" t="s">
        <v>26518</v>
      </c>
      <c r="C4220" t="s">
        <v>26517</v>
      </c>
      <c r="D4220" t="s">
        <v>20579</v>
      </c>
      <c r="H4220" t="s">
        <v>20580</v>
      </c>
      <c r="J4220" t="s">
        <v>27655</v>
      </c>
    </row>
    <row r="4221" spans="1:10" x14ac:dyDescent="0.2">
      <c r="A4221" t="s">
        <v>20581</v>
      </c>
      <c r="B4221" t="s">
        <v>20583</v>
      </c>
      <c r="C4221" t="s">
        <v>20582</v>
      </c>
      <c r="E4221" t="s">
        <v>26519</v>
      </c>
      <c r="G4221" t="s">
        <v>26520</v>
      </c>
      <c r="J4221" t="s">
        <v>27655</v>
      </c>
    </row>
    <row r="4222" spans="1:10" x14ac:dyDescent="0.2">
      <c r="A4222" t="s">
        <v>26519</v>
      </c>
      <c r="B4222" t="s">
        <v>20583</v>
      </c>
      <c r="C4222" t="s">
        <v>26520</v>
      </c>
      <c r="D4222" t="s">
        <v>20581</v>
      </c>
      <c r="H4222" t="s">
        <v>20582</v>
      </c>
      <c r="J4222" t="s">
        <v>27655</v>
      </c>
    </row>
    <row r="4223" spans="1:10" x14ac:dyDescent="0.2">
      <c r="A4223" t="s">
        <v>20584</v>
      </c>
      <c r="B4223" t="s">
        <v>20586</v>
      </c>
      <c r="C4223" t="s">
        <v>20585</v>
      </c>
      <c r="D4223" t="s">
        <v>25240</v>
      </c>
      <c r="H4223" t="s">
        <v>25241</v>
      </c>
      <c r="J4223" t="s">
        <v>27655</v>
      </c>
    </row>
    <row r="4224" spans="1:10" x14ac:dyDescent="0.2">
      <c r="A4224" t="s">
        <v>20587</v>
      </c>
      <c r="B4224" t="s">
        <v>20589</v>
      </c>
      <c r="C4224" t="s">
        <v>20588</v>
      </c>
      <c r="E4224" t="s">
        <v>25243</v>
      </c>
      <c r="G4224" t="s">
        <v>25244</v>
      </c>
      <c r="J4224" t="s">
        <v>27655</v>
      </c>
    </row>
    <row r="4225" spans="1:10" x14ac:dyDescent="0.2">
      <c r="A4225" t="s">
        <v>20590</v>
      </c>
      <c r="B4225" t="s">
        <v>20592</v>
      </c>
      <c r="C4225" t="s">
        <v>20591</v>
      </c>
      <c r="J4225" t="s">
        <v>27655</v>
      </c>
    </row>
    <row r="4226" spans="1:10" x14ac:dyDescent="0.2">
      <c r="A4226" t="s">
        <v>20593</v>
      </c>
      <c r="B4226" t="s">
        <v>20595</v>
      </c>
      <c r="C4226" t="s">
        <v>20594</v>
      </c>
      <c r="J4226" t="s">
        <v>27655</v>
      </c>
    </row>
    <row r="4227" spans="1:10" x14ac:dyDescent="0.2">
      <c r="A4227" t="s">
        <v>20596</v>
      </c>
      <c r="B4227" t="s">
        <v>20598</v>
      </c>
      <c r="C4227" t="s">
        <v>20597</v>
      </c>
      <c r="D4227" t="s">
        <v>25246</v>
      </c>
      <c r="H4227" t="s">
        <v>25247</v>
      </c>
      <c r="J4227" t="s">
        <v>27655</v>
      </c>
    </row>
    <row r="4228" spans="1:10" x14ac:dyDescent="0.2">
      <c r="A4228" t="s">
        <v>20599</v>
      </c>
      <c r="B4228" t="s">
        <v>20601</v>
      </c>
      <c r="C4228" t="s">
        <v>20600</v>
      </c>
      <c r="J4228" t="s">
        <v>27655</v>
      </c>
    </row>
    <row r="4229" spans="1:10" x14ac:dyDescent="0.2">
      <c r="A4229" t="s">
        <v>20602</v>
      </c>
      <c r="B4229" t="s">
        <v>20604</v>
      </c>
      <c r="C4229" t="s">
        <v>20603</v>
      </c>
      <c r="J4229" t="s">
        <v>27655</v>
      </c>
    </row>
    <row r="4230" spans="1:10" x14ac:dyDescent="0.2">
      <c r="A4230" t="s">
        <v>20605</v>
      </c>
      <c r="B4230" t="s">
        <v>20607</v>
      </c>
      <c r="C4230" t="s">
        <v>20606</v>
      </c>
      <c r="J4230" t="s">
        <v>27655</v>
      </c>
    </row>
    <row r="4231" spans="1:10" x14ac:dyDescent="0.2">
      <c r="A4231" t="s">
        <v>20608</v>
      </c>
      <c r="B4231" t="s">
        <v>20610</v>
      </c>
      <c r="C4231" t="s">
        <v>20609</v>
      </c>
      <c r="J4231" t="s">
        <v>27655</v>
      </c>
    </row>
    <row r="4232" spans="1:10" x14ac:dyDescent="0.2">
      <c r="A4232" t="s">
        <v>20611</v>
      </c>
      <c r="B4232" t="s">
        <v>20613</v>
      </c>
      <c r="C4232" t="s">
        <v>20612</v>
      </c>
      <c r="D4232" t="s">
        <v>25249</v>
      </c>
      <c r="H4232" t="s">
        <v>25250</v>
      </c>
      <c r="J4232" t="s">
        <v>27655</v>
      </c>
    </row>
    <row r="4233" spans="1:10" x14ac:dyDescent="0.2">
      <c r="A4233" t="s">
        <v>20614</v>
      </c>
      <c r="B4233" t="s">
        <v>20616</v>
      </c>
      <c r="C4233" t="s">
        <v>20615</v>
      </c>
      <c r="D4233" t="s">
        <v>25252</v>
      </c>
      <c r="H4233" t="s">
        <v>25253</v>
      </c>
      <c r="J4233" t="s">
        <v>27655</v>
      </c>
    </row>
    <row r="4234" spans="1:10" x14ac:dyDescent="0.2">
      <c r="A4234" t="s">
        <v>20617</v>
      </c>
      <c r="B4234" t="s">
        <v>20619</v>
      </c>
      <c r="C4234" t="s">
        <v>20618</v>
      </c>
      <c r="J4234" t="s">
        <v>27655</v>
      </c>
    </row>
    <row r="4235" spans="1:10" x14ac:dyDescent="0.2">
      <c r="A4235" t="s">
        <v>20620</v>
      </c>
      <c r="B4235" t="s">
        <v>20622</v>
      </c>
      <c r="C4235" t="s">
        <v>20621</v>
      </c>
      <c r="J4235" t="s">
        <v>27655</v>
      </c>
    </row>
    <row r="4236" spans="1:10" x14ac:dyDescent="0.2">
      <c r="A4236" t="s">
        <v>20623</v>
      </c>
      <c r="B4236" t="s">
        <v>20625</v>
      </c>
      <c r="C4236" t="s">
        <v>20624</v>
      </c>
      <c r="E4236" t="s">
        <v>25929</v>
      </c>
      <c r="G4236" t="s">
        <v>25930</v>
      </c>
      <c r="J4236" t="s">
        <v>27655</v>
      </c>
    </row>
    <row r="4237" spans="1:10" x14ac:dyDescent="0.2">
      <c r="A4237" t="s">
        <v>25929</v>
      </c>
      <c r="B4237" t="s">
        <v>20625</v>
      </c>
      <c r="C4237" t="s">
        <v>25930</v>
      </c>
      <c r="D4237" t="s">
        <v>20623</v>
      </c>
      <c r="H4237" t="s">
        <v>20624</v>
      </c>
      <c r="J4237" t="s">
        <v>27655</v>
      </c>
    </row>
    <row r="4238" spans="1:10" x14ac:dyDescent="0.2">
      <c r="A4238" t="s">
        <v>20626</v>
      </c>
      <c r="B4238" t="s">
        <v>20628</v>
      </c>
      <c r="C4238" t="s">
        <v>20627</v>
      </c>
      <c r="D4238" t="s">
        <v>25255</v>
      </c>
      <c r="H4238" t="s">
        <v>25256</v>
      </c>
      <c r="J4238" t="s">
        <v>27655</v>
      </c>
    </row>
    <row r="4239" spans="1:10" x14ac:dyDescent="0.2">
      <c r="A4239" t="s">
        <v>20629</v>
      </c>
      <c r="B4239" t="s">
        <v>20631</v>
      </c>
      <c r="C4239" t="s">
        <v>20630</v>
      </c>
      <c r="D4239" t="s">
        <v>25258</v>
      </c>
      <c r="H4239" t="s">
        <v>25259</v>
      </c>
      <c r="J4239" t="s">
        <v>27655</v>
      </c>
    </row>
    <row r="4240" spans="1:10" x14ac:dyDescent="0.2">
      <c r="A4240" t="s">
        <v>20632</v>
      </c>
      <c r="B4240" t="s">
        <v>20634</v>
      </c>
      <c r="C4240" t="s">
        <v>20633</v>
      </c>
      <c r="D4240" t="s">
        <v>25261</v>
      </c>
      <c r="H4240" t="s">
        <v>25262</v>
      </c>
      <c r="J4240" t="s">
        <v>27655</v>
      </c>
    </row>
    <row r="4241" spans="1:10" x14ac:dyDescent="0.2">
      <c r="A4241" t="s">
        <v>20635</v>
      </c>
      <c r="B4241" t="s">
        <v>20637</v>
      </c>
      <c r="C4241" t="s">
        <v>20636</v>
      </c>
      <c r="D4241" t="s">
        <v>25264</v>
      </c>
      <c r="H4241" t="s">
        <v>25265</v>
      </c>
      <c r="J4241" t="s">
        <v>27655</v>
      </c>
    </row>
    <row r="4242" spans="1:10" x14ac:dyDescent="0.2">
      <c r="A4242" t="s">
        <v>20638</v>
      </c>
      <c r="B4242" t="s">
        <v>20640</v>
      </c>
      <c r="C4242" t="s">
        <v>20639</v>
      </c>
      <c r="D4242" t="s">
        <v>25267</v>
      </c>
      <c r="H4242" t="s">
        <v>25268</v>
      </c>
      <c r="J4242" t="s">
        <v>27655</v>
      </c>
    </row>
    <row r="4243" spans="1:10" x14ac:dyDescent="0.2">
      <c r="A4243" t="s">
        <v>20641</v>
      </c>
      <c r="B4243" t="s">
        <v>20643</v>
      </c>
      <c r="C4243" t="s">
        <v>20642</v>
      </c>
      <c r="D4243" t="s">
        <v>25270</v>
      </c>
      <c r="H4243" t="s">
        <v>25271</v>
      </c>
      <c r="J4243" t="s">
        <v>27655</v>
      </c>
    </row>
    <row r="4244" spans="1:10" x14ac:dyDescent="0.2">
      <c r="A4244" t="s">
        <v>20644</v>
      </c>
      <c r="B4244" t="s">
        <v>25108</v>
      </c>
      <c r="C4244" t="s">
        <v>20645</v>
      </c>
      <c r="D4244" t="s">
        <v>25273</v>
      </c>
      <c r="H4244" t="s">
        <v>25274</v>
      </c>
      <c r="J4244" t="s">
        <v>27655</v>
      </c>
    </row>
    <row r="4245" spans="1:10" x14ac:dyDescent="0.2">
      <c r="A4245" t="s">
        <v>20646</v>
      </c>
      <c r="B4245" t="s">
        <v>20648</v>
      </c>
      <c r="C4245" t="s">
        <v>20647</v>
      </c>
      <c r="D4245" t="s">
        <v>25276</v>
      </c>
      <c r="H4245" t="s">
        <v>25277</v>
      </c>
      <c r="J4245" t="s">
        <v>27655</v>
      </c>
    </row>
    <row r="4246" spans="1:10" x14ac:dyDescent="0.2">
      <c r="A4246" t="s">
        <v>23441</v>
      </c>
      <c r="B4246" t="s">
        <v>23443</v>
      </c>
      <c r="C4246" t="s">
        <v>23442</v>
      </c>
      <c r="J4246" t="s">
        <v>27655</v>
      </c>
    </row>
    <row r="4247" spans="1:10" x14ac:dyDescent="0.2">
      <c r="A4247" t="s">
        <v>26521</v>
      </c>
      <c r="B4247" t="s">
        <v>26523</v>
      </c>
      <c r="C4247" t="s">
        <v>26522</v>
      </c>
      <c r="J4247" t="s">
        <v>27655</v>
      </c>
    </row>
    <row r="4248" spans="1:10" x14ac:dyDescent="0.2">
      <c r="A4248" t="s">
        <v>23444</v>
      </c>
      <c r="B4248" t="s">
        <v>23446</v>
      </c>
      <c r="C4248" t="s">
        <v>23445</v>
      </c>
      <c r="J4248" t="s">
        <v>27655</v>
      </c>
    </row>
    <row r="4249" spans="1:10" x14ac:dyDescent="0.2">
      <c r="A4249" t="s">
        <v>26524</v>
      </c>
      <c r="B4249" t="s">
        <v>26526</v>
      </c>
      <c r="C4249" t="s">
        <v>26525</v>
      </c>
      <c r="J4249" t="s">
        <v>27655</v>
      </c>
    </row>
    <row r="4250" spans="1:10" x14ac:dyDescent="0.2">
      <c r="A4250" t="s">
        <v>26527</v>
      </c>
      <c r="B4250" t="s">
        <v>26529</v>
      </c>
      <c r="C4250" t="s">
        <v>26528</v>
      </c>
      <c r="J4250" t="s">
        <v>27655</v>
      </c>
    </row>
    <row r="4251" spans="1:10" x14ac:dyDescent="0.2">
      <c r="A4251" t="s">
        <v>23447</v>
      </c>
      <c r="B4251" t="s">
        <v>23449</v>
      </c>
      <c r="C4251" t="s">
        <v>23448</v>
      </c>
      <c r="E4251" t="s">
        <v>26554</v>
      </c>
      <c r="G4251" t="s">
        <v>26555</v>
      </c>
      <c r="J4251" t="s">
        <v>27655</v>
      </c>
    </row>
    <row r="4252" spans="1:10" x14ac:dyDescent="0.2">
      <c r="A4252" t="s">
        <v>23450</v>
      </c>
      <c r="B4252" t="s">
        <v>23452</v>
      </c>
      <c r="C4252" t="s">
        <v>23451</v>
      </c>
      <c r="J4252" t="s">
        <v>27655</v>
      </c>
    </row>
    <row r="4253" spans="1:10" x14ac:dyDescent="0.2">
      <c r="A4253" t="s">
        <v>23453</v>
      </c>
      <c r="B4253" t="s">
        <v>23455</v>
      </c>
      <c r="C4253" t="s">
        <v>23454</v>
      </c>
      <c r="J4253" t="s">
        <v>27655</v>
      </c>
    </row>
    <row r="4254" spans="1:10" x14ac:dyDescent="0.2">
      <c r="A4254" t="s">
        <v>23456</v>
      </c>
      <c r="B4254" t="s">
        <v>23458</v>
      </c>
      <c r="C4254" t="s">
        <v>23457</v>
      </c>
      <c r="D4254" t="s">
        <v>20669</v>
      </c>
      <c r="H4254" t="s">
        <v>20670</v>
      </c>
      <c r="J4254" t="s">
        <v>27655</v>
      </c>
    </row>
    <row r="4255" spans="1:10" x14ac:dyDescent="0.2">
      <c r="A4255" t="s">
        <v>26530</v>
      </c>
      <c r="B4255" t="s">
        <v>26532</v>
      </c>
      <c r="C4255" t="s">
        <v>26531</v>
      </c>
      <c r="J4255" t="s">
        <v>27655</v>
      </c>
    </row>
    <row r="4256" spans="1:10" x14ac:dyDescent="0.2">
      <c r="A4256" t="s">
        <v>23459</v>
      </c>
      <c r="B4256" t="s">
        <v>23461</v>
      </c>
      <c r="C4256" t="s">
        <v>23460</v>
      </c>
      <c r="J4256" t="s">
        <v>27655</v>
      </c>
    </row>
    <row r="4257" spans="1:10" x14ac:dyDescent="0.2">
      <c r="A4257" t="s">
        <v>23462</v>
      </c>
      <c r="B4257" t="s">
        <v>23464</v>
      </c>
      <c r="C4257" t="s">
        <v>23463</v>
      </c>
      <c r="J4257" t="s">
        <v>27655</v>
      </c>
    </row>
    <row r="4258" spans="1:10" x14ac:dyDescent="0.2">
      <c r="A4258" t="s">
        <v>24313</v>
      </c>
      <c r="B4258" t="s">
        <v>24315</v>
      </c>
      <c r="C4258" t="s">
        <v>24314</v>
      </c>
      <c r="J4258" t="s">
        <v>27655</v>
      </c>
    </row>
    <row r="4259" spans="1:10" x14ac:dyDescent="0.2">
      <c r="A4259" t="s">
        <v>27339</v>
      </c>
      <c r="B4259" t="s">
        <v>27341</v>
      </c>
      <c r="C4259" t="s">
        <v>27340</v>
      </c>
      <c r="J4259" t="s">
        <v>27655</v>
      </c>
    </row>
    <row r="4260" spans="1:10" x14ac:dyDescent="0.2">
      <c r="A4260" t="s">
        <v>24316</v>
      </c>
      <c r="B4260" t="s">
        <v>25931</v>
      </c>
      <c r="C4260" t="s">
        <v>24317</v>
      </c>
      <c r="J4260" t="s">
        <v>27655</v>
      </c>
    </row>
    <row r="4261" spans="1:10" x14ac:dyDescent="0.2">
      <c r="A4261" t="s">
        <v>26533</v>
      </c>
      <c r="B4261" t="s">
        <v>26535</v>
      </c>
      <c r="C4261" t="s">
        <v>26534</v>
      </c>
      <c r="J4261" t="s">
        <v>27655</v>
      </c>
    </row>
    <row r="4262" spans="1:10" x14ac:dyDescent="0.2">
      <c r="A4262" t="s">
        <v>25109</v>
      </c>
      <c r="B4262" t="s">
        <v>25111</v>
      </c>
      <c r="C4262" t="s">
        <v>25110</v>
      </c>
      <c r="J4262" t="s">
        <v>27655</v>
      </c>
    </row>
    <row r="4263" spans="1:10" x14ac:dyDescent="0.2">
      <c r="A4263" t="s">
        <v>24318</v>
      </c>
      <c r="B4263" t="s">
        <v>25112</v>
      </c>
      <c r="C4263" t="s">
        <v>24319</v>
      </c>
      <c r="J4263" t="s">
        <v>27655</v>
      </c>
    </row>
    <row r="4264" spans="1:10" x14ac:dyDescent="0.2">
      <c r="A4264" t="s">
        <v>24320</v>
      </c>
      <c r="B4264" t="s">
        <v>24322</v>
      </c>
      <c r="C4264" t="s">
        <v>24321</v>
      </c>
      <c r="J4264" t="s">
        <v>27655</v>
      </c>
    </row>
    <row r="4265" spans="1:10" x14ac:dyDescent="0.2">
      <c r="A4265" t="s">
        <v>23465</v>
      </c>
      <c r="B4265" t="s">
        <v>23466</v>
      </c>
      <c r="C4265" t="s">
        <v>24323</v>
      </c>
      <c r="J4265" t="s">
        <v>27655</v>
      </c>
    </row>
    <row r="4266" spans="1:10" x14ac:dyDescent="0.2">
      <c r="A4266" t="s">
        <v>25932</v>
      </c>
      <c r="B4266" t="s">
        <v>24324</v>
      </c>
      <c r="C4266" t="s">
        <v>25933</v>
      </c>
      <c r="J4266" t="s">
        <v>27655</v>
      </c>
    </row>
    <row r="4267" spans="1:10" x14ac:dyDescent="0.2">
      <c r="A4267" t="s">
        <v>25934</v>
      </c>
      <c r="B4267" t="s">
        <v>25936</v>
      </c>
      <c r="C4267" t="s">
        <v>25935</v>
      </c>
      <c r="J4267" t="s">
        <v>27655</v>
      </c>
    </row>
    <row r="4268" spans="1:10" x14ac:dyDescent="0.2">
      <c r="A4268" t="s">
        <v>26536</v>
      </c>
      <c r="B4268" t="s">
        <v>26538</v>
      </c>
      <c r="C4268" t="s">
        <v>26537</v>
      </c>
      <c r="J4268" t="s">
        <v>27655</v>
      </c>
    </row>
    <row r="4269" spans="1:10" x14ac:dyDescent="0.2">
      <c r="A4269" t="s">
        <v>23467</v>
      </c>
      <c r="B4269" t="s">
        <v>23469</v>
      </c>
      <c r="C4269" t="s">
        <v>23468</v>
      </c>
      <c r="J4269" t="s">
        <v>27655</v>
      </c>
    </row>
    <row r="4270" spans="1:10" x14ac:dyDescent="0.2">
      <c r="A4270" t="s">
        <v>24735</v>
      </c>
      <c r="B4270" t="s">
        <v>25113</v>
      </c>
      <c r="C4270" t="s">
        <v>24736</v>
      </c>
      <c r="D4270" t="s">
        <v>23549</v>
      </c>
      <c r="E4270" t="s">
        <v>25298</v>
      </c>
      <c r="G4270" t="s">
        <v>25299</v>
      </c>
      <c r="H4270" t="s">
        <v>23550</v>
      </c>
      <c r="J4270" t="s">
        <v>27655</v>
      </c>
    </row>
    <row r="4271" spans="1:10" x14ac:dyDescent="0.2">
      <c r="A4271" t="s">
        <v>25937</v>
      </c>
      <c r="B4271" t="s">
        <v>20382</v>
      </c>
      <c r="C4271" t="s">
        <v>25938</v>
      </c>
      <c r="D4271" t="s">
        <v>20380</v>
      </c>
      <c r="H4271" t="s">
        <v>20381</v>
      </c>
      <c r="J4271" t="s">
        <v>27655</v>
      </c>
    </row>
    <row r="4272" spans="1:10" x14ac:dyDescent="0.2">
      <c r="A4272" t="s">
        <v>24732</v>
      </c>
      <c r="B4272" t="s">
        <v>27342</v>
      </c>
      <c r="C4272" t="s">
        <v>24733</v>
      </c>
      <c r="J4272" t="s">
        <v>27655</v>
      </c>
    </row>
    <row r="4273" spans="1:10" x14ac:dyDescent="0.2">
      <c r="A4273" t="s">
        <v>23472</v>
      </c>
      <c r="B4273" t="s">
        <v>23474</v>
      </c>
      <c r="C4273" t="s">
        <v>23473</v>
      </c>
      <c r="J4273" t="s">
        <v>27655</v>
      </c>
    </row>
    <row r="4274" spans="1:10" x14ac:dyDescent="0.2">
      <c r="A4274" t="s">
        <v>22481</v>
      </c>
      <c r="B4274" t="s">
        <v>23475</v>
      </c>
      <c r="C4274" t="s">
        <v>22482</v>
      </c>
      <c r="D4274" t="s">
        <v>26629</v>
      </c>
      <c r="H4274" t="s">
        <v>26630</v>
      </c>
      <c r="J4274" t="s">
        <v>27655</v>
      </c>
    </row>
    <row r="4275" spans="1:10" x14ac:dyDescent="0.2">
      <c r="A4275" t="s">
        <v>23476</v>
      </c>
      <c r="B4275" t="s">
        <v>23478</v>
      </c>
      <c r="C4275" t="s">
        <v>23477</v>
      </c>
      <c r="J4275" t="s">
        <v>27655</v>
      </c>
    </row>
    <row r="4276" spans="1:10" x14ac:dyDescent="0.2">
      <c r="A4276" t="s">
        <v>23479</v>
      </c>
      <c r="B4276" t="s">
        <v>23481</v>
      </c>
      <c r="C4276" t="s">
        <v>23480</v>
      </c>
      <c r="J4276" t="s">
        <v>27655</v>
      </c>
    </row>
    <row r="4277" spans="1:10" x14ac:dyDescent="0.2">
      <c r="A4277" t="s">
        <v>23482</v>
      </c>
      <c r="B4277" t="s">
        <v>23484</v>
      </c>
      <c r="C4277" t="s">
        <v>23483</v>
      </c>
      <c r="J4277" t="s">
        <v>27655</v>
      </c>
    </row>
    <row r="4278" spans="1:10" x14ac:dyDescent="0.2">
      <c r="A4278" t="s">
        <v>25114</v>
      </c>
      <c r="B4278" t="s">
        <v>25116</v>
      </c>
      <c r="C4278" t="s">
        <v>25115</v>
      </c>
      <c r="J4278" t="s">
        <v>27655</v>
      </c>
    </row>
    <row r="4279" spans="1:10" x14ac:dyDescent="0.2">
      <c r="A4279" t="s">
        <v>20649</v>
      </c>
      <c r="B4279" t="s">
        <v>20651</v>
      </c>
      <c r="C4279" t="s">
        <v>20650</v>
      </c>
      <c r="J4279" t="s">
        <v>27655</v>
      </c>
    </row>
    <row r="4280" spans="1:10" x14ac:dyDescent="0.2">
      <c r="A4280" t="s">
        <v>20652</v>
      </c>
      <c r="B4280" t="s">
        <v>20654</v>
      </c>
      <c r="C4280" t="s">
        <v>20653</v>
      </c>
      <c r="J4280" t="s">
        <v>27655</v>
      </c>
    </row>
    <row r="4281" spans="1:10" x14ac:dyDescent="0.2">
      <c r="A4281" t="s">
        <v>20655</v>
      </c>
      <c r="B4281" t="s">
        <v>20657</v>
      </c>
      <c r="C4281" t="s">
        <v>20656</v>
      </c>
      <c r="J4281" t="s">
        <v>27655</v>
      </c>
    </row>
    <row r="4282" spans="1:10" x14ac:dyDescent="0.2">
      <c r="A4282" t="s">
        <v>20658</v>
      </c>
      <c r="B4282" t="s">
        <v>20660</v>
      </c>
      <c r="C4282" t="s">
        <v>20659</v>
      </c>
      <c r="E4282" t="s">
        <v>25957</v>
      </c>
      <c r="G4282" t="s">
        <v>25958</v>
      </c>
      <c r="J4282" t="s">
        <v>27655</v>
      </c>
    </row>
    <row r="4283" spans="1:10" x14ac:dyDescent="0.2">
      <c r="A4283" t="s">
        <v>23485</v>
      </c>
      <c r="B4283" t="s">
        <v>23487</v>
      </c>
      <c r="C4283" t="s">
        <v>23486</v>
      </c>
      <c r="E4283" t="s">
        <v>25939</v>
      </c>
      <c r="G4283" t="s">
        <v>25940</v>
      </c>
      <c r="J4283" t="s">
        <v>27655</v>
      </c>
    </row>
    <row r="4284" spans="1:10" x14ac:dyDescent="0.2">
      <c r="A4284" t="s">
        <v>25939</v>
      </c>
      <c r="B4284" t="s">
        <v>25941</v>
      </c>
      <c r="C4284" t="s">
        <v>25940</v>
      </c>
      <c r="D4284" t="s">
        <v>23485</v>
      </c>
      <c r="H4284" t="s">
        <v>23486</v>
      </c>
      <c r="J4284" t="s">
        <v>27655</v>
      </c>
    </row>
    <row r="4285" spans="1:10" x14ac:dyDescent="0.2">
      <c r="A4285" t="s">
        <v>20661</v>
      </c>
      <c r="B4285" t="s">
        <v>20663</v>
      </c>
      <c r="C4285" t="s">
        <v>20662</v>
      </c>
      <c r="J4285" t="s">
        <v>27655</v>
      </c>
    </row>
    <row r="4286" spans="1:10" x14ac:dyDescent="0.2">
      <c r="A4286" t="s">
        <v>20664</v>
      </c>
      <c r="B4286" t="s">
        <v>20666</v>
      </c>
      <c r="C4286" t="s">
        <v>20665</v>
      </c>
      <c r="J4286" t="s">
        <v>27655</v>
      </c>
    </row>
    <row r="4287" spans="1:10" x14ac:dyDescent="0.2">
      <c r="A4287" t="s">
        <v>20667</v>
      </c>
      <c r="B4287" t="s">
        <v>7958</v>
      </c>
      <c r="C4287" t="s">
        <v>20668</v>
      </c>
      <c r="J4287" t="s">
        <v>27655</v>
      </c>
    </row>
    <row r="4288" spans="1:10" x14ac:dyDescent="0.2">
      <c r="A4288" t="s">
        <v>20669</v>
      </c>
      <c r="B4288" t="s">
        <v>20671</v>
      </c>
      <c r="C4288" t="s">
        <v>20670</v>
      </c>
      <c r="E4288" t="s">
        <v>23456</v>
      </c>
      <c r="G4288" t="s">
        <v>23457</v>
      </c>
      <c r="J4288" t="s">
        <v>27655</v>
      </c>
    </row>
    <row r="4289" spans="1:10" x14ac:dyDescent="0.2">
      <c r="A4289" t="s">
        <v>20672</v>
      </c>
      <c r="B4289" t="s">
        <v>20674</v>
      </c>
      <c r="C4289" t="s">
        <v>20673</v>
      </c>
      <c r="J4289" t="s">
        <v>27655</v>
      </c>
    </row>
    <row r="4290" spans="1:10" x14ac:dyDescent="0.2">
      <c r="A4290" t="s">
        <v>20675</v>
      </c>
      <c r="B4290" t="s">
        <v>20677</v>
      </c>
      <c r="C4290" t="s">
        <v>20676</v>
      </c>
      <c r="J4290" t="s">
        <v>27655</v>
      </c>
    </row>
    <row r="4291" spans="1:10" x14ac:dyDescent="0.2">
      <c r="A4291" t="s">
        <v>25117</v>
      </c>
      <c r="B4291" t="s">
        <v>25119</v>
      </c>
      <c r="C4291" t="s">
        <v>25118</v>
      </c>
      <c r="J4291" t="s">
        <v>27655</v>
      </c>
    </row>
    <row r="4292" spans="1:10" x14ac:dyDescent="0.2">
      <c r="A4292" t="s">
        <v>27343</v>
      </c>
      <c r="B4292" t="s">
        <v>27345</v>
      </c>
      <c r="C4292" t="s">
        <v>27344</v>
      </c>
      <c r="J4292" t="s">
        <v>27655</v>
      </c>
    </row>
    <row r="4293" spans="1:10" x14ac:dyDescent="0.2">
      <c r="A4293" t="s">
        <v>27346</v>
      </c>
      <c r="B4293" t="s">
        <v>27348</v>
      </c>
      <c r="C4293" t="s">
        <v>27347</v>
      </c>
      <c r="J4293" t="s">
        <v>27655</v>
      </c>
    </row>
    <row r="4294" spans="1:10" x14ac:dyDescent="0.2">
      <c r="A4294" t="s">
        <v>27349</v>
      </c>
      <c r="B4294" t="s">
        <v>27351</v>
      </c>
      <c r="C4294" t="s">
        <v>27350</v>
      </c>
      <c r="J4294" t="s">
        <v>27655</v>
      </c>
    </row>
    <row r="4295" spans="1:10" x14ac:dyDescent="0.2">
      <c r="A4295" t="s">
        <v>25120</v>
      </c>
      <c r="B4295" t="s">
        <v>27352</v>
      </c>
      <c r="C4295" t="s">
        <v>25121</v>
      </c>
      <c r="J4295" t="s">
        <v>27655</v>
      </c>
    </row>
    <row r="4296" spans="1:10" x14ac:dyDescent="0.2">
      <c r="A4296" t="s">
        <v>25122</v>
      </c>
      <c r="B4296" t="s">
        <v>25124</v>
      </c>
      <c r="C4296" t="s">
        <v>25123</v>
      </c>
      <c r="J4296" t="s">
        <v>27655</v>
      </c>
    </row>
    <row r="4297" spans="1:10" x14ac:dyDescent="0.2">
      <c r="A4297" t="s">
        <v>23488</v>
      </c>
      <c r="B4297" t="s">
        <v>23490</v>
      </c>
      <c r="C4297" t="s">
        <v>23489</v>
      </c>
      <c r="J4297" t="s">
        <v>27655</v>
      </c>
    </row>
    <row r="4298" spans="1:10" x14ac:dyDescent="0.2">
      <c r="A4298" t="s">
        <v>27353</v>
      </c>
      <c r="B4298" t="s">
        <v>27355</v>
      </c>
      <c r="C4298" t="s">
        <v>27354</v>
      </c>
      <c r="J4298" t="s">
        <v>27655</v>
      </c>
    </row>
    <row r="4299" spans="1:10" x14ac:dyDescent="0.2">
      <c r="A4299" t="s">
        <v>23491</v>
      </c>
      <c r="B4299" t="s">
        <v>23493</v>
      </c>
      <c r="C4299" t="s">
        <v>23492</v>
      </c>
      <c r="J4299" t="s">
        <v>27655</v>
      </c>
    </row>
    <row r="4300" spans="1:10" x14ac:dyDescent="0.2">
      <c r="A4300" t="s">
        <v>23494</v>
      </c>
      <c r="B4300" t="s">
        <v>23496</v>
      </c>
      <c r="C4300" t="s">
        <v>23495</v>
      </c>
      <c r="J4300" t="s">
        <v>27655</v>
      </c>
    </row>
    <row r="4301" spans="1:10" x14ac:dyDescent="0.2">
      <c r="A4301" t="s">
        <v>23497</v>
      </c>
      <c r="B4301" t="s">
        <v>23499</v>
      </c>
      <c r="C4301" t="s">
        <v>23498</v>
      </c>
      <c r="E4301" t="s">
        <v>26560</v>
      </c>
      <c r="G4301" t="s">
        <v>26561</v>
      </c>
      <c r="J4301" t="s">
        <v>27655</v>
      </c>
    </row>
    <row r="4302" spans="1:10" x14ac:dyDescent="0.2">
      <c r="A4302" t="s">
        <v>27356</v>
      </c>
      <c r="B4302" t="s">
        <v>27358</v>
      </c>
      <c r="C4302" t="s">
        <v>27357</v>
      </c>
      <c r="D4302" t="s">
        <v>26560</v>
      </c>
      <c r="H4302" t="s">
        <v>26561</v>
      </c>
      <c r="J4302" t="s">
        <v>27655</v>
      </c>
    </row>
    <row r="4303" spans="1:10" x14ac:dyDescent="0.2">
      <c r="A4303" t="s">
        <v>23500</v>
      </c>
      <c r="B4303" t="s">
        <v>23502</v>
      </c>
      <c r="C4303" t="s">
        <v>23501</v>
      </c>
      <c r="J4303" t="s">
        <v>27655</v>
      </c>
    </row>
    <row r="4304" spans="1:10" x14ac:dyDescent="0.2">
      <c r="A4304" t="s">
        <v>23503</v>
      </c>
      <c r="B4304" t="s">
        <v>23505</v>
      </c>
      <c r="C4304" t="s">
        <v>23504</v>
      </c>
      <c r="E4304" t="s">
        <v>25910</v>
      </c>
      <c r="G4304" t="s">
        <v>25911</v>
      </c>
      <c r="J4304" t="s">
        <v>27655</v>
      </c>
    </row>
    <row r="4305" spans="1:10" x14ac:dyDescent="0.2">
      <c r="A4305" t="s">
        <v>24325</v>
      </c>
      <c r="B4305" t="s">
        <v>24327</v>
      </c>
      <c r="C4305" t="s">
        <v>24326</v>
      </c>
      <c r="J4305" t="s">
        <v>27655</v>
      </c>
    </row>
    <row r="4306" spans="1:10" x14ac:dyDescent="0.2">
      <c r="A4306" t="s">
        <v>26539</v>
      </c>
      <c r="B4306" t="s">
        <v>26541</v>
      </c>
      <c r="C4306" t="s">
        <v>26540</v>
      </c>
      <c r="J4306" t="s">
        <v>27655</v>
      </c>
    </row>
    <row r="4307" spans="1:10" x14ac:dyDescent="0.2">
      <c r="A4307" t="s">
        <v>25125</v>
      </c>
      <c r="B4307" t="s">
        <v>25127</v>
      </c>
      <c r="C4307" t="s">
        <v>25126</v>
      </c>
      <c r="E4307" t="s">
        <v>25913</v>
      </c>
      <c r="G4307" t="s">
        <v>25914</v>
      </c>
      <c r="J4307" t="s">
        <v>27655</v>
      </c>
    </row>
    <row r="4308" spans="1:10" x14ac:dyDescent="0.2">
      <c r="A4308" t="s">
        <v>25942</v>
      </c>
      <c r="B4308" t="s">
        <v>25944</v>
      </c>
      <c r="C4308" t="s">
        <v>25943</v>
      </c>
      <c r="J4308" t="s">
        <v>27655</v>
      </c>
    </row>
    <row r="4309" spans="1:10" x14ac:dyDescent="0.2">
      <c r="A4309" t="s">
        <v>26542</v>
      </c>
      <c r="B4309" t="s">
        <v>26544</v>
      </c>
      <c r="C4309" t="s">
        <v>26543</v>
      </c>
      <c r="J4309" t="s">
        <v>27655</v>
      </c>
    </row>
    <row r="4310" spans="1:10" x14ac:dyDescent="0.2">
      <c r="A4310" t="s">
        <v>27359</v>
      </c>
      <c r="B4310" t="s">
        <v>27361</v>
      </c>
      <c r="C4310" t="s">
        <v>27360</v>
      </c>
      <c r="D4310" t="s">
        <v>26295</v>
      </c>
      <c r="H4310" t="s">
        <v>26296</v>
      </c>
      <c r="J4310" t="s">
        <v>27655</v>
      </c>
    </row>
    <row r="4311" spans="1:10" x14ac:dyDescent="0.2">
      <c r="A4311" t="s">
        <v>26545</v>
      </c>
      <c r="B4311" t="s">
        <v>26547</v>
      </c>
      <c r="C4311" t="s">
        <v>26546</v>
      </c>
      <c r="J4311" t="s">
        <v>27655</v>
      </c>
    </row>
    <row r="4312" spans="1:10" x14ac:dyDescent="0.2">
      <c r="A4312" t="s">
        <v>23506</v>
      </c>
      <c r="B4312" t="s">
        <v>20506</v>
      </c>
      <c r="C4312" t="s">
        <v>23507</v>
      </c>
      <c r="D4312" t="s">
        <v>26644</v>
      </c>
      <c r="H4312" t="s">
        <v>26645</v>
      </c>
      <c r="J4312" t="s">
        <v>27655</v>
      </c>
    </row>
    <row r="4313" spans="1:10" x14ac:dyDescent="0.2">
      <c r="A4313" t="s">
        <v>20680</v>
      </c>
      <c r="B4313" t="s">
        <v>20682</v>
      </c>
      <c r="C4313" t="s">
        <v>20681</v>
      </c>
      <c r="J4313" t="s">
        <v>27655</v>
      </c>
    </row>
    <row r="4314" spans="1:10" x14ac:dyDescent="0.2">
      <c r="A4314" t="s">
        <v>25128</v>
      </c>
      <c r="B4314" t="s">
        <v>25130</v>
      </c>
      <c r="C4314" t="s">
        <v>25129</v>
      </c>
      <c r="J4314" t="s">
        <v>27655</v>
      </c>
    </row>
    <row r="4315" spans="1:10" x14ac:dyDescent="0.2">
      <c r="A4315" t="s">
        <v>24328</v>
      </c>
      <c r="B4315" t="s">
        <v>24330</v>
      </c>
      <c r="C4315" t="s">
        <v>24329</v>
      </c>
      <c r="D4315" t="s">
        <v>23320</v>
      </c>
      <c r="H4315" t="s">
        <v>23321</v>
      </c>
      <c r="J4315" t="s">
        <v>27655</v>
      </c>
    </row>
    <row r="4316" spans="1:10" x14ac:dyDescent="0.2">
      <c r="A4316" t="s">
        <v>27362</v>
      </c>
      <c r="B4316" t="s">
        <v>27364</v>
      </c>
      <c r="C4316" t="s">
        <v>27363</v>
      </c>
      <c r="J4316" t="s">
        <v>27655</v>
      </c>
    </row>
    <row r="4317" spans="1:10" x14ac:dyDescent="0.2">
      <c r="A4317" t="s">
        <v>25945</v>
      </c>
      <c r="B4317" t="s">
        <v>23277</v>
      </c>
      <c r="C4317" t="s">
        <v>25946</v>
      </c>
      <c r="D4317" t="s">
        <v>26011</v>
      </c>
      <c r="H4317" t="s">
        <v>26012</v>
      </c>
      <c r="J4317" t="s">
        <v>27655</v>
      </c>
    </row>
    <row r="4318" spans="1:10" x14ac:dyDescent="0.2">
      <c r="A4318" t="s">
        <v>23508</v>
      </c>
      <c r="B4318" t="s">
        <v>23510</v>
      </c>
      <c r="C4318" t="s">
        <v>23509</v>
      </c>
      <c r="J4318" t="s">
        <v>27655</v>
      </c>
    </row>
    <row r="4319" spans="1:10" x14ac:dyDescent="0.2">
      <c r="A4319" t="s">
        <v>25947</v>
      </c>
      <c r="B4319" t="s">
        <v>25949</v>
      </c>
      <c r="C4319" t="s">
        <v>25948</v>
      </c>
      <c r="D4319" t="s">
        <v>26014</v>
      </c>
      <c r="H4319" t="s">
        <v>26015</v>
      </c>
      <c r="J4319" t="s">
        <v>27655</v>
      </c>
    </row>
    <row r="4320" spans="1:10" x14ac:dyDescent="0.2">
      <c r="A4320" t="s">
        <v>27365</v>
      </c>
      <c r="B4320" t="s">
        <v>27367</v>
      </c>
      <c r="C4320" t="s">
        <v>27366</v>
      </c>
      <c r="J4320" t="s">
        <v>27655</v>
      </c>
    </row>
    <row r="4321" spans="1:10" x14ac:dyDescent="0.2">
      <c r="A4321" t="s">
        <v>23511</v>
      </c>
      <c r="B4321" t="s">
        <v>23513</v>
      </c>
      <c r="C4321" t="s">
        <v>23512</v>
      </c>
      <c r="J4321" t="s">
        <v>27655</v>
      </c>
    </row>
    <row r="4322" spans="1:10" x14ac:dyDescent="0.2">
      <c r="A4322" t="s">
        <v>26548</v>
      </c>
      <c r="B4322" t="s">
        <v>26550</v>
      </c>
      <c r="C4322" t="s">
        <v>26549</v>
      </c>
      <c r="J4322" t="s">
        <v>27655</v>
      </c>
    </row>
    <row r="4323" spans="1:10" x14ac:dyDescent="0.2">
      <c r="A4323" t="s">
        <v>23514</v>
      </c>
      <c r="B4323" t="s">
        <v>23516</v>
      </c>
      <c r="C4323" t="s">
        <v>23515</v>
      </c>
      <c r="J4323" t="s">
        <v>27655</v>
      </c>
    </row>
    <row r="4324" spans="1:10" x14ac:dyDescent="0.2">
      <c r="A4324" t="s">
        <v>20686</v>
      </c>
      <c r="B4324" t="s">
        <v>20688</v>
      </c>
      <c r="C4324" t="s">
        <v>20687</v>
      </c>
      <c r="J4324" t="s">
        <v>27655</v>
      </c>
    </row>
    <row r="4325" spans="1:10" x14ac:dyDescent="0.2">
      <c r="A4325" t="s">
        <v>23517</v>
      </c>
      <c r="B4325" t="s">
        <v>23361</v>
      </c>
      <c r="C4325" t="s">
        <v>23518</v>
      </c>
      <c r="D4325" t="s">
        <v>23359</v>
      </c>
      <c r="H4325" t="s">
        <v>23360</v>
      </c>
      <c r="J4325" t="s">
        <v>27655</v>
      </c>
    </row>
    <row r="4326" spans="1:10" x14ac:dyDescent="0.2">
      <c r="A4326" t="s">
        <v>23519</v>
      </c>
      <c r="B4326" t="s">
        <v>23521</v>
      </c>
      <c r="C4326" t="s">
        <v>23520</v>
      </c>
      <c r="D4326" t="s">
        <v>23878</v>
      </c>
      <c r="H4326" t="s">
        <v>23879</v>
      </c>
      <c r="J4326" t="s">
        <v>27655</v>
      </c>
    </row>
    <row r="4327" spans="1:10" x14ac:dyDescent="0.2">
      <c r="A4327" t="s">
        <v>23522</v>
      </c>
      <c r="B4327" t="s">
        <v>23524</v>
      </c>
      <c r="C4327" t="s">
        <v>23523</v>
      </c>
      <c r="D4327" t="s">
        <v>23880</v>
      </c>
      <c r="H4327" t="s">
        <v>23881</v>
      </c>
      <c r="J4327" t="s">
        <v>27655</v>
      </c>
    </row>
    <row r="4328" spans="1:10" x14ac:dyDescent="0.2">
      <c r="A4328" t="s">
        <v>23525</v>
      </c>
      <c r="B4328" t="s">
        <v>23527</v>
      </c>
      <c r="C4328" t="s">
        <v>23526</v>
      </c>
      <c r="D4328" t="s">
        <v>23882</v>
      </c>
      <c r="H4328" t="s">
        <v>23883</v>
      </c>
      <c r="J4328" t="s">
        <v>27655</v>
      </c>
    </row>
    <row r="4329" spans="1:10" x14ac:dyDescent="0.2">
      <c r="A4329" t="s">
        <v>23528</v>
      </c>
      <c r="B4329" t="s">
        <v>23530</v>
      </c>
      <c r="C4329" t="s">
        <v>23529</v>
      </c>
      <c r="D4329" t="s">
        <v>23379</v>
      </c>
      <c r="H4329" t="s">
        <v>23380</v>
      </c>
      <c r="J4329" t="s">
        <v>27655</v>
      </c>
    </row>
    <row r="4330" spans="1:10" x14ac:dyDescent="0.2">
      <c r="A4330" t="s">
        <v>25950</v>
      </c>
      <c r="B4330" t="s">
        <v>20450</v>
      </c>
      <c r="C4330" t="s">
        <v>25951</v>
      </c>
      <c r="D4330" t="s">
        <v>26293</v>
      </c>
      <c r="H4330" t="s">
        <v>26294</v>
      </c>
      <c r="J4330" t="s">
        <v>27655</v>
      </c>
    </row>
    <row r="4331" spans="1:10" x14ac:dyDescent="0.2">
      <c r="A4331" t="s">
        <v>23531</v>
      </c>
      <c r="B4331" t="s">
        <v>23533</v>
      </c>
      <c r="C4331" t="s">
        <v>23532</v>
      </c>
      <c r="D4331" t="s">
        <v>20480</v>
      </c>
      <c r="H4331" t="s">
        <v>20481</v>
      </c>
      <c r="J4331" t="s">
        <v>27655</v>
      </c>
    </row>
    <row r="4332" spans="1:10" x14ac:dyDescent="0.2">
      <c r="A4332" t="s">
        <v>25131</v>
      </c>
      <c r="B4332" t="s">
        <v>25133</v>
      </c>
      <c r="C4332" t="s">
        <v>25132</v>
      </c>
      <c r="J4332" t="s">
        <v>27655</v>
      </c>
    </row>
    <row r="4333" spans="1:10" x14ac:dyDescent="0.2">
      <c r="A4333" t="s">
        <v>23534</v>
      </c>
      <c r="B4333" t="s">
        <v>23536</v>
      </c>
      <c r="C4333" t="s">
        <v>23535</v>
      </c>
      <c r="J4333" t="s">
        <v>27655</v>
      </c>
    </row>
    <row r="4334" spans="1:10" x14ac:dyDescent="0.2">
      <c r="A4334" t="s">
        <v>23537</v>
      </c>
      <c r="B4334" t="s">
        <v>23539</v>
      </c>
      <c r="C4334" t="s">
        <v>23538</v>
      </c>
      <c r="J4334" t="s">
        <v>27655</v>
      </c>
    </row>
    <row r="4335" spans="1:10" x14ac:dyDescent="0.2">
      <c r="A4335" t="s">
        <v>23540</v>
      </c>
      <c r="B4335" t="s">
        <v>23542</v>
      </c>
      <c r="C4335" t="s">
        <v>23541</v>
      </c>
      <c r="J4335" t="s">
        <v>27655</v>
      </c>
    </row>
    <row r="4336" spans="1:10" x14ac:dyDescent="0.2">
      <c r="A4336" t="s">
        <v>23543</v>
      </c>
      <c r="B4336" t="s">
        <v>23545</v>
      </c>
      <c r="C4336" t="s">
        <v>23544</v>
      </c>
      <c r="J4336" t="s">
        <v>27655</v>
      </c>
    </row>
    <row r="4337" spans="1:10" x14ac:dyDescent="0.2">
      <c r="A4337" t="s">
        <v>25134</v>
      </c>
      <c r="B4337" t="s">
        <v>20589</v>
      </c>
      <c r="C4337" t="s">
        <v>25135</v>
      </c>
      <c r="D4337" t="s">
        <v>25243</v>
      </c>
      <c r="H4337" t="s">
        <v>25244</v>
      </c>
      <c r="J4337" t="s">
        <v>27655</v>
      </c>
    </row>
    <row r="4338" spans="1:10" x14ac:dyDescent="0.2">
      <c r="A4338" t="s">
        <v>26551</v>
      </c>
      <c r="B4338" t="s">
        <v>26553</v>
      </c>
      <c r="C4338" t="s">
        <v>26552</v>
      </c>
      <c r="J4338" t="s">
        <v>27655</v>
      </c>
    </row>
    <row r="4339" spans="1:10" x14ac:dyDescent="0.2">
      <c r="A4339" t="s">
        <v>26554</v>
      </c>
      <c r="B4339" t="s">
        <v>26556</v>
      </c>
      <c r="C4339" t="s">
        <v>26555</v>
      </c>
      <c r="D4339" t="s">
        <v>23447</v>
      </c>
      <c r="H4339" t="s">
        <v>23448</v>
      </c>
      <c r="J4339" t="s">
        <v>27655</v>
      </c>
    </row>
    <row r="4340" spans="1:10" x14ac:dyDescent="0.2">
      <c r="A4340" t="s">
        <v>25136</v>
      </c>
      <c r="B4340" t="s">
        <v>25138</v>
      </c>
      <c r="C4340" t="s">
        <v>25137</v>
      </c>
      <c r="J4340" t="s">
        <v>27655</v>
      </c>
    </row>
    <row r="4341" spans="1:10" x14ac:dyDescent="0.2">
      <c r="A4341" t="s">
        <v>23546</v>
      </c>
      <c r="B4341" t="s">
        <v>23548</v>
      </c>
      <c r="C4341" t="s">
        <v>23547</v>
      </c>
      <c r="D4341" t="s">
        <v>23884</v>
      </c>
      <c r="H4341" t="s">
        <v>24734</v>
      </c>
      <c r="J4341" t="s">
        <v>27655</v>
      </c>
    </row>
    <row r="4342" spans="1:10" x14ac:dyDescent="0.2">
      <c r="A4342" t="s">
        <v>24331</v>
      </c>
      <c r="B4342" t="s">
        <v>24333</v>
      </c>
      <c r="C4342" t="s">
        <v>24332</v>
      </c>
      <c r="D4342" t="s">
        <v>25298</v>
      </c>
      <c r="E4342" t="s">
        <v>26017</v>
      </c>
      <c r="G4342" t="s">
        <v>26018</v>
      </c>
      <c r="H4342" t="s">
        <v>25299</v>
      </c>
      <c r="J4342" t="s">
        <v>27655</v>
      </c>
    </row>
    <row r="4343" spans="1:10" x14ac:dyDescent="0.2">
      <c r="A4343" t="s">
        <v>25952</v>
      </c>
      <c r="B4343" t="s">
        <v>24333</v>
      </c>
      <c r="C4343" t="s">
        <v>25953</v>
      </c>
      <c r="D4343" t="s">
        <v>26017</v>
      </c>
      <c r="H4343" t="s">
        <v>26018</v>
      </c>
      <c r="J4343" t="s">
        <v>27655</v>
      </c>
    </row>
    <row r="4344" spans="1:10" x14ac:dyDescent="0.2">
      <c r="A4344" t="s">
        <v>25954</v>
      </c>
      <c r="B4344" t="s">
        <v>25956</v>
      </c>
      <c r="C4344" t="s">
        <v>25955</v>
      </c>
      <c r="D4344" t="s">
        <v>26020</v>
      </c>
      <c r="H4344" t="s">
        <v>26021</v>
      </c>
      <c r="J4344" t="s">
        <v>27655</v>
      </c>
    </row>
    <row r="4345" spans="1:10" x14ac:dyDescent="0.2">
      <c r="A4345" t="s">
        <v>26557</v>
      </c>
      <c r="B4345" t="s">
        <v>26559</v>
      </c>
      <c r="C4345" t="s">
        <v>26558</v>
      </c>
      <c r="J4345" t="s">
        <v>27655</v>
      </c>
    </row>
    <row r="4346" spans="1:10" x14ac:dyDescent="0.2">
      <c r="A4346" t="s">
        <v>25957</v>
      </c>
      <c r="B4346" t="s">
        <v>25959</v>
      </c>
      <c r="C4346" t="s">
        <v>25958</v>
      </c>
      <c r="D4346" t="s">
        <v>20658</v>
      </c>
      <c r="F4346" t="s">
        <v>27359</v>
      </c>
      <c r="H4346" t="s">
        <v>20659</v>
      </c>
      <c r="I4346" t="s">
        <v>27360</v>
      </c>
      <c r="J4346" t="s">
        <v>27655</v>
      </c>
    </row>
    <row r="4347" spans="1:10" x14ac:dyDescent="0.2">
      <c r="A4347" t="s">
        <v>23551</v>
      </c>
      <c r="B4347" t="s">
        <v>23093</v>
      </c>
      <c r="C4347" t="s">
        <v>23552</v>
      </c>
      <c r="D4347" t="s">
        <v>23091</v>
      </c>
      <c r="E4347" t="s">
        <v>24722</v>
      </c>
      <c r="G4347" t="s">
        <v>24737</v>
      </c>
      <c r="H4347" t="s">
        <v>23092</v>
      </c>
      <c r="J4347" t="s">
        <v>27655</v>
      </c>
    </row>
    <row r="4348" spans="1:10" x14ac:dyDescent="0.2">
      <c r="A4348" t="s">
        <v>26560</v>
      </c>
      <c r="B4348" t="s">
        <v>26562</v>
      </c>
      <c r="C4348" t="s">
        <v>26561</v>
      </c>
      <c r="D4348" t="s">
        <v>23497</v>
      </c>
      <c r="E4348" t="s">
        <v>27356</v>
      </c>
      <c r="G4348" t="s">
        <v>27357</v>
      </c>
      <c r="H4348" t="s">
        <v>23498</v>
      </c>
      <c r="J4348" t="s">
        <v>27655</v>
      </c>
    </row>
    <row r="4349" spans="1:10" x14ac:dyDescent="0.2">
      <c r="A4349" t="s">
        <v>24334</v>
      </c>
      <c r="B4349" t="s">
        <v>24336</v>
      </c>
      <c r="C4349" t="s">
        <v>24335</v>
      </c>
      <c r="F4349" t="s">
        <v>20689</v>
      </c>
      <c r="I4349" t="s">
        <v>20690</v>
      </c>
      <c r="J4349" t="s">
        <v>27680</v>
      </c>
    </row>
    <row r="4350" spans="1:10" x14ac:dyDescent="0.2">
      <c r="A4350" t="s">
        <v>26563</v>
      </c>
      <c r="B4350" t="s">
        <v>26565</v>
      </c>
      <c r="C4350" t="s">
        <v>26564</v>
      </c>
      <c r="J4350" t="s">
        <v>27717</v>
      </c>
    </row>
    <row r="4351" spans="1:10" x14ac:dyDescent="0.2">
      <c r="A4351" t="s">
        <v>26566</v>
      </c>
      <c r="B4351" t="s">
        <v>26568</v>
      </c>
      <c r="C4351" t="s">
        <v>26567</v>
      </c>
      <c r="J4351" t="s">
        <v>27717</v>
      </c>
    </row>
    <row r="4352" spans="1:10" x14ac:dyDescent="0.2">
      <c r="A4352" t="s">
        <v>26569</v>
      </c>
      <c r="B4352" t="s">
        <v>26571</v>
      </c>
      <c r="C4352" t="s">
        <v>26570</v>
      </c>
      <c r="J4352" t="s">
        <v>27717</v>
      </c>
    </row>
    <row r="4353" spans="1:10" x14ac:dyDescent="0.2">
      <c r="A4353" t="s">
        <v>27368</v>
      </c>
      <c r="B4353" t="s">
        <v>27370</v>
      </c>
      <c r="C4353" t="s">
        <v>27369</v>
      </c>
      <c r="J4353" t="s">
        <v>27717</v>
      </c>
    </row>
    <row r="4354" spans="1:10" x14ac:dyDescent="0.2">
      <c r="A4354" t="s">
        <v>20689</v>
      </c>
      <c r="B4354" t="s">
        <v>24337</v>
      </c>
      <c r="C4354" t="s">
        <v>20690</v>
      </c>
      <c r="F4354" t="s">
        <v>24334</v>
      </c>
      <c r="I4354" t="s">
        <v>24335</v>
      </c>
      <c r="J4354" t="s">
        <v>27717</v>
      </c>
    </row>
    <row r="4355" spans="1:10" x14ac:dyDescent="0.2">
      <c r="A4355" t="s">
        <v>20691</v>
      </c>
      <c r="B4355" t="s">
        <v>20693</v>
      </c>
      <c r="C4355" t="s">
        <v>20692</v>
      </c>
      <c r="J4355" t="s">
        <v>27717</v>
      </c>
    </row>
    <row r="4356" spans="1:10" x14ac:dyDescent="0.2">
      <c r="A4356" t="s">
        <v>20694</v>
      </c>
      <c r="B4356" t="s">
        <v>20696</v>
      </c>
      <c r="C4356" t="s">
        <v>20695</v>
      </c>
      <c r="J4356" t="s">
        <v>27717</v>
      </c>
    </row>
    <row r="4357" spans="1:10" x14ac:dyDescent="0.2">
      <c r="A4357" t="s">
        <v>20697</v>
      </c>
      <c r="B4357" t="s">
        <v>20699</v>
      </c>
      <c r="C4357" t="s">
        <v>20698</v>
      </c>
      <c r="J4357" t="s">
        <v>27680</v>
      </c>
    </row>
    <row r="4358" spans="1:10" x14ac:dyDescent="0.2">
      <c r="A4358" t="s">
        <v>20700</v>
      </c>
      <c r="B4358" t="s">
        <v>20702</v>
      </c>
      <c r="C4358" t="s">
        <v>20701</v>
      </c>
      <c r="J4358" t="s">
        <v>27680</v>
      </c>
    </row>
    <row r="4359" spans="1:10" x14ac:dyDescent="0.2">
      <c r="A4359" t="s">
        <v>20703</v>
      </c>
      <c r="B4359" t="s">
        <v>20705</v>
      </c>
      <c r="C4359" t="s">
        <v>20704</v>
      </c>
      <c r="D4359" t="s">
        <v>22952</v>
      </c>
      <c r="H4359" t="s">
        <v>22953</v>
      </c>
      <c r="J4359" t="s">
        <v>27717</v>
      </c>
    </row>
    <row r="4360" spans="1:10" x14ac:dyDescent="0.2">
      <c r="A4360" t="s">
        <v>24338</v>
      </c>
      <c r="B4360" t="s">
        <v>24340</v>
      </c>
      <c r="C4360" t="s">
        <v>24339</v>
      </c>
      <c r="D4360" t="s">
        <v>25291</v>
      </c>
      <c r="H4360" t="s">
        <v>25292</v>
      </c>
      <c r="J4360" t="s">
        <v>27680</v>
      </c>
    </row>
    <row r="4361" spans="1:10" x14ac:dyDescent="0.2">
      <c r="A4361" t="s">
        <v>24341</v>
      </c>
      <c r="B4361" t="s">
        <v>24343</v>
      </c>
      <c r="C4361" t="s">
        <v>24342</v>
      </c>
      <c r="D4361" t="s">
        <v>25294</v>
      </c>
      <c r="H4361" t="s">
        <v>25295</v>
      </c>
      <c r="J4361" t="s">
        <v>27680</v>
      </c>
    </row>
    <row r="4362" spans="1:10" x14ac:dyDescent="0.2">
      <c r="A4362" t="s">
        <v>20706</v>
      </c>
      <c r="B4362" t="s">
        <v>20708</v>
      </c>
      <c r="C4362" t="s">
        <v>20707</v>
      </c>
      <c r="D4362" t="s">
        <v>22672</v>
      </c>
      <c r="H4362" t="s">
        <v>22673</v>
      </c>
      <c r="J4362" t="s">
        <v>27680</v>
      </c>
    </row>
    <row r="4363" spans="1:10" x14ac:dyDescent="0.2">
      <c r="A4363" t="s">
        <v>20709</v>
      </c>
      <c r="B4363" t="s">
        <v>20711</v>
      </c>
      <c r="C4363" t="s">
        <v>20710</v>
      </c>
      <c r="D4363" t="s">
        <v>22954</v>
      </c>
      <c r="H4363" t="s">
        <v>22955</v>
      </c>
      <c r="J4363" t="s">
        <v>27717</v>
      </c>
    </row>
    <row r="4364" spans="1:10" x14ac:dyDescent="0.2">
      <c r="A4364" t="s">
        <v>20712</v>
      </c>
      <c r="B4364" t="s">
        <v>20714</v>
      </c>
      <c r="C4364" t="s">
        <v>20713</v>
      </c>
      <c r="D4364" t="s">
        <v>22956</v>
      </c>
      <c r="H4364" t="s">
        <v>22957</v>
      </c>
      <c r="J4364" t="s">
        <v>27680</v>
      </c>
    </row>
    <row r="4365" spans="1:10" x14ac:dyDescent="0.2">
      <c r="A4365" t="s">
        <v>22483</v>
      </c>
      <c r="B4365" t="s">
        <v>22485</v>
      </c>
      <c r="C4365" t="s">
        <v>22484</v>
      </c>
      <c r="D4365" t="s">
        <v>23885</v>
      </c>
      <c r="H4365" t="s">
        <v>23886</v>
      </c>
      <c r="J4365" t="s">
        <v>27717</v>
      </c>
    </row>
    <row r="4366" spans="1:10" x14ac:dyDescent="0.2">
      <c r="A4366" t="s">
        <v>20715</v>
      </c>
      <c r="B4366" t="s">
        <v>20717</v>
      </c>
      <c r="C4366" t="s">
        <v>20716</v>
      </c>
      <c r="J4366" t="s">
        <v>27717</v>
      </c>
    </row>
    <row r="4367" spans="1:10" x14ac:dyDescent="0.2">
      <c r="A4367" t="s">
        <v>20718</v>
      </c>
      <c r="B4367" t="s">
        <v>20720</v>
      </c>
      <c r="C4367" t="s">
        <v>20719</v>
      </c>
      <c r="J4367" t="s">
        <v>27717</v>
      </c>
    </row>
    <row r="4368" spans="1:10" x14ac:dyDescent="0.2">
      <c r="A4368" t="s">
        <v>20721</v>
      </c>
      <c r="B4368" t="s">
        <v>20723</v>
      </c>
      <c r="C4368" t="s">
        <v>20722</v>
      </c>
      <c r="J4368" t="s">
        <v>27717</v>
      </c>
    </row>
    <row r="4369" spans="1:10" x14ac:dyDescent="0.2">
      <c r="A4369" t="s">
        <v>20724</v>
      </c>
      <c r="B4369" t="s">
        <v>20726</v>
      </c>
      <c r="C4369" t="s">
        <v>20725</v>
      </c>
      <c r="J4369" t="s">
        <v>27717</v>
      </c>
    </row>
    <row r="4370" spans="1:10" x14ac:dyDescent="0.2">
      <c r="A4370" t="s">
        <v>5285</v>
      </c>
      <c r="B4370" t="s">
        <v>17955</v>
      </c>
      <c r="C4370" t="s">
        <v>5284</v>
      </c>
      <c r="D4370" t="s">
        <v>13334</v>
      </c>
      <c r="H4370" t="s">
        <v>13335</v>
      </c>
      <c r="J4370" t="s">
        <v>27706</v>
      </c>
    </row>
    <row r="4371" spans="1:10" x14ac:dyDescent="0.2">
      <c r="A4371" t="s">
        <v>5287</v>
      </c>
      <c r="B4371" t="s">
        <v>5288</v>
      </c>
      <c r="C4371" t="s">
        <v>5286</v>
      </c>
      <c r="J4371" t="s">
        <v>27706</v>
      </c>
    </row>
    <row r="4372" spans="1:10" x14ac:dyDescent="0.2">
      <c r="A4372" t="s">
        <v>5290</v>
      </c>
      <c r="B4372" t="s">
        <v>5291</v>
      </c>
      <c r="C4372" t="s">
        <v>5289</v>
      </c>
      <c r="J4372" t="s">
        <v>27706</v>
      </c>
    </row>
    <row r="4373" spans="1:10" x14ac:dyDescent="0.2">
      <c r="A4373" t="s">
        <v>5293</v>
      </c>
      <c r="B4373" t="s">
        <v>5294</v>
      </c>
      <c r="C4373" t="s">
        <v>5292</v>
      </c>
      <c r="J4373" t="s">
        <v>27706</v>
      </c>
    </row>
    <row r="4374" spans="1:10" x14ac:dyDescent="0.2">
      <c r="A4374" t="s">
        <v>5296</v>
      </c>
      <c r="B4374" t="s">
        <v>5297</v>
      </c>
      <c r="C4374" t="s">
        <v>5295</v>
      </c>
      <c r="J4374" t="s">
        <v>27706</v>
      </c>
    </row>
    <row r="4375" spans="1:10" x14ac:dyDescent="0.2">
      <c r="A4375" t="s">
        <v>5299</v>
      </c>
      <c r="B4375" t="s">
        <v>5300</v>
      </c>
      <c r="C4375" t="s">
        <v>5298</v>
      </c>
      <c r="J4375" t="s">
        <v>27706</v>
      </c>
    </row>
    <row r="4376" spans="1:10" x14ac:dyDescent="0.2">
      <c r="A4376" t="s">
        <v>5302</v>
      </c>
      <c r="B4376" t="s">
        <v>5303</v>
      </c>
      <c r="C4376" t="s">
        <v>5301</v>
      </c>
      <c r="J4376" t="s">
        <v>27706</v>
      </c>
    </row>
    <row r="4377" spans="1:10" x14ac:dyDescent="0.2">
      <c r="A4377" t="s">
        <v>5305</v>
      </c>
      <c r="B4377" t="s">
        <v>5306</v>
      </c>
      <c r="C4377" t="s">
        <v>5304</v>
      </c>
      <c r="J4377" t="s">
        <v>27706</v>
      </c>
    </row>
    <row r="4378" spans="1:10" x14ac:dyDescent="0.2">
      <c r="A4378" t="s">
        <v>23553</v>
      </c>
      <c r="B4378" t="s">
        <v>23555</v>
      </c>
      <c r="C4378" t="s">
        <v>23554</v>
      </c>
      <c r="J4378" t="s">
        <v>27655</v>
      </c>
    </row>
    <row r="4379" spans="1:10" x14ac:dyDescent="0.2">
      <c r="A4379" t="s">
        <v>23556</v>
      </c>
      <c r="B4379" t="s">
        <v>23558</v>
      </c>
      <c r="C4379" t="s">
        <v>23557</v>
      </c>
      <c r="J4379" t="s">
        <v>27655</v>
      </c>
    </row>
    <row r="4380" spans="1:10" x14ac:dyDescent="0.2">
      <c r="A4380" t="s">
        <v>23559</v>
      </c>
      <c r="B4380" t="s">
        <v>23561</v>
      </c>
      <c r="C4380" t="s">
        <v>23560</v>
      </c>
      <c r="J4380" t="s">
        <v>27655</v>
      </c>
    </row>
    <row r="4381" spans="1:10" x14ac:dyDescent="0.2">
      <c r="A4381" t="s">
        <v>23562</v>
      </c>
      <c r="B4381" t="s">
        <v>23564</v>
      </c>
      <c r="C4381" t="s">
        <v>23563</v>
      </c>
      <c r="J4381" t="s">
        <v>27655</v>
      </c>
    </row>
    <row r="4382" spans="1:10" x14ac:dyDescent="0.2">
      <c r="A4382" t="s">
        <v>23565</v>
      </c>
      <c r="B4382" t="s">
        <v>23567</v>
      </c>
      <c r="C4382" t="s">
        <v>23566</v>
      </c>
      <c r="J4382" t="s">
        <v>27655</v>
      </c>
    </row>
    <row r="4383" spans="1:10" x14ac:dyDescent="0.2">
      <c r="A4383" t="s">
        <v>23568</v>
      </c>
      <c r="B4383" t="s">
        <v>23570</v>
      </c>
      <c r="C4383" t="s">
        <v>23569</v>
      </c>
      <c r="J4383" t="s">
        <v>27655</v>
      </c>
    </row>
    <row r="4384" spans="1:10" x14ac:dyDescent="0.2">
      <c r="A4384" t="s">
        <v>23571</v>
      </c>
      <c r="B4384" t="s">
        <v>23573</v>
      </c>
      <c r="C4384" t="s">
        <v>23572</v>
      </c>
      <c r="J4384" t="s">
        <v>27655</v>
      </c>
    </row>
    <row r="4385" spans="1:10" x14ac:dyDescent="0.2">
      <c r="A4385" t="s">
        <v>23574</v>
      </c>
      <c r="B4385" t="s">
        <v>23576</v>
      </c>
      <c r="C4385" t="s">
        <v>23575</v>
      </c>
      <c r="J4385" t="s">
        <v>27655</v>
      </c>
    </row>
    <row r="4386" spans="1:10" x14ac:dyDescent="0.2">
      <c r="A4386" t="s">
        <v>23577</v>
      </c>
      <c r="B4386" t="s">
        <v>23579</v>
      </c>
      <c r="C4386" t="s">
        <v>23578</v>
      </c>
      <c r="J4386" t="s">
        <v>27655</v>
      </c>
    </row>
    <row r="4387" spans="1:10" x14ac:dyDescent="0.2">
      <c r="A4387" t="s">
        <v>23580</v>
      </c>
      <c r="B4387" t="s">
        <v>23582</v>
      </c>
      <c r="C4387" t="s">
        <v>23581</v>
      </c>
      <c r="J4387" t="s">
        <v>27655</v>
      </c>
    </row>
    <row r="4388" spans="1:10" x14ac:dyDescent="0.2">
      <c r="A4388" t="s">
        <v>23583</v>
      </c>
      <c r="B4388" t="s">
        <v>23585</v>
      </c>
      <c r="C4388" t="s">
        <v>23584</v>
      </c>
      <c r="J4388" t="s">
        <v>27655</v>
      </c>
    </row>
    <row r="4389" spans="1:10" x14ac:dyDescent="0.2">
      <c r="A4389" t="s">
        <v>23586</v>
      </c>
      <c r="B4389" t="s">
        <v>23588</v>
      </c>
      <c r="C4389" t="s">
        <v>23587</v>
      </c>
      <c r="J4389" t="s">
        <v>27655</v>
      </c>
    </row>
    <row r="4390" spans="1:10" x14ac:dyDescent="0.2">
      <c r="A4390" t="s">
        <v>23589</v>
      </c>
      <c r="B4390" t="s">
        <v>23591</v>
      </c>
      <c r="C4390" t="s">
        <v>23590</v>
      </c>
      <c r="J4390" t="s">
        <v>27655</v>
      </c>
    </row>
    <row r="4391" spans="1:10" x14ac:dyDescent="0.2">
      <c r="A4391" t="s">
        <v>23592</v>
      </c>
      <c r="B4391" t="s">
        <v>23594</v>
      </c>
      <c r="C4391" t="s">
        <v>23593</v>
      </c>
      <c r="J4391" t="s">
        <v>27655</v>
      </c>
    </row>
    <row r="4392" spans="1:10" x14ac:dyDescent="0.2">
      <c r="A4392" t="s">
        <v>23595</v>
      </c>
      <c r="B4392" t="s">
        <v>23597</v>
      </c>
      <c r="C4392" t="s">
        <v>23596</v>
      </c>
      <c r="J4392" t="s">
        <v>27655</v>
      </c>
    </row>
    <row r="4393" spans="1:10" x14ac:dyDescent="0.2">
      <c r="A4393" t="s">
        <v>23598</v>
      </c>
      <c r="B4393" t="s">
        <v>23600</v>
      </c>
      <c r="C4393" t="s">
        <v>23599</v>
      </c>
      <c r="J4393" t="s">
        <v>27655</v>
      </c>
    </row>
    <row r="4394" spans="1:10" x14ac:dyDescent="0.2">
      <c r="A4394" t="s">
        <v>23601</v>
      </c>
      <c r="B4394" t="s">
        <v>23603</v>
      </c>
      <c r="C4394" t="s">
        <v>23602</v>
      </c>
      <c r="J4394" t="s">
        <v>27655</v>
      </c>
    </row>
    <row r="4395" spans="1:10" x14ac:dyDescent="0.2">
      <c r="A4395" t="s">
        <v>23604</v>
      </c>
      <c r="B4395" t="s">
        <v>23606</v>
      </c>
      <c r="C4395" t="s">
        <v>23605</v>
      </c>
      <c r="J4395" t="s">
        <v>27655</v>
      </c>
    </row>
    <row r="4396" spans="1:10" x14ac:dyDescent="0.2">
      <c r="A4396" t="s">
        <v>23607</v>
      </c>
      <c r="B4396" t="s">
        <v>23609</v>
      </c>
      <c r="C4396" t="s">
        <v>23608</v>
      </c>
      <c r="J4396" t="s">
        <v>27655</v>
      </c>
    </row>
    <row r="4397" spans="1:10" x14ac:dyDescent="0.2">
      <c r="A4397" t="s">
        <v>23610</v>
      </c>
      <c r="B4397" t="s">
        <v>23612</v>
      </c>
      <c r="C4397" t="s">
        <v>23611</v>
      </c>
      <c r="J4397" t="s">
        <v>27655</v>
      </c>
    </row>
    <row r="4398" spans="1:10" x14ac:dyDescent="0.2">
      <c r="A4398" t="s">
        <v>23613</v>
      </c>
      <c r="B4398" t="s">
        <v>23615</v>
      </c>
      <c r="C4398" t="s">
        <v>23614</v>
      </c>
      <c r="J4398" t="s">
        <v>27655</v>
      </c>
    </row>
    <row r="4399" spans="1:10" x14ac:dyDescent="0.2">
      <c r="A4399" t="s">
        <v>23616</v>
      </c>
      <c r="B4399" t="s">
        <v>23618</v>
      </c>
      <c r="C4399" t="s">
        <v>23617</v>
      </c>
      <c r="J4399" t="s">
        <v>27655</v>
      </c>
    </row>
    <row r="4400" spans="1:10" x14ac:dyDescent="0.2">
      <c r="A4400" t="s">
        <v>23619</v>
      </c>
      <c r="B4400" t="s">
        <v>23621</v>
      </c>
      <c r="C4400" t="s">
        <v>23620</v>
      </c>
      <c r="J4400" t="s">
        <v>27655</v>
      </c>
    </row>
    <row r="4401" spans="1:10" x14ac:dyDescent="0.2">
      <c r="A4401" t="s">
        <v>23622</v>
      </c>
      <c r="B4401" t="s">
        <v>23624</v>
      </c>
      <c r="C4401" t="s">
        <v>23623</v>
      </c>
      <c r="J4401" t="s">
        <v>27655</v>
      </c>
    </row>
    <row r="4402" spans="1:10" x14ac:dyDescent="0.2">
      <c r="A4402" t="s">
        <v>23625</v>
      </c>
      <c r="B4402" t="s">
        <v>23627</v>
      </c>
      <c r="C4402" t="s">
        <v>23626</v>
      </c>
      <c r="J4402" t="s">
        <v>27655</v>
      </c>
    </row>
    <row r="4403" spans="1:10" x14ac:dyDescent="0.2">
      <c r="A4403" t="s">
        <v>27371</v>
      </c>
      <c r="B4403" t="s">
        <v>27373</v>
      </c>
      <c r="C4403" t="s">
        <v>27372</v>
      </c>
      <c r="J4403" t="s">
        <v>27655</v>
      </c>
    </row>
    <row r="4404" spans="1:10" x14ac:dyDescent="0.2">
      <c r="A4404" t="s">
        <v>13336</v>
      </c>
      <c r="B4404" t="s">
        <v>5309</v>
      </c>
      <c r="C4404" t="s">
        <v>13337</v>
      </c>
      <c r="E4404" t="s">
        <v>5308</v>
      </c>
      <c r="G4404" t="s">
        <v>5307</v>
      </c>
      <c r="J4404" t="s">
        <v>27686</v>
      </c>
    </row>
    <row r="4405" spans="1:10" x14ac:dyDescent="0.2">
      <c r="A4405" t="s">
        <v>5308</v>
      </c>
      <c r="B4405" t="s">
        <v>5309</v>
      </c>
      <c r="C4405" t="s">
        <v>5307</v>
      </c>
      <c r="D4405" t="s">
        <v>13336</v>
      </c>
      <c r="H4405" t="s">
        <v>13337</v>
      </c>
      <c r="J4405" t="s">
        <v>27686</v>
      </c>
    </row>
    <row r="4406" spans="1:10" x14ac:dyDescent="0.2">
      <c r="A4406" t="s">
        <v>25139</v>
      </c>
      <c r="B4406" t="s">
        <v>25141</v>
      </c>
      <c r="C4406" t="s">
        <v>25140</v>
      </c>
      <c r="E4406" t="s">
        <v>20910</v>
      </c>
      <c r="G4406" t="s">
        <v>20911</v>
      </c>
      <c r="J4406" t="s">
        <v>27705</v>
      </c>
    </row>
    <row r="4407" spans="1:10" x14ac:dyDescent="0.2">
      <c r="A4407" t="s">
        <v>25142</v>
      </c>
      <c r="B4407" t="s">
        <v>25144</v>
      </c>
      <c r="C4407" t="s">
        <v>25143</v>
      </c>
      <c r="E4407" t="s">
        <v>20913</v>
      </c>
      <c r="G4407" t="s">
        <v>20914</v>
      </c>
      <c r="J4407" t="s">
        <v>27705</v>
      </c>
    </row>
    <row r="4408" spans="1:10" x14ac:dyDescent="0.2">
      <c r="A4408" t="s">
        <v>25145</v>
      </c>
      <c r="B4408" t="s">
        <v>25147</v>
      </c>
      <c r="C4408" t="s">
        <v>25146</v>
      </c>
      <c r="E4408" t="s">
        <v>20919</v>
      </c>
      <c r="G4408" t="s">
        <v>20920</v>
      </c>
      <c r="J4408" t="s">
        <v>27705</v>
      </c>
    </row>
    <row r="4409" spans="1:10" x14ac:dyDescent="0.2">
      <c r="A4409" t="s">
        <v>25960</v>
      </c>
      <c r="B4409" t="s">
        <v>23791</v>
      </c>
      <c r="C4409" t="s">
        <v>25961</v>
      </c>
      <c r="D4409" t="s">
        <v>18458</v>
      </c>
      <c r="E4409" t="s">
        <v>23789</v>
      </c>
      <c r="G4409" t="s">
        <v>23790</v>
      </c>
      <c r="H4409" t="s">
        <v>18459</v>
      </c>
      <c r="J4409" t="s">
        <v>27674</v>
      </c>
    </row>
    <row r="4410" spans="1:10" x14ac:dyDescent="0.2">
      <c r="A4410" t="s">
        <v>25148</v>
      </c>
      <c r="B4410" t="s">
        <v>25150</v>
      </c>
      <c r="C4410" t="s">
        <v>25149</v>
      </c>
      <c r="E4410" t="s">
        <v>20974</v>
      </c>
      <c r="G4410" t="s">
        <v>20975</v>
      </c>
      <c r="J4410" t="s">
        <v>27705</v>
      </c>
    </row>
    <row r="4411" spans="1:10" x14ac:dyDescent="0.2">
      <c r="A4411" t="s">
        <v>25151</v>
      </c>
      <c r="B4411" t="s">
        <v>25153</v>
      </c>
      <c r="C4411" t="s">
        <v>25152</v>
      </c>
      <c r="D4411" t="s">
        <v>20974</v>
      </c>
      <c r="E4411" t="s">
        <v>24477</v>
      </c>
      <c r="G4411" t="s">
        <v>24478</v>
      </c>
      <c r="H4411" t="s">
        <v>20975</v>
      </c>
      <c r="J4411" t="s">
        <v>27707</v>
      </c>
    </row>
    <row r="4412" spans="1:10" x14ac:dyDescent="0.2">
      <c r="A4412" t="s">
        <v>25154</v>
      </c>
      <c r="B4412" t="s">
        <v>25156</v>
      </c>
      <c r="C4412" t="s">
        <v>25155</v>
      </c>
      <c r="E4412" t="s">
        <v>20976</v>
      </c>
      <c r="G4412" t="s">
        <v>20977</v>
      </c>
      <c r="J4412" t="s">
        <v>27705</v>
      </c>
    </row>
    <row r="4413" spans="1:10" x14ac:dyDescent="0.2">
      <c r="A4413" t="s">
        <v>17100</v>
      </c>
      <c r="B4413" t="s">
        <v>17956</v>
      </c>
      <c r="C4413" t="s">
        <v>17101</v>
      </c>
      <c r="E4413" t="s">
        <v>16343</v>
      </c>
      <c r="G4413" t="s">
        <v>16344</v>
      </c>
      <c r="J4413" t="s">
        <v>27718</v>
      </c>
    </row>
    <row r="4414" spans="1:10" x14ac:dyDescent="0.2">
      <c r="A4414" t="s">
        <v>17957</v>
      </c>
      <c r="B4414" t="s">
        <v>20727</v>
      </c>
      <c r="C4414" t="s">
        <v>17958</v>
      </c>
      <c r="E4414" t="s">
        <v>18468</v>
      </c>
      <c r="F4414" t="s">
        <v>17100</v>
      </c>
      <c r="G4414" t="s">
        <v>18469</v>
      </c>
      <c r="I4414" t="s">
        <v>17101</v>
      </c>
      <c r="J4414" t="s">
        <v>27718</v>
      </c>
    </row>
    <row r="4415" spans="1:10" x14ac:dyDescent="0.2">
      <c r="A4415" t="s">
        <v>23891</v>
      </c>
      <c r="B4415" t="s">
        <v>23628</v>
      </c>
      <c r="C4415" t="s">
        <v>23892</v>
      </c>
      <c r="D4415" t="s">
        <v>22911</v>
      </c>
      <c r="E4415" t="s">
        <v>23809</v>
      </c>
      <c r="G4415" t="s">
        <v>23810</v>
      </c>
      <c r="H4415" t="s">
        <v>22912</v>
      </c>
      <c r="J4415" t="s">
        <v>27718</v>
      </c>
    </row>
    <row r="4416" spans="1:10" x14ac:dyDescent="0.2">
      <c r="A4416" t="s">
        <v>17102</v>
      </c>
      <c r="B4416" t="s">
        <v>17959</v>
      </c>
      <c r="C4416" t="s">
        <v>17103</v>
      </c>
      <c r="E4416" t="s">
        <v>16345</v>
      </c>
      <c r="F4416" t="s">
        <v>17960</v>
      </c>
      <c r="G4416" t="s">
        <v>16346</v>
      </c>
      <c r="I4416" t="s">
        <v>17961</v>
      </c>
      <c r="J4416" t="s">
        <v>27718</v>
      </c>
    </row>
    <row r="4417" spans="1:10" x14ac:dyDescent="0.2">
      <c r="A4417" t="s">
        <v>17960</v>
      </c>
      <c r="B4417" t="s">
        <v>23907</v>
      </c>
      <c r="C4417" t="s">
        <v>17961</v>
      </c>
      <c r="D4417" t="s">
        <v>18907</v>
      </c>
      <c r="E4417" t="s">
        <v>18471</v>
      </c>
      <c r="F4417" t="s">
        <v>17102</v>
      </c>
      <c r="G4417" t="s">
        <v>18472</v>
      </c>
      <c r="H4417" t="s">
        <v>18908</v>
      </c>
      <c r="I4417" t="s">
        <v>17103</v>
      </c>
      <c r="J4417" t="s">
        <v>27718</v>
      </c>
    </row>
    <row r="4418" spans="1:10" x14ac:dyDescent="0.2">
      <c r="A4418" t="s">
        <v>23887</v>
      </c>
      <c r="B4418" t="s">
        <v>23629</v>
      </c>
      <c r="C4418" t="s">
        <v>23888</v>
      </c>
      <c r="D4418" t="s">
        <v>22914</v>
      </c>
      <c r="E4418" t="s">
        <v>23811</v>
      </c>
      <c r="G4418" t="s">
        <v>23812</v>
      </c>
      <c r="H4418" t="s">
        <v>22915</v>
      </c>
      <c r="J4418" t="s">
        <v>27718</v>
      </c>
    </row>
    <row r="4419" spans="1:10" x14ac:dyDescent="0.2">
      <c r="A4419" t="s">
        <v>23630</v>
      </c>
      <c r="B4419" t="s">
        <v>23632</v>
      </c>
      <c r="C4419" t="s">
        <v>23631</v>
      </c>
      <c r="E4419" t="s">
        <v>18473</v>
      </c>
      <c r="G4419" t="s">
        <v>18474</v>
      </c>
      <c r="J4419" t="s">
        <v>27718</v>
      </c>
    </row>
    <row r="4420" spans="1:10" x14ac:dyDescent="0.2">
      <c r="A4420" t="s">
        <v>18686</v>
      </c>
      <c r="B4420" t="s">
        <v>20728</v>
      </c>
      <c r="C4420" t="s">
        <v>18687</v>
      </c>
      <c r="E4420" t="s">
        <v>18479</v>
      </c>
      <c r="G4420" t="s">
        <v>18480</v>
      </c>
      <c r="J4420" t="s">
        <v>27719</v>
      </c>
    </row>
    <row r="4421" spans="1:10" x14ac:dyDescent="0.2">
      <c r="A4421" t="s">
        <v>18688</v>
      </c>
      <c r="B4421" t="s">
        <v>20729</v>
      </c>
      <c r="C4421" t="s">
        <v>18689</v>
      </c>
      <c r="E4421" t="s">
        <v>18481</v>
      </c>
      <c r="G4421" t="s">
        <v>18482</v>
      </c>
      <c r="J4421" t="s">
        <v>27719</v>
      </c>
    </row>
    <row r="4422" spans="1:10" x14ac:dyDescent="0.2">
      <c r="A4422" t="s">
        <v>23633</v>
      </c>
      <c r="B4422" t="s">
        <v>23635</v>
      </c>
      <c r="C4422" t="s">
        <v>23634</v>
      </c>
      <c r="E4422" t="s">
        <v>18483</v>
      </c>
      <c r="G4422" t="s">
        <v>18484</v>
      </c>
      <c r="J4422" t="s">
        <v>27719</v>
      </c>
    </row>
    <row r="4423" spans="1:10" x14ac:dyDescent="0.2">
      <c r="A4423" t="s">
        <v>14284</v>
      </c>
      <c r="B4423" t="s">
        <v>14285</v>
      </c>
      <c r="C4423" t="s">
        <v>14286</v>
      </c>
      <c r="D4423" t="s">
        <v>14287</v>
      </c>
      <c r="E4423" t="s">
        <v>14288</v>
      </c>
      <c r="G4423" t="s">
        <v>14289</v>
      </c>
      <c r="H4423" t="s">
        <v>14290</v>
      </c>
      <c r="J4423" t="s">
        <v>27677</v>
      </c>
    </row>
    <row r="4424" spans="1:10" x14ac:dyDescent="0.2">
      <c r="A4424" t="s">
        <v>14291</v>
      </c>
      <c r="B4424" t="s">
        <v>19246</v>
      </c>
      <c r="C4424" t="s">
        <v>14292</v>
      </c>
      <c r="D4424" t="s">
        <v>14293</v>
      </c>
      <c r="E4424" t="s">
        <v>14294</v>
      </c>
      <c r="G4424" t="s">
        <v>14295</v>
      </c>
      <c r="H4424" t="s">
        <v>14296</v>
      </c>
      <c r="J4424" t="s">
        <v>27677</v>
      </c>
    </row>
    <row r="4425" spans="1:10" x14ac:dyDescent="0.2">
      <c r="A4425" t="s">
        <v>26572</v>
      </c>
      <c r="B4425" t="s">
        <v>26574</v>
      </c>
      <c r="C4425" t="s">
        <v>26573</v>
      </c>
      <c r="D4425" t="s">
        <v>24482</v>
      </c>
      <c r="E4425" t="s">
        <v>26206</v>
      </c>
      <c r="G4425" t="s">
        <v>26207</v>
      </c>
      <c r="H4425" t="s">
        <v>24483</v>
      </c>
      <c r="J4425" t="s">
        <v>27707</v>
      </c>
    </row>
    <row r="4426" spans="1:10" x14ac:dyDescent="0.2">
      <c r="A4426" t="s">
        <v>26575</v>
      </c>
      <c r="B4426" t="s">
        <v>26577</v>
      </c>
      <c r="C4426" t="s">
        <v>26576</v>
      </c>
      <c r="E4426" t="s">
        <v>24488</v>
      </c>
      <c r="G4426" t="s">
        <v>24489</v>
      </c>
      <c r="J4426" t="s">
        <v>27707</v>
      </c>
    </row>
    <row r="4427" spans="1:10" x14ac:dyDescent="0.2">
      <c r="A4427" t="s">
        <v>25157</v>
      </c>
      <c r="B4427" t="s">
        <v>25159</v>
      </c>
      <c r="C4427" t="s">
        <v>25158</v>
      </c>
      <c r="E4427" t="s">
        <v>21045</v>
      </c>
      <c r="G4427" t="s">
        <v>21046</v>
      </c>
      <c r="J4427" t="s">
        <v>27705</v>
      </c>
    </row>
    <row r="4428" spans="1:10" x14ac:dyDescent="0.2">
      <c r="A4428" t="s">
        <v>25160</v>
      </c>
      <c r="B4428" t="s">
        <v>25162</v>
      </c>
      <c r="C4428" t="s">
        <v>25161</v>
      </c>
      <c r="D4428" t="s">
        <v>21257</v>
      </c>
      <c r="E4428" t="s">
        <v>21051</v>
      </c>
      <c r="G4428" t="s">
        <v>21052</v>
      </c>
      <c r="H4428" t="s">
        <v>21258</v>
      </c>
      <c r="J4428" t="s">
        <v>27705</v>
      </c>
    </row>
    <row r="4429" spans="1:10" x14ac:dyDescent="0.2">
      <c r="A4429" t="s">
        <v>26578</v>
      </c>
      <c r="B4429" t="s">
        <v>26580</v>
      </c>
      <c r="C4429" t="s">
        <v>26579</v>
      </c>
      <c r="D4429" t="s">
        <v>24502</v>
      </c>
      <c r="E4429" t="s">
        <v>26727</v>
      </c>
      <c r="G4429" t="s">
        <v>26728</v>
      </c>
      <c r="H4429" t="s">
        <v>24503</v>
      </c>
      <c r="J4429" t="s">
        <v>27707</v>
      </c>
    </row>
    <row r="4430" spans="1:10" x14ac:dyDescent="0.2">
      <c r="A4430" t="s">
        <v>25163</v>
      </c>
      <c r="B4430" t="s">
        <v>25165</v>
      </c>
      <c r="C4430" t="s">
        <v>25164</v>
      </c>
      <c r="D4430" t="s">
        <v>21108</v>
      </c>
      <c r="E4430" t="s">
        <v>24508</v>
      </c>
      <c r="G4430" t="s">
        <v>24509</v>
      </c>
      <c r="H4430" t="s">
        <v>21109</v>
      </c>
      <c r="J4430" t="s">
        <v>27705</v>
      </c>
    </row>
    <row r="4431" spans="1:10" x14ac:dyDescent="0.2">
      <c r="A4431" t="s">
        <v>25166</v>
      </c>
      <c r="B4431" t="s">
        <v>25168</v>
      </c>
      <c r="C4431" t="s">
        <v>25167</v>
      </c>
      <c r="E4431" t="s">
        <v>21114</v>
      </c>
      <c r="G4431" t="s">
        <v>21115</v>
      </c>
      <c r="J4431" t="s">
        <v>27705</v>
      </c>
    </row>
    <row r="4432" spans="1:10" x14ac:dyDescent="0.2">
      <c r="A4432" t="s">
        <v>25169</v>
      </c>
      <c r="B4432" t="s">
        <v>25171</v>
      </c>
      <c r="C4432" t="s">
        <v>25170</v>
      </c>
      <c r="E4432" t="s">
        <v>21117</v>
      </c>
      <c r="G4432" t="s">
        <v>21118</v>
      </c>
      <c r="J4432" t="s">
        <v>27705</v>
      </c>
    </row>
    <row r="4433" spans="1:10" x14ac:dyDescent="0.2">
      <c r="A4433" t="s">
        <v>27374</v>
      </c>
      <c r="B4433" t="s">
        <v>27376</v>
      </c>
      <c r="C4433" t="s">
        <v>27375</v>
      </c>
      <c r="D4433" t="s">
        <v>21040</v>
      </c>
      <c r="E4433" t="s">
        <v>21122</v>
      </c>
      <c r="G4433" t="s">
        <v>21123</v>
      </c>
      <c r="H4433" t="s">
        <v>21041</v>
      </c>
      <c r="J4433" t="s">
        <v>27705</v>
      </c>
    </row>
    <row r="4434" spans="1:10" x14ac:dyDescent="0.2">
      <c r="A4434" t="s">
        <v>26581</v>
      </c>
      <c r="B4434" t="s">
        <v>26583</v>
      </c>
      <c r="C4434" t="s">
        <v>26582</v>
      </c>
      <c r="E4434" t="s">
        <v>24519</v>
      </c>
      <c r="G4434" t="s">
        <v>24520</v>
      </c>
      <c r="J4434" t="s">
        <v>27707</v>
      </c>
    </row>
    <row r="4435" spans="1:10" x14ac:dyDescent="0.2">
      <c r="A4435" t="s">
        <v>25172</v>
      </c>
      <c r="B4435" t="s">
        <v>25174</v>
      </c>
      <c r="C4435" t="s">
        <v>25173</v>
      </c>
      <c r="D4435" t="s">
        <v>21152</v>
      </c>
      <c r="E4435" t="s">
        <v>24529</v>
      </c>
      <c r="G4435" t="s">
        <v>24530</v>
      </c>
      <c r="H4435" t="s">
        <v>21153</v>
      </c>
      <c r="J4435" t="s">
        <v>27705</v>
      </c>
    </row>
    <row r="4436" spans="1:10" x14ac:dyDescent="0.2">
      <c r="A4436" t="s">
        <v>25175</v>
      </c>
      <c r="B4436" t="s">
        <v>25177</v>
      </c>
      <c r="C4436" t="s">
        <v>25176</v>
      </c>
      <c r="E4436" t="s">
        <v>24532</v>
      </c>
      <c r="G4436" t="s">
        <v>24533</v>
      </c>
      <c r="J4436" t="s">
        <v>27705</v>
      </c>
    </row>
    <row r="4437" spans="1:10" x14ac:dyDescent="0.2">
      <c r="A4437" t="s">
        <v>25962</v>
      </c>
      <c r="B4437" t="s">
        <v>25964</v>
      </c>
      <c r="C4437" t="s">
        <v>25963</v>
      </c>
      <c r="D4437" t="s">
        <v>24535</v>
      </c>
      <c r="E4437" t="s">
        <v>26210</v>
      </c>
      <c r="G4437" t="s">
        <v>26211</v>
      </c>
      <c r="H4437" t="s">
        <v>24536</v>
      </c>
      <c r="J4437" t="s">
        <v>27707</v>
      </c>
    </row>
    <row r="4438" spans="1:10" x14ac:dyDescent="0.2">
      <c r="A4438" t="s">
        <v>26584</v>
      </c>
      <c r="B4438" t="s">
        <v>26586</v>
      </c>
      <c r="C4438" t="s">
        <v>26585</v>
      </c>
      <c r="E4438" t="s">
        <v>24538</v>
      </c>
      <c r="G4438" t="s">
        <v>24539</v>
      </c>
      <c r="J4438" t="s">
        <v>27707</v>
      </c>
    </row>
    <row r="4439" spans="1:10" x14ac:dyDescent="0.2">
      <c r="A4439" t="s">
        <v>26587</v>
      </c>
      <c r="B4439" t="s">
        <v>26589</v>
      </c>
      <c r="C4439" t="s">
        <v>26588</v>
      </c>
      <c r="E4439" t="s">
        <v>24550</v>
      </c>
      <c r="G4439" t="s">
        <v>24551</v>
      </c>
      <c r="J4439" t="s">
        <v>27707</v>
      </c>
    </row>
    <row r="4440" spans="1:10" x14ac:dyDescent="0.2">
      <c r="A4440" t="s">
        <v>25965</v>
      </c>
      <c r="B4440" t="s">
        <v>25967</v>
      </c>
      <c r="C4440" t="s">
        <v>25966</v>
      </c>
      <c r="D4440" t="s">
        <v>24553</v>
      </c>
      <c r="E4440" t="s">
        <v>26213</v>
      </c>
      <c r="G4440" t="s">
        <v>26214</v>
      </c>
      <c r="H4440" t="s">
        <v>24554</v>
      </c>
      <c r="J4440" t="s">
        <v>27707</v>
      </c>
    </row>
    <row r="4441" spans="1:10" x14ac:dyDescent="0.2">
      <c r="A4441" t="s">
        <v>26590</v>
      </c>
      <c r="B4441" t="s">
        <v>26592</v>
      </c>
      <c r="C4441" t="s">
        <v>26591</v>
      </c>
      <c r="D4441" t="s">
        <v>24596</v>
      </c>
      <c r="E4441" t="s">
        <v>26221</v>
      </c>
      <c r="G4441" t="s">
        <v>26222</v>
      </c>
      <c r="H4441" t="s">
        <v>24597</v>
      </c>
      <c r="J4441" t="s">
        <v>27707</v>
      </c>
    </row>
    <row r="4442" spans="1:10" x14ac:dyDescent="0.2">
      <c r="A4442" t="s">
        <v>26593</v>
      </c>
      <c r="B4442" t="s">
        <v>26595</v>
      </c>
      <c r="C4442" t="s">
        <v>26594</v>
      </c>
      <c r="E4442" t="s">
        <v>24599</v>
      </c>
      <c r="G4442" t="s">
        <v>24600</v>
      </c>
      <c r="J4442" t="s">
        <v>27707</v>
      </c>
    </row>
    <row r="4443" spans="1:10" x14ac:dyDescent="0.2">
      <c r="A4443" t="s">
        <v>27377</v>
      </c>
      <c r="B4443" t="s">
        <v>27379</v>
      </c>
      <c r="C4443" t="s">
        <v>27378</v>
      </c>
      <c r="E4443" t="s">
        <v>24605</v>
      </c>
      <c r="G4443" t="s">
        <v>24606</v>
      </c>
      <c r="J4443" t="s">
        <v>27707</v>
      </c>
    </row>
    <row r="4444" spans="1:10" x14ac:dyDescent="0.2">
      <c r="A4444" t="s">
        <v>26596</v>
      </c>
      <c r="B4444" t="s">
        <v>26598</v>
      </c>
      <c r="C4444" t="s">
        <v>26597</v>
      </c>
      <c r="E4444" t="s">
        <v>24611</v>
      </c>
      <c r="G4444" t="s">
        <v>24612</v>
      </c>
      <c r="J4444" t="s">
        <v>27707</v>
      </c>
    </row>
    <row r="4445" spans="1:10" x14ac:dyDescent="0.2">
      <c r="A4445" t="s">
        <v>26599</v>
      </c>
      <c r="B4445" t="s">
        <v>26601</v>
      </c>
      <c r="C4445" t="s">
        <v>26600</v>
      </c>
      <c r="D4445" t="s">
        <v>25549</v>
      </c>
      <c r="E4445" t="s">
        <v>26228</v>
      </c>
      <c r="G4445" t="s">
        <v>26229</v>
      </c>
      <c r="H4445" t="s">
        <v>25550</v>
      </c>
      <c r="J4445" t="s">
        <v>27707</v>
      </c>
    </row>
    <row r="4446" spans="1:10" x14ac:dyDescent="0.2">
      <c r="A4446" t="s">
        <v>26602</v>
      </c>
      <c r="B4446" t="s">
        <v>26604</v>
      </c>
      <c r="C4446" t="s">
        <v>26603</v>
      </c>
      <c r="D4446" t="s">
        <v>25551</v>
      </c>
      <c r="E4446" t="s">
        <v>26230</v>
      </c>
      <c r="G4446" t="s">
        <v>26231</v>
      </c>
      <c r="H4446" t="s">
        <v>25552</v>
      </c>
      <c r="J4446" t="s">
        <v>27707</v>
      </c>
    </row>
    <row r="4447" spans="1:10" x14ac:dyDescent="0.2">
      <c r="A4447" t="s">
        <v>26605</v>
      </c>
      <c r="B4447" t="s">
        <v>25171</v>
      </c>
      <c r="C4447" t="s">
        <v>26606</v>
      </c>
      <c r="E4447" t="s">
        <v>24618</v>
      </c>
      <c r="G4447" t="s">
        <v>24619</v>
      </c>
      <c r="J4447" t="s">
        <v>27707</v>
      </c>
    </row>
    <row r="4448" spans="1:10" x14ac:dyDescent="0.2">
      <c r="A4448" t="s">
        <v>26607</v>
      </c>
      <c r="B4448" t="s">
        <v>26609</v>
      </c>
      <c r="C4448" t="s">
        <v>26608</v>
      </c>
      <c r="E4448" t="s">
        <v>24629</v>
      </c>
      <c r="G4448" t="s">
        <v>24630</v>
      </c>
      <c r="J4448" t="s">
        <v>27707</v>
      </c>
    </row>
    <row r="4449" spans="1:10" x14ac:dyDescent="0.2">
      <c r="A4449" t="s">
        <v>26610</v>
      </c>
      <c r="B4449" t="s">
        <v>27380</v>
      </c>
      <c r="C4449" t="s">
        <v>26611</v>
      </c>
      <c r="E4449" t="s">
        <v>24640</v>
      </c>
      <c r="G4449" t="s">
        <v>24641</v>
      </c>
      <c r="J4449" t="s">
        <v>27707</v>
      </c>
    </row>
    <row r="4450" spans="1:10" x14ac:dyDescent="0.2">
      <c r="A4450" t="s">
        <v>25695</v>
      </c>
      <c r="B4450" t="s">
        <v>25968</v>
      </c>
      <c r="C4450" t="s">
        <v>25696</v>
      </c>
      <c r="E4450" t="s">
        <v>24647</v>
      </c>
      <c r="G4450" t="s">
        <v>24648</v>
      </c>
      <c r="J4450" t="s">
        <v>27707</v>
      </c>
    </row>
    <row r="4451" spans="1:10" x14ac:dyDescent="0.2">
      <c r="A4451" t="s">
        <v>25178</v>
      </c>
      <c r="B4451" t="s">
        <v>25180</v>
      </c>
      <c r="C4451" t="s">
        <v>25179</v>
      </c>
      <c r="E4451" t="s">
        <v>24650</v>
      </c>
      <c r="G4451" t="s">
        <v>24651</v>
      </c>
      <c r="J4451" t="s">
        <v>27705</v>
      </c>
    </row>
    <row r="4452" spans="1:10" x14ac:dyDescent="0.2">
      <c r="A4452" t="s">
        <v>14546</v>
      </c>
      <c r="B4452" t="s">
        <v>12408</v>
      </c>
      <c r="C4452" t="s">
        <v>14547</v>
      </c>
      <c r="D4452" t="s">
        <v>12185</v>
      </c>
      <c r="E4452" t="s">
        <v>8475</v>
      </c>
      <c r="G4452" t="s">
        <v>8474</v>
      </c>
      <c r="H4452" t="s">
        <v>12186</v>
      </c>
      <c r="J4452" t="s">
        <v>27720</v>
      </c>
    </row>
    <row r="4453" spans="1:10" x14ac:dyDescent="0.2">
      <c r="A4453" t="s">
        <v>14548</v>
      </c>
      <c r="B4453" t="s">
        <v>14297</v>
      </c>
      <c r="C4453" t="s">
        <v>14549</v>
      </c>
      <c r="D4453" t="s">
        <v>14294</v>
      </c>
      <c r="E4453" t="s">
        <v>8478</v>
      </c>
      <c r="G4453" t="s">
        <v>8477</v>
      </c>
      <c r="H4453" t="s">
        <v>14295</v>
      </c>
      <c r="J4453" t="s">
        <v>27677</v>
      </c>
    </row>
    <row r="4454" spans="1:10" x14ac:dyDescent="0.2">
      <c r="A4454" t="s">
        <v>14550</v>
      </c>
      <c r="B4454" t="s">
        <v>14298</v>
      </c>
      <c r="C4454" t="s">
        <v>14551</v>
      </c>
      <c r="D4454" t="s">
        <v>17060</v>
      </c>
      <c r="E4454" t="s">
        <v>8481</v>
      </c>
      <c r="G4454" t="s">
        <v>8480</v>
      </c>
      <c r="H4454" t="s">
        <v>17061</v>
      </c>
      <c r="J4454" t="s">
        <v>27720</v>
      </c>
    </row>
    <row r="4455" spans="1:10" x14ac:dyDescent="0.2">
      <c r="A4455" t="s">
        <v>14299</v>
      </c>
      <c r="B4455" t="s">
        <v>14300</v>
      </c>
      <c r="C4455" t="s">
        <v>14301</v>
      </c>
      <c r="D4455" t="s">
        <v>14302</v>
      </c>
      <c r="E4455" t="s">
        <v>14303</v>
      </c>
      <c r="G4455" t="s">
        <v>14304</v>
      </c>
      <c r="H4455" t="s">
        <v>14305</v>
      </c>
      <c r="J4455" t="s">
        <v>27721</v>
      </c>
    </row>
    <row r="4456" spans="1:10" x14ac:dyDescent="0.2">
      <c r="A4456" t="s">
        <v>26612</v>
      </c>
      <c r="B4456" t="s">
        <v>21996</v>
      </c>
      <c r="C4456" t="s">
        <v>26613</v>
      </c>
      <c r="D4456" t="s">
        <v>14811</v>
      </c>
      <c r="E4456" t="s">
        <v>2746</v>
      </c>
      <c r="G4456" t="s">
        <v>2745</v>
      </c>
      <c r="H4456" t="s">
        <v>14812</v>
      </c>
      <c r="J4456" t="s">
        <v>27667</v>
      </c>
    </row>
    <row r="4457" spans="1:10" x14ac:dyDescent="0.2">
      <c r="A4457" t="s">
        <v>16992</v>
      </c>
      <c r="B4457" t="s">
        <v>3300</v>
      </c>
      <c r="C4457" t="s">
        <v>16993</v>
      </c>
      <c r="D4457" t="s">
        <v>12193</v>
      </c>
      <c r="E4457" t="s">
        <v>1805</v>
      </c>
      <c r="G4457" t="s">
        <v>1806</v>
      </c>
      <c r="H4457" t="s">
        <v>12194</v>
      </c>
      <c r="J4457" t="s">
        <v>27689</v>
      </c>
    </row>
    <row r="4458" spans="1:10" x14ac:dyDescent="0.2">
      <c r="A4458" t="s">
        <v>17962</v>
      </c>
      <c r="B4458" t="s">
        <v>3300</v>
      </c>
      <c r="C4458" t="s">
        <v>17963</v>
      </c>
      <c r="D4458" t="s">
        <v>1805</v>
      </c>
      <c r="E4458" t="s">
        <v>16398</v>
      </c>
      <c r="G4458" t="s">
        <v>16399</v>
      </c>
      <c r="H4458" t="s">
        <v>1806</v>
      </c>
      <c r="J4458" t="s">
        <v>27689</v>
      </c>
    </row>
    <row r="4459" spans="1:10" x14ac:dyDescent="0.2">
      <c r="A4459" t="s">
        <v>17964</v>
      </c>
      <c r="B4459" t="s">
        <v>3300</v>
      </c>
      <c r="C4459" t="s">
        <v>17965</v>
      </c>
      <c r="D4459" t="s">
        <v>16398</v>
      </c>
      <c r="E4459" t="s">
        <v>17139</v>
      </c>
      <c r="G4459" t="s">
        <v>17140</v>
      </c>
      <c r="H4459" t="s">
        <v>16399</v>
      </c>
      <c r="J4459" t="s">
        <v>27689</v>
      </c>
    </row>
    <row r="4460" spans="1:10" x14ac:dyDescent="0.2">
      <c r="A4460" t="s">
        <v>20730</v>
      </c>
      <c r="B4460" t="s">
        <v>3300</v>
      </c>
      <c r="C4460" t="s">
        <v>20731</v>
      </c>
      <c r="D4460" t="s">
        <v>17139</v>
      </c>
      <c r="E4460" t="s">
        <v>19995</v>
      </c>
      <c r="G4460" t="s">
        <v>19996</v>
      </c>
      <c r="H4460" t="s">
        <v>17140</v>
      </c>
      <c r="J4460" t="s">
        <v>27689</v>
      </c>
    </row>
    <row r="4461" spans="1:10" x14ac:dyDescent="0.2">
      <c r="A4461" t="s">
        <v>12697</v>
      </c>
      <c r="B4461" t="s">
        <v>906</v>
      </c>
      <c r="C4461" t="s">
        <v>12698</v>
      </c>
      <c r="D4461" t="s">
        <v>14733</v>
      </c>
      <c r="E4461" t="s">
        <v>904</v>
      </c>
      <c r="G4461" t="s">
        <v>905</v>
      </c>
      <c r="H4461" t="s">
        <v>14734</v>
      </c>
      <c r="J4461" t="s">
        <v>27667</v>
      </c>
    </row>
    <row r="4462" spans="1:10" x14ac:dyDescent="0.2">
      <c r="A4462" t="s">
        <v>13481</v>
      </c>
      <c r="B4462" t="s">
        <v>2148</v>
      </c>
      <c r="C4462" t="s">
        <v>13482</v>
      </c>
      <c r="D4462" t="s">
        <v>13163</v>
      </c>
      <c r="E4462" t="s">
        <v>2927</v>
      </c>
      <c r="G4462" t="s">
        <v>2926</v>
      </c>
      <c r="H4462" t="s">
        <v>13164</v>
      </c>
      <c r="J4462" t="s">
        <v>27667</v>
      </c>
    </row>
    <row r="4463" spans="1:10" x14ac:dyDescent="0.2">
      <c r="A4463" t="s">
        <v>14185</v>
      </c>
      <c r="B4463" t="s">
        <v>6589</v>
      </c>
      <c r="C4463" t="s">
        <v>14186</v>
      </c>
      <c r="D4463" t="s">
        <v>12564</v>
      </c>
      <c r="E4463" t="s">
        <v>2151</v>
      </c>
      <c r="G4463" t="s">
        <v>2150</v>
      </c>
      <c r="H4463" t="s">
        <v>12565</v>
      </c>
      <c r="J4463" t="s">
        <v>27667</v>
      </c>
    </row>
    <row r="4464" spans="1:10" x14ac:dyDescent="0.2">
      <c r="A4464" t="s">
        <v>16676</v>
      </c>
      <c r="B4464" t="s">
        <v>6589</v>
      </c>
      <c r="C4464" t="s">
        <v>16677</v>
      </c>
      <c r="D4464" t="s">
        <v>2151</v>
      </c>
      <c r="E4464" t="s">
        <v>16403</v>
      </c>
      <c r="G4464" t="s">
        <v>16404</v>
      </c>
      <c r="H4464" t="s">
        <v>2150</v>
      </c>
      <c r="J4464" t="s">
        <v>27667</v>
      </c>
    </row>
    <row r="4465" spans="1:10" x14ac:dyDescent="0.2">
      <c r="A4465" t="s">
        <v>27381</v>
      </c>
      <c r="B4465" t="s">
        <v>6589</v>
      </c>
      <c r="C4465" t="s">
        <v>27382</v>
      </c>
      <c r="D4465" t="s">
        <v>16403</v>
      </c>
      <c r="E4465" t="s">
        <v>22183</v>
      </c>
      <c r="G4465" t="s">
        <v>22184</v>
      </c>
      <c r="H4465" t="s">
        <v>16404</v>
      </c>
      <c r="J4465" t="s">
        <v>27667</v>
      </c>
    </row>
    <row r="4466" spans="1:10" x14ac:dyDescent="0.2">
      <c r="A4466" t="s">
        <v>16678</v>
      </c>
      <c r="B4466" t="s">
        <v>16680</v>
      </c>
      <c r="C4466" t="s">
        <v>16679</v>
      </c>
      <c r="E4466" t="s">
        <v>2060</v>
      </c>
      <c r="G4466" t="s">
        <v>2061</v>
      </c>
      <c r="J4466" t="s">
        <v>27673</v>
      </c>
    </row>
    <row r="4467" spans="1:10" x14ac:dyDescent="0.2">
      <c r="A4467" t="s">
        <v>16681</v>
      </c>
      <c r="B4467" t="s">
        <v>16683</v>
      </c>
      <c r="C4467" t="s">
        <v>16682</v>
      </c>
      <c r="E4467" t="s">
        <v>2063</v>
      </c>
      <c r="G4467" t="s">
        <v>2064</v>
      </c>
      <c r="J4467" t="s">
        <v>27673</v>
      </c>
    </row>
    <row r="4468" spans="1:10" x14ac:dyDescent="0.2">
      <c r="A4468" t="s">
        <v>16684</v>
      </c>
      <c r="B4468" t="s">
        <v>16686</v>
      </c>
      <c r="C4468" t="s">
        <v>16685</v>
      </c>
      <c r="E4468" t="s">
        <v>2065</v>
      </c>
      <c r="G4468" t="s">
        <v>2066</v>
      </c>
      <c r="J4468" t="s">
        <v>27673</v>
      </c>
    </row>
    <row r="4469" spans="1:10" x14ac:dyDescent="0.2">
      <c r="A4469" t="s">
        <v>16687</v>
      </c>
      <c r="B4469" t="s">
        <v>16689</v>
      </c>
      <c r="C4469" t="s">
        <v>16688</v>
      </c>
      <c r="E4469" t="s">
        <v>2068</v>
      </c>
      <c r="G4469" t="s">
        <v>773</v>
      </c>
      <c r="J4469" t="s">
        <v>27673</v>
      </c>
    </row>
    <row r="4470" spans="1:10" x14ac:dyDescent="0.2">
      <c r="A4470" t="s">
        <v>14552</v>
      </c>
      <c r="B4470" t="s">
        <v>14306</v>
      </c>
      <c r="C4470" t="s">
        <v>14553</v>
      </c>
      <c r="D4470" t="s">
        <v>14288</v>
      </c>
      <c r="E4470" t="s">
        <v>8500</v>
      </c>
      <c r="G4470" t="s">
        <v>8499</v>
      </c>
      <c r="H4470" t="s">
        <v>14289</v>
      </c>
      <c r="J4470" t="s">
        <v>27677</v>
      </c>
    </row>
    <row r="4471" spans="1:10" x14ac:dyDescent="0.2">
      <c r="A4471" t="s">
        <v>14554</v>
      </c>
      <c r="B4471" t="s">
        <v>22990</v>
      </c>
      <c r="C4471" t="s">
        <v>14555</v>
      </c>
      <c r="D4471" t="s">
        <v>12187</v>
      </c>
      <c r="E4471" t="s">
        <v>8502</v>
      </c>
      <c r="G4471" t="s">
        <v>8501</v>
      </c>
      <c r="H4471" t="s">
        <v>12188</v>
      </c>
      <c r="J4471" t="s">
        <v>27721</v>
      </c>
    </row>
    <row r="4472" spans="1:10" x14ac:dyDescent="0.2">
      <c r="A4472" t="s">
        <v>14556</v>
      </c>
      <c r="B4472" t="s">
        <v>14300</v>
      </c>
      <c r="C4472" t="s">
        <v>14557</v>
      </c>
      <c r="D4472" t="s">
        <v>14303</v>
      </c>
      <c r="E4472" t="s">
        <v>8505</v>
      </c>
      <c r="G4472" t="s">
        <v>8504</v>
      </c>
      <c r="H4472" t="s">
        <v>14304</v>
      </c>
      <c r="J4472" t="s">
        <v>27721</v>
      </c>
    </row>
    <row r="4473" spans="1:10" x14ac:dyDescent="0.2">
      <c r="A4473" t="s">
        <v>25181</v>
      </c>
      <c r="B4473" t="s">
        <v>25183</v>
      </c>
      <c r="C4473" t="s">
        <v>25182</v>
      </c>
      <c r="D4473" t="s">
        <v>20389</v>
      </c>
      <c r="E4473" t="s">
        <v>23275</v>
      </c>
      <c r="G4473" t="s">
        <v>23276</v>
      </c>
      <c r="H4473" t="s">
        <v>20390</v>
      </c>
      <c r="J4473" t="s">
        <v>27655</v>
      </c>
    </row>
    <row r="4474" spans="1:10" x14ac:dyDescent="0.2">
      <c r="A4474" t="s">
        <v>25184</v>
      </c>
      <c r="B4474" t="s">
        <v>25186</v>
      </c>
      <c r="C4474" t="s">
        <v>25185</v>
      </c>
      <c r="E4474" t="s">
        <v>23281</v>
      </c>
      <c r="G4474" t="s">
        <v>23282</v>
      </c>
      <c r="J4474" t="s">
        <v>27655</v>
      </c>
    </row>
    <row r="4475" spans="1:10" x14ac:dyDescent="0.2">
      <c r="A4475" t="s">
        <v>26614</v>
      </c>
      <c r="B4475" t="s">
        <v>26616</v>
      </c>
      <c r="C4475" t="s">
        <v>26615</v>
      </c>
      <c r="D4475" t="s">
        <v>20684</v>
      </c>
      <c r="E4475" t="s">
        <v>23293</v>
      </c>
      <c r="G4475" t="s">
        <v>23294</v>
      </c>
      <c r="H4475" t="s">
        <v>20685</v>
      </c>
      <c r="J4475" t="s">
        <v>27655</v>
      </c>
    </row>
    <row r="4476" spans="1:10" x14ac:dyDescent="0.2">
      <c r="A4476" t="s">
        <v>19247</v>
      </c>
      <c r="B4476" t="s">
        <v>19249</v>
      </c>
      <c r="C4476" t="s">
        <v>19248</v>
      </c>
      <c r="E4476" t="s">
        <v>18834</v>
      </c>
      <c r="G4476" t="s">
        <v>18835</v>
      </c>
      <c r="J4476" t="s">
        <v>27679</v>
      </c>
    </row>
    <row r="4477" spans="1:10" x14ac:dyDescent="0.2">
      <c r="A4477" t="s">
        <v>21665</v>
      </c>
      <c r="B4477" t="s">
        <v>21667</v>
      </c>
      <c r="C4477" t="s">
        <v>21666</v>
      </c>
      <c r="E4477" t="s">
        <v>18837</v>
      </c>
      <c r="G4477" t="s">
        <v>18838</v>
      </c>
      <c r="J4477" t="s">
        <v>27703</v>
      </c>
    </row>
    <row r="4478" spans="1:10" x14ac:dyDescent="0.2">
      <c r="A4478" t="s">
        <v>22486</v>
      </c>
      <c r="B4478" t="s">
        <v>22488</v>
      </c>
      <c r="C4478" t="s">
        <v>22487</v>
      </c>
      <c r="D4478" t="s">
        <v>18042</v>
      </c>
      <c r="E4478" t="s">
        <v>19323</v>
      </c>
      <c r="G4478" t="s">
        <v>19324</v>
      </c>
      <c r="H4478" t="s">
        <v>18043</v>
      </c>
      <c r="J4478" t="s">
        <v>27672</v>
      </c>
    </row>
    <row r="4479" spans="1:10" x14ac:dyDescent="0.2">
      <c r="A4479" t="s">
        <v>25969</v>
      </c>
      <c r="B4479" t="s">
        <v>25971</v>
      </c>
      <c r="C4479" t="s">
        <v>25970</v>
      </c>
      <c r="D4479" t="s">
        <v>19318</v>
      </c>
      <c r="E4479" t="s">
        <v>21706</v>
      </c>
      <c r="G4479" t="s">
        <v>21707</v>
      </c>
      <c r="H4479" t="s">
        <v>19319</v>
      </c>
      <c r="J4479" t="s">
        <v>27672</v>
      </c>
    </row>
    <row r="4480" spans="1:10" x14ac:dyDescent="0.2">
      <c r="A4480" t="s">
        <v>24740</v>
      </c>
      <c r="B4480" t="s">
        <v>25187</v>
      </c>
      <c r="C4480" t="s">
        <v>24741</v>
      </c>
      <c r="E4480" t="s">
        <v>23889</v>
      </c>
      <c r="G4480" t="s">
        <v>23890</v>
      </c>
      <c r="J4480" t="s">
        <v>27672</v>
      </c>
    </row>
    <row r="4481" spans="1:10" x14ac:dyDescent="0.2">
      <c r="A4481" t="s">
        <v>25972</v>
      </c>
      <c r="B4481" t="s">
        <v>25974</v>
      </c>
      <c r="C4481" t="s">
        <v>25973</v>
      </c>
      <c r="D4481" t="s">
        <v>20427</v>
      </c>
      <c r="E4481" t="s">
        <v>25923</v>
      </c>
      <c r="G4481" t="s">
        <v>25924</v>
      </c>
      <c r="H4481" t="s">
        <v>20428</v>
      </c>
      <c r="J4481" t="s">
        <v>27655</v>
      </c>
    </row>
    <row r="4482" spans="1:10" x14ac:dyDescent="0.2">
      <c r="A4482" t="s">
        <v>25975</v>
      </c>
      <c r="B4482" t="s">
        <v>25977</v>
      </c>
      <c r="C4482" t="s">
        <v>25976</v>
      </c>
      <c r="D4482" t="s">
        <v>9482</v>
      </c>
      <c r="E4482" t="s">
        <v>19336</v>
      </c>
      <c r="G4482" t="s">
        <v>19337</v>
      </c>
      <c r="H4482" t="s">
        <v>9481</v>
      </c>
      <c r="J4482" t="s">
        <v>27672</v>
      </c>
    </row>
    <row r="4483" spans="1:10" x14ac:dyDescent="0.2">
      <c r="A4483" t="s">
        <v>25188</v>
      </c>
      <c r="B4483" t="s">
        <v>25190</v>
      </c>
      <c r="C4483" t="s">
        <v>25189</v>
      </c>
      <c r="E4483" t="s">
        <v>20448</v>
      </c>
      <c r="G4483" t="s">
        <v>20449</v>
      </c>
      <c r="J4483" t="s">
        <v>27655</v>
      </c>
    </row>
    <row r="4484" spans="1:10" x14ac:dyDescent="0.2">
      <c r="A4484" t="s">
        <v>25191</v>
      </c>
      <c r="B4484" t="s">
        <v>25193</v>
      </c>
      <c r="C4484" t="s">
        <v>25192</v>
      </c>
      <c r="E4484" t="s">
        <v>20451</v>
      </c>
      <c r="G4484" t="s">
        <v>20452</v>
      </c>
      <c r="J4484" t="s">
        <v>27655</v>
      </c>
    </row>
    <row r="4485" spans="1:10" x14ac:dyDescent="0.2">
      <c r="A4485" t="s">
        <v>25194</v>
      </c>
      <c r="B4485" t="s">
        <v>25196</v>
      </c>
      <c r="C4485" t="s">
        <v>25195</v>
      </c>
      <c r="E4485" t="s">
        <v>20469</v>
      </c>
      <c r="G4485" t="s">
        <v>20470</v>
      </c>
      <c r="J4485" t="s">
        <v>27655</v>
      </c>
    </row>
    <row r="4486" spans="1:10" x14ac:dyDescent="0.2">
      <c r="A4486" t="s">
        <v>25197</v>
      </c>
      <c r="B4486" t="s">
        <v>25199</v>
      </c>
      <c r="C4486" t="s">
        <v>25198</v>
      </c>
      <c r="E4486" t="s">
        <v>20489</v>
      </c>
      <c r="G4486" t="s">
        <v>20490</v>
      </c>
      <c r="J4486" t="s">
        <v>27655</v>
      </c>
    </row>
    <row r="4487" spans="1:10" x14ac:dyDescent="0.2">
      <c r="A4487" t="s">
        <v>14187</v>
      </c>
      <c r="B4487" t="s">
        <v>6042</v>
      </c>
      <c r="C4487" t="s">
        <v>14188</v>
      </c>
      <c r="D4487" t="s">
        <v>14735</v>
      </c>
      <c r="E4487" t="s">
        <v>312</v>
      </c>
      <c r="G4487" t="s">
        <v>313</v>
      </c>
      <c r="H4487" t="s">
        <v>14736</v>
      </c>
      <c r="J4487" t="s">
        <v>27692</v>
      </c>
    </row>
    <row r="4488" spans="1:10" x14ac:dyDescent="0.2">
      <c r="A4488" t="s">
        <v>16690</v>
      </c>
      <c r="B4488" t="s">
        <v>1809</v>
      </c>
      <c r="C4488" t="s">
        <v>16691</v>
      </c>
      <c r="D4488" t="s">
        <v>15625</v>
      </c>
      <c r="E4488" t="s">
        <v>16406</v>
      </c>
      <c r="G4488" t="s">
        <v>16407</v>
      </c>
      <c r="H4488" t="s">
        <v>15626</v>
      </c>
      <c r="J4488" t="s">
        <v>27689</v>
      </c>
    </row>
    <row r="4489" spans="1:10" x14ac:dyDescent="0.2">
      <c r="A4489" t="s">
        <v>15850</v>
      </c>
      <c r="B4489" t="s">
        <v>1809</v>
      </c>
      <c r="C4489" t="s">
        <v>15851</v>
      </c>
      <c r="D4489" t="s">
        <v>14334</v>
      </c>
      <c r="E4489" t="s">
        <v>15625</v>
      </c>
      <c r="G4489" t="s">
        <v>15626</v>
      </c>
      <c r="H4489" t="s">
        <v>14335</v>
      </c>
      <c r="J4489" t="s">
        <v>27689</v>
      </c>
    </row>
    <row r="4490" spans="1:10" x14ac:dyDescent="0.2">
      <c r="A4490" t="s">
        <v>14270</v>
      </c>
      <c r="B4490" t="s">
        <v>1135</v>
      </c>
      <c r="C4490" t="s">
        <v>14271</v>
      </c>
      <c r="D4490" t="s">
        <v>11115</v>
      </c>
      <c r="E4490" t="s">
        <v>933</v>
      </c>
      <c r="G4490" t="s">
        <v>934</v>
      </c>
      <c r="H4490" t="s">
        <v>11116</v>
      </c>
      <c r="J4490" t="s">
        <v>27669</v>
      </c>
    </row>
    <row r="4491" spans="1:10" x14ac:dyDescent="0.2">
      <c r="A4491" t="s">
        <v>21668</v>
      </c>
      <c r="B4491" t="s">
        <v>21670</v>
      </c>
      <c r="C4491" t="s">
        <v>21669</v>
      </c>
      <c r="D4491" t="s">
        <v>2011</v>
      </c>
      <c r="E4491" t="s">
        <v>20019</v>
      </c>
      <c r="G4491" t="s">
        <v>20020</v>
      </c>
      <c r="H4491" t="s">
        <v>2012</v>
      </c>
      <c r="J4491" t="s">
        <v>27659</v>
      </c>
    </row>
    <row r="4492" spans="1:10" x14ac:dyDescent="0.2">
      <c r="A4492" t="s">
        <v>25571</v>
      </c>
      <c r="B4492" t="s">
        <v>27383</v>
      </c>
      <c r="C4492" t="s">
        <v>25572</v>
      </c>
      <c r="D4492" t="s">
        <v>16457</v>
      </c>
      <c r="E4492" t="s">
        <v>23960</v>
      </c>
      <c r="G4492" t="s">
        <v>23961</v>
      </c>
      <c r="H4492" t="s">
        <v>16458</v>
      </c>
      <c r="J4492" t="s">
        <v>27678</v>
      </c>
    </row>
    <row r="4493" spans="1:10" x14ac:dyDescent="0.2">
      <c r="A4493" t="s">
        <v>25573</v>
      </c>
      <c r="B4493" t="s">
        <v>27384</v>
      </c>
      <c r="C4493" t="s">
        <v>25574</v>
      </c>
      <c r="D4493" t="s">
        <v>16463</v>
      </c>
      <c r="E4493" t="s">
        <v>23007</v>
      </c>
      <c r="G4493" t="s">
        <v>23008</v>
      </c>
      <c r="H4493" t="s">
        <v>16464</v>
      </c>
      <c r="J4493" t="s">
        <v>27678</v>
      </c>
    </row>
    <row r="4494" spans="1:10" x14ac:dyDescent="0.2">
      <c r="A4494" t="s">
        <v>25577</v>
      </c>
      <c r="B4494" t="s">
        <v>27385</v>
      </c>
      <c r="C4494" t="s">
        <v>25578</v>
      </c>
      <c r="D4494" t="s">
        <v>16477</v>
      </c>
      <c r="E4494" t="s">
        <v>18528</v>
      </c>
      <c r="G4494" t="s">
        <v>18529</v>
      </c>
      <c r="H4494" t="s">
        <v>16478</v>
      </c>
      <c r="J4494" t="s">
        <v>27678</v>
      </c>
    </row>
    <row r="4495" spans="1:10" x14ac:dyDescent="0.2">
      <c r="A4495" t="s">
        <v>20732</v>
      </c>
      <c r="B4495" t="s">
        <v>17578</v>
      </c>
      <c r="C4495" t="s">
        <v>20733</v>
      </c>
      <c r="D4495" t="s">
        <v>16616</v>
      </c>
      <c r="E4495" t="s">
        <v>17576</v>
      </c>
      <c r="G4495" t="s">
        <v>17577</v>
      </c>
      <c r="H4495" t="s">
        <v>16617</v>
      </c>
      <c r="J4495" t="s">
        <v>27698</v>
      </c>
    </row>
    <row r="4496" spans="1:10" x14ac:dyDescent="0.2">
      <c r="A4496" t="s">
        <v>23636</v>
      </c>
      <c r="B4496" t="s">
        <v>22230</v>
      </c>
      <c r="C4496" t="s">
        <v>23637</v>
      </c>
      <c r="D4496" t="s">
        <v>17576</v>
      </c>
      <c r="E4496" t="s">
        <v>22228</v>
      </c>
      <c r="G4496" t="s">
        <v>22229</v>
      </c>
      <c r="H4496" t="s">
        <v>17577</v>
      </c>
      <c r="J4496" t="s">
        <v>27698</v>
      </c>
    </row>
    <row r="4497" spans="1:10" x14ac:dyDescent="0.2">
      <c r="A4497" t="s">
        <v>25200</v>
      </c>
      <c r="B4497" t="s">
        <v>25202</v>
      </c>
      <c r="C4497" t="s">
        <v>25201</v>
      </c>
      <c r="D4497" t="s">
        <v>23975</v>
      </c>
      <c r="E4497" t="s">
        <v>23977</v>
      </c>
      <c r="G4497" t="s">
        <v>23978</v>
      </c>
      <c r="H4497" t="s">
        <v>23976</v>
      </c>
      <c r="J4497" t="s">
        <v>27698</v>
      </c>
    </row>
    <row r="4498" spans="1:10" x14ac:dyDescent="0.2">
      <c r="A4498" t="s">
        <v>26269</v>
      </c>
      <c r="B4498" t="s">
        <v>26376</v>
      </c>
      <c r="C4498" t="s">
        <v>26270</v>
      </c>
      <c r="D4498" t="s">
        <v>23977</v>
      </c>
      <c r="E4498" t="s">
        <v>26268</v>
      </c>
      <c r="G4498" t="s">
        <v>26297</v>
      </c>
      <c r="H4498" t="s">
        <v>23978</v>
      </c>
      <c r="J4498" t="s">
        <v>27698</v>
      </c>
    </row>
    <row r="4499" spans="1:10" x14ac:dyDescent="0.2">
      <c r="A4499" t="s">
        <v>25612</v>
      </c>
      <c r="B4499" t="s">
        <v>27386</v>
      </c>
      <c r="C4499" t="s">
        <v>25613</v>
      </c>
      <c r="D4499" t="s">
        <v>23989</v>
      </c>
      <c r="E4499" t="s">
        <v>23991</v>
      </c>
      <c r="G4499" t="s">
        <v>23992</v>
      </c>
      <c r="H4499" t="s">
        <v>23990</v>
      </c>
      <c r="J4499" t="s">
        <v>27678</v>
      </c>
    </row>
    <row r="4500" spans="1:10" x14ac:dyDescent="0.2">
      <c r="A4500" t="s">
        <v>25614</v>
      </c>
      <c r="B4500" t="s">
        <v>25978</v>
      </c>
      <c r="C4500" t="s">
        <v>25615</v>
      </c>
      <c r="D4500" t="s">
        <v>18581</v>
      </c>
      <c r="E4500" t="s">
        <v>23993</v>
      </c>
      <c r="G4500" t="s">
        <v>23994</v>
      </c>
      <c r="H4500" t="s">
        <v>18582</v>
      </c>
      <c r="J4500" t="s">
        <v>27678</v>
      </c>
    </row>
    <row r="4501" spans="1:10" x14ac:dyDescent="0.2">
      <c r="A4501" t="s">
        <v>25616</v>
      </c>
      <c r="B4501" t="s">
        <v>25979</v>
      </c>
      <c r="C4501" t="s">
        <v>25617</v>
      </c>
      <c r="E4501" t="s">
        <v>17840</v>
      </c>
      <c r="G4501" t="s">
        <v>17841</v>
      </c>
      <c r="J4501" t="s">
        <v>27683</v>
      </c>
    </row>
    <row r="4502" spans="1:10" x14ac:dyDescent="0.2">
      <c r="A4502" t="s">
        <v>27387</v>
      </c>
      <c r="B4502" t="s">
        <v>24912</v>
      </c>
      <c r="C4502" t="s">
        <v>27388</v>
      </c>
      <c r="D4502" t="s">
        <v>26406</v>
      </c>
      <c r="E4502" t="s">
        <v>26933</v>
      </c>
      <c r="G4502" t="s">
        <v>26934</v>
      </c>
      <c r="H4502" t="s">
        <v>26407</v>
      </c>
      <c r="J4502" t="s">
        <v>27678</v>
      </c>
    </row>
    <row r="4503" spans="1:10" x14ac:dyDescent="0.2">
      <c r="A4503" t="s">
        <v>26831</v>
      </c>
      <c r="B4503" t="s">
        <v>26411</v>
      </c>
      <c r="C4503" t="s">
        <v>26832</v>
      </c>
      <c r="D4503" t="s">
        <v>24913</v>
      </c>
      <c r="E4503" t="s">
        <v>26409</v>
      </c>
      <c r="G4503" t="s">
        <v>26410</v>
      </c>
      <c r="H4503" t="s">
        <v>24914</v>
      </c>
      <c r="J4503" t="s">
        <v>27678</v>
      </c>
    </row>
    <row r="4504" spans="1:10" x14ac:dyDescent="0.2">
      <c r="A4504" t="s">
        <v>27389</v>
      </c>
      <c r="B4504" t="s">
        <v>18629</v>
      </c>
      <c r="C4504" t="s">
        <v>27390</v>
      </c>
      <c r="D4504" t="s">
        <v>26409</v>
      </c>
      <c r="E4504" t="s">
        <v>26935</v>
      </c>
      <c r="G4504" t="s">
        <v>26936</v>
      </c>
      <c r="H4504" t="s">
        <v>26410</v>
      </c>
      <c r="J4504" t="s">
        <v>27678</v>
      </c>
    </row>
    <row r="4505" spans="1:10" x14ac:dyDescent="0.2">
      <c r="A4505" t="s">
        <v>25207</v>
      </c>
      <c r="B4505" t="s">
        <v>25209</v>
      </c>
      <c r="C4505" t="s">
        <v>25208</v>
      </c>
      <c r="D4505" t="s">
        <v>18630</v>
      </c>
      <c r="E4505" t="s">
        <v>24001</v>
      </c>
      <c r="G4505" t="s">
        <v>24002</v>
      </c>
      <c r="H4505" t="s">
        <v>18631</v>
      </c>
      <c r="J4505" t="s">
        <v>27678</v>
      </c>
    </row>
    <row r="4506" spans="1:10" x14ac:dyDescent="0.2">
      <c r="A4506" t="s">
        <v>26617</v>
      </c>
      <c r="B4506" t="s">
        <v>26414</v>
      </c>
      <c r="C4506" t="s">
        <v>26618</v>
      </c>
      <c r="D4506" t="s">
        <v>24915</v>
      </c>
      <c r="E4506" t="s">
        <v>26412</v>
      </c>
      <c r="G4506" t="s">
        <v>26413</v>
      </c>
      <c r="H4506" t="s">
        <v>24916</v>
      </c>
      <c r="J4506" t="s">
        <v>27678</v>
      </c>
    </row>
    <row r="4507" spans="1:10" x14ac:dyDescent="0.2">
      <c r="A4507" t="s">
        <v>27391</v>
      </c>
      <c r="B4507" t="s">
        <v>24917</v>
      </c>
      <c r="C4507" t="s">
        <v>27392</v>
      </c>
      <c r="D4507" t="s">
        <v>26412</v>
      </c>
      <c r="E4507" t="s">
        <v>26937</v>
      </c>
      <c r="G4507" t="s">
        <v>26938</v>
      </c>
      <c r="H4507" t="s">
        <v>26413</v>
      </c>
      <c r="J4507" t="s">
        <v>27678</v>
      </c>
    </row>
    <row r="4508" spans="1:10" x14ac:dyDescent="0.2">
      <c r="A4508" t="s">
        <v>26833</v>
      </c>
      <c r="B4508" t="s">
        <v>26417</v>
      </c>
      <c r="C4508" t="s">
        <v>26834</v>
      </c>
      <c r="D4508" t="s">
        <v>24918</v>
      </c>
      <c r="E4508" t="s">
        <v>26415</v>
      </c>
      <c r="G4508" t="s">
        <v>26416</v>
      </c>
      <c r="H4508" t="s">
        <v>24919</v>
      </c>
      <c r="J4508" t="s">
        <v>27678</v>
      </c>
    </row>
    <row r="4509" spans="1:10" x14ac:dyDescent="0.2">
      <c r="A4509" t="s">
        <v>27393</v>
      </c>
      <c r="B4509" t="s">
        <v>26417</v>
      </c>
      <c r="C4509" t="s">
        <v>27394</v>
      </c>
      <c r="D4509" t="s">
        <v>26415</v>
      </c>
      <c r="E4509" t="s">
        <v>26939</v>
      </c>
      <c r="G4509" t="s">
        <v>26940</v>
      </c>
      <c r="H4509" t="s">
        <v>26416</v>
      </c>
      <c r="J4509" t="s">
        <v>27678</v>
      </c>
    </row>
    <row r="4510" spans="1:10" x14ac:dyDescent="0.2">
      <c r="A4510" t="s">
        <v>23638</v>
      </c>
      <c r="B4510" t="s">
        <v>23640</v>
      </c>
      <c r="C4510" t="s">
        <v>23639</v>
      </c>
      <c r="E4510" t="s">
        <v>21447</v>
      </c>
      <c r="G4510" t="s">
        <v>21448</v>
      </c>
      <c r="J4510" t="s">
        <v>27679</v>
      </c>
    </row>
    <row r="4511" spans="1:10" x14ac:dyDescent="0.2">
      <c r="A4511" t="s">
        <v>23641</v>
      </c>
      <c r="B4511" t="s">
        <v>23643</v>
      </c>
      <c r="C4511" t="s">
        <v>23642</v>
      </c>
      <c r="E4511" t="s">
        <v>21450</v>
      </c>
      <c r="G4511" t="s">
        <v>21451</v>
      </c>
      <c r="J4511" t="s">
        <v>27703</v>
      </c>
    </row>
    <row r="4512" spans="1:10" x14ac:dyDescent="0.2">
      <c r="A4512" t="s">
        <v>23644</v>
      </c>
      <c r="B4512" t="s">
        <v>23646</v>
      </c>
      <c r="C4512" t="s">
        <v>23645</v>
      </c>
      <c r="E4512" t="s">
        <v>21453</v>
      </c>
      <c r="G4512" t="s">
        <v>21454</v>
      </c>
      <c r="J4512" t="s">
        <v>27679</v>
      </c>
    </row>
    <row r="4513" spans="1:10" x14ac:dyDescent="0.2">
      <c r="A4513" t="s">
        <v>25210</v>
      </c>
      <c r="B4513" t="s">
        <v>21493</v>
      </c>
      <c r="C4513" t="s">
        <v>25211</v>
      </c>
      <c r="E4513" t="s">
        <v>21491</v>
      </c>
      <c r="G4513" t="s">
        <v>21492</v>
      </c>
      <c r="J4513" t="s">
        <v>27691</v>
      </c>
    </row>
    <row r="4514" spans="1:10" x14ac:dyDescent="0.2">
      <c r="A4514" t="s">
        <v>25980</v>
      </c>
      <c r="B4514" t="s">
        <v>25982</v>
      </c>
      <c r="C4514" t="s">
        <v>25981</v>
      </c>
      <c r="D4514" t="s">
        <v>21491</v>
      </c>
      <c r="E4514" t="s">
        <v>25810</v>
      </c>
      <c r="G4514" t="s">
        <v>25811</v>
      </c>
      <c r="H4514" t="s">
        <v>21492</v>
      </c>
      <c r="J4514" t="s">
        <v>27691</v>
      </c>
    </row>
    <row r="4515" spans="1:10" x14ac:dyDescent="0.2">
      <c r="A4515" t="s">
        <v>22940</v>
      </c>
      <c r="B4515" t="s">
        <v>24344</v>
      </c>
      <c r="C4515" t="s">
        <v>22941</v>
      </c>
      <c r="E4515" t="s">
        <v>22431</v>
      </c>
      <c r="G4515" t="s">
        <v>22432</v>
      </c>
      <c r="J4515" t="s">
        <v>27679</v>
      </c>
    </row>
    <row r="4516" spans="1:10" x14ac:dyDescent="0.2">
      <c r="A4516" t="s">
        <v>22942</v>
      </c>
      <c r="B4516" t="s">
        <v>24345</v>
      </c>
      <c r="C4516" t="s">
        <v>22943</v>
      </c>
      <c r="E4516" t="s">
        <v>22434</v>
      </c>
      <c r="G4516" t="s">
        <v>22435</v>
      </c>
      <c r="J4516" t="s">
        <v>27679</v>
      </c>
    </row>
    <row r="4517" spans="1:10" x14ac:dyDescent="0.2">
      <c r="A4517" t="s">
        <v>22944</v>
      </c>
      <c r="B4517" t="s">
        <v>25212</v>
      </c>
      <c r="C4517" t="s">
        <v>22945</v>
      </c>
      <c r="E4517" t="s">
        <v>22437</v>
      </c>
      <c r="G4517" t="s">
        <v>22438</v>
      </c>
      <c r="J4517" t="s">
        <v>27679</v>
      </c>
    </row>
    <row r="4518" spans="1:10" x14ac:dyDescent="0.2">
      <c r="A4518" t="s">
        <v>25213</v>
      </c>
      <c r="B4518" t="s">
        <v>25215</v>
      </c>
      <c r="C4518" t="s">
        <v>25214</v>
      </c>
      <c r="E4518" t="s">
        <v>24097</v>
      </c>
      <c r="G4518" t="s">
        <v>24098</v>
      </c>
      <c r="J4518" t="s">
        <v>27698</v>
      </c>
    </row>
    <row r="4519" spans="1:10" x14ac:dyDescent="0.2">
      <c r="A4519" t="s">
        <v>26285</v>
      </c>
      <c r="B4519" t="s">
        <v>26619</v>
      </c>
      <c r="C4519" t="s">
        <v>26286</v>
      </c>
      <c r="D4519" t="s">
        <v>24097</v>
      </c>
      <c r="E4519" t="s">
        <v>26298</v>
      </c>
      <c r="G4519" t="s">
        <v>26299</v>
      </c>
      <c r="H4519" t="s">
        <v>24098</v>
      </c>
      <c r="J4519" t="s">
        <v>27698</v>
      </c>
    </row>
    <row r="4520" spans="1:10" x14ac:dyDescent="0.2">
      <c r="A4520" t="s">
        <v>21671</v>
      </c>
      <c r="B4520" t="s">
        <v>27395</v>
      </c>
      <c r="C4520" t="s">
        <v>21672</v>
      </c>
      <c r="E4520" t="s">
        <v>21931</v>
      </c>
      <c r="G4520" t="s">
        <v>21932</v>
      </c>
      <c r="J4520" t="s">
        <v>27679</v>
      </c>
    </row>
    <row r="4521" spans="1:10" x14ac:dyDescent="0.2">
      <c r="A4521" t="s">
        <v>23867</v>
      </c>
      <c r="B4521" t="s">
        <v>25983</v>
      </c>
      <c r="C4521" t="s">
        <v>23868</v>
      </c>
      <c r="E4521" t="s">
        <v>21933</v>
      </c>
      <c r="G4521" t="s">
        <v>21934</v>
      </c>
      <c r="J4521" t="s">
        <v>27679</v>
      </c>
    </row>
    <row r="4522" spans="1:10" x14ac:dyDescent="0.2">
      <c r="A4522" t="s">
        <v>25216</v>
      </c>
      <c r="B4522" t="s">
        <v>25218</v>
      </c>
      <c r="C4522" t="s">
        <v>25217</v>
      </c>
      <c r="D4522" t="s">
        <v>18846</v>
      </c>
      <c r="E4522" t="s">
        <v>25554</v>
      </c>
      <c r="G4522" t="s">
        <v>25555</v>
      </c>
      <c r="H4522" t="s">
        <v>18847</v>
      </c>
      <c r="J4522" t="s">
        <v>27679</v>
      </c>
    </row>
    <row r="4523" spans="1:10" x14ac:dyDescent="0.2">
      <c r="A4523" t="s">
        <v>22489</v>
      </c>
      <c r="B4523" t="s">
        <v>22491</v>
      </c>
      <c r="C4523" t="s">
        <v>22490</v>
      </c>
      <c r="D4523" t="s">
        <v>18849</v>
      </c>
      <c r="E4523" t="s">
        <v>22902</v>
      </c>
      <c r="G4523" t="s">
        <v>22903</v>
      </c>
      <c r="H4523" t="s">
        <v>18850</v>
      </c>
      <c r="J4523" t="s">
        <v>27679</v>
      </c>
    </row>
    <row r="4524" spans="1:10" x14ac:dyDescent="0.2">
      <c r="A4524" t="s">
        <v>22492</v>
      </c>
      <c r="B4524" t="s">
        <v>22494</v>
      </c>
      <c r="C4524" t="s">
        <v>22493</v>
      </c>
      <c r="D4524" t="s">
        <v>18852</v>
      </c>
      <c r="E4524" t="s">
        <v>22904</v>
      </c>
      <c r="G4524" t="s">
        <v>22905</v>
      </c>
      <c r="H4524" t="s">
        <v>18853</v>
      </c>
      <c r="J4524" t="s">
        <v>27722</v>
      </c>
    </row>
    <row r="4525" spans="1:10" x14ac:dyDescent="0.2">
      <c r="A4525" t="s">
        <v>25219</v>
      </c>
      <c r="B4525" t="s">
        <v>25221</v>
      </c>
      <c r="C4525" t="s">
        <v>25220</v>
      </c>
      <c r="E4525" t="s">
        <v>21152</v>
      </c>
      <c r="G4525" t="s">
        <v>21153</v>
      </c>
      <c r="J4525" t="s">
        <v>27705</v>
      </c>
    </row>
    <row r="4526" spans="1:10" x14ac:dyDescent="0.2">
      <c r="A4526" t="s">
        <v>24766</v>
      </c>
      <c r="B4526" t="s">
        <v>25222</v>
      </c>
      <c r="C4526" t="s">
        <v>24767</v>
      </c>
      <c r="E4526" t="s">
        <v>24673</v>
      </c>
      <c r="G4526" t="s">
        <v>24674</v>
      </c>
      <c r="J4526" t="s">
        <v>27679</v>
      </c>
    </row>
    <row r="4527" spans="1:10" x14ac:dyDescent="0.2">
      <c r="A4527" t="s">
        <v>25223</v>
      </c>
      <c r="B4527" t="s">
        <v>25225</v>
      </c>
      <c r="C4527" t="s">
        <v>25224</v>
      </c>
      <c r="E4527" t="s">
        <v>21155</v>
      </c>
      <c r="G4527" t="s">
        <v>21156</v>
      </c>
      <c r="J4527" t="s">
        <v>27705</v>
      </c>
    </row>
    <row r="4528" spans="1:10" x14ac:dyDescent="0.2">
      <c r="A4528" t="s">
        <v>25226</v>
      </c>
      <c r="B4528" t="s">
        <v>25228</v>
      </c>
      <c r="C4528" t="s">
        <v>25227</v>
      </c>
      <c r="E4528" t="s">
        <v>21161</v>
      </c>
      <c r="G4528" t="s">
        <v>21162</v>
      </c>
      <c r="J4528" t="s">
        <v>27705</v>
      </c>
    </row>
    <row r="4529" spans="1:10" x14ac:dyDescent="0.2">
      <c r="A4529" t="s">
        <v>22495</v>
      </c>
      <c r="B4529" t="s">
        <v>22497</v>
      </c>
      <c r="C4529" t="s">
        <v>22496</v>
      </c>
      <c r="E4529" t="s">
        <v>15924</v>
      </c>
      <c r="G4529" t="s">
        <v>15925</v>
      </c>
      <c r="J4529" t="s">
        <v>27723</v>
      </c>
    </row>
    <row r="4530" spans="1:10" x14ac:dyDescent="0.2">
      <c r="A4530" t="s">
        <v>22498</v>
      </c>
      <c r="B4530" t="s">
        <v>22500</v>
      </c>
      <c r="C4530" t="s">
        <v>22499</v>
      </c>
      <c r="E4530" t="s">
        <v>15927</v>
      </c>
      <c r="G4530" t="s">
        <v>15928</v>
      </c>
      <c r="J4530" t="s">
        <v>27723</v>
      </c>
    </row>
    <row r="4531" spans="1:10" x14ac:dyDescent="0.2">
      <c r="A4531" t="s">
        <v>22501</v>
      </c>
      <c r="B4531" t="s">
        <v>15932</v>
      </c>
      <c r="C4531" t="s">
        <v>22502</v>
      </c>
      <c r="E4531" t="s">
        <v>15930</v>
      </c>
      <c r="G4531" t="s">
        <v>15931</v>
      </c>
      <c r="J4531" t="s">
        <v>27723</v>
      </c>
    </row>
    <row r="4532" spans="1:10" x14ac:dyDescent="0.2">
      <c r="A4532" t="s">
        <v>22503</v>
      </c>
      <c r="B4532" t="s">
        <v>22505</v>
      </c>
      <c r="C4532" t="s">
        <v>22504</v>
      </c>
      <c r="E4532" t="s">
        <v>13583</v>
      </c>
      <c r="G4532" t="s">
        <v>13584</v>
      </c>
      <c r="J4532" t="s">
        <v>27696</v>
      </c>
    </row>
    <row r="4533" spans="1:10" x14ac:dyDescent="0.2">
      <c r="A4533" t="s">
        <v>22506</v>
      </c>
      <c r="B4533" t="s">
        <v>22508</v>
      </c>
      <c r="C4533" t="s">
        <v>22507</v>
      </c>
      <c r="D4533" t="s">
        <v>14224</v>
      </c>
      <c r="E4533" t="s">
        <v>2987</v>
      </c>
      <c r="G4533" t="s">
        <v>2988</v>
      </c>
      <c r="H4533" t="s">
        <v>14225</v>
      </c>
      <c r="J4533" t="s">
        <v>27672</v>
      </c>
    </row>
    <row r="4534" spans="1:10" x14ac:dyDescent="0.2">
      <c r="A4534" t="s">
        <v>22509</v>
      </c>
      <c r="B4534" t="s">
        <v>22511</v>
      </c>
      <c r="C4534" t="s">
        <v>22510</v>
      </c>
      <c r="E4534" t="s">
        <v>13586</v>
      </c>
      <c r="G4534" t="s">
        <v>13587</v>
      </c>
      <c r="J4534" t="s">
        <v>27672</v>
      </c>
    </row>
    <row r="4535" spans="1:10" x14ac:dyDescent="0.2">
      <c r="A4535" t="s">
        <v>22512</v>
      </c>
      <c r="B4535" t="s">
        <v>22514</v>
      </c>
      <c r="C4535" t="s">
        <v>22513</v>
      </c>
      <c r="E4535" t="s">
        <v>13589</v>
      </c>
      <c r="G4535" t="s">
        <v>13590</v>
      </c>
      <c r="J4535" t="s">
        <v>27672</v>
      </c>
    </row>
    <row r="4536" spans="1:10" x14ac:dyDescent="0.2">
      <c r="A4536" t="s">
        <v>22515</v>
      </c>
      <c r="B4536" t="s">
        <v>22517</v>
      </c>
      <c r="C4536" t="s">
        <v>22516</v>
      </c>
      <c r="E4536" t="s">
        <v>1454</v>
      </c>
      <c r="G4536" t="s">
        <v>1455</v>
      </c>
      <c r="J4536" t="s">
        <v>27672</v>
      </c>
    </row>
    <row r="4537" spans="1:10" x14ac:dyDescent="0.2">
      <c r="A4537" t="s">
        <v>22518</v>
      </c>
      <c r="B4537" t="s">
        <v>22520</v>
      </c>
      <c r="C4537" t="s">
        <v>22519</v>
      </c>
      <c r="E4537" t="s">
        <v>15933</v>
      </c>
      <c r="G4537" t="s">
        <v>15934</v>
      </c>
      <c r="J4537" t="s">
        <v>27723</v>
      </c>
    </row>
    <row r="4538" spans="1:10" x14ac:dyDescent="0.2">
      <c r="A4538" t="s">
        <v>22521</v>
      </c>
      <c r="B4538" t="s">
        <v>22523</v>
      </c>
      <c r="C4538" t="s">
        <v>22522</v>
      </c>
      <c r="D4538" t="s">
        <v>12339</v>
      </c>
      <c r="E4538" t="s">
        <v>9507</v>
      </c>
      <c r="G4538" t="s">
        <v>9506</v>
      </c>
      <c r="H4538" t="s">
        <v>12340</v>
      </c>
      <c r="J4538" t="s">
        <v>27670</v>
      </c>
    </row>
    <row r="4539" spans="1:10" x14ac:dyDescent="0.2">
      <c r="A4539" t="s">
        <v>22524</v>
      </c>
      <c r="B4539" t="s">
        <v>22526</v>
      </c>
      <c r="C4539" t="s">
        <v>22525</v>
      </c>
      <c r="D4539" t="s">
        <v>12341</v>
      </c>
      <c r="E4539" t="s">
        <v>9510</v>
      </c>
      <c r="G4539" t="s">
        <v>9509</v>
      </c>
      <c r="H4539" t="s">
        <v>12342</v>
      </c>
      <c r="J4539" t="s">
        <v>27696</v>
      </c>
    </row>
    <row r="4540" spans="1:10" x14ac:dyDescent="0.2">
      <c r="A4540" t="s">
        <v>22527</v>
      </c>
      <c r="B4540" t="s">
        <v>22529</v>
      </c>
      <c r="C4540" t="s">
        <v>22528</v>
      </c>
      <c r="D4540" t="s">
        <v>12343</v>
      </c>
      <c r="E4540" t="s">
        <v>9513</v>
      </c>
      <c r="G4540" t="s">
        <v>9512</v>
      </c>
      <c r="H4540" t="s">
        <v>12344</v>
      </c>
      <c r="J4540" t="s">
        <v>27670</v>
      </c>
    </row>
    <row r="4541" spans="1:10" x14ac:dyDescent="0.2">
      <c r="A4541" t="s">
        <v>22530</v>
      </c>
      <c r="B4541" t="s">
        <v>22532</v>
      </c>
      <c r="C4541" t="s">
        <v>22531</v>
      </c>
      <c r="D4541" t="s">
        <v>12345</v>
      </c>
      <c r="E4541" t="s">
        <v>8555</v>
      </c>
      <c r="G4541" t="s">
        <v>8554</v>
      </c>
      <c r="H4541" t="s">
        <v>12346</v>
      </c>
      <c r="J4541" t="s">
        <v>27670</v>
      </c>
    </row>
    <row r="4542" spans="1:10" x14ac:dyDescent="0.2">
      <c r="A4542" t="s">
        <v>25229</v>
      </c>
      <c r="B4542" t="s">
        <v>25231</v>
      </c>
      <c r="C4542" t="s">
        <v>25230</v>
      </c>
      <c r="D4542" t="s">
        <v>2990</v>
      </c>
      <c r="E4542" t="s">
        <v>25320</v>
      </c>
      <c r="G4542" t="s">
        <v>25321</v>
      </c>
      <c r="H4542" t="s">
        <v>2991</v>
      </c>
      <c r="J4542" t="s">
        <v>27696</v>
      </c>
    </row>
    <row r="4543" spans="1:10" x14ac:dyDescent="0.2">
      <c r="A4543" t="s">
        <v>22533</v>
      </c>
      <c r="B4543" t="s">
        <v>22535</v>
      </c>
      <c r="C4543" t="s">
        <v>22534</v>
      </c>
      <c r="D4543" t="s">
        <v>19351</v>
      </c>
      <c r="E4543" t="s">
        <v>25322</v>
      </c>
      <c r="G4543" t="s">
        <v>25323</v>
      </c>
      <c r="H4543" t="s">
        <v>19352</v>
      </c>
      <c r="J4543" t="s">
        <v>27670</v>
      </c>
    </row>
    <row r="4544" spans="1:10" x14ac:dyDescent="0.2">
      <c r="A4544" t="s">
        <v>26620</v>
      </c>
      <c r="B4544" t="s">
        <v>26622</v>
      </c>
      <c r="C4544" t="s">
        <v>26621</v>
      </c>
      <c r="E4544" t="s">
        <v>22469</v>
      </c>
      <c r="G4544" t="s">
        <v>22470</v>
      </c>
      <c r="J4544" t="s">
        <v>27655</v>
      </c>
    </row>
    <row r="4545" spans="1:10" x14ac:dyDescent="0.2">
      <c r="A4545" t="s">
        <v>25232</v>
      </c>
      <c r="B4545" t="s">
        <v>25234</v>
      </c>
      <c r="C4545" t="s">
        <v>25233</v>
      </c>
      <c r="E4545" t="s">
        <v>20507</v>
      </c>
      <c r="G4545" t="s">
        <v>20508</v>
      </c>
      <c r="J4545" t="s">
        <v>27655</v>
      </c>
    </row>
    <row r="4546" spans="1:10" x14ac:dyDescent="0.2">
      <c r="A4546" t="s">
        <v>26623</v>
      </c>
      <c r="B4546" t="s">
        <v>26625</v>
      </c>
      <c r="C4546" t="s">
        <v>26624</v>
      </c>
      <c r="E4546" t="s">
        <v>23421</v>
      </c>
      <c r="G4546" t="s">
        <v>23422</v>
      </c>
      <c r="J4546" t="s">
        <v>27655</v>
      </c>
    </row>
    <row r="4547" spans="1:10" x14ac:dyDescent="0.2">
      <c r="A4547" t="s">
        <v>26626</v>
      </c>
      <c r="B4547" t="s">
        <v>26628</v>
      </c>
      <c r="C4547" t="s">
        <v>26627</v>
      </c>
      <c r="E4547" t="s">
        <v>23423</v>
      </c>
      <c r="G4547" t="s">
        <v>23424</v>
      </c>
      <c r="J4547" t="s">
        <v>27655</v>
      </c>
    </row>
    <row r="4548" spans="1:10" x14ac:dyDescent="0.2">
      <c r="A4548" t="s">
        <v>27396</v>
      </c>
      <c r="B4548" t="s">
        <v>22479</v>
      </c>
      <c r="C4548" t="s">
        <v>27397</v>
      </c>
      <c r="J4548" t="s">
        <v>27655</v>
      </c>
    </row>
    <row r="4549" spans="1:10" x14ac:dyDescent="0.2">
      <c r="A4549" t="s">
        <v>25237</v>
      </c>
      <c r="B4549" t="s">
        <v>25239</v>
      </c>
      <c r="C4549" t="s">
        <v>25238</v>
      </c>
      <c r="E4549" t="s">
        <v>20577</v>
      </c>
      <c r="G4549" t="s">
        <v>20578</v>
      </c>
      <c r="J4549" t="s">
        <v>27655</v>
      </c>
    </row>
    <row r="4550" spans="1:10" x14ac:dyDescent="0.2">
      <c r="A4550" t="s">
        <v>25240</v>
      </c>
      <c r="B4550" t="s">
        <v>25242</v>
      </c>
      <c r="C4550" t="s">
        <v>25241</v>
      </c>
      <c r="E4550" t="s">
        <v>20584</v>
      </c>
      <c r="G4550" t="s">
        <v>20585</v>
      </c>
      <c r="J4550" t="s">
        <v>27655</v>
      </c>
    </row>
    <row r="4551" spans="1:10" x14ac:dyDescent="0.2">
      <c r="A4551" t="s">
        <v>25243</v>
      </c>
      <c r="B4551" t="s">
        <v>25245</v>
      </c>
      <c r="C4551" t="s">
        <v>25244</v>
      </c>
      <c r="D4551" t="s">
        <v>20587</v>
      </c>
      <c r="E4551" t="s">
        <v>25134</v>
      </c>
      <c r="G4551" t="s">
        <v>25135</v>
      </c>
      <c r="H4551" t="s">
        <v>20588</v>
      </c>
      <c r="J4551" t="s">
        <v>27655</v>
      </c>
    </row>
    <row r="4552" spans="1:10" x14ac:dyDescent="0.2">
      <c r="A4552" t="s">
        <v>25246</v>
      </c>
      <c r="B4552" t="s">
        <v>25248</v>
      </c>
      <c r="C4552" t="s">
        <v>25247</v>
      </c>
      <c r="E4552" t="s">
        <v>20596</v>
      </c>
      <c r="G4552" t="s">
        <v>20597</v>
      </c>
      <c r="J4552" t="s">
        <v>27655</v>
      </c>
    </row>
    <row r="4553" spans="1:10" x14ac:dyDescent="0.2">
      <c r="A4553" t="s">
        <v>25249</v>
      </c>
      <c r="B4553" t="s">
        <v>25251</v>
      </c>
      <c r="C4553" t="s">
        <v>25250</v>
      </c>
      <c r="E4553" t="s">
        <v>20611</v>
      </c>
      <c r="G4553" t="s">
        <v>20612</v>
      </c>
      <c r="J4553" t="s">
        <v>27655</v>
      </c>
    </row>
    <row r="4554" spans="1:10" x14ac:dyDescent="0.2">
      <c r="A4554" t="s">
        <v>25252</v>
      </c>
      <c r="B4554" t="s">
        <v>25254</v>
      </c>
      <c r="C4554" t="s">
        <v>25253</v>
      </c>
      <c r="E4554" t="s">
        <v>20614</v>
      </c>
      <c r="G4554" t="s">
        <v>20615</v>
      </c>
      <c r="J4554" t="s">
        <v>27655</v>
      </c>
    </row>
    <row r="4555" spans="1:10" x14ac:dyDescent="0.2">
      <c r="A4555" t="s">
        <v>25255</v>
      </c>
      <c r="B4555" t="s">
        <v>25257</v>
      </c>
      <c r="C4555" t="s">
        <v>25256</v>
      </c>
      <c r="E4555" t="s">
        <v>20626</v>
      </c>
      <c r="G4555" t="s">
        <v>20627</v>
      </c>
      <c r="J4555" t="s">
        <v>27655</v>
      </c>
    </row>
    <row r="4556" spans="1:10" x14ac:dyDescent="0.2">
      <c r="A4556" t="s">
        <v>25258</v>
      </c>
      <c r="B4556" t="s">
        <v>25260</v>
      </c>
      <c r="C4556" t="s">
        <v>25259</v>
      </c>
      <c r="E4556" t="s">
        <v>20629</v>
      </c>
      <c r="G4556" t="s">
        <v>20630</v>
      </c>
      <c r="J4556" t="s">
        <v>27655</v>
      </c>
    </row>
    <row r="4557" spans="1:10" x14ac:dyDescent="0.2">
      <c r="A4557" t="s">
        <v>25261</v>
      </c>
      <c r="B4557" t="s">
        <v>25263</v>
      </c>
      <c r="C4557" t="s">
        <v>25262</v>
      </c>
      <c r="E4557" t="s">
        <v>20632</v>
      </c>
      <c r="G4557" t="s">
        <v>20633</v>
      </c>
      <c r="J4557" t="s">
        <v>27655</v>
      </c>
    </row>
    <row r="4558" spans="1:10" x14ac:dyDescent="0.2">
      <c r="A4558" t="s">
        <v>25264</v>
      </c>
      <c r="B4558" t="s">
        <v>25266</v>
      </c>
      <c r="C4558" t="s">
        <v>25265</v>
      </c>
      <c r="E4558" t="s">
        <v>20635</v>
      </c>
      <c r="G4558" t="s">
        <v>20636</v>
      </c>
      <c r="J4558" t="s">
        <v>27655</v>
      </c>
    </row>
    <row r="4559" spans="1:10" x14ac:dyDescent="0.2">
      <c r="A4559" t="s">
        <v>25267</v>
      </c>
      <c r="B4559" t="s">
        <v>25269</v>
      </c>
      <c r="C4559" t="s">
        <v>25268</v>
      </c>
      <c r="E4559" t="s">
        <v>20638</v>
      </c>
      <c r="G4559" t="s">
        <v>20639</v>
      </c>
      <c r="J4559" t="s">
        <v>27655</v>
      </c>
    </row>
    <row r="4560" spans="1:10" x14ac:dyDescent="0.2">
      <c r="A4560" t="s">
        <v>25270</v>
      </c>
      <c r="B4560" t="s">
        <v>25272</v>
      </c>
      <c r="C4560" t="s">
        <v>25271</v>
      </c>
      <c r="E4560" t="s">
        <v>20641</v>
      </c>
      <c r="G4560" t="s">
        <v>20642</v>
      </c>
      <c r="J4560" t="s">
        <v>27655</v>
      </c>
    </row>
    <row r="4561" spans="1:10" x14ac:dyDescent="0.2">
      <c r="A4561" t="s">
        <v>25273</v>
      </c>
      <c r="B4561" t="s">
        <v>25275</v>
      </c>
      <c r="C4561" t="s">
        <v>25274</v>
      </c>
      <c r="E4561" t="s">
        <v>20644</v>
      </c>
      <c r="G4561" t="s">
        <v>20645</v>
      </c>
      <c r="J4561" t="s">
        <v>27655</v>
      </c>
    </row>
    <row r="4562" spans="1:10" x14ac:dyDescent="0.2">
      <c r="A4562" t="s">
        <v>25276</v>
      </c>
      <c r="B4562" t="s">
        <v>25278</v>
      </c>
      <c r="C4562" t="s">
        <v>25277</v>
      </c>
      <c r="E4562" t="s">
        <v>20646</v>
      </c>
      <c r="G4562" t="s">
        <v>20647</v>
      </c>
      <c r="J4562" t="s">
        <v>27655</v>
      </c>
    </row>
    <row r="4563" spans="1:10" x14ac:dyDescent="0.2">
      <c r="A4563" t="s">
        <v>26629</v>
      </c>
      <c r="B4563" t="s">
        <v>26631</v>
      </c>
      <c r="C4563" t="s">
        <v>26630</v>
      </c>
      <c r="D4563" t="s">
        <v>23849</v>
      </c>
      <c r="E4563" t="s">
        <v>22481</v>
      </c>
      <c r="G4563" t="s">
        <v>22482</v>
      </c>
      <c r="H4563" t="s">
        <v>23850</v>
      </c>
      <c r="J4563" t="s">
        <v>27655</v>
      </c>
    </row>
    <row r="4564" spans="1:10" x14ac:dyDescent="0.2">
      <c r="A4564" t="s">
        <v>22536</v>
      </c>
      <c r="B4564" t="s">
        <v>22538</v>
      </c>
      <c r="C4564" t="s">
        <v>22537</v>
      </c>
      <c r="E4564" t="s">
        <v>11447</v>
      </c>
      <c r="G4564" t="s">
        <v>11446</v>
      </c>
      <c r="J4564" t="s">
        <v>27700</v>
      </c>
    </row>
    <row r="4565" spans="1:10" x14ac:dyDescent="0.2">
      <c r="A4565" t="s">
        <v>22539</v>
      </c>
      <c r="B4565" t="s">
        <v>22541</v>
      </c>
      <c r="C4565" t="s">
        <v>22540</v>
      </c>
      <c r="E4565" t="s">
        <v>11461</v>
      </c>
      <c r="G4565" t="s">
        <v>11460</v>
      </c>
      <c r="J4565" t="s">
        <v>27700</v>
      </c>
    </row>
    <row r="4566" spans="1:10" x14ac:dyDescent="0.2">
      <c r="A4566" t="s">
        <v>22542</v>
      </c>
      <c r="B4566" t="s">
        <v>22544</v>
      </c>
      <c r="C4566" t="s">
        <v>22543</v>
      </c>
      <c r="E4566" t="s">
        <v>7354</v>
      </c>
      <c r="G4566" t="s">
        <v>7353</v>
      </c>
      <c r="J4566" t="s">
        <v>27700</v>
      </c>
    </row>
    <row r="4567" spans="1:10" x14ac:dyDescent="0.2">
      <c r="A4567" t="s">
        <v>22545</v>
      </c>
      <c r="B4567" t="s">
        <v>22547</v>
      </c>
      <c r="C4567" t="s">
        <v>22546</v>
      </c>
      <c r="D4567" t="s">
        <v>7278</v>
      </c>
      <c r="E4567" t="s">
        <v>16938</v>
      </c>
      <c r="G4567" t="s">
        <v>16939</v>
      </c>
      <c r="H4567" t="s">
        <v>7277</v>
      </c>
      <c r="J4567" t="s">
        <v>27700</v>
      </c>
    </row>
    <row r="4568" spans="1:10" x14ac:dyDescent="0.2">
      <c r="A4568" t="s">
        <v>18893</v>
      </c>
      <c r="B4568" t="s">
        <v>1631</v>
      </c>
      <c r="C4568" t="s">
        <v>18894</v>
      </c>
      <c r="D4568" t="s">
        <v>11898</v>
      </c>
      <c r="E4568" t="s">
        <v>3343</v>
      </c>
      <c r="G4568" t="s">
        <v>3342</v>
      </c>
      <c r="H4568" t="s">
        <v>11899</v>
      </c>
      <c r="J4568" t="s">
        <v>27659</v>
      </c>
    </row>
    <row r="4569" spans="1:10" x14ac:dyDescent="0.2">
      <c r="A4569" t="s">
        <v>16692</v>
      </c>
      <c r="B4569" t="s">
        <v>2197</v>
      </c>
      <c r="C4569" t="s">
        <v>16693</v>
      </c>
      <c r="D4569" t="s">
        <v>11908</v>
      </c>
      <c r="E4569" t="s">
        <v>3345</v>
      </c>
      <c r="G4569" t="s">
        <v>3344</v>
      </c>
      <c r="H4569" t="s">
        <v>11909</v>
      </c>
      <c r="J4569" t="s">
        <v>27659</v>
      </c>
    </row>
    <row r="4570" spans="1:10" x14ac:dyDescent="0.2">
      <c r="A4570" t="s">
        <v>14189</v>
      </c>
      <c r="B4570" t="s">
        <v>5316</v>
      </c>
      <c r="C4570" t="s">
        <v>14190</v>
      </c>
      <c r="E4570" t="s">
        <v>5314</v>
      </c>
      <c r="G4570" t="s">
        <v>5315</v>
      </c>
      <c r="J4570" t="s">
        <v>27659</v>
      </c>
    </row>
    <row r="4571" spans="1:10" x14ac:dyDescent="0.2">
      <c r="A4571" t="s">
        <v>14191</v>
      </c>
      <c r="B4571" t="s">
        <v>4910</v>
      </c>
      <c r="C4571" t="s">
        <v>14192</v>
      </c>
      <c r="D4571" t="s">
        <v>13322</v>
      </c>
      <c r="E4571" t="s">
        <v>3361</v>
      </c>
      <c r="G4571" t="s">
        <v>3360</v>
      </c>
      <c r="H4571" t="s">
        <v>13323</v>
      </c>
      <c r="J4571" t="s">
        <v>27659</v>
      </c>
    </row>
    <row r="4572" spans="1:10" x14ac:dyDescent="0.2">
      <c r="A4572" t="s">
        <v>16694</v>
      </c>
      <c r="B4572" t="s">
        <v>3380</v>
      </c>
      <c r="C4572" t="s">
        <v>16695</v>
      </c>
      <c r="D4572" t="s">
        <v>15489</v>
      </c>
      <c r="E4572" t="s">
        <v>3379</v>
      </c>
      <c r="G4572" t="s">
        <v>3378</v>
      </c>
      <c r="H4572" t="s">
        <v>15490</v>
      </c>
      <c r="J4572" t="s">
        <v>27684</v>
      </c>
    </row>
    <row r="4573" spans="1:10" x14ac:dyDescent="0.2">
      <c r="A4573" t="s">
        <v>26632</v>
      </c>
      <c r="B4573" t="s">
        <v>1887</v>
      </c>
      <c r="C4573" t="s">
        <v>26633</v>
      </c>
      <c r="D4573" t="s">
        <v>15495</v>
      </c>
      <c r="E4573" t="s">
        <v>5861</v>
      </c>
      <c r="G4573" t="s">
        <v>5862</v>
      </c>
      <c r="H4573" t="s">
        <v>15496</v>
      </c>
      <c r="J4573" t="s">
        <v>27659</v>
      </c>
    </row>
    <row r="4574" spans="1:10" x14ac:dyDescent="0.2">
      <c r="A4574" t="s">
        <v>14193</v>
      </c>
      <c r="B4574" t="s">
        <v>1667</v>
      </c>
      <c r="C4574" t="s">
        <v>14194</v>
      </c>
      <c r="D4574" t="s">
        <v>15012</v>
      </c>
      <c r="E4574" t="s">
        <v>3391</v>
      </c>
      <c r="G4574" t="s">
        <v>3390</v>
      </c>
      <c r="H4574" t="s">
        <v>15013</v>
      </c>
      <c r="J4574" t="s">
        <v>27659</v>
      </c>
    </row>
    <row r="4575" spans="1:10" x14ac:dyDescent="0.2">
      <c r="A4575" t="s">
        <v>14195</v>
      </c>
      <c r="B4575" t="s">
        <v>2569</v>
      </c>
      <c r="C4575" t="s">
        <v>14196</v>
      </c>
      <c r="D4575" t="s">
        <v>15520</v>
      </c>
      <c r="E4575" t="s">
        <v>3403</v>
      </c>
      <c r="G4575" t="s">
        <v>3402</v>
      </c>
      <c r="H4575" t="s">
        <v>15521</v>
      </c>
      <c r="J4575" t="s">
        <v>27684</v>
      </c>
    </row>
    <row r="4576" spans="1:10" x14ac:dyDescent="0.2">
      <c r="A4576" t="s">
        <v>14197</v>
      </c>
      <c r="B4576" t="s">
        <v>4910</v>
      </c>
      <c r="C4576" t="s">
        <v>14198</v>
      </c>
      <c r="D4576" t="s">
        <v>15545</v>
      </c>
      <c r="E4576" t="s">
        <v>3407</v>
      </c>
      <c r="G4576" t="s">
        <v>3406</v>
      </c>
      <c r="H4576" t="s">
        <v>15546</v>
      </c>
      <c r="J4576" t="s">
        <v>27684</v>
      </c>
    </row>
    <row r="4577" spans="1:10" x14ac:dyDescent="0.2">
      <c r="A4577" t="s">
        <v>14199</v>
      </c>
      <c r="B4577" t="s">
        <v>2106</v>
      </c>
      <c r="C4577" t="s">
        <v>14200</v>
      </c>
      <c r="D4577" t="s">
        <v>15023</v>
      </c>
      <c r="E4577" t="s">
        <v>3409</v>
      </c>
      <c r="G4577" t="s">
        <v>3408</v>
      </c>
      <c r="H4577" t="s">
        <v>15024</v>
      </c>
      <c r="J4577" t="s">
        <v>27684</v>
      </c>
    </row>
    <row r="4578" spans="1:10" x14ac:dyDescent="0.2">
      <c r="A4578" t="s">
        <v>23647</v>
      </c>
      <c r="B4578" t="s">
        <v>2953</v>
      </c>
      <c r="C4578" t="s">
        <v>23648</v>
      </c>
      <c r="D4578" t="s">
        <v>2951</v>
      </c>
      <c r="E4578" t="s">
        <v>22948</v>
      </c>
      <c r="G4578" t="s">
        <v>22949</v>
      </c>
      <c r="H4578" t="s">
        <v>2952</v>
      </c>
      <c r="J4578" t="s">
        <v>27684</v>
      </c>
    </row>
    <row r="4579" spans="1:10" x14ac:dyDescent="0.2">
      <c r="A4579" t="s">
        <v>766</v>
      </c>
      <c r="B4579" t="s">
        <v>1631</v>
      </c>
      <c r="C4579" t="s">
        <v>767</v>
      </c>
      <c r="D4579" t="s">
        <v>13043</v>
      </c>
      <c r="E4579" t="s">
        <v>3415</v>
      </c>
      <c r="G4579" t="s">
        <v>3414</v>
      </c>
      <c r="H4579" t="s">
        <v>13044</v>
      </c>
      <c r="J4579" t="s">
        <v>27684</v>
      </c>
    </row>
    <row r="4580" spans="1:10" x14ac:dyDescent="0.2">
      <c r="A4580" t="s">
        <v>17966</v>
      </c>
      <c r="B4580" t="s">
        <v>1</v>
      </c>
      <c r="C4580" t="s">
        <v>17967</v>
      </c>
      <c r="D4580" t="s">
        <v>13053</v>
      </c>
      <c r="E4580" t="s">
        <v>3419</v>
      </c>
      <c r="G4580" t="s">
        <v>3418</v>
      </c>
      <c r="H4580" t="s">
        <v>13054</v>
      </c>
      <c r="J4580" t="s">
        <v>27684</v>
      </c>
    </row>
    <row r="4581" spans="1:10" x14ac:dyDescent="0.2">
      <c r="A4581" t="s">
        <v>27398</v>
      </c>
      <c r="B4581" t="s">
        <v>2570</v>
      </c>
      <c r="C4581" t="s">
        <v>27399</v>
      </c>
      <c r="E4581" t="s">
        <v>5469</v>
      </c>
      <c r="G4581" t="s">
        <v>5470</v>
      </c>
      <c r="J4581" t="s">
        <v>27684</v>
      </c>
    </row>
    <row r="4582" spans="1:10" x14ac:dyDescent="0.2">
      <c r="A4582" t="s">
        <v>14201</v>
      </c>
      <c r="B4582" t="s">
        <v>4640</v>
      </c>
      <c r="C4582" t="s">
        <v>14202</v>
      </c>
      <c r="D4582" t="s">
        <v>15029</v>
      </c>
      <c r="E4582" t="s">
        <v>3440</v>
      </c>
      <c r="G4582" t="s">
        <v>3439</v>
      </c>
      <c r="H4582" t="s">
        <v>15030</v>
      </c>
      <c r="J4582" t="s">
        <v>27684</v>
      </c>
    </row>
    <row r="4583" spans="1:10" x14ac:dyDescent="0.2">
      <c r="A4583" t="s">
        <v>14203</v>
      </c>
      <c r="B4583" t="s">
        <v>6556</v>
      </c>
      <c r="C4583" t="s">
        <v>14204</v>
      </c>
      <c r="D4583" t="s">
        <v>11069</v>
      </c>
      <c r="E4583" t="s">
        <v>6555</v>
      </c>
      <c r="G4583" t="s">
        <v>6554</v>
      </c>
      <c r="H4583" t="s">
        <v>11070</v>
      </c>
      <c r="J4583" t="s">
        <v>27664</v>
      </c>
    </row>
    <row r="4584" spans="1:10" x14ac:dyDescent="0.2">
      <c r="A4584" t="s">
        <v>16696</v>
      </c>
      <c r="B4584" t="s">
        <v>3389</v>
      </c>
      <c r="C4584" t="s">
        <v>16697</v>
      </c>
      <c r="D4584" t="s">
        <v>15796</v>
      </c>
      <c r="E4584" t="s">
        <v>15798</v>
      </c>
      <c r="G4584" t="s">
        <v>15799</v>
      </c>
      <c r="H4584" t="s">
        <v>15797</v>
      </c>
      <c r="J4584" t="s">
        <v>27664</v>
      </c>
    </row>
    <row r="4585" spans="1:10" x14ac:dyDescent="0.2">
      <c r="A4585" t="s">
        <v>24346</v>
      </c>
      <c r="B4585" t="s">
        <v>3389</v>
      </c>
      <c r="C4585" t="s">
        <v>24347</v>
      </c>
      <c r="D4585" t="s">
        <v>15798</v>
      </c>
      <c r="E4585" t="s">
        <v>23911</v>
      </c>
      <c r="G4585" t="s">
        <v>24214</v>
      </c>
      <c r="H4585" t="s">
        <v>15799</v>
      </c>
      <c r="J4585" t="s">
        <v>27664</v>
      </c>
    </row>
    <row r="4586" spans="1:10" x14ac:dyDescent="0.2">
      <c r="A4586" t="s">
        <v>13483</v>
      </c>
      <c r="B4586" t="s">
        <v>5555</v>
      </c>
      <c r="C4586" t="s">
        <v>13484</v>
      </c>
      <c r="D4586" t="s">
        <v>948</v>
      </c>
      <c r="E4586" t="s">
        <v>14521</v>
      </c>
      <c r="G4586" t="s">
        <v>14522</v>
      </c>
      <c r="H4586" t="s">
        <v>949</v>
      </c>
      <c r="J4586" t="s">
        <v>27664</v>
      </c>
    </row>
    <row r="4587" spans="1:10" x14ac:dyDescent="0.2">
      <c r="A4587" t="s">
        <v>14205</v>
      </c>
      <c r="B4587" t="s">
        <v>1631</v>
      </c>
      <c r="C4587" t="s">
        <v>14206</v>
      </c>
      <c r="D4587" t="s">
        <v>15040</v>
      </c>
      <c r="E4587" t="s">
        <v>5557</v>
      </c>
      <c r="G4587" t="s">
        <v>5556</v>
      </c>
      <c r="H4587" t="s">
        <v>15041</v>
      </c>
      <c r="J4587" t="s">
        <v>27664</v>
      </c>
    </row>
    <row r="4588" spans="1:10" x14ac:dyDescent="0.2">
      <c r="A4588" t="s">
        <v>14207</v>
      </c>
      <c r="B4588" t="s">
        <v>6594</v>
      </c>
      <c r="C4588" t="s">
        <v>14208</v>
      </c>
      <c r="D4588" t="s">
        <v>11087</v>
      </c>
      <c r="E4588" t="s">
        <v>6593</v>
      </c>
      <c r="G4588" t="s">
        <v>6592</v>
      </c>
      <c r="H4588" t="s">
        <v>11088</v>
      </c>
      <c r="J4588" t="s">
        <v>27664</v>
      </c>
    </row>
    <row r="4589" spans="1:10" x14ac:dyDescent="0.2">
      <c r="A4589" t="s">
        <v>14209</v>
      </c>
      <c r="B4589" t="s">
        <v>1360</v>
      </c>
      <c r="C4589" t="s">
        <v>14210</v>
      </c>
      <c r="D4589" t="s">
        <v>15045</v>
      </c>
      <c r="E4589" t="s">
        <v>6617</v>
      </c>
      <c r="G4589" t="s">
        <v>6616</v>
      </c>
      <c r="H4589" t="s">
        <v>15046</v>
      </c>
      <c r="J4589" t="s">
        <v>27669</v>
      </c>
    </row>
    <row r="4590" spans="1:10" x14ac:dyDescent="0.2">
      <c r="A4590" t="s">
        <v>14211</v>
      </c>
      <c r="B4590" t="s">
        <v>6644</v>
      </c>
      <c r="C4590" t="s">
        <v>14212</v>
      </c>
      <c r="D4590" t="s">
        <v>15220</v>
      </c>
      <c r="E4590" t="s">
        <v>6643</v>
      </c>
      <c r="G4590" t="s">
        <v>6642</v>
      </c>
      <c r="H4590" t="s">
        <v>15221</v>
      </c>
      <c r="J4590" t="s">
        <v>27664</v>
      </c>
    </row>
    <row r="4591" spans="1:10" x14ac:dyDescent="0.2">
      <c r="A4591" t="s">
        <v>14274</v>
      </c>
      <c r="B4591" t="s">
        <v>6645</v>
      </c>
      <c r="C4591" t="s">
        <v>14275</v>
      </c>
      <c r="D4591" t="s">
        <v>14177</v>
      </c>
      <c r="E4591" t="s">
        <v>950</v>
      </c>
      <c r="G4591" t="s">
        <v>951</v>
      </c>
      <c r="H4591" t="s">
        <v>14178</v>
      </c>
      <c r="J4591" t="s">
        <v>27664</v>
      </c>
    </row>
    <row r="4592" spans="1:10" x14ac:dyDescent="0.2">
      <c r="A4592" t="s">
        <v>18690</v>
      </c>
      <c r="B4592" t="s">
        <v>6645</v>
      </c>
      <c r="C4592" t="s">
        <v>18691</v>
      </c>
      <c r="D4592" t="s">
        <v>950</v>
      </c>
      <c r="E4592" t="s">
        <v>18669</v>
      </c>
      <c r="G4592" t="s">
        <v>18670</v>
      </c>
      <c r="H4592" t="s">
        <v>951</v>
      </c>
      <c r="J4592" t="s">
        <v>27664</v>
      </c>
    </row>
    <row r="4593" spans="1:10" x14ac:dyDescent="0.2">
      <c r="A4593" t="s">
        <v>25984</v>
      </c>
      <c r="B4593" t="s">
        <v>6649</v>
      </c>
      <c r="C4593" t="s">
        <v>25985</v>
      </c>
      <c r="D4593" t="s">
        <v>15222</v>
      </c>
      <c r="E4593" t="s">
        <v>2042</v>
      </c>
      <c r="G4593" t="s">
        <v>2043</v>
      </c>
      <c r="H4593" t="s">
        <v>15223</v>
      </c>
      <c r="J4593" t="s">
        <v>27664</v>
      </c>
    </row>
    <row r="4594" spans="1:10" x14ac:dyDescent="0.2">
      <c r="A4594" t="s">
        <v>27400</v>
      </c>
      <c r="B4594" t="s">
        <v>5912</v>
      </c>
      <c r="C4594" t="s">
        <v>27401</v>
      </c>
      <c r="D4594" t="s">
        <v>2042</v>
      </c>
      <c r="E4594" t="s">
        <v>27059</v>
      </c>
      <c r="G4594" t="s">
        <v>27060</v>
      </c>
      <c r="H4594" t="s">
        <v>2043</v>
      </c>
      <c r="J4594" t="s">
        <v>27664</v>
      </c>
    </row>
    <row r="4595" spans="1:10" x14ac:dyDescent="0.2">
      <c r="A4595" t="s">
        <v>15852</v>
      </c>
      <c r="B4595" t="s">
        <v>6731</v>
      </c>
      <c r="C4595" t="s">
        <v>15853</v>
      </c>
      <c r="D4595" t="s">
        <v>15249</v>
      </c>
      <c r="E4595" t="s">
        <v>6730</v>
      </c>
      <c r="G4595" t="s">
        <v>6729</v>
      </c>
      <c r="H4595" t="s">
        <v>15250</v>
      </c>
      <c r="J4595" t="s">
        <v>27669</v>
      </c>
    </row>
    <row r="4596" spans="1:10" x14ac:dyDescent="0.2">
      <c r="A4596" t="s">
        <v>14213</v>
      </c>
      <c r="B4596" t="s">
        <v>6734</v>
      </c>
      <c r="C4596" t="s">
        <v>14214</v>
      </c>
      <c r="D4596" t="s">
        <v>15062</v>
      </c>
      <c r="E4596" t="s">
        <v>6733</v>
      </c>
      <c r="G4596" t="s">
        <v>6732</v>
      </c>
      <c r="H4596" t="s">
        <v>15063</v>
      </c>
      <c r="J4596" t="s">
        <v>27669</v>
      </c>
    </row>
    <row r="4597" spans="1:10" x14ac:dyDescent="0.2">
      <c r="A4597" t="s">
        <v>14215</v>
      </c>
      <c r="B4597" t="s">
        <v>1886</v>
      </c>
      <c r="C4597" t="s">
        <v>14216</v>
      </c>
      <c r="D4597" t="s">
        <v>15251</v>
      </c>
      <c r="E4597" t="s">
        <v>6736</v>
      </c>
      <c r="G4597" t="s">
        <v>6735</v>
      </c>
      <c r="H4597" t="s">
        <v>15252</v>
      </c>
      <c r="J4597" t="s">
        <v>27669</v>
      </c>
    </row>
    <row r="4598" spans="1:10" x14ac:dyDescent="0.2">
      <c r="A4598" t="s">
        <v>14217</v>
      </c>
      <c r="B4598" t="s">
        <v>6739</v>
      </c>
      <c r="C4598" t="s">
        <v>14218</v>
      </c>
      <c r="D4598" t="s">
        <v>15253</v>
      </c>
      <c r="E4598" t="s">
        <v>6738</v>
      </c>
      <c r="G4598" t="s">
        <v>6737</v>
      </c>
      <c r="H4598" t="s">
        <v>15254</v>
      </c>
      <c r="J4598" t="s">
        <v>27669</v>
      </c>
    </row>
    <row r="4599" spans="1:10" x14ac:dyDescent="0.2">
      <c r="A4599" t="s">
        <v>14219</v>
      </c>
      <c r="B4599" t="s">
        <v>3604</v>
      </c>
      <c r="C4599" t="s">
        <v>14220</v>
      </c>
      <c r="D4599" t="s">
        <v>15372</v>
      </c>
      <c r="E4599" t="s">
        <v>3603</v>
      </c>
      <c r="G4599" t="s">
        <v>3602</v>
      </c>
      <c r="H4599" t="s">
        <v>15373</v>
      </c>
      <c r="J4599" t="s">
        <v>27669</v>
      </c>
    </row>
    <row r="4600" spans="1:10" x14ac:dyDescent="0.2">
      <c r="A4600" t="s">
        <v>13435</v>
      </c>
      <c r="B4600" t="s">
        <v>985</v>
      </c>
      <c r="C4600" t="s">
        <v>13436</v>
      </c>
      <c r="D4600" t="s">
        <v>11718</v>
      </c>
      <c r="E4600" t="s">
        <v>986</v>
      </c>
      <c r="G4600" t="s">
        <v>987</v>
      </c>
      <c r="H4600" t="s">
        <v>11719</v>
      </c>
      <c r="J4600" t="s">
        <v>27665</v>
      </c>
    </row>
    <row r="4601" spans="1:10" x14ac:dyDescent="0.2">
      <c r="A4601" t="s">
        <v>14183</v>
      </c>
      <c r="B4601" t="s">
        <v>28</v>
      </c>
      <c r="C4601" t="s">
        <v>14184</v>
      </c>
      <c r="D4601" t="s">
        <v>14071</v>
      </c>
      <c r="E4601" t="s">
        <v>5619</v>
      </c>
      <c r="G4601" t="s">
        <v>5618</v>
      </c>
      <c r="H4601" t="s">
        <v>14072</v>
      </c>
      <c r="J4601" t="s">
        <v>27684</v>
      </c>
    </row>
    <row r="4602" spans="1:10" x14ac:dyDescent="0.2">
      <c r="A4602" t="s">
        <v>22548</v>
      </c>
      <c r="B4602" t="s">
        <v>22550</v>
      </c>
      <c r="C4602" t="s">
        <v>22549</v>
      </c>
      <c r="E4602" t="s">
        <v>18428</v>
      </c>
      <c r="G4602" t="s">
        <v>18429</v>
      </c>
      <c r="J4602" t="s">
        <v>27700</v>
      </c>
    </row>
    <row r="4603" spans="1:10" x14ac:dyDescent="0.2">
      <c r="A4603" t="s">
        <v>22551</v>
      </c>
      <c r="B4603" t="s">
        <v>22553</v>
      </c>
      <c r="C4603" t="s">
        <v>22552</v>
      </c>
      <c r="E4603" t="s">
        <v>18446</v>
      </c>
      <c r="G4603" t="s">
        <v>18447</v>
      </c>
      <c r="J4603" t="s">
        <v>27700</v>
      </c>
    </row>
    <row r="4604" spans="1:10" x14ac:dyDescent="0.2">
      <c r="A4604" t="s">
        <v>22554</v>
      </c>
      <c r="B4604" t="s">
        <v>22556</v>
      </c>
      <c r="C4604" t="s">
        <v>22555</v>
      </c>
      <c r="E4604" t="s">
        <v>18449</v>
      </c>
      <c r="G4604" t="s">
        <v>18450</v>
      </c>
      <c r="J4604" t="s">
        <v>27700</v>
      </c>
    </row>
    <row r="4605" spans="1:10" x14ac:dyDescent="0.2">
      <c r="A4605" t="s">
        <v>22557</v>
      </c>
      <c r="B4605" t="s">
        <v>22559</v>
      </c>
      <c r="C4605" t="s">
        <v>22558</v>
      </c>
      <c r="D4605" t="s">
        <v>6379</v>
      </c>
      <c r="E4605" t="s">
        <v>13619</v>
      </c>
      <c r="G4605" t="s">
        <v>13620</v>
      </c>
      <c r="H4605" t="s">
        <v>6378</v>
      </c>
      <c r="J4605" t="s">
        <v>27670</v>
      </c>
    </row>
    <row r="4606" spans="1:10" x14ac:dyDescent="0.2">
      <c r="A4606" t="s">
        <v>22560</v>
      </c>
      <c r="B4606" t="s">
        <v>22562</v>
      </c>
      <c r="C4606" t="s">
        <v>22561</v>
      </c>
      <c r="D4606" t="s">
        <v>9114</v>
      </c>
      <c r="E4606" t="s">
        <v>15999</v>
      </c>
      <c r="G4606" t="s">
        <v>16000</v>
      </c>
      <c r="H4606" t="s">
        <v>8595</v>
      </c>
      <c r="J4606" t="s">
        <v>27672</v>
      </c>
    </row>
    <row r="4607" spans="1:10" x14ac:dyDescent="0.2">
      <c r="A4607" t="s">
        <v>24742</v>
      </c>
      <c r="B4607" t="s">
        <v>25279</v>
      </c>
      <c r="C4607" t="s">
        <v>24743</v>
      </c>
      <c r="E4607" t="s">
        <v>24370</v>
      </c>
      <c r="G4607" t="s">
        <v>24371</v>
      </c>
      <c r="J4607" t="s">
        <v>27670</v>
      </c>
    </row>
    <row r="4608" spans="1:10" x14ac:dyDescent="0.2">
      <c r="A4608" t="s">
        <v>25652</v>
      </c>
      <c r="B4608" t="s">
        <v>26634</v>
      </c>
      <c r="C4608" t="s">
        <v>25653</v>
      </c>
      <c r="D4608" t="s">
        <v>15999</v>
      </c>
      <c r="E4608" t="s">
        <v>25352</v>
      </c>
      <c r="G4608" t="s">
        <v>25353</v>
      </c>
      <c r="H4608" t="s">
        <v>16000</v>
      </c>
      <c r="J4608" t="s">
        <v>27672</v>
      </c>
    </row>
    <row r="4609" spans="1:10" x14ac:dyDescent="0.2">
      <c r="A4609" t="s">
        <v>22563</v>
      </c>
      <c r="B4609" t="s">
        <v>22565</v>
      </c>
      <c r="C4609" t="s">
        <v>22564</v>
      </c>
      <c r="D4609" t="s">
        <v>12351</v>
      </c>
      <c r="E4609" t="s">
        <v>9116</v>
      </c>
      <c r="G4609" t="s">
        <v>9115</v>
      </c>
      <c r="H4609" t="s">
        <v>12352</v>
      </c>
      <c r="J4609" t="s">
        <v>27670</v>
      </c>
    </row>
    <row r="4610" spans="1:10" x14ac:dyDescent="0.2">
      <c r="A4610" t="s">
        <v>22566</v>
      </c>
      <c r="B4610" t="s">
        <v>22568</v>
      </c>
      <c r="C4610" t="s">
        <v>22567</v>
      </c>
      <c r="D4610" t="s">
        <v>16005</v>
      </c>
      <c r="E4610" t="s">
        <v>19410</v>
      </c>
      <c r="G4610" t="s">
        <v>19411</v>
      </c>
      <c r="H4610" t="s">
        <v>16006</v>
      </c>
      <c r="J4610" t="s">
        <v>27670</v>
      </c>
    </row>
    <row r="4611" spans="1:10" x14ac:dyDescent="0.2">
      <c r="A4611" t="s">
        <v>22569</v>
      </c>
      <c r="B4611" t="s">
        <v>22571</v>
      </c>
      <c r="C4611" t="s">
        <v>22570</v>
      </c>
      <c r="E4611" t="s">
        <v>4265</v>
      </c>
      <c r="G4611" t="s">
        <v>4266</v>
      </c>
      <c r="J4611" t="s">
        <v>27700</v>
      </c>
    </row>
    <row r="4612" spans="1:10" x14ac:dyDescent="0.2">
      <c r="A4612" t="s">
        <v>22572</v>
      </c>
      <c r="B4612" t="s">
        <v>22574</v>
      </c>
      <c r="C4612" t="s">
        <v>22573</v>
      </c>
      <c r="D4612" t="s">
        <v>12353</v>
      </c>
      <c r="E4612" t="s">
        <v>9121</v>
      </c>
      <c r="G4612" t="s">
        <v>9120</v>
      </c>
      <c r="H4612" t="s">
        <v>12354</v>
      </c>
      <c r="J4612" t="s">
        <v>27670</v>
      </c>
    </row>
    <row r="4613" spans="1:10" x14ac:dyDescent="0.2">
      <c r="A4613" t="s">
        <v>25986</v>
      </c>
      <c r="B4613" t="s">
        <v>25988</v>
      </c>
      <c r="C4613" t="s">
        <v>25987</v>
      </c>
      <c r="D4613" t="s">
        <v>12355</v>
      </c>
      <c r="E4613" t="s">
        <v>9124</v>
      </c>
      <c r="G4613" t="s">
        <v>9123</v>
      </c>
      <c r="H4613" t="s">
        <v>12356</v>
      </c>
      <c r="J4613" t="s">
        <v>27670</v>
      </c>
    </row>
    <row r="4614" spans="1:10" x14ac:dyDescent="0.2">
      <c r="A4614" t="s">
        <v>22575</v>
      </c>
      <c r="B4614" t="s">
        <v>22577</v>
      </c>
      <c r="C4614" t="s">
        <v>22576</v>
      </c>
      <c r="D4614" t="s">
        <v>16008</v>
      </c>
      <c r="E4614" t="s">
        <v>16011</v>
      </c>
      <c r="G4614" t="s">
        <v>16012</v>
      </c>
      <c r="H4614" t="s">
        <v>16009</v>
      </c>
      <c r="J4614" t="s">
        <v>27672</v>
      </c>
    </row>
    <row r="4615" spans="1:10" x14ac:dyDescent="0.2">
      <c r="A4615" t="s">
        <v>25630</v>
      </c>
      <c r="B4615" t="s">
        <v>25989</v>
      </c>
      <c r="C4615" t="s">
        <v>25654</v>
      </c>
      <c r="D4615" t="s">
        <v>16011</v>
      </c>
      <c r="E4615" t="s">
        <v>26065</v>
      </c>
      <c r="G4615" t="s">
        <v>26066</v>
      </c>
      <c r="H4615" t="s">
        <v>16012</v>
      </c>
      <c r="J4615" t="s">
        <v>27672</v>
      </c>
    </row>
    <row r="4616" spans="1:10" x14ac:dyDescent="0.2">
      <c r="A4616" t="s">
        <v>22578</v>
      </c>
      <c r="B4616" t="s">
        <v>22580</v>
      </c>
      <c r="C4616" t="s">
        <v>22579</v>
      </c>
      <c r="D4616" t="s">
        <v>16014</v>
      </c>
      <c r="E4616" t="s">
        <v>16016</v>
      </c>
      <c r="G4616" t="s">
        <v>16017</v>
      </c>
      <c r="H4616" t="s">
        <v>16015</v>
      </c>
      <c r="J4616" t="s">
        <v>27696</v>
      </c>
    </row>
    <row r="4617" spans="1:10" x14ac:dyDescent="0.2">
      <c r="A4617" t="s">
        <v>25631</v>
      </c>
      <c r="B4617" t="s">
        <v>25990</v>
      </c>
      <c r="C4617" t="s">
        <v>25655</v>
      </c>
      <c r="D4617" t="s">
        <v>16016</v>
      </c>
      <c r="E4617" t="s">
        <v>26067</v>
      </c>
      <c r="G4617" t="s">
        <v>26068</v>
      </c>
      <c r="H4617" t="s">
        <v>16017</v>
      </c>
      <c r="J4617" t="s">
        <v>27696</v>
      </c>
    </row>
    <row r="4618" spans="1:10" x14ac:dyDescent="0.2">
      <c r="A4618" t="s">
        <v>22581</v>
      </c>
      <c r="B4618" t="s">
        <v>22583</v>
      </c>
      <c r="C4618" t="s">
        <v>22582</v>
      </c>
      <c r="D4618" t="s">
        <v>16019</v>
      </c>
      <c r="E4618" t="s">
        <v>16022</v>
      </c>
      <c r="G4618" t="s">
        <v>16023</v>
      </c>
      <c r="H4618" t="s">
        <v>16020</v>
      </c>
      <c r="J4618" t="s">
        <v>27700</v>
      </c>
    </row>
    <row r="4619" spans="1:10" x14ac:dyDescent="0.2">
      <c r="A4619" t="s">
        <v>25632</v>
      </c>
      <c r="B4619" t="s">
        <v>25991</v>
      </c>
      <c r="C4619" t="s">
        <v>25656</v>
      </c>
      <c r="D4619" t="s">
        <v>16022</v>
      </c>
      <c r="E4619" t="s">
        <v>26069</v>
      </c>
      <c r="G4619" t="s">
        <v>26070</v>
      </c>
      <c r="H4619" t="s">
        <v>16023</v>
      </c>
      <c r="J4619" t="s">
        <v>27700</v>
      </c>
    </row>
    <row r="4620" spans="1:10" x14ac:dyDescent="0.2">
      <c r="A4620" t="s">
        <v>22584</v>
      </c>
      <c r="B4620" t="s">
        <v>22586</v>
      </c>
      <c r="C4620" t="s">
        <v>22585</v>
      </c>
      <c r="D4620" t="s">
        <v>12357</v>
      </c>
      <c r="E4620" t="s">
        <v>9130</v>
      </c>
      <c r="G4620" t="s">
        <v>9129</v>
      </c>
      <c r="H4620" t="s">
        <v>12358</v>
      </c>
      <c r="J4620" t="s">
        <v>27670</v>
      </c>
    </row>
    <row r="4621" spans="1:10" x14ac:dyDescent="0.2">
      <c r="A4621" t="s">
        <v>22587</v>
      </c>
      <c r="B4621" t="s">
        <v>22589</v>
      </c>
      <c r="C4621" t="s">
        <v>22588</v>
      </c>
      <c r="E4621" t="s">
        <v>1218</v>
      </c>
      <c r="G4621" t="s">
        <v>1219</v>
      </c>
      <c r="J4621" t="s">
        <v>27696</v>
      </c>
    </row>
    <row r="4622" spans="1:10" x14ac:dyDescent="0.2">
      <c r="A4622" t="s">
        <v>22961</v>
      </c>
      <c r="B4622" t="s">
        <v>24348</v>
      </c>
      <c r="C4622" t="s">
        <v>23857</v>
      </c>
      <c r="D4622" t="s">
        <v>19415</v>
      </c>
      <c r="E4622" t="s">
        <v>20793</v>
      </c>
      <c r="G4622" t="s">
        <v>20794</v>
      </c>
      <c r="H4622" t="s">
        <v>19416</v>
      </c>
      <c r="J4622" t="s">
        <v>27672</v>
      </c>
    </row>
    <row r="4623" spans="1:10" x14ac:dyDescent="0.2">
      <c r="A4623" t="s">
        <v>22962</v>
      </c>
      <c r="B4623" t="s">
        <v>23650</v>
      </c>
      <c r="C4623" t="s">
        <v>23649</v>
      </c>
      <c r="D4623" t="s">
        <v>20793</v>
      </c>
      <c r="E4623" t="s">
        <v>22763</v>
      </c>
      <c r="G4623" t="s">
        <v>22764</v>
      </c>
      <c r="H4623" t="s">
        <v>20794</v>
      </c>
      <c r="J4623" t="s">
        <v>27672</v>
      </c>
    </row>
    <row r="4624" spans="1:10" x14ac:dyDescent="0.2">
      <c r="A4624" t="s">
        <v>22590</v>
      </c>
      <c r="B4624" t="s">
        <v>22592</v>
      </c>
      <c r="C4624" t="s">
        <v>22591</v>
      </c>
      <c r="D4624" t="s">
        <v>12373</v>
      </c>
      <c r="E4624" t="s">
        <v>9175</v>
      </c>
      <c r="G4624" t="s">
        <v>9174</v>
      </c>
      <c r="H4624" t="s">
        <v>12374</v>
      </c>
      <c r="J4624" t="s">
        <v>27670</v>
      </c>
    </row>
    <row r="4625" spans="1:10" x14ac:dyDescent="0.2">
      <c r="A4625" t="s">
        <v>22595</v>
      </c>
      <c r="B4625" t="s">
        <v>22597</v>
      </c>
      <c r="C4625" t="s">
        <v>22596</v>
      </c>
      <c r="D4625" t="s">
        <v>18138</v>
      </c>
      <c r="E4625" t="s">
        <v>21752</v>
      </c>
      <c r="G4625" t="s">
        <v>21753</v>
      </c>
      <c r="H4625" t="s">
        <v>18139</v>
      </c>
      <c r="J4625" t="s">
        <v>27670</v>
      </c>
    </row>
    <row r="4626" spans="1:10" x14ac:dyDescent="0.2">
      <c r="A4626" t="s">
        <v>25992</v>
      </c>
      <c r="B4626" t="s">
        <v>25994</v>
      </c>
      <c r="C4626" t="s">
        <v>25993</v>
      </c>
      <c r="D4626" t="s">
        <v>21752</v>
      </c>
      <c r="E4626" t="s">
        <v>26071</v>
      </c>
      <c r="G4626" t="s">
        <v>26072</v>
      </c>
      <c r="H4626" t="s">
        <v>21753</v>
      </c>
      <c r="J4626" t="s">
        <v>27670</v>
      </c>
    </row>
    <row r="4627" spans="1:10" x14ac:dyDescent="0.2">
      <c r="A4627" t="s">
        <v>22598</v>
      </c>
      <c r="B4627" t="s">
        <v>22600</v>
      </c>
      <c r="C4627" t="s">
        <v>22599</v>
      </c>
      <c r="D4627" t="s">
        <v>12387</v>
      </c>
      <c r="E4627" t="s">
        <v>10162</v>
      </c>
      <c r="G4627" t="s">
        <v>7109</v>
      </c>
      <c r="H4627" t="s">
        <v>12388</v>
      </c>
      <c r="J4627" t="s">
        <v>27670</v>
      </c>
    </row>
    <row r="4628" spans="1:10" x14ac:dyDescent="0.2">
      <c r="A4628" t="s">
        <v>22601</v>
      </c>
      <c r="B4628" t="s">
        <v>25280</v>
      </c>
      <c r="C4628" t="s">
        <v>22602</v>
      </c>
      <c r="D4628" t="s">
        <v>19417</v>
      </c>
      <c r="E4628" t="s">
        <v>20795</v>
      </c>
      <c r="G4628" t="s">
        <v>20796</v>
      </c>
      <c r="H4628" t="s">
        <v>19418</v>
      </c>
      <c r="J4628" t="s">
        <v>27672</v>
      </c>
    </row>
    <row r="4629" spans="1:10" x14ac:dyDescent="0.2">
      <c r="A4629" t="s">
        <v>22603</v>
      </c>
      <c r="B4629" t="s">
        <v>22605</v>
      </c>
      <c r="C4629" t="s">
        <v>22604</v>
      </c>
      <c r="D4629" t="s">
        <v>20795</v>
      </c>
      <c r="E4629" t="s">
        <v>22767</v>
      </c>
      <c r="G4629" t="s">
        <v>22768</v>
      </c>
      <c r="H4629" t="s">
        <v>20796</v>
      </c>
      <c r="J4629" t="s">
        <v>27672</v>
      </c>
    </row>
    <row r="4630" spans="1:10" x14ac:dyDescent="0.2">
      <c r="A4630" t="s">
        <v>24744</v>
      </c>
      <c r="B4630" t="s">
        <v>3003</v>
      </c>
      <c r="C4630" t="s">
        <v>24745</v>
      </c>
      <c r="D4630" t="s">
        <v>22767</v>
      </c>
      <c r="E4630" t="s">
        <v>24373</v>
      </c>
      <c r="G4630" t="s">
        <v>24374</v>
      </c>
      <c r="H4630" t="s">
        <v>22768</v>
      </c>
      <c r="J4630" t="s">
        <v>27672</v>
      </c>
    </row>
    <row r="4631" spans="1:10" x14ac:dyDescent="0.2">
      <c r="A4631" t="s">
        <v>25633</v>
      </c>
      <c r="B4631" t="s">
        <v>25995</v>
      </c>
      <c r="C4631" t="s">
        <v>25657</v>
      </c>
      <c r="D4631" t="s">
        <v>24373</v>
      </c>
      <c r="E4631" t="s">
        <v>26074</v>
      </c>
      <c r="G4631" t="s">
        <v>26075</v>
      </c>
      <c r="H4631" t="s">
        <v>24374</v>
      </c>
      <c r="J4631" t="s">
        <v>27672</v>
      </c>
    </row>
    <row r="4632" spans="1:10" x14ac:dyDescent="0.2">
      <c r="A4632" t="s">
        <v>26635</v>
      </c>
      <c r="B4632" t="s">
        <v>26637</v>
      </c>
      <c r="C4632" t="s">
        <v>26636</v>
      </c>
      <c r="D4632" t="s">
        <v>26074</v>
      </c>
      <c r="E4632" t="s">
        <v>26659</v>
      </c>
      <c r="G4632" t="s">
        <v>26660</v>
      </c>
      <c r="H4632" t="s">
        <v>26075</v>
      </c>
      <c r="J4632" t="s">
        <v>27672</v>
      </c>
    </row>
    <row r="4633" spans="1:10" x14ac:dyDescent="0.2">
      <c r="A4633" t="s">
        <v>22608</v>
      </c>
      <c r="B4633" t="s">
        <v>22610</v>
      </c>
      <c r="C4633" t="s">
        <v>22609</v>
      </c>
      <c r="D4633" t="s">
        <v>16031</v>
      </c>
      <c r="E4633" t="s">
        <v>22770</v>
      </c>
      <c r="G4633" t="s">
        <v>22771</v>
      </c>
      <c r="H4633" t="s">
        <v>16032</v>
      </c>
      <c r="J4633" t="s">
        <v>27672</v>
      </c>
    </row>
    <row r="4634" spans="1:10" x14ac:dyDescent="0.2">
      <c r="A4634" t="s">
        <v>25658</v>
      </c>
      <c r="B4634" t="s">
        <v>25362</v>
      </c>
      <c r="C4634" t="s">
        <v>25659</v>
      </c>
      <c r="E4634" t="s">
        <v>25360</v>
      </c>
      <c r="G4634" t="s">
        <v>25361</v>
      </c>
      <c r="J4634" t="s">
        <v>27672</v>
      </c>
    </row>
    <row r="4635" spans="1:10" x14ac:dyDescent="0.2">
      <c r="A4635" t="s">
        <v>24746</v>
      </c>
      <c r="B4635" t="s">
        <v>609</v>
      </c>
      <c r="C4635" t="s">
        <v>24747</v>
      </c>
      <c r="D4635" t="s">
        <v>22770</v>
      </c>
      <c r="E4635" t="s">
        <v>24375</v>
      </c>
      <c r="G4635" t="s">
        <v>24376</v>
      </c>
      <c r="H4635" t="s">
        <v>22771</v>
      </c>
      <c r="J4635" t="s">
        <v>27672</v>
      </c>
    </row>
    <row r="4636" spans="1:10" x14ac:dyDescent="0.2">
      <c r="A4636" t="s">
        <v>25634</v>
      </c>
      <c r="B4636" t="s">
        <v>25996</v>
      </c>
      <c r="C4636" t="s">
        <v>25660</v>
      </c>
      <c r="D4636" t="s">
        <v>24375</v>
      </c>
      <c r="E4636" t="s">
        <v>26077</v>
      </c>
      <c r="G4636" t="s">
        <v>26078</v>
      </c>
      <c r="H4636" t="s">
        <v>24376</v>
      </c>
      <c r="J4636" t="s">
        <v>27672</v>
      </c>
    </row>
    <row r="4637" spans="1:10" x14ac:dyDescent="0.2">
      <c r="A4637" t="s">
        <v>26638</v>
      </c>
      <c r="B4637" t="s">
        <v>26640</v>
      </c>
      <c r="C4637" t="s">
        <v>26639</v>
      </c>
      <c r="D4637" t="s">
        <v>26077</v>
      </c>
      <c r="E4637" t="s">
        <v>26662</v>
      </c>
      <c r="G4637" t="s">
        <v>26663</v>
      </c>
      <c r="H4637" t="s">
        <v>26078</v>
      </c>
      <c r="J4637" t="s">
        <v>27672</v>
      </c>
    </row>
    <row r="4638" spans="1:10" x14ac:dyDescent="0.2">
      <c r="A4638" t="s">
        <v>22613</v>
      </c>
      <c r="B4638" t="s">
        <v>22615</v>
      </c>
      <c r="C4638" t="s">
        <v>22614</v>
      </c>
      <c r="D4638" t="s">
        <v>16033</v>
      </c>
      <c r="E4638" t="s">
        <v>22773</v>
      </c>
      <c r="G4638" t="s">
        <v>22774</v>
      </c>
      <c r="H4638" t="s">
        <v>16034</v>
      </c>
      <c r="J4638" t="s">
        <v>27672</v>
      </c>
    </row>
    <row r="4639" spans="1:10" x14ac:dyDescent="0.2">
      <c r="A4639" t="s">
        <v>25661</v>
      </c>
      <c r="B4639" t="s">
        <v>25365</v>
      </c>
      <c r="C4639" t="s">
        <v>25662</v>
      </c>
      <c r="E4639" t="s">
        <v>25363</v>
      </c>
      <c r="G4639" t="s">
        <v>25364</v>
      </c>
      <c r="J4639" t="s">
        <v>27672</v>
      </c>
    </row>
    <row r="4640" spans="1:10" x14ac:dyDescent="0.2">
      <c r="A4640" t="s">
        <v>24748</v>
      </c>
      <c r="B4640" t="s">
        <v>25997</v>
      </c>
      <c r="C4640" t="s">
        <v>24749</v>
      </c>
      <c r="D4640" t="s">
        <v>22773</v>
      </c>
      <c r="E4640" t="s">
        <v>24377</v>
      </c>
      <c r="G4640" t="s">
        <v>24378</v>
      </c>
      <c r="H4640" t="s">
        <v>22774</v>
      </c>
      <c r="J4640" t="s">
        <v>27672</v>
      </c>
    </row>
    <row r="4641" spans="1:10" x14ac:dyDescent="0.2">
      <c r="A4641" t="s">
        <v>25635</v>
      </c>
      <c r="B4641" t="s">
        <v>25998</v>
      </c>
      <c r="C4641" t="s">
        <v>25663</v>
      </c>
      <c r="D4641" t="s">
        <v>24377</v>
      </c>
      <c r="E4641" t="s">
        <v>26080</v>
      </c>
      <c r="G4641" t="s">
        <v>26081</v>
      </c>
      <c r="H4641" t="s">
        <v>24378</v>
      </c>
      <c r="J4641" t="s">
        <v>27672</v>
      </c>
    </row>
    <row r="4642" spans="1:10" x14ac:dyDescent="0.2">
      <c r="A4642" t="s">
        <v>26641</v>
      </c>
      <c r="B4642" t="s">
        <v>26643</v>
      </c>
      <c r="C4642" t="s">
        <v>26642</v>
      </c>
      <c r="D4642" t="s">
        <v>26080</v>
      </c>
      <c r="E4642" t="s">
        <v>26665</v>
      </c>
      <c r="G4642" t="s">
        <v>26666</v>
      </c>
      <c r="H4642" t="s">
        <v>26081</v>
      </c>
      <c r="J4642" t="s">
        <v>27672</v>
      </c>
    </row>
    <row r="4643" spans="1:10" x14ac:dyDescent="0.2">
      <c r="A4643" t="s">
        <v>25281</v>
      </c>
      <c r="B4643" t="s">
        <v>25283</v>
      </c>
      <c r="C4643" t="s">
        <v>25282</v>
      </c>
      <c r="D4643" t="s">
        <v>22776</v>
      </c>
      <c r="E4643" t="s">
        <v>25366</v>
      </c>
      <c r="G4643" t="s">
        <v>25367</v>
      </c>
      <c r="H4643" t="s">
        <v>22777</v>
      </c>
      <c r="J4643" t="s">
        <v>27672</v>
      </c>
    </row>
    <row r="4644" spans="1:10" x14ac:dyDescent="0.2">
      <c r="A4644" t="s">
        <v>22618</v>
      </c>
      <c r="B4644" t="s">
        <v>22620</v>
      </c>
      <c r="C4644" t="s">
        <v>22619</v>
      </c>
      <c r="D4644" t="s">
        <v>20801</v>
      </c>
      <c r="E4644" t="s">
        <v>22776</v>
      </c>
      <c r="G4644" t="s">
        <v>22777</v>
      </c>
      <c r="H4644" t="s">
        <v>20802</v>
      </c>
      <c r="J4644" t="s">
        <v>27672</v>
      </c>
    </row>
    <row r="4645" spans="1:10" x14ac:dyDescent="0.2">
      <c r="A4645" t="s">
        <v>22621</v>
      </c>
      <c r="B4645" t="s">
        <v>22623</v>
      </c>
      <c r="C4645" t="s">
        <v>22622</v>
      </c>
      <c r="D4645" t="s">
        <v>10175</v>
      </c>
      <c r="E4645" t="s">
        <v>18149</v>
      </c>
      <c r="G4645" t="s">
        <v>18150</v>
      </c>
      <c r="H4645" t="s">
        <v>10174</v>
      </c>
      <c r="J4645" t="s">
        <v>27672</v>
      </c>
    </row>
    <row r="4646" spans="1:10" x14ac:dyDescent="0.2">
      <c r="A4646" t="s">
        <v>22624</v>
      </c>
      <c r="B4646" t="s">
        <v>22626</v>
      </c>
      <c r="C4646" t="s">
        <v>22625</v>
      </c>
      <c r="D4646" t="s">
        <v>10178</v>
      </c>
      <c r="E4646" t="s">
        <v>13640</v>
      </c>
      <c r="G4646" t="s">
        <v>13641</v>
      </c>
      <c r="H4646" t="s">
        <v>10177</v>
      </c>
      <c r="J4646" t="s">
        <v>27672</v>
      </c>
    </row>
    <row r="4647" spans="1:10" x14ac:dyDescent="0.2">
      <c r="A4647" t="s">
        <v>25999</v>
      </c>
      <c r="B4647" t="s">
        <v>26001</v>
      </c>
      <c r="C4647" t="s">
        <v>26000</v>
      </c>
      <c r="D4647" t="s">
        <v>13640</v>
      </c>
      <c r="E4647" t="s">
        <v>26083</v>
      </c>
      <c r="G4647" t="s">
        <v>26084</v>
      </c>
      <c r="H4647" t="s">
        <v>13641</v>
      </c>
      <c r="J4647" t="s">
        <v>27672</v>
      </c>
    </row>
    <row r="4648" spans="1:10" x14ac:dyDescent="0.2">
      <c r="A4648" t="s">
        <v>27402</v>
      </c>
      <c r="B4648" t="s">
        <v>27404</v>
      </c>
      <c r="C4648" t="s">
        <v>27403</v>
      </c>
      <c r="D4648" t="s">
        <v>26083</v>
      </c>
      <c r="E4648" t="s">
        <v>27443</v>
      </c>
      <c r="G4648" t="s">
        <v>27444</v>
      </c>
      <c r="H4648" t="s">
        <v>26084</v>
      </c>
      <c r="J4648" t="s">
        <v>27672</v>
      </c>
    </row>
    <row r="4649" spans="1:10" x14ac:dyDescent="0.2">
      <c r="A4649" t="s">
        <v>26002</v>
      </c>
      <c r="B4649" t="s">
        <v>26004</v>
      </c>
      <c r="C4649" t="s">
        <v>26003</v>
      </c>
      <c r="D4649" t="s">
        <v>19419</v>
      </c>
      <c r="E4649" t="s">
        <v>26086</v>
      </c>
      <c r="G4649" t="s">
        <v>26087</v>
      </c>
      <c r="H4649" t="s">
        <v>19420</v>
      </c>
      <c r="J4649" t="s">
        <v>27672</v>
      </c>
    </row>
    <row r="4650" spans="1:10" x14ac:dyDescent="0.2">
      <c r="A4650" t="s">
        <v>27405</v>
      </c>
      <c r="B4650" t="s">
        <v>27407</v>
      </c>
      <c r="C4650" t="s">
        <v>27406</v>
      </c>
      <c r="D4650" t="s">
        <v>26086</v>
      </c>
      <c r="E4650" t="s">
        <v>27446</v>
      </c>
      <c r="G4650" t="s">
        <v>27447</v>
      </c>
      <c r="H4650" t="s">
        <v>26087</v>
      </c>
      <c r="J4650" t="s">
        <v>27672</v>
      </c>
    </row>
    <row r="4651" spans="1:10" x14ac:dyDescent="0.2">
      <c r="A4651" t="s">
        <v>22627</v>
      </c>
      <c r="B4651" t="s">
        <v>22629</v>
      </c>
      <c r="C4651" t="s">
        <v>22628</v>
      </c>
      <c r="D4651" t="s">
        <v>18152</v>
      </c>
      <c r="E4651" t="s">
        <v>19419</v>
      </c>
      <c r="G4651" t="s">
        <v>19420</v>
      </c>
      <c r="H4651" t="s">
        <v>18153</v>
      </c>
      <c r="J4651" t="s">
        <v>27672</v>
      </c>
    </row>
    <row r="4652" spans="1:10" x14ac:dyDescent="0.2">
      <c r="A4652" t="s">
        <v>26005</v>
      </c>
      <c r="B4652" t="s">
        <v>26001</v>
      </c>
      <c r="C4652" t="s">
        <v>26006</v>
      </c>
      <c r="E4652" t="s">
        <v>26089</v>
      </c>
      <c r="G4652" t="s">
        <v>26090</v>
      </c>
      <c r="J4652" t="s">
        <v>27672</v>
      </c>
    </row>
    <row r="4653" spans="1:10" x14ac:dyDescent="0.2">
      <c r="A4653" t="s">
        <v>27408</v>
      </c>
      <c r="B4653" t="s">
        <v>27410</v>
      </c>
      <c r="C4653" t="s">
        <v>27409</v>
      </c>
      <c r="D4653" t="s">
        <v>26089</v>
      </c>
      <c r="E4653" t="s">
        <v>27449</v>
      </c>
      <c r="G4653" t="s">
        <v>27450</v>
      </c>
      <c r="H4653" t="s">
        <v>26090</v>
      </c>
      <c r="J4653" t="s">
        <v>27672</v>
      </c>
    </row>
    <row r="4654" spans="1:10" x14ac:dyDescent="0.2">
      <c r="A4654" t="s">
        <v>26007</v>
      </c>
      <c r="B4654" t="s">
        <v>26004</v>
      </c>
      <c r="C4654" t="s">
        <v>26008</v>
      </c>
      <c r="E4654" t="s">
        <v>26091</v>
      </c>
      <c r="G4654" t="s">
        <v>26092</v>
      </c>
      <c r="J4654" t="s">
        <v>27672</v>
      </c>
    </row>
    <row r="4655" spans="1:10" x14ac:dyDescent="0.2">
      <c r="A4655" t="s">
        <v>27411</v>
      </c>
      <c r="B4655" t="s">
        <v>27413</v>
      </c>
      <c r="C4655" t="s">
        <v>27412</v>
      </c>
      <c r="D4655" t="s">
        <v>26091</v>
      </c>
      <c r="E4655" t="s">
        <v>27452</v>
      </c>
      <c r="G4655" t="s">
        <v>27453</v>
      </c>
      <c r="H4655" t="s">
        <v>26092</v>
      </c>
      <c r="J4655" t="s">
        <v>27672</v>
      </c>
    </row>
    <row r="4656" spans="1:10" x14ac:dyDescent="0.2">
      <c r="A4656" t="s">
        <v>22630</v>
      </c>
      <c r="B4656" t="s">
        <v>22632</v>
      </c>
      <c r="C4656" t="s">
        <v>22631</v>
      </c>
      <c r="D4656" t="s">
        <v>16797</v>
      </c>
      <c r="E4656" t="s">
        <v>18154</v>
      </c>
      <c r="G4656" t="s">
        <v>18155</v>
      </c>
      <c r="H4656" t="s">
        <v>16798</v>
      </c>
      <c r="J4656" t="s">
        <v>27696</v>
      </c>
    </row>
    <row r="4657" spans="1:10" x14ac:dyDescent="0.2">
      <c r="A4657" t="s">
        <v>23651</v>
      </c>
      <c r="B4657" t="s">
        <v>23653</v>
      </c>
      <c r="C4657" t="s">
        <v>23652</v>
      </c>
      <c r="D4657" t="s">
        <v>18154</v>
      </c>
      <c r="E4657" t="s">
        <v>23707</v>
      </c>
      <c r="G4657" t="s">
        <v>23708</v>
      </c>
      <c r="H4657" t="s">
        <v>18155</v>
      </c>
      <c r="J4657" t="s">
        <v>27696</v>
      </c>
    </row>
    <row r="4658" spans="1:10" x14ac:dyDescent="0.2">
      <c r="A4658" t="s">
        <v>22633</v>
      </c>
      <c r="B4658" t="s">
        <v>22635</v>
      </c>
      <c r="C4658" t="s">
        <v>22634</v>
      </c>
      <c r="D4658" t="s">
        <v>8732</v>
      </c>
      <c r="E4658" t="s">
        <v>16800</v>
      </c>
      <c r="G4658" t="s">
        <v>16801</v>
      </c>
      <c r="H4658" t="s">
        <v>8733</v>
      </c>
      <c r="J4658" t="s">
        <v>27696</v>
      </c>
    </row>
    <row r="4659" spans="1:10" x14ac:dyDescent="0.2">
      <c r="A4659" t="s">
        <v>25284</v>
      </c>
      <c r="B4659" t="s">
        <v>25286</v>
      </c>
      <c r="C4659" t="s">
        <v>25285</v>
      </c>
      <c r="D4659" t="s">
        <v>16800</v>
      </c>
      <c r="E4659" t="s">
        <v>25373</v>
      </c>
      <c r="G4659" t="s">
        <v>25374</v>
      </c>
      <c r="H4659" t="s">
        <v>16801</v>
      </c>
      <c r="J4659" t="s">
        <v>27696</v>
      </c>
    </row>
    <row r="4660" spans="1:10" x14ac:dyDescent="0.2">
      <c r="A4660" t="s">
        <v>22636</v>
      </c>
      <c r="B4660" t="s">
        <v>25287</v>
      </c>
      <c r="C4660" t="s">
        <v>22637</v>
      </c>
      <c r="D4660" t="s">
        <v>6361</v>
      </c>
      <c r="E4660" t="s">
        <v>14111</v>
      </c>
      <c r="G4660" t="s">
        <v>14112</v>
      </c>
      <c r="H4660" t="s">
        <v>6360</v>
      </c>
      <c r="J4660" t="s">
        <v>27696</v>
      </c>
    </row>
    <row r="4661" spans="1:10" x14ac:dyDescent="0.2">
      <c r="A4661" t="s">
        <v>24750</v>
      </c>
      <c r="B4661" t="s">
        <v>25287</v>
      </c>
      <c r="C4661" t="s">
        <v>24751</v>
      </c>
      <c r="D4661" t="s">
        <v>14111</v>
      </c>
      <c r="E4661" t="s">
        <v>23743</v>
      </c>
      <c r="G4661" t="s">
        <v>23744</v>
      </c>
      <c r="H4661" t="s">
        <v>14112</v>
      </c>
      <c r="J4661" t="s">
        <v>27696</v>
      </c>
    </row>
    <row r="4662" spans="1:10" x14ac:dyDescent="0.2">
      <c r="A4662" t="s">
        <v>22638</v>
      </c>
      <c r="B4662" t="s">
        <v>22640</v>
      </c>
      <c r="C4662" t="s">
        <v>22639</v>
      </c>
      <c r="E4662" t="s">
        <v>828</v>
      </c>
      <c r="G4662" t="s">
        <v>829</v>
      </c>
      <c r="J4662" t="s">
        <v>27700</v>
      </c>
    </row>
    <row r="4663" spans="1:10" x14ac:dyDescent="0.2">
      <c r="A4663" t="s">
        <v>24738</v>
      </c>
      <c r="B4663" t="s">
        <v>22859</v>
      </c>
      <c r="C4663" t="s">
        <v>24739</v>
      </c>
      <c r="D4663" t="s">
        <v>828</v>
      </c>
      <c r="E4663" t="s">
        <v>22857</v>
      </c>
      <c r="G4663" t="s">
        <v>22858</v>
      </c>
      <c r="H4663" t="s">
        <v>829</v>
      </c>
      <c r="J4663" t="s">
        <v>27700</v>
      </c>
    </row>
    <row r="4664" spans="1:10" x14ac:dyDescent="0.2">
      <c r="A4664" t="s">
        <v>25673</v>
      </c>
      <c r="B4664" t="s">
        <v>26009</v>
      </c>
      <c r="C4664" t="s">
        <v>25674</v>
      </c>
      <c r="D4664" t="s">
        <v>831</v>
      </c>
      <c r="E4664" t="s">
        <v>25672</v>
      </c>
      <c r="G4664" t="s">
        <v>26119</v>
      </c>
      <c r="H4664" t="s">
        <v>832</v>
      </c>
      <c r="J4664" t="s">
        <v>27700</v>
      </c>
    </row>
    <row r="4665" spans="1:10" x14ac:dyDescent="0.2">
      <c r="A4665" t="s">
        <v>25676</v>
      </c>
      <c r="B4665" t="s">
        <v>26010</v>
      </c>
      <c r="C4665" t="s">
        <v>25677</v>
      </c>
      <c r="D4665" t="s">
        <v>6367</v>
      </c>
      <c r="E4665" t="s">
        <v>25675</v>
      </c>
      <c r="G4665" t="s">
        <v>26121</v>
      </c>
      <c r="H4665" t="s">
        <v>6366</v>
      </c>
      <c r="J4665" t="s">
        <v>27672</v>
      </c>
    </row>
    <row r="4666" spans="1:10" x14ac:dyDescent="0.2">
      <c r="A4666" t="s">
        <v>22643</v>
      </c>
      <c r="B4666" t="s">
        <v>22645</v>
      </c>
      <c r="C4666" t="s">
        <v>22644</v>
      </c>
      <c r="E4666" t="s">
        <v>6369</v>
      </c>
      <c r="G4666" t="s">
        <v>6368</v>
      </c>
      <c r="J4666" t="s">
        <v>27672</v>
      </c>
    </row>
    <row r="4667" spans="1:10" x14ac:dyDescent="0.2">
      <c r="A4667" t="s">
        <v>22646</v>
      </c>
      <c r="B4667" t="s">
        <v>22648</v>
      </c>
      <c r="C4667" t="s">
        <v>22647</v>
      </c>
      <c r="D4667" t="s">
        <v>6371</v>
      </c>
      <c r="E4667" t="s">
        <v>16128</v>
      </c>
      <c r="G4667" t="s">
        <v>16129</v>
      </c>
      <c r="H4667" t="s">
        <v>6370</v>
      </c>
      <c r="J4667" t="s">
        <v>27670</v>
      </c>
    </row>
    <row r="4668" spans="1:10" x14ac:dyDescent="0.2">
      <c r="A4668" t="s">
        <v>22649</v>
      </c>
      <c r="B4668" t="s">
        <v>22651</v>
      </c>
      <c r="C4668" t="s">
        <v>22650</v>
      </c>
      <c r="D4668" t="s">
        <v>6373</v>
      </c>
      <c r="E4668" t="s">
        <v>16130</v>
      </c>
      <c r="G4668" t="s">
        <v>16131</v>
      </c>
      <c r="H4668" t="s">
        <v>6372</v>
      </c>
      <c r="J4668" t="s">
        <v>27670</v>
      </c>
    </row>
    <row r="4669" spans="1:10" x14ac:dyDescent="0.2">
      <c r="A4669" t="s">
        <v>22652</v>
      </c>
      <c r="B4669" t="s">
        <v>22654</v>
      </c>
      <c r="C4669" t="s">
        <v>22653</v>
      </c>
      <c r="D4669" t="s">
        <v>9281</v>
      </c>
      <c r="E4669" t="s">
        <v>3029</v>
      </c>
      <c r="G4669" t="s">
        <v>3030</v>
      </c>
      <c r="H4669" t="s">
        <v>9282</v>
      </c>
      <c r="J4669" t="s">
        <v>27670</v>
      </c>
    </row>
    <row r="4670" spans="1:10" x14ac:dyDescent="0.2">
      <c r="A4670" t="s">
        <v>22655</v>
      </c>
      <c r="B4670" t="s">
        <v>25288</v>
      </c>
      <c r="C4670" t="s">
        <v>22656</v>
      </c>
      <c r="D4670" t="s">
        <v>16139</v>
      </c>
      <c r="E4670" t="s">
        <v>16141</v>
      </c>
      <c r="G4670" t="s">
        <v>16142</v>
      </c>
      <c r="H4670" t="s">
        <v>16140</v>
      </c>
      <c r="J4670" t="s">
        <v>27696</v>
      </c>
    </row>
    <row r="4671" spans="1:10" x14ac:dyDescent="0.2">
      <c r="A4671" t="s">
        <v>24752</v>
      </c>
      <c r="B4671" t="s">
        <v>6374</v>
      </c>
      <c r="C4671" t="s">
        <v>24753</v>
      </c>
      <c r="D4671" t="s">
        <v>16141</v>
      </c>
      <c r="E4671" t="s">
        <v>23752</v>
      </c>
      <c r="G4671" t="s">
        <v>23753</v>
      </c>
      <c r="H4671" t="s">
        <v>16142</v>
      </c>
      <c r="J4671" t="s">
        <v>27696</v>
      </c>
    </row>
    <row r="4672" spans="1:10" x14ac:dyDescent="0.2">
      <c r="A4672" t="s">
        <v>22657</v>
      </c>
      <c r="B4672" t="s">
        <v>22659</v>
      </c>
      <c r="C4672" t="s">
        <v>22658</v>
      </c>
      <c r="E4672" t="s">
        <v>6381</v>
      </c>
      <c r="G4672" t="s">
        <v>6380</v>
      </c>
      <c r="J4672" t="s">
        <v>27672</v>
      </c>
    </row>
    <row r="4673" spans="1:10" x14ac:dyDescent="0.2">
      <c r="A4673" t="s">
        <v>26644</v>
      </c>
      <c r="B4673" t="s">
        <v>26646</v>
      </c>
      <c r="C4673" t="s">
        <v>26645</v>
      </c>
      <c r="D4673" t="s">
        <v>20504</v>
      </c>
      <c r="E4673" t="s">
        <v>23506</v>
      </c>
      <c r="G4673" t="s">
        <v>23507</v>
      </c>
      <c r="H4673" t="s">
        <v>20505</v>
      </c>
      <c r="J4673" t="s">
        <v>27655</v>
      </c>
    </row>
    <row r="4674" spans="1:10" x14ac:dyDescent="0.2">
      <c r="A4674" t="s">
        <v>24349</v>
      </c>
      <c r="B4674" t="s">
        <v>16846</v>
      </c>
      <c r="C4674" t="s">
        <v>24350</v>
      </c>
      <c r="D4674" t="s">
        <v>16844</v>
      </c>
      <c r="E4674" t="s">
        <v>24409</v>
      </c>
      <c r="G4674" t="s">
        <v>24410</v>
      </c>
      <c r="H4674" t="s">
        <v>16845</v>
      </c>
      <c r="J4674" t="s">
        <v>27670</v>
      </c>
    </row>
    <row r="4675" spans="1:10" x14ac:dyDescent="0.2">
      <c r="A4675" t="s">
        <v>22660</v>
      </c>
      <c r="B4675" t="s">
        <v>22662</v>
      </c>
      <c r="C4675" t="s">
        <v>22661</v>
      </c>
      <c r="D4675" t="s">
        <v>10855</v>
      </c>
      <c r="E4675" t="s">
        <v>14855</v>
      </c>
      <c r="G4675" t="s">
        <v>14856</v>
      </c>
      <c r="H4675" t="s">
        <v>10854</v>
      </c>
      <c r="J4675" t="s">
        <v>27670</v>
      </c>
    </row>
    <row r="4676" spans="1:10" x14ac:dyDescent="0.2">
      <c r="A4676" t="s">
        <v>24351</v>
      </c>
      <c r="B4676" t="s">
        <v>10856</v>
      </c>
      <c r="C4676" t="s">
        <v>24352</v>
      </c>
      <c r="D4676" t="s">
        <v>14855</v>
      </c>
      <c r="E4676" t="s">
        <v>24412</v>
      </c>
      <c r="G4676" t="s">
        <v>24413</v>
      </c>
      <c r="H4676" t="s">
        <v>14856</v>
      </c>
      <c r="J4676" t="s">
        <v>27670</v>
      </c>
    </row>
    <row r="4677" spans="1:10" x14ac:dyDescent="0.2">
      <c r="A4677" t="s">
        <v>22663</v>
      </c>
      <c r="B4677" t="s">
        <v>22665</v>
      </c>
      <c r="C4677" t="s">
        <v>22664</v>
      </c>
      <c r="D4677" t="s">
        <v>9313</v>
      </c>
      <c r="E4677" t="s">
        <v>8739</v>
      </c>
      <c r="G4677" t="s">
        <v>8740</v>
      </c>
      <c r="H4677" t="s">
        <v>9315</v>
      </c>
      <c r="J4677" t="s">
        <v>27670</v>
      </c>
    </row>
    <row r="4678" spans="1:10" x14ac:dyDescent="0.2">
      <c r="A4678" t="s">
        <v>24353</v>
      </c>
      <c r="B4678" t="s">
        <v>9314</v>
      </c>
      <c r="C4678" t="s">
        <v>24354</v>
      </c>
      <c r="D4678" t="s">
        <v>8739</v>
      </c>
      <c r="E4678" t="s">
        <v>24414</v>
      </c>
      <c r="G4678" t="s">
        <v>24415</v>
      </c>
      <c r="H4678" t="s">
        <v>8740</v>
      </c>
      <c r="J4678" t="s">
        <v>27670</v>
      </c>
    </row>
    <row r="4679" spans="1:10" x14ac:dyDescent="0.2">
      <c r="A4679" t="s">
        <v>22666</v>
      </c>
      <c r="B4679" t="s">
        <v>22668</v>
      </c>
      <c r="C4679" t="s">
        <v>22667</v>
      </c>
      <c r="D4679" t="s">
        <v>5105</v>
      </c>
      <c r="E4679" t="s">
        <v>16851</v>
      </c>
      <c r="G4679" t="s">
        <v>16852</v>
      </c>
      <c r="H4679" t="s">
        <v>5104</v>
      </c>
      <c r="J4679" t="s">
        <v>27670</v>
      </c>
    </row>
    <row r="4680" spans="1:10" x14ac:dyDescent="0.2">
      <c r="A4680" t="s">
        <v>24756</v>
      </c>
      <c r="B4680" t="s">
        <v>5106</v>
      </c>
      <c r="C4680" t="s">
        <v>24757</v>
      </c>
      <c r="E4680" t="s">
        <v>24416</v>
      </c>
      <c r="G4680" t="s">
        <v>24417</v>
      </c>
      <c r="J4680" t="s">
        <v>27670</v>
      </c>
    </row>
    <row r="4681" spans="1:10" x14ac:dyDescent="0.2">
      <c r="A4681" t="s">
        <v>22669</v>
      </c>
      <c r="B4681" t="s">
        <v>22671</v>
      </c>
      <c r="C4681" t="s">
        <v>22670</v>
      </c>
      <c r="D4681" t="s">
        <v>1242</v>
      </c>
      <c r="E4681" t="s">
        <v>18339</v>
      </c>
      <c r="G4681" t="s">
        <v>18340</v>
      </c>
      <c r="H4681" t="s">
        <v>1243</v>
      </c>
      <c r="J4681" t="s">
        <v>27670</v>
      </c>
    </row>
    <row r="4682" spans="1:10" x14ac:dyDescent="0.2">
      <c r="A4682" t="s">
        <v>24758</v>
      </c>
      <c r="B4682" t="s">
        <v>27414</v>
      </c>
      <c r="C4682" t="s">
        <v>24759</v>
      </c>
      <c r="E4682" t="s">
        <v>23865</v>
      </c>
      <c r="G4682" t="s">
        <v>23866</v>
      </c>
      <c r="J4682" t="s">
        <v>27670</v>
      </c>
    </row>
    <row r="4683" spans="1:10" x14ac:dyDescent="0.2">
      <c r="A4683" t="s">
        <v>25689</v>
      </c>
      <c r="B4683" t="s">
        <v>26647</v>
      </c>
      <c r="C4683" t="s">
        <v>25690</v>
      </c>
      <c r="E4683" t="s">
        <v>25498</v>
      </c>
      <c r="G4683" t="s">
        <v>25499</v>
      </c>
      <c r="J4683" t="s">
        <v>27670</v>
      </c>
    </row>
    <row r="4684" spans="1:10" x14ac:dyDescent="0.2">
      <c r="A4684" t="s">
        <v>23834</v>
      </c>
      <c r="B4684" t="s">
        <v>25289</v>
      </c>
      <c r="C4684" t="s">
        <v>23835</v>
      </c>
      <c r="E4684" t="s">
        <v>21637</v>
      </c>
      <c r="G4684" t="s">
        <v>21638</v>
      </c>
      <c r="J4684" t="s">
        <v>27694</v>
      </c>
    </row>
    <row r="4685" spans="1:10" x14ac:dyDescent="0.2">
      <c r="A4685" t="s">
        <v>23836</v>
      </c>
      <c r="B4685" t="s">
        <v>25290</v>
      </c>
      <c r="C4685" t="s">
        <v>23837</v>
      </c>
      <c r="E4685" t="s">
        <v>21640</v>
      </c>
      <c r="G4685" t="s">
        <v>21641</v>
      </c>
      <c r="J4685" t="s">
        <v>27694</v>
      </c>
    </row>
    <row r="4686" spans="1:10" x14ac:dyDescent="0.2">
      <c r="A4686" t="s">
        <v>23654</v>
      </c>
      <c r="B4686" t="s">
        <v>27415</v>
      </c>
      <c r="C4686" t="s">
        <v>23655</v>
      </c>
      <c r="D4686" t="s">
        <v>19323</v>
      </c>
      <c r="E4686" t="s">
        <v>23767</v>
      </c>
      <c r="G4686" t="s">
        <v>23768</v>
      </c>
      <c r="H4686" t="s">
        <v>19324</v>
      </c>
      <c r="J4686" t="s">
        <v>27672</v>
      </c>
    </row>
    <row r="4687" spans="1:10" x14ac:dyDescent="0.2">
      <c r="A4687" t="s">
        <v>13485</v>
      </c>
      <c r="B4687" t="s">
        <v>13487</v>
      </c>
      <c r="C4687" t="s">
        <v>13486</v>
      </c>
      <c r="E4687" t="s">
        <v>5662</v>
      </c>
      <c r="G4687" t="s">
        <v>5661</v>
      </c>
      <c r="J4687" t="s">
        <v>27675</v>
      </c>
    </row>
    <row r="4688" spans="1:10" x14ac:dyDescent="0.2">
      <c r="A4688" t="s">
        <v>13488</v>
      </c>
      <c r="B4688" t="s">
        <v>13490</v>
      </c>
      <c r="C4688" t="s">
        <v>13489</v>
      </c>
      <c r="D4688" t="s">
        <v>21233</v>
      </c>
      <c r="E4688" t="s">
        <v>5664</v>
      </c>
      <c r="G4688" t="s">
        <v>5663</v>
      </c>
      <c r="H4688" t="s">
        <v>21234</v>
      </c>
      <c r="J4688" t="s">
        <v>27675</v>
      </c>
    </row>
    <row r="4689" spans="1:10" x14ac:dyDescent="0.2">
      <c r="A4689" t="s">
        <v>13491</v>
      </c>
      <c r="B4689" t="s">
        <v>13493</v>
      </c>
      <c r="C4689" t="s">
        <v>13492</v>
      </c>
      <c r="E4689" t="s">
        <v>5666</v>
      </c>
      <c r="G4689" t="s">
        <v>5665</v>
      </c>
      <c r="J4689" t="s">
        <v>27675</v>
      </c>
    </row>
    <row r="4690" spans="1:10" x14ac:dyDescent="0.2">
      <c r="A4690" t="s">
        <v>14250</v>
      </c>
      <c r="B4690" t="s">
        <v>19250</v>
      </c>
      <c r="C4690" t="s">
        <v>14251</v>
      </c>
      <c r="E4690" t="s">
        <v>5668</v>
      </c>
      <c r="G4690" t="s">
        <v>5667</v>
      </c>
      <c r="J4690" t="s">
        <v>27675</v>
      </c>
    </row>
    <row r="4691" spans="1:10" x14ac:dyDescent="0.2">
      <c r="A4691" t="s">
        <v>19251</v>
      </c>
      <c r="B4691" t="s">
        <v>19253</v>
      </c>
      <c r="C4691" t="s">
        <v>19252</v>
      </c>
      <c r="E4691" t="s">
        <v>3049</v>
      </c>
      <c r="G4691" t="s">
        <v>3050</v>
      </c>
      <c r="J4691" t="s">
        <v>27700</v>
      </c>
    </row>
    <row r="4692" spans="1:10" x14ac:dyDescent="0.2">
      <c r="A4692" t="s">
        <v>18692</v>
      </c>
      <c r="B4692" t="s">
        <v>18694</v>
      </c>
      <c r="C4692" t="s">
        <v>18693</v>
      </c>
      <c r="E4692" t="s">
        <v>18846</v>
      </c>
      <c r="G4692" t="s">
        <v>18847</v>
      </c>
      <c r="J4692" t="s">
        <v>27679</v>
      </c>
    </row>
    <row r="4693" spans="1:10" x14ac:dyDescent="0.2">
      <c r="A4693" t="s">
        <v>18695</v>
      </c>
      <c r="B4693" t="s">
        <v>18697</v>
      </c>
      <c r="C4693" t="s">
        <v>18696</v>
      </c>
      <c r="E4693" t="s">
        <v>18849</v>
      </c>
      <c r="G4693" t="s">
        <v>18850</v>
      </c>
      <c r="J4693" t="s">
        <v>27679</v>
      </c>
    </row>
    <row r="4694" spans="1:10" x14ac:dyDescent="0.2">
      <c r="A4694" t="s">
        <v>18698</v>
      </c>
      <c r="B4694" t="s">
        <v>18700</v>
      </c>
      <c r="C4694" t="s">
        <v>18699</v>
      </c>
      <c r="E4694" t="s">
        <v>18852</v>
      </c>
      <c r="G4694" t="s">
        <v>18853</v>
      </c>
      <c r="J4694" t="s">
        <v>27722</v>
      </c>
    </row>
    <row r="4695" spans="1:10" x14ac:dyDescent="0.2">
      <c r="A4695" t="s">
        <v>22952</v>
      </c>
      <c r="B4695" t="s">
        <v>23656</v>
      </c>
      <c r="C4695" t="s">
        <v>22953</v>
      </c>
      <c r="E4695" t="s">
        <v>20703</v>
      </c>
      <c r="G4695" t="s">
        <v>20704</v>
      </c>
      <c r="J4695" t="s">
        <v>27717</v>
      </c>
    </row>
    <row r="4696" spans="1:10" x14ac:dyDescent="0.2">
      <c r="A4696" t="s">
        <v>25291</v>
      </c>
      <c r="B4696" t="s">
        <v>25293</v>
      </c>
      <c r="C4696" t="s">
        <v>25292</v>
      </c>
      <c r="E4696" t="s">
        <v>24338</v>
      </c>
      <c r="G4696" t="s">
        <v>24339</v>
      </c>
      <c r="J4696" t="s">
        <v>27680</v>
      </c>
    </row>
    <row r="4697" spans="1:10" x14ac:dyDescent="0.2">
      <c r="A4697" t="s">
        <v>25294</v>
      </c>
      <c r="B4697" t="s">
        <v>25296</v>
      </c>
      <c r="C4697" t="s">
        <v>25295</v>
      </c>
      <c r="E4697" t="s">
        <v>24341</v>
      </c>
      <c r="G4697" t="s">
        <v>24342</v>
      </c>
      <c r="J4697" t="s">
        <v>27680</v>
      </c>
    </row>
    <row r="4698" spans="1:10" x14ac:dyDescent="0.2">
      <c r="A4698" t="s">
        <v>22672</v>
      </c>
      <c r="B4698" t="s">
        <v>23657</v>
      </c>
      <c r="C4698" t="s">
        <v>22673</v>
      </c>
      <c r="E4698" t="s">
        <v>20706</v>
      </c>
      <c r="G4698" t="s">
        <v>20707</v>
      </c>
      <c r="J4698" t="s">
        <v>27680</v>
      </c>
    </row>
    <row r="4699" spans="1:10" x14ac:dyDescent="0.2">
      <c r="A4699" t="s">
        <v>22954</v>
      </c>
      <c r="B4699" t="s">
        <v>23658</v>
      </c>
      <c r="C4699" t="s">
        <v>22955</v>
      </c>
      <c r="E4699" t="s">
        <v>20709</v>
      </c>
      <c r="G4699" t="s">
        <v>20710</v>
      </c>
      <c r="J4699" t="s">
        <v>27717</v>
      </c>
    </row>
    <row r="4700" spans="1:10" x14ac:dyDescent="0.2">
      <c r="A4700" t="s">
        <v>22956</v>
      </c>
      <c r="B4700" t="s">
        <v>23659</v>
      </c>
      <c r="C4700" t="s">
        <v>22957</v>
      </c>
      <c r="E4700" t="s">
        <v>20712</v>
      </c>
      <c r="G4700" t="s">
        <v>20713</v>
      </c>
      <c r="J4700" t="s">
        <v>27680</v>
      </c>
    </row>
    <row r="4701" spans="1:10" x14ac:dyDescent="0.2">
      <c r="A4701" t="s">
        <v>23885</v>
      </c>
      <c r="B4701" t="s">
        <v>25297</v>
      </c>
      <c r="C4701" t="s">
        <v>23886</v>
      </c>
      <c r="E4701" t="s">
        <v>22483</v>
      </c>
      <c r="G4701" t="s">
        <v>22484</v>
      </c>
      <c r="J4701" t="s">
        <v>27717</v>
      </c>
    </row>
    <row r="4702" spans="1:10" x14ac:dyDescent="0.2">
      <c r="A4702" t="s">
        <v>27416</v>
      </c>
      <c r="B4702" t="s">
        <v>27418</v>
      </c>
      <c r="C4702" t="s">
        <v>27417</v>
      </c>
      <c r="E4702" t="s">
        <v>27599</v>
      </c>
      <c r="G4702" t="s">
        <v>27600</v>
      </c>
      <c r="J4702" t="s">
        <v>27724</v>
      </c>
    </row>
    <row r="4703" spans="1:10" x14ac:dyDescent="0.2">
      <c r="A4703" t="s">
        <v>27419</v>
      </c>
      <c r="B4703" t="s">
        <v>27421</v>
      </c>
      <c r="C4703" t="s">
        <v>27420</v>
      </c>
      <c r="E4703" t="s">
        <v>27620</v>
      </c>
      <c r="G4703" t="s">
        <v>27621</v>
      </c>
      <c r="J4703" t="s">
        <v>27724</v>
      </c>
    </row>
    <row r="4704" spans="1:10" x14ac:dyDescent="0.2">
      <c r="A4704" t="s">
        <v>27422</v>
      </c>
      <c r="B4704" t="s">
        <v>27424</v>
      </c>
      <c r="C4704" t="s">
        <v>27423</v>
      </c>
      <c r="E4704" t="s">
        <v>27623</v>
      </c>
      <c r="G4704" t="s">
        <v>27624</v>
      </c>
      <c r="J4704" t="s">
        <v>27724</v>
      </c>
    </row>
    <row r="4705" spans="1:10" x14ac:dyDescent="0.2">
      <c r="A4705" t="s">
        <v>27425</v>
      </c>
      <c r="B4705" t="s">
        <v>27427</v>
      </c>
      <c r="C4705" t="s">
        <v>27426</v>
      </c>
      <c r="E4705" t="s">
        <v>27626</v>
      </c>
      <c r="G4705" t="s">
        <v>27627</v>
      </c>
      <c r="J4705" t="s">
        <v>27724</v>
      </c>
    </row>
    <row r="4706" spans="1:10" x14ac:dyDescent="0.2">
      <c r="A4706" t="s">
        <v>27428</v>
      </c>
      <c r="B4706" t="s">
        <v>27430</v>
      </c>
      <c r="C4706" t="s">
        <v>27429</v>
      </c>
      <c r="E4706" t="s">
        <v>27629</v>
      </c>
      <c r="G4706" t="s">
        <v>27630</v>
      </c>
      <c r="J4706" t="s">
        <v>27724</v>
      </c>
    </row>
    <row r="4707" spans="1:10" x14ac:dyDescent="0.2">
      <c r="A4707" t="s">
        <v>27431</v>
      </c>
      <c r="B4707" t="s">
        <v>27433</v>
      </c>
      <c r="C4707" t="s">
        <v>27432</v>
      </c>
      <c r="E4707" t="s">
        <v>27632</v>
      </c>
      <c r="G4707" t="s">
        <v>27633</v>
      </c>
      <c r="J4707" t="s">
        <v>27724</v>
      </c>
    </row>
    <row r="4708" spans="1:10" x14ac:dyDescent="0.2">
      <c r="A4708" t="s">
        <v>18701</v>
      </c>
      <c r="B4708" t="s">
        <v>18703</v>
      </c>
      <c r="C4708" t="s">
        <v>18702</v>
      </c>
      <c r="E4708" t="s">
        <v>18859</v>
      </c>
      <c r="G4708" t="s">
        <v>18860</v>
      </c>
      <c r="J4708" t="s">
        <v>27725</v>
      </c>
    </row>
    <row r="4709" spans="1:10" x14ac:dyDescent="0.2">
      <c r="A4709" t="s">
        <v>18704</v>
      </c>
      <c r="B4709" t="s">
        <v>18706</v>
      </c>
      <c r="C4709" t="s">
        <v>18705</v>
      </c>
      <c r="E4709" t="s">
        <v>18862</v>
      </c>
      <c r="G4709" t="s">
        <v>18863</v>
      </c>
      <c r="J4709" t="s">
        <v>27725</v>
      </c>
    </row>
    <row r="4710" spans="1:10" x14ac:dyDescent="0.2">
      <c r="A4710" t="s">
        <v>26011</v>
      </c>
      <c r="B4710" t="s">
        <v>26013</v>
      </c>
      <c r="C4710" t="s">
        <v>26012</v>
      </c>
      <c r="D4710" t="s">
        <v>23275</v>
      </c>
      <c r="E4710" t="s">
        <v>25945</v>
      </c>
      <c r="G4710" t="s">
        <v>25946</v>
      </c>
      <c r="H4710" t="s">
        <v>23276</v>
      </c>
      <c r="J4710" t="s">
        <v>27655</v>
      </c>
    </row>
    <row r="4711" spans="1:10" x14ac:dyDescent="0.2">
      <c r="A4711" t="s">
        <v>26014</v>
      </c>
      <c r="B4711" t="s">
        <v>26016</v>
      </c>
      <c r="C4711" t="s">
        <v>26015</v>
      </c>
      <c r="D4711" t="s">
        <v>24253</v>
      </c>
      <c r="E4711" t="s">
        <v>25947</v>
      </c>
      <c r="G4711" t="s">
        <v>25948</v>
      </c>
      <c r="H4711" t="s">
        <v>24254</v>
      </c>
      <c r="J4711" t="s">
        <v>27655</v>
      </c>
    </row>
    <row r="4712" spans="1:10" x14ac:dyDescent="0.2">
      <c r="A4712" t="s">
        <v>26293</v>
      </c>
      <c r="B4712" t="s">
        <v>26648</v>
      </c>
      <c r="C4712" t="s">
        <v>26294</v>
      </c>
      <c r="D4712" t="s">
        <v>20448</v>
      </c>
      <c r="E4712" t="s">
        <v>25950</v>
      </c>
      <c r="G4712" t="s">
        <v>25951</v>
      </c>
      <c r="H4712" t="s">
        <v>20449</v>
      </c>
      <c r="J4712" t="s">
        <v>27655</v>
      </c>
    </row>
    <row r="4713" spans="1:10" x14ac:dyDescent="0.2">
      <c r="A4713" t="s">
        <v>25298</v>
      </c>
      <c r="B4713" t="s">
        <v>25300</v>
      </c>
      <c r="C4713" t="s">
        <v>25299</v>
      </c>
      <c r="D4713" t="s">
        <v>24735</v>
      </c>
      <c r="E4713" t="s">
        <v>24331</v>
      </c>
      <c r="G4713" t="s">
        <v>24332</v>
      </c>
      <c r="H4713" t="s">
        <v>24736</v>
      </c>
      <c r="J4713" t="s">
        <v>27655</v>
      </c>
    </row>
    <row r="4714" spans="1:10" x14ac:dyDescent="0.2">
      <c r="A4714" t="s">
        <v>26017</v>
      </c>
      <c r="B4714" t="s">
        <v>26019</v>
      </c>
      <c r="C4714" t="s">
        <v>26018</v>
      </c>
      <c r="D4714" t="s">
        <v>24331</v>
      </c>
      <c r="E4714" t="s">
        <v>25952</v>
      </c>
      <c r="G4714" t="s">
        <v>25953</v>
      </c>
      <c r="H4714" t="s">
        <v>24332</v>
      </c>
      <c r="J4714" t="s">
        <v>27655</v>
      </c>
    </row>
    <row r="4715" spans="1:10" x14ac:dyDescent="0.2">
      <c r="A4715" t="s">
        <v>26020</v>
      </c>
      <c r="B4715" t="s">
        <v>26022</v>
      </c>
      <c r="C4715" t="s">
        <v>26021</v>
      </c>
      <c r="D4715" t="s">
        <v>23470</v>
      </c>
      <c r="E4715" t="s">
        <v>25954</v>
      </c>
      <c r="G4715" t="s">
        <v>25955</v>
      </c>
      <c r="H4715" t="s">
        <v>23471</v>
      </c>
      <c r="J4715" t="s">
        <v>27655</v>
      </c>
    </row>
    <row r="4716" spans="1:10" x14ac:dyDescent="0.2">
      <c r="A4716" t="s">
        <v>22674</v>
      </c>
      <c r="B4716" t="s">
        <v>22676</v>
      </c>
      <c r="C4716" t="s">
        <v>22675</v>
      </c>
      <c r="D4716" t="s">
        <v>7889</v>
      </c>
      <c r="E4716" t="s">
        <v>16861</v>
      </c>
      <c r="G4716" t="s">
        <v>16862</v>
      </c>
      <c r="H4716" t="s">
        <v>7888</v>
      </c>
      <c r="J4716" t="s">
        <v>27696</v>
      </c>
    </row>
    <row r="4717" spans="1:10" x14ac:dyDescent="0.2">
      <c r="A4717" t="s">
        <v>22677</v>
      </c>
      <c r="B4717" t="s">
        <v>22679</v>
      </c>
      <c r="C4717" t="s">
        <v>22678</v>
      </c>
      <c r="D4717" t="s">
        <v>15352</v>
      </c>
      <c r="E4717" t="s">
        <v>7900</v>
      </c>
      <c r="G4717" t="s">
        <v>7899</v>
      </c>
      <c r="H4717" t="s">
        <v>15353</v>
      </c>
      <c r="J4717" t="s">
        <v>27696</v>
      </c>
    </row>
    <row r="4718" spans="1:10" x14ac:dyDescent="0.2">
      <c r="A4718" t="s">
        <v>22680</v>
      </c>
      <c r="B4718" t="s">
        <v>22682</v>
      </c>
      <c r="C4718" t="s">
        <v>22681</v>
      </c>
      <c r="D4718" t="s">
        <v>16217</v>
      </c>
      <c r="E4718" t="s">
        <v>19571</v>
      </c>
      <c r="G4718" t="s">
        <v>19572</v>
      </c>
      <c r="H4718" t="s">
        <v>16218</v>
      </c>
      <c r="J4718" t="s">
        <v>27696</v>
      </c>
    </row>
    <row r="4719" spans="1:10" x14ac:dyDescent="0.2">
      <c r="A4719" t="s">
        <v>22683</v>
      </c>
      <c r="B4719" t="s">
        <v>22685</v>
      </c>
      <c r="C4719" t="s">
        <v>22684</v>
      </c>
      <c r="E4719" t="s">
        <v>1251</v>
      </c>
      <c r="G4719" t="s">
        <v>1252</v>
      </c>
      <c r="J4719" t="s">
        <v>27696</v>
      </c>
    </row>
    <row r="4720" spans="1:10" x14ac:dyDescent="0.2">
      <c r="A4720" t="s">
        <v>22686</v>
      </c>
      <c r="B4720" t="s">
        <v>22688</v>
      </c>
      <c r="C4720" t="s">
        <v>22687</v>
      </c>
      <c r="D4720" t="s">
        <v>14917</v>
      </c>
      <c r="E4720" t="s">
        <v>16239</v>
      </c>
      <c r="G4720" t="s">
        <v>16240</v>
      </c>
      <c r="H4720" t="s">
        <v>14918</v>
      </c>
      <c r="J4720" t="s">
        <v>27696</v>
      </c>
    </row>
    <row r="4721" spans="1:10" x14ac:dyDescent="0.2">
      <c r="A4721" t="s">
        <v>22689</v>
      </c>
      <c r="B4721" t="s">
        <v>22691</v>
      </c>
      <c r="C4721" t="s">
        <v>22690</v>
      </c>
      <c r="D4721" t="s">
        <v>14919</v>
      </c>
      <c r="E4721" t="s">
        <v>14922</v>
      </c>
      <c r="G4721" t="s">
        <v>14923</v>
      </c>
      <c r="H4721" t="s">
        <v>14920</v>
      </c>
      <c r="J4721" t="s">
        <v>27696</v>
      </c>
    </row>
    <row r="4722" spans="1:10" x14ac:dyDescent="0.2">
      <c r="A4722" t="s">
        <v>22692</v>
      </c>
      <c r="B4722" t="s">
        <v>22694</v>
      </c>
      <c r="C4722" t="s">
        <v>22693</v>
      </c>
      <c r="E4722" t="s">
        <v>6192</v>
      </c>
      <c r="G4722" t="s">
        <v>6191</v>
      </c>
      <c r="J4722" t="s">
        <v>27696</v>
      </c>
    </row>
    <row r="4723" spans="1:10" x14ac:dyDescent="0.2">
      <c r="A4723" t="s">
        <v>22695</v>
      </c>
      <c r="B4723" t="s">
        <v>22697</v>
      </c>
      <c r="C4723" t="s">
        <v>22696</v>
      </c>
      <c r="E4723" t="s">
        <v>6200</v>
      </c>
      <c r="G4723" t="s">
        <v>6199</v>
      </c>
      <c r="J4723" t="s">
        <v>27696</v>
      </c>
    </row>
    <row r="4724" spans="1:10" x14ac:dyDescent="0.2">
      <c r="A4724" t="s">
        <v>22698</v>
      </c>
      <c r="B4724" t="s">
        <v>22700</v>
      </c>
      <c r="C4724" t="s">
        <v>22699</v>
      </c>
      <c r="E4724" t="s">
        <v>6203</v>
      </c>
      <c r="G4724" t="s">
        <v>6202</v>
      </c>
      <c r="J4724" t="s">
        <v>27696</v>
      </c>
    </row>
    <row r="4725" spans="1:10" x14ac:dyDescent="0.2">
      <c r="A4725" t="s">
        <v>22703</v>
      </c>
      <c r="B4725" t="s">
        <v>22705</v>
      </c>
      <c r="C4725" t="s">
        <v>22704</v>
      </c>
      <c r="D4725" t="s">
        <v>14928</v>
      </c>
      <c r="E4725" t="s">
        <v>14931</v>
      </c>
      <c r="G4725" t="s">
        <v>14932</v>
      </c>
      <c r="H4725" t="s">
        <v>14929</v>
      </c>
      <c r="J4725" t="s">
        <v>27696</v>
      </c>
    </row>
    <row r="4726" spans="1:10" x14ac:dyDescent="0.2">
      <c r="A4726" t="s">
        <v>22706</v>
      </c>
      <c r="B4726" t="s">
        <v>22708</v>
      </c>
      <c r="C4726" t="s">
        <v>22707</v>
      </c>
      <c r="E4726" t="s">
        <v>6242</v>
      </c>
      <c r="G4726" t="s">
        <v>6241</v>
      </c>
      <c r="J4726" t="s">
        <v>27696</v>
      </c>
    </row>
    <row r="4727" spans="1:10" x14ac:dyDescent="0.2">
      <c r="A4727" t="s">
        <v>22709</v>
      </c>
      <c r="B4727" t="s">
        <v>22711</v>
      </c>
      <c r="C4727" t="s">
        <v>22710</v>
      </c>
      <c r="E4727" t="s">
        <v>6262</v>
      </c>
      <c r="G4727" t="s">
        <v>6261</v>
      </c>
      <c r="J4727" t="s">
        <v>27696</v>
      </c>
    </row>
    <row r="4728" spans="1:10" x14ac:dyDescent="0.2">
      <c r="A4728" t="s">
        <v>22712</v>
      </c>
      <c r="B4728" t="s">
        <v>22713</v>
      </c>
      <c r="C4728" t="s">
        <v>24355</v>
      </c>
      <c r="D4728" t="s">
        <v>14942</v>
      </c>
      <c r="E4728" t="s">
        <v>16898</v>
      </c>
      <c r="G4728" t="s">
        <v>16899</v>
      </c>
      <c r="H4728" t="s">
        <v>14943</v>
      </c>
      <c r="J4728" t="s">
        <v>27696</v>
      </c>
    </row>
    <row r="4729" spans="1:10" x14ac:dyDescent="0.2">
      <c r="A4729" t="s">
        <v>22714</v>
      </c>
      <c r="B4729" t="s">
        <v>22716</v>
      </c>
      <c r="C4729" t="s">
        <v>22715</v>
      </c>
      <c r="D4729" t="s">
        <v>6278</v>
      </c>
      <c r="E4729" t="s">
        <v>14944</v>
      </c>
      <c r="G4729" t="s">
        <v>14945</v>
      </c>
      <c r="H4729" t="s">
        <v>6277</v>
      </c>
      <c r="J4729" t="s">
        <v>27696</v>
      </c>
    </row>
    <row r="4730" spans="1:10" x14ac:dyDescent="0.2">
      <c r="A4730" t="s">
        <v>12291</v>
      </c>
      <c r="B4730" t="s">
        <v>14307</v>
      </c>
      <c r="C4730" t="s">
        <v>12292</v>
      </c>
      <c r="E4730" t="s">
        <v>7689</v>
      </c>
      <c r="G4730" t="s">
        <v>7688</v>
      </c>
      <c r="J4730" t="s">
        <v>27670</v>
      </c>
    </row>
    <row r="4731" spans="1:10" x14ac:dyDescent="0.2">
      <c r="A4731" t="s">
        <v>12293</v>
      </c>
      <c r="B4731" t="s">
        <v>7693</v>
      </c>
      <c r="C4731" t="s">
        <v>12294</v>
      </c>
      <c r="E4731" t="s">
        <v>7692</v>
      </c>
      <c r="G4731" t="s">
        <v>7691</v>
      </c>
      <c r="J4731" t="s">
        <v>27670</v>
      </c>
    </row>
    <row r="4732" spans="1:10" x14ac:dyDescent="0.2">
      <c r="A4732" t="s">
        <v>12327</v>
      </c>
      <c r="B4732" t="s">
        <v>9489</v>
      </c>
      <c r="C4732" t="s">
        <v>12328</v>
      </c>
      <c r="E4732" t="s">
        <v>9488</v>
      </c>
      <c r="G4732" t="s">
        <v>9487</v>
      </c>
      <c r="J4732" t="s">
        <v>27670</v>
      </c>
    </row>
    <row r="4733" spans="1:10" x14ac:dyDescent="0.2">
      <c r="A4733" t="s">
        <v>12357</v>
      </c>
      <c r="B4733" t="s">
        <v>9131</v>
      </c>
      <c r="C4733" t="s">
        <v>12358</v>
      </c>
      <c r="E4733" t="s">
        <v>22584</v>
      </c>
      <c r="G4733" t="s">
        <v>22585</v>
      </c>
      <c r="J4733" t="s">
        <v>27670</v>
      </c>
    </row>
    <row r="4734" spans="1:10" x14ac:dyDescent="0.2">
      <c r="A4734" t="s">
        <v>15854</v>
      </c>
      <c r="B4734" t="s">
        <v>15856</v>
      </c>
      <c r="C4734" t="s">
        <v>15855</v>
      </c>
      <c r="J4734" t="s">
        <v>27696</v>
      </c>
    </row>
    <row r="4735" spans="1:10" x14ac:dyDescent="0.2">
      <c r="A4735" t="s">
        <v>19254</v>
      </c>
      <c r="B4735" t="s">
        <v>19256</v>
      </c>
      <c r="C4735" t="s">
        <v>19255</v>
      </c>
      <c r="J4735" t="s">
        <v>27670</v>
      </c>
    </row>
    <row r="4736" spans="1:10" x14ac:dyDescent="0.2">
      <c r="A4736" t="s">
        <v>8101</v>
      </c>
      <c r="B4736" t="s">
        <v>8102</v>
      </c>
      <c r="C4736" t="s">
        <v>8100</v>
      </c>
      <c r="D4736" t="s">
        <v>12409</v>
      </c>
      <c r="H4736" t="s">
        <v>12410</v>
      </c>
      <c r="J4736" t="s">
        <v>27670</v>
      </c>
    </row>
    <row r="4737" spans="1:10" x14ac:dyDescent="0.2">
      <c r="A4737" t="s">
        <v>8104</v>
      </c>
      <c r="B4737" t="s">
        <v>8105</v>
      </c>
      <c r="C4737" t="s">
        <v>8103</v>
      </c>
      <c r="D4737" t="s">
        <v>12411</v>
      </c>
      <c r="H4737" t="s">
        <v>12412</v>
      </c>
      <c r="J4737" t="s">
        <v>27670</v>
      </c>
    </row>
    <row r="4738" spans="1:10" x14ac:dyDescent="0.2">
      <c r="A4738" t="s">
        <v>16698</v>
      </c>
      <c r="B4738" t="s">
        <v>16700</v>
      </c>
      <c r="C4738" t="s">
        <v>16699</v>
      </c>
      <c r="J4738" t="s">
        <v>27670</v>
      </c>
    </row>
    <row r="4739" spans="1:10" x14ac:dyDescent="0.2">
      <c r="A4739" t="s">
        <v>8107</v>
      </c>
      <c r="B4739" t="s">
        <v>8108</v>
      </c>
      <c r="C4739" t="s">
        <v>8106</v>
      </c>
      <c r="J4739" t="s">
        <v>27672</v>
      </c>
    </row>
    <row r="4740" spans="1:10" x14ac:dyDescent="0.2">
      <c r="A4740" t="s">
        <v>8110</v>
      </c>
      <c r="B4740" t="s">
        <v>7694</v>
      </c>
      <c r="C4740" t="s">
        <v>8109</v>
      </c>
      <c r="J4740" t="s">
        <v>27672</v>
      </c>
    </row>
    <row r="4741" spans="1:10" x14ac:dyDescent="0.2">
      <c r="A4741" t="s">
        <v>21673</v>
      </c>
      <c r="B4741" t="s">
        <v>21675</v>
      </c>
      <c r="C4741" t="s">
        <v>21674</v>
      </c>
      <c r="J4741" t="s">
        <v>27672</v>
      </c>
    </row>
    <row r="4742" spans="1:10" x14ac:dyDescent="0.2">
      <c r="A4742" t="s">
        <v>7696</v>
      </c>
      <c r="B4742" t="s">
        <v>4576</v>
      </c>
      <c r="C4742" t="s">
        <v>7695</v>
      </c>
      <c r="J4742" t="s">
        <v>27723</v>
      </c>
    </row>
    <row r="4743" spans="1:10" x14ac:dyDescent="0.2">
      <c r="A4743" t="s">
        <v>17968</v>
      </c>
      <c r="B4743" t="s">
        <v>17970</v>
      </c>
      <c r="C4743" t="s">
        <v>17969</v>
      </c>
      <c r="J4743" t="s">
        <v>27672</v>
      </c>
    </row>
    <row r="4744" spans="1:10" x14ac:dyDescent="0.2">
      <c r="A4744" t="s">
        <v>22717</v>
      </c>
      <c r="B4744" t="s">
        <v>22719</v>
      </c>
      <c r="C4744" t="s">
        <v>22718</v>
      </c>
      <c r="J4744" t="s">
        <v>27672</v>
      </c>
    </row>
    <row r="4745" spans="1:10" x14ac:dyDescent="0.2">
      <c r="A4745" t="s">
        <v>20734</v>
      </c>
      <c r="B4745" t="s">
        <v>15859</v>
      </c>
      <c r="C4745" t="s">
        <v>20735</v>
      </c>
      <c r="D4745" t="s">
        <v>15857</v>
      </c>
      <c r="H4745" t="s">
        <v>15858</v>
      </c>
      <c r="J4745" t="s">
        <v>27672</v>
      </c>
    </row>
    <row r="4746" spans="1:10" x14ac:dyDescent="0.2">
      <c r="A4746" t="s">
        <v>15857</v>
      </c>
      <c r="B4746" t="s">
        <v>15859</v>
      </c>
      <c r="C4746" t="s">
        <v>15858</v>
      </c>
      <c r="E4746" t="s">
        <v>20734</v>
      </c>
      <c r="G4746" t="s">
        <v>20735</v>
      </c>
      <c r="J4746" t="s">
        <v>27672</v>
      </c>
    </row>
    <row r="4747" spans="1:10" x14ac:dyDescent="0.2">
      <c r="A4747" t="s">
        <v>22720</v>
      </c>
      <c r="B4747" t="s">
        <v>22722</v>
      </c>
      <c r="C4747" t="s">
        <v>22721</v>
      </c>
      <c r="J4747" t="s">
        <v>27672</v>
      </c>
    </row>
    <row r="4748" spans="1:10" x14ac:dyDescent="0.2">
      <c r="A4748" t="s">
        <v>768</v>
      </c>
      <c r="B4748" t="s">
        <v>8562</v>
      </c>
      <c r="C4748" t="s">
        <v>769</v>
      </c>
      <c r="J4748" t="s">
        <v>27672</v>
      </c>
    </row>
    <row r="4749" spans="1:10" x14ac:dyDescent="0.2">
      <c r="A4749" t="s">
        <v>770</v>
      </c>
      <c r="B4749" t="s">
        <v>772</v>
      </c>
      <c r="C4749" t="s">
        <v>771</v>
      </c>
      <c r="J4749" t="s">
        <v>27672</v>
      </c>
    </row>
    <row r="4750" spans="1:10" x14ac:dyDescent="0.2">
      <c r="A4750" t="s">
        <v>7698</v>
      </c>
      <c r="B4750" t="s">
        <v>7699</v>
      </c>
      <c r="C4750" t="s">
        <v>7697</v>
      </c>
      <c r="J4750" t="s">
        <v>27696</v>
      </c>
    </row>
    <row r="4751" spans="1:10" x14ac:dyDescent="0.2">
      <c r="A4751" t="s">
        <v>18707</v>
      </c>
      <c r="B4751" t="s">
        <v>18709</v>
      </c>
      <c r="C4751" t="s">
        <v>18708</v>
      </c>
      <c r="J4751" t="s">
        <v>27672</v>
      </c>
    </row>
    <row r="4752" spans="1:10" x14ac:dyDescent="0.2">
      <c r="A4752" t="s">
        <v>26023</v>
      </c>
      <c r="B4752" t="s">
        <v>26025</v>
      </c>
      <c r="C4752" t="s">
        <v>26024</v>
      </c>
      <c r="J4752" t="s">
        <v>27723</v>
      </c>
    </row>
    <row r="4753" spans="1:10" x14ac:dyDescent="0.2">
      <c r="A4753" t="s">
        <v>15860</v>
      </c>
      <c r="B4753" t="s">
        <v>15862</v>
      </c>
      <c r="C4753" t="s">
        <v>15861</v>
      </c>
      <c r="E4753" t="s">
        <v>20736</v>
      </c>
      <c r="G4753" t="s">
        <v>20737</v>
      </c>
      <c r="J4753" t="s">
        <v>27672</v>
      </c>
    </row>
    <row r="4754" spans="1:10" x14ac:dyDescent="0.2">
      <c r="A4754" t="s">
        <v>20736</v>
      </c>
      <c r="B4754" t="s">
        <v>20738</v>
      </c>
      <c r="C4754" t="s">
        <v>20737</v>
      </c>
      <c r="D4754" t="s">
        <v>15860</v>
      </c>
      <c r="H4754" t="s">
        <v>15861</v>
      </c>
      <c r="J4754" t="s">
        <v>27672</v>
      </c>
    </row>
    <row r="4755" spans="1:10" x14ac:dyDescent="0.2">
      <c r="A4755" t="s">
        <v>20739</v>
      </c>
      <c r="B4755" t="s">
        <v>20741</v>
      </c>
      <c r="C4755" t="s">
        <v>20740</v>
      </c>
      <c r="J4755" t="s">
        <v>27672</v>
      </c>
    </row>
    <row r="4756" spans="1:10" x14ac:dyDescent="0.2">
      <c r="A4756" t="s">
        <v>20742</v>
      </c>
      <c r="B4756" t="s">
        <v>20744</v>
      </c>
      <c r="C4756" t="s">
        <v>20743</v>
      </c>
      <c r="J4756" t="s">
        <v>27672</v>
      </c>
    </row>
    <row r="4757" spans="1:10" x14ac:dyDescent="0.2">
      <c r="A4757" t="s">
        <v>19257</v>
      </c>
      <c r="B4757" t="s">
        <v>19259</v>
      </c>
      <c r="C4757" t="s">
        <v>19258</v>
      </c>
      <c r="J4757" t="s">
        <v>27670</v>
      </c>
    </row>
    <row r="4758" spans="1:10" x14ac:dyDescent="0.2">
      <c r="A4758" t="s">
        <v>7701</v>
      </c>
      <c r="B4758" t="s">
        <v>7702</v>
      </c>
      <c r="C4758" t="s">
        <v>7700</v>
      </c>
      <c r="D4758" t="s">
        <v>12413</v>
      </c>
      <c r="H4758" t="s">
        <v>12414</v>
      </c>
      <c r="J4758" t="s">
        <v>27672</v>
      </c>
    </row>
    <row r="4759" spans="1:10" x14ac:dyDescent="0.2">
      <c r="A4759" t="s">
        <v>7704</v>
      </c>
      <c r="B4759" t="s">
        <v>7705</v>
      </c>
      <c r="C4759" t="s">
        <v>7703</v>
      </c>
      <c r="D4759" t="s">
        <v>18909</v>
      </c>
      <c r="H4759" t="s">
        <v>18910</v>
      </c>
      <c r="J4759" t="s">
        <v>27672</v>
      </c>
    </row>
    <row r="4760" spans="1:10" x14ac:dyDescent="0.2">
      <c r="A4760" t="s">
        <v>21676</v>
      </c>
      <c r="B4760" t="s">
        <v>21678</v>
      </c>
      <c r="C4760" t="s">
        <v>21677</v>
      </c>
      <c r="J4760" t="s">
        <v>27672</v>
      </c>
    </row>
    <row r="4761" spans="1:10" x14ac:dyDescent="0.2">
      <c r="A4761" t="s">
        <v>2955</v>
      </c>
      <c r="B4761" t="s">
        <v>2957</v>
      </c>
      <c r="C4761" t="s">
        <v>2956</v>
      </c>
      <c r="J4761" t="s">
        <v>27672</v>
      </c>
    </row>
    <row r="4762" spans="1:10" x14ac:dyDescent="0.2">
      <c r="A4762" t="s">
        <v>27434</v>
      </c>
      <c r="B4762" t="s">
        <v>27436</v>
      </c>
      <c r="C4762" t="s">
        <v>27435</v>
      </c>
      <c r="J4762" t="s">
        <v>27672</v>
      </c>
    </row>
    <row r="4763" spans="1:10" x14ac:dyDescent="0.2">
      <c r="A4763" t="s">
        <v>7707</v>
      </c>
      <c r="B4763" t="s">
        <v>7708</v>
      </c>
      <c r="C4763" t="s">
        <v>7706</v>
      </c>
      <c r="F4763" t="s">
        <v>15865</v>
      </c>
      <c r="I4763" t="s">
        <v>15866</v>
      </c>
      <c r="J4763" t="s">
        <v>27672</v>
      </c>
    </row>
    <row r="4764" spans="1:10" x14ac:dyDescent="0.2">
      <c r="A4764" t="s">
        <v>7710</v>
      </c>
      <c r="B4764" t="s">
        <v>7711</v>
      </c>
      <c r="C4764" t="s">
        <v>7709</v>
      </c>
      <c r="E4764" t="s">
        <v>16701</v>
      </c>
      <c r="G4764" t="s">
        <v>16702</v>
      </c>
      <c r="J4764" t="s">
        <v>27672</v>
      </c>
    </row>
    <row r="4765" spans="1:10" x14ac:dyDescent="0.2">
      <c r="A4765" t="s">
        <v>16701</v>
      </c>
      <c r="B4765" t="s">
        <v>16703</v>
      </c>
      <c r="C4765" t="s">
        <v>16702</v>
      </c>
      <c r="D4765" t="s">
        <v>7710</v>
      </c>
      <c r="H4765" t="s">
        <v>7709</v>
      </c>
      <c r="J4765" t="s">
        <v>27672</v>
      </c>
    </row>
    <row r="4766" spans="1:10" x14ac:dyDescent="0.2">
      <c r="A4766" t="s">
        <v>16704</v>
      </c>
      <c r="B4766" t="s">
        <v>16706</v>
      </c>
      <c r="C4766" t="s">
        <v>16705</v>
      </c>
      <c r="J4766" t="s">
        <v>27672</v>
      </c>
    </row>
    <row r="4767" spans="1:10" x14ac:dyDescent="0.2">
      <c r="A4767" t="s">
        <v>2958</v>
      </c>
      <c r="B4767" t="s">
        <v>2960</v>
      </c>
      <c r="C4767" t="s">
        <v>2959</v>
      </c>
      <c r="J4767" t="s">
        <v>27672</v>
      </c>
    </row>
    <row r="4768" spans="1:10" x14ac:dyDescent="0.2">
      <c r="A4768" t="s">
        <v>13494</v>
      </c>
      <c r="B4768" t="s">
        <v>8177</v>
      </c>
      <c r="C4768" t="s">
        <v>13495</v>
      </c>
      <c r="J4768" t="s">
        <v>27672</v>
      </c>
    </row>
    <row r="4769" spans="1:10" x14ac:dyDescent="0.2">
      <c r="A4769" t="s">
        <v>14308</v>
      </c>
      <c r="B4769" t="s">
        <v>14309</v>
      </c>
      <c r="C4769" t="s">
        <v>14310</v>
      </c>
      <c r="J4769" t="s">
        <v>27672</v>
      </c>
    </row>
    <row r="4770" spans="1:10" x14ac:dyDescent="0.2">
      <c r="A4770" t="s">
        <v>7713</v>
      </c>
      <c r="B4770" t="s">
        <v>7714</v>
      </c>
      <c r="C4770" t="s">
        <v>7712</v>
      </c>
      <c r="J4770" t="s">
        <v>27672</v>
      </c>
    </row>
    <row r="4771" spans="1:10" x14ac:dyDescent="0.2">
      <c r="A4771" t="s">
        <v>16707</v>
      </c>
      <c r="B4771" t="s">
        <v>16709</v>
      </c>
      <c r="C4771" t="s">
        <v>16708</v>
      </c>
      <c r="F4771" t="s">
        <v>22782</v>
      </c>
      <c r="I4771" t="s">
        <v>22783</v>
      </c>
      <c r="J4771" t="s">
        <v>27672</v>
      </c>
    </row>
    <row r="4772" spans="1:10" x14ac:dyDescent="0.2">
      <c r="A4772" t="s">
        <v>16710</v>
      </c>
      <c r="B4772" t="s">
        <v>16712</v>
      </c>
      <c r="C4772" t="s">
        <v>16711</v>
      </c>
      <c r="F4772" t="s">
        <v>22782</v>
      </c>
      <c r="I4772" t="s">
        <v>22783</v>
      </c>
      <c r="J4772" t="s">
        <v>27672</v>
      </c>
    </row>
    <row r="4773" spans="1:10" x14ac:dyDescent="0.2">
      <c r="A4773" t="s">
        <v>17971</v>
      </c>
      <c r="B4773" t="s">
        <v>5092</v>
      </c>
      <c r="C4773" t="s">
        <v>17972</v>
      </c>
      <c r="J4773" t="s">
        <v>27672</v>
      </c>
    </row>
    <row r="4774" spans="1:10" x14ac:dyDescent="0.2">
      <c r="A4774" t="s">
        <v>7716</v>
      </c>
      <c r="B4774" t="s">
        <v>7717</v>
      </c>
      <c r="C4774" t="s">
        <v>7715</v>
      </c>
      <c r="J4774" t="s">
        <v>27672</v>
      </c>
    </row>
    <row r="4775" spans="1:10" x14ac:dyDescent="0.2">
      <c r="A4775" t="s">
        <v>15863</v>
      </c>
      <c r="B4775" t="s">
        <v>5481</v>
      </c>
      <c r="C4775" t="s">
        <v>15864</v>
      </c>
      <c r="J4775" t="s">
        <v>27672</v>
      </c>
    </row>
    <row r="4776" spans="1:10" x14ac:dyDescent="0.2">
      <c r="A4776" t="s">
        <v>15865</v>
      </c>
      <c r="B4776" t="s">
        <v>15867</v>
      </c>
      <c r="C4776" t="s">
        <v>15866</v>
      </c>
      <c r="J4776" t="s">
        <v>27672</v>
      </c>
    </row>
    <row r="4777" spans="1:10" x14ac:dyDescent="0.2">
      <c r="A4777" t="s">
        <v>1422</v>
      </c>
      <c r="B4777" t="s">
        <v>27437</v>
      </c>
      <c r="C4777" t="s">
        <v>1423</v>
      </c>
      <c r="E4777" t="s">
        <v>18780</v>
      </c>
      <c r="G4777" t="s">
        <v>18781</v>
      </c>
      <c r="J4777" t="s">
        <v>27672</v>
      </c>
    </row>
    <row r="4778" spans="1:10" x14ac:dyDescent="0.2">
      <c r="A4778" t="s">
        <v>26026</v>
      </c>
      <c r="B4778" t="s">
        <v>26028</v>
      </c>
      <c r="C4778" t="s">
        <v>26027</v>
      </c>
      <c r="J4778" t="s">
        <v>27672</v>
      </c>
    </row>
    <row r="4779" spans="1:10" x14ac:dyDescent="0.2">
      <c r="A4779" t="s">
        <v>14311</v>
      </c>
      <c r="B4779" t="s">
        <v>15868</v>
      </c>
      <c r="C4779" t="s">
        <v>14312</v>
      </c>
      <c r="J4779" t="s">
        <v>27672</v>
      </c>
    </row>
    <row r="4780" spans="1:10" x14ac:dyDescent="0.2">
      <c r="A4780" t="s">
        <v>15869</v>
      </c>
      <c r="B4780" t="s">
        <v>10226</v>
      </c>
      <c r="C4780" t="s">
        <v>15870</v>
      </c>
      <c r="J4780" t="s">
        <v>27672</v>
      </c>
    </row>
    <row r="4781" spans="1:10" x14ac:dyDescent="0.2">
      <c r="A4781" t="s">
        <v>26029</v>
      </c>
      <c r="B4781" t="s">
        <v>26031</v>
      </c>
      <c r="C4781" t="s">
        <v>26030</v>
      </c>
      <c r="J4781" t="s">
        <v>27672</v>
      </c>
    </row>
    <row r="4782" spans="1:10" x14ac:dyDescent="0.2">
      <c r="A4782" t="s">
        <v>7719</v>
      </c>
      <c r="B4782" t="s">
        <v>7720</v>
      </c>
      <c r="C4782" t="s">
        <v>7718</v>
      </c>
      <c r="J4782" t="s">
        <v>27672</v>
      </c>
    </row>
    <row r="4783" spans="1:10" x14ac:dyDescent="0.2">
      <c r="A4783" t="s">
        <v>7722</v>
      </c>
      <c r="B4783" t="s">
        <v>7723</v>
      </c>
      <c r="C4783" t="s">
        <v>7721</v>
      </c>
      <c r="J4783" t="s">
        <v>27672</v>
      </c>
    </row>
    <row r="4784" spans="1:10" x14ac:dyDescent="0.2">
      <c r="A4784" t="s">
        <v>4241</v>
      </c>
      <c r="B4784" t="s">
        <v>15871</v>
      </c>
      <c r="C4784" t="s">
        <v>4242</v>
      </c>
      <c r="J4784" t="s">
        <v>27672</v>
      </c>
    </row>
    <row r="4785" spans="1:10" x14ac:dyDescent="0.2">
      <c r="A4785" t="s">
        <v>15872</v>
      </c>
      <c r="B4785" t="s">
        <v>15874</v>
      </c>
      <c r="C4785" t="s">
        <v>15873</v>
      </c>
      <c r="J4785" t="s">
        <v>27723</v>
      </c>
    </row>
    <row r="4786" spans="1:10" x14ac:dyDescent="0.2">
      <c r="A4786" t="s">
        <v>14313</v>
      </c>
      <c r="B4786" t="s">
        <v>15875</v>
      </c>
      <c r="C4786" t="s">
        <v>14314</v>
      </c>
      <c r="E4786" t="s">
        <v>17973</v>
      </c>
      <c r="G4786" t="s">
        <v>17974</v>
      </c>
      <c r="J4786" t="s">
        <v>27672</v>
      </c>
    </row>
    <row r="4787" spans="1:10" x14ac:dyDescent="0.2">
      <c r="A4787" t="s">
        <v>17973</v>
      </c>
      <c r="B4787" t="s">
        <v>17975</v>
      </c>
      <c r="C4787" t="s">
        <v>17974</v>
      </c>
      <c r="D4787" t="s">
        <v>14313</v>
      </c>
      <c r="H4787" t="s">
        <v>14314</v>
      </c>
      <c r="J4787" t="s">
        <v>27672</v>
      </c>
    </row>
    <row r="4788" spans="1:10" x14ac:dyDescent="0.2">
      <c r="A4788" t="s">
        <v>13496</v>
      </c>
      <c r="B4788" t="s">
        <v>13498</v>
      </c>
      <c r="C4788" t="s">
        <v>13497</v>
      </c>
      <c r="J4788" t="s">
        <v>27672</v>
      </c>
    </row>
    <row r="4789" spans="1:10" x14ac:dyDescent="0.2">
      <c r="A4789" t="s">
        <v>23660</v>
      </c>
      <c r="B4789" t="s">
        <v>23662</v>
      </c>
      <c r="C4789" t="s">
        <v>23661</v>
      </c>
      <c r="J4789" t="s">
        <v>27672</v>
      </c>
    </row>
    <row r="4790" spans="1:10" x14ac:dyDescent="0.2">
      <c r="A4790" t="s">
        <v>19260</v>
      </c>
      <c r="B4790" t="s">
        <v>19262</v>
      </c>
      <c r="C4790" t="s">
        <v>19261</v>
      </c>
      <c r="J4790" t="s">
        <v>27672</v>
      </c>
    </row>
    <row r="4791" spans="1:10" x14ac:dyDescent="0.2">
      <c r="A4791" t="s">
        <v>15876</v>
      </c>
      <c r="B4791" t="s">
        <v>15878</v>
      </c>
      <c r="C4791" t="s">
        <v>15877</v>
      </c>
      <c r="J4791" t="s">
        <v>27723</v>
      </c>
    </row>
    <row r="4792" spans="1:10" x14ac:dyDescent="0.2">
      <c r="A4792" t="s">
        <v>21679</v>
      </c>
      <c r="B4792" t="s">
        <v>21681</v>
      </c>
      <c r="C4792" t="s">
        <v>21680</v>
      </c>
      <c r="J4792" t="s">
        <v>27723</v>
      </c>
    </row>
    <row r="4793" spans="1:10" x14ac:dyDescent="0.2">
      <c r="A4793" t="s">
        <v>25301</v>
      </c>
      <c r="B4793" t="s">
        <v>25303</v>
      </c>
      <c r="C4793" t="s">
        <v>25302</v>
      </c>
      <c r="J4793" t="s">
        <v>27672</v>
      </c>
    </row>
    <row r="4794" spans="1:10" x14ac:dyDescent="0.2">
      <c r="A4794" t="s">
        <v>12699</v>
      </c>
      <c r="B4794" t="s">
        <v>12701</v>
      </c>
      <c r="C4794" t="s">
        <v>12700</v>
      </c>
      <c r="E4794" t="s">
        <v>19263</v>
      </c>
      <c r="G4794" t="s">
        <v>19264</v>
      </c>
      <c r="J4794" t="s">
        <v>27696</v>
      </c>
    </row>
    <row r="4795" spans="1:10" x14ac:dyDescent="0.2">
      <c r="A4795" t="s">
        <v>19263</v>
      </c>
      <c r="B4795" t="s">
        <v>12701</v>
      </c>
      <c r="C4795" t="s">
        <v>19264</v>
      </c>
      <c r="D4795" t="s">
        <v>12699</v>
      </c>
      <c r="H4795" t="s">
        <v>12700</v>
      </c>
      <c r="J4795" t="s">
        <v>27696</v>
      </c>
    </row>
    <row r="4796" spans="1:10" x14ac:dyDescent="0.2">
      <c r="A4796" t="s">
        <v>1424</v>
      </c>
      <c r="B4796" t="s">
        <v>1426</v>
      </c>
      <c r="C4796" t="s">
        <v>1425</v>
      </c>
      <c r="E4796" t="s">
        <v>27646</v>
      </c>
      <c r="G4796" t="s">
        <v>27647</v>
      </c>
      <c r="J4796" t="s">
        <v>27696</v>
      </c>
    </row>
    <row r="4797" spans="1:10" x14ac:dyDescent="0.2">
      <c r="A4797" t="s">
        <v>21682</v>
      </c>
      <c r="B4797" t="s">
        <v>21684</v>
      </c>
      <c r="C4797" t="s">
        <v>21683</v>
      </c>
      <c r="J4797" t="s">
        <v>27723</v>
      </c>
    </row>
    <row r="4798" spans="1:10" x14ac:dyDescent="0.2">
      <c r="A4798" t="s">
        <v>13499</v>
      </c>
      <c r="B4798" t="s">
        <v>1783</v>
      </c>
      <c r="C4798" t="s">
        <v>13500</v>
      </c>
      <c r="J4798" t="s">
        <v>27696</v>
      </c>
    </row>
    <row r="4799" spans="1:10" x14ac:dyDescent="0.2">
      <c r="A4799" t="s">
        <v>13501</v>
      </c>
      <c r="B4799" t="s">
        <v>13503</v>
      </c>
      <c r="C4799" t="s">
        <v>13502</v>
      </c>
      <c r="J4799" t="s">
        <v>27696</v>
      </c>
    </row>
    <row r="4800" spans="1:10" x14ac:dyDescent="0.2">
      <c r="A4800" t="s">
        <v>13504</v>
      </c>
      <c r="B4800" t="s">
        <v>13506</v>
      </c>
      <c r="C4800" t="s">
        <v>13505</v>
      </c>
      <c r="J4800" t="s">
        <v>27696</v>
      </c>
    </row>
    <row r="4801" spans="1:10" x14ac:dyDescent="0.2">
      <c r="A4801" t="s">
        <v>13507</v>
      </c>
      <c r="B4801" t="s">
        <v>24356</v>
      </c>
      <c r="C4801" t="s">
        <v>13508</v>
      </c>
      <c r="F4801" t="s">
        <v>14936</v>
      </c>
      <c r="I4801" t="s">
        <v>14937</v>
      </c>
      <c r="J4801" t="s">
        <v>27696</v>
      </c>
    </row>
    <row r="4802" spans="1:10" x14ac:dyDescent="0.2">
      <c r="A4802" t="s">
        <v>13510</v>
      </c>
      <c r="B4802" t="s">
        <v>13512</v>
      </c>
      <c r="C4802" t="s">
        <v>13511</v>
      </c>
      <c r="E4802" t="s">
        <v>19582</v>
      </c>
      <c r="G4802" t="s">
        <v>19583</v>
      </c>
      <c r="J4802" t="s">
        <v>27696</v>
      </c>
    </row>
    <row r="4803" spans="1:10" x14ac:dyDescent="0.2">
      <c r="A4803" t="s">
        <v>1201</v>
      </c>
      <c r="B4803" t="s">
        <v>1203</v>
      </c>
      <c r="C4803" t="s">
        <v>1202</v>
      </c>
      <c r="F4803" t="s">
        <v>19582</v>
      </c>
      <c r="I4803" t="s">
        <v>19583</v>
      </c>
      <c r="J4803" t="s">
        <v>27696</v>
      </c>
    </row>
    <row r="4804" spans="1:10" x14ac:dyDescent="0.2">
      <c r="A4804" t="s">
        <v>13513</v>
      </c>
      <c r="B4804" t="s">
        <v>13515</v>
      </c>
      <c r="C4804" t="s">
        <v>13514</v>
      </c>
      <c r="J4804" t="s">
        <v>27696</v>
      </c>
    </row>
    <row r="4805" spans="1:10" x14ac:dyDescent="0.2">
      <c r="A4805" t="s">
        <v>13516</v>
      </c>
      <c r="B4805" t="s">
        <v>13518</v>
      </c>
      <c r="C4805" t="s">
        <v>13517</v>
      </c>
      <c r="J4805" t="s">
        <v>27696</v>
      </c>
    </row>
    <row r="4806" spans="1:10" x14ac:dyDescent="0.2">
      <c r="A4806" t="s">
        <v>13519</v>
      </c>
      <c r="B4806" t="s">
        <v>13521</v>
      </c>
      <c r="C4806" t="s">
        <v>13520</v>
      </c>
      <c r="J4806" t="s">
        <v>27696</v>
      </c>
    </row>
    <row r="4807" spans="1:10" x14ac:dyDescent="0.2">
      <c r="A4807" t="s">
        <v>13522</v>
      </c>
      <c r="B4807" t="s">
        <v>13524</v>
      </c>
      <c r="C4807" t="s">
        <v>13523</v>
      </c>
      <c r="J4807" t="s">
        <v>27696</v>
      </c>
    </row>
    <row r="4808" spans="1:10" x14ac:dyDescent="0.2">
      <c r="A4808" t="s">
        <v>13525</v>
      </c>
      <c r="B4808" t="s">
        <v>13527</v>
      </c>
      <c r="C4808" t="s">
        <v>13526</v>
      </c>
      <c r="J4808" t="s">
        <v>27696</v>
      </c>
    </row>
    <row r="4809" spans="1:10" x14ac:dyDescent="0.2">
      <c r="A4809" t="s">
        <v>13528</v>
      </c>
      <c r="B4809" t="s">
        <v>13530</v>
      </c>
      <c r="C4809" t="s">
        <v>13529</v>
      </c>
      <c r="J4809" t="s">
        <v>27696</v>
      </c>
    </row>
    <row r="4810" spans="1:10" x14ac:dyDescent="0.2">
      <c r="A4810" t="s">
        <v>13531</v>
      </c>
      <c r="B4810" t="s">
        <v>13533</v>
      </c>
      <c r="C4810" t="s">
        <v>13532</v>
      </c>
      <c r="J4810" t="s">
        <v>27696</v>
      </c>
    </row>
    <row r="4811" spans="1:10" x14ac:dyDescent="0.2">
      <c r="A4811" t="s">
        <v>13534</v>
      </c>
      <c r="B4811" t="s">
        <v>13536</v>
      </c>
      <c r="C4811" t="s">
        <v>13535</v>
      </c>
      <c r="J4811" t="s">
        <v>27696</v>
      </c>
    </row>
    <row r="4812" spans="1:10" x14ac:dyDescent="0.2">
      <c r="A4812" t="s">
        <v>13537</v>
      </c>
      <c r="B4812" t="s">
        <v>13539</v>
      </c>
      <c r="C4812" t="s">
        <v>13538</v>
      </c>
      <c r="J4812" t="s">
        <v>27696</v>
      </c>
    </row>
    <row r="4813" spans="1:10" x14ac:dyDescent="0.2">
      <c r="A4813" t="s">
        <v>1427</v>
      </c>
      <c r="B4813" t="s">
        <v>13540</v>
      </c>
      <c r="C4813" t="s">
        <v>1428</v>
      </c>
      <c r="J4813" t="s">
        <v>27696</v>
      </c>
    </row>
    <row r="4814" spans="1:10" x14ac:dyDescent="0.2">
      <c r="A4814" t="s">
        <v>16713</v>
      </c>
      <c r="B4814" t="s">
        <v>16715</v>
      </c>
      <c r="C4814" t="s">
        <v>16714</v>
      </c>
      <c r="J4814" t="s">
        <v>27670</v>
      </c>
    </row>
    <row r="4815" spans="1:10" x14ac:dyDescent="0.2">
      <c r="A4815" t="s">
        <v>17976</v>
      </c>
      <c r="B4815" t="s">
        <v>17978</v>
      </c>
      <c r="C4815" t="s">
        <v>17977</v>
      </c>
      <c r="J4815" t="s">
        <v>27670</v>
      </c>
    </row>
    <row r="4816" spans="1:10" x14ac:dyDescent="0.2">
      <c r="A4816" t="s">
        <v>19265</v>
      </c>
      <c r="B4816" t="s">
        <v>19267</v>
      </c>
      <c r="C4816" t="s">
        <v>19266</v>
      </c>
      <c r="J4816" t="s">
        <v>27672</v>
      </c>
    </row>
    <row r="4817" spans="1:10" x14ac:dyDescent="0.2">
      <c r="A4817" t="s">
        <v>13541</v>
      </c>
      <c r="B4817" t="s">
        <v>15879</v>
      </c>
      <c r="C4817" t="s">
        <v>13542</v>
      </c>
      <c r="D4817" t="s">
        <v>14986</v>
      </c>
      <c r="H4817" t="s">
        <v>14987</v>
      </c>
      <c r="J4817" t="s">
        <v>27672</v>
      </c>
    </row>
    <row r="4818" spans="1:10" x14ac:dyDescent="0.2">
      <c r="A4818" t="s">
        <v>20745</v>
      </c>
      <c r="B4818" t="s">
        <v>18712</v>
      </c>
      <c r="C4818" t="s">
        <v>20746</v>
      </c>
      <c r="D4818" t="s">
        <v>18710</v>
      </c>
      <c r="H4818" t="s">
        <v>18711</v>
      </c>
      <c r="J4818" t="s">
        <v>27672</v>
      </c>
    </row>
    <row r="4819" spans="1:10" x14ac:dyDescent="0.2">
      <c r="A4819" t="s">
        <v>15880</v>
      </c>
      <c r="B4819" t="s">
        <v>25304</v>
      </c>
      <c r="C4819" t="s">
        <v>15881</v>
      </c>
      <c r="J4819" t="s">
        <v>27696</v>
      </c>
    </row>
    <row r="4820" spans="1:10" x14ac:dyDescent="0.2">
      <c r="A4820" t="s">
        <v>15882</v>
      </c>
      <c r="B4820" t="s">
        <v>25305</v>
      </c>
      <c r="C4820" t="s">
        <v>15883</v>
      </c>
      <c r="J4820" t="s">
        <v>27696</v>
      </c>
    </row>
    <row r="4821" spans="1:10" x14ac:dyDescent="0.2">
      <c r="A4821" t="s">
        <v>15884</v>
      </c>
      <c r="B4821" t="s">
        <v>25306</v>
      </c>
      <c r="C4821" t="s">
        <v>15885</v>
      </c>
      <c r="E4821" t="s">
        <v>24357</v>
      </c>
      <c r="G4821" t="s">
        <v>24358</v>
      </c>
      <c r="J4821" t="s">
        <v>27696</v>
      </c>
    </row>
    <row r="4822" spans="1:10" x14ac:dyDescent="0.2">
      <c r="A4822" t="s">
        <v>15886</v>
      </c>
      <c r="B4822" t="s">
        <v>25307</v>
      </c>
      <c r="C4822" t="s">
        <v>15887</v>
      </c>
      <c r="J4822" t="s">
        <v>27696</v>
      </c>
    </row>
    <row r="4823" spans="1:10" x14ac:dyDescent="0.2">
      <c r="A4823" t="s">
        <v>15888</v>
      </c>
      <c r="B4823" t="s">
        <v>25308</v>
      </c>
      <c r="C4823" t="s">
        <v>15889</v>
      </c>
      <c r="J4823" t="s">
        <v>27696</v>
      </c>
    </row>
    <row r="4824" spans="1:10" x14ac:dyDescent="0.2">
      <c r="A4824" t="s">
        <v>24357</v>
      </c>
      <c r="B4824" t="s">
        <v>25309</v>
      </c>
      <c r="C4824" t="s">
        <v>24358</v>
      </c>
      <c r="D4824" t="s">
        <v>15884</v>
      </c>
      <c r="H4824" t="s">
        <v>15885</v>
      </c>
      <c r="J4824" t="s">
        <v>27696</v>
      </c>
    </row>
    <row r="4825" spans="1:10" x14ac:dyDescent="0.2">
      <c r="A4825" t="s">
        <v>14315</v>
      </c>
      <c r="B4825" t="s">
        <v>14316</v>
      </c>
      <c r="C4825" t="s">
        <v>14317</v>
      </c>
      <c r="J4825" t="s">
        <v>27696</v>
      </c>
    </row>
    <row r="4826" spans="1:10" x14ac:dyDescent="0.2">
      <c r="A4826" t="s">
        <v>19268</v>
      </c>
      <c r="B4826" t="s">
        <v>19270</v>
      </c>
      <c r="C4826" t="s">
        <v>19269</v>
      </c>
      <c r="J4826" t="s">
        <v>27696</v>
      </c>
    </row>
    <row r="4827" spans="1:10" x14ac:dyDescent="0.2">
      <c r="A4827" t="s">
        <v>17979</v>
      </c>
      <c r="B4827" t="s">
        <v>17981</v>
      </c>
      <c r="C4827" t="s">
        <v>17980</v>
      </c>
      <c r="J4827" t="s">
        <v>27670</v>
      </c>
    </row>
    <row r="4828" spans="1:10" x14ac:dyDescent="0.2">
      <c r="A4828" t="s">
        <v>17982</v>
      </c>
      <c r="B4828" t="s">
        <v>17984</v>
      </c>
      <c r="C4828" t="s">
        <v>17983</v>
      </c>
      <c r="J4828" t="s">
        <v>27696</v>
      </c>
    </row>
    <row r="4829" spans="1:10" x14ac:dyDescent="0.2">
      <c r="A4829" t="s">
        <v>14318</v>
      </c>
      <c r="B4829" t="s">
        <v>14319</v>
      </c>
      <c r="C4829" t="s">
        <v>14320</v>
      </c>
      <c r="F4829" t="s">
        <v>6273</v>
      </c>
      <c r="I4829" t="s">
        <v>6272</v>
      </c>
      <c r="J4829" t="s">
        <v>27696</v>
      </c>
    </row>
    <row r="4830" spans="1:10" x14ac:dyDescent="0.2">
      <c r="A4830" t="s">
        <v>17985</v>
      </c>
      <c r="B4830" t="s">
        <v>8562</v>
      </c>
      <c r="C4830" t="s">
        <v>17986</v>
      </c>
      <c r="J4830" t="s">
        <v>27672</v>
      </c>
    </row>
    <row r="4831" spans="1:10" x14ac:dyDescent="0.2">
      <c r="A4831" t="s">
        <v>17987</v>
      </c>
      <c r="B4831" t="s">
        <v>17989</v>
      </c>
      <c r="C4831" t="s">
        <v>17988</v>
      </c>
      <c r="J4831" t="s">
        <v>27672</v>
      </c>
    </row>
    <row r="4832" spans="1:10" x14ac:dyDescent="0.2">
      <c r="A4832" t="s">
        <v>21685</v>
      </c>
      <c r="B4832" t="s">
        <v>21687</v>
      </c>
      <c r="C4832" t="s">
        <v>21686</v>
      </c>
      <c r="J4832" t="s">
        <v>27672</v>
      </c>
    </row>
    <row r="4833" spans="1:10" x14ac:dyDescent="0.2">
      <c r="A4833" t="s">
        <v>26032</v>
      </c>
      <c r="B4833" t="s">
        <v>26034</v>
      </c>
      <c r="C4833" t="s">
        <v>26033</v>
      </c>
      <c r="J4833" t="s">
        <v>27672</v>
      </c>
    </row>
    <row r="4834" spans="1:10" x14ac:dyDescent="0.2">
      <c r="A4834" t="s">
        <v>18713</v>
      </c>
      <c r="B4834" t="s">
        <v>6545</v>
      </c>
      <c r="C4834" t="s">
        <v>18714</v>
      </c>
      <c r="J4834" t="s">
        <v>27672</v>
      </c>
    </row>
    <row r="4835" spans="1:10" x14ac:dyDescent="0.2">
      <c r="A4835" t="s">
        <v>13543</v>
      </c>
      <c r="B4835" t="s">
        <v>13545</v>
      </c>
      <c r="C4835" t="s">
        <v>13544</v>
      </c>
      <c r="J4835" t="s">
        <v>27672</v>
      </c>
    </row>
    <row r="4836" spans="1:10" x14ac:dyDescent="0.2">
      <c r="A4836" t="s">
        <v>7725</v>
      </c>
      <c r="B4836" t="s">
        <v>7726</v>
      </c>
      <c r="C4836" t="s">
        <v>7724</v>
      </c>
      <c r="E4836" t="s">
        <v>4276</v>
      </c>
      <c r="G4836" t="s">
        <v>4277</v>
      </c>
      <c r="J4836" t="s">
        <v>27672</v>
      </c>
    </row>
    <row r="4837" spans="1:10" x14ac:dyDescent="0.2">
      <c r="A4837" t="s">
        <v>20747</v>
      </c>
      <c r="B4837" t="s">
        <v>20749</v>
      </c>
      <c r="C4837" t="s">
        <v>20748</v>
      </c>
      <c r="E4837" t="s">
        <v>25510</v>
      </c>
      <c r="G4837" t="s">
        <v>25511</v>
      </c>
      <c r="J4837" t="s">
        <v>27672</v>
      </c>
    </row>
    <row r="4838" spans="1:10" x14ac:dyDescent="0.2">
      <c r="A4838" t="s">
        <v>20750</v>
      </c>
      <c r="B4838" t="s">
        <v>20752</v>
      </c>
      <c r="C4838" t="s">
        <v>20751</v>
      </c>
      <c r="E4838" t="s">
        <v>25513</v>
      </c>
      <c r="G4838" t="s">
        <v>25514</v>
      </c>
      <c r="J4838" t="s">
        <v>27672</v>
      </c>
    </row>
    <row r="4839" spans="1:10" x14ac:dyDescent="0.2">
      <c r="A4839" t="s">
        <v>19271</v>
      </c>
      <c r="B4839" t="s">
        <v>19272</v>
      </c>
      <c r="C4839" t="s">
        <v>24359</v>
      </c>
      <c r="J4839" t="s">
        <v>27672</v>
      </c>
    </row>
    <row r="4840" spans="1:10" x14ac:dyDescent="0.2">
      <c r="A4840" t="s">
        <v>19273</v>
      </c>
      <c r="B4840" t="s">
        <v>19274</v>
      </c>
      <c r="C4840" t="s">
        <v>24360</v>
      </c>
      <c r="J4840" t="s">
        <v>27672</v>
      </c>
    </row>
    <row r="4841" spans="1:10" x14ac:dyDescent="0.2">
      <c r="A4841" t="s">
        <v>21688</v>
      </c>
      <c r="B4841" t="s">
        <v>21690</v>
      </c>
      <c r="C4841" t="s">
        <v>21689</v>
      </c>
      <c r="J4841" t="s">
        <v>27672</v>
      </c>
    </row>
    <row r="4842" spans="1:10" x14ac:dyDescent="0.2">
      <c r="A4842" t="s">
        <v>23663</v>
      </c>
      <c r="B4842" t="s">
        <v>23665</v>
      </c>
      <c r="C4842" t="s">
        <v>23664</v>
      </c>
      <c r="J4842" t="s">
        <v>27672</v>
      </c>
    </row>
    <row r="4843" spans="1:10" x14ac:dyDescent="0.2">
      <c r="A4843" t="s">
        <v>14321</v>
      </c>
      <c r="B4843" t="s">
        <v>14322</v>
      </c>
      <c r="C4843" t="s">
        <v>14323</v>
      </c>
      <c r="J4843" t="s">
        <v>27723</v>
      </c>
    </row>
    <row r="4844" spans="1:10" x14ac:dyDescent="0.2">
      <c r="A4844" t="s">
        <v>7728</v>
      </c>
      <c r="B4844" t="s">
        <v>1278</v>
      </c>
      <c r="C4844" t="s">
        <v>7727</v>
      </c>
      <c r="D4844" t="s">
        <v>12130</v>
      </c>
      <c r="H4844" t="s">
        <v>12131</v>
      </c>
      <c r="J4844" t="s">
        <v>27670</v>
      </c>
    </row>
    <row r="4845" spans="1:10" x14ac:dyDescent="0.2">
      <c r="A4845" t="s">
        <v>7730</v>
      </c>
      <c r="B4845" t="s">
        <v>1429</v>
      </c>
      <c r="C4845" t="s">
        <v>7729</v>
      </c>
      <c r="D4845" t="s">
        <v>12132</v>
      </c>
      <c r="E4845" t="s">
        <v>25347</v>
      </c>
      <c r="G4845" t="s">
        <v>25348</v>
      </c>
      <c r="H4845" t="s">
        <v>12133</v>
      </c>
      <c r="J4845" t="s">
        <v>27670</v>
      </c>
    </row>
    <row r="4846" spans="1:10" x14ac:dyDescent="0.2">
      <c r="A4846" t="s">
        <v>7732</v>
      </c>
      <c r="B4846" t="s">
        <v>4855</v>
      </c>
      <c r="C4846" t="s">
        <v>7731</v>
      </c>
      <c r="J4846" t="s">
        <v>27672</v>
      </c>
    </row>
    <row r="4847" spans="1:10" x14ac:dyDescent="0.2">
      <c r="A4847" t="s">
        <v>18715</v>
      </c>
      <c r="B4847" t="s">
        <v>18717</v>
      </c>
      <c r="C4847" t="s">
        <v>18716</v>
      </c>
      <c r="J4847" t="s">
        <v>27696</v>
      </c>
    </row>
    <row r="4848" spans="1:10" x14ac:dyDescent="0.2">
      <c r="A4848" t="s">
        <v>7734</v>
      </c>
      <c r="B4848" t="s">
        <v>3874</v>
      </c>
      <c r="C4848" t="s">
        <v>7733</v>
      </c>
      <c r="D4848" t="s">
        <v>12134</v>
      </c>
      <c r="H4848" t="s">
        <v>12135</v>
      </c>
      <c r="J4848" t="s">
        <v>27672</v>
      </c>
    </row>
    <row r="4849" spans="1:10" x14ac:dyDescent="0.2">
      <c r="A4849" t="s">
        <v>4243</v>
      </c>
      <c r="B4849" t="s">
        <v>19275</v>
      </c>
      <c r="C4849" t="s">
        <v>4244</v>
      </c>
      <c r="J4849" t="s">
        <v>27700</v>
      </c>
    </row>
    <row r="4850" spans="1:10" x14ac:dyDescent="0.2">
      <c r="A4850" t="s">
        <v>19276</v>
      </c>
      <c r="B4850" t="s">
        <v>7739</v>
      </c>
      <c r="C4850" t="s">
        <v>19277</v>
      </c>
      <c r="D4850" t="s">
        <v>7736</v>
      </c>
      <c r="H4850" t="s">
        <v>7735</v>
      </c>
      <c r="J4850" t="s">
        <v>27670</v>
      </c>
    </row>
    <row r="4851" spans="1:10" x14ac:dyDescent="0.2">
      <c r="A4851" t="s">
        <v>7738</v>
      </c>
      <c r="B4851" t="s">
        <v>7739</v>
      </c>
      <c r="C4851" t="s">
        <v>7737</v>
      </c>
      <c r="J4851" t="s">
        <v>27672</v>
      </c>
    </row>
    <row r="4852" spans="1:10" x14ac:dyDescent="0.2">
      <c r="A4852" t="s">
        <v>7741</v>
      </c>
      <c r="B4852" t="s">
        <v>7742</v>
      </c>
      <c r="C4852" t="s">
        <v>7740</v>
      </c>
      <c r="D4852" t="s">
        <v>12136</v>
      </c>
      <c r="H4852" t="s">
        <v>12137</v>
      </c>
      <c r="J4852" t="s">
        <v>27670</v>
      </c>
    </row>
    <row r="4853" spans="1:10" x14ac:dyDescent="0.2">
      <c r="A4853" t="s">
        <v>7744</v>
      </c>
      <c r="B4853" t="s">
        <v>4990</v>
      </c>
      <c r="C4853" t="s">
        <v>7743</v>
      </c>
      <c r="J4853" t="s">
        <v>27723</v>
      </c>
    </row>
    <row r="4854" spans="1:10" x14ac:dyDescent="0.2">
      <c r="A4854" t="s">
        <v>7746</v>
      </c>
      <c r="B4854" t="s">
        <v>19278</v>
      </c>
      <c r="C4854" t="s">
        <v>7745</v>
      </c>
      <c r="F4854" t="s">
        <v>19279</v>
      </c>
      <c r="I4854" t="s">
        <v>19280</v>
      </c>
      <c r="J4854" t="s">
        <v>27672</v>
      </c>
    </row>
    <row r="4855" spans="1:10" x14ac:dyDescent="0.2">
      <c r="A4855" t="s">
        <v>19279</v>
      </c>
      <c r="B4855" t="s">
        <v>19281</v>
      </c>
      <c r="C4855" t="s">
        <v>19280</v>
      </c>
      <c r="F4855" t="s">
        <v>7746</v>
      </c>
      <c r="I4855" t="s">
        <v>7745</v>
      </c>
      <c r="J4855" t="s">
        <v>27672</v>
      </c>
    </row>
    <row r="4856" spans="1:10" x14ac:dyDescent="0.2">
      <c r="A4856" t="s">
        <v>25310</v>
      </c>
      <c r="B4856" t="s">
        <v>19282</v>
      </c>
      <c r="C4856" t="s">
        <v>25311</v>
      </c>
      <c r="D4856" t="s">
        <v>21691</v>
      </c>
      <c r="H4856" t="s">
        <v>21692</v>
      </c>
      <c r="J4856" t="s">
        <v>27672</v>
      </c>
    </row>
    <row r="4857" spans="1:10" x14ac:dyDescent="0.2">
      <c r="A4857" t="s">
        <v>21691</v>
      </c>
      <c r="B4857" t="s">
        <v>19282</v>
      </c>
      <c r="C4857" t="s">
        <v>21692</v>
      </c>
      <c r="D4857" t="s">
        <v>17990</v>
      </c>
      <c r="E4857" t="s">
        <v>25310</v>
      </c>
      <c r="G4857" t="s">
        <v>25311</v>
      </c>
      <c r="H4857" t="s">
        <v>17991</v>
      </c>
      <c r="J4857" t="s">
        <v>27672</v>
      </c>
    </row>
    <row r="4858" spans="1:10" x14ac:dyDescent="0.2">
      <c r="A4858" t="s">
        <v>7748</v>
      </c>
      <c r="B4858" t="s">
        <v>1789</v>
      </c>
      <c r="C4858" t="s">
        <v>7747</v>
      </c>
      <c r="E4858" t="s">
        <v>25640</v>
      </c>
      <c r="G4858" t="s">
        <v>25641</v>
      </c>
      <c r="J4858" t="s">
        <v>27672</v>
      </c>
    </row>
    <row r="4859" spans="1:10" x14ac:dyDescent="0.2">
      <c r="A4859" t="s">
        <v>1430</v>
      </c>
      <c r="B4859" t="s">
        <v>15890</v>
      </c>
      <c r="C4859" t="s">
        <v>1431</v>
      </c>
      <c r="J4859" t="s">
        <v>27696</v>
      </c>
    </row>
    <row r="4860" spans="1:10" x14ac:dyDescent="0.2">
      <c r="A4860" t="s">
        <v>1204</v>
      </c>
      <c r="B4860" t="s">
        <v>1206</v>
      </c>
      <c r="C4860" t="s">
        <v>1205</v>
      </c>
      <c r="J4860" t="s">
        <v>27696</v>
      </c>
    </row>
    <row r="4861" spans="1:10" x14ac:dyDescent="0.2">
      <c r="A4861" t="s">
        <v>7750</v>
      </c>
      <c r="B4861" t="s">
        <v>17992</v>
      </c>
      <c r="C4861" t="s">
        <v>7749</v>
      </c>
      <c r="D4861" t="s">
        <v>12138</v>
      </c>
      <c r="H4861" t="s">
        <v>12139</v>
      </c>
      <c r="J4861" t="s">
        <v>27670</v>
      </c>
    </row>
    <row r="4862" spans="1:10" x14ac:dyDescent="0.2">
      <c r="A4862" t="s">
        <v>25640</v>
      </c>
      <c r="B4862" t="s">
        <v>1072</v>
      </c>
      <c r="C4862" t="s">
        <v>25641</v>
      </c>
      <c r="D4862" t="s">
        <v>7748</v>
      </c>
      <c r="H4862" t="s">
        <v>7747</v>
      </c>
      <c r="J4862" t="s">
        <v>27672</v>
      </c>
    </row>
    <row r="4863" spans="1:10" x14ac:dyDescent="0.2">
      <c r="A4863" t="s">
        <v>17993</v>
      </c>
      <c r="B4863" t="s">
        <v>17995</v>
      </c>
      <c r="C4863" t="s">
        <v>17994</v>
      </c>
      <c r="J4863" t="s">
        <v>27723</v>
      </c>
    </row>
    <row r="4864" spans="1:10" x14ac:dyDescent="0.2">
      <c r="A4864" t="s">
        <v>7752</v>
      </c>
      <c r="B4864" t="s">
        <v>7753</v>
      </c>
      <c r="C4864" t="s">
        <v>7751</v>
      </c>
      <c r="D4864" t="s">
        <v>12140</v>
      </c>
      <c r="E4864" t="s">
        <v>16716</v>
      </c>
      <c r="G4864" t="s">
        <v>16717</v>
      </c>
      <c r="H4864" t="s">
        <v>12141</v>
      </c>
      <c r="J4864" t="s">
        <v>27670</v>
      </c>
    </row>
    <row r="4865" spans="1:10" x14ac:dyDescent="0.2">
      <c r="A4865" t="s">
        <v>7755</v>
      </c>
      <c r="B4865" t="s">
        <v>7756</v>
      </c>
      <c r="C4865" t="s">
        <v>7754</v>
      </c>
      <c r="D4865" t="s">
        <v>12142</v>
      </c>
      <c r="H4865" t="s">
        <v>12143</v>
      </c>
      <c r="J4865" t="s">
        <v>27670</v>
      </c>
    </row>
    <row r="4866" spans="1:10" x14ac:dyDescent="0.2">
      <c r="A4866" t="s">
        <v>7758</v>
      </c>
      <c r="B4866" t="s">
        <v>7759</v>
      </c>
      <c r="C4866" t="s">
        <v>7757</v>
      </c>
      <c r="J4866" t="s">
        <v>27723</v>
      </c>
    </row>
    <row r="4867" spans="1:10" x14ac:dyDescent="0.2">
      <c r="A4867" t="s">
        <v>7761</v>
      </c>
      <c r="B4867" t="s">
        <v>7762</v>
      </c>
      <c r="C4867" t="s">
        <v>7760</v>
      </c>
      <c r="J4867" t="s">
        <v>27723</v>
      </c>
    </row>
    <row r="4868" spans="1:10" x14ac:dyDescent="0.2">
      <c r="A4868" t="s">
        <v>17996</v>
      </c>
      <c r="B4868" t="s">
        <v>17998</v>
      </c>
      <c r="C4868" t="s">
        <v>17997</v>
      </c>
      <c r="J4868" t="s">
        <v>27672</v>
      </c>
    </row>
    <row r="4869" spans="1:10" x14ac:dyDescent="0.2">
      <c r="A4869" t="s">
        <v>7764</v>
      </c>
      <c r="B4869" t="s">
        <v>7765</v>
      </c>
      <c r="C4869" t="s">
        <v>7763</v>
      </c>
      <c r="J4869" t="s">
        <v>27672</v>
      </c>
    </row>
    <row r="4870" spans="1:10" x14ac:dyDescent="0.2">
      <c r="A4870" t="s">
        <v>1432</v>
      </c>
      <c r="B4870" t="s">
        <v>19283</v>
      </c>
      <c r="C4870" t="s">
        <v>1433</v>
      </c>
      <c r="J4870" t="s">
        <v>27670</v>
      </c>
    </row>
    <row r="4871" spans="1:10" x14ac:dyDescent="0.2">
      <c r="A4871" t="s">
        <v>16716</v>
      </c>
      <c r="B4871" t="s">
        <v>1783</v>
      </c>
      <c r="C4871" t="s">
        <v>16717</v>
      </c>
      <c r="D4871" t="s">
        <v>7752</v>
      </c>
      <c r="H4871" t="s">
        <v>7751</v>
      </c>
      <c r="J4871" t="s">
        <v>27670</v>
      </c>
    </row>
    <row r="4872" spans="1:10" x14ac:dyDescent="0.2">
      <c r="A4872" t="s">
        <v>7767</v>
      </c>
      <c r="B4872" t="s">
        <v>1110</v>
      </c>
      <c r="C4872" t="s">
        <v>7766</v>
      </c>
      <c r="J4872" t="s">
        <v>27723</v>
      </c>
    </row>
    <row r="4873" spans="1:10" x14ac:dyDescent="0.2">
      <c r="A4873" t="s">
        <v>1434</v>
      </c>
      <c r="B4873" t="s">
        <v>1436</v>
      </c>
      <c r="C4873" t="s">
        <v>1435</v>
      </c>
      <c r="J4873" t="s">
        <v>27696</v>
      </c>
    </row>
    <row r="4874" spans="1:10" x14ac:dyDescent="0.2">
      <c r="A4874" t="s">
        <v>17999</v>
      </c>
      <c r="B4874" t="s">
        <v>22991</v>
      </c>
      <c r="C4874" t="s">
        <v>18000</v>
      </c>
      <c r="E4874" t="s">
        <v>22736</v>
      </c>
      <c r="G4874" t="s">
        <v>22737</v>
      </c>
      <c r="J4874" t="s">
        <v>27672</v>
      </c>
    </row>
    <row r="4875" spans="1:10" x14ac:dyDescent="0.2">
      <c r="A4875" t="s">
        <v>7769</v>
      </c>
      <c r="B4875" t="s">
        <v>7770</v>
      </c>
      <c r="C4875" t="s">
        <v>7768</v>
      </c>
      <c r="D4875" t="s">
        <v>12144</v>
      </c>
      <c r="H4875" t="s">
        <v>12145</v>
      </c>
      <c r="J4875" t="s">
        <v>27670</v>
      </c>
    </row>
    <row r="4876" spans="1:10" x14ac:dyDescent="0.2">
      <c r="A4876" t="s">
        <v>7772</v>
      </c>
      <c r="B4876" t="s">
        <v>1761</v>
      </c>
      <c r="C4876" t="s">
        <v>7771</v>
      </c>
      <c r="J4876" t="s">
        <v>27672</v>
      </c>
    </row>
    <row r="4877" spans="1:10" x14ac:dyDescent="0.2">
      <c r="A4877" t="s">
        <v>9088</v>
      </c>
      <c r="B4877" t="s">
        <v>9089</v>
      </c>
      <c r="C4877" t="s">
        <v>9087</v>
      </c>
      <c r="J4877" t="s">
        <v>27672</v>
      </c>
    </row>
    <row r="4878" spans="1:10" x14ac:dyDescent="0.2">
      <c r="A4878" t="s">
        <v>9091</v>
      </c>
      <c r="B4878" t="s">
        <v>9092</v>
      </c>
      <c r="C4878" t="s">
        <v>9090</v>
      </c>
      <c r="D4878" t="s">
        <v>12146</v>
      </c>
      <c r="H4878" t="s">
        <v>12147</v>
      </c>
      <c r="J4878" t="s">
        <v>27672</v>
      </c>
    </row>
    <row r="4879" spans="1:10" x14ac:dyDescent="0.2">
      <c r="A4879" t="s">
        <v>25312</v>
      </c>
      <c r="B4879" t="s">
        <v>25314</v>
      </c>
      <c r="C4879" t="s">
        <v>25313</v>
      </c>
      <c r="F4879" t="s">
        <v>811</v>
      </c>
      <c r="I4879" t="s">
        <v>812</v>
      </c>
      <c r="J4879" t="s">
        <v>27672</v>
      </c>
    </row>
    <row r="4880" spans="1:10" x14ac:dyDescent="0.2">
      <c r="A4880" t="s">
        <v>9094</v>
      </c>
      <c r="B4880" t="s">
        <v>9095</v>
      </c>
      <c r="C4880" t="s">
        <v>9093</v>
      </c>
      <c r="J4880" t="s">
        <v>27672</v>
      </c>
    </row>
    <row r="4881" spans="1:10" x14ac:dyDescent="0.2">
      <c r="A4881" t="s">
        <v>9097</v>
      </c>
      <c r="B4881" t="s">
        <v>9095</v>
      </c>
      <c r="C4881" t="s">
        <v>9096</v>
      </c>
      <c r="J4881" t="s">
        <v>27672</v>
      </c>
    </row>
    <row r="4882" spans="1:10" x14ac:dyDescent="0.2">
      <c r="A4882" t="s">
        <v>9099</v>
      </c>
      <c r="B4882" t="s">
        <v>19284</v>
      </c>
      <c r="C4882" t="s">
        <v>9098</v>
      </c>
      <c r="D4882" t="s">
        <v>12148</v>
      </c>
      <c r="E4882" t="s">
        <v>26181</v>
      </c>
      <c r="G4882" t="s">
        <v>26182</v>
      </c>
      <c r="H4882" t="s">
        <v>12149</v>
      </c>
      <c r="J4882" t="s">
        <v>27670</v>
      </c>
    </row>
    <row r="4883" spans="1:10" x14ac:dyDescent="0.2">
      <c r="A4883" t="s">
        <v>9101</v>
      </c>
      <c r="B4883" t="s">
        <v>9102</v>
      </c>
      <c r="C4883" t="s">
        <v>9100</v>
      </c>
      <c r="D4883" t="s">
        <v>12150</v>
      </c>
      <c r="H4883" t="s">
        <v>12151</v>
      </c>
      <c r="J4883" t="s">
        <v>27670</v>
      </c>
    </row>
    <row r="4884" spans="1:10" x14ac:dyDescent="0.2">
      <c r="A4884" t="s">
        <v>12152</v>
      </c>
      <c r="B4884" t="s">
        <v>12153</v>
      </c>
      <c r="C4884" t="s">
        <v>12154</v>
      </c>
      <c r="D4884" t="s">
        <v>12155</v>
      </c>
      <c r="E4884" t="s">
        <v>14326</v>
      </c>
      <c r="G4884" t="s">
        <v>14327</v>
      </c>
      <c r="H4884" t="s">
        <v>12156</v>
      </c>
      <c r="J4884" t="s">
        <v>27672</v>
      </c>
    </row>
    <row r="4885" spans="1:10" x14ac:dyDescent="0.2">
      <c r="A4885" t="s">
        <v>15891</v>
      </c>
      <c r="B4885" t="s">
        <v>15893</v>
      </c>
      <c r="C4885" t="s">
        <v>15892</v>
      </c>
      <c r="E4885" t="s">
        <v>26184</v>
      </c>
      <c r="G4885" t="s">
        <v>26185</v>
      </c>
      <c r="J4885" t="s">
        <v>27672</v>
      </c>
    </row>
    <row r="4886" spans="1:10" x14ac:dyDescent="0.2">
      <c r="A4886" t="s">
        <v>14326</v>
      </c>
      <c r="B4886" t="s">
        <v>19285</v>
      </c>
      <c r="C4886" t="s">
        <v>14327</v>
      </c>
      <c r="D4886" t="s">
        <v>12152</v>
      </c>
      <c r="H4886" t="s">
        <v>12154</v>
      </c>
      <c r="J4886" t="s">
        <v>27672</v>
      </c>
    </row>
    <row r="4887" spans="1:10" x14ac:dyDescent="0.2">
      <c r="A4887" t="s">
        <v>9104</v>
      </c>
      <c r="B4887" t="s">
        <v>9105</v>
      </c>
      <c r="C4887" t="s">
        <v>9103</v>
      </c>
      <c r="J4887" t="s">
        <v>27723</v>
      </c>
    </row>
    <row r="4888" spans="1:10" x14ac:dyDescent="0.2">
      <c r="A4888" t="s">
        <v>9107</v>
      </c>
      <c r="B4888" t="s">
        <v>5681</v>
      </c>
      <c r="C4888" t="s">
        <v>9106</v>
      </c>
      <c r="J4888" t="s">
        <v>27723</v>
      </c>
    </row>
    <row r="4889" spans="1:10" x14ac:dyDescent="0.2">
      <c r="A4889" t="s">
        <v>9109</v>
      </c>
      <c r="B4889" t="s">
        <v>9110</v>
      </c>
      <c r="C4889" t="s">
        <v>9108</v>
      </c>
      <c r="J4889" t="s">
        <v>27723</v>
      </c>
    </row>
    <row r="4890" spans="1:10" x14ac:dyDescent="0.2">
      <c r="A4890" t="s">
        <v>1207</v>
      </c>
      <c r="B4890" t="s">
        <v>10235</v>
      </c>
      <c r="C4890" t="s">
        <v>1208</v>
      </c>
      <c r="D4890" t="s">
        <v>12397</v>
      </c>
      <c r="H4890" t="s">
        <v>12399</v>
      </c>
      <c r="J4890" t="s">
        <v>27723</v>
      </c>
    </row>
    <row r="4891" spans="1:10" x14ac:dyDescent="0.2">
      <c r="A4891" t="s">
        <v>9112</v>
      </c>
      <c r="B4891" t="s">
        <v>4571</v>
      </c>
      <c r="C4891" t="s">
        <v>9111</v>
      </c>
      <c r="J4891" t="s">
        <v>27672</v>
      </c>
    </row>
    <row r="4892" spans="1:10" x14ac:dyDescent="0.2">
      <c r="A4892" t="s">
        <v>7637</v>
      </c>
      <c r="B4892" t="s">
        <v>7638</v>
      </c>
      <c r="C4892" t="s">
        <v>9113</v>
      </c>
      <c r="E4892" t="s">
        <v>18001</v>
      </c>
      <c r="G4892" t="s">
        <v>18002</v>
      </c>
      <c r="J4892" t="s">
        <v>27672</v>
      </c>
    </row>
    <row r="4893" spans="1:10" x14ac:dyDescent="0.2">
      <c r="A4893" t="s">
        <v>18001</v>
      </c>
      <c r="B4893" t="s">
        <v>7638</v>
      </c>
      <c r="C4893" t="s">
        <v>18002</v>
      </c>
      <c r="D4893" t="s">
        <v>7637</v>
      </c>
      <c r="H4893" t="s">
        <v>9113</v>
      </c>
      <c r="J4893" t="s">
        <v>27672</v>
      </c>
    </row>
    <row r="4894" spans="1:10" x14ac:dyDescent="0.2">
      <c r="A4894" t="s">
        <v>7636</v>
      </c>
      <c r="B4894" t="s">
        <v>7639</v>
      </c>
      <c r="C4894" t="s">
        <v>7635</v>
      </c>
      <c r="D4894" t="s">
        <v>12157</v>
      </c>
      <c r="E4894" t="s">
        <v>18011</v>
      </c>
      <c r="F4894" t="s">
        <v>18008</v>
      </c>
      <c r="G4894" t="s">
        <v>18012</v>
      </c>
      <c r="H4894" t="s">
        <v>12158</v>
      </c>
      <c r="I4894" t="s">
        <v>18009</v>
      </c>
      <c r="J4894" t="s">
        <v>27670</v>
      </c>
    </row>
    <row r="4895" spans="1:10" x14ac:dyDescent="0.2">
      <c r="A4895" t="s">
        <v>7641</v>
      </c>
      <c r="B4895" t="s">
        <v>7642</v>
      </c>
      <c r="C4895" t="s">
        <v>7640</v>
      </c>
      <c r="D4895" t="s">
        <v>12159</v>
      </c>
      <c r="E4895" t="s">
        <v>18005</v>
      </c>
      <c r="F4895" t="s">
        <v>22723</v>
      </c>
      <c r="G4895" t="s">
        <v>18006</v>
      </c>
      <c r="H4895" t="s">
        <v>12160</v>
      </c>
      <c r="I4895" t="s">
        <v>22724</v>
      </c>
      <c r="J4895" t="s">
        <v>27670</v>
      </c>
    </row>
    <row r="4896" spans="1:10" x14ac:dyDescent="0.2">
      <c r="A4896" t="s">
        <v>18003</v>
      </c>
      <c r="B4896" t="s">
        <v>19286</v>
      </c>
      <c r="C4896" t="s">
        <v>18004</v>
      </c>
      <c r="E4896" t="s">
        <v>22723</v>
      </c>
      <c r="G4896" t="s">
        <v>22724</v>
      </c>
      <c r="J4896" t="s">
        <v>27723</v>
      </c>
    </row>
    <row r="4897" spans="1:10" x14ac:dyDescent="0.2">
      <c r="A4897" t="s">
        <v>18005</v>
      </c>
      <c r="B4897" t="s">
        <v>18007</v>
      </c>
      <c r="C4897" t="s">
        <v>18006</v>
      </c>
      <c r="D4897" t="s">
        <v>7641</v>
      </c>
      <c r="E4897" t="s">
        <v>22726</v>
      </c>
      <c r="G4897" t="s">
        <v>22727</v>
      </c>
      <c r="H4897" t="s">
        <v>7640</v>
      </c>
      <c r="J4897" t="s">
        <v>27670</v>
      </c>
    </row>
    <row r="4898" spans="1:10" x14ac:dyDescent="0.2">
      <c r="A4898" t="s">
        <v>18008</v>
      </c>
      <c r="B4898" t="s">
        <v>18010</v>
      </c>
      <c r="C4898" t="s">
        <v>18009</v>
      </c>
      <c r="E4898" t="s">
        <v>22728</v>
      </c>
      <c r="G4898" t="s">
        <v>22729</v>
      </c>
      <c r="J4898" t="s">
        <v>27670</v>
      </c>
    </row>
    <row r="4899" spans="1:10" x14ac:dyDescent="0.2">
      <c r="A4899" t="s">
        <v>18011</v>
      </c>
      <c r="B4899" t="s">
        <v>19287</v>
      </c>
      <c r="C4899" t="s">
        <v>18012</v>
      </c>
      <c r="D4899" t="s">
        <v>7636</v>
      </c>
      <c r="E4899" t="s">
        <v>22730</v>
      </c>
      <c r="G4899" t="s">
        <v>22731</v>
      </c>
      <c r="H4899" t="s">
        <v>7635</v>
      </c>
      <c r="J4899" t="s">
        <v>27670</v>
      </c>
    </row>
    <row r="4900" spans="1:10" x14ac:dyDescent="0.2">
      <c r="A4900" t="s">
        <v>22723</v>
      </c>
      <c r="B4900" t="s">
        <v>22725</v>
      </c>
      <c r="C4900" t="s">
        <v>22724</v>
      </c>
      <c r="D4900" t="s">
        <v>18003</v>
      </c>
      <c r="H4900" t="s">
        <v>18004</v>
      </c>
      <c r="J4900" t="s">
        <v>27723</v>
      </c>
    </row>
    <row r="4901" spans="1:10" x14ac:dyDescent="0.2">
      <c r="A4901" t="s">
        <v>22726</v>
      </c>
      <c r="B4901" t="s">
        <v>18007</v>
      </c>
      <c r="C4901" t="s">
        <v>22727</v>
      </c>
      <c r="D4901" t="s">
        <v>18005</v>
      </c>
      <c r="H4901" t="s">
        <v>18006</v>
      </c>
      <c r="J4901" t="s">
        <v>27670</v>
      </c>
    </row>
    <row r="4902" spans="1:10" x14ac:dyDescent="0.2">
      <c r="A4902" t="s">
        <v>22728</v>
      </c>
      <c r="B4902" t="s">
        <v>18010</v>
      </c>
      <c r="C4902" t="s">
        <v>22729</v>
      </c>
      <c r="D4902" t="s">
        <v>18008</v>
      </c>
      <c r="H4902" t="s">
        <v>18009</v>
      </c>
      <c r="J4902" t="s">
        <v>27670</v>
      </c>
    </row>
    <row r="4903" spans="1:10" x14ac:dyDescent="0.2">
      <c r="A4903" t="s">
        <v>22730</v>
      </c>
      <c r="B4903" t="s">
        <v>22732</v>
      </c>
      <c r="C4903" t="s">
        <v>22731</v>
      </c>
      <c r="D4903" t="s">
        <v>18011</v>
      </c>
      <c r="H4903" t="s">
        <v>18012</v>
      </c>
      <c r="J4903" t="s">
        <v>27670</v>
      </c>
    </row>
    <row r="4904" spans="1:10" x14ac:dyDescent="0.2">
      <c r="A4904" t="s">
        <v>7644</v>
      </c>
      <c r="B4904" t="s">
        <v>7645</v>
      </c>
      <c r="C4904" t="s">
        <v>7643</v>
      </c>
      <c r="D4904" t="s">
        <v>12161</v>
      </c>
      <c r="H4904" t="s">
        <v>12162</v>
      </c>
      <c r="J4904" t="s">
        <v>27670</v>
      </c>
    </row>
    <row r="4905" spans="1:10" x14ac:dyDescent="0.2">
      <c r="A4905" t="s">
        <v>18013</v>
      </c>
      <c r="B4905" t="s">
        <v>7645</v>
      </c>
      <c r="C4905" t="s">
        <v>18014</v>
      </c>
      <c r="J4905" t="s">
        <v>27670</v>
      </c>
    </row>
    <row r="4906" spans="1:10" x14ac:dyDescent="0.2">
      <c r="A4906" t="s">
        <v>20753</v>
      </c>
      <c r="B4906" t="s">
        <v>8680</v>
      </c>
      <c r="C4906" t="s">
        <v>20754</v>
      </c>
      <c r="J4906" t="s">
        <v>27672</v>
      </c>
    </row>
    <row r="4907" spans="1:10" x14ac:dyDescent="0.2">
      <c r="A4907" t="s">
        <v>7647</v>
      </c>
      <c r="B4907" t="s">
        <v>15894</v>
      </c>
      <c r="C4907" t="s">
        <v>7646</v>
      </c>
      <c r="D4907" t="s">
        <v>12163</v>
      </c>
      <c r="H4907" t="s">
        <v>12164</v>
      </c>
      <c r="J4907" t="s">
        <v>27670</v>
      </c>
    </row>
    <row r="4908" spans="1:10" x14ac:dyDescent="0.2">
      <c r="A4908" t="s">
        <v>4245</v>
      </c>
      <c r="B4908" t="s">
        <v>4247</v>
      </c>
      <c r="C4908" t="s">
        <v>4246</v>
      </c>
      <c r="J4908" t="s">
        <v>27672</v>
      </c>
    </row>
    <row r="4909" spans="1:10" x14ac:dyDescent="0.2">
      <c r="A4909" t="s">
        <v>7649</v>
      </c>
      <c r="B4909" t="s">
        <v>7650</v>
      </c>
      <c r="C4909" t="s">
        <v>7648</v>
      </c>
      <c r="D4909" t="s">
        <v>12165</v>
      </c>
      <c r="E4909" t="s">
        <v>23666</v>
      </c>
      <c r="G4909" t="s">
        <v>23667</v>
      </c>
      <c r="H4909" t="s">
        <v>12166</v>
      </c>
      <c r="J4909" t="s">
        <v>27696</v>
      </c>
    </row>
    <row r="4910" spans="1:10" x14ac:dyDescent="0.2">
      <c r="A4910" t="s">
        <v>18718</v>
      </c>
      <c r="B4910" t="s">
        <v>18720</v>
      </c>
      <c r="C4910" t="s">
        <v>18719</v>
      </c>
      <c r="F4910" t="s">
        <v>23666</v>
      </c>
      <c r="I4910" t="s">
        <v>23667</v>
      </c>
      <c r="J4910" t="s">
        <v>27696</v>
      </c>
    </row>
    <row r="4911" spans="1:10" x14ac:dyDescent="0.2">
      <c r="A4911" t="s">
        <v>21693</v>
      </c>
      <c r="B4911" t="s">
        <v>16058</v>
      </c>
      <c r="C4911" t="s">
        <v>21694</v>
      </c>
      <c r="J4911" t="s">
        <v>27670</v>
      </c>
    </row>
    <row r="4912" spans="1:10" x14ac:dyDescent="0.2">
      <c r="A4912" t="s">
        <v>23666</v>
      </c>
      <c r="B4912" t="s">
        <v>23668</v>
      </c>
      <c r="C4912" t="s">
        <v>23667</v>
      </c>
      <c r="D4912" t="s">
        <v>7649</v>
      </c>
      <c r="H4912" t="s">
        <v>7648</v>
      </c>
      <c r="J4912" t="s">
        <v>27696</v>
      </c>
    </row>
    <row r="4913" spans="1:10" x14ac:dyDescent="0.2">
      <c r="A4913" t="s">
        <v>7652</v>
      </c>
      <c r="B4913" t="s">
        <v>7653</v>
      </c>
      <c r="C4913" t="s">
        <v>7651</v>
      </c>
      <c r="D4913" t="s">
        <v>12167</v>
      </c>
      <c r="H4913" t="s">
        <v>12168</v>
      </c>
      <c r="J4913" t="s">
        <v>27670</v>
      </c>
    </row>
    <row r="4914" spans="1:10" x14ac:dyDescent="0.2">
      <c r="A4914" t="s">
        <v>7655</v>
      </c>
      <c r="B4914" t="s">
        <v>7656</v>
      </c>
      <c r="C4914" t="s">
        <v>7654</v>
      </c>
      <c r="D4914" t="s">
        <v>12169</v>
      </c>
      <c r="H4914" t="s">
        <v>12170</v>
      </c>
      <c r="J4914" t="s">
        <v>27670</v>
      </c>
    </row>
    <row r="4915" spans="1:10" x14ac:dyDescent="0.2">
      <c r="A4915" t="s">
        <v>19288</v>
      </c>
      <c r="B4915" t="s">
        <v>7657</v>
      </c>
      <c r="C4915" t="s">
        <v>19289</v>
      </c>
      <c r="D4915" t="s">
        <v>13546</v>
      </c>
      <c r="H4915" t="s">
        <v>13547</v>
      </c>
      <c r="J4915" t="s">
        <v>27672</v>
      </c>
    </row>
    <row r="4916" spans="1:10" x14ac:dyDescent="0.2">
      <c r="A4916" t="s">
        <v>7659</v>
      </c>
      <c r="B4916" t="s">
        <v>7660</v>
      </c>
      <c r="C4916" t="s">
        <v>7658</v>
      </c>
      <c r="D4916" t="s">
        <v>12273</v>
      </c>
      <c r="H4916" t="s">
        <v>12274</v>
      </c>
      <c r="J4916" t="s">
        <v>27670</v>
      </c>
    </row>
    <row r="4917" spans="1:10" x14ac:dyDescent="0.2">
      <c r="A4917" t="s">
        <v>7662</v>
      </c>
      <c r="B4917" t="s">
        <v>19290</v>
      </c>
      <c r="C4917" t="s">
        <v>7661</v>
      </c>
      <c r="J4917" t="s">
        <v>27672</v>
      </c>
    </row>
    <row r="4918" spans="1:10" x14ac:dyDescent="0.2">
      <c r="A4918" t="s">
        <v>7664</v>
      </c>
      <c r="B4918" t="s">
        <v>19290</v>
      </c>
      <c r="C4918" t="s">
        <v>7663</v>
      </c>
      <c r="J4918" t="s">
        <v>27672</v>
      </c>
    </row>
    <row r="4919" spans="1:10" x14ac:dyDescent="0.2">
      <c r="A4919" t="s">
        <v>15895</v>
      </c>
      <c r="B4919" t="s">
        <v>15897</v>
      </c>
      <c r="C4919" t="s">
        <v>15896</v>
      </c>
      <c r="J4919" t="s">
        <v>27700</v>
      </c>
    </row>
    <row r="4920" spans="1:10" x14ac:dyDescent="0.2">
      <c r="A4920" t="s">
        <v>1209</v>
      </c>
      <c r="B4920" t="s">
        <v>19291</v>
      </c>
      <c r="C4920" t="s">
        <v>1210</v>
      </c>
      <c r="J4920" t="s">
        <v>27672</v>
      </c>
    </row>
    <row r="4921" spans="1:10" x14ac:dyDescent="0.2">
      <c r="A4921" t="s">
        <v>21695</v>
      </c>
      <c r="B4921" t="s">
        <v>21697</v>
      </c>
      <c r="C4921" t="s">
        <v>21696</v>
      </c>
      <c r="J4921" t="s">
        <v>27700</v>
      </c>
    </row>
    <row r="4922" spans="1:10" x14ac:dyDescent="0.2">
      <c r="A4922" t="s">
        <v>19292</v>
      </c>
      <c r="B4922" t="s">
        <v>19294</v>
      </c>
      <c r="C4922" t="s">
        <v>19293</v>
      </c>
      <c r="D4922" t="s">
        <v>18721</v>
      </c>
      <c r="H4922" t="s">
        <v>18722</v>
      </c>
      <c r="J4922" t="s">
        <v>27723</v>
      </c>
    </row>
    <row r="4923" spans="1:10" x14ac:dyDescent="0.2">
      <c r="A4923" t="s">
        <v>7666</v>
      </c>
      <c r="B4923" t="s">
        <v>7667</v>
      </c>
      <c r="C4923" t="s">
        <v>7665</v>
      </c>
      <c r="D4923" t="s">
        <v>12275</v>
      </c>
      <c r="H4923" t="s">
        <v>12276</v>
      </c>
      <c r="J4923" t="s">
        <v>27670</v>
      </c>
    </row>
    <row r="4924" spans="1:10" x14ac:dyDescent="0.2">
      <c r="A4924" t="s">
        <v>7669</v>
      </c>
      <c r="B4924" t="s">
        <v>5912</v>
      </c>
      <c r="C4924" t="s">
        <v>7668</v>
      </c>
      <c r="J4924" t="s">
        <v>27723</v>
      </c>
    </row>
    <row r="4925" spans="1:10" x14ac:dyDescent="0.2">
      <c r="A4925" t="s">
        <v>19295</v>
      </c>
      <c r="B4925" t="s">
        <v>15900</v>
      </c>
      <c r="C4925" t="s">
        <v>19296</v>
      </c>
      <c r="D4925" t="s">
        <v>15898</v>
      </c>
      <c r="H4925" t="s">
        <v>15899</v>
      </c>
      <c r="J4925" t="s">
        <v>27696</v>
      </c>
    </row>
    <row r="4926" spans="1:10" x14ac:dyDescent="0.2">
      <c r="A4926" t="s">
        <v>2961</v>
      </c>
      <c r="B4926" t="s">
        <v>27438</v>
      </c>
      <c r="C4926" t="s">
        <v>2962</v>
      </c>
      <c r="D4926" t="s">
        <v>12315</v>
      </c>
      <c r="H4926" t="s">
        <v>12316</v>
      </c>
      <c r="J4926" t="s">
        <v>27672</v>
      </c>
    </row>
    <row r="4927" spans="1:10" x14ac:dyDescent="0.2">
      <c r="A4927" t="s">
        <v>8720</v>
      </c>
      <c r="B4927" t="s">
        <v>8722</v>
      </c>
      <c r="C4927" t="s">
        <v>8721</v>
      </c>
      <c r="D4927" t="s">
        <v>14221</v>
      </c>
      <c r="E4927" t="s">
        <v>23672</v>
      </c>
      <c r="G4927" t="s">
        <v>23673</v>
      </c>
      <c r="H4927" t="s">
        <v>14223</v>
      </c>
      <c r="J4927" t="s">
        <v>27672</v>
      </c>
    </row>
    <row r="4928" spans="1:10" x14ac:dyDescent="0.2">
      <c r="A4928" t="s">
        <v>18015</v>
      </c>
      <c r="B4928" t="s">
        <v>18017</v>
      </c>
      <c r="C4928" t="s">
        <v>18016</v>
      </c>
      <c r="J4928" t="s">
        <v>27672</v>
      </c>
    </row>
    <row r="4929" spans="1:10" x14ac:dyDescent="0.2">
      <c r="A4929" t="s">
        <v>19297</v>
      </c>
      <c r="B4929" t="s">
        <v>5912</v>
      </c>
      <c r="C4929" t="s">
        <v>19298</v>
      </c>
      <c r="J4929" t="s">
        <v>27723</v>
      </c>
    </row>
    <row r="4930" spans="1:10" x14ac:dyDescent="0.2">
      <c r="A4930" t="s">
        <v>18018</v>
      </c>
      <c r="B4930" t="s">
        <v>18020</v>
      </c>
      <c r="C4930" t="s">
        <v>18019</v>
      </c>
      <c r="J4930" t="s">
        <v>27672</v>
      </c>
    </row>
    <row r="4931" spans="1:10" x14ac:dyDescent="0.2">
      <c r="A4931" t="s">
        <v>18723</v>
      </c>
      <c r="B4931" t="s">
        <v>18725</v>
      </c>
      <c r="C4931" t="s">
        <v>18724</v>
      </c>
      <c r="E4931" t="s">
        <v>23669</v>
      </c>
      <c r="G4931" t="s">
        <v>23670</v>
      </c>
      <c r="J4931" t="s">
        <v>27672</v>
      </c>
    </row>
    <row r="4932" spans="1:10" x14ac:dyDescent="0.2">
      <c r="A4932" t="s">
        <v>21698</v>
      </c>
      <c r="B4932" t="s">
        <v>21700</v>
      </c>
      <c r="C4932" t="s">
        <v>21699</v>
      </c>
      <c r="J4932" t="s">
        <v>27670</v>
      </c>
    </row>
    <row r="4933" spans="1:10" x14ac:dyDescent="0.2">
      <c r="A4933" t="s">
        <v>23669</v>
      </c>
      <c r="B4933" t="s">
        <v>23671</v>
      </c>
      <c r="C4933" t="s">
        <v>23670</v>
      </c>
      <c r="D4933" t="s">
        <v>18723</v>
      </c>
      <c r="H4933" t="s">
        <v>18724</v>
      </c>
      <c r="J4933" t="s">
        <v>27672</v>
      </c>
    </row>
    <row r="4934" spans="1:10" x14ac:dyDescent="0.2">
      <c r="A4934" t="s">
        <v>23672</v>
      </c>
      <c r="B4934" t="s">
        <v>23674</v>
      </c>
      <c r="C4934" t="s">
        <v>23673</v>
      </c>
      <c r="D4934" t="s">
        <v>8720</v>
      </c>
      <c r="H4934" t="s">
        <v>8721</v>
      </c>
      <c r="J4934" t="s">
        <v>27672</v>
      </c>
    </row>
    <row r="4935" spans="1:10" x14ac:dyDescent="0.2">
      <c r="A4935" t="s">
        <v>20755</v>
      </c>
      <c r="B4935" t="s">
        <v>20757</v>
      </c>
      <c r="C4935" t="s">
        <v>20756</v>
      </c>
      <c r="D4935" t="s">
        <v>17907</v>
      </c>
      <c r="H4935" t="s">
        <v>17908</v>
      </c>
      <c r="J4935" t="s">
        <v>27696</v>
      </c>
    </row>
    <row r="4936" spans="1:10" x14ac:dyDescent="0.2">
      <c r="A4936" t="s">
        <v>18021</v>
      </c>
      <c r="B4936" t="s">
        <v>18023</v>
      </c>
      <c r="C4936" t="s">
        <v>18022</v>
      </c>
      <c r="J4936" t="s">
        <v>27723</v>
      </c>
    </row>
    <row r="4937" spans="1:10" x14ac:dyDescent="0.2">
      <c r="A4937" t="s">
        <v>7671</v>
      </c>
      <c r="B4937" t="s">
        <v>19299</v>
      </c>
      <c r="C4937" t="s">
        <v>7670</v>
      </c>
      <c r="D4937" t="s">
        <v>12277</v>
      </c>
      <c r="F4937" t="s">
        <v>23712</v>
      </c>
      <c r="H4937" t="s">
        <v>12278</v>
      </c>
      <c r="I4937" t="s">
        <v>23713</v>
      </c>
      <c r="J4937" t="s">
        <v>27670</v>
      </c>
    </row>
    <row r="4938" spans="1:10" x14ac:dyDescent="0.2">
      <c r="A4938" t="s">
        <v>7673</v>
      </c>
      <c r="B4938" t="s">
        <v>19300</v>
      </c>
      <c r="C4938" t="s">
        <v>7672</v>
      </c>
      <c r="D4938" t="s">
        <v>12279</v>
      </c>
      <c r="F4938" t="s">
        <v>23712</v>
      </c>
      <c r="H4938" t="s">
        <v>12280</v>
      </c>
      <c r="I4938" t="s">
        <v>23713</v>
      </c>
      <c r="J4938" t="s">
        <v>27670</v>
      </c>
    </row>
    <row r="4939" spans="1:10" x14ac:dyDescent="0.2">
      <c r="A4939" t="s">
        <v>7675</v>
      </c>
      <c r="B4939" t="s">
        <v>19301</v>
      </c>
      <c r="C4939" t="s">
        <v>7674</v>
      </c>
      <c r="D4939" t="s">
        <v>12281</v>
      </c>
      <c r="F4939" t="s">
        <v>7870</v>
      </c>
      <c r="H4939" t="s">
        <v>12282</v>
      </c>
      <c r="I4939" t="s">
        <v>7869</v>
      </c>
      <c r="J4939" t="s">
        <v>27670</v>
      </c>
    </row>
    <row r="4940" spans="1:10" x14ac:dyDescent="0.2">
      <c r="A4940" t="s">
        <v>7677</v>
      </c>
      <c r="B4940" t="s">
        <v>7678</v>
      </c>
      <c r="C4940" t="s">
        <v>7676</v>
      </c>
      <c r="D4940" t="s">
        <v>12283</v>
      </c>
      <c r="F4940" t="s">
        <v>23712</v>
      </c>
      <c r="H4940" t="s">
        <v>12284</v>
      </c>
      <c r="I4940" t="s">
        <v>23713</v>
      </c>
      <c r="J4940" t="s">
        <v>27670</v>
      </c>
    </row>
    <row r="4941" spans="1:10" x14ac:dyDescent="0.2">
      <c r="A4941" t="s">
        <v>7680</v>
      </c>
      <c r="B4941" t="s">
        <v>19302</v>
      </c>
      <c r="C4941" t="s">
        <v>7679</v>
      </c>
      <c r="D4941" t="s">
        <v>12285</v>
      </c>
      <c r="F4941" t="s">
        <v>23712</v>
      </c>
      <c r="H4941" t="s">
        <v>12286</v>
      </c>
      <c r="I4941" t="s">
        <v>23713</v>
      </c>
      <c r="J4941" t="s">
        <v>27670</v>
      </c>
    </row>
    <row r="4942" spans="1:10" x14ac:dyDescent="0.2">
      <c r="A4942" t="s">
        <v>19303</v>
      </c>
      <c r="B4942" t="s">
        <v>19305</v>
      </c>
      <c r="C4942" t="s">
        <v>19304</v>
      </c>
      <c r="D4942" t="s">
        <v>19802</v>
      </c>
      <c r="F4942" t="s">
        <v>23712</v>
      </c>
      <c r="H4942" t="s">
        <v>19829</v>
      </c>
      <c r="I4942" t="s">
        <v>23713</v>
      </c>
      <c r="J4942" t="s">
        <v>27670</v>
      </c>
    </row>
    <row r="4943" spans="1:10" x14ac:dyDescent="0.2">
      <c r="A4943" t="s">
        <v>7682</v>
      </c>
      <c r="B4943" t="s">
        <v>19306</v>
      </c>
      <c r="C4943" t="s">
        <v>7681</v>
      </c>
      <c r="D4943" t="s">
        <v>12287</v>
      </c>
      <c r="H4943" t="s">
        <v>12288</v>
      </c>
      <c r="J4943" t="s">
        <v>27670</v>
      </c>
    </row>
    <row r="4944" spans="1:10" x14ac:dyDescent="0.2">
      <c r="A4944" t="s">
        <v>7684</v>
      </c>
      <c r="B4944" t="s">
        <v>19307</v>
      </c>
      <c r="C4944" t="s">
        <v>7683</v>
      </c>
      <c r="D4944" t="s">
        <v>12289</v>
      </c>
      <c r="F4944" t="s">
        <v>23712</v>
      </c>
      <c r="H4944" t="s">
        <v>12290</v>
      </c>
      <c r="I4944" t="s">
        <v>23713</v>
      </c>
      <c r="J4944" t="s">
        <v>27670</v>
      </c>
    </row>
    <row r="4945" spans="1:10" x14ac:dyDescent="0.2">
      <c r="A4945" t="s">
        <v>7686</v>
      </c>
      <c r="B4945" t="s">
        <v>7687</v>
      </c>
      <c r="C4945" t="s">
        <v>7685</v>
      </c>
      <c r="J4945" t="s">
        <v>27672</v>
      </c>
    </row>
    <row r="4946" spans="1:10" x14ac:dyDescent="0.2">
      <c r="A4946" t="s">
        <v>22733</v>
      </c>
      <c r="B4946" t="s">
        <v>22735</v>
      </c>
      <c r="C4946" t="s">
        <v>22734</v>
      </c>
      <c r="F4946" t="s">
        <v>23712</v>
      </c>
      <c r="I4946" t="s">
        <v>23713</v>
      </c>
      <c r="J4946" t="s">
        <v>27672</v>
      </c>
    </row>
    <row r="4947" spans="1:10" x14ac:dyDescent="0.2">
      <c r="A4947" t="s">
        <v>7689</v>
      </c>
      <c r="B4947" t="s">
        <v>7690</v>
      </c>
      <c r="C4947" t="s">
        <v>7688</v>
      </c>
      <c r="D4947" t="s">
        <v>12291</v>
      </c>
      <c r="F4947" t="s">
        <v>6315</v>
      </c>
      <c r="H4947" t="s">
        <v>12292</v>
      </c>
      <c r="I4947" t="s">
        <v>6314</v>
      </c>
      <c r="J4947" t="s">
        <v>27670</v>
      </c>
    </row>
    <row r="4948" spans="1:10" x14ac:dyDescent="0.2">
      <c r="A4948" t="s">
        <v>7692</v>
      </c>
      <c r="B4948" t="s">
        <v>7693</v>
      </c>
      <c r="C4948" t="s">
        <v>7691</v>
      </c>
      <c r="D4948" t="s">
        <v>12293</v>
      </c>
      <c r="H4948" t="s">
        <v>12294</v>
      </c>
      <c r="J4948" t="s">
        <v>27670</v>
      </c>
    </row>
    <row r="4949" spans="1:10" x14ac:dyDescent="0.2">
      <c r="A4949" t="s">
        <v>9409</v>
      </c>
      <c r="B4949" t="s">
        <v>9410</v>
      </c>
      <c r="C4949" t="s">
        <v>9408</v>
      </c>
      <c r="J4949" t="s">
        <v>27672</v>
      </c>
    </row>
    <row r="4950" spans="1:10" x14ac:dyDescent="0.2">
      <c r="A4950" t="s">
        <v>18024</v>
      </c>
      <c r="B4950" t="s">
        <v>18026</v>
      </c>
      <c r="C4950" t="s">
        <v>18025</v>
      </c>
      <c r="F4950" t="s">
        <v>26166</v>
      </c>
      <c r="I4950" t="s">
        <v>26167</v>
      </c>
      <c r="J4950" t="s">
        <v>27672</v>
      </c>
    </row>
    <row r="4951" spans="1:10" x14ac:dyDescent="0.2">
      <c r="A4951" t="s">
        <v>14328</v>
      </c>
      <c r="B4951" t="s">
        <v>15362</v>
      </c>
      <c r="C4951" t="s">
        <v>14329</v>
      </c>
      <c r="D4951" t="s">
        <v>9412</v>
      </c>
      <c r="E4951" t="s">
        <v>14988</v>
      </c>
      <c r="G4951" t="s">
        <v>14989</v>
      </c>
      <c r="H4951" t="s">
        <v>9411</v>
      </c>
      <c r="J4951" t="s">
        <v>27672</v>
      </c>
    </row>
    <row r="4952" spans="1:10" x14ac:dyDescent="0.2">
      <c r="A4952" t="s">
        <v>14988</v>
      </c>
      <c r="B4952" t="s">
        <v>15901</v>
      </c>
      <c r="C4952" t="s">
        <v>14989</v>
      </c>
      <c r="D4952" t="s">
        <v>14328</v>
      </c>
      <c r="H4952" t="s">
        <v>14329</v>
      </c>
      <c r="J4952" t="s">
        <v>27672</v>
      </c>
    </row>
    <row r="4953" spans="1:10" x14ac:dyDescent="0.2">
      <c r="A4953" t="s">
        <v>21701</v>
      </c>
      <c r="B4953" t="s">
        <v>21703</v>
      </c>
      <c r="C4953" t="s">
        <v>21702</v>
      </c>
      <c r="J4953" t="s">
        <v>27672</v>
      </c>
    </row>
    <row r="4954" spans="1:10" x14ac:dyDescent="0.2">
      <c r="A4954" t="s">
        <v>9414</v>
      </c>
      <c r="B4954" t="s">
        <v>9415</v>
      </c>
      <c r="C4954" t="s">
        <v>9413</v>
      </c>
      <c r="E4954" t="s">
        <v>22958</v>
      </c>
      <c r="G4954" t="s">
        <v>22959</v>
      </c>
      <c r="J4954" t="s">
        <v>27672</v>
      </c>
    </row>
    <row r="4955" spans="1:10" x14ac:dyDescent="0.2">
      <c r="A4955" t="s">
        <v>18726</v>
      </c>
      <c r="B4955" t="s">
        <v>27439</v>
      </c>
      <c r="C4955" t="s">
        <v>18727</v>
      </c>
      <c r="J4955" t="s">
        <v>27672</v>
      </c>
    </row>
    <row r="4956" spans="1:10" x14ac:dyDescent="0.2">
      <c r="A4956" t="s">
        <v>18027</v>
      </c>
      <c r="B4956" t="s">
        <v>18029</v>
      </c>
      <c r="C4956" t="s">
        <v>18028</v>
      </c>
      <c r="J4956" t="s">
        <v>27723</v>
      </c>
    </row>
    <row r="4957" spans="1:10" x14ac:dyDescent="0.2">
      <c r="A4957" t="s">
        <v>9417</v>
      </c>
      <c r="B4957" t="s">
        <v>9418</v>
      </c>
      <c r="C4957" t="s">
        <v>9416</v>
      </c>
      <c r="J4957" t="s">
        <v>27723</v>
      </c>
    </row>
    <row r="4958" spans="1:10" x14ac:dyDescent="0.2">
      <c r="A4958" t="s">
        <v>4248</v>
      </c>
      <c r="B4958" t="s">
        <v>4250</v>
      </c>
      <c r="C4958" t="s">
        <v>4249</v>
      </c>
      <c r="J4958" t="s">
        <v>27672</v>
      </c>
    </row>
    <row r="4959" spans="1:10" x14ac:dyDescent="0.2">
      <c r="A4959" t="s">
        <v>18030</v>
      </c>
      <c r="B4959" t="s">
        <v>7158</v>
      </c>
      <c r="C4959" t="s">
        <v>18031</v>
      </c>
      <c r="J4959" t="s">
        <v>27672</v>
      </c>
    </row>
    <row r="4960" spans="1:10" x14ac:dyDescent="0.2">
      <c r="A4960" t="s">
        <v>16718</v>
      </c>
      <c r="B4960" t="s">
        <v>16720</v>
      </c>
      <c r="C4960" t="s">
        <v>16719</v>
      </c>
      <c r="J4960" t="s">
        <v>27696</v>
      </c>
    </row>
    <row r="4961" spans="1:10" x14ac:dyDescent="0.2">
      <c r="A4961" t="s">
        <v>9420</v>
      </c>
      <c r="B4961" t="s">
        <v>9421</v>
      </c>
      <c r="C4961" t="s">
        <v>9419</v>
      </c>
      <c r="J4961" t="s">
        <v>27723</v>
      </c>
    </row>
    <row r="4962" spans="1:10" x14ac:dyDescent="0.2">
      <c r="A4962" t="s">
        <v>9423</v>
      </c>
      <c r="B4962" t="s">
        <v>9421</v>
      </c>
      <c r="C4962" t="s">
        <v>9422</v>
      </c>
      <c r="J4962" t="s">
        <v>27723</v>
      </c>
    </row>
    <row r="4963" spans="1:10" x14ac:dyDescent="0.2">
      <c r="A4963" t="s">
        <v>9425</v>
      </c>
      <c r="B4963" t="s">
        <v>9426</v>
      </c>
      <c r="C4963" t="s">
        <v>9424</v>
      </c>
      <c r="D4963" t="s">
        <v>12295</v>
      </c>
      <c r="H4963" t="s">
        <v>12296</v>
      </c>
      <c r="J4963" t="s">
        <v>27670</v>
      </c>
    </row>
    <row r="4964" spans="1:10" x14ac:dyDescent="0.2">
      <c r="A4964" t="s">
        <v>9428</v>
      </c>
      <c r="B4964" t="s">
        <v>5888</v>
      </c>
      <c r="C4964" t="s">
        <v>9427</v>
      </c>
      <c r="J4964" t="s">
        <v>27723</v>
      </c>
    </row>
    <row r="4965" spans="1:10" x14ac:dyDescent="0.2">
      <c r="A4965" t="s">
        <v>9430</v>
      </c>
      <c r="B4965" t="s">
        <v>19308</v>
      </c>
      <c r="C4965" t="s">
        <v>9429</v>
      </c>
      <c r="J4965" t="s">
        <v>27672</v>
      </c>
    </row>
    <row r="4966" spans="1:10" x14ac:dyDescent="0.2">
      <c r="A4966" t="s">
        <v>9432</v>
      </c>
      <c r="B4966" t="s">
        <v>19309</v>
      </c>
      <c r="C4966" t="s">
        <v>9431</v>
      </c>
      <c r="J4966" t="s">
        <v>27672</v>
      </c>
    </row>
    <row r="4967" spans="1:10" x14ac:dyDescent="0.2">
      <c r="A4967" t="s">
        <v>9434</v>
      </c>
      <c r="B4967" t="s">
        <v>19310</v>
      </c>
      <c r="C4967" t="s">
        <v>9433</v>
      </c>
      <c r="D4967" t="s">
        <v>12297</v>
      </c>
      <c r="H4967" t="s">
        <v>12298</v>
      </c>
      <c r="J4967" t="s">
        <v>27670</v>
      </c>
    </row>
    <row r="4968" spans="1:10" x14ac:dyDescent="0.2">
      <c r="A4968" t="s">
        <v>18032</v>
      </c>
      <c r="B4968" t="s">
        <v>19311</v>
      </c>
      <c r="C4968" t="s">
        <v>18033</v>
      </c>
      <c r="J4968" t="s">
        <v>27672</v>
      </c>
    </row>
    <row r="4969" spans="1:10" x14ac:dyDescent="0.2">
      <c r="A4969" t="s">
        <v>9436</v>
      </c>
      <c r="B4969" t="s">
        <v>15902</v>
      </c>
      <c r="C4969" t="s">
        <v>9435</v>
      </c>
      <c r="D4969" t="s">
        <v>12299</v>
      </c>
      <c r="H4969" t="s">
        <v>12300</v>
      </c>
      <c r="J4969" t="s">
        <v>27670</v>
      </c>
    </row>
    <row r="4970" spans="1:10" x14ac:dyDescent="0.2">
      <c r="A4970" t="s">
        <v>9438</v>
      </c>
      <c r="B4970" t="s">
        <v>19312</v>
      </c>
      <c r="C4970" t="s">
        <v>9437</v>
      </c>
      <c r="D4970" t="s">
        <v>12301</v>
      </c>
      <c r="H4970" t="s">
        <v>12302</v>
      </c>
      <c r="J4970" t="s">
        <v>27670</v>
      </c>
    </row>
    <row r="4971" spans="1:10" x14ac:dyDescent="0.2">
      <c r="A4971" t="s">
        <v>9440</v>
      </c>
      <c r="B4971" t="s">
        <v>19313</v>
      </c>
      <c r="C4971" t="s">
        <v>9439</v>
      </c>
      <c r="D4971" t="s">
        <v>12303</v>
      </c>
      <c r="H4971" t="s">
        <v>12304</v>
      </c>
      <c r="J4971" t="s">
        <v>27670</v>
      </c>
    </row>
    <row r="4972" spans="1:10" x14ac:dyDescent="0.2">
      <c r="A4972" t="s">
        <v>13548</v>
      </c>
      <c r="B4972" t="s">
        <v>18034</v>
      </c>
      <c r="C4972" t="s">
        <v>13549</v>
      </c>
      <c r="D4972" t="s">
        <v>14990</v>
      </c>
      <c r="F4972" t="s">
        <v>25469</v>
      </c>
      <c r="H4972" t="s">
        <v>14991</v>
      </c>
      <c r="I4972" t="s">
        <v>25470</v>
      </c>
      <c r="J4972" t="s">
        <v>27672</v>
      </c>
    </row>
    <row r="4973" spans="1:10" x14ac:dyDescent="0.2">
      <c r="A4973" t="s">
        <v>13550</v>
      </c>
      <c r="B4973" t="s">
        <v>18035</v>
      </c>
      <c r="C4973" t="s">
        <v>13551</v>
      </c>
      <c r="J4973" t="s">
        <v>27723</v>
      </c>
    </row>
    <row r="4974" spans="1:10" x14ac:dyDescent="0.2">
      <c r="A4974" t="s">
        <v>9442</v>
      </c>
      <c r="B4974" t="s">
        <v>9443</v>
      </c>
      <c r="C4974" t="s">
        <v>9441</v>
      </c>
      <c r="D4974" t="s">
        <v>12305</v>
      </c>
      <c r="H4974" t="s">
        <v>12306</v>
      </c>
      <c r="J4974" t="s">
        <v>27670</v>
      </c>
    </row>
    <row r="4975" spans="1:10" x14ac:dyDescent="0.2">
      <c r="A4975" t="s">
        <v>15903</v>
      </c>
      <c r="B4975" t="s">
        <v>8181</v>
      </c>
      <c r="C4975" t="s">
        <v>15904</v>
      </c>
      <c r="J4975" t="s">
        <v>27723</v>
      </c>
    </row>
    <row r="4976" spans="1:10" x14ac:dyDescent="0.2">
      <c r="A4976" t="s">
        <v>21704</v>
      </c>
      <c r="B4976" t="s">
        <v>4084</v>
      </c>
      <c r="C4976" t="s">
        <v>21705</v>
      </c>
      <c r="J4976" t="s">
        <v>27723</v>
      </c>
    </row>
    <row r="4977" spans="1:10" x14ac:dyDescent="0.2">
      <c r="A4977" t="s">
        <v>9445</v>
      </c>
      <c r="B4977" t="s">
        <v>9446</v>
      </c>
      <c r="C4977" t="s">
        <v>9444</v>
      </c>
      <c r="D4977" t="s">
        <v>12307</v>
      </c>
      <c r="H4977" t="s">
        <v>12308</v>
      </c>
      <c r="J4977" t="s">
        <v>27670</v>
      </c>
    </row>
    <row r="4978" spans="1:10" x14ac:dyDescent="0.2">
      <c r="A4978" t="s">
        <v>14330</v>
      </c>
      <c r="B4978" t="s">
        <v>14074</v>
      </c>
      <c r="C4978" t="s">
        <v>14075</v>
      </c>
      <c r="J4978" t="s">
        <v>27696</v>
      </c>
    </row>
    <row r="4979" spans="1:10" x14ac:dyDescent="0.2">
      <c r="A4979" t="s">
        <v>13552</v>
      </c>
      <c r="B4979" t="s">
        <v>14164</v>
      </c>
      <c r="C4979" t="s">
        <v>13553</v>
      </c>
      <c r="J4979" t="s">
        <v>27723</v>
      </c>
    </row>
    <row r="4980" spans="1:10" x14ac:dyDescent="0.2">
      <c r="A4980" t="s">
        <v>19314</v>
      </c>
      <c r="B4980" t="s">
        <v>19316</v>
      </c>
      <c r="C4980" t="s">
        <v>19315</v>
      </c>
      <c r="J4980" t="s">
        <v>27723</v>
      </c>
    </row>
    <row r="4981" spans="1:10" x14ac:dyDescent="0.2">
      <c r="A4981" t="s">
        <v>9448</v>
      </c>
      <c r="B4981" t="s">
        <v>9449</v>
      </c>
      <c r="C4981" t="s">
        <v>9447</v>
      </c>
      <c r="D4981" t="s">
        <v>12309</v>
      </c>
      <c r="H4981" t="s">
        <v>12310</v>
      </c>
      <c r="J4981" t="s">
        <v>27672</v>
      </c>
    </row>
    <row r="4982" spans="1:10" x14ac:dyDescent="0.2">
      <c r="A4982" t="s">
        <v>18036</v>
      </c>
      <c r="B4982" t="s">
        <v>18038</v>
      </c>
      <c r="C4982" t="s">
        <v>18037</v>
      </c>
      <c r="J4982" t="s">
        <v>27670</v>
      </c>
    </row>
    <row r="4983" spans="1:10" x14ac:dyDescent="0.2">
      <c r="A4983" t="s">
        <v>9451</v>
      </c>
      <c r="B4983" t="s">
        <v>9452</v>
      </c>
      <c r="C4983" t="s">
        <v>9450</v>
      </c>
      <c r="D4983" t="s">
        <v>12311</v>
      </c>
      <c r="F4983" t="s">
        <v>1437</v>
      </c>
      <c r="H4983" t="s">
        <v>12312</v>
      </c>
      <c r="I4983" t="s">
        <v>1438</v>
      </c>
      <c r="J4983" t="s">
        <v>27670</v>
      </c>
    </row>
    <row r="4984" spans="1:10" x14ac:dyDescent="0.2">
      <c r="A4984" t="s">
        <v>1437</v>
      </c>
      <c r="B4984" t="s">
        <v>18728</v>
      </c>
      <c r="C4984" t="s">
        <v>1438</v>
      </c>
      <c r="F4984" t="s">
        <v>23851</v>
      </c>
      <c r="I4984" t="s">
        <v>23852</v>
      </c>
      <c r="J4984" t="s">
        <v>27670</v>
      </c>
    </row>
    <row r="4985" spans="1:10" x14ac:dyDescent="0.2">
      <c r="A4985" t="s">
        <v>14076</v>
      </c>
      <c r="B4985" t="s">
        <v>13554</v>
      </c>
      <c r="C4985" t="s">
        <v>14077</v>
      </c>
      <c r="J4985" t="s">
        <v>27672</v>
      </c>
    </row>
    <row r="4986" spans="1:10" x14ac:dyDescent="0.2">
      <c r="A4986" t="s">
        <v>9454</v>
      </c>
      <c r="B4986" t="s">
        <v>9455</v>
      </c>
      <c r="C4986" t="s">
        <v>9453</v>
      </c>
      <c r="D4986" t="s">
        <v>12313</v>
      </c>
      <c r="H4986" t="s">
        <v>12314</v>
      </c>
      <c r="J4986" t="s">
        <v>27672</v>
      </c>
    </row>
    <row r="4987" spans="1:10" x14ac:dyDescent="0.2">
      <c r="A4987" t="s">
        <v>4251</v>
      </c>
      <c r="B4987" t="s">
        <v>4253</v>
      </c>
      <c r="C4987" t="s">
        <v>4252</v>
      </c>
      <c r="J4987" t="s">
        <v>27672</v>
      </c>
    </row>
    <row r="4988" spans="1:10" x14ac:dyDescent="0.2">
      <c r="A4988" t="s">
        <v>4254</v>
      </c>
      <c r="B4988" t="s">
        <v>19317</v>
      </c>
      <c r="C4988" t="s">
        <v>4255</v>
      </c>
      <c r="E4988" t="s">
        <v>18039</v>
      </c>
      <c r="G4988" t="s">
        <v>18040</v>
      </c>
      <c r="J4988" t="s">
        <v>27672</v>
      </c>
    </row>
    <row r="4989" spans="1:10" x14ac:dyDescent="0.2">
      <c r="A4989" t="s">
        <v>14221</v>
      </c>
      <c r="B4989" t="s">
        <v>14222</v>
      </c>
      <c r="C4989" t="s">
        <v>14223</v>
      </c>
      <c r="E4989" t="s">
        <v>8720</v>
      </c>
      <c r="G4989" t="s">
        <v>8721</v>
      </c>
      <c r="J4989" t="s">
        <v>27672</v>
      </c>
    </row>
    <row r="4990" spans="1:10" x14ac:dyDescent="0.2">
      <c r="A4990" t="s">
        <v>19318</v>
      </c>
      <c r="B4990" t="s">
        <v>19320</v>
      </c>
      <c r="C4990" t="s">
        <v>19319</v>
      </c>
      <c r="D4990" t="s">
        <v>2963</v>
      </c>
      <c r="E4990" t="s">
        <v>25969</v>
      </c>
      <c r="G4990" t="s">
        <v>25970</v>
      </c>
      <c r="H4990" t="s">
        <v>2964</v>
      </c>
      <c r="J4990" t="s">
        <v>27672</v>
      </c>
    </row>
    <row r="4991" spans="1:10" x14ac:dyDescent="0.2">
      <c r="A4991" t="s">
        <v>4256</v>
      </c>
      <c r="B4991" t="s">
        <v>4258</v>
      </c>
      <c r="C4991" t="s">
        <v>4257</v>
      </c>
      <c r="J4991" t="s">
        <v>27672</v>
      </c>
    </row>
    <row r="4992" spans="1:10" x14ac:dyDescent="0.2">
      <c r="A4992" t="s">
        <v>4259</v>
      </c>
      <c r="B4992" t="s">
        <v>19321</v>
      </c>
      <c r="C4992" t="s">
        <v>4260</v>
      </c>
      <c r="E4992" t="s">
        <v>18729</v>
      </c>
      <c r="G4992" t="s">
        <v>18730</v>
      </c>
      <c r="J4992" t="s">
        <v>27672</v>
      </c>
    </row>
    <row r="4993" spans="1:10" x14ac:dyDescent="0.2">
      <c r="A4993" t="s">
        <v>4261</v>
      </c>
      <c r="B4993" t="s">
        <v>27440</v>
      </c>
      <c r="C4993" t="s">
        <v>4262</v>
      </c>
      <c r="D4993" t="s">
        <v>14558</v>
      </c>
      <c r="H4993" t="s">
        <v>14559</v>
      </c>
      <c r="J4993" t="s">
        <v>27672</v>
      </c>
    </row>
    <row r="4994" spans="1:10" x14ac:dyDescent="0.2">
      <c r="A4994" t="s">
        <v>18039</v>
      </c>
      <c r="B4994" t="s">
        <v>18041</v>
      </c>
      <c r="C4994" t="s">
        <v>18040</v>
      </c>
      <c r="D4994" t="s">
        <v>4254</v>
      </c>
      <c r="F4994" t="s">
        <v>18187</v>
      </c>
      <c r="H4994" t="s">
        <v>4255</v>
      </c>
      <c r="I4994" t="s">
        <v>18188</v>
      </c>
      <c r="J4994" t="s">
        <v>27672</v>
      </c>
    </row>
    <row r="4995" spans="1:10" x14ac:dyDescent="0.2">
      <c r="A4995" t="s">
        <v>2971</v>
      </c>
      <c r="B4995" t="s">
        <v>1441</v>
      </c>
      <c r="C4995" t="s">
        <v>2972</v>
      </c>
      <c r="E4995" t="s">
        <v>13578</v>
      </c>
      <c r="G4995" t="s">
        <v>13579</v>
      </c>
      <c r="J4995" t="s">
        <v>27672</v>
      </c>
    </row>
    <row r="4996" spans="1:10" x14ac:dyDescent="0.2">
      <c r="A4996" t="s">
        <v>2973</v>
      </c>
      <c r="B4996" t="s">
        <v>1442</v>
      </c>
      <c r="C4996" t="s">
        <v>2974</v>
      </c>
      <c r="E4996" t="s">
        <v>13569</v>
      </c>
      <c r="G4996" t="s">
        <v>13570</v>
      </c>
      <c r="J4996" t="s">
        <v>27672</v>
      </c>
    </row>
    <row r="4997" spans="1:10" x14ac:dyDescent="0.2">
      <c r="A4997" t="s">
        <v>2975</v>
      </c>
      <c r="B4997" t="s">
        <v>1443</v>
      </c>
      <c r="C4997" t="s">
        <v>2976</v>
      </c>
      <c r="E4997" t="s">
        <v>13563</v>
      </c>
      <c r="G4997" t="s">
        <v>13564</v>
      </c>
      <c r="J4997" t="s">
        <v>27672</v>
      </c>
    </row>
    <row r="4998" spans="1:10" x14ac:dyDescent="0.2">
      <c r="A4998" t="s">
        <v>18729</v>
      </c>
      <c r="B4998" t="s">
        <v>19322</v>
      </c>
      <c r="C4998" t="s">
        <v>18730</v>
      </c>
      <c r="D4998" t="s">
        <v>4259</v>
      </c>
      <c r="E4998" t="s">
        <v>27464</v>
      </c>
      <c r="G4998" t="s">
        <v>27465</v>
      </c>
      <c r="H4998" t="s">
        <v>4260</v>
      </c>
      <c r="J4998" t="s">
        <v>27672</v>
      </c>
    </row>
    <row r="4999" spans="1:10" x14ac:dyDescent="0.2">
      <c r="A4999" t="s">
        <v>19323</v>
      </c>
      <c r="B4999" t="s">
        <v>18044</v>
      </c>
      <c r="C4999" t="s">
        <v>19324</v>
      </c>
      <c r="D4999" t="s">
        <v>22486</v>
      </c>
      <c r="E4999" t="s">
        <v>23654</v>
      </c>
      <c r="G4999" t="s">
        <v>23655</v>
      </c>
      <c r="H4999" t="s">
        <v>22487</v>
      </c>
      <c r="J4999" t="s">
        <v>27672</v>
      </c>
    </row>
    <row r="5000" spans="1:10" x14ac:dyDescent="0.2">
      <c r="A5000" t="s">
        <v>18042</v>
      </c>
      <c r="B5000" t="s">
        <v>23909</v>
      </c>
      <c r="C5000" t="s">
        <v>18043</v>
      </c>
      <c r="D5000" t="s">
        <v>1439</v>
      </c>
      <c r="E5000" t="s">
        <v>22486</v>
      </c>
      <c r="G5000" t="s">
        <v>22487</v>
      </c>
      <c r="H5000" t="s">
        <v>1440</v>
      </c>
      <c r="J5000" t="s">
        <v>27672</v>
      </c>
    </row>
    <row r="5001" spans="1:10" x14ac:dyDescent="0.2">
      <c r="A5001" t="s">
        <v>18045</v>
      </c>
      <c r="B5001" t="s">
        <v>19325</v>
      </c>
      <c r="C5001" t="s">
        <v>18046</v>
      </c>
      <c r="F5001" t="s">
        <v>26175</v>
      </c>
      <c r="I5001" t="s">
        <v>26176</v>
      </c>
      <c r="J5001" t="s">
        <v>27672</v>
      </c>
    </row>
    <row r="5002" spans="1:10" x14ac:dyDescent="0.2">
      <c r="A5002" t="s">
        <v>18047</v>
      </c>
      <c r="B5002" t="s">
        <v>18049</v>
      </c>
      <c r="C5002" t="s">
        <v>18048</v>
      </c>
      <c r="F5002" t="s">
        <v>26175</v>
      </c>
      <c r="I5002" t="s">
        <v>26176</v>
      </c>
      <c r="J5002" t="s">
        <v>27672</v>
      </c>
    </row>
    <row r="5003" spans="1:10" x14ac:dyDescent="0.2">
      <c r="A5003" t="s">
        <v>18050</v>
      </c>
      <c r="B5003" t="s">
        <v>18052</v>
      </c>
      <c r="C5003" t="s">
        <v>18051</v>
      </c>
      <c r="F5003" t="s">
        <v>26175</v>
      </c>
      <c r="I5003" t="s">
        <v>26176</v>
      </c>
      <c r="J5003" t="s">
        <v>27672</v>
      </c>
    </row>
    <row r="5004" spans="1:10" x14ac:dyDescent="0.2">
      <c r="A5004" t="s">
        <v>18053</v>
      </c>
      <c r="B5004" t="s">
        <v>18055</v>
      </c>
      <c r="C5004" t="s">
        <v>18054</v>
      </c>
      <c r="F5004" t="s">
        <v>26175</v>
      </c>
      <c r="I5004" t="s">
        <v>26176</v>
      </c>
      <c r="J5004" t="s">
        <v>27672</v>
      </c>
    </row>
    <row r="5005" spans="1:10" x14ac:dyDescent="0.2">
      <c r="A5005" t="s">
        <v>18056</v>
      </c>
      <c r="B5005" t="s">
        <v>18058</v>
      </c>
      <c r="C5005" t="s">
        <v>18057</v>
      </c>
      <c r="F5005" t="s">
        <v>26175</v>
      </c>
      <c r="I5005" t="s">
        <v>26176</v>
      </c>
      <c r="J5005" t="s">
        <v>27672</v>
      </c>
    </row>
    <row r="5006" spans="1:10" x14ac:dyDescent="0.2">
      <c r="A5006" t="s">
        <v>18059</v>
      </c>
      <c r="B5006" t="s">
        <v>18061</v>
      </c>
      <c r="C5006" t="s">
        <v>18060</v>
      </c>
      <c r="F5006" t="s">
        <v>26175</v>
      </c>
      <c r="I5006" t="s">
        <v>26176</v>
      </c>
      <c r="J5006" t="s">
        <v>27672</v>
      </c>
    </row>
    <row r="5007" spans="1:10" x14ac:dyDescent="0.2">
      <c r="A5007" t="s">
        <v>18062</v>
      </c>
      <c r="B5007" t="s">
        <v>18064</v>
      </c>
      <c r="C5007" t="s">
        <v>18063</v>
      </c>
      <c r="F5007" t="s">
        <v>26175</v>
      </c>
      <c r="I5007" t="s">
        <v>26176</v>
      </c>
      <c r="J5007" t="s">
        <v>27672</v>
      </c>
    </row>
    <row r="5008" spans="1:10" x14ac:dyDescent="0.2">
      <c r="A5008" t="s">
        <v>18065</v>
      </c>
      <c r="B5008" t="s">
        <v>18067</v>
      </c>
      <c r="C5008" t="s">
        <v>18066</v>
      </c>
      <c r="F5008" t="s">
        <v>26175</v>
      </c>
      <c r="I5008" t="s">
        <v>26176</v>
      </c>
      <c r="J5008" t="s">
        <v>27672</v>
      </c>
    </row>
    <row r="5009" spans="1:10" x14ac:dyDescent="0.2">
      <c r="A5009" t="s">
        <v>18068</v>
      </c>
      <c r="B5009" t="s">
        <v>18070</v>
      </c>
      <c r="C5009" t="s">
        <v>18069</v>
      </c>
      <c r="F5009" t="s">
        <v>26175</v>
      </c>
      <c r="I5009" t="s">
        <v>26176</v>
      </c>
      <c r="J5009" t="s">
        <v>27672</v>
      </c>
    </row>
    <row r="5010" spans="1:10" x14ac:dyDescent="0.2">
      <c r="A5010" t="s">
        <v>18071</v>
      </c>
      <c r="B5010" t="s">
        <v>18073</v>
      </c>
      <c r="C5010" t="s">
        <v>18072</v>
      </c>
      <c r="F5010" t="s">
        <v>26175</v>
      </c>
      <c r="I5010" t="s">
        <v>26176</v>
      </c>
      <c r="J5010" t="s">
        <v>27672</v>
      </c>
    </row>
    <row r="5011" spans="1:10" x14ac:dyDescent="0.2">
      <c r="A5011" t="s">
        <v>18074</v>
      </c>
      <c r="B5011" t="s">
        <v>18076</v>
      </c>
      <c r="C5011" t="s">
        <v>18075</v>
      </c>
      <c r="F5011" t="s">
        <v>26175</v>
      </c>
      <c r="I5011" t="s">
        <v>26176</v>
      </c>
      <c r="J5011" t="s">
        <v>27672</v>
      </c>
    </row>
    <row r="5012" spans="1:10" x14ac:dyDescent="0.2">
      <c r="A5012" t="s">
        <v>13555</v>
      </c>
      <c r="B5012" t="s">
        <v>22992</v>
      </c>
      <c r="C5012" t="s">
        <v>13556</v>
      </c>
      <c r="D5012" t="s">
        <v>2967</v>
      </c>
      <c r="F5012" t="s">
        <v>26175</v>
      </c>
      <c r="H5012" t="s">
        <v>2968</v>
      </c>
      <c r="I5012" t="s">
        <v>26176</v>
      </c>
      <c r="J5012" t="s">
        <v>27672</v>
      </c>
    </row>
    <row r="5013" spans="1:10" x14ac:dyDescent="0.2">
      <c r="A5013" t="s">
        <v>13557</v>
      </c>
      <c r="B5013" t="s">
        <v>13559</v>
      </c>
      <c r="C5013" t="s">
        <v>13558</v>
      </c>
      <c r="D5013" t="s">
        <v>2969</v>
      </c>
      <c r="F5013" t="s">
        <v>26175</v>
      </c>
      <c r="H5013" t="s">
        <v>2970</v>
      </c>
      <c r="I5013" t="s">
        <v>26176</v>
      </c>
      <c r="J5013" t="s">
        <v>27672</v>
      </c>
    </row>
    <row r="5014" spans="1:10" x14ac:dyDescent="0.2">
      <c r="A5014" t="s">
        <v>13560</v>
      </c>
      <c r="B5014" t="s">
        <v>13562</v>
      </c>
      <c r="C5014" t="s">
        <v>13561</v>
      </c>
      <c r="D5014" t="s">
        <v>2965</v>
      </c>
      <c r="E5014" t="s">
        <v>20759</v>
      </c>
      <c r="G5014" t="s">
        <v>20760</v>
      </c>
      <c r="H5014" t="s">
        <v>2966</v>
      </c>
      <c r="J5014" t="s">
        <v>27672</v>
      </c>
    </row>
    <row r="5015" spans="1:10" x14ac:dyDescent="0.2">
      <c r="A5015" t="s">
        <v>13563</v>
      </c>
      <c r="B5015" t="s">
        <v>13565</v>
      </c>
      <c r="C5015" t="s">
        <v>13564</v>
      </c>
      <c r="D5015" t="s">
        <v>2975</v>
      </c>
      <c r="F5015" t="s">
        <v>26175</v>
      </c>
      <c r="H5015" t="s">
        <v>2976</v>
      </c>
      <c r="I5015" t="s">
        <v>26176</v>
      </c>
      <c r="J5015" t="s">
        <v>27672</v>
      </c>
    </row>
    <row r="5016" spans="1:10" x14ac:dyDescent="0.2">
      <c r="A5016" t="s">
        <v>13566</v>
      </c>
      <c r="B5016" t="s">
        <v>13568</v>
      </c>
      <c r="C5016" t="s">
        <v>13567</v>
      </c>
      <c r="D5016" t="s">
        <v>14992</v>
      </c>
      <c r="F5016" t="s">
        <v>26175</v>
      </c>
      <c r="H5016" t="s">
        <v>14993</v>
      </c>
      <c r="I5016" t="s">
        <v>26176</v>
      </c>
      <c r="J5016" t="s">
        <v>27672</v>
      </c>
    </row>
    <row r="5017" spans="1:10" x14ac:dyDescent="0.2">
      <c r="A5017" t="s">
        <v>15905</v>
      </c>
      <c r="B5017" t="s">
        <v>15907</v>
      </c>
      <c r="C5017" t="s">
        <v>15906</v>
      </c>
      <c r="F5017" t="s">
        <v>26175</v>
      </c>
      <c r="I5017" t="s">
        <v>26176</v>
      </c>
      <c r="J5017" t="s">
        <v>27672</v>
      </c>
    </row>
    <row r="5018" spans="1:10" x14ac:dyDescent="0.2">
      <c r="A5018" t="s">
        <v>13569</v>
      </c>
      <c r="B5018" t="s">
        <v>13571</v>
      </c>
      <c r="C5018" t="s">
        <v>13570</v>
      </c>
      <c r="D5018" t="s">
        <v>2973</v>
      </c>
      <c r="F5018" t="s">
        <v>26175</v>
      </c>
      <c r="H5018" t="s">
        <v>2974</v>
      </c>
      <c r="I5018" t="s">
        <v>26176</v>
      </c>
      <c r="J5018" t="s">
        <v>27672</v>
      </c>
    </row>
    <row r="5019" spans="1:10" x14ac:dyDescent="0.2">
      <c r="A5019" t="s">
        <v>13572</v>
      </c>
      <c r="B5019" t="s">
        <v>13574</v>
      </c>
      <c r="C5019" t="s">
        <v>13573</v>
      </c>
      <c r="D5019" t="s">
        <v>14994</v>
      </c>
      <c r="F5019" t="s">
        <v>26175</v>
      </c>
      <c r="H5019" t="s">
        <v>14995</v>
      </c>
      <c r="I5019" t="s">
        <v>26176</v>
      </c>
      <c r="J5019" t="s">
        <v>27672</v>
      </c>
    </row>
    <row r="5020" spans="1:10" x14ac:dyDescent="0.2">
      <c r="A5020" t="s">
        <v>13575</v>
      </c>
      <c r="B5020" t="s">
        <v>13577</v>
      </c>
      <c r="C5020" t="s">
        <v>13576</v>
      </c>
      <c r="D5020" t="s">
        <v>14996</v>
      </c>
      <c r="F5020" t="s">
        <v>26175</v>
      </c>
      <c r="H5020" t="s">
        <v>14997</v>
      </c>
      <c r="I5020" t="s">
        <v>26176</v>
      </c>
      <c r="J5020" t="s">
        <v>27672</v>
      </c>
    </row>
    <row r="5021" spans="1:10" x14ac:dyDescent="0.2">
      <c r="A5021" t="s">
        <v>13578</v>
      </c>
      <c r="B5021" t="s">
        <v>13580</v>
      </c>
      <c r="C5021" t="s">
        <v>13579</v>
      </c>
      <c r="D5021" t="s">
        <v>2971</v>
      </c>
      <c r="F5021" t="s">
        <v>26175</v>
      </c>
      <c r="H5021" t="s">
        <v>2972</v>
      </c>
      <c r="I5021" t="s">
        <v>26176</v>
      </c>
      <c r="J5021" t="s">
        <v>27672</v>
      </c>
    </row>
    <row r="5022" spans="1:10" x14ac:dyDescent="0.2">
      <c r="A5022" t="s">
        <v>26649</v>
      </c>
      <c r="B5022" t="s">
        <v>27441</v>
      </c>
      <c r="C5022" t="s">
        <v>26650</v>
      </c>
      <c r="J5022" t="s">
        <v>27672</v>
      </c>
    </row>
    <row r="5023" spans="1:10" x14ac:dyDescent="0.2">
      <c r="A5023" t="s">
        <v>19326</v>
      </c>
      <c r="B5023" t="s">
        <v>19328</v>
      </c>
      <c r="C5023" t="s">
        <v>19327</v>
      </c>
      <c r="J5023" t="s">
        <v>27723</v>
      </c>
    </row>
    <row r="5024" spans="1:10" x14ac:dyDescent="0.2">
      <c r="A5024" t="s">
        <v>19329</v>
      </c>
      <c r="B5024" t="s">
        <v>19331</v>
      </c>
      <c r="C5024" t="s">
        <v>19330</v>
      </c>
      <c r="J5024" t="s">
        <v>27723</v>
      </c>
    </row>
    <row r="5025" spans="1:10" x14ac:dyDescent="0.2">
      <c r="A5025" t="s">
        <v>19332</v>
      </c>
      <c r="B5025" t="s">
        <v>20758</v>
      </c>
      <c r="C5025" t="s">
        <v>19333</v>
      </c>
      <c r="J5025" t="s">
        <v>27723</v>
      </c>
    </row>
    <row r="5026" spans="1:10" x14ac:dyDescent="0.2">
      <c r="A5026" t="s">
        <v>20759</v>
      </c>
      <c r="B5026" t="s">
        <v>20761</v>
      </c>
      <c r="C5026" t="s">
        <v>20760</v>
      </c>
      <c r="D5026" t="s">
        <v>13560</v>
      </c>
      <c r="E5026" t="s">
        <v>21961</v>
      </c>
      <c r="G5026" t="s">
        <v>21963</v>
      </c>
      <c r="H5026" t="s">
        <v>13561</v>
      </c>
      <c r="J5026" t="s">
        <v>27672</v>
      </c>
    </row>
    <row r="5027" spans="1:10" x14ac:dyDescent="0.2">
      <c r="A5027" t="s">
        <v>20762</v>
      </c>
      <c r="B5027" t="s">
        <v>20764</v>
      </c>
      <c r="C5027" t="s">
        <v>20763</v>
      </c>
      <c r="D5027" t="s">
        <v>19334</v>
      </c>
      <c r="E5027" t="s">
        <v>21962</v>
      </c>
      <c r="G5027" t="s">
        <v>21964</v>
      </c>
      <c r="H5027" t="s">
        <v>19335</v>
      </c>
      <c r="J5027" t="s">
        <v>27672</v>
      </c>
    </row>
    <row r="5028" spans="1:10" x14ac:dyDescent="0.2">
      <c r="A5028" t="s">
        <v>21706</v>
      </c>
      <c r="B5028" t="s">
        <v>19320</v>
      </c>
      <c r="C5028" t="s">
        <v>21707</v>
      </c>
      <c r="D5028" t="s">
        <v>25969</v>
      </c>
      <c r="H5028" t="s">
        <v>25970</v>
      </c>
      <c r="J5028" t="s">
        <v>27672</v>
      </c>
    </row>
    <row r="5029" spans="1:10" x14ac:dyDescent="0.2">
      <c r="A5029" t="s">
        <v>22736</v>
      </c>
      <c r="B5029" t="s">
        <v>23675</v>
      </c>
      <c r="C5029" t="s">
        <v>22737</v>
      </c>
      <c r="D5029" t="s">
        <v>17999</v>
      </c>
      <c r="H5029" t="s">
        <v>18000</v>
      </c>
      <c r="J5029" t="s">
        <v>27672</v>
      </c>
    </row>
    <row r="5030" spans="1:10" x14ac:dyDescent="0.2">
      <c r="A5030" t="s">
        <v>23889</v>
      </c>
      <c r="B5030" t="s">
        <v>24361</v>
      </c>
      <c r="C5030" t="s">
        <v>23890</v>
      </c>
      <c r="D5030" t="s">
        <v>24740</v>
      </c>
      <c r="H5030" t="s">
        <v>24741</v>
      </c>
      <c r="J5030" t="s">
        <v>27672</v>
      </c>
    </row>
    <row r="5031" spans="1:10" x14ac:dyDescent="0.2">
      <c r="A5031" t="s">
        <v>26651</v>
      </c>
      <c r="B5031" t="s">
        <v>26653</v>
      </c>
      <c r="C5031" t="s">
        <v>26652</v>
      </c>
      <c r="J5031" t="s">
        <v>27672</v>
      </c>
    </row>
    <row r="5032" spans="1:10" x14ac:dyDescent="0.2">
      <c r="A5032" t="s">
        <v>22738</v>
      </c>
      <c r="B5032" t="s">
        <v>22740</v>
      </c>
      <c r="C5032" t="s">
        <v>22739</v>
      </c>
      <c r="F5032" t="s">
        <v>26169</v>
      </c>
      <c r="I5032" t="s">
        <v>26170</v>
      </c>
      <c r="J5032" t="s">
        <v>27672</v>
      </c>
    </row>
    <row r="5033" spans="1:10" x14ac:dyDescent="0.2">
      <c r="A5033" t="s">
        <v>22741</v>
      </c>
      <c r="B5033" t="s">
        <v>22743</v>
      </c>
      <c r="C5033" t="s">
        <v>22742</v>
      </c>
      <c r="F5033" t="s">
        <v>26172</v>
      </c>
      <c r="I5033" t="s">
        <v>26173</v>
      </c>
      <c r="J5033" t="s">
        <v>27672</v>
      </c>
    </row>
    <row r="5034" spans="1:10" x14ac:dyDescent="0.2">
      <c r="A5034" t="s">
        <v>21961</v>
      </c>
      <c r="B5034" t="s">
        <v>22744</v>
      </c>
      <c r="C5034" t="s">
        <v>21963</v>
      </c>
      <c r="D5034" t="s">
        <v>20759</v>
      </c>
      <c r="F5034" t="s">
        <v>26175</v>
      </c>
      <c r="H5034" t="s">
        <v>20760</v>
      </c>
      <c r="I5034" t="s">
        <v>26176</v>
      </c>
      <c r="J5034" t="s">
        <v>27672</v>
      </c>
    </row>
    <row r="5035" spans="1:10" x14ac:dyDescent="0.2">
      <c r="A5035" t="s">
        <v>21962</v>
      </c>
      <c r="B5035" t="s">
        <v>22745</v>
      </c>
      <c r="C5035" t="s">
        <v>21964</v>
      </c>
      <c r="D5035" t="s">
        <v>20762</v>
      </c>
      <c r="F5035" t="s">
        <v>26178</v>
      </c>
      <c r="H5035" t="s">
        <v>20763</v>
      </c>
      <c r="I5035" t="s">
        <v>26179</v>
      </c>
      <c r="J5035" t="s">
        <v>27672</v>
      </c>
    </row>
    <row r="5036" spans="1:10" x14ac:dyDescent="0.2">
      <c r="A5036" t="s">
        <v>23851</v>
      </c>
      <c r="B5036" t="s">
        <v>24362</v>
      </c>
      <c r="C5036" t="s">
        <v>23852</v>
      </c>
      <c r="J5036" t="s">
        <v>27670</v>
      </c>
    </row>
    <row r="5037" spans="1:10" x14ac:dyDescent="0.2">
      <c r="A5037" t="s">
        <v>9457</v>
      </c>
      <c r="B5037" t="s">
        <v>9458</v>
      </c>
      <c r="C5037" t="s">
        <v>9456</v>
      </c>
      <c r="D5037" t="s">
        <v>12317</v>
      </c>
      <c r="H5037" t="s">
        <v>12318</v>
      </c>
      <c r="J5037" t="s">
        <v>27670</v>
      </c>
    </row>
    <row r="5038" spans="1:10" x14ac:dyDescent="0.2">
      <c r="A5038" t="s">
        <v>9460</v>
      </c>
      <c r="B5038" t="s">
        <v>9461</v>
      </c>
      <c r="C5038" t="s">
        <v>9459</v>
      </c>
      <c r="D5038" t="s">
        <v>12319</v>
      </c>
      <c r="H5038" t="s">
        <v>12320</v>
      </c>
      <c r="J5038" t="s">
        <v>27670</v>
      </c>
    </row>
    <row r="5039" spans="1:10" x14ac:dyDescent="0.2">
      <c r="A5039" t="s">
        <v>9463</v>
      </c>
      <c r="B5039" t="s">
        <v>9464</v>
      </c>
      <c r="C5039" t="s">
        <v>9462</v>
      </c>
      <c r="D5039" t="s">
        <v>12321</v>
      </c>
      <c r="E5039" t="s">
        <v>20765</v>
      </c>
      <c r="G5039" t="s">
        <v>20766</v>
      </c>
      <c r="H5039" t="s">
        <v>12322</v>
      </c>
      <c r="J5039" t="s">
        <v>27670</v>
      </c>
    </row>
    <row r="5040" spans="1:10" x14ac:dyDescent="0.2">
      <c r="A5040" t="s">
        <v>9466</v>
      </c>
      <c r="B5040" t="s">
        <v>9467</v>
      </c>
      <c r="C5040" t="s">
        <v>9465</v>
      </c>
      <c r="J5040" t="s">
        <v>27723</v>
      </c>
    </row>
    <row r="5041" spans="1:10" x14ac:dyDescent="0.2">
      <c r="A5041" t="s">
        <v>9469</v>
      </c>
      <c r="B5041" t="s">
        <v>9470</v>
      </c>
      <c r="C5041" t="s">
        <v>9468</v>
      </c>
      <c r="J5041" t="s">
        <v>27723</v>
      </c>
    </row>
    <row r="5042" spans="1:10" x14ac:dyDescent="0.2">
      <c r="A5042" t="s">
        <v>9472</v>
      </c>
      <c r="B5042" t="s">
        <v>9470</v>
      </c>
      <c r="C5042" t="s">
        <v>9471</v>
      </c>
      <c r="J5042" t="s">
        <v>27723</v>
      </c>
    </row>
    <row r="5043" spans="1:10" x14ac:dyDescent="0.2">
      <c r="A5043" t="s">
        <v>15908</v>
      </c>
      <c r="B5043" t="s">
        <v>15910</v>
      </c>
      <c r="C5043" t="s">
        <v>15909</v>
      </c>
      <c r="J5043" t="s">
        <v>27723</v>
      </c>
    </row>
    <row r="5044" spans="1:10" x14ac:dyDescent="0.2">
      <c r="A5044" t="s">
        <v>9474</v>
      </c>
      <c r="B5044" t="s">
        <v>9475</v>
      </c>
      <c r="C5044" t="s">
        <v>9473</v>
      </c>
      <c r="D5044" t="s">
        <v>12323</v>
      </c>
      <c r="E5044" t="s">
        <v>25315</v>
      </c>
      <c r="G5044" t="s">
        <v>25316</v>
      </c>
      <c r="H5044" t="s">
        <v>12324</v>
      </c>
      <c r="J5044" t="s">
        <v>27670</v>
      </c>
    </row>
    <row r="5045" spans="1:10" x14ac:dyDescent="0.2">
      <c r="A5045" t="s">
        <v>25315</v>
      </c>
      <c r="B5045" t="s">
        <v>9475</v>
      </c>
      <c r="C5045" t="s">
        <v>25316</v>
      </c>
      <c r="D5045" t="s">
        <v>9474</v>
      </c>
      <c r="H5045" t="s">
        <v>9473</v>
      </c>
      <c r="J5045" t="s">
        <v>27670</v>
      </c>
    </row>
    <row r="5046" spans="1:10" x14ac:dyDescent="0.2">
      <c r="A5046" t="s">
        <v>20765</v>
      </c>
      <c r="B5046" t="s">
        <v>20767</v>
      </c>
      <c r="C5046" t="s">
        <v>20766</v>
      </c>
      <c r="D5046" t="s">
        <v>9463</v>
      </c>
      <c r="H5046" t="s">
        <v>9462</v>
      </c>
      <c r="J5046" t="s">
        <v>27670</v>
      </c>
    </row>
    <row r="5047" spans="1:10" x14ac:dyDescent="0.2">
      <c r="A5047" t="s">
        <v>13581</v>
      </c>
      <c r="B5047" t="s">
        <v>23771</v>
      </c>
      <c r="C5047" t="s">
        <v>13582</v>
      </c>
      <c r="D5047" t="s">
        <v>17062</v>
      </c>
      <c r="E5047" t="s">
        <v>23769</v>
      </c>
      <c r="G5047" t="s">
        <v>23770</v>
      </c>
      <c r="H5047" t="s">
        <v>17063</v>
      </c>
      <c r="J5047" t="s">
        <v>27696</v>
      </c>
    </row>
    <row r="5048" spans="1:10" x14ac:dyDescent="0.2">
      <c r="A5048" t="s">
        <v>15911</v>
      </c>
      <c r="B5048" t="s">
        <v>15913</v>
      </c>
      <c r="C5048" t="s">
        <v>15912</v>
      </c>
      <c r="J5048" t="s">
        <v>27696</v>
      </c>
    </row>
    <row r="5049" spans="1:10" x14ac:dyDescent="0.2">
      <c r="A5049" t="s">
        <v>16721</v>
      </c>
      <c r="B5049" t="s">
        <v>16723</v>
      </c>
      <c r="C5049" t="s">
        <v>16722</v>
      </c>
      <c r="J5049" t="s">
        <v>27670</v>
      </c>
    </row>
    <row r="5050" spans="1:10" x14ac:dyDescent="0.2">
      <c r="A5050" t="s">
        <v>20769</v>
      </c>
      <c r="B5050" t="s">
        <v>20771</v>
      </c>
      <c r="C5050" t="s">
        <v>20770</v>
      </c>
      <c r="J5050" t="s">
        <v>27696</v>
      </c>
    </row>
    <row r="5051" spans="1:10" x14ac:dyDescent="0.2">
      <c r="A5051" t="s">
        <v>15914</v>
      </c>
      <c r="B5051" t="s">
        <v>25317</v>
      </c>
      <c r="C5051" t="s">
        <v>15915</v>
      </c>
      <c r="J5051" t="s">
        <v>27696</v>
      </c>
    </row>
    <row r="5052" spans="1:10" x14ac:dyDescent="0.2">
      <c r="A5052" t="s">
        <v>16724</v>
      </c>
      <c r="B5052" t="s">
        <v>16726</v>
      </c>
      <c r="C5052" t="s">
        <v>16725</v>
      </c>
      <c r="E5052" t="s">
        <v>23772</v>
      </c>
      <c r="G5052" t="s">
        <v>23773</v>
      </c>
      <c r="J5052" t="s">
        <v>27696</v>
      </c>
    </row>
    <row r="5053" spans="1:10" x14ac:dyDescent="0.2">
      <c r="A5053" t="s">
        <v>9477</v>
      </c>
      <c r="B5053" t="s">
        <v>9478</v>
      </c>
      <c r="C5053" t="s">
        <v>9476</v>
      </c>
      <c r="J5053" t="s">
        <v>27672</v>
      </c>
    </row>
    <row r="5054" spans="1:10" x14ac:dyDescent="0.2">
      <c r="A5054" t="s">
        <v>9480</v>
      </c>
      <c r="B5054" t="s">
        <v>25318</v>
      </c>
      <c r="C5054" t="s">
        <v>9479</v>
      </c>
      <c r="D5054" t="s">
        <v>12325</v>
      </c>
      <c r="H5054" t="s">
        <v>12326</v>
      </c>
      <c r="J5054" t="s">
        <v>27672</v>
      </c>
    </row>
    <row r="5055" spans="1:10" x14ac:dyDescent="0.2">
      <c r="A5055" t="s">
        <v>1444</v>
      </c>
      <c r="B5055" t="s">
        <v>1446</v>
      </c>
      <c r="C5055" t="s">
        <v>1445</v>
      </c>
      <c r="J5055" t="s">
        <v>27700</v>
      </c>
    </row>
    <row r="5056" spans="1:10" x14ac:dyDescent="0.2">
      <c r="A5056" t="s">
        <v>19336</v>
      </c>
      <c r="B5056" t="s">
        <v>9483</v>
      </c>
      <c r="C5056" t="s">
        <v>19337</v>
      </c>
      <c r="D5056" t="s">
        <v>25975</v>
      </c>
      <c r="H5056" t="s">
        <v>25976</v>
      </c>
      <c r="J5056" t="s">
        <v>27672</v>
      </c>
    </row>
    <row r="5057" spans="1:10" x14ac:dyDescent="0.2">
      <c r="A5057" t="s">
        <v>22746</v>
      </c>
      <c r="B5057" t="s">
        <v>22748</v>
      </c>
      <c r="C5057" t="s">
        <v>22747</v>
      </c>
      <c r="J5057" t="s">
        <v>27723</v>
      </c>
    </row>
    <row r="5058" spans="1:10" x14ac:dyDescent="0.2">
      <c r="A5058" t="s">
        <v>15916</v>
      </c>
      <c r="B5058" t="s">
        <v>15918</v>
      </c>
      <c r="C5058" t="s">
        <v>15917</v>
      </c>
      <c r="J5058" t="s">
        <v>27723</v>
      </c>
    </row>
    <row r="5059" spans="1:10" x14ac:dyDescent="0.2">
      <c r="A5059" t="s">
        <v>1447</v>
      </c>
      <c r="B5059" t="s">
        <v>1449</v>
      </c>
      <c r="C5059" t="s">
        <v>1448</v>
      </c>
      <c r="J5059" t="s">
        <v>27672</v>
      </c>
    </row>
    <row r="5060" spans="1:10" x14ac:dyDescent="0.2">
      <c r="A5060" t="s">
        <v>9485</v>
      </c>
      <c r="B5060" t="s">
        <v>9486</v>
      </c>
      <c r="C5060" t="s">
        <v>9484</v>
      </c>
      <c r="J5060" t="s">
        <v>27672</v>
      </c>
    </row>
    <row r="5061" spans="1:10" x14ac:dyDescent="0.2">
      <c r="A5061" t="s">
        <v>19338</v>
      </c>
      <c r="B5061" t="s">
        <v>19340</v>
      </c>
      <c r="C5061" t="s">
        <v>19339</v>
      </c>
      <c r="J5061" t="s">
        <v>27723</v>
      </c>
    </row>
    <row r="5062" spans="1:10" x14ac:dyDescent="0.2">
      <c r="A5062" t="s">
        <v>9488</v>
      </c>
      <c r="B5062" t="s">
        <v>9489</v>
      </c>
      <c r="C5062" t="s">
        <v>9487</v>
      </c>
      <c r="D5062" t="s">
        <v>12327</v>
      </c>
      <c r="H5062" t="s">
        <v>12328</v>
      </c>
      <c r="J5062" t="s">
        <v>27670</v>
      </c>
    </row>
    <row r="5063" spans="1:10" x14ac:dyDescent="0.2">
      <c r="A5063" t="s">
        <v>9491</v>
      </c>
      <c r="B5063" t="s">
        <v>9489</v>
      </c>
      <c r="C5063" t="s">
        <v>9490</v>
      </c>
      <c r="D5063" t="s">
        <v>12329</v>
      </c>
      <c r="H5063" t="s">
        <v>12330</v>
      </c>
      <c r="J5063" t="s">
        <v>27670</v>
      </c>
    </row>
    <row r="5064" spans="1:10" x14ac:dyDescent="0.2">
      <c r="A5064" t="s">
        <v>18077</v>
      </c>
      <c r="B5064" t="s">
        <v>18079</v>
      </c>
      <c r="C5064" t="s">
        <v>18078</v>
      </c>
      <c r="J5064" t="s">
        <v>27670</v>
      </c>
    </row>
    <row r="5065" spans="1:10" x14ac:dyDescent="0.2">
      <c r="A5065" t="s">
        <v>21708</v>
      </c>
      <c r="B5065" t="s">
        <v>21710</v>
      </c>
      <c r="C5065" t="s">
        <v>21709</v>
      </c>
      <c r="J5065" t="s">
        <v>27670</v>
      </c>
    </row>
    <row r="5066" spans="1:10" x14ac:dyDescent="0.2">
      <c r="A5066" t="s">
        <v>15919</v>
      </c>
      <c r="B5066" t="s">
        <v>19341</v>
      </c>
      <c r="C5066" t="s">
        <v>15920</v>
      </c>
      <c r="E5066" t="s">
        <v>23853</v>
      </c>
      <c r="G5066" t="s">
        <v>23854</v>
      </c>
      <c r="J5066" t="s">
        <v>27670</v>
      </c>
    </row>
    <row r="5067" spans="1:10" x14ac:dyDescent="0.2">
      <c r="A5067" t="s">
        <v>19342</v>
      </c>
      <c r="B5067" t="s">
        <v>19344</v>
      </c>
      <c r="C5067" t="s">
        <v>19343</v>
      </c>
      <c r="E5067" t="s">
        <v>23855</v>
      </c>
      <c r="G5067" t="s">
        <v>23856</v>
      </c>
      <c r="J5067" t="s">
        <v>27723</v>
      </c>
    </row>
    <row r="5068" spans="1:10" x14ac:dyDescent="0.2">
      <c r="A5068" t="s">
        <v>1211</v>
      </c>
      <c r="B5068" t="s">
        <v>1213</v>
      </c>
      <c r="C5068" t="s">
        <v>1212</v>
      </c>
      <c r="J5068" t="s">
        <v>27696</v>
      </c>
    </row>
    <row r="5069" spans="1:10" x14ac:dyDescent="0.2">
      <c r="A5069" t="s">
        <v>20772</v>
      </c>
      <c r="B5069" t="s">
        <v>20774</v>
      </c>
      <c r="C5069" t="s">
        <v>20773</v>
      </c>
      <c r="J5069" t="s">
        <v>27670</v>
      </c>
    </row>
    <row r="5070" spans="1:10" x14ac:dyDescent="0.2">
      <c r="A5070" t="s">
        <v>9493</v>
      </c>
      <c r="B5070" t="s">
        <v>9418</v>
      </c>
      <c r="C5070" t="s">
        <v>9492</v>
      </c>
      <c r="J5070" t="s">
        <v>27723</v>
      </c>
    </row>
    <row r="5071" spans="1:10" x14ac:dyDescent="0.2">
      <c r="A5071" t="s">
        <v>14078</v>
      </c>
      <c r="B5071" t="s">
        <v>19345</v>
      </c>
      <c r="C5071" t="s">
        <v>14079</v>
      </c>
      <c r="E5071" t="s">
        <v>14080</v>
      </c>
      <c r="G5071" t="s">
        <v>14081</v>
      </c>
      <c r="J5071" t="s">
        <v>27672</v>
      </c>
    </row>
    <row r="5072" spans="1:10" x14ac:dyDescent="0.2">
      <c r="A5072" t="s">
        <v>9495</v>
      </c>
      <c r="B5072" t="s">
        <v>26654</v>
      </c>
      <c r="C5072" t="s">
        <v>9494</v>
      </c>
      <c r="D5072" t="s">
        <v>12331</v>
      </c>
      <c r="H5072" t="s">
        <v>12332</v>
      </c>
      <c r="J5072" t="s">
        <v>27672</v>
      </c>
    </row>
    <row r="5073" spans="1:10" x14ac:dyDescent="0.2">
      <c r="A5073" t="s">
        <v>19346</v>
      </c>
      <c r="B5073" t="s">
        <v>19348</v>
      </c>
      <c r="C5073" t="s">
        <v>19347</v>
      </c>
      <c r="J5073" t="s">
        <v>27723</v>
      </c>
    </row>
    <row r="5074" spans="1:10" x14ac:dyDescent="0.2">
      <c r="A5074" t="s">
        <v>15921</v>
      </c>
      <c r="B5074" t="s">
        <v>26655</v>
      </c>
      <c r="C5074" t="s">
        <v>15922</v>
      </c>
      <c r="J5074" t="s">
        <v>27670</v>
      </c>
    </row>
    <row r="5075" spans="1:10" x14ac:dyDescent="0.2">
      <c r="A5075" t="s">
        <v>14080</v>
      </c>
      <c r="B5075" t="s">
        <v>19349</v>
      </c>
      <c r="C5075" t="s">
        <v>14081</v>
      </c>
      <c r="D5075" t="s">
        <v>14078</v>
      </c>
      <c r="H5075" t="s">
        <v>14079</v>
      </c>
      <c r="J5075" t="s">
        <v>27672</v>
      </c>
    </row>
    <row r="5076" spans="1:10" x14ac:dyDescent="0.2">
      <c r="A5076" t="s">
        <v>18731</v>
      </c>
      <c r="B5076" t="s">
        <v>19350</v>
      </c>
      <c r="C5076" t="s">
        <v>18732</v>
      </c>
      <c r="J5076" t="s">
        <v>27672</v>
      </c>
    </row>
    <row r="5077" spans="1:10" x14ac:dyDescent="0.2">
      <c r="A5077" t="s">
        <v>1450</v>
      </c>
      <c r="B5077" t="s">
        <v>6126</v>
      </c>
      <c r="C5077" t="s">
        <v>1451</v>
      </c>
      <c r="J5077" t="s">
        <v>27672</v>
      </c>
    </row>
    <row r="5078" spans="1:10" x14ac:dyDescent="0.2">
      <c r="A5078" t="s">
        <v>9497</v>
      </c>
      <c r="B5078" t="s">
        <v>9498</v>
      </c>
      <c r="C5078" t="s">
        <v>9496</v>
      </c>
      <c r="J5078" t="s">
        <v>27723</v>
      </c>
    </row>
    <row r="5079" spans="1:10" x14ac:dyDescent="0.2">
      <c r="A5079" t="s">
        <v>18080</v>
      </c>
      <c r="B5079" t="s">
        <v>18082</v>
      </c>
      <c r="C5079" t="s">
        <v>18081</v>
      </c>
      <c r="J5079" t="s">
        <v>27672</v>
      </c>
    </row>
    <row r="5080" spans="1:10" x14ac:dyDescent="0.2">
      <c r="A5080" t="s">
        <v>9500</v>
      </c>
      <c r="B5080" t="s">
        <v>26035</v>
      </c>
      <c r="C5080" t="s">
        <v>9499</v>
      </c>
      <c r="D5080" t="s">
        <v>12333</v>
      </c>
      <c r="E5080" t="s">
        <v>16452</v>
      </c>
      <c r="G5080" t="s">
        <v>16453</v>
      </c>
      <c r="H5080" t="s">
        <v>12334</v>
      </c>
      <c r="J5080" t="s">
        <v>27699</v>
      </c>
    </row>
    <row r="5081" spans="1:10" x14ac:dyDescent="0.2">
      <c r="A5081" t="s">
        <v>2977</v>
      </c>
      <c r="B5081" t="s">
        <v>18733</v>
      </c>
      <c r="C5081" t="s">
        <v>2978</v>
      </c>
      <c r="J5081" t="s">
        <v>27700</v>
      </c>
    </row>
    <row r="5082" spans="1:10" x14ac:dyDescent="0.2">
      <c r="A5082" t="s">
        <v>1214</v>
      </c>
      <c r="B5082" t="s">
        <v>26036</v>
      </c>
      <c r="C5082" t="s">
        <v>1215</v>
      </c>
      <c r="D5082" t="s">
        <v>12337</v>
      </c>
      <c r="E5082" t="s">
        <v>15727</v>
      </c>
      <c r="G5082" t="s">
        <v>15728</v>
      </c>
      <c r="H5082" t="s">
        <v>12338</v>
      </c>
      <c r="J5082" t="s">
        <v>27699</v>
      </c>
    </row>
    <row r="5083" spans="1:10" x14ac:dyDescent="0.2">
      <c r="A5083" t="s">
        <v>9503</v>
      </c>
      <c r="B5083" t="s">
        <v>26037</v>
      </c>
      <c r="C5083" t="s">
        <v>9502</v>
      </c>
      <c r="J5083" t="s">
        <v>27672</v>
      </c>
    </row>
    <row r="5084" spans="1:10" x14ac:dyDescent="0.2">
      <c r="A5084" t="s">
        <v>9505</v>
      </c>
      <c r="B5084" t="s">
        <v>26038</v>
      </c>
      <c r="C5084" t="s">
        <v>9504</v>
      </c>
      <c r="D5084" t="s">
        <v>12335</v>
      </c>
      <c r="E5084" t="s">
        <v>16450</v>
      </c>
      <c r="G5084" t="s">
        <v>16451</v>
      </c>
      <c r="H5084" t="s">
        <v>12336</v>
      </c>
      <c r="J5084" t="s">
        <v>27699</v>
      </c>
    </row>
    <row r="5085" spans="1:10" x14ac:dyDescent="0.2">
      <c r="A5085" t="s">
        <v>4263</v>
      </c>
      <c r="B5085" t="s">
        <v>26039</v>
      </c>
      <c r="C5085" t="s">
        <v>4264</v>
      </c>
      <c r="J5085" t="s">
        <v>27672</v>
      </c>
    </row>
    <row r="5086" spans="1:10" x14ac:dyDescent="0.2">
      <c r="A5086" t="s">
        <v>2979</v>
      </c>
      <c r="B5086" t="s">
        <v>2981</v>
      </c>
      <c r="C5086" t="s">
        <v>2980</v>
      </c>
      <c r="J5086" t="s">
        <v>27700</v>
      </c>
    </row>
    <row r="5087" spans="1:10" x14ac:dyDescent="0.2">
      <c r="A5087" t="s">
        <v>1452</v>
      </c>
      <c r="B5087" t="s">
        <v>26040</v>
      </c>
      <c r="C5087" t="s">
        <v>1453</v>
      </c>
      <c r="E5087" t="s">
        <v>16625</v>
      </c>
      <c r="G5087" t="s">
        <v>16626</v>
      </c>
      <c r="J5087" t="s">
        <v>27699</v>
      </c>
    </row>
    <row r="5088" spans="1:10" x14ac:dyDescent="0.2">
      <c r="A5088" t="s">
        <v>2982</v>
      </c>
      <c r="B5088" t="s">
        <v>2984</v>
      </c>
      <c r="C5088" t="s">
        <v>2983</v>
      </c>
      <c r="J5088" t="s">
        <v>27700</v>
      </c>
    </row>
    <row r="5089" spans="1:10" x14ac:dyDescent="0.2">
      <c r="A5089" t="s">
        <v>16727</v>
      </c>
      <c r="B5089" t="s">
        <v>18736</v>
      </c>
      <c r="C5089" t="s">
        <v>16728</v>
      </c>
      <c r="D5089" t="s">
        <v>2985</v>
      </c>
      <c r="H5089" t="s">
        <v>2986</v>
      </c>
      <c r="J5089" t="s">
        <v>27700</v>
      </c>
    </row>
    <row r="5090" spans="1:10" x14ac:dyDescent="0.2">
      <c r="A5090" t="s">
        <v>15924</v>
      </c>
      <c r="B5090" t="s">
        <v>15926</v>
      </c>
      <c r="C5090" t="s">
        <v>15925</v>
      </c>
      <c r="D5090" t="s">
        <v>22495</v>
      </c>
      <c r="H5090" t="s">
        <v>22496</v>
      </c>
      <c r="J5090" t="s">
        <v>27723</v>
      </c>
    </row>
    <row r="5091" spans="1:10" x14ac:dyDescent="0.2">
      <c r="A5091" t="s">
        <v>15927</v>
      </c>
      <c r="B5091" t="s">
        <v>15929</v>
      </c>
      <c r="C5091" t="s">
        <v>15928</v>
      </c>
      <c r="D5091" t="s">
        <v>22498</v>
      </c>
      <c r="H5091" t="s">
        <v>22499</v>
      </c>
      <c r="J5091" t="s">
        <v>27723</v>
      </c>
    </row>
    <row r="5092" spans="1:10" x14ac:dyDescent="0.2">
      <c r="A5092" t="s">
        <v>15930</v>
      </c>
      <c r="B5092" t="s">
        <v>15932</v>
      </c>
      <c r="C5092" t="s">
        <v>15931</v>
      </c>
      <c r="D5092" t="s">
        <v>22501</v>
      </c>
      <c r="H5092" t="s">
        <v>22502</v>
      </c>
      <c r="J5092" t="s">
        <v>27723</v>
      </c>
    </row>
    <row r="5093" spans="1:10" x14ac:dyDescent="0.2">
      <c r="A5093" t="s">
        <v>13583</v>
      </c>
      <c r="B5093" t="s">
        <v>13585</v>
      </c>
      <c r="C5093" t="s">
        <v>13584</v>
      </c>
      <c r="D5093" t="s">
        <v>22503</v>
      </c>
      <c r="H5093" t="s">
        <v>22504</v>
      </c>
      <c r="J5093" t="s">
        <v>27696</v>
      </c>
    </row>
    <row r="5094" spans="1:10" x14ac:dyDescent="0.2">
      <c r="A5094" t="s">
        <v>14224</v>
      </c>
      <c r="B5094" t="s">
        <v>2989</v>
      </c>
      <c r="C5094" t="s">
        <v>14225</v>
      </c>
      <c r="E5094" t="s">
        <v>22506</v>
      </c>
      <c r="G5094" t="s">
        <v>22507</v>
      </c>
      <c r="J5094" t="s">
        <v>27672</v>
      </c>
    </row>
    <row r="5095" spans="1:10" x14ac:dyDescent="0.2">
      <c r="A5095" t="s">
        <v>13586</v>
      </c>
      <c r="B5095" t="s">
        <v>13588</v>
      </c>
      <c r="C5095" t="s">
        <v>13587</v>
      </c>
      <c r="D5095" t="s">
        <v>22509</v>
      </c>
      <c r="H5095" t="s">
        <v>22510</v>
      </c>
      <c r="J5095" t="s">
        <v>27672</v>
      </c>
    </row>
    <row r="5096" spans="1:10" x14ac:dyDescent="0.2">
      <c r="A5096" t="s">
        <v>13589</v>
      </c>
      <c r="B5096" t="s">
        <v>13591</v>
      </c>
      <c r="C5096" t="s">
        <v>13590</v>
      </c>
      <c r="D5096" t="s">
        <v>22512</v>
      </c>
      <c r="H5096" t="s">
        <v>22513</v>
      </c>
      <c r="J5096" t="s">
        <v>27672</v>
      </c>
    </row>
    <row r="5097" spans="1:10" x14ac:dyDescent="0.2">
      <c r="A5097" t="s">
        <v>1454</v>
      </c>
      <c r="B5097" t="s">
        <v>25319</v>
      </c>
      <c r="C5097" t="s">
        <v>1455</v>
      </c>
      <c r="D5097" t="s">
        <v>22515</v>
      </c>
      <c r="H5097" t="s">
        <v>22516</v>
      </c>
      <c r="J5097" t="s">
        <v>27672</v>
      </c>
    </row>
    <row r="5098" spans="1:10" x14ac:dyDescent="0.2">
      <c r="A5098" t="s">
        <v>15933</v>
      </c>
      <c r="B5098" t="s">
        <v>15935</v>
      </c>
      <c r="C5098" t="s">
        <v>15934</v>
      </c>
      <c r="D5098" t="s">
        <v>22518</v>
      </c>
      <c r="H5098" t="s">
        <v>22519</v>
      </c>
      <c r="J5098" t="s">
        <v>27723</v>
      </c>
    </row>
    <row r="5099" spans="1:10" x14ac:dyDescent="0.2">
      <c r="A5099" t="s">
        <v>9507</v>
      </c>
      <c r="B5099" t="s">
        <v>9508</v>
      </c>
      <c r="C5099" t="s">
        <v>9506</v>
      </c>
      <c r="D5099" t="s">
        <v>22521</v>
      </c>
      <c r="H5099" t="s">
        <v>22522</v>
      </c>
      <c r="J5099" t="s">
        <v>27670</v>
      </c>
    </row>
    <row r="5100" spans="1:10" x14ac:dyDescent="0.2">
      <c r="A5100" t="s">
        <v>9510</v>
      </c>
      <c r="B5100" t="s">
        <v>9511</v>
      </c>
      <c r="C5100" t="s">
        <v>9509</v>
      </c>
      <c r="D5100" t="s">
        <v>22524</v>
      </c>
      <c r="H5100" t="s">
        <v>22525</v>
      </c>
      <c r="J5100" t="s">
        <v>27696</v>
      </c>
    </row>
    <row r="5101" spans="1:10" x14ac:dyDescent="0.2">
      <c r="A5101" t="s">
        <v>9513</v>
      </c>
      <c r="B5101" t="s">
        <v>8553</v>
      </c>
      <c r="C5101" t="s">
        <v>9512</v>
      </c>
      <c r="D5101" t="s">
        <v>22527</v>
      </c>
      <c r="H5101" t="s">
        <v>22528</v>
      </c>
      <c r="J5101" t="s">
        <v>27670</v>
      </c>
    </row>
    <row r="5102" spans="1:10" x14ac:dyDescent="0.2">
      <c r="A5102" t="s">
        <v>8555</v>
      </c>
      <c r="B5102" t="s">
        <v>8556</v>
      </c>
      <c r="C5102" t="s">
        <v>8554</v>
      </c>
      <c r="D5102" t="s">
        <v>22530</v>
      </c>
      <c r="F5102" t="s">
        <v>9513</v>
      </c>
      <c r="H5102" t="s">
        <v>22531</v>
      </c>
      <c r="I5102" t="s">
        <v>9512</v>
      </c>
      <c r="J5102" t="s">
        <v>27670</v>
      </c>
    </row>
    <row r="5103" spans="1:10" x14ac:dyDescent="0.2">
      <c r="A5103" t="s">
        <v>18083</v>
      </c>
      <c r="B5103" t="s">
        <v>15938</v>
      </c>
      <c r="C5103" t="s">
        <v>18084</v>
      </c>
      <c r="E5103" t="s">
        <v>15936</v>
      </c>
      <c r="G5103" t="s">
        <v>15937</v>
      </c>
      <c r="J5103" t="s">
        <v>27723</v>
      </c>
    </row>
    <row r="5104" spans="1:10" x14ac:dyDescent="0.2">
      <c r="A5104" t="s">
        <v>15936</v>
      </c>
      <c r="B5104" t="s">
        <v>15938</v>
      </c>
      <c r="C5104" t="s">
        <v>15937</v>
      </c>
      <c r="D5104" t="s">
        <v>18083</v>
      </c>
      <c r="H5104" t="s">
        <v>18084</v>
      </c>
      <c r="J5104" t="s">
        <v>27723</v>
      </c>
    </row>
    <row r="5105" spans="1:10" x14ac:dyDescent="0.2">
      <c r="A5105" t="s">
        <v>12265</v>
      </c>
      <c r="B5105" t="s">
        <v>14083</v>
      </c>
      <c r="C5105" t="s">
        <v>12266</v>
      </c>
      <c r="D5105" t="s">
        <v>14084</v>
      </c>
      <c r="E5105" t="s">
        <v>6342</v>
      </c>
      <c r="G5105" t="s">
        <v>6341</v>
      </c>
      <c r="H5105" t="s">
        <v>14085</v>
      </c>
      <c r="J5105" t="s">
        <v>27670</v>
      </c>
    </row>
    <row r="5106" spans="1:10" x14ac:dyDescent="0.2">
      <c r="A5106" t="s">
        <v>2990</v>
      </c>
      <c r="B5106" t="s">
        <v>2992</v>
      </c>
      <c r="C5106" t="s">
        <v>2991</v>
      </c>
      <c r="E5106" t="s">
        <v>25229</v>
      </c>
      <c r="G5106" t="s">
        <v>25230</v>
      </c>
      <c r="J5106" t="s">
        <v>27696</v>
      </c>
    </row>
    <row r="5107" spans="1:10" x14ac:dyDescent="0.2">
      <c r="A5107" t="s">
        <v>25320</v>
      </c>
      <c r="B5107" t="s">
        <v>2992</v>
      </c>
      <c r="C5107" t="s">
        <v>25321</v>
      </c>
      <c r="D5107" t="s">
        <v>25229</v>
      </c>
      <c r="H5107" t="s">
        <v>25230</v>
      </c>
      <c r="J5107" t="s">
        <v>27696</v>
      </c>
    </row>
    <row r="5108" spans="1:10" x14ac:dyDescent="0.2">
      <c r="A5108" t="s">
        <v>8558</v>
      </c>
      <c r="B5108" t="s">
        <v>8559</v>
      </c>
      <c r="C5108" t="s">
        <v>8557</v>
      </c>
      <c r="E5108" t="s">
        <v>19351</v>
      </c>
      <c r="G5108" t="s">
        <v>19352</v>
      </c>
      <c r="J5108" t="s">
        <v>27670</v>
      </c>
    </row>
    <row r="5109" spans="1:10" x14ac:dyDescent="0.2">
      <c r="A5109" t="s">
        <v>25322</v>
      </c>
      <c r="B5109" t="s">
        <v>8559</v>
      </c>
      <c r="C5109" t="s">
        <v>25323</v>
      </c>
      <c r="D5109" t="s">
        <v>22533</v>
      </c>
      <c r="H5109" t="s">
        <v>22534</v>
      </c>
      <c r="J5109" t="s">
        <v>27670</v>
      </c>
    </row>
    <row r="5110" spans="1:10" x14ac:dyDescent="0.2">
      <c r="A5110" t="s">
        <v>19351</v>
      </c>
      <c r="B5110" t="s">
        <v>8559</v>
      </c>
      <c r="C5110" t="s">
        <v>19352</v>
      </c>
      <c r="D5110" t="s">
        <v>8558</v>
      </c>
      <c r="E5110" t="s">
        <v>22533</v>
      </c>
      <c r="G5110" t="s">
        <v>22534</v>
      </c>
      <c r="H5110" t="s">
        <v>8557</v>
      </c>
      <c r="J5110" t="s">
        <v>27670</v>
      </c>
    </row>
    <row r="5111" spans="1:10" x14ac:dyDescent="0.2">
      <c r="A5111" t="s">
        <v>16729</v>
      </c>
      <c r="B5111" t="s">
        <v>16731</v>
      </c>
      <c r="C5111" t="s">
        <v>16730</v>
      </c>
      <c r="J5111" t="s">
        <v>27696</v>
      </c>
    </row>
    <row r="5112" spans="1:10" x14ac:dyDescent="0.2">
      <c r="A5112" t="s">
        <v>14086</v>
      </c>
      <c r="B5112" t="s">
        <v>19353</v>
      </c>
      <c r="C5112" t="s">
        <v>14087</v>
      </c>
      <c r="D5112" t="s">
        <v>14089</v>
      </c>
      <c r="E5112" t="s">
        <v>14088</v>
      </c>
      <c r="G5112" t="s">
        <v>14090</v>
      </c>
      <c r="H5112" t="s">
        <v>14091</v>
      </c>
      <c r="J5112" t="s">
        <v>27670</v>
      </c>
    </row>
    <row r="5113" spans="1:10" x14ac:dyDescent="0.2">
      <c r="A5113" t="s">
        <v>14092</v>
      </c>
      <c r="B5113" t="s">
        <v>19354</v>
      </c>
      <c r="C5113" t="s">
        <v>14093</v>
      </c>
      <c r="D5113" t="s">
        <v>14095</v>
      </c>
      <c r="E5113" t="s">
        <v>14094</v>
      </c>
      <c r="G5113" t="s">
        <v>14096</v>
      </c>
      <c r="H5113" t="s">
        <v>14097</v>
      </c>
      <c r="J5113" t="s">
        <v>27670</v>
      </c>
    </row>
    <row r="5114" spans="1:10" x14ac:dyDescent="0.2">
      <c r="A5114" t="s">
        <v>8561</v>
      </c>
      <c r="B5114" t="s">
        <v>8562</v>
      </c>
      <c r="C5114" t="s">
        <v>8560</v>
      </c>
      <c r="J5114" t="s">
        <v>27672</v>
      </c>
    </row>
    <row r="5115" spans="1:10" x14ac:dyDescent="0.2">
      <c r="A5115" t="s">
        <v>21713</v>
      </c>
      <c r="B5115" t="s">
        <v>21715</v>
      </c>
      <c r="C5115" t="s">
        <v>21714</v>
      </c>
      <c r="J5115" t="s">
        <v>27723</v>
      </c>
    </row>
    <row r="5116" spans="1:10" x14ac:dyDescent="0.2">
      <c r="A5116" t="s">
        <v>21716</v>
      </c>
      <c r="B5116" t="s">
        <v>21718</v>
      </c>
      <c r="C5116" t="s">
        <v>21717</v>
      </c>
      <c r="J5116" t="s">
        <v>27723</v>
      </c>
    </row>
    <row r="5117" spans="1:10" x14ac:dyDescent="0.2">
      <c r="A5117" t="s">
        <v>21719</v>
      </c>
      <c r="B5117" t="s">
        <v>21721</v>
      </c>
      <c r="C5117" t="s">
        <v>21720</v>
      </c>
      <c r="J5117" t="s">
        <v>27723</v>
      </c>
    </row>
    <row r="5118" spans="1:10" x14ac:dyDescent="0.2">
      <c r="A5118" t="s">
        <v>19355</v>
      </c>
      <c r="B5118" t="s">
        <v>19357</v>
      </c>
      <c r="C5118" t="s">
        <v>19356</v>
      </c>
      <c r="J5118" t="s">
        <v>27723</v>
      </c>
    </row>
    <row r="5119" spans="1:10" x14ac:dyDescent="0.2">
      <c r="A5119" t="s">
        <v>22749</v>
      </c>
      <c r="B5119" t="s">
        <v>22751</v>
      </c>
      <c r="C5119" t="s">
        <v>22750</v>
      </c>
      <c r="J5119" t="s">
        <v>27723</v>
      </c>
    </row>
    <row r="5120" spans="1:10" x14ac:dyDescent="0.2">
      <c r="A5120" t="s">
        <v>8564</v>
      </c>
      <c r="B5120" t="s">
        <v>8565</v>
      </c>
      <c r="C5120" t="s">
        <v>8563</v>
      </c>
      <c r="J5120" t="s">
        <v>27723</v>
      </c>
    </row>
    <row r="5121" spans="1:10" x14ac:dyDescent="0.2">
      <c r="A5121" t="s">
        <v>8567</v>
      </c>
      <c r="B5121" t="s">
        <v>8568</v>
      </c>
      <c r="C5121" t="s">
        <v>8566</v>
      </c>
      <c r="J5121" t="s">
        <v>27723</v>
      </c>
    </row>
    <row r="5122" spans="1:10" x14ac:dyDescent="0.2">
      <c r="A5122" t="s">
        <v>8570</v>
      </c>
      <c r="B5122" t="s">
        <v>1376</v>
      </c>
      <c r="C5122" t="s">
        <v>8569</v>
      </c>
      <c r="J5122" t="s">
        <v>27723</v>
      </c>
    </row>
    <row r="5123" spans="1:10" x14ac:dyDescent="0.2">
      <c r="A5123" t="s">
        <v>15939</v>
      </c>
      <c r="B5123" t="s">
        <v>4988</v>
      </c>
      <c r="C5123" t="s">
        <v>15940</v>
      </c>
      <c r="J5123" t="s">
        <v>27723</v>
      </c>
    </row>
    <row r="5124" spans="1:10" x14ac:dyDescent="0.2">
      <c r="A5124" t="s">
        <v>15941</v>
      </c>
      <c r="B5124" t="s">
        <v>15943</v>
      </c>
      <c r="C5124" t="s">
        <v>15942</v>
      </c>
      <c r="J5124" t="s">
        <v>27723</v>
      </c>
    </row>
    <row r="5125" spans="1:10" x14ac:dyDescent="0.2">
      <c r="A5125" t="s">
        <v>16732</v>
      </c>
      <c r="B5125" t="s">
        <v>16734</v>
      </c>
      <c r="C5125" t="s">
        <v>16733</v>
      </c>
      <c r="J5125" t="s">
        <v>27723</v>
      </c>
    </row>
    <row r="5126" spans="1:10" x14ac:dyDescent="0.2">
      <c r="A5126" t="s">
        <v>21722</v>
      </c>
      <c r="B5126" t="s">
        <v>21724</v>
      </c>
      <c r="C5126" t="s">
        <v>21723</v>
      </c>
      <c r="J5126" t="s">
        <v>27723</v>
      </c>
    </row>
    <row r="5127" spans="1:10" x14ac:dyDescent="0.2">
      <c r="A5127" t="s">
        <v>8572</v>
      </c>
      <c r="B5127" t="s">
        <v>1748</v>
      </c>
      <c r="C5127" t="s">
        <v>8571</v>
      </c>
      <c r="J5127" t="s">
        <v>27723</v>
      </c>
    </row>
    <row r="5128" spans="1:10" x14ac:dyDescent="0.2">
      <c r="A5128" t="s">
        <v>8574</v>
      </c>
      <c r="B5128" t="s">
        <v>8575</v>
      </c>
      <c r="C5128" t="s">
        <v>8573</v>
      </c>
      <c r="J5128" t="s">
        <v>27723</v>
      </c>
    </row>
    <row r="5129" spans="1:10" x14ac:dyDescent="0.2">
      <c r="A5129" t="s">
        <v>8723</v>
      </c>
      <c r="B5129" t="s">
        <v>8725</v>
      </c>
      <c r="C5129" t="s">
        <v>8724</v>
      </c>
      <c r="J5129" t="s">
        <v>27696</v>
      </c>
    </row>
    <row r="5130" spans="1:10" x14ac:dyDescent="0.2">
      <c r="A5130" t="s">
        <v>21725</v>
      </c>
      <c r="B5130" t="s">
        <v>19360</v>
      </c>
      <c r="C5130" t="s">
        <v>21726</v>
      </c>
      <c r="J5130" t="s">
        <v>27723</v>
      </c>
    </row>
    <row r="5131" spans="1:10" x14ac:dyDescent="0.2">
      <c r="A5131" t="s">
        <v>8577</v>
      </c>
      <c r="B5131" t="s">
        <v>8578</v>
      </c>
      <c r="C5131" t="s">
        <v>8576</v>
      </c>
      <c r="D5131" t="s">
        <v>12347</v>
      </c>
      <c r="H5131" t="s">
        <v>12348</v>
      </c>
      <c r="J5131" t="s">
        <v>27670</v>
      </c>
    </row>
    <row r="5132" spans="1:10" x14ac:dyDescent="0.2">
      <c r="A5132" t="s">
        <v>8580</v>
      </c>
      <c r="B5132" t="s">
        <v>8581</v>
      </c>
      <c r="C5132" t="s">
        <v>8579</v>
      </c>
      <c r="D5132" t="s">
        <v>12349</v>
      </c>
      <c r="H5132" t="s">
        <v>12350</v>
      </c>
      <c r="J5132" t="s">
        <v>27670</v>
      </c>
    </row>
    <row r="5133" spans="1:10" x14ac:dyDescent="0.2">
      <c r="A5133" t="s">
        <v>19358</v>
      </c>
      <c r="B5133" t="s">
        <v>19360</v>
      </c>
      <c r="C5133" t="s">
        <v>19359</v>
      </c>
      <c r="J5133" t="s">
        <v>27723</v>
      </c>
    </row>
    <row r="5134" spans="1:10" x14ac:dyDescent="0.2">
      <c r="A5134" t="s">
        <v>1456</v>
      </c>
      <c r="B5134" t="s">
        <v>1458</v>
      </c>
      <c r="C5134" t="s">
        <v>1457</v>
      </c>
      <c r="J5134" t="s">
        <v>27696</v>
      </c>
    </row>
    <row r="5135" spans="1:10" x14ac:dyDescent="0.2">
      <c r="A5135" t="s">
        <v>15944</v>
      </c>
      <c r="B5135" t="s">
        <v>15946</v>
      </c>
      <c r="C5135" t="s">
        <v>15945</v>
      </c>
      <c r="J5135" t="s">
        <v>27723</v>
      </c>
    </row>
    <row r="5136" spans="1:10" x14ac:dyDescent="0.2">
      <c r="A5136" t="s">
        <v>8583</v>
      </c>
      <c r="B5136" t="s">
        <v>8584</v>
      </c>
      <c r="C5136" t="s">
        <v>8582</v>
      </c>
      <c r="J5136" t="s">
        <v>27723</v>
      </c>
    </row>
    <row r="5137" spans="1:10" x14ac:dyDescent="0.2">
      <c r="A5137" t="s">
        <v>8586</v>
      </c>
      <c r="B5137" t="s">
        <v>8587</v>
      </c>
      <c r="C5137" t="s">
        <v>8585</v>
      </c>
      <c r="J5137" t="s">
        <v>27723</v>
      </c>
    </row>
    <row r="5138" spans="1:10" x14ac:dyDescent="0.2">
      <c r="A5138" t="s">
        <v>14098</v>
      </c>
      <c r="B5138" t="s">
        <v>14099</v>
      </c>
      <c r="C5138" t="s">
        <v>14100</v>
      </c>
      <c r="J5138" t="s">
        <v>27696</v>
      </c>
    </row>
    <row r="5139" spans="1:10" x14ac:dyDescent="0.2">
      <c r="A5139" t="s">
        <v>8589</v>
      </c>
      <c r="B5139" t="s">
        <v>8590</v>
      </c>
      <c r="C5139" t="s">
        <v>8588</v>
      </c>
      <c r="J5139" t="s">
        <v>27672</v>
      </c>
    </row>
    <row r="5140" spans="1:10" x14ac:dyDescent="0.2">
      <c r="A5140" t="s">
        <v>8592</v>
      </c>
      <c r="B5140" t="s">
        <v>18737</v>
      </c>
      <c r="C5140" t="s">
        <v>8591</v>
      </c>
      <c r="J5140" t="s">
        <v>27672</v>
      </c>
    </row>
    <row r="5141" spans="1:10" x14ac:dyDescent="0.2">
      <c r="A5141" t="s">
        <v>8594</v>
      </c>
      <c r="B5141" t="s">
        <v>18738</v>
      </c>
      <c r="C5141" t="s">
        <v>8593</v>
      </c>
      <c r="J5141" t="s">
        <v>27672</v>
      </c>
    </row>
    <row r="5142" spans="1:10" x14ac:dyDescent="0.2">
      <c r="A5142" t="s">
        <v>13592</v>
      </c>
      <c r="B5142" t="s">
        <v>25324</v>
      </c>
      <c r="C5142" t="s">
        <v>13593</v>
      </c>
      <c r="J5142" t="s">
        <v>27696</v>
      </c>
    </row>
    <row r="5143" spans="1:10" x14ac:dyDescent="0.2">
      <c r="A5143" t="s">
        <v>19361</v>
      </c>
      <c r="B5143" t="s">
        <v>25325</v>
      </c>
      <c r="C5143" t="s">
        <v>19362</v>
      </c>
      <c r="D5143" t="s">
        <v>2993</v>
      </c>
      <c r="H5143" t="s">
        <v>2994</v>
      </c>
      <c r="J5143" t="s">
        <v>27696</v>
      </c>
    </row>
    <row r="5144" spans="1:10" x14ac:dyDescent="0.2">
      <c r="A5144" t="s">
        <v>19363</v>
      </c>
      <c r="B5144" t="s">
        <v>25326</v>
      </c>
      <c r="C5144" t="s">
        <v>19364</v>
      </c>
      <c r="D5144" t="s">
        <v>13594</v>
      </c>
      <c r="H5144" t="s">
        <v>13595</v>
      </c>
      <c r="J5144" t="s">
        <v>27696</v>
      </c>
    </row>
    <row r="5145" spans="1:10" x14ac:dyDescent="0.2">
      <c r="A5145" t="s">
        <v>19365</v>
      </c>
      <c r="B5145" t="s">
        <v>19367</v>
      </c>
      <c r="C5145" t="s">
        <v>19366</v>
      </c>
      <c r="J5145" t="s">
        <v>27723</v>
      </c>
    </row>
    <row r="5146" spans="1:10" x14ac:dyDescent="0.2">
      <c r="A5146" t="s">
        <v>2995</v>
      </c>
      <c r="B5146" t="s">
        <v>2997</v>
      </c>
      <c r="C5146" t="s">
        <v>2996</v>
      </c>
      <c r="J5146" t="s">
        <v>27696</v>
      </c>
    </row>
    <row r="5147" spans="1:10" x14ac:dyDescent="0.2">
      <c r="A5147" t="s">
        <v>14101</v>
      </c>
      <c r="B5147" t="s">
        <v>25327</v>
      </c>
      <c r="C5147" t="s">
        <v>14102</v>
      </c>
      <c r="E5147" t="s">
        <v>26056</v>
      </c>
      <c r="G5147" t="s">
        <v>26057</v>
      </c>
      <c r="J5147" t="s">
        <v>27696</v>
      </c>
    </row>
    <row r="5148" spans="1:10" x14ac:dyDescent="0.2">
      <c r="A5148" t="s">
        <v>18085</v>
      </c>
      <c r="B5148" t="s">
        <v>18087</v>
      </c>
      <c r="C5148" t="s">
        <v>18086</v>
      </c>
      <c r="J5148" t="s">
        <v>27670</v>
      </c>
    </row>
    <row r="5149" spans="1:10" x14ac:dyDescent="0.2">
      <c r="A5149" t="s">
        <v>13596</v>
      </c>
      <c r="B5149" t="s">
        <v>22752</v>
      </c>
      <c r="C5149" t="s">
        <v>13597</v>
      </c>
      <c r="E5149" t="s">
        <v>23682</v>
      </c>
      <c r="G5149" t="s">
        <v>23683</v>
      </c>
      <c r="J5149" t="s">
        <v>27696</v>
      </c>
    </row>
    <row r="5150" spans="1:10" x14ac:dyDescent="0.2">
      <c r="A5150" t="s">
        <v>23676</v>
      </c>
      <c r="B5150" t="s">
        <v>23678</v>
      </c>
      <c r="C5150" t="s">
        <v>23677</v>
      </c>
      <c r="E5150" t="s">
        <v>23685</v>
      </c>
      <c r="G5150" t="s">
        <v>23686</v>
      </c>
      <c r="J5150" t="s">
        <v>27696</v>
      </c>
    </row>
    <row r="5151" spans="1:10" x14ac:dyDescent="0.2">
      <c r="A5151" t="s">
        <v>23679</v>
      </c>
      <c r="B5151" t="s">
        <v>23681</v>
      </c>
      <c r="C5151" t="s">
        <v>23680</v>
      </c>
      <c r="E5151" t="s">
        <v>23687</v>
      </c>
      <c r="G5151" t="s">
        <v>23688</v>
      </c>
      <c r="J5151" t="s">
        <v>27696</v>
      </c>
    </row>
    <row r="5152" spans="1:10" x14ac:dyDescent="0.2">
      <c r="A5152" t="s">
        <v>23682</v>
      </c>
      <c r="B5152" t="s">
        <v>23684</v>
      </c>
      <c r="C5152" t="s">
        <v>23683</v>
      </c>
      <c r="D5152" t="s">
        <v>13596</v>
      </c>
      <c r="H5152" t="s">
        <v>13597</v>
      </c>
      <c r="J5152" t="s">
        <v>27696</v>
      </c>
    </row>
    <row r="5153" spans="1:10" x14ac:dyDescent="0.2">
      <c r="A5153" t="s">
        <v>23685</v>
      </c>
      <c r="B5153" t="s">
        <v>23678</v>
      </c>
      <c r="C5153" t="s">
        <v>23686</v>
      </c>
      <c r="D5153" t="s">
        <v>23676</v>
      </c>
      <c r="H5153" t="s">
        <v>23677</v>
      </c>
      <c r="J5153" t="s">
        <v>27696</v>
      </c>
    </row>
    <row r="5154" spans="1:10" x14ac:dyDescent="0.2">
      <c r="A5154" t="s">
        <v>23687</v>
      </c>
      <c r="B5154" t="s">
        <v>23681</v>
      </c>
      <c r="C5154" t="s">
        <v>23688</v>
      </c>
      <c r="D5154" t="s">
        <v>23679</v>
      </c>
      <c r="H5154" t="s">
        <v>23680</v>
      </c>
      <c r="J5154" t="s">
        <v>27696</v>
      </c>
    </row>
    <row r="5155" spans="1:10" x14ac:dyDescent="0.2">
      <c r="A5155" t="s">
        <v>23689</v>
      </c>
      <c r="B5155" t="s">
        <v>23691</v>
      </c>
      <c r="C5155" t="s">
        <v>23690</v>
      </c>
      <c r="J5155" t="s">
        <v>27696</v>
      </c>
    </row>
    <row r="5156" spans="1:10" x14ac:dyDescent="0.2">
      <c r="A5156" t="s">
        <v>23692</v>
      </c>
      <c r="B5156" t="s">
        <v>23694</v>
      </c>
      <c r="C5156" t="s">
        <v>23693</v>
      </c>
      <c r="J5156" t="s">
        <v>27696</v>
      </c>
    </row>
    <row r="5157" spans="1:10" x14ac:dyDescent="0.2">
      <c r="A5157" t="s">
        <v>23695</v>
      </c>
      <c r="B5157" t="s">
        <v>23697</v>
      </c>
      <c r="C5157" t="s">
        <v>23696</v>
      </c>
      <c r="J5157" t="s">
        <v>27696</v>
      </c>
    </row>
    <row r="5158" spans="1:10" x14ac:dyDescent="0.2">
      <c r="A5158" t="s">
        <v>20775</v>
      </c>
      <c r="B5158" t="s">
        <v>20777</v>
      </c>
      <c r="C5158" t="s">
        <v>20776</v>
      </c>
      <c r="J5158" t="s">
        <v>27696</v>
      </c>
    </row>
    <row r="5159" spans="1:10" x14ac:dyDescent="0.2">
      <c r="A5159" t="s">
        <v>1459</v>
      </c>
      <c r="B5159" t="s">
        <v>1461</v>
      </c>
      <c r="C5159" t="s">
        <v>1460</v>
      </c>
      <c r="J5159" t="s">
        <v>27696</v>
      </c>
    </row>
    <row r="5160" spans="1:10" x14ac:dyDescent="0.2">
      <c r="A5160" t="s">
        <v>13598</v>
      </c>
      <c r="B5160" t="s">
        <v>19368</v>
      </c>
      <c r="C5160" t="s">
        <v>13599</v>
      </c>
      <c r="J5160" t="s">
        <v>27723</v>
      </c>
    </row>
    <row r="5161" spans="1:10" x14ac:dyDescent="0.2">
      <c r="A5161" t="s">
        <v>13600</v>
      </c>
      <c r="B5161" t="s">
        <v>13602</v>
      </c>
      <c r="C5161" t="s">
        <v>13601</v>
      </c>
      <c r="J5161" t="s">
        <v>27696</v>
      </c>
    </row>
    <row r="5162" spans="1:10" x14ac:dyDescent="0.2">
      <c r="A5162" t="s">
        <v>25328</v>
      </c>
      <c r="B5162" t="s">
        <v>25330</v>
      </c>
      <c r="C5162" t="s">
        <v>25329</v>
      </c>
      <c r="J5162" t="s">
        <v>27696</v>
      </c>
    </row>
    <row r="5163" spans="1:10" x14ac:dyDescent="0.2">
      <c r="A5163" t="s">
        <v>25331</v>
      </c>
      <c r="B5163" t="s">
        <v>25333</v>
      </c>
      <c r="C5163" t="s">
        <v>25332</v>
      </c>
      <c r="J5163" t="s">
        <v>27696</v>
      </c>
    </row>
    <row r="5164" spans="1:10" x14ac:dyDescent="0.2">
      <c r="A5164" t="s">
        <v>1462</v>
      </c>
      <c r="B5164" t="s">
        <v>1464</v>
      </c>
      <c r="C5164" t="s">
        <v>1463</v>
      </c>
      <c r="J5164" t="s">
        <v>27696</v>
      </c>
    </row>
    <row r="5165" spans="1:10" x14ac:dyDescent="0.2">
      <c r="A5165" t="s">
        <v>20778</v>
      </c>
      <c r="B5165" t="s">
        <v>20780</v>
      </c>
      <c r="C5165" t="s">
        <v>20779</v>
      </c>
      <c r="J5165" t="s">
        <v>27696</v>
      </c>
    </row>
    <row r="5166" spans="1:10" x14ac:dyDescent="0.2">
      <c r="A5166" t="s">
        <v>1465</v>
      </c>
      <c r="B5166" t="s">
        <v>1467</v>
      </c>
      <c r="C5166" t="s">
        <v>1466</v>
      </c>
      <c r="J5166" t="s">
        <v>27696</v>
      </c>
    </row>
    <row r="5167" spans="1:10" x14ac:dyDescent="0.2">
      <c r="A5167" t="s">
        <v>1468</v>
      </c>
      <c r="B5167" t="s">
        <v>1470</v>
      </c>
      <c r="C5167" t="s">
        <v>1469</v>
      </c>
      <c r="J5167" t="s">
        <v>27696</v>
      </c>
    </row>
    <row r="5168" spans="1:10" x14ac:dyDescent="0.2">
      <c r="A5168" t="s">
        <v>16735</v>
      </c>
      <c r="B5168" t="s">
        <v>16737</v>
      </c>
      <c r="C5168" t="s">
        <v>16736</v>
      </c>
      <c r="J5168" t="s">
        <v>27696</v>
      </c>
    </row>
    <row r="5169" spans="1:10" x14ac:dyDescent="0.2">
      <c r="A5169" t="s">
        <v>16738</v>
      </c>
      <c r="B5169" t="s">
        <v>16740</v>
      </c>
      <c r="C5169" t="s">
        <v>16739</v>
      </c>
      <c r="D5169" t="s">
        <v>16252</v>
      </c>
      <c r="H5169" t="s">
        <v>16253</v>
      </c>
      <c r="J5169" t="s">
        <v>27696</v>
      </c>
    </row>
    <row r="5170" spans="1:10" x14ac:dyDescent="0.2">
      <c r="A5170" t="s">
        <v>16741</v>
      </c>
      <c r="B5170" t="s">
        <v>16743</v>
      </c>
      <c r="C5170" t="s">
        <v>16742</v>
      </c>
      <c r="J5170" t="s">
        <v>27696</v>
      </c>
    </row>
    <row r="5171" spans="1:10" x14ac:dyDescent="0.2">
      <c r="A5171" t="s">
        <v>16744</v>
      </c>
      <c r="B5171" t="s">
        <v>16746</v>
      </c>
      <c r="C5171" t="s">
        <v>16745</v>
      </c>
      <c r="J5171" t="s">
        <v>27696</v>
      </c>
    </row>
    <row r="5172" spans="1:10" x14ac:dyDescent="0.2">
      <c r="A5172" t="s">
        <v>16747</v>
      </c>
      <c r="B5172" t="s">
        <v>16749</v>
      </c>
      <c r="C5172" t="s">
        <v>16748</v>
      </c>
      <c r="J5172" t="s">
        <v>27696</v>
      </c>
    </row>
    <row r="5173" spans="1:10" x14ac:dyDescent="0.2">
      <c r="A5173" t="s">
        <v>16750</v>
      </c>
      <c r="B5173" t="s">
        <v>16752</v>
      </c>
      <c r="C5173" t="s">
        <v>16751</v>
      </c>
      <c r="J5173" t="s">
        <v>27696</v>
      </c>
    </row>
    <row r="5174" spans="1:10" x14ac:dyDescent="0.2">
      <c r="A5174" t="s">
        <v>16753</v>
      </c>
      <c r="B5174" t="s">
        <v>16755</v>
      </c>
      <c r="C5174" t="s">
        <v>16754</v>
      </c>
      <c r="J5174" t="s">
        <v>27696</v>
      </c>
    </row>
    <row r="5175" spans="1:10" x14ac:dyDescent="0.2">
      <c r="A5175" t="s">
        <v>22753</v>
      </c>
      <c r="B5175" t="s">
        <v>22755</v>
      </c>
      <c r="C5175" t="s">
        <v>22754</v>
      </c>
      <c r="F5175" t="s">
        <v>1562</v>
      </c>
      <c r="I5175" t="s">
        <v>1563</v>
      </c>
      <c r="J5175" t="s">
        <v>27696</v>
      </c>
    </row>
    <row r="5176" spans="1:10" x14ac:dyDescent="0.2">
      <c r="A5176" t="s">
        <v>16756</v>
      </c>
      <c r="B5176" t="s">
        <v>16758</v>
      </c>
      <c r="C5176" t="s">
        <v>16757</v>
      </c>
      <c r="J5176" t="s">
        <v>27672</v>
      </c>
    </row>
    <row r="5177" spans="1:10" x14ac:dyDescent="0.2">
      <c r="A5177" t="s">
        <v>13603</v>
      </c>
      <c r="B5177" t="s">
        <v>13605</v>
      </c>
      <c r="C5177" t="s">
        <v>13604</v>
      </c>
      <c r="J5177" t="s">
        <v>27696</v>
      </c>
    </row>
    <row r="5178" spans="1:10" x14ac:dyDescent="0.2">
      <c r="A5178" t="s">
        <v>13606</v>
      </c>
      <c r="B5178" t="s">
        <v>26041</v>
      </c>
      <c r="C5178" t="s">
        <v>13607</v>
      </c>
      <c r="J5178" t="s">
        <v>27696</v>
      </c>
    </row>
    <row r="5179" spans="1:10" x14ac:dyDescent="0.2">
      <c r="A5179" t="s">
        <v>13608</v>
      </c>
      <c r="B5179" t="s">
        <v>13610</v>
      </c>
      <c r="C5179" t="s">
        <v>13609</v>
      </c>
      <c r="J5179" t="s">
        <v>27696</v>
      </c>
    </row>
    <row r="5180" spans="1:10" x14ac:dyDescent="0.2">
      <c r="A5180" t="s">
        <v>13611</v>
      </c>
      <c r="B5180" t="s">
        <v>26042</v>
      </c>
      <c r="C5180" t="s">
        <v>13612</v>
      </c>
      <c r="J5180" t="s">
        <v>27696</v>
      </c>
    </row>
    <row r="5181" spans="1:10" x14ac:dyDescent="0.2">
      <c r="A5181" t="s">
        <v>13614</v>
      </c>
      <c r="B5181" t="s">
        <v>13616</v>
      </c>
      <c r="C5181" t="s">
        <v>13615</v>
      </c>
      <c r="J5181" t="s">
        <v>27696</v>
      </c>
    </row>
    <row r="5182" spans="1:10" x14ac:dyDescent="0.2">
      <c r="A5182" t="s">
        <v>1471</v>
      </c>
      <c r="B5182" t="s">
        <v>25334</v>
      </c>
      <c r="C5182" t="s">
        <v>1472</v>
      </c>
      <c r="D5182" t="s">
        <v>17064</v>
      </c>
      <c r="H5182" t="s">
        <v>17065</v>
      </c>
      <c r="J5182" t="s">
        <v>27696</v>
      </c>
    </row>
    <row r="5183" spans="1:10" x14ac:dyDescent="0.2">
      <c r="A5183" t="s">
        <v>19369</v>
      </c>
      <c r="B5183" t="s">
        <v>19371</v>
      </c>
      <c r="C5183" t="s">
        <v>19370</v>
      </c>
      <c r="J5183" t="s">
        <v>27670</v>
      </c>
    </row>
    <row r="5184" spans="1:10" x14ac:dyDescent="0.2">
      <c r="A5184" t="s">
        <v>13617</v>
      </c>
      <c r="B5184" t="s">
        <v>25335</v>
      </c>
      <c r="C5184" t="s">
        <v>13618</v>
      </c>
      <c r="J5184" t="s">
        <v>27696</v>
      </c>
    </row>
    <row r="5185" spans="1:10" x14ac:dyDescent="0.2">
      <c r="A5185" t="s">
        <v>20781</v>
      </c>
      <c r="B5185" t="s">
        <v>20783</v>
      </c>
      <c r="C5185" t="s">
        <v>20782</v>
      </c>
      <c r="J5185" t="s">
        <v>27696</v>
      </c>
    </row>
    <row r="5186" spans="1:10" x14ac:dyDescent="0.2">
      <c r="A5186" t="s">
        <v>15947</v>
      </c>
      <c r="B5186" t="s">
        <v>15949</v>
      </c>
      <c r="C5186" t="s">
        <v>15948</v>
      </c>
      <c r="E5186" t="s">
        <v>20784</v>
      </c>
      <c r="G5186" t="s">
        <v>20785</v>
      </c>
      <c r="J5186" t="s">
        <v>27696</v>
      </c>
    </row>
    <row r="5187" spans="1:10" x14ac:dyDescent="0.2">
      <c r="A5187" t="s">
        <v>16759</v>
      </c>
      <c r="B5187" t="s">
        <v>16761</v>
      </c>
      <c r="C5187" t="s">
        <v>16760</v>
      </c>
      <c r="E5187" t="s">
        <v>20787</v>
      </c>
      <c r="G5187" t="s">
        <v>20788</v>
      </c>
      <c r="J5187" t="s">
        <v>27696</v>
      </c>
    </row>
    <row r="5188" spans="1:10" x14ac:dyDescent="0.2">
      <c r="A5188" t="s">
        <v>16762</v>
      </c>
      <c r="B5188" t="s">
        <v>16764</v>
      </c>
      <c r="C5188" t="s">
        <v>16763</v>
      </c>
      <c r="J5188" t="s">
        <v>27696</v>
      </c>
    </row>
    <row r="5189" spans="1:10" x14ac:dyDescent="0.2">
      <c r="A5189" t="s">
        <v>15950</v>
      </c>
      <c r="B5189" t="s">
        <v>15952</v>
      </c>
      <c r="C5189" t="s">
        <v>15951</v>
      </c>
      <c r="J5189" t="s">
        <v>27696</v>
      </c>
    </row>
    <row r="5190" spans="1:10" x14ac:dyDescent="0.2">
      <c r="A5190" t="s">
        <v>15953</v>
      </c>
      <c r="B5190" t="s">
        <v>15955</v>
      </c>
      <c r="C5190" t="s">
        <v>15954</v>
      </c>
      <c r="J5190" t="s">
        <v>27696</v>
      </c>
    </row>
    <row r="5191" spans="1:10" x14ac:dyDescent="0.2">
      <c r="A5191" t="s">
        <v>15956</v>
      </c>
      <c r="B5191" t="s">
        <v>15958</v>
      </c>
      <c r="C5191" t="s">
        <v>15957</v>
      </c>
      <c r="J5191" t="s">
        <v>27696</v>
      </c>
    </row>
    <row r="5192" spans="1:10" x14ac:dyDescent="0.2">
      <c r="A5192" t="s">
        <v>15959</v>
      </c>
      <c r="B5192" t="s">
        <v>15961</v>
      </c>
      <c r="C5192" t="s">
        <v>15960</v>
      </c>
      <c r="J5192" t="s">
        <v>27696</v>
      </c>
    </row>
    <row r="5193" spans="1:10" x14ac:dyDescent="0.2">
      <c r="A5193" t="s">
        <v>15962</v>
      </c>
      <c r="B5193" t="s">
        <v>15964</v>
      </c>
      <c r="C5193" t="s">
        <v>15963</v>
      </c>
      <c r="J5193" t="s">
        <v>27696</v>
      </c>
    </row>
    <row r="5194" spans="1:10" x14ac:dyDescent="0.2">
      <c r="A5194" t="s">
        <v>2998</v>
      </c>
      <c r="B5194" t="s">
        <v>3000</v>
      </c>
      <c r="C5194" t="s">
        <v>2999</v>
      </c>
      <c r="J5194" t="s">
        <v>27696</v>
      </c>
    </row>
    <row r="5195" spans="1:10" x14ac:dyDescent="0.2">
      <c r="A5195" t="s">
        <v>15965</v>
      </c>
      <c r="B5195" t="s">
        <v>15967</v>
      </c>
      <c r="C5195" t="s">
        <v>15966</v>
      </c>
      <c r="D5195" t="s">
        <v>1557</v>
      </c>
      <c r="H5195" t="s">
        <v>1558</v>
      </c>
      <c r="J5195" t="s">
        <v>27696</v>
      </c>
    </row>
    <row r="5196" spans="1:10" x14ac:dyDescent="0.2">
      <c r="A5196" t="s">
        <v>16765</v>
      </c>
      <c r="B5196" t="s">
        <v>16767</v>
      </c>
      <c r="C5196" t="s">
        <v>16766</v>
      </c>
      <c r="J5196" t="s">
        <v>27696</v>
      </c>
    </row>
    <row r="5197" spans="1:10" x14ac:dyDescent="0.2">
      <c r="A5197" t="s">
        <v>15968</v>
      </c>
      <c r="B5197" t="s">
        <v>18088</v>
      </c>
      <c r="C5197" t="s">
        <v>15969</v>
      </c>
      <c r="J5197" t="s">
        <v>27696</v>
      </c>
    </row>
    <row r="5198" spans="1:10" x14ac:dyDescent="0.2">
      <c r="A5198" t="s">
        <v>15970</v>
      </c>
      <c r="B5198" t="s">
        <v>25336</v>
      </c>
      <c r="C5198" t="s">
        <v>15971</v>
      </c>
      <c r="J5198" t="s">
        <v>27696</v>
      </c>
    </row>
    <row r="5199" spans="1:10" x14ac:dyDescent="0.2">
      <c r="A5199" t="s">
        <v>15972</v>
      </c>
      <c r="B5199" t="s">
        <v>15974</v>
      </c>
      <c r="C5199" t="s">
        <v>15973</v>
      </c>
      <c r="J5199" t="s">
        <v>27696</v>
      </c>
    </row>
    <row r="5200" spans="1:10" x14ac:dyDescent="0.2">
      <c r="A5200" t="s">
        <v>16768</v>
      </c>
      <c r="B5200" t="s">
        <v>16770</v>
      </c>
      <c r="C5200" t="s">
        <v>16769</v>
      </c>
      <c r="J5200" t="s">
        <v>27696</v>
      </c>
    </row>
    <row r="5201" spans="1:10" x14ac:dyDescent="0.2">
      <c r="A5201" t="s">
        <v>18089</v>
      </c>
      <c r="B5201" t="s">
        <v>6260</v>
      </c>
      <c r="C5201" t="s">
        <v>18090</v>
      </c>
      <c r="F5201" t="s">
        <v>6259</v>
      </c>
      <c r="I5201" t="s">
        <v>6258</v>
      </c>
      <c r="J5201" t="s">
        <v>27696</v>
      </c>
    </row>
    <row r="5202" spans="1:10" x14ac:dyDescent="0.2">
      <c r="A5202" t="s">
        <v>19372</v>
      </c>
      <c r="B5202" t="s">
        <v>15977</v>
      </c>
      <c r="C5202" t="s">
        <v>19373</v>
      </c>
      <c r="D5202" t="s">
        <v>15975</v>
      </c>
      <c r="H5202" t="s">
        <v>15976</v>
      </c>
      <c r="J5202" t="s">
        <v>27696</v>
      </c>
    </row>
    <row r="5203" spans="1:10" x14ac:dyDescent="0.2">
      <c r="A5203" t="s">
        <v>20784</v>
      </c>
      <c r="B5203" t="s">
        <v>20786</v>
      </c>
      <c r="C5203" t="s">
        <v>20785</v>
      </c>
      <c r="D5203" t="s">
        <v>15947</v>
      </c>
      <c r="H5203" t="s">
        <v>15948</v>
      </c>
      <c r="J5203" t="s">
        <v>27696</v>
      </c>
    </row>
    <row r="5204" spans="1:10" x14ac:dyDescent="0.2">
      <c r="A5204" t="s">
        <v>20787</v>
      </c>
      <c r="B5204" t="s">
        <v>20789</v>
      </c>
      <c r="C5204" t="s">
        <v>20788</v>
      </c>
      <c r="D5204" t="s">
        <v>16759</v>
      </c>
      <c r="H5204" t="s">
        <v>16760</v>
      </c>
      <c r="J5204" t="s">
        <v>27696</v>
      </c>
    </row>
    <row r="5205" spans="1:10" x14ac:dyDescent="0.2">
      <c r="A5205" t="s">
        <v>21727</v>
      </c>
      <c r="B5205" t="s">
        <v>21729</v>
      </c>
      <c r="C5205" t="s">
        <v>21728</v>
      </c>
      <c r="J5205" t="s">
        <v>27672</v>
      </c>
    </row>
    <row r="5206" spans="1:10" x14ac:dyDescent="0.2">
      <c r="A5206" t="s">
        <v>19374</v>
      </c>
      <c r="B5206" t="s">
        <v>19376</v>
      </c>
      <c r="C5206" t="s">
        <v>19375</v>
      </c>
      <c r="D5206" t="s">
        <v>19803</v>
      </c>
      <c r="H5206" t="s">
        <v>19830</v>
      </c>
      <c r="J5206" t="s">
        <v>27723</v>
      </c>
    </row>
    <row r="5207" spans="1:10" x14ac:dyDescent="0.2">
      <c r="A5207" t="s">
        <v>19377</v>
      </c>
      <c r="B5207" t="s">
        <v>19379</v>
      </c>
      <c r="C5207" t="s">
        <v>19378</v>
      </c>
      <c r="J5207" t="s">
        <v>27723</v>
      </c>
    </row>
    <row r="5208" spans="1:10" x14ac:dyDescent="0.2">
      <c r="A5208" t="s">
        <v>19380</v>
      </c>
      <c r="B5208" t="s">
        <v>19382</v>
      </c>
      <c r="C5208" t="s">
        <v>19381</v>
      </c>
      <c r="J5208" t="s">
        <v>27723</v>
      </c>
    </row>
    <row r="5209" spans="1:10" x14ac:dyDescent="0.2">
      <c r="A5209" t="s">
        <v>18091</v>
      </c>
      <c r="B5209" t="s">
        <v>19383</v>
      </c>
      <c r="C5209" t="s">
        <v>18092</v>
      </c>
      <c r="D5209" t="s">
        <v>838</v>
      </c>
      <c r="H5209" t="s">
        <v>839</v>
      </c>
      <c r="J5209" t="s">
        <v>27700</v>
      </c>
    </row>
    <row r="5210" spans="1:10" x14ac:dyDescent="0.2">
      <c r="A5210" t="s">
        <v>21730</v>
      </c>
      <c r="B5210" t="s">
        <v>21732</v>
      </c>
      <c r="C5210" t="s">
        <v>21731</v>
      </c>
      <c r="J5210" t="s">
        <v>27700</v>
      </c>
    </row>
    <row r="5211" spans="1:10" x14ac:dyDescent="0.2">
      <c r="A5211" t="s">
        <v>21733</v>
      </c>
      <c r="B5211" t="s">
        <v>21735</v>
      </c>
      <c r="C5211" t="s">
        <v>21734</v>
      </c>
      <c r="J5211" t="s">
        <v>27700</v>
      </c>
    </row>
    <row r="5212" spans="1:10" x14ac:dyDescent="0.2">
      <c r="A5212" t="s">
        <v>21736</v>
      </c>
      <c r="B5212" t="s">
        <v>21738</v>
      </c>
      <c r="C5212" t="s">
        <v>21737</v>
      </c>
      <c r="J5212" t="s">
        <v>27700</v>
      </c>
    </row>
    <row r="5213" spans="1:10" x14ac:dyDescent="0.2">
      <c r="A5213" t="s">
        <v>21739</v>
      </c>
      <c r="B5213" t="s">
        <v>21741</v>
      </c>
      <c r="C5213" t="s">
        <v>21740</v>
      </c>
      <c r="J5213" t="s">
        <v>27700</v>
      </c>
    </row>
    <row r="5214" spans="1:10" x14ac:dyDescent="0.2">
      <c r="A5214" t="s">
        <v>18093</v>
      </c>
      <c r="B5214" t="s">
        <v>19384</v>
      </c>
      <c r="C5214" t="s">
        <v>18094</v>
      </c>
      <c r="D5214" t="s">
        <v>840</v>
      </c>
      <c r="H5214" t="s">
        <v>841</v>
      </c>
      <c r="J5214" t="s">
        <v>27700</v>
      </c>
    </row>
    <row r="5215" spans="1:10" x14ac:dyDescent="0.2">
      <c r="A5215" t="s">
        <v>13619</v>
      </c>
      <c r="B5215" t="s">
        <v>24363</v>
      </c>
      <c r="C5215" t="s">
        <v>13620</v>
      </c>
      <c r="D5215" t="s">
        <v>22557</v>
      </c>
      <c r="H5215" t="s">
        <v>22558</v>
      </c>
      <c r="J5215" t="s">
        <v>27670</v>
      </c>
    </row>
    <row r="5216" spans="1:10" x14ac:dyDescent="0.2">
      <c r="A5216" t="s">
        <v>18095</v>
      </c>
      <c r="B5216" t="s">
        <v>19385</v>
      </c>
      <c r="C5216" t="s">
        <v>18096</v>
      </c>
      <c r="J5216" t="s">
        <v>27723</v>
      </c>
    </row>
    <row r="5217" spans="1:10" x14ac:dyDescent="0.2">
      <c r="A5217" t="s">
        <v>19386</v>
      </c>
      <c r="B5217" t="s">
        <v>8728</v>
      </c>
      <c r="C5217" t="s">
        <v>19387</v>
      </c>
      <c r="D5217" t="s">
        <v>8726</v>
      </c>
      <c r="H5217" t="s">
        <v>8727</v>
      </c>
      <c r="J5217" t="s">
        <v>27672</v>
      </c>
    </row>
    <row r="5218" spans="1:10" x14ac:dyDescent="0.2">
      <c r="A5218" t="s">
        <v>18739</v>
      </c>
      <c r="B5218" t="s">
        <v>19388</v>
      </c>
      <c r="C5218" t="s">
        <v>18740</v>
      </c>
      <c r="D5218" t="s">
        <v>25642</v>
      </c>
      <c r="H5218" t="s">
        <v>25643</v>
      </c>
      <c r="J5218" t="s">
        <v>27696</v>
      </c>
    </row>
    <row r="5219" spans="1:10" x14ac:dyDescent="0.2">
      <c r="A5219" t="s">
        <v>23853</v>
      </c>
      <c r="B5219" t="s">
        <v>24364</v>
      </c>
      <c r="C5219" t="s">
        <v>23854</v>
      </c>
      <c r="D5219" t="s">
        <v>15919</v>
      </c>
      <c r="H5219" t="s">
        <v>15920</v>
      </c>
      <c r="J5219" t="s">
        <v>27670</v>
      </c>
    </row>
    <row r="5220" spans="1:10" x14ac:dyDescent="0.2">
      <c r="A5220" t="s">
        <v>23855</v>
      </c>
      <c r="B5220" t="s">
        <v>19344</v>
      </c>
      <c r="C5220" t="s">
        <v>23856</v>
      </c>
      <c r="D5220" t="s">
        <v>19342</v>
      </c>
      <c r="H5220" t="s">
        <v>19343</v>
      </c>
      <c r="J5220" t="s">
        <v>27723</v>
      </c>
    </row>
    <row r="5221" spans="1:10" x14ac:dyDescent="0.2">
      <c r="A5221" t="s">
        <v>26043</v>
      </c>
      <c r="B5221" t="s">
        <v>26045</v>
      </c>
      <c r="C5221" t="s">
        <v>26044</v>
      </c>
      <c r="J5221" t="s">
        <v>27696</v>
      </c>
    </row>
    <row r="5222" spans="1:10" x14ac:dyDescent="0.2">
      <c r="A5222" t="s">
        <v>25687</v>
      </c>
      <c r="B5222" t="s">
        <v>22135</v>
      </c>
      <c r="C5222" t="s">
        <v>25688</v>
      </c>
      <c r="D5222" t="s">
        <v>6384</v>
      </c>
      <c r="H5222" t="s">
        <v>6383</v>
      </c>
      <c r="J5222" t="s">
        <v>27696</v>
      </c>
    </row>
    <row r="5223" spans="1:10" x14ac:dyDescent="0.2">
      <c r="A5223" t="s">
        <v>1473</v>
      </c>
      <c r="B5223" t="s">
        <v>1475</v>
      </c>
      <c r="C5223" t="s">
        <v>1474</v>
      </c>
      <c r="J5223" t="s">
        <v>27696</v>
      </c>
    </row>
    <row r="5224" spans="1:10" x14ac:dyDescent="0.2">
      <c r="A5224" t="s">
        <v>16771</v>
      </c>
      <c r="B5224" t="s">
        <v>16773</v>
      </c>
      <c r="C5224" t="s">
        <v>16772</v>
      </c>
      <c r="J5224" t="s">
        <v>27696</v>
      </c>
    </row>
    <row r="5225" spans="1:10" x14ac:dyDescent="0.2">
      <c r="A5225" t="s">
        <v>23698</v>
      </c>
      <c r="B5225" t="s">
        <v>23700</v>
      </c>
      <c r="C5225" t="s">
        <v>23699</v>
      </c>
      <c r="J5225" t="s">
        <v>27696</v>
      </c>
    </row>
    <row r="5226" spans="1:10" x14ac:dyDescent="0.2">
      <c r="A5226" t="s">
        <v>16774</v>
      </c>
      <c r="B5226" t="s">
        <v>14949</v>
      </c>
      <c r="C5226" t="s">
        <v>16775</v>
      </c>
      <c r="J5226" t="s">
        <v>27696</v>
      </c>
    </row>
    <row r="5227" spans="1:10" x14ac:dyDescent="0.2">
      <c r="A5227" t="s">
        <v>16776</v>
      </c>
      <c r="B5227" t="s">
        <v>16778</v>
      </c>
      <c r="C5227" t="s">
        <v>16777</v>
      </c>
      <c r="D5227" t="s">
        <v>16779</v>
      </c>
      <c r="H5227" t="s">
        <v>16780</v>
      </c>
      <c r="J5227" t="s">
        <v>27696</v>
      </c>
    </row>
    <row r="5228" spans="1:10" x14ac:dyDescent="0.2">
      <c r="A5228" t="s">
        <v>16779</v>
      </c>
      <c r="B5228" t="s">
        <v>16781</v>
      </c>
      <c r="C5228" t="s">
        <v>16780</v>
      </c>
      <c r="E5228" t="s">
        <v>16776</v>
      </c>
      <c r="G5228" t="s">
        <v>16777</v>
      </c>
      <c r="J5228" t="s">
        <v>27696</v>
      </c>
    </row>
    <row r="5229" spans="1:10" x14ac:dyDescent="0.2">
      <c r="A5229" t="s">
        <v>22756</v>
      </c>
      <c r="B5229" t="s">
        <v>22758</v>
      </c>
      <c r="C5229" t="s">
        <v>22757</v>
      </c>
      <c r="D5229" t="s">
        <v>1568</v>
      </c>
      <c r="H5229" t="s">
        <v>1569</v>
      </c>
      <c r="J5229" t="s">
        <v>27696</v>
      </c>
    </row>
    <row r="5230" spans="1:10" x14ac:dyDescent="0.2">
      <c r="A5230" t="s">
        <v>13621</v>
      </c>
      <c r="B5230" t="s">
        <v>13623</v>
      </c>
      <c r="C5230" t="s">
        <v>13622</v>
      </c>
      <c r="J5230" t="s">
        <v>27696</v>
      </c>
    </row>
    <row r="5231" spans="1:10" x14ac:dyDescent="0.2">
      <c r="A5231" t="s">
        <v>16782</v>
      </c>
      <c r="B5231" t="s">
        <v>16784</v>
      </c>
      <c r="C5231" t="s">
        <v>16783</v>
      </c>
      <c r="J5231" t="s">
        <v>27696</v>
      </c>
    </row>
    <row r="5232" spans="1:10" x14ac:dyDescent="0.2">
      <c r="A5232" t="s">
        <v>26046</v>
      </c>
      <c r="B5232" t="s">
        <v>26048</v>
      </c>
      <c r="C5232" t="s">
        <v>26047</v>
      </c>
      <c r="J5232" t="s">
        <v>27696</v>
      </c>
    </row>
    <row r="5233" spans="1:10" x14ac:dyDescent="0.2">
      <c r="A5233" t="s">
        <v>18097</v>
      </c>
      <c r="B5233" t="s">
        <v>18099</v>
      </c>
      <c r="C5233" t="s">
        <v>18098</v>
      </c>
      <c r="J5233" t="s">
        <v>27672</v>
      </c>
    </row>
    <row r="5234" spans="1:10" x14ac:dyDescent="0.2">
      <c r="A5234" t="s">
        <v>26049</v>
      </c>
      <c r="B5234" t="s">
        <v>18206</v>
      </c>
      <c r="C5234" t="s">
        <v>26050</v>
      </c>
      <c r="J5234" t="s">
        <v>27672</v>
      </c>
    </row>
    <row r="5235" spans="1:10" x14ac:dyDescent="0.2">
      <c r="A5235" t="s">
        <v>18100</v>
      </c>
      <c r="B5235" t="s">
        <v>18102</v>
      </c>
      <c r="C5235" t="s">
        <v>18101</v>
      </c>
      <c r="E5235" t="s">
        <v>25644</v>
      </c>
      <c r="G5235" t="s">
        <v>25645</v>
      </c>
      <c r="J5235" t="s">
        <v>27672</v>
      </c>
    </row>
    <row r="5236" spans="1:10" x14ac:dyDescent="0.2">
      <c r="A5236" t="s">
        <v>18741</v>
      </c>
      <c r="B5236" t="s">
        <v>18743</v>
      </c>
      <c r="C5236" t="s">
        <v>18742</v>
      </c>
      <c r="J5236" t="s">
        <v>27696</v>
      </c>
    </row>
    <row r="5237" spans="1:10" x14ac:dyDescent="0.2">
      <c r="A5237" t="s">
        <v>22759</v>
      </c>
      <c r="B5237" t="s">
        <v>22761</v>
      </c>
      <c r="C5237" t="s">
        <v>22760</v>
      </c>
      <c r="J5237" t="s">
        <v>27672</v>
      </c>
    </row>
    <row r="5238" spans="1:10" x14ac:dyDescent="0.2">
      <c r="A5238" t="s">
        <v>26656</v>
      </c>
      <c r="B5238" t="s">
        <v>26658</v>
      </c>
      <c r="C5238" t="s">
        <v>26657</v>
      </c>
      <c r="J5238" t="s">
        <v>27672</v>
      </c>
    </row>
    <row r="5239" spans="1:10" x14ac:dyDescent="0.2">
      <c r="A5239" t="s">
        <v>18103</v>
      </c>
      <c r="B5239" t="s">
        <v>4207</v>
      </c>
      <c r="C5239" t="s">
        <v>18104</v>
      </c>
      <c r="J5239" t="s">
        <v>27672</v>
      </c>
    </row>
    <row r="5240" spans="1:10" x14ac:dyDescent="0.2">
      <c r="A5240" t="s">
        <v>26051</v>
      </c>
      <c r="B5240" t="s">
        <v>26053</v>
      </c>
      <c r="C5240" t="s">
        <v>26052</v>
      </c>
      <c r="J5240" t="s">
        <v>27672</v>
      </c>
    </row>
    <row r="5241" spans="1:10" x14ac:dyDescent="0.2">
      <c r="A5241" t="s">
        <v>18105</v>
      </c>
      <c r="B5241" t="s">
        <v>18107</v>
      </c>
      <c r="C5241" t="s">
        <v>18106</v>
      </c>
      <c r="J5241" t="s">
        <v>27672</v>
      </c>
    </row>
    <row r="5242" spans="1:10" x14ac:dyDescent="0.2">
      <c r="A5242" t="s">
        <v>16785</v>
      </c>
      <c r="B5242" t="s">
        <v>25337</v>
      </c>
      <c r="C5242" t="s">
        <v>16786</v>
      </c>
      <c r="J5242" t="s">
        <v>27672</v>
      </c>
    </row>
    <row r="5243" spans="1:10" x14ac:dyDescent="0.2">
      <c r="A5243" t="s">
        <v>18108</v>
      </c>
      <c r="B5243" t="s">
        <v>8596</v>
      </c>
      <c r="C5243" t="s">
        <v>18109</v>
      </c>
      <c r="J5243" t="s">
        <v>27672</v>
      </c>
    </row>
    <row r="5244" spans="1:10" x14ac:dyDescent="0.2">
      <c r="A5244" t="s">
        <v>13624</v>
      </c>
      <c r="B5244" t="s">
        <v>13626</v>
      </c>
      <c r="C5244" t="s">
        <v>13625</v>
      </c>
      <c r="J5244" t="s">
        <v>27696</v>
      </c>
    </row>
    <row r="5245" spans="1:10" x14ac:dyDescent="0.2">
      <c r="A5245" t="s">
        <v>18110</v>
      </c>
      <c r="B5245" t="s">
        <v>1376</v>
      </c>
      <c r="C5245" t="s">
        <v>18111</v>
      </c>
      <c r="J5245" t="s">
        <v>27696</v>
      </c>
    </row>
    <row r="5246" spans="1:10" x14ac:dyDescent="0.2">
      <c r="A5246" t="s">
        <v>25338</v>
      </c>
      <c r="B5246" t="s">
        <v>25340</v>
      </c>
      <c r="C5246" t="s">
        <v>25339</v>
      </c>
      <c r="J5246" t="s">
        <v>27696</v>
      </c>
    </row>
    <row r="5247" spans="1:10" x14ac:dyDescent="0.2">
      <c r="A5247" t="s">
        <v>25341</v>
      </c>
      <c r="B5247" t="s">
        <v>25343</v>
      </c>
      <c r="C5247" t="s">
        <v>25342</v>
      </c>
      <c r="J5247" t="s">
        <v>27696</v>
      </c>
    </row>
    <row r="5248" spans="1:10" x14ac:dyDescent="0.2">
      <c r="A5248" t="s">
        <v>15978</v>
      </c>
      <c r="B5248" t="s">
        <v>15980</v>
      </c>
      <c r="C5248" t="s">
        <v>15979</v>
      </c>
      <c r="J5248" t="s">
        <v>27696</v>
      </c>
    </row>
    <row r="5249" spans="1:10" x14ac:dyDescent="0.2">
      <c r="A5249" t="s">
        <v>18112</v>
      </c>
      <c r="B5249" t="s">
        <v>18114</v>
      </c>
      <c r="C5249" t="s">
        <v>18113</v>
      </c>
      <c r="D5249" t="s">
        <v>13627</v>
      </c>
      <c r="H5249" t="s">
        <v>13628</v>
      </c>
      <c r="J5249" t="s">
        <v>27670</v>
      </c>
    </row>
    <row r="5250" spans="1:10" x14ac:dyDescent="0.2">
      <c r="A5250" t="s">
        <v>19389</v>
      </c>
      <c r="B5250" t="s">
        <v>19391</v>
      </c>
      <c r="C5250" t="s">
        <v>19390</v>
      </c>
      <c r="J5250" t="s">
        <v>27723</v>
      </c>
    </row>
    <row r="5251" spans="1:10" x14ac:dyDescent="0.2">
      <c r="A5251" t="s">
        <v>19392</v>
      </c>
      <c r="B5251" t="s">
        <v>19394</v>
      </c>
      <c r="C5251" t="s">
        <v>19393</v>
      </c>
      <c r="J5251" t="s">
        <v>27723</v>
      </c>
    </row>
    <row r="5252" spans="1:10" x14ac:dyDescent="0.2">
      <c r="A5252" t="s">
        <v>16787</v>
      </c>
      <c r="B5252" t="s">
        <v>16789</v>
      </c>
      <c r="C5252" t="s">
        <v>16788</v>
      </c>
      <c r="J5252" t="s">
        <v>27696</v>
      </c>
    </row>
    <row r="5253" spans="1:10" x14ac:dyDescent="0.2">
      <c r="A5253" t="s">
        <v>13629</v>
      </c>
      <c r="B5253" t="s">
        <v>13631</v>
      </c>
      <c r="C5253" t="s">
        <v>13630</v>
      </c>
      <c r="J5253" t="s">
        <v>27696</v>
      </c>
    </row>
    <row r="5254" spans="1:10" x14ac:dyDescent="0.2">
      <c r="A5254" t="s">
        <v>13632</v>
      </c>
      <c r="B5254" t="s">
        <v>13634</v>
      </c>
      <c r="C5254" t="s">
        <v>13633</v>
      </c>
      <c r="J5254" t="s">
        <v>27696</v>
      </c>
    </row>
    <row r="5255" spans="1:10" x14ac:dyDescent="0.2">
      <c r="A5255" t="s">
        <v>18115</v>
      </c>
      <c r="B5255" t="s">
        <v>18117</v>
      </c>
      <c r="C5255" t="s">
        <v>18116</v>
      </c>
      <c r="J5255" t="s">
        <v>27696</v>
      </c>
    </row>
    <row r="5256" spans="1:10" x14ac:dyDescent="0.2">
      <c r="A5256" t="s">
        <v>15981</v>
      </c>
      <c r="B5256" t="s">
        <v>15983</v>
      </c>
      <c r="C5256" t="s">
        <v>15982</v>
      </c>
      <c r="J5256" t="s">
        <v>27696</v>
      </c>
    </row>
    <row r="5257" spans="1:10" x14ac:dyDescent="0.2">
      <c r="A5257" t="s">
        <v>15984</v>
      </c>
      <c r="B5257" t="s">
        <v>15986</v>
      </c>
      <c r="C5257" t="s">
        <v>15985</v>
      </c>
      <c r="J5257" t="s">
        <v>27696</v>
      </c>
    </row>
    <row r="5258" spans="1:10" x14ac:dyDescent="0.2">
      <c r="A5258" t="s">
        <v>15987</v>
      </c>
      <c r="B5258" t="s">
        <v>15989</v>
      </c>
      <c r="C5258" t="s">
        <v>15988</v>
      </c>
      <c r="J5258" t="s">
        <v>27696</v>
      </c>
    </row>
    <row r="5259" spans="1:10" x14ac:dyDescent="0.2">
      <c r="A5259" t="s">
        <v>15990</v>
      </c>
      <c r="B5259" t="s">
        <v>15992</v>
      </c>
      <c r="C5259" t="s">
        <v>15991</v>
      </c>
      <c r="J5259" t="s">
        <v>27696</v>
      </c>
    </row>
    <row r="5260" spans="1:10" x14ac:dyDescent="0.2">
      <c r="A5260" t="s">
        <v>15993</v>
      </c>
      <c r="B5260" t="s">
        <v>15995</v>
      </c>
      <c r="C5260" t="s">
        <v>15994</v>
      </c>
      <c r="J5260" t="s">
        <v>27696</v>
      </c>
    </row>
    <row r="5261" spans="1:10" x14ac:dyDescent="0.2">
      <c r="A5261" t="s">
        <v>15996</v>
      </c>
      <c r="B5261" t="s">
        <v>15998</v>
      </c>
      <c r="C5261" t="s">
        <v>15997</v>
      </c>
      <c r="J5261" t="s">
        <v>27696</v>
      </c>
    </row>
    <row r="5262" spans="1:10" x14ac:dyDescent="0.2">
      <c r="A5262" t="s">
        <v>19395</v>
      </c>
      <c r="B5262" t="s">
        <v>19397</v>
      </c>
      <c r="C5262" t="s">
        <v>19396</v>
      </c>
      <c r="J5262" t="s">
        <v>27723</v>
      </c>
    </row>
    <row r="5263" spans="1:10" x14ac:dyDescent="0.2">
      <c r="A5263" t="s">
        <v>19398</v>
      </c>
      <c r="B5263" t="s">
        <v>19400</v>
      </c>
      <c r="C5263" t="s">
        <v>19399</v>
      </c>
      <c r="J5263" t="s">
        <v>27723</v>
      </c>
    </row>
    <row r="5264" spans="1:10" x14ac:dyDescent="0.2">
      <c r="A5264" t="s">
        <v>13635</v>
      </c>
      <c r="B5264" t="s">
        <v>1062</v>
      </c>
      <c r="C5264" t="s">
        <v>13636</v>
      </c>
      <c r="J5264" t="s">
        <v>27672</v>
      </c>
    </row>
    <row r="5265" spans="1:10" x14ac:dyDescent="0.2">
      <c r="A5265" t="s">
        <v>18118</v>
      </c>
      <c r="B5265" t="s">
        <v>2122</v>
      </c>
      <c r="C5265" t="s">
        <v>18119</v>
      </c>
      <c r="E5265" t="s">
        <v>24365</v>
      </c>
      <c r="G5265" t="s">
        <v>24366</v>
      </c>
      <c r="J5265" t="s">
        <v>27672</v>
      </c>
    </row>
    <row r="5266" spans="1:10" x14ac:dyDescent="0.2">
      <c r="A5266" t="s">
        <v>18120</v>
      </c>
      <c r="B5266" t="s">
        <v>18122</v>
      </c>
      <c r="C5266" t="s">
        <v>18121</v>
      </c>
      <c r="J5266" t="s">
        <v>27672</v>
      </c>
    </row>
    <row r="5267" spans="1:10" x14ac:dyDescent="0.2">
      <c r="A5267" t="s">
        <v>18123</v>
      </c>
      <c r="B5267" t="s">
        <v>18125</v>
      </c>
      <c r="C5267" t="s">
        <v>18124</v>
      </c>
      <c r="J5267" t="s">
        <v>27672</v>
      </c>
    </row>
    <row r="5268" spans="1:10" x14ac:dyDescent="0.2">
      <c r="A5268" t="s">
        <v>18126</v>
      </c>
      <c r="B5268" t="s">
        <v>18128</v>
      </c>
      <c r="C5268" t="s">
        <v>18127</v>
      </c>
      <c r="J5268" t="s">
        <v>27672</v>
      </c>
    </row>
    <row r="5269" spans="1:10" x14ac:dyDescent="0.2">
      <c r="A5269" t="s">
        <v>18129</v>
      </c>
      <c r="B5269" t="s">
        <v>6162</v>
      </c>
      <c r="C5269" t="s">
        <v>18130</v>
      </c>
      <c r="D5269" t="s">
        <v>9150</v>
      </c>
      <c r="H5269" t="s">
        <v>9149</v>
      </c>
      <c r="J5269" t="s">
        <v>27670</v>
      </c>
    </row>
    <row r="5270" spans="1:10" x14ac:dyDescent="0.2">
      <c r="A5270" t="s">
        <v>19401</v>
      </c>
      <c r="B5270" t="s">
        <v>19403</v>
      </c>
      <c r="C5270" t="s">
        <v>19402</v>
      </c>
      <c r="J5270" t="s">
        <v>27672</v>
      </c>
    </row>
    <row r="5271" spans="1:10" x14ac:dyDescent="0.2">
      <c r="A5271" t="s">
        <v>19404</v>
      </c>
      <c r="B5271" t="s">
        <v>19406</v>
      </c>
      <c r="C5271" t="s">
        <v>19405</v>
      </c>
      <c r="J5271" t="s">
        <v>27672</v>
      </c>
    </row>
    <row r="5272" spans="1:10" x14ac:dyDescent="0.2">
      <c r="A5272" t="s">
        <v>18744</v>
      </c>
      <c r="B5272" t="s">
        <v>18746</v>
      </c>
      <c r="C5272" t="s">
        <v>18745</v>
      </c>
      <c r="J5272" t="s">
        <v>27670</v>
      </c>
    </row>
    <row r="5273" spans="1:10" x14ac:dyDescent="0.2">
      <c r="A5273" t="s">
        <v>19407</v>
      </c>
      <c r="B5273" t="s">
        <v>19409</v>
      </c>
      <c r="C5273" t="s">
        <v>19408</v>
      </c>
      <c r="J5273" t="s">
        <v>27670</v>
      </c>
    </row>
    <row r="5274" spans="1:10" x14ac:dyDescent="0.2">
      <c r="A5274" t="s">
        <v>18747</v>
      </c>
      <c r="B5274" t="s">
        <v>18749</v>
      </c>
      <c r="C5274" t="s">
        <v>18748</v>
      </c>
      <c r="J5274" t="s">
        <v>27670</v>
      </c>
    </row>
    <row r="5275" spans="1:10" x14ac:dyDescent="0.2">
      <c r="A5275" t="s">
        <v>18750</v>
      </c>
      <c r="B5275" t="s">
        <v>18752</v>
      </c>
      <c r="C5275" t="s">
        <v>18751</v>
      </c>
      <c r="J5275" t="s">
        <v>27670</v>
      </c>
    </row>
    <row r="5276" spans="1:10" x14ac:dyDescent="0.2">
      <c r="A5276" t="s">
        <v>21742</v>
      </c>
      <c r="B5276" t="s">
        <v>18128</v>
      </c>
      <c r="C5276" t="s">
        <v>21743</v>
      </c>
      <c r="J5276" t="s">
        <v>27672</v>
      </c>
    </row>
    <row r="5277" spans="1:10" x14ac:dyDescent="0.2">
      <c r="A5277" t="s">
        <v>21744</v>
      </c>
      <c r="B5277" t="s">
        <v>21746</v>
      </c>
      <c r="C5277" t="s">
        <v>21745</v>
      </c>
      <c r="J5277" t="s">
        <v>27670</v>
      </c>
    </row>
    <row r="5278" spans="1:10" x14ac:dyDescent="0.2">
      <c r="A5278" t="s">
        <v>20790</v>
      </c>
      <c r="B5278" t="s">
        <v>20792</v>
      </c>
      <c r="C5278" t="s">
        <v>20791</v>
      </c>
      <c r="J5278" t="s">
        <v>27672</v>
      </c>
    </row>
    <row r="5279" spans="1:10" x14ac:dyDescent="0.2">
      <c r="A5279" t="s">
        <v>25344</v>
      </c>
      <c r="B5279" t="s">
        <v>25346</v>
      </c>
      <c r="C5279" t="s">
        <v>25345</v>
      </c>
      <c r="D5279" t="s">
        <v>25646</v>
      </c>
      <c r="H5279" t="s">
        <v>25647</v>
      </c>
      <c r="J5279" t="s">
        <v>27672</v>
      </c>
    </row>
    <row r="5280" spans="1:10" x14ac:dyDescent="0.2">
      <c r="A5280" t="s">
        <v>26054</v>
      </c>
      <c r="B5280" t="s">
        <v>7708</v>
      </c>
      <c r="C5280" t="s">
        <v>26055</v>
      </c>
      <c r="J5280" t="s">
        <v>27672</v>
      </c>
    </row>
    <row r="5281" spans="1:10" x14ac:dyDescent="0.2">
      <c r="A5281" t="s">
        <v>26056</v>
      </c>
      <c r="B5281" t="s">
        <v>26058</v>
      </c>
      <c r="C5281" t="s">
        <v>26057</v>
      </c>
      <c r="D5281" t="s">
        <v>14101</v>
      </c>
      <c r="H5281" t="s">
        <v>14102</v>
      </c>
      <c r="J5281" t="s">
        <v>27696</v>
      </c>
    </row>
    <row r="5282" spans="1:10" x14ac:dyDescent="0.2">
      <c r="A5282" t="s">
        <v>24754</v>
      </c>
      <c r="B5282" t="s">
        <v>26059</v>
      </c>
      <c r="C5282" t="s">
        <v>24755</v>
      </c>
      <c r="F5282" t="s">
        <v>26854</v>
      </c>
      <c r="I5282" t="s">
        <v>27482</v>
      </c>
      <c r="J5282" t="s">
        <v>27670</v>
      </c>
    </row>
    <row r="5283" spans="1:10" x14ac:dyDescent="0.2">
      <c r="A5283" t="s">
        <v>26060</v>
      </c>
      <c r="B5283" t="s">
        <v>26062</v>
      </c>
      <c r="C5283" t="s">
        <v>26061</v>
      </c>
      <c r="J5283" t="s">
        <v>27696</v>
      </c>
    </row>
    <row r="5284" spans="1:10" x14ac:dyDescent="0.2">
      <c r="A5284" t="s">
        <v>24365</v>
      </c>
      <c r="B5284" t="s">
        <v>2122</v>
      </c>
      <c r="C5284" t="s">
        <v>24366</v>
      </c>
      <c r="D5284" t="s">
        <v>18118</v>
      </c>
      <c r="H5284" t="s">
        <v>18119</v>
      </c>
      <c r="J5284" t="s">
        <v>27672</v>
      </c>
    </row>
    <row r="5285" spans="1:10" x14ac:dyDescent="0.2">
      <c r="A5285" t="s">
        <v>25347</v>
      </c>
      <c r="B5285" t="s">
        <v>25349</v>
      </c>
      <c r="C5285" t="s">
        <v>25348</v>
      </c>
      <c r="D5285" t="s">
        <v>7730</v>
      </c>
      <c r="H5285" t="s">
        <v>7729</v>
      </c>
      <c r="J5285" t="s">
        <v>27670</v>
      </c>
    </row>
    <row r="5286" spans="1:10" x14ac:dyDescent="0.2">
      <c r="A5286" t="s">
        <v>26063</v>
      </c>
      <c r="B5286" t="s">
        <v>6465</v>
      </c>
      <c r="C5286" t="s">
        <v>26064</v>
      </c>
      <c r="J5286" t="s">
        <v>27672</v>
      </c>
    </row>
    <row r="5287" spans="1:10" x14ac:dyDescent="0.2">
      <c r="A5287" t="s">
        <v>9114</v>
      </c>
      <c r="B5287" t="s">
        <v>25350</v>
      </c>
      <c r="C5287" t="s">
        <v>8595</v>
      </c>
      <c r="D5287" t="s">
        <v>25648</v>
      </c>
      <c r="E5287" t="s">
        <v>22560</v>
      </c>
      <c r="G5287" t="s">
        <v>22561</v>
      </c>
      <c r="H5287" t="s">
        <v>25649</v>
      </c>
      <c r="J5287" t="s">
        <v>27672</v>
      </c>
    </row>
    <row r="5288" spans="1:10" x14ac:dyDescent="0.2">
      <c r="A5288" t="s">
        <v>15999</v>
      </c>
      <c r="B5288" t="s">
        <v>16001</v>
      </c>
      <c r="C5288" t="s">
        <v>16000</v>
      </c>
      <c r="D5288" t="s">
        <v>22560</v>
      </c>
      <c r="E5288" t="s">
        <v>25652</v>
      </c>
      <c r="G5288" t="s">
        <v>25653</v>
      </c>
      <c r="H5288" t="s">
        <v>22561</v>
      </c>
      <c r="J5288" t="s">
        <v>27672</v>
      </c>
    </row>
    <row r="5289" spans="1:10" x14ac:dyDescent="0.2">
      <c r="A5289" t="s">
        <v>24367</v>
      </c>
      <c r="B5289" t="s">
        <v>24369</v>
      </c>
      <c r="C5289" t="s">
        <v>24368</v>
      </c>
      <c r="E5289" t="s">
        <v>25650</v>
      </c>
      <c r="G5289" t="s">
        <v>25651</v>
      </c>
      <c r="J5289" t="s">
        <v>27696</v>
      </c>
    </row>
    <row r="5290" spans="1:10" x14ac:dyDescent="0.2">
      <c r="A5290" t="s">
        <v>24370</v>
      </c>
      <c r="B5290" t="s">
        <v>25351</v>
      </c>
      <c r="C5290" t="s">
        <v>24371</v>
      </c>
      <c r="D5290" t="s">
        <v>24742</v>
      </c>
      <c r="F5290" t="s">
        <v>25352</v>
      </c>
      <c r="H5290" t="s">
        <v>24743</v>
      </c>
      <c r="I5290" t="s">
        <v>25353</v>
      </c>
      <c r="J5290" t="s">
        <v>27670</v>
      </c>
    </row>
    <row r="5291" spans="1:10" x14ac:dyDescent="0.2">
      <c r="A5291" t="s">
        <v>25352</v>
      </c>
      <c r="B5291" t="s">
        <v>25354</v>
      </c>
      <c r="C5291" t="s">
        <v>25353</v>
      </c>
      <c r="D5291" t="s">
        <v>25652</v>
      </c>
      <c r="F5291" t="s">
        <v>24370</v>
      </c>
      <c r="H5291" t="s">
        <v>25653</v>
      </c>
      <c r="I5291" t="s">
        <v>24371</v>
      </c>
      <c r="J5291" t="s">
        <v>27672</v>
      </c>
    </row>
    <row r="5292" spans="1:10" x14ac:dyDescent="0.2">
      <c r="A5292" t="s">
        <v>25355</v>
      </c>
      <c r="B5292" t="s">
        <v>24369</v>
      </c>
      <c r="C5292" t="s">
        <v>25356</v>
      </c>
      <c r="D5292" t="s">
        <v>25650</v>
      </c>
      <c r="H5292" t="s">
        <v>25651</v>
      </c>
      <c r="J5292" t="s">
        <v>27696</v>
      </c>
    </row>
    <row r="5293" spans="1:10" x14ac:dyDescent="0.2">
      <c r="A5293" t="s">
        <v>9116</v>
      </c>
      <c r="B5293" t="s">
        <v>9117</v>
      </c>
      <c r="C5293" t="s">
        <v>9115</v>
      </c>
      <c r="D5293" t="s">
        <v>22563</v>
      </c>
      <c r="H5293" t="s">
        <v>22564</v>
      </c>
      <c r="J5293" t="s">
        <v>27670</v>
      </c>
    </row>
    <row r="5294" spans="1:10" x14ac:dyDescent="0.2">
      <c r="A5294" t="s">
        <v>9119</v>
      </c>
      <c r="B5294" t="s">
        <v>19894</v>
      </c>
      <c r="C5294" t="s">
        <v>9118</v>
      </c>
      <c r="D5294" t="s">
        <v>21237</v>
      </c>
      <c r="E5294" t="s">
        <v>16002</v>
      </c>
      <c r="G5294" t="s">
        <v>16003</v>
      </c>
      <c r="H5294" t="s">
        <v>21238</v>
      </c>
      <c r="J5294" t="s">
        <v>27670</v>
      </c>
    </row>
    <row r="5295" spans="1:10" x14ac:dyDescent="0.2">
      <c r="A5295" t="s">
        <v>16002</v>
      </c>
      <c r="B5295" t="s">
        <v>16004</v>
      </c>
      <c r="C5295" t="s">
        <v>16003</v>
      </c>
      <c r="D5295" t="s">
        <v>9119</v>
      </c>
      <c r="E5295" t="s">
        <v>16005</v>
      </c>
      <c r="G5295" t="s">
        <v>16006</v>
      </c>
      <c r="H5295" t="s">
        <v>9118</v>
      </c>
      <c r="J5295" t="s">
        <v>27670</v>
      </c>
    </row>
    <row r="5296" spans="1:10" x14ac:dyDescent="0.2">
      <c r="A5296" t="s">
        <v>16005</v>
      </c>
      <c r="B5296" t="s">
        <v>16007</v>
      </c>
      <c r="C5296" t="s">
        <v>16006</v>
      </c>
      <c r="D5296" t="s">
        <v>16002</v>
      </c>
      <c r="E5296" t="s">
        <v>22566</v>
      </c>
      <c r="G5296" t="s">
        <v>22567</v>
      </c>
      <c r="H5296" t="s">
        <v>16003</v>
      </c>
      <c r="J5296" t="s">
        <v>27670</v>
      </c>
    </row>
    <row r="5297" spans="1:10" x14ac:dyDescent="0.2">
      <c r="A5297" t="s">
        <v>19410</v>
      </c>
      <c r="B5297" t="s">
        <v>19412</v>
      </c>
      <c r="C5297" t="s">
        <v>19411</v>
      </c>
      <c r="D5297" t="s">
        <v>22566</v>
      </c>
      <c r="H5297" t="s">
        <v>22567</v>
      </c>
      <c r="J5297" t="s">
        <v>27670</v>
      </c>
    </row>
    <row r="5298" spans="1:10" x14ac:dyDescent="0.2">
      <c r="A5298" t="s">
        <v>4265</v>
      </c>
      <c r="B5298" t="s">
        <v>4267</v>
      </c>
      <c r="C5298" t="s">
        <v>4266</v>
      </c>
      <c r="D5298" t="s">
        <v>22569</v>
      </c>
      <c r="H5298" t="s">
        <v>22570</v>
      </c>
      <c r="J5298" t="s">
        <v>27700</v>
      </c>
    </row>
    <row r="5299" spans="1:10" x14ac:dyDescent="0.2">
      <c r="A5299" t="s">
        <v>4268</v>
      </c>
      <c r="B5299" t="s">
        <v>21747</v>
      </c>
      <c r="C5299" t="s">
        <v>4269</v>
      </c>
      <c r="J5299" t="s">
        <v>27696</v>
      </c>
    </row>
    <row r="5300" spans="1:10" x14ac:dyDescent="0.2">
      <c r="A5300" t="s">
        <v>21748</v>
      </c>
      <c r="B5300" t="s">
        <v>21750</v>
      </c>
      <c r="C5300" t="s">
        <v>21749</v>
      </c>
      <c r="J5300" t="s">
        <v>27700</v>
      </c>
    </row>
    <row r="5301" spans="1:10" x14ac:dyDescent="0.2">
      <c r="A5301" t="s">
        <v>9121</v>
      </c>
      <c r="B5301" t="s">
        <v>9122</v>
      </c>
      <c r="C5301" t="s">
        <v>9120</v>
      </c>
      <c r="D5301" t="s">
        <v>22572</v>
      </c>
      <c r="H5301" t="s">
        <v>22573</v>
      </c>
      <c r="J5301" t="s">
        <v>27670</v>
      </c>
    </row>
    <row r="5302" spans="1:10" x14ac:dyDescent="0.2">
      <c r="A5302" t="s">
        <v>9124</v>
      </c>
      <c r="B5302" t="s">
        <v>9125</v>
      </c>
      <c r="C5302" t="s">
        <v>9123</v>
      </c>
      <c r="D5302" t="s">
        <v>25986</v>
      </c>
      <c r="H5302" t="s">
        <v>25987</v>
      </c>
      <c r="J5302" t="s">
        <v>27670</v>
      </c>
    </row>
    <row r="5303" spans="1:10" x14ac:dyDescent="0.2">
      <c r="A5303" t="s">
        <v>1216</v>
      </c>
      <c r="B5303" t="s">
        <v>18131</v>
      </c>
      <c r="C5303" t="s">
        <v>1217</v>
      </c>
      <c r="E5303" t="s">
        <v>16790</v>
      </c>
      <c r="G5303" t="s">
        <v>16791</v>
      </c>
      <c r="J5303" t="s">
        <v>27696</v>
      </c>
    </row>
    <row r="5304" spans="1:10" x14ac:dyDescent="0.2">
      <c r="A5304" t="s">
        <v>16790</v>
      </c>
      <c r="B5304" t="s">
        <v>16792</v>
      </c>
      <c r="C5304" t="s">
        <v>16791</v>
      </c>
      <c r="D5304" t="s">
        <v>1216</v>
      </c>
      <c r="H5304" t="s">
        <v>1217</v>
      </c>
      <c r="J5304" t="s">
        <v>27696</v>
      </c>
    </row>
    <row r="5305" spans="1:10" x14ac:dyDescent="0.2">
      <c r="A5305" t="s">
        <v>4270</v>
      </c>
      <c r="B5305" t="s">
        <v>4272</v>
      </c>
      <c r="C5305" t="s">
        <v>4271</v>
      </c>
      <c r="J5305" t="s">
        <v>27700</v>
      </c>
    </row>
    <row r="5306" spans="1:10" x14ac:dyDescent="0.2">
      <c r="A5306" t="s">
        <v>9127</v>
      </c>
      <c r="B5306" t="s">
        <v>27442</v>
      </c>
      <c r="C5306" t="s">
        <v>9126</v>
      </c>
      <c r="E5306" t="s">
        <v>16008</v>
      </c>
      <c r="G5306" t="s">
        <v>16009</v>
      </c>
      <c r="J5306" t="s">
        <v>27672</v>
      </c>
    </row>
    <row r="5307" spans="1:10" x14ac:dyDescent="0.2">
      <c r="A5307" t="s">
        <v>16008</v>
      </c>
      <c r="B5307" t="s">
        <v>16010</v>
      </c>
      <c r="C5307" t="s">
        <v>16009</v>
      </c>
      <c r="D5307" t="s">
        <v>9127</v>
      </c>
      <c r="E5307" t="s">
        <v>22575</v>
      </c>
      <c r="G5307" t="s">
        <v>22576</v>
      </c>
      <c r="H5307" t="s">
        <v>9126</v>
      </c>
      <c r="J5307" t="s">
        <v>27672</v>
      </c>
    </row>
    <row r="5308" spans="1:10" x14ac:dyDescent="0.2">
      <c r="A5308" t="s">
        <v>16011</v>
      </c>
      <c r="B5308" t="s">
        <v>16013</v>
      </c>
      <c r="C5308" t="s">
        <v>16012</v>
      </c>
      <c r="D5308" t="s">
        <v>22575</v>
      </c>
      <c r="E5308" t="s">
        <v>25630</v>
      </c>
      <c r="G5308" t="s">
        <v>25654</v>
      </c>
      <c r="H5308" t="s">
        <v>22576</v>
      </c>
      <c r="J5308" t="s">
        <v>27672</v>
      </c>
    </row>
    <row r="5309" spans="1:10" x14ac:dyDescent="0.2">
      <c r="A5309" t="s">
        <v>26065</v>
      </c>
      <c r="B5309" t="s">
        <v>25989</v>
      </c>
      <c r="C5309" t="s">
        <v>26066</v>
      </c>
      <c r="D5309" t="s">
        <v>25630</v>
      </c>
      <c r="H5309" t="s">
        <v>25654</v>
      </c>
      <c r="J5309" t="s">
        <v>27672</v>
      </c>
    </row>
    <row r="5310" spans="1:10" x14ac:dyDescent="0.2">
      <c r="A5310" t="s">
        <v>16016</v>
      </c>
      <c r="B5310" t="s">
        <v>16018</v>
      </c>
      <c r="C5310" t="s">
        <v>16017</v>
      </c>
      <c r="D5310" t="s">
        <v>22578</v>
      </c>
      <c r="E5310" t="s">
        <v>25631</v>
      </c>
      <c r="G5310" t="s">
        <v>25655</v>
      </c>
      <c r="H5310" t="s">
        <v>22579</v>
      </c>
      <c r="J5310" t="s">
        <v>27696</v>
      </c>
    </row>
    <row r="5311" spans="1:10" x14ac:dyDescent="0.2">
      <c r="A5311" t="s">
        <v>26067</v>
      </c>
      <c r="B5311" t="s">
        <v>25990</v>
      </c>
      <c r="C5311" t="s">
        <v>26068</v>
      </c>
      <c r="D5311" t="s">
        <v>25631</v>
      </c>
      <c r="H5311" t="s">
        <v>25655</v>
      </c>
      <c r="J5311" t="s">
        <v>27696</v>
      </c>
    </row>
    <row r="5312" spans="1:10" x14ac:dyDescent="0.2">
      <c r="A5312" t="s">
        <v>4273</v>
      </c>
      <c r="B5312" t="s">
        <v>4275</v>
      </c>
      <c r="C5312" t="s">
        <v>4274</v>
      </c>
      <c r="E5312" t="s">
        <v>16019</v>
      </c>
      <c r="G5312" t="s">
        <v>16020</v>
      </c>
      <c r="J5312" t="s">
        <v>27700</v>
      </c>
    </row>
    <row r="5313" spans="1:10" x14ac:dyDescent="0.2">
      <c r="A5313" t="s">
        <v>16019</v>
      </c>
      <c r="B5313" t="s">
        <v>16021</v>
      </c>
      <c r="C5313" t="s">
        <v>16020</v>
      </c>
      <c r="D5313" t="s">
        <v>4273</v>
      </c>
      <c r="E5313" t="s">
        <v>22581</v>
      </c>
      <c r="G5313" t="s">
        <v>22582</v>
      </c>
      <c r="H5313" t="s">
        <v>4274</v>
      </c>
      <c r="J5313" t="s">
        <v>27700</v>
      </c>
    </row>
    <row r="5314" spans="1:10" x14ac:dyDescent="0.2">
      <c r="A5314" t="s">
        <v>16022</v>
      </c>
      <c r="B5314" t="s">
        <v>16024</v>
      </c>
      <c r="C5314" t="s">
        <v>16023</v>
      </c>
      <c r="D5314" t="s">
        <v>22581</v>
      </c>
      <c r="E5314" t="s">
        <v>25632</v>
      </c>
      <c r="G5314" t="s">
        <v>25656</v>
      </c>
      <c r="H5314" t="s">
        <v>22582</v>
      </c>
      <c r="J5314" t="s">
        <v>27700</v>
      </c>
    </row>
    <row r="5315" spans="1:10" x14ac:dyDescent="0.2">
      <c r="A5315" t="s">
        <v>26069</v>
      </c>
      <c r="B5315" t="s">
        <v>25991</v>
      </c>
      <c r="C5315" t="s">
        <v>26070</v>
      </c>
      <c r="D5315" t="s">
        <v>25632</v>
      </c>
      <c r="H5315" t="s">
        <v>25656</v>
      </c>
      <c r="J5315" t="s">
        <v>27700</v>
      </c>
    </row>
    <row r="5316" spans="1:10" x14ac:dyDescent="0.2">
      <c r="A5316" t="s">
        <v>13637</v>
      </c>
      <c r="B5316" t="s">
        <v>13639</v>
      </c>
      <c r="C5316" t="s">
        <v>13638</v>
      </c>
      <c r="J5316" t="s">
        <v>27670</v>
      </c>
    </row>
    <row r="5317" spans="1:10" x14ac:dyDescent="0.2">
      <c r="A5317" t="s">
        <v>9130</v>
      </c>
      <c r="B5317" t="s">
        <v>9131</v>
      </c>
      <c r="C5317" t="s">
        <v>9129</v>
      </c>
      <c r="D5317" t="s">
        <v>22584</v>
      </c>
      <c r="H5317" t="s">
        <v>22585</v>
      </c>
      <c r="J5317" t="s">
        <v>27670</v>
      </c>
    </row>
    <row r="5318" spans="1:10" x14ac:dyDescent="0.2">
      <c r="A5318" t="s">
        <v>1218</v>
      </c>
      <c r="B5318" t="s">
        <v>1220</v>
      </c>
      <c r="C5318" t="s">
        <v>1219</v>
      </c>
      <c r="D5318" t="s">
        <v>22587</v>
      </c>
      <c r="H5318" t="s">
        <v>22588</v>
      </c>
      <c r="J5318" t="s">
        <v>27696</v>
      </c>
    </row>
    <row r="5319" spans="1:10" x14ac:dyDescent="0.2">
      <c r="A5319" t="s">
        <v>9133</v>
      </c>
      <c r="B5319" t="s">
        <v>9134</v>
      </c>
      <c r="C5319" t="s">
        <v>9132</v>
      </c>
      <c r="J5319" t="s">
        <v>27672</v>
      </c>
    </row>
    <row r="5320" spans="1:10" x14ac:dyDescent="0.2">
      <c r="A5320" t="s">
        <v>9136</v>
      </c>
      <c r="B5320" t="s">
        <v>9137</v>
      </c>
      <c r="C5320" t="s">
        <v>9135</v>
      </c>
      <c r="D5320" t="s">
        <v>12359</v>
      </c>
      <c r="H5320" t="s">
        <v>12360</v>
      </c>
      <c r="J5320" t="s">
        <v>27670</v>
      </c>
    </row>
    <row r="5321" spans="1:10" x14ac:dyDescent="0.2">
      <c r="A5321" t="s">
        <v>9139</v>
      </c>
      <c r="B5321" t="s">
        <v>9140</v>
      </c>
      <c r="C5321" t="s">
        <v>9138</v>
      </c>
      <c r="J5321" t="s">
        <v>27672</v>
      </c>
    </row>
    <row r="5322" spans="1:10" x14ac:dyDescent="0.2">
      <c r="A5322" t="s">
        <v>18132</v>
      </c>
      <c r="B5322" t="s">
        <v>18134</v>
      </c>
      <c r="C5322" t="s">
        <v>18133</v>
      </c>
      <c r="J5322" t="s">
        <v>27672</v>
      </c>
    </row>
    <row r="5323" spans="1:10" x14ac:dyDescent="0.2">
      <c r="A5323" t="s">
        <v>9142</v>
      </c>
      <c r="B5323" t="s">
        <v>9143</v>
      </c>
      <c r="C5323" t="s">
        <v>9141</v>
      </c>
      <c r="J5323" t="s">
        <v>27723</v>
      </c>
    </row>
    <row r="5324" spans="1:10" x14ac:dyDescent="0.2">
      <c r="A5324" t="s">
        <v>9145</v>
      </c>
      <c r="B5324" t="s">
        <v>9146</v>
      </c>
      <c r="C5324" t="s">
        <v>9144</v>
      </c>
      <c r="E5324" t="s">
        <v>19413</v>
      </c>
      <c r="G5324" t="s">
        <v>19414</v>
      </c>
      <c r="J5324" t="s">
        <v>27672</v>
      </c>
    </row>
    <row r="5325" spans="1:10" x14ac:dyDescent="0.2">
      <c r="A5325" t="s">
        <v>19413</v>
      </c>
      <c r="B5325" t="s">
        <v>9146</v>
      </c>
      <c r="C5325" t="s">
        <v>19414</v>
      </c>
      <c r="D5325" t="s">
        <v>9145</v>
      </c>
      <c r="H5325" t="s">
        <v>9144</v>
      </c>
      <c r="J5325" t="s">
        <v>27672</v>
      </c>
    </row>
    <row r="5326" spans="1:10" x14ac:dyDescent="0.2">
      <c r="A5326" t="s">
        <v>9148</v>
      </c>
      <c r="B5326" t="s">
        <v>23701</v>
      </c>
      <c r="C5326" t="s">
        <v>9147</v>
      </c>
      <c r="E5326" t="s">
        <v>16793</v>
      </c>
      <c r="G5326" t="s">
        <v>16794</v>
      </c>
      <c r="J5326" t="s">
        <v>27672</v>
      </c>
    </row>
    <row r="5327" spans="1:10" x14ac:dyDescent="0.2">
      <c r="A5327" t="s">
        <v>19415</v>
      </c>
      <c r="B5327" t="s">
        <v>22762</v>
      </c>
      <c r="C5327" t="s">
        <v>19416</v>
      </c>
      <c r="D5327" t="s">
        <v>22960</v>
      </c>
      <c r="E5327" t="s">
        <v>22961</v>
      </c>
      <c r="G5327" t="s">
        <v>23857</v>
      </c>
      <c r="H5327" t="s">
        <v>23858</v>
      </c>
      <c r="J5327" t="s">
        <v>27672</v>
      </c>
    </row>
    <row r="5328" spans="1:10" x14ac:dyDescent="0.2">
      <c r="A5328" t="s">
        <v>20793</v>
      </c>
      <c r="B5328" t="s">
        <v>21751</v>
      </c>
      <c r="C5328" t="s">
        <v>20794</v>
      </c>
      <c r="D5328" t="s">
        <v>22961</v>
      </c>
      <c r="E5328" t="s">
        <v>22962</v>
      </c>
      <c r="G5328" t="s">
        <v>23649</v>
      </c>
      <c r="H5328" t="s">
        <v>23857</v>
      </c>
      <c r="J5328" t="s">
        <v>27672</v>
      </c>
    </row>
    <row r="5329" spans="1:10" x14ac:dyDescent="0.2">
      <c r="A5329" t="s">
        <v>22763</v>
      </c>
      <c r="B5329" t="s">
        <v>22765</v>
      </c>
      <c r="C5329" t="s">
        <v>22764</v>
      </c>
      <c r="D5329" t="s">
        <v>22962</v>
      </c>
      <c r="H5329" t="s">
        <v>23649</v>
      </c>
      <c r="J5329" t="s">
        <v>27672</v>
      </c>
    </row>
    <row r="5330" spans="1:10" x14ac:dyDescent="0.2">
      <c r="A5330" t="s">
        <v>25357</v>
      </c>
      <c r="B5330" t="s">
        <v>25359</v>
      </c>
      <c r="C5330" t="s">
        <v>25358</v>
      </c>
      <c r="J5330" t="s">
        <v>27672</v>
      </c>
    </row>
    <row r="5331" spans="1:10" x14ac:dyDescent="0.2">
      <c r="A5331" t="s">
        <v>9150</v>
      </c>
      <c r="B5331" t="s">
        <v>6162</v>
      </c>
      <c r="C5331" t="s">
        <v>9149</v>
      </c>
      <c r="D5331" t="s">
        <v>12361</v>
      </c>
      <c r="E5331" t="s">
        <v>18129</v>
      </c>
      <c r="G5331" t="s">
        <v>18130</v>
      </c>
      <c r="H5331" t="s">
        <v>12362</v>
      </c>
      <c r="J5331" t="s">
        <v>27670</v>
      </c>
    </row>
    <row r="5332" spans="1:10" x14ac:dyDescent="0.2">
      <c r="A5332" t="s">
        <v>9152</v>
      </c>
      <c r="B5332" t="s">
        <v>9153</v>
      </c>
      <c r="C5332" t="s">
        <v>9151</v>
      </c>
      <c r="J5332" t="s">
        <v>27672</v>
      </c>
    </row>
    <row r="5333" spans="1:10" x14ac:dyDescent="0.2">
      <c r="A5333" t="s">
        <v>9155</v>
      </c>
      <c r="B5333" t="s">
        <v>9156</v>
      </c>
      <c r="C5333" t="s">
        <v>9154</v>
      </c>
      <c r="D5333" t="s">
        <v>12363</v>
      </c>
      <c r="H5333" t="s">
        <v>12364</v>
      </c>
      <c r="J5333" t="s">
        <v>27670</v>
      </c>
    </row>
    <row r="5334" spans="1:10" x14ac:dyDescent="0.2">
      <c r="A5334" t="s">
        <v>9158</v>
      </c>
      <c r="B5334" t="s">
        <v>9159</v>
      </c>
      <c r="C5334" t="s">
        <v>9157</v>
      </c>
      <c r="J5334" t="s">
        <v>27672</v>
      </c>
    </row>
    <row r="5335" spans="1:10" x14ac:dyDescent="0.2">
      <c r="A5335" t="s">
        <v>4276</v>
      </c>
      <c r="B5335" t="s">
        <v>4278</v>
      </c>
      <c r="C5335" t="s">
        <v>4277</v>
      </c>
      <c r="D5335" t="s">
        <v>7725</v>
      </c>
      <c r="F5335" t="s">
        <v>18135</v>
      </c>
      <c r="H5335" t="s">
        <v>7724</v>
      </c>
      <c r="I5335" t="s">
        <v>18136</v>
      </c>
      <c r="J5335" t="s">
        <v>27672</v>
      </c>
    </row>
    <row r="5336" spans="1:10" x14ac:dyDescent="0.2">
      <c r="A5336" t="s">
        <v>18135</v>
      </c>
      <c r="B5336" t="s">
        <v>18137</v>
      </c>
      <c r="C5336" t="s">
        <v>18136</v>
      </c>
      <c r="J5336" t="s">
        <v>27672</v>
      </c>
    </row>
    <row r="5337" spans="1:10" x14ac:dyDescent="0.2">
      <c r="A5337" t="s">
        <v>9161</v>
      </c>
      <c r="B5337" t="s">
        <v>9162</v>
      </c>
      <c r="C5337" t="s">
        <v>9160</v>
      </c>
      <c r="J5337" t="s">
        <v>27723</v>
      </c>
    </row>
    <row r="5338" spans="1:10" x14ac:dyDescent="0.2">
      <c r="A5338" t="s">
        <v>9164</v>
      </c>
      <c r="B5338" t="s">
        <v>9165</v>
      </c>
      <c r="C5338" t="s">
        <v>9163</v>
      </c>
      <c r="D5338" t="s">
        <v>12365</v>
      </c>
      <c r="H5338" t="s">
        <v>12366</v>
      </c>
      <c r="J5338" t="s">
        <v>27670</v>
      </c>
    </row>
    <row r="5339" spans="1:10" x14ac:dyDescent="0.2">
      <c r="A5339" t="s">
        <v>4279</v>
      </c>
      <c r="B5339" t="s">
        <v>602</v>
      </c>
      <c r="C5339" t="s">
        <v>4280</v>
      </c>
      <c r="J5339" t="s">
        <v>27700</v>
      </c>
    </row>
    <row r="5340" spans="1:10" x14ac:dyDescent="0.2">
      <c r="A5340" t="s">
        <v>9167</v>
      </c>
      <c r="B5340" t="s">
        <v>9168</v>
      </c>
      <c r="C5340" t="s">
        <v>9166</v>
      </c>
      <c r="D5340" t="s">
        <v>12367</v>
      </c>
      <c r="H5340" t="s">
        <v>12368</v>
      </c>
      <c r="J5340" t="s">
        <v>27670</v>
      </c>
    </row>
    <row r="5341" spans="1:10" x14ac:dyDescent="0.2">
      <c r="A5341" t="s">
        <v>16025</v>
      </c>
      <c r="B5341" t="s">
        <v>16027</v>
      </c>
      <c r="C5341" t="s">
        <v>16026</v>
      </c>
      <c r="D5341" t="s">
        <v>17066</v>
      </c>
      <c r="H5341" t="s">
        <v>17067</v>
      </c>
      <c r="J5341" t="s">
        <v>27723</v>
      </c>
    </row>
    <row r="5342" spans="1:10" x14ac:dyDescent="0.2">
      <c r="A5342" t="s">
        <v>9170</v>
      </c>
      <c r="B5342" t="s">
        <v>16028</v>
      </c>
      <c r="C5342" t="s">
        <v>9169</v>
      </c>
      <c r="D5342" t="s">
        <v>12369</v>
      </c>
      <c r="H5342" t="s">
        <v>12370</v>
      </c>
      <c r="J5342" t="s">
        <v>27672</v>
      </c>
    </row>
    <row r="5343" spans="1:10" x14ac:dyDescent="0.2">
      <c r="A5343" t="s">
        <v>9172</v>
      </c>
      <c r="B5343" t="s">
        <v>9173</v>
      </c>
      <c r="C5343" t="s">
        <v>9171</v>
      </c>
      <c r="D5343" t="s">
        <v>12371</v>
      </c>
      <c r="H5343" t="s">
        <v>12372</v>
      </c>
      <c r="J5343" t="s">
        <v>27670</v>
      </c>
    </row>
    <row r="5344" spans="1:10" x14ac:dyDescent="0.2">
      <c r="A5344" t="s">
        <v>9175</v>
      </c>
      <c r="B5344" t="s">
        <v>9176</v>
      </c>
      <c r="C5344" t="s">
        <v>9174</v>
      </c>
      <c r="D5344" t="s">
        <v>22590</v>
      </c>
      <c r="H5344" t="s">
        <v>22591</v>
      </c>
      <c r="J5344" t="s">
        <v>27670</v>
      </c>
    </row>
    <row r="5345" spans="1:10" x14ac:dyDescent="0.2">
      <c r="A5345" t="s">
        <v>18138</v>
      </c>
      <c r="B5345" t="s">
        <v>22766</v>
      </c>
      <c r="C5345" t="s">
        <v>18139</v>
      </c>
      <c r="D5345" t="s">
        <v>22593</v>
      </c>
      <c r="E5345" t="s">
        <v>22595</v>
      </c>
      <c r="G5345" t="s">
        <v>22596</v>
      </c>
      <c r="H5345" t="s">
        <v>22594</v>
      </c>
      <c r="J5345" t="s">
        <v>27670</v>
      </c>
    </row>
    <row r="5346" spans="1:10" x14ac:dyDescent="0.2">
      <c r="A5346" t="s">
        <v>21752</v>
      </c>
      <c r="B5346" t="s">
        <v>21754</v>
      </c>
      <c r="C5346" t="s">
        <v>21753</v>
      </c>
      <c r="D5346" t="s">
        <v>22595</v>
      </c>
      <c r="E5346" t="s">
        <v>25992</v>
      </c>
      <c r="G5346" t="s">
        <v>25993</v>
      </c>
      <c r="H5346" t="s">
        <v>22596</v>
      </c>
      <c r="J5346" t="s">
        <v>27670</v>
      </c>
    </row>
    <row r="5347" spans="1:10" x14ac:dyDescent="0.2">
      <c r="A5347" t="s">
        <v>26071</v>
      </c>
      <c r="B5347" t="s">
        <v>26073</v>
      </c>
      <c r="C5347" t="s">
        <v>26072</v>
      </c>
      <c r="D5347" t="s">
        <v>25992</v>
      </c>
      <c r="H5347" t="s">
        <v>25993</v>
      </c>
      <c r="J5347" t="s">
        <v>27670</v>
      </c>
    </row>
    <row r="5348" spans="1:10" x14ac:dyDescent="0.2">
      <c r="A5348" t="s">
        <v>9179</v>
      </c>
      <c r="B5348" t="s">
        <v>9180</v>
      </c>
      <c r="C5348" t="s">
        <v>9178</v>
      </c>
      <c r="D5348" t="s">
        <v>12375</v>
      </c>
      <c r="H5348" t="s">
        <v>12376</v>
      </c>
      <c r="J5348" t="s">
        <v>27672</v>
      </c>
    </row>
    <row r="5349" spans="1:10" x14ac:dyDescent="0.2">
      <c r="A5349" t="s">
        <v>1476</v>
      </c>
      <c r="B5349" t="s">
        <v>1478</v>
      </c>
      <c r="C5349" t="s">
        <v>1477</v>
      </c>
      <c r="J5349" t="s">
        <v>27696</v>
      </c>
    </row>
    <row r="5350" spans="1:10" x14ac:dyDescent="0.2">
      <c r="A5350" t="s">
        <v>1479</v>
      </c>
      <c r="B5350" t="s">
        <v>1481</v>
      </c>
      <c r="C5350" t="s">
        <v>1480</v>
      </c>
      <c r="J5350" t="s">
        <v>27696</v>
      </c>
    </row>
    <row r="5351" spans="1:10" x14ac:dyDescent="0.2">
      <c r="A5351" t="s">
        <v>23702</v>
      </c>
      <c r="B5351" t="s">
        <v>23704</v>
      </c>
      <c r="C5351" t="s">
        <v>23703</v>
      </c>
      <c r="J5351" t="s">
        <v>27670</v>
      </c>
    </row>
    <row r="5352" spans="1:10" x14ac:dyDescent="0.2">
      <c r="A5352" t="s">
        <v>18141</v>
      </c>
      <c r="B5352" t="s">
        <v>24372</v>
      </c>
      <c r="C5352" t="s">
        <v>18142</v>
      </c>
      <c r="D5352" t="s">
        <v>1482</v>
      </c>
      <c r="H5352" t="s">
        <v>1483</v>
      </c>
      <c r="J5352" t="s">
        <v>27696</v>
      </c>
    </row>
    <row r="5353" spans="1:10" x14ac:dyDescent="0.2">
      <c r="A5353" t="s">
        <v>9182</v>
      </c>
      <c r="B5353" t="s">
        <v>9183</v>
      </c>
      <c r="C5353" t="s">
        <v>9181</v>
      </c>
      <c r="D5353" t="s">
        <v>12377</v>
      </c>
      <c r="E5353" t="s">
        <v>23705</v>
      </c>
      <c r="G5353" t="s">
        <v>23706</v>
      </c>
      <c r="H5353" t="s">
        <v>12378</v>
      </c>
      <c r="J5353" t="s">
        <v>27670</v>
      </c>
    </row>
    <row r="5354" spans="1:10" x14ac:dyDescent="0.2">
      <c r="A5354" t="s">
        <v>23705</v>
      </c>
      <c r="B5354" t="s">
        <v>22113</v>
      </c>
      <c r="C5354" t="s">
        <v>23706</v>
      </c>
      <c r="D5354" t="s">
        <v>9182</v>
      </c>
      <c r="H5354" t="s">
        <v>9181</v>
      </c>
      <c r="J5354" t="s">
        <v>27670</v>
      </c>
    </row>
    <row r="5355" spans="1:10" x14ac:dyDescent="0.2">
      <c r="A5355" t="s">
        <v>9185</v>
      </c>
      <c r="B5355" t="s">
        <v>9186</v>
      </c>
      <c r="C5355" t="s">
        <v>9184</v>
      </c>
      <c r="D5355" t="s">
        <v>12379</v>
      </c>
      <c r="H5355" t="s">
        <v>12380</v>
      </c>
      <c r="J5355" t="s">
        <v>27670</v>
      </c>
    </row>
    <row r="5356" spans="1:10" x14ac:dyDescent="0.2">
      <c r="A5356" t="s">
        <v>9188</v>
      </c>
      <c r="B5356" t="s">
        <v>9189</v>
      </c>
      <c r="C5356" t="s">
        <v>9187</v>
      </c>
      <c r="D5356" t="s">
        <v>12381</v>
      </c>
      <c r="H5356" t="s">
        <v>12382</v>
      </c>
      <c r="J5356" t="s">
        <v>27670</v>
      </c>
    </row>
    <row r="5357" spans="1:10" x14ac:dyDescent="0.2">
      <c r="A5357" t="s">
        <v>18144</v>
      </c>
      <c r="B5357" t="s">
        <v>4318</v>
      </c>
      <c r="C5357" t="s">
        <v>18145</v>
      </c>
      <c r="D5357" t="s">
        <v>18911</v>
      </c>
      <c r="F5357" t="s">
        <v>16876</v>
      </c>
      <c r="H5357" t="s">
        <v>18912</v>
      </c>
      <c r="I5357" t="s">
        <v>16877</v>
      </c>
      <c r="J5357" t="s">
        <v>27696</v>
      </c>
    </row>
    <row r="5358" spans="1:10" x14ac:dyDescent="0.2">
      <c r="A5358" t="s">
        <v>8729</v>
      </c>
      <c r="B5358" t="s">
        <v>8731</v>
      </c>
      <c r="C5358" t="s">
        <v>8730</v>
      </c>
      <c r="J5358" t="s">
        <v>27672</v>
      </c>
    </row>
    <row r="5359" spans="1:10" x14ac:dyDescent="0.2">
      <c r="A5359" t="s">
        <v>9191</v>
      </c>
      <c r="B5359" t="s">
        <v>9192</v>
      </c>
      <c r="C5359" t="s">
        <v>9190</v>
      </c>
      <c r="J5359" t="s">
        <v>27672</v>
      </c>
    </row>
    <row r="5360" spans="1:10" x14ac:dyDescent="0.2">
      <c r="A5360" t="s">
        <v>603</v>
      </c>
      <c r="B5360" t="s">
        <v>605</v>
      </c>
      <c r="C5360" t="s">
        <v>604</v>
      </c>
      <c r="J5360" t="s">
        <v>27700</v>
      </c>
    </row>
    <row r="5361" spans="1:10" x14ac:dyDescent="0.2">
      <c r="A5361" t="s">
        <v>9194</v>
      </c>
      <c r="B5361" t="s">
        <v>9195</v>
      </c>
      <c r="C5361" t="s">
        <v>9193</v>
      </c>
      <c r="D5361" t="s">
        <v>12383</v>
      </c>
      <c r="H5361" t="s">
        <v>12384</v>
      </c>
      <c r="J5361" t="s">
        <v>27723</v>
      </c>
    </row>
    <row r="5362" spans="1:10" x14ac:dyDescent="0.2">
      <c r="A5362" t="s">
        <v>9197</v>
      </c>
      <c r="B5362" t="s">
        <v>9198</v>
      </c>
      <c r="C5362" t="s">
        <v>9196</v>
      </c>
      <c r="J5362" t="s">
        <v>27672</v>
      </c>
    </row>
    <row r="5363" spans="1:10" x14ac:dyDescent="0.2">
      <c r="A5363" t="s">
        <v>9398</v>
      </c>
      <c r="B5363" t="s">
        <v>9399</v>
      </c>
      <c r="C5363" t="s">
        <v>9397</v>
      </c>
      <c r="J5363" t="s">
        <v>27672</v>
      </c>
    </row>
    <row r="5364" spans="1:10" x14ac:dyDescent="0.2">
      <c r="A5364" t="s">
        <v>9401</v>
      </c>
      <c r="B5364" t="s">
        <v>1221</v>
      </c>
      <c r="C5364" t="s">
        <v>9400</v>
      </c>
      <c r="D5364" t="s">
        <v>12385</v>
      </c>
      <c r="H5364" t="s">
        <v>12386</v>
      </c>
      <c r="J5364" t="s">
        <v>27670</v>
      </c>
    </row>
    <row r="5365" spans="1:10" x14ac:dyDescent="0.2">
      <c r="A5365" t="s">
        <v>9403</v>
      </c>
      <c r="B5365" t="s">
        <v>9404</v>
      </c>
      <c r="C5365" t="s">
        <v>9402</v>
      </c>
      <c r="J5365" t="s">
        <v>27672</v>
      </c>
    </row>
    <row r="5366" spans="1:10" x14ac:dyDescent="0.2">
      <c r="A5366" t="s">
        <v>9406</v>
      </c>
      <c r="B5366" t="s">
        <v>9162</v>
      </c>
      <c r="C5366" t="s">
        <v>9405</v>
      </c>
      <c r="J5366" t="s">
        <v>27723</v>
      </c>
    </row>
    <row r="5367" spans="1:10" x14ac:dyDescent="0.2">
      <c r="A5367" t="s">
        <v>7107</v>
      </c>
      <c r="B5367" t="s">
        <v>7108</v>
      </c>
      <c r="C5367" t="s">
        <v>9407</v>
      </c>
      <c r="J5367" t="s">
        <v>27723</v>
      </c>
    </row>
    <row r="5368" spans="1:10" x14ac:dyDescent="0.2">
      <c r="A5368" t="s">
        <v>606</v>
      </c>
      <c r="B5368" t="s">
        <v>608</v>
      </c>
      <c r="C5368" t="s">
        <v>607</v>
      </c>
      <c r="J5368" t="s">
        <v>27700</v>
      </c>
    </row>
    <row r="5369" spans="1:10" x14ac:dyDescent="0.2">
      <c r="A5369" t="s">
        <v>10162</v>
      </c>
      <c r="B5369" t="s">
        <v>10163</v>
      </c>
      <c r="C5369" t="s">
        <v>7109</v>
      </c>
      <c r="D5369" t="s">
        <v>22598</v>
      </c>
      <c r="H5369" t="s">
        <v>22599</v>
      </c>
      <c r="J5369" t="s">
        <v>27670</v>
      </c>
    </row>
    <row r="5370" spans="1:10" x14ac:dyDescent="0.2">
      <c r="A5370" t="s">
        <v>16029</v>
      </c>
      <c r="B5370" t="s">
        <v>3003</v>
      </c>
      <c r="C5370" t="s">
        <v>16030</v>
      </c>
      <c r="D5370" t="s">
        <v>3001</v>
      </c>
      <c r="E5370" t="s">
        <v>19417</v>
      </c>
      <c r="G5370" t="s">
        <v>19418</v>
      </c>
      <c r="H5370" t="s">
        <v>3002</v>
      </c>
      <c r="J5370" t="s">
        <v>27672</v>
      </c>
    </row>
    <row r="5371" spans="1:10" x14ac:dyDescent="0.2">
      <c r="A5371" t="s">
        <v>20795</v>
      </c>
      <c r="B5371" t="s">
        <v>20797</v>
      </c>
      <c r="C5371" t="s">
        <v>20796</v>
      </c>
      <c r="D5371" t="s">
        <v>22601</v>
      </c>
      <c r="E5371" t="s">
        <v>22603</v>
      </c>
      <c r="G5371" t="s">
        <v>22604</v>
      </c>
      <c r="H5371" t="s">
        <v>22602</v>
      </c>
      <c r="J5371" t="s">
        <v>27672</v>
      </c>
    </row>
    <row r="5372" spans="1:10" x14ac:dyDescent="0.2">
      <c r="A5372" t="s">
        <v>22767</v>
      </c>
      <c r="B5372" t="s">
        <v>22769</v>
      </c>
      <c r="C5372" t="s">
        <v>22768</v>
      </c>
      <c r="D5372" t="s">
        <v>22603</v>
      </c>
      <c r="E5372" t="s">
        <v>24744</v>
      </c>
      <c r="G5372" t="s">
        <v>24745</v>
      </c>
      <c r="H5372" t="s">
        <v>22604</v>
      </c>
      <c r="J5372" t="s">
        <v>27672</v>
      </c>
    </row>
    <row r="5373" spans="1:10" x14ac:dyDescent="0.2">
      <c r="A5373" t="s">
        <v>24373</v>
      </c>
      <c r="B5373" t="s">
        <v>3003</v>
      </c>
      <c r="C5373" t="s">
        <v>24374</v>
      </c>
      <c r="D5373" t="s">
        <v>24744</v>
      </c>
      <c r="E5373" t="s">
        <v>25633</v>
      </c>
      <c r="G5373" t="s">
        <v>25657</v>
      </c>
      <c r="H5373" t="s">
        <v>24745</v>
      </c>
      <c r="J5373" t="s">
        <v>27672</v>
      </c>
    </row>
    <row r="5374" spans="1:10" x14ac:dyDescent="0.2">
      <c r="A5374" t="s">
        <v>26074</v>
      </c>
      <c r="B5374" t="s">
        <v>26076</v>
      </c>
      <c r="C5374" t="s">
        <v>26075</v>
      </c>
      <c r="D5374" t="s">
        <v>25633</v>
      </c>
      <c r="E5374" t="s">
        <v>26635</v>
      </c>
      <c r="G5374" t="s">
        <v>26636</v>
      </c>
      <c r="H5374" t="s">
        <v>25657</v>
      </c>
      <c r="J5374" t="s">
        <v>27672</v>
      </c>
    </row>
    <row r="5375" spans="1:10" x14ac:dyDescent="0.2">
      <c r="A5375" t="s">
        <v>26659</v>
      </c>
      <c r="B5375" t="s">
        <v>26661</v>
      </c>
      <c r="C5375" t="s">
        <v>26660</v>
      </c>
      <c r="D5375" t="s">
        <v>26635</v>
      </c>
      <c r="H5375" t="s">
        <v>26636</v>
      </c>
      <c r="J5375" t="s">
        <v>27672</v>
      </c>
    </row>
    <row r="5376" spans="1:10" x14ac:dyDescent="0.2">
      <c r="A5376" t="s">
        <v>12389</v>
      </c>
      <c r="B5376" t="s">
        <v>14103</v>
      </c>
      <c r="C5376" t="s">
        <v>12390</v>
      </c>
      <c r="F5376" t="s">
        <v>26638</v>
      </c>
      <c r="I5376" t="s">
        <v>26639</v>
      </c>
      <c r="J5376" t="s">
        <v>27672</v>
      </c>
    </row>
    <row r="5377" spans="1:10" x14ac:dyDescent="0.2">
      <c r="A5377" t="s">
        <v>16031</v>
      </c>
      <c r="B5377" t="s">
        <v>609</v>
      </c>
      <c r="C5377" t="s">
        <v>16032</v>
      </c>
      <c r="D5377" t="s">
        <v>22606</v>
      </c>
      <c r="E5377" t="s">
        <v>22608</v>
      </c>
      <c r="G5377" t="s">
        <v>22609</v>
      </c>
      <c r="H5377" t="s">
        <v>22607</v>
      </c>
      <c r="J5377" t="s">
        <v>27672</v>
      </c>
    </row>
    <row r="5378" spans="1:10" x14ac:dyDescent="0.2">
      <c r="A5378" t="s">
        <v>22770</v>
      </c>
      <c r="B5378" t="s">
        <v>22772</v>
      </c>
      <c r="C5378" t="s">
        <v>22771</v>
      </c>
      <c r="D5378" t="s">
        <v>22608</v>
      </c>
      <c r="E5378" t="s">
        <v>24746</v>
      </c>
      <c r="G5378" t="s">
        <v>24747</v>
      </c>
      <c r="H5378" t="s">
        <v>22609</v>
      </c>
      <c r="J5378" t="s">
        <v>27672</v>
      </c>
    </row>
    <row r="5379" spans="1:10" x14ac:dyDescent="0.2">
      <c r="A5379" t="s">
        <v>25360</v>
      </c>
      <c r="B5379" t="s">
        <v>25362</v>
      </c>
      <c r="C5379" t="s">
        <v>25361</v>
      </c>
      <c r="D5379" t="s">
        <v>25658</v>
      </c>
      <c r="F5379" t="s">
        <v>26638</v>
      </c>
      <c r="H5379" t="s">
        <v>25659</v>
      </c>
      <c r="I5379" t="s">
        <v>26639</v>
      </c>
      <c r="J5379" t="s">
        <v>27672</v>
      </c>
    </row>
    <row r="5380" spans="1:10" x14ac:dyDescent="0.2">
      <c r="A5380" t="s">
        <v>24375</v>
      </c>
      <c r="B5380" t="s">
        <v>609</v>
      </c>
      <c r="C5380" t="s">
        <v>24376</v>
      </c>
      <c r="D5380" t="s">
        <v>24746</v>
      </c>
      <c r="E5380" t="s">
        <v>25634</v>
      </c>
      <c r="G5380" t="s">
        <v>25660</v>
      </c>
      <c r="H5380" t="s">
        <v>24747</v>
      </c>
      <c r="J5380" t="s">
        <v>27672</v>
      </c>
    </row>
    <row r="5381" spans="1:10" x14ac:dyDescent="0.2">
      <c r="A5381" t="s">
        <v>26077</v>
      </c>
      <c r="B5381" t="s">
        <v>26079</v>
      </c>
      <c r="C5381" t="s">
        <v>26078</v>
      </c>
      <c r="D5381" t="s">
        <v>25634</v>
      </c>
      <c r="E5381" t="s">
        <v>26638</v>
      </c>
      <c r="G5381" t="s">
        <v>26639</v>
      </c>
      <c r="H5381" t="s">
        <v>25660</v>
      </c>
      <c r="J5381" t="s">
        <v>27672</v>
      </c>
    </row>
    <row r="5382" spans="1:10" x14ac:dyDescent="0.2">
      <c r="A5382" t="s">
        <v>26662</v>
      </c>
      <c r="B5382" t="s">
        <v>26664</v>
      </c>
      <c r="C5382" t="s">
        <v>26663</v>
      </c>
      <c r="D5382" t="s">
        <v>26638</v>
      </c>
      <c r="H5382" t="s">
        <v>26639</v>
      </c>
      <c r="J5382" t="s">
        <v>27672</v>
      </c>
    </row>
    <row r="5383" spans="1:10" x14ac:dyDescent="0.2">
      <c r="A5383" t="s">
        <v>12391</v>
      </c>
      <c r="B5383" t="s">
        <v>10164</v>
      </c>
      <c r="C5383" t="s">
        <v>12392</v>
      </c>
      <c r="F5383" t="s">
        <v>26641</v>
      </c>
      <c r="I5383" t="s">
        <v>26642</v>
      </c>
      <c r="J5383" t="s">
        <v>27672</v>
      </c>
    </row>
    <row r="5384" spans="1:10" x14ac:dyDescent="0.2">
      <c r="A5384" t="s">
        <v>16033</v>
      </c>
      <c r="B5384" t="s">
        <v>10164</v>
      </c>
      <c r="C5384" t="s">
        <v>16034</v>
      </c>
      <c r="D5384" t="s">
        <v>22611</v>
      </c>
      <c r="E5384" t="s">
        <v>22613</v>
      </c>
      <c r="G5384" t="s">
        <v>22614</v>
      </c>
      <c r="H5384" t="s">
        <v>22612</v>
      </c>
      <c r="J5384" t="s">
        <v>27672</v>
      </c>
    </row>
    <row r="5385" spans="1:10" x14ac:dyDescent="0.2">
      <c r="A5385" t="s">
        <v>22773</v>
      </c>
      <c r="B5385" t="s">
        <v>22775</v>
      </c>
      <c r="C5385" t="s">
        <v>22774</v>
      </c>
      <c r="D5385" t="s">
        <v>22613</v>
      </c>
      <c r="E5385" t="s">
        <v>24748</v>
      </c>
      <c r="G5385" t="s">
        <v>24749</v>
      </c>
      <c r="H5385" t="s">
        <v>22614</v>
      </c>
      <c r="J5385" t="s">
        <v>27672</v>
      </c>
    </row>
    <row r="5386" spans="1:10" x14ac:dyDescent="0.2">
      <c r="A5386" t="s">
        <v>25363</v>
      </c>
      <c r="B5386" t="s">
        <v>25365</v>
      </c>
      <c r="C5386" t="s">
        <v>25364</v>
      </c>
      <c r="D5386" t="s">
        <v>25661</v>
      </c>
      <c r="F5386" t="s">
        <v>26641</v>
      </c>
      <c r="H5386" t="s">
        <v>25662</v>
      </c>
      <c r="I5386" t="s">
        <v>26642</v>
      </c>
      <c r="J5386" t="s">
        <v>27672</v>
      </c>
    </row>
    <row r="5387" spans="1:10" x14ac:dyDescent="0.2">
      <c r="A5387" t="s">
        <v>24377</v>
      </c>
      <c r="B5387" t="s">
        <v>10164</v>
      </c>
      <c r="C5387" t="s">
        <v>24378</v>
      </c>
      <c r="D5387" t="s">
        <v>24748</v>
      </c>
      <c r="E5387" t="s">
        <v>25635</v>
      </c>
      <c r="G5387" t="s">
        <v>25663</v>
      </c>
      <c r="H5387" t="s">
        <v>24749</v>
      </c>
      <c r="J5387" t="s">
        <v>27672</v>
      </c>
    </row>
    <row r="5388" spans="1:10" x14ac:dyDescent="0.2">
      <c r="A5388" t="s">
        <v>26080</v>
      </c>
      <c r="B5388" t="s">
        <v>26082</v>
      </c>
      <c r="C5388" t="s">
        <v>26081</v>
      </c>
      <c r="D5388" t="s">
        <v>25635</v>
      </c>
      <c r="E5388" t="s">
        <v>26641</v>
      </c>
      <c r="G5388" t="s">
        <v>26642</v>
      </c>
      <c r="H5388" t="s">
        <v>25663</v>
      </c>
      <c r="J5388" t="s">
        <v>27672</v>
      </c>
    </row>
    <row r="5389" spans="1:10" x14ac:dyDescent="0.2">
      <c r="A5389" t="s">
        <v>26665</v>
      </c>
      <c r="B5389" t="s">
        <v>26667</v>
      </c>
      <c r="C5389" t="s">
        <v>26666</v>
      </c>
      <c r="D5389" t="s">
        <v>26641</v>
      </c>
      <c r="H5389" t="s">
        <v>26642</v>
      </c>
      <c r="J5389" t="s">
        <v>27672</v>
      </c>
    </row>
    <row r="5390" spans="1:10" x14ac:dyDescent="0.2">
      <c r="A5390" t="s">
        <v>22776</v>
      </c>
      <c r="B5390" t="s">
        <v>20803</v>
      </c>
      <c r="C5390" t="s">
        <v>22777</v>
      </c>
      <c r="D5390" t="s">
        <v>22618</v>
      </c>
      <c r="E5390" t="s">
        <v>25281</v>
      </c>
      <c r="G5390" t="s">
        <v>25282</v>
      </c>
      <c r="H5390" t="s">
        <v>22619</v>
      </c>
      <c r="J5390" t="s">
        <v>27672</v>
      </c>
    </row>
    <row r="5391" spans="1:10" x14ac:dyDescent="0.2">
      <c r="A5391" t="s">
        <v>25366</v>
      </c>
      <c r="B5391" t="s">
        <v>25368</v>
      </c>
      <c r="C5391" t="s">
        <v>25367</v>
      </c>
      <c r="D5391" t="s">
        <v>25281</v>
      </c>
      <c r="H5391" t="s">
        <v>25282</v>
      </c>
      <c r="J5391" t="s">
        <v>27672</v>
      </c>
    </row>
    <row r="5392" spans="1:10" x14ac:dyDescent="0.2">
      <c r="A5392" t="s">
        <v>20798</v>
      </c>
      <c r="B5392" t="s">
        <v>20800</v>
      </c>
      <c r="C5392" t="s">
        <v>20799</v>
      </c>
      <c r="D5392" t="s">
        <v>18146</v>
      </c>
      <c r="E5392" t="s">
        <v>22616</v>
      </c>
      <c r="G5392" t="s">
        <v>22617</v>
      </c>
      <c r="H5392" t="s">
        <v>18147</v>
      </c>
      <c r="J5392" t="s">
        <v>27672</v>
      </c>
    </row>
    <row r="5393" spans="1:10" x14ac:dyDescent="0.2">
      <c r="A5393" t="s">
        <v>20801</v>
      </c>
      <c r="B5393" t="s">
        <v>22778</v>
      </c>
      <c r="C5393" t="s">
        <v>20802</v>
      </c>
      <c r="D5393" t="s">
        <v>22616</v>
      </c>
      <c r="E5393" t="s">
        <v>22618</v>
      </c>
      <c r="G5393" t="s">
        <v>22619</v>
      </c>
      <c r="H5393" t="s">
        <v>22617</v>
      </c>
      <c r="J5393" t="s">
        <v>27672</v>
      </c>
    </row>
    <row r="5394" spans="1:10" x14ac:dyDescent="0.2">
      <c r="A5394" t="s">
        <v>16035</v>
      </c>
      <c r="B5394" t="s">
        <v>16037</v>
      </c>
      <c r="C5394" t="s">
        <v>16036</v>
      </c>
      <c r="J5394" t="s">
        <v>27723</v>
      </c>
    </row>
    <row r="5395" spans="1:10" x14ac:dyDescent="0.2">
      <c r="A5395" t="s">
        <v>10166</v>
      </c>
      <c r="B5395" t="s">
        <v>10167</v>
      </c>
      <c r="C5395" t="s">
        <v>10165</v>
      </c>
      <c r="D5395" t="s">
        <v>12393</v>
      </c>
      <c r="H5395" t="s">
        <v>12394</v>
      </c>
      <c r="J5395" t="s">
        <v>27670</v>
      </c>
    </row>
    <row r="5396" spans="1:10" x14ac:dyDescent="0.2">
      <c r="A5396" t="s">
        <v>16038</v>
      </c>
      <c r="B5396" t="s">
        <v>16040</v>
      </c>
      <c r="C5396" t="s">
        <v>16039</v>
      </c>
      <c r="J5396" t="s">
        <v>27723</v>
      </c>
    </row>
    <row r="5397" spans="1:10" x14ac:dyDescent="0.2">
      <c r="A5397" t="s">
        <v>10169</v>
      </c>
      <c r="B5397" t="s">
        <v>10170</v>
      </c>
      <c r="C5397" t="s">
        <v>10168</v>
      </c>
      <c r="J5397" t="s">
        <v>27672</v>
      </c>
    </row>
    <row r="5398" spans="1:10" x14ac:dyDescent="0.2">
      <c r="A5398" t="s">
        <v>10172</v>
      </c>
      <c r="B5398" t="s">
        <v>10173</v>
      </c>
      <c r="C5398" t="s">
        <v>10171</v>
      </c>
      <c r="J5398" t="s">
        <v>27672</v>
      </c>
    </row>
    <row r="5399" spans="1:10" x14ac:dyDescent="0.2">
      <c r="A5399" t="s">
        <v>10175</v>
      </c>
      <c r="B5399" t="s">
        <v>10176</v>
      </c>
      <c r="C5399" t="s">
        <v>10174</v>
      </c>
      <c r="E5399" t="s">
        <v>22621</v>
      </c>
      <c r="G5399" t="s">
        <v>22622</v>
      </c>
      <c r="J5399" t="s">
        <v>27672</v>
      </c>
    </row>
    <row r="5400" spans="1:10" x14ac:dyDescent="0.2">
      <c r="A5400" t="s">
        <v>18149</v>
      </c>
      <c r="B5400" t="s">
        <v>25369</v>
      </c>
      <c r="C5400" t="s">
        <v>18150</v>
      </c>
      <c r="D5400" t="s">
        <v>22621</v>
      </c>
      <c r="H5400" t="s">
        <v>22622</v>
      </c>
      <c r="J5400" t="s">
        <v>27672</v>
      </c>
    </row>
    <row r="5401" spans="1:10" x14ac:dyDescent="0.2">
      <c r="A5401" t="s">
        <v>25370</v>
      </c>
      <c r="B5401" t="s">
        <v>25372</v>
      </c>
      <c r="C5401" t="s">
        <v>25371</v>
      </c>
      <c r="J5401" t="s">
        <v>27672</v>
      </c>
    </row>
    <row r="5402" spans="1:10" x14ac:dyDescent="0.2">
      <c r="A5402" t="s">
        <v>13640</v>
      </c>
      <c r="B5402" t="s">
        <v>10179</v>
      </c>
      <c r="C5402" t="s">
        <v>13641</v>
      </c>
      <c r="D5402" t="s">
        <v>22624</v>
      </c>
      <c r="E5402" t="s">
        <v>25999</v>
      </c>
      <c r="G5402" t="s">
        <v>26000</v>
      </c>
      <c r="H5402" t="s">
        <v>22625</v>
      </c>
      <c r="J5402" t="s">
        <v>27672</v>
      </c>
    </row>
    <row r="5403" spans="1:10" x14ac:dyDescent="0.2">
      <c r="A5403" t="s">
        <v>26083</v>
      </c>
      <c r="B5403" t="s">
        <v>26085</v>
      </c>
      <c r="C5403" t="s">
        <v>26084</v>
      </c>
      <c r="D5403" t="s">
        <v>25999</v>
      </c>
      <c r="E5403" t="s">
        <v>27402</v>
      </c>
      <c r="G5403" t="s">
        <v>27403</v>
      </c>
      <c r="H5403" t="s">
        <v>26000</v>
      </c>
      <c r="J5403" t="s">
        <v>27672</v>
      </c>
    </row>
    <row r="5404" spans="1:10" x14ac:dyDescent="0.2">
      <c r="A5404" t="s">
        <v>27443</v>
      </c>
      <c r="B5404" t="s">
        <v>27445</v>
      </c>
      <c r="C5404" t="s">
        <v>27444</v>
      </c>
      <c r="D5404" t="s">
        <v>27402</v>
      </c>
      <c r="H5404" t="s">
        <v>27403</v>
      </c>
      <c r="J5404" t="s">
        <v>27672</v>
      </c>
    </row>
    <row r="5405" spans="1:10" x14ac:dyDescent="0.2">
      <c r="A5405" t="s">
        <v>26086</v>
      </c>
      <c r="B5405" t="s">
        <v>26093</v>
      </c>
      <c r="C5405" t="s">
        <v>26087</v>
      </c>
      <c r="D5405" t="s">
        <v>26002</v>
      </c>
      <c r="E5405" t="s">
        <v>27405</v>
      </c>
      <c r="G5405" t="s">
        <v>27406</v>
      </c>
      <c r="H5405" t="s">
        <v>26003</v>
      </c>
      <c r="J5405" t="s">
        <v>27672</v>
      </c>
    </row>
    <row r="5406" spans="1:10" x14ac:dyDescent="0.2">
      <c r="A5406" t="s">
        <v>27446</v>
      </c>
      <c r="B5406" t="s">
        <v>27448</v>
      </c>
      <c r="C5406" t="s">
        <v>27447</v>
      </c>
      <c r="D5406" t="s">
        <v>27405</v>
      </c>
      <c r="H5406" t="s">
        <v>27406</v>
      </c>
      <c r="J5406" t="s">
        <v>27672</v>
      </c>
    </row>
    <row r="5407" spans="1:10" x14ac:dyDescent="0.2">
      <c r="A5407" t="s">
        <v>19419</v>
      </c>
      <c r="B5407" t="s">
        <v>19421</v>
      </c>
      <c r="C5407" t="s">
        <v>19420</v>
      </c>
      <c r="D5407" t="s">
        <v>22627</v>
      </c>
      <c r="E5407" t="s">
        <v>26002</v>
      </c>
      <c r="G5407" t="s">
        <v>26003</v>
      </c>
      <c r="H5407" t="s">
        <v>22628</v>
      </c>
      <c r="J5407" t="s">
        <v>27672</v>
      </c>
    </row>
    <row r="5408" spans="1:10" x14ac:dyDescent="0.2">
      <c r="A5408" t="s">
        <v>26089</v>
      </c>
      <c r="B5408" t="s">
        <v>26085</v>
      </c>
      <c r="C5408" t="s">
        <v>26090</v>
      </c>
      <c r="D5408" t="s">
        <v>26005</v>
      </c>
      <c r="E5408" t="s">
        <v>27408</v>
      </c>
      <c r="G5408" t="s">
        <v>27409</v>
      </c>
      <c r="H5408" t="s">
        <v>26006</v>
      </c>
      <c r="J5408" t="s">
        <v>27672</v>
      </c>
    </row>
    <row r="5409" spans="1:10" x14ac:dyDescent="0.2">
      <c r="A5409" t="s">
        <v>27449</v>
      </c>
      <c r="B5409" t="s">
        <v>27451</v>
      </c>
      <c r="C5409" t="s">
        <v>27450</v>
      </c>
      <c r="D5409" t="s">
        <v>27408</v>
      </c>
      <c r="H5409" t="s">
        <v>27409</v>
      </c>
      <c r="J5409" t="s">
        <v>27672</v>
      </c>
    </row>
    <row r="5410" spans="1:10" x14ac:dyDescent="0.2">
      <c r="A5410" t="s">
        <v>26091</v>
      </c>
      <c r="B5410" t="s">
        <v>26093</v>
      </c>
      <c r="C5410" t="s">
        <v>26092</v>
      </c>
      <c r="D5410" t="s">
        <v>26007</v>
      </c>
      <c r="E5410" t="s">
        <v>27411</v>
      </c>
      <c r="G5410" t="s">
        <v>27412</v>
      </c>
      <c r="H5410" t="s">
        <v>26008</v>
      </c>
      <c r="J5410" t="s">
        <v>27672</v>
      </c>
    </row>
    <row r="5411" spans="1:10" x14ac:dyDescent="0.2">
      <c r="A5411" t="s">
        <v>27452</v>
      </c>
      <c r="B5411" t="s">
        <v>27454</v>
      </c>
      <c r="C5411" t="s">
        <v>27453</v>
      </c>
      <c r="D5411" t="s">
        <v>27411</v>
      </c>
      <c r="H5411" t="s">
        <v>27412</v>
      </c>
      <c r="J5411" t="s">
        <v>27672</v>
      </c>
    </row>
    <row r="5412" spans="1:10" x14ac:dyDescent="0.2">
      <c r="A5412" t="s">
        <v>10181</v>
      </c>
      <c r="B5412" t="s">
        <v>10182</v>
      </c>
      <c r="C5412" t="s">
        <v>10180</v>
      </c>
      <c r="J5412" t="s">
        <v>27723</v>
      </c>
    </row>
    <row r="5413" spans="1:10" x14ac:dyDescent="0.2">
      <c r="A5413" t="s">
        <v>16041</v>
      </c>
      <c r="B5413" t="s">
        <v>16043</v>
      </c>
      <c r="C5413" t="s">
        <v>16042</v>
      </c>
      <c r="J5413" t="s">
        <v>27723</v>
      </c>
    </row>
    <row r="5414" spans="1:10" x14ac:dyDescent="0.2">
      <c r="A5414" t="s">
        <v>10184</v>
      </c>
      <c r="B5414" t="s">
        <v>10185</v>
      </c>
      <c r="C5414" t="s">
        <v>10183</v>
      </c>
      <c r="D5414" t="s">
        <v>12395</v>
      </c>
      <c r="H5414" t="s">
        <v>12396</v>
      </c>
      <c r="J5414" t="s">
        <v>27672</v>
      </c>
    </row>
    <row r="5415" spans="1:10" x14ac:dyDescent="0.2">
      <c r="A5415" t="s">
        <v>610</v>
      </c>
      <c r="B5415" t="s">
        <v>612</v>
      </c>
      <c r="C5415" t="s">
        <v>611</v>
      </c>
      <c r="J5415" t="s">
        <v>27672</v>
      </c>
    </row>
    <row r="5416" spans="1:10" x14ac:dyDescent="0.2">
      <c r="A5416" t="s">
        <v>1484</v>
      </c>
      <c r="B5416" t="s">
        <v>1486</v>
      </c>
      <c r="C5416" t="s">
        <v>1485</v>
      </c>
      <c r="E5416" t="s">
        <v>22779</v>
      </c>
      <c r="G5416" t="s">
        <v>22780</v>
      </c>
      <c r="J5416" t="s">
        <v>27696</v>
      </c>
    </row>
    <row r="5417" spans="1:10" x14ac:dyDescent="0.2">
      <c r="A5417" t="s">
        <v>22779</v>
      </c>
      <c r="B5417" t="s">
        <v>22781</v>
      </c>
      <c r="C5417" t="s">
        <v>22780</v>
      </c>
      <c r="D5417" t="s">
        <v>1484</v>
      </c>
      <c r="H5417" t="s">
        <v>1485</v>
      </c>
      <c r="J5417" t="s">
        <v>27696</v>
      </c>
    </row>
    <row r="5418" spans="1:10" x14ac:dyDescent="0.2">
      <c r="A5418" t="s">
        <v>613</v>
      </c>
      <c r="B5418" t="s">
        <v>615</v>
      </c>
      <c r="C5418" t="s">
        <v>614</v>
      </c>
      <c r="J5418" t="s">
        <v>27672</v>
      </c>
    </row>
    <row r="5419" spans="1:10" x14ac:dyDescent="0.2">
      <c r="A5419" t="s">
        <v>21755</v>
      </c>
      <c r="B5419" t="s">
        <v>21757</v>
      </c>
      <c r="C5419" t="s">
        <v>21756</v>
      </c>
      <c r="J5419" t="s">
        <v>27723</v>
      </c>
    </row>
    <row r="5420" spans="1:10" x14ac:dyDescent="0.2">
      <c r="A5420" t="s">
        <v>18753</v>
      </c>
      <c r="B5420" t="s">
        <v>18755</v>
      </c>
      <c r="C5420" t="s">
        <v>18754</v>
      </c>
      <c r="J5420" t="s">
        <v>27670</v>
      </c>
    </row>
    <row r="5421" spans="1:10" x14ac:dyDescent="0.2">
      <c r="A5421" t="s">
        <v>1222</v>
      </c>
      <c r="B5421" t="s">
        <v>1224</v>
      </c>
      <c r="C5421" t="s">
        <v>1223</v>
      </c>
      <c r="J5421" t="s">
        <v>27696</v>
      </c>
    </row>
    <row r="5422" spans="1:10" x14ac:dyDescent="0.2">
      <c r="A5422" t="s">
        <v>1487</v>
      </c>
      <c r="B5422" t="s">
        <v>1489</v>
      </c>
      <c r="C5422" t="s">
        <v>1488</v>
      </c>
      <c r="J5422" t="s">
        <v>27696</v>
      </c>
    </row>
    <row r="5423" spans="1:10" x14ac:dyDescent="0.2">
      <c r="A5423" t="s">
        <v>18154</v>
      </c>
      <c r="B5423" t="s">
        <v>18156</v>
      </c>
      <c r="C5423" t="s">
        <v>18155</v>
      </c>
      <c r="D5423" t="s">
        <v>22630</v>
      </c>
      <c r="E5423" t="s">
        <v>23651</v>
      </c>
      <c r="G5423" t="s">
        <v>23652</v>
      </c>
      <c r="H5423" t="s">
        <v>22631</v>
      </c>
      <c r="J5423" t="s">
        <v>27696</v>
      </c>
    </row>
    <row r="5424" spans="1:10" x14ac:dyDescent="0.2">
      <c r="A5424" t="s">
        <v>23707</v>
      </c>
      <c r="B5424" t="s">
        <v>23709</v>
      </c>
      <c r="C5424" t="s">
        <v>23708</v>
      </c>
      <c r="D5424" t="s">
        <v>23651</v>
      </c>
      <c r="H5424" t="s">
        <v>23652</v>
      </c>
      <c r="J5424" t="s">
        <v>27696</v>
      </c>
    </row>
    <row r="5425" spans="1:10" x14ac:dyDescent="0.2">
      <c r="A5425" t="s">
        <v>16800</v>
      </c>
      <c r="B5425" t="s">
        <v>16802</v>
      </c>
      <c r="C5425" t="s">
        <v>16801</v>
      </c>
      <c r="D5425" t="s">
        <v>22633</v>
      </c>
      <c r="E5425" t="s">
        <v>25284</v>
      </c>
      <c r="G5425" t="s">
        <v>25285</v>
      </c>
      <c r="H5425" t="s">
        <v>22634</v>
      </c>
      <c r="J5425" t="s">
        <v>27696</v>
      </c>
    </row>
    <row r="5426" spans="1:10" x14ac:dyDescent="0.2">
      <c r="A5426" t="s">
        <v>25373</v>
      </c>
      <c r="B5426" t="s">
        <v>25375</v>
      </c>
      <c r="C5426" t="s">
        <v>25374</v>
      </c>
      <c r="D5426" t="s">
        <v>25284</v>
      </c>
      <c r="H5426" t="s">
        <v>25285</v>
      </c>
      <c r="J5426" t="s">
        <v>27696</v>
      </c>
    </row>
    <row r="5427" spans="1:10" x14ac:dyDescent="0.2">
      <c r="A5427" t="s">
        <v>16044</v>
      </c>
      <c r="B5427" t="s">
        <v>16046</v>
      </c>
      <c r="C5427" t="s">
        <v>16045</v>
      </c>
      <c r="J5427" t="s">
        <v>27696</v>
      </c>
    </row>
    <row r="5428" spans="1:10" x14ac:dyDescent="0.2">
      <c r="A5428" t="s">
        <v>18756</v>
      </c>
      <c r="B5428" t="s">
        <v>18758</v>
      </c>
      <c r="C5428" t="s">
        <v>18757</v>
      </c>
      <c r="J5428" t="s">
        <v>27670</v>
      </c>
    </row>
    <row r="5429" spans="1:10" x14ac:dyDescent="0.2">
      <c r="A5429" t="s">
        <v>25376</v>
      </c>
      <c r="B5429" t="s">
        <v>25378</v>
      </c>
      <c r="C5429" t="s">
        <v>25377</v>
      </c>
      <c r="D5429" t="s">
        <v>19422</v>
      </c>
      <c r="H5429" t="s">
        <v>19423</v>
      </c>
      <c r="J5429" t="s">
        <v>27696</v>
      </c>
    </row>
    <row r="5430" spans="1:10" x14ac:dyDescent="0.2">
      <c r="A5430" t="s">
        <v>19422</v>
      </c>
      <c r="B5430" t="s">
        <v>16803</v>
      </c>
      <c r="C5430" t="s">
        <v>19423</v>
      </c>
      <c r="D5430" t="s">
        <v>16047</v>
      </c>
      <c r="E5430" t="s">
        <v>25376</v>
      </c>
      <c r="G5430" t="s">
        <v>25377</v>
      </c>
      <c r="H5430" t="s">
        <v>16048</v>
      </c>
      <c r="J5430" t="s">
        <v>27696</v>
      </c>
    </row>
    <row r="5431" spans="1:10" x14ac:dyDescent="0.2">
      <c r="A5431" t="s">
        <v>16049</v>
      </c>
      <c r="B5431" t="s">
        <v>16804</v>
      </c>
      <c r="C5431" t="s">
        <v>16050</v>
      </c>
      <c r="E5431" t="s">
        <v>25379</v>
      </c>
      <c r="G5431" t="s">
        <v>25380</v>
      </c>
      <c r="J5431" t="s">
        <v>27696</v>
      </c>
    </row>
    <row r="5432" spans="1:10" x14ac:dyDescent="0.2">
      <c r="A5432" t="s">
        <v>25379</v>
      </c>
      <c r="B5432" t="s">
        <v>25381</v>
      </c>
      <c r="C5432" t="s">
        <v>25380</v>
      </c>
      <c r="D5432" t="s">
        <v>16049</v>
      </c>
      <c r="H5432" t="s">
        <v>16050</v>
      </c>
      <c r="J5432" t="s">
        <v>27696</v>
      </c>
    </row>
    <row r="5433" spans="1:10" x14ac:dyDescent="0.2">
      <c r="A5433" t="s">
        <v>18157</v>
      </c>
      <c r="B5433" t="s">
        <v>18159</v>
      </c>
      <c r="C5433" t="s">
        <v>18158</v>
      </c>
      <c r="J5433" t="s">
        <v>27672</v>
      </c>
    </row>
    <row r="5434" spans="1:10" x14ac:dyDescent="0.2">
      <c r="A5434" t="s">
        <v>26094</v>
      </c>
      <c r="B5434" t="s">
        <v>26096</v>
      </c>
      <c r="C5434" t="s">
        <v>26095</v>
      </c>
      <c r="J5434" t="s">
        <v>27723</v>
      </c>
    </row>
    <row r="5435" spans="1:10" x14ac:dyDescent="0.2">
      <c r="A5435" t="s">
        <v>25382</v>
      </c>
      <c r="B5435" t="s">
        <v>25384</v>
      </c>
      <c r="C5435" t="s">
        <v>25383</v>
      </c>
      <c r="J5435" t="s">
        <v>27672</v>
      </c>
    </row>
    <row r="5436" spans="1:10" x14ac:dyDescent="0.2">
      <c r="A5436" t="s">
        <v>10187</v>
      </c>
      <c r="B5436" t="s">
        <v>8562</v>
      </c>
      <c r="C5436" t="s">
        <v>10186</v>
      </c>
      <c r="J5436" t="s">
        <v>27723</v>
      </c>
    </row>
    <row r="5437" spans="1:10" x14ac:dyDescent="0.2">
      <c r="A5437" t="s">
        <v>10189</v>
      </c>
      <c r="B5437" t="s">
        <v>10190</v>
      </c>
      <c r="C5437" t="s">
        <v>10188</v>
      </c>
      <c r="J5437" t="s">
        <v>27723</v>
      </c>
    </row>
    <row r="5438" spans="1:10" x14ac:dyDescent="0.2">
      <c r="A5438" t="s">
        <v>10192</v>
      </c>
      <c r="B5438" t="s">
        <v>10193</v>
      </c>
      <c r="C5438" t="s">
        <v>10191</v>
      </c>
      <c r="J5438" t="s">
        <v>27723</v>
      </c>
    </row>
    <row r="5439" spans="1:10" x14ac:dyDescent="0.2">
      <c r="A5439" t="s">
        <v>19424</v>
      </c>
      <c r="B5439" t="s">
        <v>19426</v>
      </c>
      <c r="C5439" t="s">
        <v>19425</v>
      </c>
      <c r="J5439" t="s">
        <v>27723</v>
      </c>
    </row>
    <row r="5440" spans="1:10" x14ac:dyDescent="0.2">
      <c r="A5440" t="s">
        <v>10195</v>
      </c>
      <c r="B5440" t="s">
        <v>10196</v>
      </c>
      <c r="C5440" t="s">
        <v>10194</v>
      </c>
      <c r="J5440" t="s">
        <v>27723</v>
      </c>
    </row>
    <row r="5441" spans="1:10" x14ac:dyDescent="0.2">
      <c r="A5441" t="s">
        <v>10198</v>
      </c>
      <c r="B5441" t="s">
        <v>10199</v>
      </c>
      <c r="C5441" t="s">
        <v>10197</v>
      </c>
      <c r="J5441" t="s">
        <v>27723</v>
      </c>
    </row>
    <row r="5442" spans="1:10" x14ac:dyDescent="0.2">
      <c r="A5442" t="s">
        <v>18160</v>
      </c>
      <c r="B5442" t="s">
        <v>18162</v>
      </c>
      <c r="C5442" t="s">
        <v>18161</v>
      </c>
      <c r="E5442" t="s">
        <v>23710</v>
      </c>
      <c r="G5442" t="s">
        <v>23711</v>
      </c>
      <c r="J5442" t="s">
        <v>27723</v>
      </c>
    </row>
    <row r="5443" spans="1:10" x14ac:dyDescent="0.2">
      <c r="A5443" t="s">
        <v>23710</v>
      </c>
      <c r="B5443" t="s">
        <v>18243</v>
      </c>
      <c r="C5443" t="s">
        <v>23711</v>
      </c>
      <c r="D5443" t="s">
        <v>18160</v>
      </c>
      <c r="H5443" t="s">
        <v>18161</v>
      </c>
      <c r="J5443" t="s">
        <v>27723</v>
      </c>
    </row>
    <row r="5444" spans="1:10" x14ac:dyDescent="0.2">
      <c r="A5444" t="s">
        <v>10201</v>
      </c>
      <c r="B5444" t="s">
        <v>10202</v>
      </c>
      <c r="C5444" t="s">
        <v>10200</v>
      </c>
      <c r="J5444" t="s">
        <v>27723</v>
      </c>
    </row>
    <row r="5445" spans="1:10" x14ac:dyDescent="0.2">
      <c r="A5445" t="s">
        <v>10204</v>
      </c>
      <c r="B5445" t="s">
        <v>10205</v>
      </c>
      <c r="C5445" t="s">
        <v>10203</v>
      </c>
      <c r="J5445" t="s">
        <v>27723</v>
      </c>
    </row>
    <row r="5446" spans="1:10" x14ac:dyDescent="0.2">
      <c r="A5446" t="s">
        <v>12397</v>
      </c>
      <c r="B5446" t="s">
        <v>12398</v>
      </c>
      <c r="C5446" t="s">
        <v>12399</v>
      </c>
      <c r="E5446" t="s">
        <v>1207</v>
      </c>
      <c r="G5446" t="s">
        <v>1208</v>
      </c>
      <c r="J5446" t="s">
        <v>27723</v>
      </c>
    </row>
    <row r="5447" spans="1:10" x14ac:dyDescent="0.2">
      <c r="A5447" t="s">
        <v>10207</v>
      </c>
      <c r="B5447" t="s">
        <v>10208</v>
      </c>
      <c r="C5447" t="s">
        <v>10206</v>
      </c>
      <c r="J5447" t="s">
        <v>27723</v>
      </c>
    </row>
    <row r="5448" spans="1:10" x14ac:dyDescent="0.2">
      <c r="A5448" t="s">
        <v>10210</v>
      </c>
      <c r="B5448" t="s">
        <v>10211</v>
      </c>
      <c r="C5448" t="s">
        <v>10209</v>
      </c>
      <c r="J5448" t="s">
        <v>27723</v>
      </c>
    </row>
    <row r="5449" spans="1:10" x14ac:dyDescent="0.2">
      <c r="A5449" t="s">
        <v>10213</v>
      </c>
      <c r="B5449" t="s">
        <v>10214</v>
      </c>
      <c r="C5449" t="s">
        <v>10212</v>
      </c>
      <c r="J5449" t="s">
        <v>27723</v>
      </c>
    </row>
    <row r="5450" spans="1:10" x14ac:dyDescent="0.2">
      <c r="A5450" t="s">
        <v>10216</v>
      </c>
      <c r="B5450" t="s">
        <v>10217</v>
      </c>
      <c r="C5450" t="s">
        <v>10215</v>
      </c>
      <c r="J5450" t="s">
        <v>27723</v>
      </c>
    </row>
    <row r="5451" spans="1:10" x14ac:dyDescent="0.2">
      <c r="A5451" t="s">
        <v>10219</v>
      </c>
      <c r="B5451" t="s">
        <v>10220</v>
      </c>
      <c r="C5451" t="s">
        <v>10218</v>
      </c>
      <c r="J5451" t="s">
        <v>27723</v>
      </c>
    </row>
    <row r="5452" spans="1:10" x14ac:dyDescent="0.2">
      <c r="A5452" t="s">
        <v>10222</v>
      </c>
      <c r="B5452" t="s">
        <v>10223</v>
      </c>
      <c r="C5452" t="s">
        <v>10221</v>
      </c>
      <c r="J5452" t="s">
        <v>27723</v>
      </c>
    </row>
    <row r="5453" spans="1:10" x14ac:dyDescent="0.2">
      <c r="A5453" t="s">
        <v>10225</v>
      </c>
      <c r="B5453" t="s">
        <v>10226</v>
      </c>
      <c r="C5453" t="s">
        <v>10224</v>
      </c>
      <c r="J5453" t="s">
        <v>27723</v>
      </c>
    </row>
    <row r="5454" spans="1:10" x14ac:dyDescent="0.2">
      <c r="A5454" t="s">
        <v>10228</v>
      </c>
      <c r="B5454" t="s">
        <v>10229</v>
      </c>
      <c r="C5454" t="s">
        <v>10227</v>
      </c>
      <c r="J5454" t="s">
        <v>27723</v>
      </c>
    </row>
    <row r="5455" spans="1:10" x14ac:dyDescent="0.2">
      <c r="A5455" t="s">
        <v>10231</v>
      </c>
      <c r="B5455" t="s">
        <v>10232</v>
      </c>
      <c r="C5455" t="s">
        <v>10230</v>
      </c>
      <c r="J5455" t="s">
        <v>27723</v>
      </c>
    </row>
    <row r="5456" spans="1:10" x14ac:dyDescent="0.2">
      <c r="A5456" t="s">
        <v>10234</v>
      </c>
      <c r="B5456" t="s">
        <v>10235</v>
      </c>
      <c r="C5456" t="s">
        <v>10233</v>
      </c>
      <c r="J5456" t="s">
        <v>27723</v>
      </c>
    </row>
    <row r="5457" spans="1:10" x14ac:dyDescent="0.2">
      <c r="A5457" t="s">
        <v>10237</v>
      </c>
      <c r="B5457" t="s">
        <v>10238</v>
      </c>
      <c r="C5457" t="s">
        <v>10236</v>
      </c>
      <c r="J5457" t="s">
        <v>27723</v>
      </c>
    </row>
    <row r="5458" spans="1:10" x14ac:dyDescent="0.2">
      <c r="A5458" t="s">
        <v>10240</v>
      </c>
      <c r="B5458" t="s">
        <v>10241</v>
      </c>
      <c r="C5458" t="s">
        <v>10239</v>
      </c>
      <c r="J5458" t="s">
        <v>27723</v>
      </c>
    </row>
    <row r="5459" spans="1:10" x14ac:dyDescent="0.2">
      <c r="A5459" t="s">
        <v>10243</v>
      </c>
      <c r="B5459" t="s">
        <v>10244</v>
      </c>
      <c r="C5459" t="s">
        <v>10242</v>
      </c>
      <c r="J5459" t="s">
        <v>27723</v>
      </c>
    </row>
    <row r="5460" spans="1:10" x14ac:dyDescent="0.2">
      <c r="A5460" t="s">
        <v>10246</v>
      </c>
      <c r="B5460" t="s">
        <v>10247</v>
      </c>
      <c r="C5460" t="s">
        <v>10245</v>
      </c>
      <c r="J5460" t="s">
        <v>27723</v>
      </c>
    </row>
    <row r="5461" spans="1:10" x14ac:dyDescent="0.2">
      <c r="A5461" t="s">
        <v>10249</v>
      </c>
      <c r="B5461" t="s">
        <v>10250</v>
      </c>
      <c r="C5461" t="s">
        <v>10248</v>
      </c>
      <c r="J5461" t="s">
        <v>27723</v>
      </c>
    </row>
    <row r="5462" spans="1:10" x14ac:dyDescent="0.2">
      <c r="A5462" t="s">
        <v>10252</v>
      </c>
      <c r="B5462" t="s">
        <v>10253</v>
      </c>
      <c r="C5462" t="s">
        <v>10251</v>
      </c>
      <c r="J5462" t="s">
        <v>27723</v>
      </c>
    </row>
    <row r="5463" spans="1:10" x14ac:dyDescent="0.2">
      <c r="A5463" t="s">
        <v>10255</v>
      </c>
      <c r="B5463" t="s">
        <v>10256</v>
      </c>
      <c r="C5463" t="s">
        <v>10254</v>
      </c>
      <c r="J5463" t="s">
        <v>27723</v>
      </c>
    </row>
    <row r="5464" spans="1:10" x14ac:dyDescent="0.2">
      <c r="A5464" t="s">
        <v>10258</v>
      </c>
      <c r="B5464" t="s">
        <v>10259</v>
      </c>
      <c r="C5464" t="s">
        <v>10257</v>
      </c>
      <c r="J5464" t="s">
        <v>27723</v>
      </c>
    </row>
    <row r="5465" spans="1:10" x14ac:dyDescent="0.2">
      <c r="A5465" t="s">
        <v>10261</v>
      </c>
      <c r="B5465" t="s">
        <v>10202</v>
      </c>
      <c r="C5465" t="s">
        <v>10260</v>
      </c>
      <c r="J5465" t="s">
        <v>27723</v>
      </c>
    </row>
    <row r="5466" spans="1:10" x14ac:dyDescent="0.2">
      <c r="A5466" t="s">
        <v>10263</v>
      </c>
      <c r="B5466" t="s">
        <v>10253</v>
      </c>
      <c r="C5466" t="s">
        <v>10262</v>
      </c>
      <c r="J5466" t="s">
        <v>27723</v>
      </c>
    </row>
    <row r="5467" spans="1:10" x14ac:dyDescent="0.2">
      <c r="A5467" t="s">
        <v>10265</v>
      </c>
      <c r="B5467" t="s">
        <v>10266</v>
      </c>
      <c r="C5467" t="s">
        <v>10264</v>
      </c>
      <c r="J5467" t="s">
        <v>27723</v>
      </c>
    </row>
    <row r="5468" spans="1:10" x14ac:dyDescent="0.2">
      <c r="A5468" t="s">
        <v>10268</v>
      </c>
      <c r="B5468" t="s">
        <v>10269</v>
      </c>
      <c r="C5468" t="s">
        <v>10267</v>
      </c>
      <c r="J5468" t="s">
        <v>27723</v>
      </c>
    </row>
    <row r="5469" spans="1:10" x14ac:dyDescent="0.2">
      <c r="A5469" t="s">
        <v>10271</v>
      </c>
      <c r="B5469" t="s">
        <v>10272</v>
      </c>
      <c r="C5469" t="s">
        <v>10270</v>
      </c>
      <c r="J5469" t="s">
        <v>27723</v>
      </c>
    </row>
    <row r="5470" spans="1:10" x14ac:dyDescent="0.2">
      <c r="A5470" t="s">
        <v>10274</v>
      </c>
      <c r="B5470" t="s">
        <v>10275</v>
      </c>
      <c r="C5470" t="s">
        <v>10273</v>
      </c>
      <c r="J5470" t="s">
        <v>27723</v>
      </c>
    </row>
    <row r="5471" spans="1:10" x14ac:dyDescent="0.2">
      <c r="A5471" t="s">
        <v>10277</v>
      </c>
      <c r="B5471" t="s">
        <v>9514</v>
      </c>
      <c r="C5471" t="s">
        <v>10276</v>
      </c>
      <c r="J5471" t="s">
        <v>27723</v>
      </c>
    </row>
    <row r="5472" spans="1:10" x14ac:dyDescent="0.2">
      <c r="A5472" t="s">
        <v>9516</v>
      </c>
      <c r="B5472" t="s">
        <v>9517</v>
      </c>
      <c r="C5472" t="s">
        <v>9515</v>
      </c>
      <c r="J5472" t="s">
        <v>27723</v>
      </c>
    </row>
    <row r="5473" spans="1:10" x14ac:dyDescent="0.2">
      <c r="A5473" t="s">
        <v>9519</v>
      </c>
      <c r="B5473" t="s">
        <v>9520</v>
      </c>
      <c r="C5473" t="s">
        <v>9518</v>
      </c>
      <c r="E5473" t="s">
        <v>24379</v>
      </c>
      <c r="G5473" t="s">
        <v>24380</v>
      </c>
      <c r="J5473" t="s">
        <v>27723</v>
      </c>
    </row>
    <row r="5474" spans="1:10" x14ac:dyDescent="0.2">
      <c r="A5474" t="s">
        <v>24379</v>
      </c>
      <c r="B5474" t="s">
        <v>24381</v>
      </c>
      <c r="C5474" t="s">
        <v>24380</v>
      </c>
      <c r="D5474" t="s">
        <v>9519</v>
      </c>
      <c r="H5474" t="s">
        <v>9518</v>
      </c>
      <c r="J5474" t="s">
        <v>27723</v>
      </c>
    </row>
    <row r="5475" spans="1:10" x14ac:dyDescent="0.2">
      <c r="A5475" t="s">
        <v>9522</v>
      </c>
      <c r="B5475" t="s">
        <v>9523</v>
      </c>
      <c r="C5475" t="s">
        <v>9521</v>
      </c>
      <c r="J5475" t="s">
        <v>27723</v>
      </c>
    </row>
    <row r="5476" spans="1:10" x14ac:dyDescent="0.2">
      <c r="A5476" t="s">
        <v>9525</v>
      </c>
      <c r="B5476" t="s">
        <v>9526</v>
      </c>
      <c r="C5476" t="s">
        <v>9524</v>
      </c>
      <c r="E5476" t="s">
        <v>25462</v>
      </c>
      <c r="G5476" t="s">
        <v>25463</v>
      </c>
      <c r="J5476" t="s">
        <v>27723</v>
      </c>
    </row>
    <row r="5477" spans="1:10" x14ac:dyDescent="0.2">
      <c r="A5477" t="s">
        <v>9528</v>
      </c>
      <c r="B5477" t="s">
        <v>9529</v>
      </c>
      <c r="C5477" t="s">
        <v>9527</v>
      </c>
      <c r="J5477" t="s">
        <v>27723</v>
      </c>
    </row>
    <row r="5478" spans="1:10" x14ac:dyDescent="0.2">
      <c r="A5478" t="s">
        <v>9531</v>
      </c>
      <c r="B5478" t="s">
        <v>9532</v>
      </c>
      <c r="C5478" t="s">
        <v>9530</v>
      </c>
      <c r="J5478" t="s">
        <v>27723</v>
      </c>
    </row>
    <row r="5479" spans="1:10" x14ac:dyDescent="0.2">
      <c r="A5479" t="s">
        <v>9534</v>
      </c>
      <c r="B5479" t="s">
        <v>9535</v>
      </c>
      <c r="C5479" t="s">
        <v>9533</v>
      </c>
      <c r="J5479" t="s">
        <v>27723</v>
      </c>
    </row>
    <row r="5480" spans="1:10" x14ac:dyDescent="0.2">
      <c r="A5480" t="s">
        <v>9537</v>
      </c>
      <c r="B5480" t="s">
        <v>9532</v>
      </c>
      <c r="C5480" t="s">
        <v>9536</v>
      </c>
      <c r="J5480" t="s">
        <v>27723</v>
      </c>
    </row>
    <row r="5481" spans="1:10" x14ac:dyDescent="0.2">
      <c r="A5481" t="s">
        <v>9539</v>
      </c>
      <c r="B5481" t="s">
        <v>9540</v>
      </c>
      <c r="C5481" t="s">
        <v>9538</v>
      </c>
      <c r="J5481" t="s">
        <v>27723</v>
      </c>
    </row>
    <row r="5482" spans="1:10" x14ac:dyDescent="0.2">
      <c r="A5482" t="s">
        <v>9542</v>
      </c>
      <c r="B5482" t="s">
        <v>10202</v>
      </c>
      <c r="C5482" t="s">
        <v>9541</v>
      </c>
      <c r="J5482" t="s">
        <v>27723</v>
      </c>
    </row>
    <row r="5483" spans="1:10" x14ac:dyDescent="0.2">
      <c r="A5483" t="s">
        <v>9544</v>
      </c>
      <c r="B5483" t="s">
        <v>10256</v>
      </c>
      <c r="C5483" t="s">
        <v>9543</v>
      </c>
      <c r="J5483" t="s">
        <v>27723</v>
      </c>
    </row>
    <row r="5484" spans="1:10" x14ac:dyDescent="0.2">
      <c r="A5484" t="s">
        <v>9546</v>
      </c>
      <c r="B5484" t="s">
        <v>10259</v>
      </c>
      <c r="C5484" t="s">
        <v>9545</v>
      </c>
      <c r="J5484" t="s">
        <v>27723</v>
      </c>
    </row>
    <row r="5485" spans="1:10" x14ac:dyDescent="0.2">
      <c r="A5485" t="s">
        <v>9548</v>
      </c>
      <c r="B5485" t="s">
        <v>9520</v>
      </c>
      <c r="C5485" t="s">
        <v>9547</v>
      </c>
      <c r="E5485" t="s">
        <v>24382</v>
      </c>
      <c r="G5485" t="s">
        <v>24383</v>
      </c>
      <c r="J5485" t="s">
        <v>27723</v>
      </c>
    </row>
    <row r="5486" spans="1:10" x14ac:dyDescent="0.2">
      <c r="A5486" t="s">
        <v>24382</v>
      </c>
      <c r="B5486" t="s">
        <v>24384</v>
      </c>
      <c r="C5486" t="s">
        <v>24383</v>
      </c>
      <c r="D5486" t="s">
        <v>9548</v>
      </c>
      <c r="H5486" t="s">
        <v>9547</v>
      </c>
      <c r="J5486" t="s">
        <v>27723</v>
      </c>
    </row>
    <row r="5487" spans="1:10" x14ac:dyDescent="0.2">
      <c r="A5487" t="s">
        <v>9550</v>
      </c>
      <c r="B5487" t="s">
        <v>9551</v>
      </c>
      <c r="C5487" t="s">
        <v>9549</v>
      </c>
      <c r="J5487" t="s">
        <v>27723</v>
      </c>
    </row>
    <row r="5488" spans="1:10" x14ac:dyDescent="0.2">
      <c r="A5488" t="s">
        <v>9553</v>
      </c>
      <c r="B5488" t="s">
        <v>9554</v>
      </c>
      <c r="C5488" t="s">
        <v>9552</v>
      </c>
      <c r="J5488" t="s">
        <v>27723</v>
      </c>
    </row>
    <row r="5489" spans="1:10" x14ac:dyDescent="0.2">
      <c r="A5489" t="s">
        <v>18759</v>
      </c>
      <c r="B5489" t="s">
        <v>18761</v>
      </c>
      <c r="C5489" t="s">
        <v>18760</v>
      </c>
      <c r="J5489" t="s">
        <v>27723</v>
      </c>
    </row>
    <row r="5490" spans="1:10" x14ac:dyDescent="0.2">
      <c r="A5490" t="s">
        <v>21758</v>
      </c>
      <c r="B5490" t="s">
        <v>21760</v>
      </c>
      <c r="C5490" t="s">
        <v>21759</v>
      </c>
      <c r="J5490" t="s">
        <v>27672</v>
      </c>
    </row>
    <row r="5491" spans="1:10" x14ac:dyDescent="0.2">
      <c r="A5491" t="s">
        <v>9556</v>
      </c>
      <c r="B5491" t="s">
        <v>9557</v>
      </c>
      <c r="C5491" t="s">
        <v>9555</v>
      </c>
      <c r="J5491" t="s">
        <v>27723</v>
      </c>
    </row>
    <row r="5492" spans="1:10" x14ac:dyDescent="0.2">
      <c r="A5492" t="s">
        <v>9559</v>
      </c>
      <c r="B5492" t="s">
        <v>9560</v>
      </c>
      <c r="C5492" t="s">
        <v>9558</v>
      </c>
      <c r="J5492" t="s">
        <v>27723</v>
      </c>
    </row>
    <row r="5493" spans="1:10" x14ac:dyDescent="0.2">
      <c r="A5493" t="s">
        <v>16051</v>
      </c>
      <c r="B5493" t="s">
        <v>16053</v>
      </c>
      <c r="C5493" t="s">
        <v>16052</v>
      </c>
      <c r="J5493" t="s">
        <v>27723</v>
      </c>
    </row>
    <row r="5494" spans="1:10" x14ac:dyDescent="0.2">
      <c r="A5494" t="s">
        <v>9562</v>
      </c>
      <c r="B5494" t="s">
        <v>4213</v>
      </c>
      <c r="C5494" t="s">
        <v>9561</v>
      </c>
      <c r="J5494" t="s">
        <v>27723</v>
      </c>
    </row>
    <row r="5495" spans="1:10" x14ac:dyDescent="0.2">
      <c r="A5495" t="s">
        <v>9564</v>
      </c>
      <c r="B5495" t="s">
        <v>9565</v>
      </c>
      <c r="C5495" t="s">
        <v>9563</v>
      </c>
      <c r="J5495" t="s">
        <v>27672</v>
      </c>
    </row>
    <row r="5496" spans="1:10" x14ac:dyDescent="0.2">
      <c r="A5496" t="s">
        <v>13642</v>
      </c>
      <c r="B5496" t="s">
        <v>13644</v>
      </c>
      <c r="C5496" t="s">
        <v>13643</v>
      </c>
      <c r="J5496" t="s">
        <v>27672</v>
      </c>
    </row>
    <row r="5497" spans="1:10" x14ac:dyDescent="0.2">
      <c r="A5497" t="s">
        <v>9567</v>
      </c>
      <c r="B5497" t="s">
        <v>8596</v>
      </c>
      <c r="C5497" t="s">
        <v>9566</v>
      </c>
      <c r="J5497" t="s">
        <v>27672</v>
      </c>
    </row>
    <row r="5498" spans="1:10" x14ac:dyDescent="0.2">
      <c r="A5498" t="s">
        <v>8598</v>
      </c>
      <c r="B5498" t="s">
        <v>8599</v>
      </c>
      <c r="C5498" t="s">
        <v>8597</v>
      </c>
      <c r="J5498" t="s">
        <v>27672</v>
      </c>
    </row>
    <row r="5499" spans="1:10" x14ac:dyDescent="0.2">
      <c r="A5499" t="s">
        <v>8601</v>
      </c>
      <c r="B5499" t="s">
        <v>8602</v>
      </c>
      <c r="C5499" t="s">
        <v>8600</v>
      </c>
      <c r="J5499" t="s">
        <v>27672</v>
      </c>
    </row>
    <row r="5500" spans="1:10" x14ac:dyDescent="0.2">
      <c r="A5500" t="s">
        <v>8604</v>
      </c>
      <c r="B5500" t="s">
        <v>8605</v>
      </c>
      <c r="C5500" t="s">
        <v>8603</v>
      </c>
      <c r="J5500" t="s">
        <v>27672</v>
      </c>
    </row>
    <row r="5501" spans="1:10" x14ac:dyDescent="0.2">
      <c r="A5501" t="s">
        <v>616</v>
      </c>
      <c r="B5501" t="s">
        <v>618</v>
      </c>
      <c r="C5501" t="s">
        <v>617</v>
      </c>
      <c r="J5501" t="s">
        <v>27672</v>
      </c>
    </row>
    <row r="5502" spans="1:10" x14ac:dyDescent="0.2">
      <c r="A5502" t="s">
        <v>13645</v>
      </c>
      <c r="B5502" t="s">
        <v>8608</v>
      </c>
      <c r="C5502" t="s">
        <v>13646</v>
      </c>
      <c r="J5502" t="s">
        <v>27672</v>
      </c>
    </row>
    <row r="5503" spans="1:10" x14ac:dyDescent="0.2">
      <c r="A5503" t="s">
        <v>19427</v>
      </c>
      <c r="B5503" t="s">
        <v>19429</v>
      </c>
      <c r="C5503" t="s">
        <v>19428</v>
      </c>
      <c r="D5503" t="s">
        <v>8607</v>
      </c>
      <c r="H5503" t="s">
        <v>8606</v>
      </c>
      <c r="J5503" t="s">
        <v>27672</v>
      </c>
    </row>
    <row r="5504" spans="1:10" x14ac:dyDescent="0.2">
      <c r="A5504" t="s">
        <v>8610</v>
      </c>
      <c r="B5504" t="s">
        <v>8611</v>
      </c>
      <c r="C5504" t="s">
        <v>8609</v>
      </c>
      <c r="J5504" t="s">
        <v>27672</v>
      </c>
    </row>
    <row r="5505" spans="1:10" x14ac:dyDescent="0.2">
      <c r="A5505" t="s">
        <v>26097</v>
      </c>
      <c r="B5505" t="s">
        <v>26099</v>
      </c>
      <c r="C5505" t="s">
        <v>26098</v>
      </c>
      <c r="J5505" t="s">
        <v>27672</v>
      </c>
    </row>
    <row r="5506" spans="1:10" x14ac:dyDescent="0.2">
      <c r="A5506" t="s">
        <v>8613</v>
      </c>
      <c r="B5506" t="s">
        <v>8614</v>
      </c>
      <c r="C5506" t="s">
        <v>8612</v>
      </c>
      <c r="J5506" t="s">
        <v>27672</v>
      </c>
    </row>
    <row r="5507" spans="1:10" x14ac:dyDescent="0.2">
      <c r="A5507" t="s">
        <v>13647</v>
      </c>
      <c r="B5507" t="s">
        <v>8617</v>
      </c>
      <c r="C5507" t="s">
        <v>13648</v>
      </c>
      <c r="D5507" t="s">
        <v>8616</v>
      </c>
      <c r="E5507" t="s">
        <v>19430</v>
      </c>
      <c r="G5507" t="s">
        <v>19431</v>
      </c>
      <c r="H5507" t="s">
        <v>8615</v>
      </c>
      <c r="J5507" t="s">
        <v>27672</v>
      </c>
    </row>
    <row r="5508" spans="1:10" x14ac:dyDescent="0.2">
      <c r="A5508" t="s">
        <v>19430</v>
      </c>
      <c r="B5508" t="s">
        <v>8617</v>
      </c>
      <c r="C5508" t="s">
        <v>19431</v>
      </c>
      <c r="D5508" t="s">
        <v>13647</v>
      </c>
      <c r="H5508" t="s">
        <v>13648</v>
      </c>
      <c r="J5508" t="s">
        <v>27672</v>
      </c>
    </row>
    <row r="5509" spans="1:10" x14ac:dyDescent="0.2">
      <c r="A5509" t="s">
        <v>8619</v>
      </c>
      <c r="B5509" t="s">
        <v>1062</v>
      </c>
      <c r="C5509" t="s">
        <v>8618</v>
      </c>
      <c r="J5509" t="s">
        <v>27672</v>
      </c>
    </row>
    <row r="5510" spans="1:10" x14ac:dyDescent="0.2">
      <c r="A5510" t="s">
        <v>8621</v>
      </c>
      <c r="B5510" t="s">
        <v>8622</v>
      </c>
      <c r="C5510" t="s">
        <v>8620</v>
      </c>
      <c r="J5510" t="s">
        <v>27672</v>
      </c>
    </row>
    <row r="5511" spans="1:10" x14ac:dyDescent="0.2">
      <c r="A5511" t="s">
        <v>8624</v>
      </c>
      <c r="B5511" t="s">
        <v>8625</v>
      </c>
      <c r="C5511" t="s">
        <v>8623</v>
      </c>
      <c r="J5511" t="s">
        <v>27672</v>
      </c>
    </row>
    <row r="5512" spans="1:10" x14ac:dyDescent="0.2">
      <c r="A5512" t="s">
        <v>8627</v>
      </c>
      <c r="B5512" t="s">
        <v>8628</v>
      </c>
      <c r="C5512" t="s">
        <v>8626</v>
      </c>
      <c r="J5512" t="s">
        <v>27672</v>
      </c>
    </row>
    <row r="5513" spans="1:10" x14ac:dyDescent="0.2">
      <c r="A5513" t="s">
        <v>8630</v>
      </c>
      <c r="B5513" t="s">
        <v>8631</v>
      </c>
      <c r="C5513" t="s">
        <v>8629</v>
      </c>
      <c r="J5513" t="s">
        <v>27672</v>
      </c>
    </row>
    <row r="5514" spans="1:10" x14ac:dyDescent="0.2">
      <c r="A5514" t="s">
        <v>8633</v>
      </c>
      <c r="B5514" t="s">
        <v>8634</v>
      </c>
      <c r="C5514" t="s">
        <v>8632</v>
      </c>
      <c r="J5514" t="s">
        <v>27672</v>
      </c>
    </row>
    <row r="5515" spans="1:10" x14ac:dyDescent="0.2">
      <c r="A5515" t="s">
        <v>8636</v>
      </c>
      <c r="B5515" t="s">
        <v>8637</v>
      </c>
      <c r="C5515" t="s">
        <v>8635</v>
      </c>
      <c r="J5515" t="s">
        <v>27672</v>
      </c>
    </row>
    <row r="5516" spans="1:10" x14ac:dyDescent="0.2">
      <c r="A5516" t="s">
        <v>7774</v>
      </c>
      <c r="B5516" t="s">
        <v>7775</v>
      </c>
      <c r="C5516" t="s">
        <v>7773</v>
      </c>
      <c r="E5516" t="s">
        <v>27455</v>
      </c>
      <c r="G5516" t="s">
        <v>27456</v>
      </c>
      <c r="J5516" t="s">
        <v>27672</v>
      </c>
    </row>
    <row r="5517" spans="1:10" x14ac:dyDescent="0.2">
      <c r="A5517" t="s">
        <v>27455</v>
      </c>
      <c r="B5517" t="s">
        <v>7775</v>
      </c>
      <c r="C5517" t="s">
        <v>27456</v>
      </c>
      <c r="D5517" t="s">
        <v>7774</v>
      </c>
      <c r="H5517" t="s">
        <v>7773</v>
      </c>
      <c r="J5517" t="s">
        <v>27672</v>
      </c>
    </row>
    <row r="5518" spans="1:10" x14ac:dyDescent="0.2">
      <c r="A5518" t="s">
        <v>7777</v>
      </c>
      <c r="B5518" t="s">
        <v>7778</v>
      </c>
      <c r="C5518" t="s">
        <v>7776</v>
      </c>
      <c r="J5518" t="s">
        <v>27672</v>
      </c>
    </row>
    <row r="5519" spans="1:10" x14ac:dyDescent="0.2">
      <c r="A5519" t="s">
        <v>7780</v>
      </c>
      <c r="B5519" t="s">
        <v>7781</v>
      </c>
      <c r="C5519" t="s">
        <v>7779</v>
      </c>
      <c r="E5519" t="s">
        <v>13649</v>
      </c>
      <c r="G5519" t="s">
        <v>13650</v>
      </c>
      <c r="J5519" t="s">
        <v>27672</v>
      </c>
    </row>
    <row r="5520" spans="1:10" x14ac:dyDescent="0.2">
      <c r="A5520" t="s">
        <v>13649</v>
      </c>
      <c r="B5520" t="s">
        <v>7781</v>
      </c>
      <c r="C5520" t="s">
        <v>13650</v>
      </c>
      <c r="D5520" t="s">
        <v>7780</v>
      </c>
      <c r="H5520" t="s">
        <v>7779</v>
      </c>
      <c r="J5520" t="s">
        <v>27672</v>
      </c>
    </row>
    <row r="5521" spans="1:10" x14ac:dyDescent="0.2">
      <c r="A5521" t="s">
        <v>7783</v>
      </c>
      <c r="B5521" t="s">
        <v>1490</v>
      </c>
      <c r="C5521" t="s">
        <v>7782</v>
      </c>
      <c r="E5521" t="s">
        <v>13651</v>
      </c>
      <c r="G5521" t="s">
        <v>13652</v>
      </c>
      <c r="J5521" t="s">
        <v>27672</v>
      </c>
    </row>
    <row r="5522" spans="1:10" x14ac:dyDescent="0.2">
      <c r="A5522" t="s">
        <v>13651</v>
      </c>
      <c r="B5522" t="s">
        <v>1490</v>
      </c>
      <c r="C5522" t="s">
        <v>13652</v>
      </c>
      <c r="D5522" t="s">
        <v>7783</v>
      </c>
      <c r="H5522" t="s">
        <v>7782</v>
      </c>
      <c r="J5522" t="s">
        <v>27672</v>
      </c>
    </row>
    <row r="5523" spans="1:10" x14ac:dyDescent="0.2">
      <c r="A5523" t="s">
        <v>7785</v>
      </c>
      <c r="B5523" t="s">
        <v>1761</v>
      </c>
      <c r="C5523" t="s">
        <v>7784</v>
      </c>
      <c r="J5523" t="s">
        <v>27672</v>
      </c>
    </row>
    <row r="5524" spans="1:10" x14ac:dyDescent="0.2">
      <c r="A5524" t="s">
        <v>7787</v>
      </c>
      <c r="B5524" t="s">
        <v>7788</v>
      </c>
      <c r="C5524" t="s">
        <v>7786</v>
      </c>
      <c r="J5524" t="s">
        <v>27672</v>
      </c>
    </row>
    <row r="5525" spans="1:10" x14ac:dyDescent="0.2">
      <c r="A5525" t="s">
        <v>7790</v>
      </c>
      <c r="B5525" t="s">
        <v>7791</v>
      </c>
      <c r="C5525" t="s">
        <v>7789</v>
      </c>
      <c r="D5525" t="s">
        <v>12235</v>
      </c>
      <c r="H5525" t="s">
        <v>12236</v>
      </c>
      <c r="J5525" t="s">
        <v>27670</v>
      </c>
    </row>
    <row r="5526" spans="1:10" x14ac:dyDescent="0.2">
      <c r="A5526" t="s">
        <v>5054</v>
      </c>
      <c r="B5526" t="s">
        <v>5055</v>
      </c>
      <c r="C5526" t="s">
        <v>7792</v>
      </c>
      <c r="D5526" t="s">
        <v>12237</v>
      </c>
      <c r="H5526" t="s">
        <v>12238</v>
      </c>
      <c r="J5526" t="s">
        <v>27670</v>
      </c>
    </row>
    <row r="5527" spans="1:10" x14ac:dyDescent="0.2">
      <c r="A5527" t="s">
        <v>5057</v>
      </c>
      <c r="B5527" t="s">
        <v>5058</v>
      </c>
      <c r="C5527" t="s">
        <v>5056</v>
      </c>
      <c r="D5527" t="s">
        <v>12239</v>
      </c>
      <c r="H5527" t="s">
        <v>12240</v>
      </c>
      <c r="J5527" t="s">
        <v>27670</v>
      </c>
    </row>
    <row r="5528" spans="1:10" x14ac:dyDescent="0.2">
      <c r="A5528" t="s">
        <v>5060</v>
      </c>
      <c r="B5528" t="s">
        <v>5061</v>
      </c>
      <c r="C5528" t="s">
        <v>5059</v>
      </c>
      <c r="D5528" t="s">
        <v>12241</v>
      </c>
      <c r="H5528" t="s">
        <v>12242</v>
      </c>
      <c r="J5528" t="s">
        <v>27670</v>
      </c>
    </row>
    <row r="5529" spans="1:10" x14ac:dyDescent="0.2">
      <c r="A5529" t="s">
        <v>18163</v>
      </c>
      <c r="B5529" t="s">
        <v>18165</v>
      </c>
      <c r="C5529" t="s">
        <v>18164</v>
      </c>
      <c r="J5529" t="s">
        <v>27670</v>
      </c>
    </row>
    <row r="5530" spans="1:10" x14ac:dyDescent="0.2">
      <c r="A5530" t="s">
        <v>19432</v>
      </c>
      <c r="B5530" t="s">
        <v>5064</v>
      </c>
      <c r="C5530" t="s">
        <v>19433</v>
      </c>
      <c r="D5530" t="s">
        <v>5063</v>
      </c>
      <c r="H5530" t="s">
        <v>5062</v>
      </c>
      <c r="J5530" t="s">
        <v>27670</v>
      </c>
    </row>
    <row r="5531" spans="1:10" x14ac:dyDescent="0.2">
      <c r="A5531" t="s">
        <v>27457</v>
      </c>
      <c r="B5531" t="s">
        <v>27459</v>
      </c>
      <c r="C5531" t="s">
        <v>27458</v>
      </c>
      <c r="J5531" t="s">
        <v>27670</v>
      </c>
    </row>
    <row r="5532" spans="1:10" x14ac:dyDescent="0.2">
      <c r="A5532" t="s">
        <v>5066</v>
      </c>
      <c r="B5532" t="s">
        <v>5067</v>
      </c>
      <c r="C5532" t="s">
        <v>5065</v>
      </c>
      <c r="D5532" t="s">
        <v>12243</v>
      </c>
      <c r="H5532" t="s">
        <v>12244</v>
      </c>
      <c r="J5532" t="s">
        <v>27672</v>
      </c>
    </row>
    <row r="5533" spans="1:10" x14ac:dyDescent="0.2">
      <c r="A5533" t="s">
        <v>5069</v>
      </c>
      <c r="B5533" t="s">
        <v>5070</v>
      </c>
      <c r="C5533" t="s">
        <v>5068</v>
      </c>
      <c r="J5533" t="s">
        <v>27672</v>
      </c>
    </row>
    <row r="5534" spans="1:10" x14ac:dyDescent="0.2">
      <c r="A5534" t="s">
        <v>16054</v>
      </c>
      <c r="B5534" t="s">
        <v>5070</v>
      </c>
      <c r="C5534" t="s">
        <v>16055</v>
      </c>
      <c r="J5534" t="s">
        <v>27672</v>
      </c>
    </row>
    <row r="5535" spans="1:10" x14ac:dyDescent="0.2">
      <c r="A5535" t="s">
        <v>5072</v>
      </c>
      <c r="B5535" t="s">
        <v>5073</v>
      </c>
      <c r="C5535" t="s">
        <v>5071</v>
      </c>
      <c r="D5535" t="s">
        <v>12245</v>
      </c>
      <c r="H5535" t="s">
        <v>12246</v>
      </c>
      <c r="J5535" t="s">
        <v>27672</v>
      </c>
    </row>
    <row r="5536" spans="1:10" x14ac:dyDescent="0.2">
      <c r="A5536" t="s">
        <v>3004</v>
      </c>
      <c r="B5536" t="s">
        <v>3006</v>
      </c>
      <c r="C5536" t="s">
        <v>3005</v>
      </c>
      <c r="D5536" t="s">
        <v>14252</v>
      </c>
      <c r="H5536" t="s">
        <v>14253</v>
      </c>
      <c r="J5536" t="s">
        <v>27672</v>
      </c>
    </row>
    <row r="5537" spans="1:10" x14ac:dyDescent="0.2">
      <c r="A5537" t="s">
        <v>22963</v>
      </c>
      <c r="B5537" t="s">
        <v>5076</v>
      </c>
      <c r="C5537" t="s">
        <v>22964</v>
      </c>
      <c r="D5537" t="s">
        <v>19434</v>
      </c>
      <c r="H5537" t="s">
        <v>19435</v>
      </c>
      <c r="J5537" t="s">
        <v>27672</v>
      </c>
    </row>
    <row r="5538" spans="1:10" x14ac:dyDescent="0.2">
      <c r="A5538" t="s">
        <v>19434</v>
      </c>
      <c r="B5538" t="s">
        <v>5076</v>
      </c>
      <c r="C5538" t="s">
        <v>19435</v>
      </c>
      <c r="D5538" t="s">
        <v>5075</v>
      </c>
      <c r="E5538" t="s">
        <v>22963</v>
      </c>
      <c r="G5538" t="s">
        <v>22964</v>
      </c>
      <c r="H5538" t="s">
        <v>5074</v>
      </c>
      <c r="J5538" t="s">
        <v>27672</v>
      </c>
    </row>
    <row r="5539" spans="1:10" x14ac:dyDescent="0.2">
      <c r="A5539" t="s">
        <v>25385</v>
      </c>
      <c r="B5539" t="s">
        <v>5077</v>
      </c>
      <c r="C5539" t="s">
        <v>25386</v>
      </c>
      <c r="J5539" t="s">
        <v>27672</v>
      </c>
    </row>
    <row r="5540" spans="1:10" x14ac:dyDescent="0.2">
      <c r="A5540" t="s">
        <v>3007</v>
      </c>
      <c r="B5540" t="s">
        <v>5077</v>
      </c>
      <c r="C5540" t="s">
        <v>3008</v>
      </c>
      <c r="J5540" t="s">
        <v>27672</v>
      </c>
    </row>
    <row r="5541" spans="1:10" x14ac:dyDescent="0.2">
      <c r="A5541" t="s">
        <v>5079</v>
      </c>
      <c r="B5541" t="s">
        <v>5080</v>
      </c>
      <c r="C5541" t="s">
        <v>5078</v>
      </c>
      <c r="J5541" t="s">
        <v>27672</v>
      </c>
    </row>
    <row r="5542" spans="1:10" x14ac:dyDescent="0.2">
      <c r="A5542" t="s">
        <v>16805</v>
      </c>
      <c r="B5542" t="s">
        <v>16807</v>
      </c>
      <c r="C5542" t="s">
        <v>16806</v>
      </c>
      <c r="J5542" t="s">
        <v>27672</v>
      </c>
    </row>
    <row r="5543" spans="1:10" x14ac:dyDescent="0.2">
      <c r="A5543" t="s">
        <v>5082</v>
      </c>
      <c r="B5543" t="s">
        <v>5083</v>
      </c>
      <c r="C5543" t="s">
        <v>5081</v>
      </c>
      <c r="J5543" t="s">
        <v>27672</v>
      </c>
    </row>
    <row r="5544" spans="1:10" x14ac:dyDescent="0.2">
      <c r="A5544" t="s">
        <v>5085</v>
      </c>
      <c r="B5544" t="s">
        <v>5086</v>
      </c>
      <c r="C5544" t="s">
        <v>5084</v>
      </c>
      <c r="E5544" t="s">
        <v>22782</v>
      </c>
      <c r="G5544" t="s">
        <v>22783</v>
      </c>
      <c r="J5544" t="s">
        <v>27672</v>
      </c>
    </row>
    <row r="5545" spans="1:10" x14ac:dyDescent="0.2">
      <c r="A5545" t="s">
        <v>18166</v>
      </c>
      <c r="B5545" t="s">
        <v>18168</v>
      </c>
      <c r="C5545" t="s">
        <v>18167</v>
      </c>
      <c r="E5545" t="s">
        <v>26100</v>
      </c>
      <c r="G5545" t="s">
        <v>26101</v>
      </c>
      <c r="J5545" t="s">
        <v>27672</v>
      </c>
    </row>
    <row r="5546" spans="1:10" x14ac:dyDescent="0.2">
      <c r="A5546" t="s">
        <v>22782</v>
      </c>
      <c r="B5546" t="s">
        <v>22784</v>
      </c>
      <c r="C5546" t="s">
        <v>22783</v>
      </c>
      <c r="D5546" t="s">
        <v>5085</v>
      </c>
      <c r="H5546" t="s">
        <v>5084</v>
      </c>
      <c r="J5546" t="s">
        <v>27672</v>
      </c>
    </row>
    <row r="5547" spans="1:10" x14ac:dyDescent="0.2">
      <c r="A5547" t="s">
        <v>26100</v>
      </c>
      <c r="B5547" t="s">
        <v>22784</v>
      </c>
      <c r="C5547" t="s">
        <v>26101</v>
      </c>
      <c r="D5547" t="s">
        <v>18166</v>
      </c>
      <c r="H5547" t="s">
        <v>18167</v>
      </c>
      <c r="J5547" t="s">
        <v>27672</v>
      </c>
    </row>
    <row r="5548" spans="1:10" x14ac:dyDescent="0.2">
      <c r="A5548" t="s">
        <v>3009</v>
      </c>
      <c r="B5548" t="s">
        <v>3011</v>
      </c>
      <c r="C5548" t="s">
        <v>3010</v>
      </c>
      <c r="D5548" t="s">
        <v>14226</v>
      </c>
      <c r="H5548" t="s">
        <v>14227</v>
      </c>
      <c r="J5548" t="s">
        <v>27672</v>
      </c>
    </row>
    <row r="5549" spans="1:10" x14ac:dyDescent="0.2">
      <c r="A5549" t="s">
        <v>5088</v>
      </c>
      <c r="B5549" t="s">
        <v>5089</v>
      </c>
      <c r="C5549" t="s">
        <v>5087</v>
      </c>
      <c r="J5549" t="s">
        <v>27672</v>
      </c>
    </row>
    <row r="5550" spans="1:10" x14ac:dyDescent="0.2">
      <c r="A5550" t="s">
        <v>5091</v>
      </c>
      <c r="B5550" t="s">
        <v>5092</v>
      </c>
      <c r="C5550" t="s">
        <v>5090</v>
      </c>
      <c r="J5550" t="s">
        <v>27672</v>
      </c>
    </row>
    <row r="5551" spans="1:10" x14ac:dyDescent="0.2">
      <c r="A5551" t="s">
        <v>5094</v>
      </c>
      <c r="B5551" t="s">
        <v>5095</v>
      </c>
      <c r="C5551" t="s">
        <v>5093</v>
      </c>
      <c r="D5551" t="s">
        <v>12247</v>
      </c>
      <c r="H5551" t="s">
        <v>12248</v>
      </c>
      <c r="J5551" t="s">
        <v>27670</v>
      </c>
    </row>
    <row r="5552" spans="1:10" x14ac:dyDescent="0.2">
      <c r="A5552" t="s">
        <v>5097</v>
      </c>
      <c r="B5552" t="s">
        <v>5098</v>
      </c>
      <c r="C5552" t="s">
        <v>5096</v>
      </c>
      <c r="D5552" t="s">
        <v>12249</v>
      </c>
      <c r="H5552" t="s">
        <v>12250</v>
      </c>
      <c r="J5552" t="s">
        <v>27670</v>
      </c>
    </row>
    <row r="5553" spans="1:10" x14ac:dyDescent="0.2">
      <c r="A5553" t="s">
        <v>5100</v>
      </c>
      <c r="B5553" t="s">
        <v>5101</v>
      </c>
      <c r="C5553" t="s">
        <v>5099</v>
      </c>
      <c r="D5553" t="s">
        <v>12251</v>
      </c>
      <c r="H5553" t="s">
        <v>12252</v>
      </c>
      <c r="J5553" t="s">
        <v>27670</v>
      </c>
    </row>
    <row r="5554" spans="1:10" x14ac:dyDescent="0.2">
      <c r="A5554" t="s">
        <v>5103</v>
      </c>
      <c r="B5554" t="s">
        <v>16808</v>
      </c>
      <c r="C5554" t="s">
        <v>5102</v>
      </c>
      <c r="E5554" t="s">
        <v>26105</v>
      </c>
      <c r="G5554" t="s">
        <v>26106</v>
      </c>
      <c r="J5554" t="s">
        <v>27672</v>
      </c>
    </row>
    <row r="5555" spans="1:10" x14ac:dyDescent="0.2">
      <c r="A5555" t="s">
        <v>5105</v>
      </c>
      <c r="B5555" t="s">
        <v>5106</v>
      </c>
      <c r="C5555" t="s">
        <v>5104</v>
      </c>
      <c r="D5555" t="s">
        <v>12253</v>
      </c>
      <c r="E5555" t="s">
        <v>22666</v>
      </c>
      <c r="G5555" t="s">
        <v>22667</v>
      </c>
      <c r="H5555" t="s">
        <v>12254</v>
      </c>
      <c r="J5555" t="s">
        <v>27670</v>
      </c>
    </row>
    <row r="5556" spans="1:10" x14ac:dyDescent="0.2">
      <c r="A5556" t="s">
        <v>5108</v>
      </c>
      <c r="B5556" t="s">
        <v>5109</v>
      </c>
      <c r="C5556" t="s">
        <v>5107</v>
      </c>
      <c r="J5556" t="s">
        <v>27672</v>
      </c>
    </row>
    <row r="5557" spans="1:10" x14ac:dyDescent="0.2">
      <c r="A5557" t="s">
        <v>16056</v>
      </c>
      <c r="B5557" t="s">
        <v>16058</v>
      </c>
      <c r="C5557" t="s">
        <v>16057</v>
      </c>
      <c r="J5557" t="s">
        <v>27723</v>
      </c>
    </row>
    <row r="5558" spans="1:10" x14ac:dyDescent="0.2">
      <c r="A5558" t="s">
        <v>6304</v>
      </c>
      <c r="B5558" t="s">
        <v>6305</v>
      </c>
      <c r="C5558" t="s">
        <v>6303</v>
      </c>
      <c r="J5558" t="s">
        <v>27672</v>
      </c>
    </row>
    <row r="5559" spans="1:10" x14ac:dyDescent="0.2">
      <c r="A5559" t="s">
        <v>6307</v>
      </c>
      <c r="B5559" t="s">
        <v>6308</v>
      </c>
      <c r="C5559" t="s">
        <v>6306</v>
      </c>
      <c r="J5559" t="s">
        <v>27672</v>
      </c>
    </row>
    <row r="5560" spans="1:10" x14ac:dyDescent="0.2">
      <c r="A5560" t="s">
        <v>6310</v>
      </c>
      <c r="B5560" t="s">
        <v>6311</v>
      </c>
      <c r="C5560" t="s">
        <v>6309</v>
      </c>
      <c r="J5560" t="s">
        <v>27672</v>
      </c>
    </row>
    <row r="5561" spans="1:10" x14ac:dyDescent="0.2">
      <c r="A5561" t="s">
        <v>6313</v>
      </c>
      <c r="B5561" t="s">
        <v>9554</v>
      </c>
      <c r="C5561" t="s">
        <v>6312</v>
      </c>
      <c r="E5561" t="s">
        <v>23712</v>
      </c>
      <c r="G5561" t="s">
        <v>23713</v>
      </c>
      <c r="J5561" t="s">
        <v>27672</v>
      </c>
    </row>
    <row r="5562" spans="1:10" x14ac:dyDescent="0.2">
      <c r="A5562" t="s">
        <v>23712</v>
      </c>
      <c r="B5562" t="s">
        <v>23714</v>
      </c>
      <c r="C5562" t="s">
        <v>23713</v>
      </c>
      <c r="D5562" t="s">
        <v>6313</v>
      </c>
      <c r="H5562" t="s">
        <v>6312</v>
      </c>
      <c r="J5562" t="s">
        <v>27672</v>
      </c>
    </row>
    <row r="5563" spans="1:10" x14ac:dyDescent="0.2">
      <c r="A5563" t="s">
        <v>21761</v>
      </c>
      <c r="B5563" t="s">
        <v>1227</v>
      </c>
      <c r="C5563" t="s">
        <v>21762</v>
      </c>
      <c r="J5563" t="s">
        <v>27672</v>
      </c>
    </row>
    <row r="5564" spans="1:10" x14ac:dyDescent="0.2">
      <c r="A5564" t="s">
        <v>1225</v>
      </c>
      <c r="B5564" t="s">
        <v>1227</v>
      </c>
      <c r="C5564" t="s">
        <v>1226</v>
      </c>
      <c r="E5564" t="s">
        <v>619</v>
      </c>
      <c r="G5564" t="s">
        <v>620</v>
      </c>
      <c r="J5564" t="s">
        <v>27672</v>
      </c>
    </row>
    <row r="5565" spans="1:10" x14ac:dyDescent="0.2">
      <c r="A5565" t="s">
        <v>619</v>
      </c>
      <c r="B5565" t="s">
        <v>18169</v>
      </c>
      <c r="C5565" t="s">
        <v>620</v>
      </c>
      <c r="D5565" t="s">
        <v>1225</v>
      </c>
      <c r="H5565" t="s">
        <v>1226</v>
      </c>
      <c r="J5565" t="s">
        <v>27672</v>
      </c>
    </row>
    <row r="5566" spans="1:10" x14ac:dyDescent="0.2">
      <c r="A5566" t="s">
        <v>18762</v>
      </c>
      <c r="B5566" t="s">
        <v>18764</v>
      </c>
      <c r="C5566" t="s">
        <v>18763</v>
      </c>
      <c r="J5566" t="s">
        <v>27672</v>
      </c>
    </row>
    <row r="5567" spans="1:10" x14ac:dyDescent="0.2">
      <c r="A5567" t="s">
        <v>6315</v>
      </c>
      <c r="B5567" t="s">
        <v>18765</v>
      </c>
      <c r="C5567" t="s">
        <v>6314</v>
      </c>
      <c r="D5567" t="s">
        <v>12255</v>
      </c>
      <c r="H5567" t="s">
        <v>12256</v>
      </c>
      <c r="J5567" t="s">
        <v>27670</v>
      </c>
    </row>
    <row r="5568" spans="1:10" x14ac:dyDescent="0.2">
      <c r="A5568" t="s">
        <v>16059</v>
      </c>
      <c r="B5568" t="s">
        <v>5699</v>
      </c>
      <c r="C5568" t="s">
        <v>16060</v>
      </c>
      <c r="J5568" t="s">
        <v>27672</v>
      </c>
    </row>
    <row r="5569" spans="1:10" x14ac:dyDescent="0.2">
      <c r="A5569" t="s">
        <v>6317</v>
      </c>
      <c r="B5569" t="s">
        <v>18766</v>
      </c>
      <c r="C5569" t="s">
        <v>6316</v>
      </c>
      <c r="J5569" t="s">
        <v>27672</v>
      </c>
    </row>
    <row r="5570" spans="1:10" x14ac:dyDescent="0.2">
      <c r="A5570" t="s">
        <v>19436</v>
      </c>
      <c r="B5570" t="s">
        <v>5092</v>
      </c>
      <c r="C5570" t="s">
        <v>19437</v>
      </c>
      <c r="J5570" t="s">
        <v>27723</v>
      </c>
    </row>
    <row r="5571" spans="1:10" x14ac:dyDescent="0.2">
      <c r="A5571" t="s">
        <v>6319</v>
      </c>
      <c r="B5571" t="s">
        <v>6320</v>
      </c>
      <c r="C5571" t="s">
        <v>6318</v>
      </c>
      <c r="D5571" t="s">
        <v>12257</v>
      </c>
      <c r="E5571" t="s">
        <v>18170</v>
      </c>
      <c r="G5571" t="s">
        <v>18171</v>
      </c>
      <c r="H5571" t="s">
        <v>12258</v>
      </c>
      <c r="J5571" t="s">
        <v>27670</v>
      </c>
    </row>
    <row r="5572" spans="1:10" x14ac:dyDescent="0.2">
      <c r="A5572" t="s">
        <v>18170</v>
      </c>
      <c r="B5572" t="s">
        <v>6320</v>
      </c>
      <c r="C5572" t="s">
        <v>18171</v>
      </c>
      <c r="D5572" t="s">
        <v>6319</v>
      </c>
      <c r="H5572" t="s">
        <v>6318</v>
      </c>
      <c r="J5572" t="s">
        <v>27670</v>
      </c>
    </row>
    <row r="5573" spans="1:10" x14ac:dyDescent="0.2">
      <c r="A5573" t="s">
        <v>6322</v>
      </c>
      <c r="B5573" t="s">
        <v>6320</v>
      </c>
      <c r="C5573" t="s">
        <v>6321</v>
      </c>
      <c r="J5573" t="s">
        <v>27723</v>
      </c>
    </row>
    <row r="5574" spans="1:10" x14ac:dyDescent="0.2">
      <c r="A5574" t="s">
        <v>6324</v>
      </c>
      <c r="B5574" t="s">
        <v>6325</v>
      </c>
      <c r="C5574" t="s">
        <v>6323</v>
      </c>
      <c r="E5574" t="s">
        <v>18172</v>
      </c>
      <c r="G5574" t="s">
        <v>18173</v>
      </c>
      <c r="J5574" t="s">
        <v>27672</v>
      </c>
    </row>
    <row r="5575" spans="1:10" x14ac:dyDescent="0.2">
      <c r="A5575" t="s">
        <v>18172</v>
      </c>
      <c r="B5575" t="s">
        <v>18174</v>
      </c>
      <c r="C5575" t="s">
        <v>18173</v>
      </c>
      <c r="D5575" t="s">
        <v>6324</v>
      </c>
      <c r="H5575" t="s">
        <v>6323</v>
      </c>
      <c r="J5575" t="s">
        <v>27672</v>
      </c>
    </row>
    <row r="5576" spans="1:10" x14ac:dyDescent="0.2">
      <c r="A5576" t="s">
        <v>6327</v>
      </c>
      <c r="B5576" t="s">
        <v>16061</v>
      </c>
      <c r="C5576" t="s">
        <v>6326</v>
      </c>
      <c r="D5576" t="s">
        <v>12259</v>
      </c>
      <c r="H5576" t="s">
        <v>12260</v>
      </c>
      <c r="J5576" t="s">
        <v>27672</v>
      </c>
    </row>
    <row r="5577" spans="1:10" x14ac:dyDescent="0.2">
      <c r="A5577" t="s">
        <v>6329</v>
      </c>
      <c r="B5577" t="s">
        <v>16062</v>
      </c>
      <c r="C5577" t="s">
        <v>6328</v>
      </c>
      <c r="D5577" t="s">
        <v>12261</v>
      </c>
      <c r="H5577" t="s">
        <v>12262</v>
      </c>
      <c r="J5577" t="s">
        <v>27672</v>
      </c>
    </row>
    <row r="5578" spans="1:10" x14ac:dyDescent="0.2">
      <c r="A5578" t="s">
        <v>19438</v>
      </c>
      <c r="B5578" t="s">
        <v>19440</v>
      </c>
      <c r="C5578" t="s">
        <v>19439</v>
      </c>
      <c r="D5578" t="s">
        <v>13653</v>
      </c>
      <c r="H5578" t="s">
        <v>13654</v>
      </c>
      <c r="J5578" t="s">
        <v>27696</v>
      </c>
    </row>
    <row r="5579" spans="1:10" x14ac:dyDescent="0.2">
      <c r="A5579" t="s">
        <v>13653</v>
      </c>
      <c r="B5579" t="s">
        <v>13655</v>
      </c>
      <c r="C5579" t="s">
        <v>13654</v>
      </c>
      <c r="E5579" t="s">
        <v>19438</v>
      </c>
      <c r="G5579" t="s">
        <v>19439</v>
      </c>
      <c r="J5579" t="s">
        <v>27696</v>
      </c>
    </row>
    <row r="5580" spans="1:10" x14ac:dyDescent="0.2">
      <c r="A5580" t="s">
        <v>19441</v>
      </c>
      <c r="B5580" t="s">
        <v>19443</v>
      </c>
      <c r="C5580" t="s">
        <v>19442</v>
      </c>
      <c r="D5580" t="s">
        <v>13656</v>
      </c>
      <c r="H5580" t="s">
        <v>13657</v>
      </c>
      <c r="J5580" t="s">
        <v>27696</v>
      </c>
    </row>
    <row r="5581" spans="1:10" x14ac:dyDescent="0.2">
      <c r="A5581" t="s">
        <v>13656</v>
      </c>
      <c r="B5581" t="s">
        <v>13658</v>
      </c>
      <c r="C5581" t="s">
        <v>13657</v>
      </c>
      <c r="E5581" t="s">
        <v>19441</v>
      </c>
      <c r="G5581" t="s">
        <v>19442</v>
      </c>
      <c r="J5581" t="s">
        <v>27696</v>
      </c>
    </row>
    <row r="5582" spans="1:10" x14ac:dyDescent="0.2">
      <c r="A5582" t="s">
        <v>19444</v>
      </c>
      <c r="B5582" t="s">
        <v>19446</v>
      </c>
      <c r="C5582" t="s">
        <v>19445</v>
      </c>
      <c r="D5582" t="s">
        <v>13659</v>
      </c>
      <c r="H5582" t="s">
        <v>13660</v>
      </c>
      <c r="J5582" t="s">
        <v>27696</v>
      </c>
    </row>
    <row r="5583" spans="1:10" x14ac:dyDescent="0.2">
      <c r="A5583" t="s">
        <v>13659</v>
      </c>
      <c r="B5583" t="s">
        <v>13661</v>
      </c>
      <c r="C5583" t="s">
        <v>13660</v>
      </c>
      <c r="E5583" t="s">
        <v>19444</v>
      </c>
      <c r="G5583" t="s">
        <v>19445</v>
      </c>
      <c r="J5583" t="s">
        <v>27696</v>
      </c>
    </row>
    <row r="5584" spans="1:10" x14ac:dyDescent="0.2">
      <c r="A5584" t="s">
        <v>16809</v>
      </c>
      <c r="B5584" t="s">
        <v>25387</v>
      </c>
      <c r="C5584" t="s">
        <v>16810</v>
      </c>
      <c r="J5584" t="s">
        <v>27672</v>
      </c>
    </row>
    <row r="5585" spans="1:10" x14ac:dyDescent="0.2">
      <c r="A5585" t="s">
        <v>621</v>
      </c>
      <c r="B5585" t="s">
        <v>19447</v>
      </c>
      <c r="C5585" t="s">
        <v>622</v>
      </c>
      <c r="D5585" t="s">
        <v>14560</v>
      </c>
      <c r="H5585" t="s">
        <v>14561</v>
      </c>
      <c r="J5585" t="s">
        <v>27672</v>
      </c>
    </row>
    <row r="5586" spans="1:10" x14ac:dyDescent="0.2">
      <c r="A5586" t="s">
        <v>6331</v>
      </c>
      <c r="B5586" t="s">
        <v>6332</v>
      </c>
      <c r="C5586" t="s">
        <v>6330</v>
      </c>
      <c r="D5586" t="s">
        <v>12263</v>
      </c>
      <c r="H5586" t="s">
        <v>12264</v>
      </c>
      <c r="J5586" t="s">
        <v>27672</v>
      </c>
    </row>
    <row r="5587" spans="1:10" x14ac:dyDescent="0.2">
      <c r="A5587" t="s">
        <v>13662</v>
      </c>
      <c r="B5587" t="s">
        <v>13664</v>
      </c>
      <c r="C5587" t="s">
        <v>13663</v>
      </c>
      <c r="J5587" t="s">
        <v>27672</v>
      </c>
    </row>
    <row r="5588" spans="1:10" x14ac:dyDescent="0.2">
      <c r="A5588" t="s">
        <v>13665</v>
      </c>
      <c r="B5588" t="s">
        <v>13667</v>
      </c>
      <c r="C5588" t="s">
        <v>13666</v>
      </c>
      <c r="J5588" t="s">
        <v>27672</v>
      </c>
    </row>
    <row r="5589" spans="1:10" x14ac:dyDescent="0.2">
      <c r="A5589" t="s">
        <v>20804</v>
      </c>
      <c r="B5589" t="s">
        <v>20806</v>
      </c>
      <c r="C5589" t="s">
        <v>20805</v>
      </c>
      <c r="J5589" t="s">
        <v>27672</v>
      </c>
    </row>
    <row r="5590" spans="1:10" x14ac:dyDescent="0.2">
      <c r="A5590" t="s">
        <v>19448</v>
      </c>
      <c r="B5590" t="s">
        <v>19450</v>
      </c>
      <c r="C5590" t="s">
        <v>19449</v>
      </c>
      <c r="D5590" t="s">
        <v>19804</v>
      </c>
      <c r="H5590" t="s">
        <v>19831</v>
      </c>
      <c r="J5590" t="s">
        <v>27672</v>
      </c>
    </row>
    <row r="5591" spans="1:10" x14ac:dyDescent="0.2">
      <c r="A5591" t="s">
        <v>18175</v>
      </c>
      <c r="B5591" t="s">
        <v>18177</v>
      </c>
      <c r="C5591" t="s">
        <v>18176</v>
      </c>
      <c r="J5591" t="s">
        <v>27670</v>
      </c>
    </row>
    <row r="5592" spans="1:10" x14ac:dyDescent="0.2">
      <c r="A5592" t="s">
        <v>6334</v>
      </c>
      <c r="B5592" t="s">
        <v>6335</v>
      </c>
      <c r="C5592" t="s">
        <v>6333</v>
      </c>
      <c r="J5592" t="s">
        <v>27670</v>
      </c>
    </row>
    <row r="5593" spans="1:10" x14ac:dyDescent="0.2">
      <c r="A5593" t="s">
        <v>18767</v>
      </c>
      <c r="B5593" t="s">
        <v>1493</v>
      </c>
      <c r="C5593" t="s">
        <v>18768</v>
      </c>
      <c r="D5593" t="s">
        <v>1491</v>
      </c>
      <c r="E5593" t="s">
        <v>19451</v>
      </c>
      <c r="G5593" t="s">
        <v>19452</v>
      </c>
      <c r="H5593" t="s">
        <v>1492</v>
      </c>
      <c r="J5593" t="s">
        <v>27672</v>
      </c>
    </row>
    <row r="5594" spans="1:10" x14ac:dyDescent="0.2">
      <c r="A5594" t="s">
        <v>19451</v>
      </c>
      <c r="B5594" t="s">
        <v>19453</v>
      </c>
      <c r="C5594" t="s">
        <v>19452</v>
      </c>
      <c r="D5594" t="s">
        <v>18767</v>
      </c>
      <c r="H5594" t="s">
        <v>18768</v>
      </c>
      <c r="J5594" t="s">
        <v>27672</v>
      </c>
    </row>
    <row r="5595" spans="1:10" x14ac:dyDescent="0.2">
      <c r="A5595" t="s">
        <v>16063</v>
      </c>
      <c r="B5595" t="s">
        <v>16065</v>
      </c>
      <c r="C5595" t="s">
        <v>16064</v>
      </c>
      <c r="D5595" t="s">
        <v>17068</v>
      </c>
      <c r="H5595" t="s">
        <v>17069</v>
      </c>
      <c r="J5595" t="s">
        <v>27672</v>
      </c>
    </row>
    <row r="5596" spans="1:10" x14ac:dyDescent="0.2">
      <c r="A5596" t="s">
        <v>3012</v>
      </c>
      <c r="B5596" t="s">
        <v>3014</v>
      </c>
      <c r="C5596" t="s">
        <v>3013</v>
      </c>
      <c r="J5596" t="s">
        <v>27700</v>
      </c>
    </row>
    <row r="5597" spans="1:10" x14ac:dyDescent="0.2">
      <c r="A5597" t="s">
        <v>793</v>
      </c>
      <c r="B5597" t="s">
        <v>795</v>
      </c>
      <c r="C5597" t="s">
        <v>794</v>
      </c>
      <c r="J5597" t="s">
        <v>27700</v>
      </c>
    </row>
    <row r="5598" spans="1:10" x14ac:dyDescent="0.2">
      <c r="A5598" t="s">
        <v>796</v>
      </c>
      <c r="B5598" t="s">
        <v>798</v>
      </c>
      <c r="C5598" t="s">
        <v>797</v>
      </c>
      <c r="J5598" t="s">
        <v>27700</v>
      </c>
    </row>
    <row r="5599" spans="1:10" x14ac:dyDescent="0.2">
      <c r="A5599" t="s">
        <v>14104</v>
      </c>
      <c r="B5599" t="s">
        <v>14105</v>
      </c>
      <c r="C5599" t="s">
        <v>14106</v>
      </c>
      <c r="D5599" t="s">
        <v>14107</v>
      </c>
      <c r="H5599" t="s">
        <v>14108</v>
      </c>
      <c r="J5599" t="s">
        <v>27696</v>
      </c>
    </row>
    <row r="5600" spans="1:10" x14ac:dyDescent="0.2">
      <c r="A5600" t="s">
        <v>13668</v>
      </c>
      <c r="B5600" t="s">
        <v>16066</v>
      </c>
      <c r="C5600" t="s">
        <v>13669</v>
      </c>
      <c r="J5600" t="s">
        <v>27696</v>
      </c>
    </row>
    <row r="5601" spans="1:10" x14ac:dyDescent="0.2">
      <c r="A5601" t="s">
        <v>8734</v>
      </c>
      <c r="B5601" t="s">
        <v>8736</v>
      </c>
      <c r="C5601" t="s">
        <v>8735</v>
      </c>
      <c r="J5601" t="s">
        <v>27696</v>
      </c>
    </row>
    <row r="5602" spans="1:10" x14ac:dyDescent="0.2">
      <c r="A5602" t="s">
        <v>1494</v>
      </c>
      <c r="B5602" t="s">
        <v>1496</v>
      </c>
      <c r="C5602" t="s">
        <v>1495</v>
      </c>
      <c r="D5602" t="s">
        <v>17070</v>
      </c>
      <c r="H5602" t="s">
        <v>17071</v>
      </c>
      <c r="J5602" t="s">
        <v>27696</v>
      </c>
    </row>
    <row r="5603" spans="1:10" x14ac:dyDescent="0.2">
      <c r="A5603" t="s">
        <v>16811</v>
      </c>
      <c r="B5603" t="s">
        <v>16813</v>
      </c>
      <c r="C5603" t="s">
        <v>16812</v>
      </c>
      <c r="J5603" t="s">
        <v>27723</v>
      </c>
    </row>
    <row r="5604" spans="1:10" x14ac:dyDescent="0.2">
      <c r="A5604" t="s">
        <v>18178</v>
      </c>
      <c r="B5604" t="s">
        <v>18180</v>
      </c>
      <c r="C5604" t="s">
        <v>18179</v>
      </c>
      <c r="J5604" t="s">
        <v>27723</v>
      </c>
    </row>
    <row r="5605" spans="1:10" x14ac:dyDescent="0.2">
      <c r="A5605" t="s">
        <v>19454</v>
      </c>
      <c r="B5605" t="s">
        <v>13672</v>
      </c>
      <c r="C5605" t="s">
        <v>19455</v>
      </c>
      <c r="D5605" t="s">
        <v>13670</v>
      </c>
      <c r="H5605" t="s">
        <v>13671</v>
      </c>
      <c r="J5605" t="s">
        <v>27696</v>
      </c>
    </row>
    <row r="5606" spans="1:10" x14ac:dyDescent="0.2">
      <c r="A5606" t="s">
        <v>19456</v>
      </c>
      <c r="B5606" t="s">
        <v>13672</v>
      </c>
      <c r="C5606" t="s">
        <v>19457</v>
      </c>
      <c r="F5606" t="s">
        <v>19454</v>
      </c>
      <c r="I5606" t="s">
        <v>19455</v>
      </c>
      <c r="J5606" t="s">
        <v>27696</v>
      </c>
    </row>
    <row r="5607" spans="1:10" x14ac:dyDescent="0.2">
      <c r="A5607" t="s">
        <v>13673</v>
      </c>
      <c r="B5607" t="s">
        <v>13675</v>
      </c>
      <c r="C5607" t="s">
        <v>13674</v>
      </c>
      <c r="J5607" t="s">
        <v>27723</v>
      </c>
    </row>
    <row r="5608" spans="1:10" x14ac:dyDescent="0.2">
      <c r="A5608" t="s">
        <v>24385</v>
      </c>
      <c r="B5608" t="s">
        <v>24387</v>
      </c>
      <c r="C5608" t="s">
        <v>24386</v>
      </c>
      <c r="E5608" t="s">
        <v>26668</v>
      </c>
      <c r="G5608" t="s">
        <v>26669</v>
      </c>
      <c r="J5608" t="s">
        <v>27696</v>
      </c>
    </row>
    <row r="5609" spans="1:10" x14ac:dyDescent="0.2">
      <c r="A5609" t="s">
        <v>26668</v>
      </c>
      <c r="B5609" t="s">
        <v>26670</v>
      </c>
      <c r="C5609" t="s">
        <v>26669</v>
      </c>
      <c r="D5609" t="s">
        <v>24385</v>
      </c>
      <c r="H5609" t="s">
        <v>24386</v>
      </c>
      <c r="J5609" t="s">
        <v>27696</v>
      </c>
    </row>
    <row r="5610" spans="1:10" x14ac:dyDescent="0.2">
      <c r="A5610" t="s">
        <v>799</v>
      </c>
      <c r="B5610" t="s">
        <v>801</v>
      </c>
      <c r="C5610" t="s">
        <v>800</v>
      </c>
      <c r="J5610" t="s">
        <v>27672</v>
      </c>
    </row>
    <row r="5611" spans="1:10" x14ac:dyDescent="0.2">
      <c r="A5611" t="s">
        <v>802</v>
      </c>
      <c r="B5611" t="s">
        <v>804</v>
      </c>
      <c r="C5611" t="s">
        <v>803</v>
      </c>
      <c r="J5611" t="s">
        <v>27672</v>
      </c>
    </row>
    <row r="5612" spans="1:10" x14ac:dyDescent="0.2">
      <c r="A5612" t="s">
        <v>805</v>
      </c>
      <c r="B5612" t="s">
        <v>807</v>
      </c>
      <c r="C5612" t="s">
        <v>806</v>
      </c>
      <c r="J5612" t="s">
        <v>27672</v>
      </c>
    </row>
    <row r="5613" spans="1:10" x14ac:dyDescent="0.2">
      <c r="A5613" t="s">
        <v>18181</v>
      </c>
      <c r="B5613" t="s">
        <v>18183</v>
      </c>
      <c r="C5613" t="s">
        <v>18182</v>
      </c>
      <c r="J5613" t="s">
        <v>27672</v>
      </c>
    </row>
    <row r="5614" spans="1:10" x14ac:dyDescent="0.2">
      <c r="A5614" t="s">
        <v>25388</v>
      </c>
      <c r="B5614" t="s">
        <v>25390</v>
      </c>
      <c r="C5614" t="s">
        <v>25389</v>
      </c>
      <c r="J5614" t="s">
        <v>27672</v>
      </c>
    </row>
    <row r="5615" spans="1:10" x14ac:dyDescent="0.2">
      <c r="A5615" t="s">
        <v>21763</v>
      </c>
      <c r="B5615" t="s">
        <v>21765</v>
      </c>
      <c r="C5615" t="s">
        <v>21764</v>
      </c>
      <c r="J5615" t="s">
        <v>27672</v>
      </c>
    </row>
    <row r="5616" spans="1:10" x14ac:dyDescent="0.2">
      <c r="A5616" t="s">
        <v>808</v>
      </c>
      <c r="B5616" t="s">
        <v>810</v>
      </c>
      <c r="C5616" t="s">
        <v>809</v>
      </c>
      <c r="J5616" t="s">
        <v>27672</v>
      </c>
    </row>
    <row r="5617" spans="1:10" x14ac:dyDescent="0.2">
      <c r="A5617" t="s">
        <v>811</v>
      </c>
      <c r="B5617" t="s">
        <v>813</v>
      </c>
      <c r="C5617" t="s">
        <v>812</v>
      </c>
      <c r="J5617" t="s">
        <v>27672</v>
      </c>
    </row>
    <row r="5618" spans="1:10" x14ac:dyDescent="0.2">
      <c r="A5618" t="s">
        <v>6337</v>
      </c>
      <c r="B5618" t="s">
        <v>8719</v>
      </c>
      <c r="C5618" t="s">
        <v>6336</v>
      </c>
      <c r="J5618" t="s">
        <v>27672</v>
      </c>
    </row>
    <row r="5619" spans="1:10" x14ac:dyDescent="0.2">
      <c r="A5619" t="s">
        <v>814</v>
      </c>
      <c r="B5619" t="s">
        <v>816</v>
      </c>
      <c r="C5619" t="s">
        <v>815</v>
      </c>
      <c r="D5619" t="s">
        <v>12221</v>
      </c>
      <c r="H5619" t="s">
        <v>12222</v>
      </c>
      <c r="J5619" t="s">
        <v>27672</v>
      </c>
    </row>
    <row r="5620" spans="1:10" x14ac:dyDescent="0.2">
      <c r="A5620" t="s">
        <v>817</v>
      </c>
      <c r="B5620" t="s">
        <v>819</v>
      </c>
      <c r="C5620" t="s">
        <v>818</v>
      </c>
      <c r="D5620" t="s">
        <v>12223</v>
      </c>
      <c r="H5620" t="s">
        <v>12224</v>
      </c>
      <c r="J5620" t="s">
        <v>27672</v>
      </c>
    </row>
    <row r="5621" spans="1:10" x14ac:dyDescent="0.2">
      <c r="A5621" t="s">
        <v>16067</v>
      </c>
      <c r="B5621" t="s">
        <v>8614</v>
      </c>
      <c r="C5621" t="s">
        <v>16068</v>
      </c>
      <c r="E5621" t="s">
        <v>20807</v>
      </c>
      <c r="G5621" t="s">
        <v>20808</v>
      </c>
      <c r="J5621" t="s">
        <v>27672</v>
      </c>
    </row>
    <row r="5622" spans="1:10" x14ac:dyDescent="0.2">
      <c r="A5622" t="s">
        <v>20807</v>
      </c>
      <c r="B5622" t="s">
        <v>20809</v>
      </c>
      <c r="C5622" t="s">
        <v>20808</v>
      </c>
      <c r="D5622" t="s">
        <v>16067</v>
      </c>
      <c r="H5622" t="s">
        <v>16068</v>
      </c>
      <c r="J5622" t="s">
        <v>27672</v>
      </c>
    </row>
    <row r="5623" spans="1:10" x14ac:dyDescent="0.2">
      <c r="A5623" t="s">
        <v>1497</v>
      </c>
      <c r="B5623" t="s">
        <v>20810</v>
      </c>
      <c r="C5623" t="s">
        <v>1498</v>
      </c>
      <c r="D5623" t="s">
        <v>12596</v>
      </c>
      <c r="F5623" t="s">
        <v>23767</v>
      </c>
      <c r="H5623" t="s">
        <v>12597</v>
      </c>
      <c r="I5623" t="s">
        <v>23768</v>
      </c>
      <c r="J5623" t="s">
        <v>27672</v>
      </c>
    </row>
    <row r="5624" spans="1:10" x14ac:dyDescent="0.2">
      <c r="A5624" t="s">
        <v>3015</v>
      </c>
      <c r="B5624" t="s">
        <v>3017</v>
      </c>
      <c r="C5624" t="s">
        <v>3016</v>
      </c>
      <c r="D5624" t="s">
        <v>14254</v>
      </c>
      <c r="H5624" t="s">
        <v>14255</v>
      </c>
      <c r="J5624" t="s">
        <v>27672</v>
      </c>
    </row>
    <row r="5625" spans="1:10" x14ac:dyDescent="0.2">
      <c r="A5625" t="s">
        <v>3018</v>
      </c>
      <c r="B5625" t="s">
        <v>3020</v>
      </c>
      <c r="C5625" t="s">
        <v>3019</v>
      </c>
      <c r="J5625" t="s">
        <v>27672</v>
      </c>
    </row>
    <row r="5626" spans="1:10" x14ac:dyDescent="0.2">
      <c r="A5626" t="s">
        <v>1499</v>
      </c>
      <c r="B5626" t="s">
        <v>16069</v>
      </c>
      <c r="C5626" t="s">
        <v>1500</v>
      </c>
      <c r="J5626" t="s">
        <v>27672</v>
      </c>
    </row>
    <row r="5627" spans="1:10" x14ac:dyDescent="0.2">
      <c r="A5627" t="s">
        <v>3021</v>
      </c>
      <c r="B5627" t="s">
        <v>3023</v>
      </c>
      <c r="C5627" t="s">
        <v>3022</v>
      </c>
      <c r="J5627" t="s">
        <v>27672</v>
      </c>
    </row>
    <row r="5628" spans="1:10" x14ac:dyDescent="0.2">
      <c r="A5628" t="s">
        <v>18184</v>
      </c>
      <c r="B5628" t="s">
        <v>18186</v>
      </c>
      <c r="C5628" t="s">
        <v>18185</v>
      </c>
      <c r="F5628" t="s">
        <v>18308</v>
      </c>
      <c r="I5628" t="s">
        <v>18309</v>
      </c>
      <c r="J5628" t="s">
        <v>27672</v>
      </c>
    </row>
    <row r="5629" spans="1:10" x14ac:dyDescent="0.2">
      <c r="A5629" t="s">
        <v>16070</v>
      </c>
      <c r="B5629" t="s">
        <v>16072</v>
      </c>
      <c r="C5629" t="s">
        <v>16071</v>
      </c>
      <c r="D5629" t="s">
        <v>1501</v>
      </c>
      <c r="H5629" t="s">
        <v>1502</v>
      </c>
      <c r="J5629" t="s">
        <v>27672</v>
      </c>
    </row>
    <row r="5630" spans="1:10" x14ac:dyDescent="0.2">
      <c r="A5630" t="s">
        <v>23715</v>
      </c>
      <c r="B5630" t="s">
        <v>23717</v>
      </c>
      <c r="C5630" t="s">
        <v>23716</v>
      </c>
      <c r="J5630" t="s">
        <v>27672</v>
      </c>
    </row>
    <row r="5631" spans="1:10" x14ac:dyDescent="0.2">
      <c r="A5631" t="s">
        <v>16073</v>
      </c>
      <c r="B5631" t="s">
        <v>16075</v>
      </c>
      <c r="C5631" t="s">
        <v>16074</v>
      </c>
      <c r="D5631" t="s">
        <v>1503</v>
      </c>
      <c r="H5631" t="s">
        <v>1504</v>
      </c>
      <c r="J5631" t="s">
        <v>27672</v>
      </c>
    </row>
    <row r="5632" spans="1:10" x14ac:dyDescent="0.2">
      <c r="A5632" t="s">
        <v>16076</v>
      </c>
      <c r="B5632" t="s">
        <v>16078</v>
      </c>
      <c r="C5632" t="s">
        <v>16077</v>
      </c>
      <c r="D5632" t="s">
        <v>8737</v>
      </c>
      <c r="H5632" t="s">
        <v>8738</v>
      </c>
      <c r="J5632" t="s">
        <v>27672</v>
      </c>
    </row>
    <row r="5633" spans="1:10" x14ac:dyDescent="0.2">
      <c r="A5633" t="s">
        <v>1505</v>
      </c>
      <c r="B5633" t="s">
        <v>1507</v>
      </c>
      <c r="C5633" t="s">
        <v>1506</v>
      </c>
      <c r="J5633" t="s">
        <v>27672</v>
      </c>
    </row>
    <row r="5634" spans="1:10" x14ac:dyDescent="0.2">
      <c r="A5634" t="s">
        <v>19458</v>
      </c>
      <c r="B5634" t="s">
        <v>19460</v>
      </c>
      <c r="C5634" t="s">
        <v>19459</v>
      </c>
      <c r="J5634" t="s">
        <v>27672</v>
      </c>
    </row>
    <row r="5635" spans="1:10" x14ac:dyDescent="0.2">
      <c r="A5635" t="s">
        <v>16814</v>
      </c>
      <c r="B5635" t="s">
        <v>16816</v>
      </c>
      <c r="C5635" t="s">
        <v>16815</v>
      </c>
      <c r="D5635" t="s">
        <v>16079</v>
      </c>
      <c r="E5635" t="s">
        <v>22865</v>
      </c>
      <c r="G5635" t="s">
        <v>22866</v>
      </c>
      <c r="H5635" t="s">
        <v>16080</v>
      </c>
      <c r="J5635" t="s">
        <v>27672</v>
      </c>
    </row>
    <row r="5636" spans="1:10" x14ac:dyDescent="0.2">
      <c r="A5636" t="s">
        <v>14324</v>
      </c>
      <c r="B5636" t="s">
        <v>18769</v>
      </c>
      <c r="C5636" t="s">
        <v>14325</v>
      </c>
      <c r="E5636" t="s">
        <v>18775</v>
      </c>
      <c r="G5636" t="s">
        <v>18776</v>
      </c>
      <c r="J5636" t="s">
        <v>27672</v>
      </c>
    </row>
    <row r="5637" spans="1:10" x14ac:dyDescent="0.2">
      <c r="A5637" t="s">
        <v>13676</v>
      </c>
      <c r="B5637" t="s">
        <v>16817</v>
      </c>
      <c r="C5637" t="s">
        <v>13677</v>
      </c>
      <c r="F5637" t="s">
        <v>25417</v>
      </c>
      <c r="I5637" t="s">
        <v>25418</v>
      </c>
      <c r="J5637" t="s">
        <v>27672</v>
      </c>
    </row>
    <row r="5638" spans="1:10" x14ac:dyDescent="0.2">
      <c r="A5638" t="s">
        <v>13678</v>
      </c>
      <c r="B5638" t="s">
        <v>13680</v>
      </c>
      <c r="C5638" t="s">
        <v>13679</v>
      </c>
      <c r="E5638" t="s">
        <v>25411</v>
      </c>
      <c r="F5638" t="s">
        <v>25391</v>
      </c>
      <c r="G5638" t="s">
        <v>25412</v>
      </c>
      <c r="I5638" t="s">
        <v>25392</v>
      </c>
      <c r="J5638" t="s">
        <v>27672</v>
      </c>
    </row>
    <row r="5639" spans="1:10" x14ac:dyDescent="0.2">
      <c r="A5639" t="s">
        <v>25391</v>
      </c>
      <c r="B5639" t="s">
        <v>25393</v>
      </c>
      <c r="C5639" t="s">
        <v>25392</v>
      </c>
      <c r="J5639" t="s">
        <v>27672</v>
      </c>
    </row>
    <row r="5640" spans="1:10" x14ac:dyDescent="0.2">
      <c r="A5640" t="s">
        <v>25394</v>
      </c>
      <c r="B5640" t="s">
        <v>25396</v>
      </c>
      <c r="C5640" t="s">
        <v>25395</v>
      </c>
      <c r="J5640" t="s">
        <v>27672</v>
      </c>
    </row>
    <row r="5641" spans="1:10" x14ac:dyDescent="0.2">
      <c r="A5641" t="s">
        <v>20811</v>
      </c>
      <c r="B5641" t="s">
        <v>20813</v>
      </c>
      <c r="C5641" t="s">
        <v>20812</v>
      </c>
      <c r="D5641" t="s">
        <v>13681</v>
      </c>
      <c r="E5641" t="s">
        <v>25414</v>
      </c>
      <c r="F5641" t="s">
        <v>25394</v>
      </c>
      <c r="G5641" t="s">
        <v>25415</v>
      </c>
      <c r="H5641" t="s">
        <v>13682</v>
      </c>
      <c r="I5641" t="s">
        <v>25395</v>
      </c>
      <c r="J5641" t="s">
        <v>27672</v>
      </c>
    </row>
    <row r="5642" spans="1:10" x14ac:dyDescent="0.2">
      <c r="A5642" t="s">
        <v>18770</v>
      </c>
      <c r="B5642" t="s">
        <v>26102</v>
      </c>
      <c r="C5642" t="s">
        <v>18771</v>
      </c>
      <c r="E5642" t="s">
        <v>25417</v>
      </c>
      <c r="F5642" t="s">
        <v>25452</v>
      </c>
      <c r="G5642" t="s">
        <v>25418</v>
      </c>
      <c r="I5642" t="s">
        <v>25453</v>
      </c>
      <c r="J5642" t="s">
        <v>27672</v>
      </c>
    </row>
    <row r="5643" spans="1:10" x14ac:dyDescent="0.2">
      <c r="A5643" t="s">
        <v>25397</v>
      </c>
      <c r="B5643" t="s">
        <v>26103</v>
      </c>
      <c r="C5643" t="s">
        <v>25398</v>
      </c>
      <c r="F5643" t="s">
        <v>25452</v>
      </c>
      <c r="I5643" t="s">
        <v>25453</v>
      </c>
      <c r="J5643" t="s">
        <v>27672</v>
      </c>
    </row>
    <row r="5644" spans="1:10" x14ac:dyDescent="0.2">
      <c r="A5644" t="s">
        <v>23718</v>
      </c>
      <c r="B5644" t="s">
        <v>23720</v>
      </c>
      <c r="C5644" t="s">
        <v>23719</v>
      </c>
      <c r="E5644" t="s">
        <v>25419</v>
      </c>
      <c r="F5644" t="s">
        <v>25399</v>
      </c>
      <c r="G5644" t="s">
        <v>25420</v>
      </c>
      <c r="I5644" t="s">
        <v>25400</v>
      </c>
      <c r="J5644" t="s">
        <v>27672</v>
      </c>
    </row>
    <row r="5645" spans="1:10" x14ac:dyDescent="0.2">
      <c r="A5645" t="s">
        <v>25399</v>
      </c>
      <c r="B5645" t="s">
        <v>25401</v>
      </c>
      <c r="C5645" t="s">
        <v>25400</v>
      </c>
      <c r="J5645" t="s">
        <v>27672</v>
      </c>
    </row>
    <row r="5646" spans="1:10" x14ac:dyDescent="0.2">
      <c r="A5646" t="s">
        <v>18772</v>
      </c>
      <c r="B5646" t="s">
        <v>18774</v>
      </c>
      <c r="C5646" t="s">
        <v>18773</v>
      </c>
      <c r="E5646" t="s">
        <v>25422</v>
      </c>
      <c r="F5646" t="s">
        <v>25402</v>
      </c>
      <c r="G5646" t="s">
        <v>25423</v>
      </c>
      <c r="I5646" t="s">
        <v>25403</v>
      </c>
      <c r="J5646" t="s">
        <v>27672</v>
      </c>
    </row>
    <row r="5647" spans="1:10" x14ac:dyDescent="0.2">
      <c r="A5647" t="s">
        <v>25402</v>
      </c>
      <c r="B5647" t="s">
        <v>25404</v>
      </c>
      <c r="C5647" t="s">
        <v>25403</v>
      </c>
      <c r="J5647" t="s">
        <v>27672</v>
      </c>
    </row>
    <row r="5648" spans="1:10" x14ac:dyDescent="0.2">
      <c r="A5648" t="s">
        <v>23721</v>
      </c>
      <c r="B5648" t="s">
        <v>23723</v>
      </c>
      <c r="C5648" t="s">
        <v>23722</v>
      </c>
      <c r="E5648" t="s">
        <v>25425</v>
      </c>
      <c r="F5648" t="s">
        <v>25405</v>
      </c>
      <c r="G5648" t="s">
        <v>25426</v>
      </c>
      <c r="I5648" t="s">
        <v>25406</v>
      </c>
      <c r="J5648" t="s">
        <v>27672</v>
      </c>
    </row>
    <row r="5649" spans="1:10" x14ac:dyDescent="0.2">
      <c r="A5649" t="s">
        <v>25405</v>
      </c>
      <c r="B5649" t="s">
        <v>25407</v>
      </c>
      <c r="C5649" t="s">
        <v>25406</v>
      </c>
      <c r="J5649" t="s">
        <v>27672</v>
      </c>
    </row>
    <row r="5650" spans="1:10" x14ac:dyDescent="0.2">
      <c r="A5650" t="s">
        <v>23724</v>
      </c>
      <c r="B5650" t="s">
        <v>23726</v>
      </c>
      <c r="C5650" t="s">
        <v>23725</v>
      </c>
      <c r="E5650" t="s">
        <v>25428</v>
      </c>
      <c r="F5650" t="s">
        <v>25408</v>
      </c>
      <c r="G5650" t="s">
        <v>25429</v>
      </c>
      <c r="I5650" t="s">
        <v>25409</v>
      </c>
      <c r="J5650" t="s">
        <v>27672</v>
      </c>
    </row>
    <row r="5651" spans="1:10" x14ac:dyDescent="0.2">
      <c r="A5651" t="s">
        <v>25408</v>
      </c>
      <c r="B5651" t="s">
        <v>25410</v>
      </c>
      <c r="C5651" t="s">
        <v>25409</v>
      </c>
      <c r="J5651" t="s">
        <v>27672</v>
      </c>
    </row>
    <row r="5652" spans="1:10" x14ac:dyDescent="0.2">
      <c r="A5652" t="s">
        <v>23727</v>
      </c>
      <c r="B5652" t="s">
        <v>23729</v>
      </c>
      <c r="C5652" t="s">
        <v>23728</v>
      </c>
      <c r="E5652" t="s">
        <v>25434</v>
      </c>
      <c r="F5652" t="s">
        <v>25431</v>
      </c>
      <c r="G5652" t="s">
        <v>25435</v>
      </c>
      <c r="I5652" t="s">
        <v>25432</v>
      </c>
      <c r="J5652" t="s">
        <v>27672</v>
      </c>
    </row>
    <row r="5653" spans="1:10" x14ac:dyDescent="0.2">
      <c r="A5653" t="s">
        <v>25411</v>
      </c>
      <c r="B5653" t="s">
        <v>25413</v>
      </c>
      <c r="C5653" t="s">
        <v>25412</v>
      </c>
      <c r="D5653" t="s">
        <v>13678</v>
      </c>
      <c r="H5653" t="s">
        <v>13679</v>
      </c>
      <c r="J5653" t="s">
        <v>27672</v>
      </c>
    </row>
    <row r="5654" spans="1:10" x14ac:dyDescent="0.2">
      <c r="A5654" t="s">
        <v>25414</v>
      </c>
      <c r="B5654" t="s">
        <v>25416</v>
      </c>
      <c r="C5654" t="s">
        <v>25415</v>
      </c>
      <c r="D5654" t="s">
        <v>20811</v>
      </c>
      <c r="F5654" t="s">
        <v>25394</v>
      </c>
      <c r="H5654" t="s">
        <v>20812</v>
      </c>
      <c r="I5654" t="s">
        <v>25395</v>
      </c>
      <c r="J5654" t="s">
        <v>27672</v>
      </c>
    </row>
    <row r="5655" spans="1:10" x14ac:dyDescent="0.2">
      <c r="A5655" t="s">
        <v>25417</v>
      </c>
      <c r="B5655" t="s">
        <v>26104</v>
      </c>
      <c r="C5655" t="s">
        <v>25418</v>
      </c>
      <c r="D5655" t="s">
        <v>18770</v>
      </c>
      <c r="F5655" t="s">
        <v>25443</v>
      </c>
      <c r="H5655" t="s">
        <v>18771</v>
      </c>
      <c r="I5655" t="s">
        <v>25444</v>
      </c>
      <c r="J5655" t="s">
        <v>27672</v>
      </c>
    </row>
    <row r="5656" spans="1:10" x14ac:dyDescent="0.2">
      <c r="A5656" t="s">
        <v>25419</v>
      </c>
      <c r="B5656" t="s">
        <v>25421</v>
      </c>
      <c r="C5656" t="s">
        <v>25420</v>
      </c>
      <c r="D5656" t="s">
        <v>23718</v>
      </c>
      <c r="F5656" t="s">
        <v>25399</v>
      </c>
      <c r="H5656" t="s">
        <v>23719</v>
      </c>
      <c r="I5656" t="s">
        <v>25400</v>
      </c>
      <c r="J5656" t="s">
        <v>27672</v>
      </c>
    </row>
    <row r="5657" spans="1:10" x14ac:dyDescent="0.2">
      <c r="A5657" t="s">
        <v>25422</v>
      </c>
      <c r="B5657" t="s">
        <v>25424</v>
      </c>
      <c r="C5657" t="s">
        <v>25423</v>
      </c>
      <c r="D5657" t="s">
        <v>18772</v>
      </c>
      <c r="H5657" t="s">
        <v>18773</v>
      </c>
      <c r="J5657" t="s">
        <v>27672</v>
      </c>
    </row>
    <row r="5658" spans="1:10" x14ac:dyDescent="0.2">
      <c r="A5658" t="s">
        <v>25425</v>
      </c>
      <c r="B5658" t="s">
        <v>25427</v>
      </c>
      <c r="C5658" t="s">
        <v>25426</v>
      </c>
      <c r="D5658" t="s">
        <v>23721</v>
      </c>
      <c r="H5658" t="s">
        <v>23722</v>
      </c>
      <c r="J5658" t="s">
        <v>27672</v>
      </c>
    </row>
    <row r="5659" spans="1:10" x14ac:dyDescent="0.2">
      <c r="A5659" t="s">
        <v>25428</v>
      </c>
      <c r="B5659" t="s">
        <v>25430</v>
      </c>
      <c r="C5659" t="s">
        <v>25429</v>
      </c>
      <c r="D5659" t="s">
        <v>23724</v>
      </c>
      <c r="H5659" t="s">
        <v>23725</v>
      </c>
      <c r="J5659" t="s">
        <v>27672</v>
      </c>
    </row>
    <row r="5660" spans="1:10" x14ac:dyDescent="0.2">
      <c r="A5660" t="s">
        <v>25431</v>
      </c>
      <c r="B5660" t="s">
        <v>25433</v>
      </c>
      <c r="C5660" t="s">
        <v>25432</v>
      </c>
      <c r="J5660" t="s">
        <v>27672</v>
      </c>
    </row>
    <row r="5661" spans="1:10" x14ac:dyDescent="0.2">
      <c r="A5661" t="s">
        <v>18775</v>
      </c>
      <c r="B5661" t="s">
        <v>24388</v>
      </c>
      <c r="C5661" t="s">
        <v>18776</v>
      </c>
      <c r="D5661" t="s">
        <v>14324</v>
      </c>
      <c r="E5661" t="s">
        <v>25437</v>
      </c>
      <c r="F5661" t="s">
        <v>25446</v>
      </c>
      <c r="G5661" t="s">
        <v>25438</v>
      </c>
      <c r="H5661" t="s">
        <v>14325</v>
      </c>
      <c r="I5661" t="s">
        <v>25447</v>
      </c>
      <c r="J5661" t="s">
        <v>27672</v>
      </c>
    </row>
    <row r="5662" spans="1:10" x14ac:dyDescent="0.2">
      <c r="A5662" t="s">
        <v>25434</v>
      </c>
      <c r="B5662" t="s">
        <v>25436</v>
      </c>
      <c r="C5662" t="s">
        <v>25435</v>
      </c>
      <c r="D5662" t="s">
        <v>23727</v>
      </c>
      <c r="H5662" t="s">
        <v>23728</v>
      </c>
      <c r="J5662" t="s">
        <v>27672</v>
      </c>
    </row>
    <row r="5663" spans="1:10" x14ac:dyDescent="0.2">
      <c r="A5663" t="s">
        <v>25437</v>
      </c>
      <c r="B5663" t="s">
        <v>25439</v>
      </c>
      <c r="C5663" t="s">
        <v>25438</v>
      </c>
      <c r="D5663" t="s">
        <v>18775</v>
      </c>
      <c r="F5663" t="s">
        <v>25446</v>
      </c>
      <c r="H5663" t="s">
        <v>18776</v>
      </c>
      <c r="I5663" t="s">
        <v>25447</v>
      </c>
      <c r="J5663" t="s">
        <v>27672</v>
      </c>
    </row>
    <row r="5664" spans="1:10" x14ac:dyDescent="0.2">
      <c r="A5664" t="s">
        <v>25440</v>
      </c>
      <c r="B5664" t="s">
        <v>25442</v>
      </c>
      <c r="C5664" t="s">
        <v>25441</v>
      </c>
      <c r="D5664" t="s">
        <v>23730</v>
      </c>
      <c r="F5664" t="s">
        <v>25449</v>
      </c>
      <c r="H5664" t="s">
        <v>23731</v>
      </c>
      <c r="I5664" t="s">
        <v>25450</v>
      </c>
      <c r="J5664" t="s">
        <v>27672</v>
      </c>
    </row>
    <row r="5665" spans="1:10" x14ac:dyDescent="0.2">
      <c r="A5665" t="s">
        <v>25443</v>
      </c>
      <c r="B5665" t="s">
        <v>25445</v>
      </c>
      <c r="C5665" t="s">
        <v>25444</v>
      </c>
      <c r="F5665" t="s">
        <v>25452</v>
      </c>
      <c r="I5665" t="s">
        <v>25453</v>
      </c>
      <c r="J5665" t="s">
        <v>27672</v>
      </c>
    </row>
    <row r="5666" spans="1:10" x14ac:dyDescent="0.2">
      <c r="A5666" t="s">
        <v>25446</v>
      </c>
      <c r="B5666" t="s">
        <v>25448</v>
      </c>
      <c r="C5666" t="s">
        <v>25447</v>
      </c>
      <c r="J5666" t="s">
        <v>27672</v>
      </c>
    </row>
    <row r="5667" spans="1:10" x14ac:dyDescent="0.2">
      <c r="A5667" t="s">
        <v>23730</v>
      </c>
      <c r="B5667" t="s">
        <v>23732</v>
      </c>
      <c r="C5667" t="s">
        <v>23731</v>
      </c>
      <c r="E5667" t="s">
        <v>25440</v>
      </c>
      <c r="F5667" t="s">
        <v>25449</v>
      </c>
      <c r="G5667" t="s">
        <v>25441</v>
      </c>
      <c r="I5667" t="s">
        <v>25450</v>
      </c>
      <c r="J5667" t="s">
        <v>27672</v>
      </c>
    </row>
    <row r="5668" spans="1:10" x14ac:dyDescent="0.2">
      <c r="A5668" t="s">
        <v>25449</v>
      </c>
      <c r="B5668" t="s">
        <v>25451</v>
      </c>
      <c r="C5668" t="s">
        <v>25450</v>
      </c>
      <c r="J5668" t="s">
        <v>27672</v>
      </c>
    </row>
    <row r="5669" spans="1:10" x14ac:dyDescent="0.2">
      <c r="A5669" t="s">
        <v>25452</v>
      </c>
      <c r="B5669" t="s">
        <v>25454</v>
      </c>
      <c r="C5669" t="s">
        <v>25453</v>
      </c>
      <c r="J5669" t="s">
        <v>27672</v>
      </c>
    </row>
    <row r="5670" spans="1:10" x14ac:dyDescent="0.2">
      <c r="A5670" t="s">
        <v>16081</v>
      </c>
      <c r="B5670" t="s">
        <v>16083</v>
      </c>
      <c r="C5670" t="s">
        <v>16082</v>
      </c>
      <c r="J5670" t="s">
        <v>27672</v>
      </c>
    </row>
    <row r="5671" spans="1:10" x14ac:dyDescent="0.2">
      <c r="A5671" t="s">
        <v>22785</v>
      </c>
      <c r="B5671" t="s">
        <v>22787</v>
      </c>
      <c r="C5671" t="s">
        <v>22786</v>
      </c>
      <c r="D5671" t="s">
        <v>19461</v>
      </c>
      <c r="H5671" t="s">
        <v>19462</v>
      </c>
      <c r="J5671" t="s">
        <v>27672</v>
      </c>
    </row>
    <row r="5672" spans="1:10" x14ac:dyDescent="0.2">
      <c r="A5672" t="s">
        <v>22788</v>
      </c>
      <c r="B5672" t="s">
        <v>22790</v>
      </c>
      <c r="C5672" t="s">
        <v>22789</v>
      </c>
      <c r="D5672" t="s">
        <v>21196</v>
      </c>
      <c r="H5672" t="s">
        <v>21197</v>
      </c>
      <c r="J5672" t="s">
        <v>27672</v>
      </c>
    </row>
    <row r="5673" spans="1:10" x14ac:dyDescent="0.2">
      <c r="A5673" t="s">
        <v>22791</v>
      </c>
      <c r="B5673" t="s">
        <v>22793</v>
      </c>
      <c r="C5673" t="s">
        <v>22792</v>
      </c>
      <c r="D5673" t="s">
        <v>19463</v>
      </c>
      <c r="H5673" t="s">
        <v>19464</v>
      </c>
      <c r="J5673" t="s">
        <v>27672</v>
      </c>
    </row>
    <row r="5674" spans="1:10" x14ac:dyDescent="0.2">
      <c r="A5674" t="s">
        <v>22794</v>
      </c>
      <c r="B5674" t="s">
        <v>22796</v>
      </c>
      <c r="C5674" t="s">
        <v>22795</v>
      </c>
      <c r="D5674" t="s">
        <v>19465</v>
      </c>
      <c r="H5674" t="s">
        <v>19466</v>
      </c>
      <c r="J5674" t="s">
        <v>27672</v>
      </c>
    </row>
    <row r="5675" spans="1:10" x14ac:dyDescent="0.2">
      <c r="A5675" t="s">
        <v>22797</v>
      </c>
      <c r="B5675" t="s">
        <v>22799</v>
      </c>
      <c r="C5675" t="s">
        <v>22798</v>
      </c>
      <c r="D5675" t="s">
        <v>19467</v>
      </c>
      <c r="H5675" t="s">
        <v>19468</v>
      </c>
      <c r="J5675" t="s">
        <v>27672</v>
      </c>
    </row>
    <row r="5676" spans="1:10" x14ac:dyDescent="0.2">
      <c r="A5676" t="s">
        <v>22800</v>
      </c>
      <c r="B5676" t="s">
        <v>22802</v>
      </c>
      <c r="C5676" t="s">
        <v>22801</v>
      </c>
      <c r="D5676" t="s">
        <v>19469</v>
      </c>
      <c r="H5676" t="s">
        <v>19470</v>
      </c>
      <c r="J5676" t="s">
        <v>27672</v>
      </c>
    </row>
    <row r="5677" spans="1:10" x14ac:dyDescent="0.2">
      <c r="A5677" t="s">
        <v>22803</v>
      </c>
      <c r="B5677" t="s">
        <v>22805</v>
      </c>
      <c r="C5677" t="s">
        <v>22804</v>
      </c>
      <c r="D5677" t="s">
        <v>19955</v>
      </c>
      <c r="H5677" t="s">
        <v>19956</v>
      </c>
      <c r="J5677" t="s">
        <v>27672</v>
      </c>
    </row>
    <row r="5678" spans="1:10" x14ac:dyDescent="0.2">
      <c r="A5678" t="s">
        <v>22806</v>
      </c>
      <c r="B5678" t="s">
        <v>22808</v>
      </c>
      <c r="C5678" t="s">
        <v>22807</v>
      </c>
      <c r="D5678" t="s">
        <v>19471</v>
      </c>
      <c r="H5678" t="s">
        <v>19472</v>
      </c>
      <c r="J5678" t="s">
        <v>27672</v>
      </c>
    </row>
    <row r="5679" spans="1:10" x14ac:dyDescent="0.2">
      <c r="A5679" t="s">
        <v>22809</v>
      </c>
      <c r="B5679" t="s">
        <v>22811</v>
      </c>
      <c r="C5679" t="s">
        <v>22810</v>
      </c>
      <c r="D5679" t="s">
        <v>19473</v>
      </c>
      <c r="H5679" t="s">
        <v>19474</v>
      </c>
      <c r="J5679" t="s">
        <v>27672</v>
      </c>
    </row>
    <row r="5680" spans="1:10" x14ac:dyDescent="0.2">
      <c r="A5680" t="s">
        <v>22812</v>
      </c>
      <c r="B5680" t="s">
        <v>22814</v>
      </c>
      <c r="C5680" t="s">
        <v>22813</v>
      </c>
      <c r="D5680" t="s">
        <v>19475</v>
      </c>
      <c r="H5680" t="s">
        <v>19476</v>
      </c>
      <c r="J5680" t="s">
        <v>27672</v>
      </c>
    </row>
    <row r="5681" spans="1:10" x14ac:dyDescent="0.2">
      <c r="A5681" t="s">
        <v>13689</v>
      </c>
      <c r="B5681" t="s">
        <v>13691</v>
      </c>
      <c r="C5681" t="s">
        <v>13690</v>
      </c>
      <c r="J5681" t="s">
        <v>27672</v>
      </c>
    </row>
    <row r="5682" spans="1:10" x14ac:dyDescent="0.2">
      <c r="A5682" t="s">
        <v>13692</v>
      </c>
      <c r="B5682" t="s">
        <v>13694</v>
      </c>
      <c r="C5682" t="s">
        <v>13693</v>
      </c>
      <c r="J5682" t="s">
        <v>27672</v>
      </c>
    </row>
    <row r="5683" spans="1:10" x14ac:dyDescent="0.2">
      <c r="A5683" t="s">
        <v>24389</v>
      </c>
      <c r="B5683" t="s">
        <v>24391</v>
      </c>
      <c r="C5683" t="s">
        <v>24390</v>
      </c>
      <c r="J5683" t="s">
        <v>27672</v>
      </c>
    </row>
    <row r="5684" spans="1:10" x14ac:dyDescent="0.2">
      <c r="A5684" t="s">
        <v>16084</v>
      </c>
      <c r="B5684" t="s">
        <v>16086</v>
      </c>
      <c r="C5684" t="s">
        <v>16085</v>
      </c>
      <c r="J5684" t="s">
        <v>27672</v>
      </c>
    </row>
    <row r="5685" spans="1:10" x14ac:dyDescent="0.2">
      <c r="A5685" t="s">
        <v>16087</v>
      </c>
      <c r="B5685" t="s">
        <v>16089</v>
      </c>
      <c r="C5685" t="s">
        <v>16088</v>
      </c>
      <c r="J5685" t="s">
        <v>27672</v>
      </c>
    </row>
    <row r="5686" spans="1:10" x14ac:dyDescent="0.2">
      <c r="A5686" t="s">
        <v>16822</v>
      </c>
      <c r="B5686" t="s">
        <v>16824</v>
      </c>
      <c r="C5686" t="s">
        <v>16823</v>
      </c>
      <c r="E5686" t="s">
        <v>21766</v>
      </c>
      <c r="G5686" t="s">
        <v>21767</v>
      </c>
      <c r="J5686" t="s">
        <v>27672</v>
      </c>
    </row>
    <row r="5687" spans="1:10" x14ac:dyDescent="0.2">
      <c r="A5687" t="s">
        <v>21766</v>
      </c>
      <c r="B5687" t="s">
        <v>21768</v>
      </c>
      <c r="C5687" t="s">
        <v>21767</v>
      </c>
      <c r="D5687" t="s">
        <v>16822</v>
      </c>
      <c r="H5687" t="s">
        <v>16823</v>
      </c>
      <c r="J5687" t="s">
        <v>27672</v>
      </c>
    </row>
    <row r="5688" spans="1:10" x14ac:dyDescent="0.2">
      <c r="A5688" t="s">
        <v>16825</v>
      </c>
      <c r="B5688" t="s">
        <v>16827</v>
      </c>
      <c r="C5688" t="s">
        <v>16826</v>
      </c>
      <c r="J5688" t="s">
        <v>27672</v>
      </c>
    </row>
    <row r="5689" spans="1:10" x14ac:dyDescent="0.2">
      <c r="A5689" t="s">
        <v>18187</v>
      </c>
      <c r="B5689" t="s">
        <v>19477</v>
      </c>
      <c r="C5689" t="s">
        <v>18188</v>
      </c>
      <c r="J5689" t="s">
        <v>27672</v>
      </c>
    </row>
    <row r="5690" spans="1:10" x14ac:dyDescent="0.2">
      <c r="A5690" t="s">
        <v>18189</v>
      </c>
      <c r="B5690" t="s">
        <v>18191</v>
      </c>
      <c r="C5690" t="s">
        <v>18190</v>
      </c>
      <c r="J5690" t="s">
        <v>27672</v>
      </c>
    </row>
    <row r="5691" spans="1:10" x14ac:dyDescent="0.2">
      <c r="A5691" t="s">
        <v>18192</v>
      </c>
      <c r="B5691" t="s">
        <v>18194</v>
      </c>
      <c r="C5691" t="s">
        <v>18193</v>
      </c>
      <c r="J5691" t="s">
        <v>27672</v>
      </c>
    </row>
    <row r="5692" spans="1:10" x14ac:dyDescent="0.2">
      <c r="A5692" t="s">
        <v>18195</v>
      </c>
      <c r="B5692" t="s">
        <v>18197</v>
      </c>
      <c r="C5692" t="s">
        <v>18196</v>
      </c>
      <c r="J5692" t="s">
        <v>27672</v>
      </c>
    </row>
    <row r="5693" spans="1:10" x14ac:dyDescent="0.2">
      <c r="A5693" t="s">
        <v>18198</v>
      </c>
      <c r="B5693" t="s">
        <v>18200</v>
      </c>
      <c r="C5693" t="s">
        <v>18199</v>
      </c>
      <c r="J5693" t="s">
        <v>27672</v>
      </c>
    </row>
    <row r="5694" spans="1:10" x14ac:dyDescent="0.2">
      <c r="A5694" t="s">
        <v>18201</v>
      </c>
      <c r="B5694" t="s">
        <v>18203</v>
      </c>
      <c r="C5694" t="s">
        <v>18202</v>
      </c>
      <c r="J5694" t="s">
        <v>27672</v>
      </c>
    </row>
    <row r="5695" spans="1:10" x14ac:dyDescent="0.2">
      <c r="A5695" t="s">
        <v>18204</v>
      </c>
      <c r="B5695" t="s">
        <v>18206</v>
      </c>
      <c r="C5695" t="s">
        <v>18205</v>
      </c>
      <c r="J5695" t="s">
        <v>27672</v>
      </c>
    </row>
    <row r="5696" spans="1:10" x14ac:dyDescent="0.2">
      <c r="A5696" t="s">
        <v>21769</v>
      </c>
      <c r="B5696" t="s">
        <v>21771</v>
      </c>
      <c r="C5696" t="s">
        <v>21770</v>
      </c>
      <c r="J5696" t="s">
        <v>27672</v>
      </c>
    </row>
    <row r="5697" spans="1:10" x14ac:dyDescent="0.2">
      <c r="A5697" t="s">
        <v>18207</v>
      </c>
      <c r="B5697" t="s">
        <v>18209</v>
      </c>
      <c r="C5697" t="s">
        <v>18208</v>
      </c>
      <c r="J5697" t="s">
        <v>27672</v>
      </c>
    </row>
    <row r="5698" spans="1:10" x14ac:dyDescent="0.2">
      <c r="A5698" t="s">
        <v>18210</v>
      </c>
      <c r="B5698" t="s">
        <v>18212</v>
      </c>
      <c r="C5698" t="s">
        <v>18211</v>
      </c>
      <c r="J5698" t="s">
        <v>27672</v>
      </c>
    </row>
    <row r="5699" spans="1:10" x14ac:dyDescent="0.2">
      <c r="A5699" t="s">
        <v>18213</v>
      </c>
      <c r="B5699" t="s">
        <v>18215</v>
      </c>
      <c r="C5699" t="s">
        <v>18214</v>
      </c>
      <c r="J5699" t="s">
        <v>27672</v>
      </c>
    </row>
    <row r="5700" spans="1:10" x14ac:dyDescent="0.2">
      <c r="A5700" t="s">
        <v>18216</v>
      </c>
      <c r="B5700" t="s">
        <v>18218</v>
      </c>
      <c r="C5700" t="s">
        <v>18217</v>
      </c>
      <c r="J5700" t="s">
        <v>27672</v>
      </c>
    </row>
    <row r="5701" spans="1:10" x14ac:dyDescent="0.2">
      <c r="A5701" t="s">
        <v>18777</v>
      </c>
      <c r="B5701" t="s">
        <v>18779</v>
      </c>
      <c r="C5701" t="s">
        <v>18778</v>
      </c>
      <c r="E5701" t="s">
        <v>25664</v>
      </c>
      <c r="G5701" t="s">
        <v>25665</v>
      </c>
      <c r="J5701" t="s">
        <v>27672</v>
      </c>
    </row>
    <row r="5702" spans="1:10" x14ac:dyDescent="0.2">
      <c r="A5702" t="s">
        <v>18219</v>
      </c>
      <c r="B5702" t="s">
        <v>18221</v>
      </c>
      <c r="C5702" t="s">
        <v>18220</v>
      </c>
      <c r="J5702" t="s">
        <v>27670</v>
      </c>
    </row>
    <row r="5703" spans="1:10" x14ac:dyDescent="0.2">
      <c r="A5703" t="s">
        <v>18780</v>
      </c>
      <c r="B5703" t="s">
        <v>18782</v>
      </c>
      <c r="C5703" t="s">
        <v>18781</v>
      </c>
      <c r="D5703" t="s">
        <v>1422</v>
      </c>
      <c r="H5703" t="s">
        <v>1423</v>
      </c>
      <c r="J5703" t="s">
        <v>27672</v>
      </c>
    </row>
    <row r="5704" spans="1:10" x14ac:dyDescent="0.2">
      <c r="A5704" t="s">
        <v>20814</v>
      </c>
      <c r="B5704" t="s">
        <v>20816</v>
      </c>
      <c r="C5704" t="s">
        <v>20815</v>
      </c>
      <c r="J5704" t="s">
        <v>27672</v>
      </c>
    </row>
    <row r="5705" spans="1:10" x14ac:dyDescent="0.2">
      <c r="A5705" t="s">
        <v>20817</v>
      </c>
      <c r="B5705" t="s">
        <v>20819</v>
      </c>
      <c r="C5705" t="s">
        <v>20818</v>
      </c>
      <c r="J5705" t="s">
        <v>27672</v>
      </c>
    </row>
    <row r="5706" spans="1:10" x14ac:dyDescent="0.2">
      <c r="A5706" t="s">
        <v>22815</v>
      </c>
      <c r="B5706" t="s">
        <v>22817</v>
      </c>
      <c r="C5706" t="s">
        <v>22816</v>
      </c>
      <c r="J5706" t="s">
        <v>27672</v>
      </c>
    </row>
    <row r="5707" spans="1:10" x14ac:dyDescent="0.2">
      <c r="A5707" t="s">
        <v>20820</v>
      </c>
      <c r="B5707" t="s">
        <v>10253</v>
      </c>
      <c r="C5707" t="s">
        <v>20821</v>
      </c>
      <c r="J5707" t="s">
        <v>27672</v>
      </c>
    </row>
    <row r="5708" spans="1:10" x14ac:dyDescent="0.2">
      <c r="A5708" t="s">
        <v>19478</v>
      </c>
      <c r="B5708" t="s">
        <v>19480</v>
      </c>
      <c r="C5708" t="s">
        <v>19479</v>
      </c>
      <c r="J5708" t="s">
        <v>27696</v>
      </c>
    </row>
    <row r="5709" spans="1:10" x14ac:dyDescent="0.2">
      <c r="A5709" t="s">
        <v>19481</v>
      </c>
      <c r="B5709" t="s">
        <v>19483</v>
      </c>
      <c r="C5709" t="s">
        <v>19482</v>
      </c>
      <c r="J5709" t="s">
        <v>27672</v>
      </c>
    </row>
    <row r="5710" spans="1:10" x14ac:dyDescent="0.2">
      <c r="A5710" t="s">
        <v>19484</v>
      </c>
      <c r="B5710" t="s">
        <v>19486</v>
      </c>
      <c r="C5710" t="s">
        <v>19485</v>
      </c>
      <c r="J5710" t="s">
        <v>27672</v>
      </c>
    </row>
    <row r="5711" spans="1:10" x14ac:dyDescent="0.2">
      <c r="A5711" t="s">
        <v>21772</v>
      </c>
      <c r="B5711" t="s">
        <v>21774</v>
      </c>
      <c r="C5711" t="s">
        <v>21773</v>
      </c>
      <c r="J5711" t="s">
        <v>27672</v>
      </c>
    </row>
    <row r="5712" spans="1:10" x14ac:dyDescent="0.2">
      <c r="A5712" t="s">
        <v>21775</v>
      </c>
      <c r="B5712" t="s">
        <v>21777</v>
      </c>
      <c r="C5712" t="s">
        <v>21776</v>
      </c>
      <c r="J5712" t="s">
        <v>27696</v>
      </c>
    </row>
    <row r="5713" spans="1:10" x14ac:dyDescent="0.2">
      <c r="A5713" t="s">
        <v>22967</v>
      </c>
      <c r="B5713" t="s">
        <v>23733</v>
      </c>
      <c r="C5713" t="s">
        <v>22968</v>
      </c>
      <c r="D5713" t="s">
        <v>18326</v>
      </c>
      <c r="H5713" t="s">
        <v>18327</v>
      </c>
      <c r="J5713" t="s">
        <v>27672</v>
      </c>
    </row>
    <row r="5714" spans="1:10" x14ac:dyDescent="0.2">
      <c r="A5714" t="s">
        <v>23734</v>
      </c>
      <c r="B5714" t="s">
        <v>23736</v>
      </c>
      <c r="C5714" t="s">
        <v>23735</v>
      </c>
      <c r="J5714" t="s">
        <v>27672</v>
      </c>
    </row>
    <row r="5715" spans="1:10" x14ac:dyDescent="0.2">
      <c r="A5715" t="s">
        <v>23737</v>
      </c>
      <c r="B5715" t="s">
        <v>23739</v>
      </c>
      <c r="C5715" t="s">
        <v>23738</v>
      </c>
      <c r="J5715" t="s">
        <v>27672</v>
      </c>
    </row>
    <row r="5716" spans="1:10" x14ac:dyDescent="0.2">
      <c r="A5716" t="s">
        <v>26671</v>
      </c>
      <c r="B5716" t="s">
        <v>27460</v>
      </c>
      <c r="C5716" t="s">
        <v>26672</v>
      </c>
      <c r="J5716" t="s">
        <v>27672</v>
      </c>
    </row>
    <row r="5717" spans="1:10" x14ac:dyDescent="0.2">
      <c r="A5717" t="s">
        <v>26105</v>
      </c>
      <c r="B5717" t="s">
        <v>26107</v>
      </c>
      <c r="C5717" t="s">
        <v>26106</v>
      </c>
      <c r="D5717" t="s">
        <v>5103</v>
      </c>
      <c r="H5717" t="s">
        <v>5102</v>
      </c>
      <c r="J5717" t="s">
        <v>27672</v>
      </c>
    </row>
    <row r="5718" spans="1:10" x14ac:dyDescent="0.2">
      <c r="A5718" t="s">
        <v>27461</v>
      </c>
      <c r="B5718" t="s">
        <v>27463</v>
      </c>
      <c r="C5718" t="s">
        <v>27462</v>
      </c>
      <c r="J5718" t="s">
        <v>27672</v>
      </c>
    </row>
    <row r="5719" spans="1:10" x14ac:dyDescent="0.2">
      <c r="A5719" t="s">
        <v>27464</v>
      </c>
      <c r="B5719" t="s">
        <v>27466</v>
      </c>
      <c r="C5719" t="s">
        <v>27465</v>
      </c>
      <c r="D5719" t="s">
        <v>18729</v>
      </c>
      <c r="H5719" t="s">
        <v>18730</v>
      </c>
      <c r="J5719" t="s">
        <v>27672</v>
      </c>
    </row>
    <row r="5720" spans="1:10" x14ac:dyDescent="0.2">
      <c r="A5720" t="s">
        <v>20822</v>
      </c>
      <c r="B5720" t="s">
        <v>20824</v>
      </c>
      <c r="C5720" t="s">
        <v>20823</v>
      </c>
      <c r="J5720" t="s">
        <v>27672</v>
      </c>
    </row>
    <row r="5721" spans="1:10" x14ac:dyDescent="0.2">
      <c r="A5721" t="s">
        <v>20825</v>
      </c>
      <c r="B5721" t="s">
        <v>20827</v>
      </c>
      <c r="C5721" t="s">
        <v>20826</v>
      </c>
      <c r="J5721" t="s">
        <v>27696</v>
      </c>
    </row>
    <row r="5722" spans="1:10" x14ac:dyDescent="0.2">
      <c r="A5722" t="s">
        <v>21778</v>
      </c>
      <c r="B5722" t="s">
        <v>21780</v>
      </c>
      <c r="C5722" t="s">
        <v>21779</v>
      </c>
      <c r="J5722" t="s">
        <v>27672</v>
      </c>
    </row>
    <row r="5723" spans="1:10" x14ac:dyDescent="0.2">
      <c r="A5723" t="s">
        <v>6339</v>
      </c>
      <c r="B5723" t="s">
        <v>6340</v>
      </c>
      <c r="C5723" t="s">
        <v>6338</v>
      </c>
      <c r="J5723" t="s">
        <v>27670</v>
      </c>
    </row>
    <row r="5724" spans="1:10" x14ac:dyDescent="0.2">
      <c r="A5724" t="s">
        <v>6342</v>
      </c>
      <c r="B5724" t="s">
        <v>6343</v>
      </c>
      <c r="C5724" t="s">
        <v>6341</v>
      </c>
      <c r="D5724" t="s">
        <v>12265</v>
      </c>
      <c r="H5724" t="s">
        <v>12266</v>
      </c>
      <c r="J5724" t="s">
        <v>27670</v>
      </c>
    </row>
    <row r="5725" spans="1:10" x14ac:dyDescent="0.2">
      <c r="A5725" t="s">
        <v>3024</v>
      </c>
      <c r="B5725" t="s">
        <v>25455</v>
      </c>
      <c r="C5725" t="s">
        <v>22818</v>
      </c>
      <c r="J5725" t="s">
        <v>27670</v>
      </c>
    </row>
    <row r="5726" spans="1:10" x14ac:dyDescent="0.2">
      <c r="A5726" t="s">
        <v>26673</v>
      </c>
      <c r="B5726" t="s">
        <v>26675</v>
      </c>
      <c r="C5726" t="s">
        <v>26674</v>
      </c>
      <c r="D5726" t="s">
        <v>19487</v>
      </c>
      <c r="H5726" t="s">
        <v>26843</v>
      </c>
      <c r="J5726" t="s">
        <v>27670</v>
      </c>
    </row>
    <row r="5727" spans="1:10" x14ac:dyDescent="0.2">
      <c r="A5727" t="s">
        <v>22819</v>
      </c>
      <c r="B5727" t="s">
        <v>26676</v>
      </c>
      <c r="C5727" t="s">
        <v>22820</v>
      </c>
      <c r="D5727" t="s">
        <v>19489</v>
      </c>
      <c r="H5727" t="s">
        <v>19490</v>
      </c>
      <c r="J5727" t="s">
        <v>27670</v>
      </c>
    </row>
    <row r="5728" spans="1:10" x14ac:dyDescent="0.2">
      <c r="A5728" t="s">
        <v>22821</v>
      </c>
      <c r="B5728" t="s">
        <v>26677</v>
      </c>
      <c r="C5728" t="s">
        <v>22822</v>
      </c>
      <c r="D5728" t="s">
        <v>19491</v>
      </c>
      <c r="H5728" t="s">
        <v>19492</v>
      </c>
      <c r="J5728" t="s">
        <v>27670</v>
      </c>
    </row>
    <row r="5729" spans="1:10" x14ac:dyDescent="0.2">
      <c r="A5729" t="s">
        <v>18222</v>
      </c>
      <c r="B5729" t="s">
        <v>18224</v>
      </c>
      <c r="C5729" t="s">
        <v>18223</v>
      </c>
      <c r="J5729" t="s">
        <v>27670</v>
      </c>
    </row>
    <row r="5730" spans="1:10" x14ac:dyDescent="0.2">
      <c r="A5730" t="s">
        <v>26678</v>
      </c>
      <c r="B5730" t="s">
        <v>26680</v>
      </c>
      <c r="C5730" t="s">
        <v>26679</v>
      </c>
      <c r="D5730" t="s">
        <v>19493</v>
      </c>
      <c r="H5730" t="s">
        <v>26844</v>
      </c>
      <c r="J5730" t="s">
        <v>27670</v>
      </c>
    </row>
    <row r="5731" spans="1:10" x14ac:dyDescent="0.2">
      <c r="A5731" t="s">
        <v>18225</v>
      </c>
      <c r="B5731" t="s">
        <v>18227</v>
      </c>
      <c r="C5731" t="s">
        <v>18226</v>
      </c>
      <c r="J5731" t="s">
        <v>27670</v>
      </c>
    </row>
    <row r="5732" spans="1:10" x14ac:dyDescent="0.2">
      <c r="A5732" t="s">
        <v>20828</v>
      </c>
      <c r="B5732" t="s">
        <v>20830</v>
      </c>
      <c r="C5732" t="s">
        <v>20829</v>
      </c>
      <c r="J5732" t="s">
        <v>27670</v>
      </c>
    </row>
    <row r="5733" spans="1:10" x14ac:dyDescent="0.2">
      <c r="A5733" t="s">
        <v>25456</v>
      </c>
      <c r="B5733" t="s">
        <v>25458</v>
      </c>
      <c r="C5733" t="s">
        <v>25457</v>
      </c>
      <c r="J5733" t="s">
        <v>27670</v>
      </c>
    </row>
    <row r="5734" spans="1:10" x14ac:dyDescent="0.2">
      <c r="A5734" t="s">
        <v>21781</v>
      </c>
      <c r="B5734" t="s">
        <v>21783</v>
      </c>
      <c r="C5734" t="s">
        <v>21782</v>
      </c>
      <c r="J5734" t="s">
        <v>27670</v>
      </c>
    </row>
    <row r="5735" spans="1:10" x14ac:dyDescent="0.2">
      <c r="A5735" t="s">
        <v>22823</v>
      </c>
      <c r="B5735" t="s">
        <v>22825</v>
      </c>
      <c r="C5735" t="s">
        <v>22824</v>
      </c>
      <c r="D5735" t="s">
        <v>20831</v>
      </c>
      <c r="E5735" t="s">
        <v>26681</v>
      </c>
      <c r="G5735" t="s">
        <v>26682</v>
      </c>
      <c r="H5735" t="s">
        <v>20832</v>
      </c>
      <c r="J5735" t="s">
        <v>27696</v>
      </c>
    </row>
    <row r="5736" spans="1:10" x14ac:dyDescent="0.2">
      <c r="A5736" t="s">
        <v>26681</v>
      </c>
      <c r="B5736" t="s">
        <v>26683</v>
      </c>
      <c r="C5736" t="s">
        <v>26682</v>
      </c>
      <c r="D5736" t="s">
        <v>22823</v>
      </c>
      <c r="H5736" t="s">
        <v>22824</v>
      </c>
      <c r="J5736" t="s">
        <v>27696</v>
      </c>
    </row>
    <row r="5737" spans="1:10" x14ac:dyDescent="0.2">
      <c r="A5737" t="s">
        <v>16090</v>
      </c>
      <c r="B5737" t="s">
        <v>25459</v>
      </c>
      <c r="C5737" t="s">
        <v>16091</v>
      </c>
      <c r="E5737" t="s">
        <v>16832</v>
      </c>
      <c r="G5737" t="s">
        <v>16833</v>
      </c>
      <c r="J5737" t="s">
        <v>27696</v>
      </c>
    </row>
    <row r="5738" spans="1:10" x14ac:dyDescent="0.2">
      <c r="A5738" t="s">
        <v>22826</v>
      </c>
      <c r="B5738" t="s">
        <v>22828</v>
      </c>
      <c r="C5738" t="s">
        <v>22827</v>
      </c>
      <c r="D5738" t="s">
        <v>20833</v>
      </c>
      <c r="E5738" t="s">
        <v>26684</v>
      </c>
      <c r="G5738" t="s">
        <v>26685</v>
      </c>
      <c r="H5738" t="s">
        <v>20834</v>
      </c>
      <c r="J5738" t="s">
        <v>27696</v>
      </c>
    </row>
    <row r="5739" spans="1:10" x14ac:dyDescent="0.2">
      <c r="A5739" t="s">
        <v>26684</v>
      </c>
      <c r="B5739" t="s">
        <v>26686</v>
      </c>
      <c r="C5739" t="s">
        <v>26685</v>
      </c>
      <c r="D5739" t="s">
        <v>22826</v>
      </c>
      <c r="H5739" t="s">
        <v>22827</v>
      </c>
      <c r="J5739" t="s">
        <v>27696</v>
      </c>
    </row>
    <row r="5740" spans="1:10" x14ac:dyDescent="0.2">
      <c r="A5740" t="s">
        <v>22829</v>
      </c>
      <c r="B5740" t="s">
        <v>22831</v>
      </c>
      <c r="C5740" t="s">
        <v>22830</v>
      </c>
      <c r="D5740" t="s">
        <v>20835</v>
      </c>
      <c r="E5740" t="s">
        <v>26687</v>
      </c>
      <c r="G5740" t="s">
        <v>26688</v>
      </c>
      <c r="H5740" t="s">
        <v>20836</v>
      </c>
      <c r="J5740" t="s">
        <v>27696</v>
      </c>
    </row>
    <row r="5741" spans="1:10" x14ac:dyDescent="0.2">
      <c r="A5741" t="s">
        <v>26687</v>
      </c>
      <c r="B5741" t="s">
        <v>26689</v>
      </c>
      <c r="C5741" t="s">
        <v>26688</v>
      </c>
      <c r="D5741" t="s">
        <v>22829</v>
      </c>
      <c r="H5741" t="s">
        <v>22830</v>
      </c>
      <c r="J5741" t="s">
        <v>27696</v>
      </c>
    </row>
    <row r="5742" spans="1:10" x14ac:dyDescent="0.2">
      <c r="A5742" t="s">
        <v>22832</v>
      </c>
      <c r="B5742" t="s">
        <v>22834</v>
      </c>
      <c r="C5742" t="s">
        <v>22833</v>
      </c>
      <c r="D5742" t="s">
        <v>20837</v>
      </c>
      <c r="E5742" t="s">
        <v>26690</v>
      </c>
      <c r="G5742" t="s">
        <v>26691</v>
      </c>
      <c r="H5742" t="s">
        <v>20838</v>
      </c>
      <c r="J5742" t="s">
        <v>27696</v>
      </c>
    </row>
    <row r="5743" spans="1:10" x14ac:dyDescent="0.2">
      <c r="A5743" t="s">
        <v>26690</v>
      </c>
      <c r="B5743" t="s">
        <v>26692</v>
      </c>
      <c r="C5743" t="s">
        <v>26691</v>
      </c>
      <c r="D5743" t="s">
        <v>22832</v>
      </c>
      <c r="H5743" t="s">
        <v>22833</v>
      </c>
      <c r="J5743" t="s">
        <v>27696</v>
      </c>
    </row>
    <row r="5744" spans="1:10" x14ac:dyDescent="0.2">
      <c r="A5744" t="s">
        <v>27467</v>
      </c>
      <c r="B5744" t="s">
        <v>7812</v>
      </c>
      <c r="C5744" t="s">
        <v>27468</v>
      </c>
      <c r="D5744" t="s">
        <v>7811</v>
      </c>
      <c r="H5744" t="s">
        <v>7810</v>
      </c>
      <c r="J5744" t="s">
        <v>27672</v>
      </c>
    </row>
    <row r="5745" spans="1:10" x14ac:dyDescent="0.2">
      <c r="A5745" t="s">
        <v>25460</v>
      </c>
      <c r="B5745" t="s">
        <v>21786</v>
      </c>
      <c r="C5745" t="s">
        <v>25461</v>
      </c>
      <c r="D5745" t="s">
        <v>21784</v>
      </c>
      <c r="H5745" t="s">
        <v>21785</v>
      </c>
      <c r="J5745" t="s">
        <v>27672</v>
      </c>
    </row>
    <row r="5746" spans="1:10" x14ac:dyDescent="0.2">
      <c r="A5746" t="s">
        <v>21784</v>
      </c>
      <c r="B5746" t="s">
        <v>21786</v>
      </c>
      <c r="C5746" t="s">
        <v>21785</v>
      </c>
      <c r="D5746" t="s">
        <v>18228</v>
      </c>
      <c r="E5746" t="s">
        <v>25460</v>
      </c>
      <c r="G5746" t="s">
        <v>25461</v>
      </c>
      <c r="H5746" t="s">
        <v>18229</v>
      </c>
      <c r="J5746" t="s">
        <v>27672</v>
      </c>
    </row>
    <row r="5747" spans="1:10" x14ac:dyDescent="0.2">
      <c r="A5747" t="s">
        <v>18230</v>
      </c>
      <c r="B5747" t="s">
        <v>18232</v>
      </c>
      <c r="C5747" t="s">
        <v>18231</v>
      </c>
      <c r="J5747" t="s">
        <v>27672</v>
      </c>
    </row>
    <row r="5748" spans="1:10" x14ac:dyDescent="0.2">
      <c r="A5748" t="s">
        <v>18233</v>
      </c>
      <c r="B5748" t="s">
        <v>8584</v>
      </c>
      <c r="C5748" t="s">
        <v>18234</v>
      </c>
      <c r="J5748" t="s">
        <v>27672</v>
      </c>
    </row>
    <row r="5749" spans="1:10" x14ac:dyDescent="0.2">
      <c r="A5749" t="s">
        <v>18235</v>
      </c>
      <c r="B5749" t="s">
        <v>18237</v>
      </c>
      <c r="C5749" t="s">
        <v>18236</v>
      </c>
      <c r="J5749" t="s">
        <v>27672</v>
      </c>
    </row>
    <row r="5750" spans="1:10" x14ac:dyDescent="0.2">
      <c r="A5750" t="s">
        <v>18238</v>
      </c>
      <c r="B5750" t="s">
        <v>18240</v>
      </c>
      <c r="C5750" t="s">
        <v>18239</v>
      </c>
      <c r="J5750" t="s">
        <v>27672</v>
      </c>
    </row>
    <row r="5751" spans="1:10" x14ac:dyDescent="0.2">
      <c r="A5751" t="s">
        <v>13695</v>
      </c>
      <c r="B5751" t="s">
        <v>13697</v>
      </c>
      <c r="C5751" t="s">
        <v>13696</v>
      </c>
      <c r="J5751" t="s">
        <v>27723</v>
      </c>
    </row>
    <row r="5752" spans="1:10" x14ac:dyDescent="0.2">
      <c r="A5752" t="s">
        <v>13698</v>
      </c>
      <c r="B5752" t="s">
        <v>13700</v>
      </c>
      <c r="C5752" t="s">
        <v>13699</v>
      </c>
      <c r="J5752" t="s">
        <v>27723</v>
      </c>
    </row>
    <row r="5753" spans="1:10" x14ac:dyDescent="0.2">
      <c r="A5753" t="s">
        <v>25462</v>
      </c>
      <c r="B5753" t="s">
        <v>25464</v>
      </c>
      <c r="C5753" t="s">
        <v>25463</v>
      </c>
      <c r="D5753" t="s">
        <v>9525</v>
      </c>
      <c r="H5753" t="s">
        <v>9524</v>
      </c>
      <c r="J5753" t="s">
        <v>27723</v>
      </c>
    </row>
    <row r="5754" spans="1:10" x14ac:dyDescent="0.2">
      <c r="A5754" t="s">
        <v>18241</v>
      </c>
      <c r="B5754" t="s">
        <v>18243</v>
      </c>
      <c r="C5754" t="s">
        <v>18242</v>
      </c>
      <c r="J5754" t="s">
        <v>27696</v>
      </c>
    </row>
    <row r="5755" spans="1:10" x14ac:dyDescent="0.2">
      <c r="A5755" t="s">
        <v>1232</v>
      </c>
      <c r="B5755" t="s">
        <v>19495</v>
      </c>
      <c r="C5755" t="s">
        <v>1233</v>
      </c>
      <c r="D5755" t="s">
        <v>823</v>
      </c>
      <c r="H5755" t="s">
        <v>824</v>
      </c>
      <c r="J5755" t="s">
        <v>27672</v>
      </c>
    </row>
    <row r="5756" spans="1:10" x14ac:dyDescent="0.2">
      <c r="A5756" t="s">
        <v>13701</v>
      </c>
      <c r="B5756" t="s">
        <v>13703</v>
      </c>
      <c r="C5756" t="s">
        <v>13702</v>
      </c>
      <c r="J5756" t="s">
        <v>27672</v>
      </c>
    </row>
    <row r="5757" spans="1:10" x14ac:dyDescent="0.2">
      <c r="A5757" t="s">
        <v>27469</v>
      </c>
      <c r="B5757" t="s">
        <v>27471</v>
      </c>
      <c r="C5757" t="s">
        <v>27470</v>
      </c>
      <c r="J5757" t="s">
        <v>27723</v>
      </c>
    </row>
    <row r="5758" spans="1:10" x14ac:dyDescent="0.2">
      <c r="A5758" t="s">
        <v>19496</v>
      </c>
      <c r="B5758" t="s">
        <v>19498</v>
      </c>
      <c r="C5758" t="s">
        <v>19497</v>
      </c>
      <c r="D5758" t="s">
        <v>13706</v>
      </c>
      <c r="H5758" t="s">
        <v>13707</v>
      </c>
      <c r="J5758" t="s">
        <v>27696</v>
      </c>
    </row>
    <row r="5759" spans="1:10" x14ac:dyDescent="0.2">
      <c r="A5759" t="s">
        <v>22835</v>
      </c>
      <c r="B5759" t="s">
        <v>22837</v>
      </c>
      <c r="C5759" t="s">
        <v>22836</v>
      </c>
      <c r="E5759" t="s">
        <v>22851</v>
      </c>
      <c r="G5759" t="s">
        <v>22852</v>
      </c>
      <c r="J5759" t="s">
        <v>27696</v>
      </c>
    </row>
    <row r="5760" spans="1:10" x14ac:dyDescent="0.2">
      <c r="A5760" t="s">
        <v>19499</v>
      </c>
      <c r="B5760" t="s">
        <v>6345</v>
      </c>
      <c r="C5760" t="s">
        <v>19500</v>
      </c>
      <c r="D5760" t="s">
        <v>25666</v>
      </c>
      <c r="H5760" t="s">
        <v>25667</v>
      </c>
      <c r="J5760" t="s">
        <v>27670</v>
      </c>
    </row>
    <row r="5761" spans="1:10" x14ac:dyDescent="0.2">
      <c r="A5761" t="s">
        <v>6347</v>
      </c>
      <c r="B5761" t="s">
        <v>3956</v>
      </c>
      <c r="C5761" t="s">
        <v>6346</v>
      </c>
      <c r="D5761" t="s">
        <v>12267</v>
      </c>
      <c r="E5761" t="s">
        <v>25471</v>
      </c>
      <c r="G5761" t="s">
        <v>25472</v>
      </c>
      <c r="H5761" t="s">
        <v>12268</v>
      </c>
      <c r="J5761" t="s">
        <v>27672</v>
      </c>
    </row>
    <row r="5762" spans="1:10" x14ac:dyDescent="0.2">
      <c r="A5762" t="s">
        <v>6349</v>
      </c>
      <c r="B5762" t="s">
        <v>16092</v>
      </c>
      <c r="C5762" t="s">
        <v>6348</v>
      </c>
      <c r="D5762" t="s">
        <v>22965</v>
      </c>
      <c r="H5762" t="s">
        <v>22966</v>
      </c>
      <c r="J5762" t="s">
        <v>27672</v>
      </c>
    </row>
    <row r="5763" spans="1:10" x14ac:dyDescent="0.2">
      <c r="A5763" t="s">
        <v>3025</v>
      </c>
      <c r="B5763" t="s">
        <v>1508</v>
      </c>
      <c r="C5763" t="s">
        <v>3026</v>
      </c>
      <c r="D5763" t="s">
        <v>14256</v>
      </c>
      <c r="H5763" t="s">
        <v>14257</v>
      </c>
      <c r="J5763" t="s">
        <v>27672</v>
      </c>
    </row>
    <row r="5764" spans="1:10" x14ac:dyDescent="0.2">
      <c r="A5764" t="s">
        <v>3027</v>
      </c>
      <c r="B5764" t="s">
        <v>18244</v>
      </c>
      <c r="C5764" t="s">
        <v>3028</v>
      </c>
      <c r="D5764" t="s">
        <v>14228</v>
      </c>
      <c r="H5764" t="s">
        <v>14229</v>
      </c>
      <c r="J5764" t="s">
        <v>27672</v>
      </c>
    </row>
    <row r="5765" spans="1:10" x14ac:dyDescent="0.2">
      <c r="A5765" t="s">
        <v>6351</v>
      </c>
      <c r="B5765" t="s">
        <v>14109</v>
      </c>
      <c r="C5765" t="s">
        <v>6350</v>
      </c>
      <c r="D5765" t="s">
        <v>12269</v>
      </c>
      <c r="E5765" t="s">
        <v>16097</v>
      </c>
      <c r="G5765" t="s">
        <v>16098</v>
      </c>
      <c r="H5765" t="s">
        <v>12270</v>
      </c>
      <c r="J5765" t="s">
        <v>27672</v>
      </c>
    </row>
    <row r="5766" spans="1:10" x14ac:dyDescent="0.2">
      <c r="A5766" t="s">
        <v>6353</v>
      </c>
      <c r="B5766" t="s">
        <v>27472</v>
      </c>
      <c r="C5766" t="s">
        <v>6352</v>
      </c>
      <c r="D5766" t="s">
        <v>12271</v>
      </c>
      <c r="H5766" t="s">
        <v>12272</v>
      </c>
      <c r="J5766" t="s">
        <v>27672</v>
      </c>
    </row>
    <row r="5767" spans="1:10" x14ac:dyDescent="0.2">
      <c r="A5767" t="s">
        <v>820</v>
      </c>
      <c r="B5767" t="s">
        <v>822</v>
      </c>
      <c r="C5767" t="s">
        <v>821</v>
      </c>
      <c r="E5767" t="s">
        <v>16100</v>
      </c>
      <c r="G5767" t="s">
        <v>16101</v>
      </c>
      <c r="J5767" t="s">
        <v>27670</v>
      </c>
    </row>
    <row r="5768" spans="1:10" x14ac:dyDescent="0.2">
      <c r="A5768" t="s">
        <v>823</v>
      </c>
      <c r="B5768" t="s">
        <v>25465</v>
      </c>
      <c r="C5768" t="s">
        <v>824</v>
      </c>
      <c r="D5768" t="s">
        <v>17072</v>
      </c>
      <c r="E5768" t="s">
        <v>1232</v>
      </c>
      <c r="G5768" t="s">
        <v>1233</v>
      </c>
      <c r="H5768" t="s">
        <v>17073</v>
      </c>
      <c r="J5768" t="s">
        <v>27672</v>
      </c>
    </row>
    <row r="5769" spans="1:10" x14ac:dyDescent="0.2">
      <c r="A5769" t="s">
        <v>14228</v>
      </c>
      <c r="B5769" t="s">
        <v>14110</v>
      </c>
      <c r="C5769" t="s">
        <v>14229</v>
      </c>
      <c r="E5769" t="s">
        <v>3027</v>
      </c>
      <c r="G5769" t="s">
        <v>3028</v>
      </c>
      <c r="J5769" t="s">
        <v>27672</v>
      </c>
    </row>
    <row r="5770" spans="1:10" x14ac:dyDescent="0.2">
      <c r="A5770" t="s">
        <v>25466</v>
      </c>
      <c r="B5770" t="s">
        <v>25468</v>
      </c>
      <c r="C5770" t="s">
        <v>25467</v>
      </c>
      <c r="D5770" t="s">
        <v>16100</v>
      </c>
      <c r="H5770" t="s">
        <v>16101</v>
      </c>
      <c r="J5770" t="s">
        <v>27670</v>
      </c>
    </row>
    <row r="5771" spans="1:10" x14ac:dyDescent="0.2">
      <c r="A5771" t="s">
        <v>25469</v>
      </c>
      <c r="B5771" t="s">
        <v>16099</v>
      </c>
      <c r="C5771" t="s">
        <v>25470</v>
      </c>
      <c r="D5771" t="s">
        <v>16097</v>
      </c>
      <c r="H5771" t="s">
        <v>16098</v>
      </c>
      <c r="J5771" t="s">
        <v>27672</v>
      </c>
    </row>
    <row r="5772" spans="1:10" x14ac:dyDescent="0.2">
      <c r="A5772" t="s">
        <v>25471</v>
      </c>
      <c r="B5772" t="s">
        <v>3956</v>
      </c>
      <c r="C5772" t="s">
        <v>25472</v>
      </c>
      <c r="D5772" t="s">
        <v>6347</v>
      </c>
      <c r="H5772" t="s">
        <v>6346</v>
      </c>
      <c r="J5772" t="s">
        <v>27672</v>
      </c>
    </row>
    <row r="5773" spans="1:10" x14ac:dyDescent="0.2">
      <c r="A5773" t="s">
        <v>25473</v>
      </c>
      <c r="B5773" t="s">
        <v>25475</v>
      </c>
      <c r="C5773" t="s">
        <v>25474</v>
      </c>
      <c r="J5773" t="s">
        <v>27672</v>
      </c>
    </row>
    <row r="5774" spans="1:10" x14ac:dyDescent="0.2">
      <c r="A5774" t="s">
        <v>13704</v>
      </c>
      <c r="B5774" t="s">
        <v>18245</v>
      </c>
      <c r="C5774" t="s">
        <v>13705</v>
      </c>
      <c r="J5774" t="s">
        <v>27670</v>
      </c>
    </row>
    <row r="5775" spans="1:10" x14ac:dyDescent="0.2">
      <c r="A5775" t="s">
        <v>6355</v>
      </c>
      <c r="B5775" t="s">
        <v>6356</v>
      </c>
      <c r="C5775" t="s">
        <v>6354</v>
      </c>
      <c r="J5775" t="s">
        <v>27672</v>
      </c>
    </row>
    <row r="5776" spans="1:10" x14ac:dyDescent="0.2">
      <c r="A5776" t="s">
        <v>825</v>
      </c>
      <c r="B5776" t="s">
        <v>827</v>
      </c>
      <c r="C5776" t="s">
        <v>826</v>
      </c>
      <c r="J5776" t="s">
        <v>27672</v>
      </c>
    </row>
    <row r="5777" spans="1:10" x14ac:dyDescent="0.2">
      <c r="A5777" t="s">
        <v>13706</v>
      </c>
      <c r="B5777" t="s">
        <v>13708</v>
      </c>
      <c r="C5777" t="s">
        <v>13707</v>
      </c>
      <c r="E5777" t="s">
        <v>19496</v>
      </c>
      <c r="G5777" t="s">
        <v>19497</v>
      </c>
      <c r="J5777" t="s">
        <v>27696</v>
      </c>
    </row>
    <row r="5778" spans="1:10" x14ac:dyDescent="0.2">
      <c r="A5778" t="s">
        <v>13709</v>
      </c>
      <c r="B5778" t="s">
        <v>16093</v>
      </c>
      <c r="C5778" t="s">
        <v>13710</v>
      </c>
      <c r="J5778" t="s">
        <v>27696</v>
      </c>
    </row>
    <row r="5779" spans="1:10" x14ac:dyDescent="0.2">
      <c r="A5779" t="s">
        <v>13711</v>
      </c>
      <c r="B5779" t="s">
        <v>13713</v>
      </c>
      <c r="C5779" t="s">
        <v>13712</v>
      </c>
      <c r="J5779" t="s">
        <v>27723</v>
      </c>
    </row>
    <row r="5780" spans="1:10" x14ac:dyDescent="0.2">
      <c r="A5780" t="s">
        <v>13714</v>
      </c>
      <c r="B5780" t="s">
        <v>13716</v>
      </c>
      <c r="C5780" t="s">
        <v>13715</v>
      </c>
      <c r="J5780" t="s">
        <v>27672</v>
      </c>
    </row>
    <row r="5781" spans="1:10" x14ac:dyDescent="0.2">
      <c r="A5781" t="s">
        <v>27473</v>
      </c>
      <c r="B5781" t="s">
        <v>27475</v>
      </c>
      <c r="C5781" t="s">
        <v>27474</v>
      </c>
      <c r="J5781" t="s">
        <v>27672</v>
      </c>
    </row>
    <row r="5782" spans="1:10" x14ac:dyDescent="0.2">
      <c r="A5782" t="s">
        <v>16094</v>
      </c>
      <c r="B5782" t="s">
        <v>16096</v>
      </c>
      <c r="C5782" t="s">
        <v>16095</v>
      </c>
      <c r="J5782" t="s">
        <v>27672</v>
      </c>
    </row>
    <row r="5783" spans="1:10" x14ac:dyDescent="0.2">
      <c r="A5783" t="s">
        <v>13717</v>
      </c>
      <c r="B5783" t="s">
        <v>13719</v>
      </c>
      <c r="C5783" t="s">
        <v>13718</v>
      </c>
      <c r="J5783" t="s">
        <v>27672</v>
      </c>
    </row>
    <row r="5784" spans="1:10" x14ac:dyDescent="0.2">
      <c r="A5784" t="s">
        <v>16834</v>
      </c>
      <c r="B5784" t="s">
        <v>16836</v>
      </c>
      <c r="C5784" t="s">
        <v>16835</v>
      </c>
      <c r="E5784" t="s">
        <v>18791</v>
      </c>
      <c r="G5784" t="s">
        <v>18792</v>
      </c>
      <c r="J5784" t="s">
        <v>27672</v>
      </c>
    </row>
    <row r="5785" spans="1:10" x14ac:dyDescent="0.2">
      <c r="A5785" t="s">
        <v>16837</v>
      </c>
      <c r="B5785" t="s">
        <v>16839</v>
      </c>
      <c r="C5785" t="s">
        <v>16838</v>
      </c>
      <c r="E5785" t="s">
        <v>18794</v>
      </c>
      <c r="G5785" t="s">
        <v>18795</v>
      </c>
      <c r="J5785" t="s">
        <v>27672</v>
      </c>
    </row>
    <row r="5786" spans="1:10" x14ac:dyDescent="0.2">
      <c r="A5786" t="s">
        <v>16097</v>
      </c>
      <c r="B5786" t="s">
        <v>16099</v>
      </c>
      <c r="C5786" t="s">
        <v>16098</v>
      </c>
      <c r="D5786" t="s">
        <v>6351</v>
      </c>
      <c r="E5786" t="s">
        <v>25469</v>
      </c>
      <c r="G5786" t="s">
        <v>25470</v>
      </c>
      <c r="H5786" t="s">
        <v>6350</v>
      </c>
      <c r="J5786" t="s">
        <v>27672</v>
      </c>
    </row>
    <row r="5787" spans="1:10" x14ac:dyDescent="0.2">
      <c r="A5787" t="s">
        <v>16100</v>
      </c>
      <c r="B5787" t="s">
        <v>16840</v>
      </c>
      <c r="C5787" t="s">
        <v>16101</v>
      </c>
      <c r="D5787" t="s">
        <v>820</v>
      </c>
      <c r="E5787" t="s">
        <v>25466</v>
      </c>
      <c r="G5787" t="s">
        <v>25467</v>
      </c>
      <c r="H5787" t="s">
        <v>821</v>
      </c>
      <c r="J5787" t="s">
        <v>27670</v>
      </c>
    </row>
    <row r="5788" spans="1:10" x14ac:dyDescent="0.2">
      <c r="A5788" t="s">
        <v>16102</v>
      </c>
      <c r="B5788" t="s">
        <v>16104</v>
      </c>
      <c r="C5788" t="s">
        <v>16103</v>
      </c>
      <c r="J5788" t="s">
        <v>27723</v>
      </c>
    </row>
    <row r="5789" spans="1:10" x14ac:dyDescent="0.2">
      <c r="A5789" t="s">
        <v>16105</v>
      </c>
      <c r="B5789" t="s">
        <v>16107</v>
      </c>
      <c r="C5789" t="s">
        <v>16106</v>
      </c>
      <c r="J5789" t="s">
        <v>27696</v>
      </c>
    </row>
    <row r="5790" spans="1:10" x14ac:dyDescent="0.2">
      <c r="A5790" t="s">
        <v>18246</v>
      </c>
      <c r="B5790" t="s">
        <v>27476</v>
      </c>
      <c r="C5790" t="s">
        <v>18247</v>
      </c>
      <c r="J5790" t="s">
        <v>27723</v>
      </c>
    </row>
    <row r="5791" spans="1:10" x14ac:dyDescent="0.2">
      <c r="A5791" t="s">
        <v>18791</v>
      </c>
      <c r="B5791" t="s">
        <v>18793</v>
      </c>
      <c r="C5791" t="s">
        <v>18792</v>
      </c>
      <c r="D5791" t="s">
        <v>16834</v>
      </c>
      <c r="E5791" t="s">
        <v>23859</v>
      </c>
      <c r="G5791" t="s">
        <v>23861</v>
      </c>
      <c r="H5791" t="s">
        <v>16835</v>
      </c>
      <c r="J5791" t="s">
        <v>27672</v>
      </c>
    </row>
    <row r="5792" spans="1:10" x14ac:dyDescent="0.2">
      <c r="A5792" t="s">
        <v>23859</v>
      </c>
      <c r="B5792" t="s">
        <v>24392</v>
      </c>
      <c r="C5792" t="s">
        <v>23861</v>
      </c>
      <c r="D5792" t="s">
        <v>18791</v>
      </c>
      <c r="H5792" t="s">
        <v>18792</v>
      </c>
      <c r="J5792" t="s">
        <v>27672</v>
      </c>
    </row>
    <row r="5793" spans="1:10" x14ac:dyDescent="0.2">
      <c r="A5793" t="s">
        <v>18794</v>
      </c>
      <c r="B5793" t="s">
        <v>18796</v>
      </c>
      <c r="C5793" t="s">
        <v>18795</v>
      </c>
      <c r="D5793" t="s">
        <v>16837</v>
      </c>
      <c r="E5793" t="s">
        <v>23860</v>
      </c>
      <c r="G5793" t="s">
        <v>23862</v>
      </c>
      <c r="H5793" t="s">
        <v>16838</v>
      </c>
      <c r="J5793" t="s">
        <v>27672</v>
      </c>
    </row>
    <row r="5794" spans="1:10" x14ac:dyDescent="0.2">
      <c r="A5794" t="s">
        <v>23860</v>
      </c>
      <c r="B5794" t="s">
        <v>24393</v>
      </c>
      <c r="C5794" t="s">
        <v>23862</v>
      </c>
      <c r="D5794" t="s">
        <v>18794</v>
      </c>
      <c r="H5794" t="s">
        <v>18795</v>
      </c>
      <c r="J5794" t="s">
        <v>27672</v>
      </c>
    </row>
    <row r="5795" spans="1:10" x14ac:dyDescent="0.2">
      <c r="A5795" t="s">
        <v>25476</v>
      </c>
      <c r="B5795" t="s">
        <v>25478</v>
      </c>
      <c r="C5795" t="s">
        <v>25477</v>
      </c>
      <c r="J5795" t="s">
        <v>27672</v>
      </c>
    </row>
    <row r="5796" spans="1:10" x14ac:dyDescent="0.2">
      <c r="A5796" t="s">
        <v>18248</v>
      </c>
      <c r="B5796" t="s">
        <v>27477</v>
      </c>
      <c r="C5796" t="s">
        <v>18249</v>
      </c>
      <c r="J5796" t="s">
        <v>27696</v>
      </c>
    </row>
    <row r="5797" spans="1:10" x14ac:dyDescent="0.2">
      <c r="A5797" t="s">
        <v>18250</v>
      </c>
      <c r="B5797" t="s">
        <v>18252</v>
      </c>
      <c r="C5797" t="s">
        <v>18251</v>
      </c>
      <c r="J5797" t="s">
        <v>27700</v>
      </c>
    </row>
    <row r="5798" spans="1:10" x14ac:dyDescent="0.2">
      <c r="A5798" t="s">
        <v>18797</v>
      </c>
      <c r="B5798" t="s">
        <v>18799</v>
      </c>
      <c r="C5798" t="s">
        <v>18798</v>
      </c>
      <c r="J5798" t="s">
        <v>27672</v>
      </c>
    </row>
    <row r="5799" spans="1:10" x14ac:dyDescent="0.2">
      <c r="A5799" t="s">
        <v>18800</v>
      </c>
      <c r="B5799" t="s">
        <v>18802</v>
      </c>
      <c r="C5799" t="s">
        <v>18801</v>
      </c>
      <c r="E5799" t="s">
        <v>22839</v>
      </c>
      <c r="F5799" t="s">
        <v>22842</v>
      </c>
      <c r="G5799" t="s">
        <v>22840</v>
      </c>
      <c r="I5799" t="s">
        <v>22843</v>
      </c>
      <c r="J5799" t="s">
        <v>27672</v>
      </c>
    </row>
    <row r="5800" spans="1:10" x14ac:dyDescent="0.2">
      <c r="A5800" t="s">
        <v>21787</v>
      </c>
      <c r="B5800" t="s">
        <v>22838</v>
      </c>
      <c r="C5800" t="s">
        <v>21788</v>
      </c>
      <c r="J5800" t="s">
        <v>27672</v>
      </c>
    </row>
    <row r="5801" spans="1:10" x14ac:dyDescent="0.2">
      <c r="A5801" t="s">
        <v>22839</v>
      </c>
      <c r="B5801" t="s">
        <v>22841</v>
      </c>
      <c r="C5801" t="s">
        <v>22840</v>
      </c>
      <c r="D5801" t="s">
        <v>18800</v>
      </c>
      <c r="H5801" t="s">
        <v>18801</v>
      </c>
      <c r="J5801" t="s">
        <v>27672</v>
      </c>
    </row>
    <row r="5802" spans="1:10" x14ac:dyDescent="0.2">
      <c r="A5802" t="s">
        <v>22842</v>
      </c>
      <c r="B5802" t="s">
        <v>22844</v>
      </c>
      <c r="C5802" t="s">
        <v>22843</v>
      </c>
      <c r="J5802" t="s">
        <v>27672</v>
      </c>
    </row>
    <row r="5803" spans="1:10" x14ac:dyDescent="0.2">
      <c r="A5803" t="s">
        <v>22845</v>
      </c>
      <c r="B5803" t="s">
        <v>22847</v>
      </c>
      <c r="C5803" t="s">
        <v>22846</v>
      </c>
      <c r="J5803" t="s">
        <v>27672</v>
      </c>
    </row>
    <row r="5804" spans="1:10" x14ac:dyDescent="0.2">
      <c r="A5804" t="s">
        <v>22848</v>
      </c>
      <c r="B5804" t="s">
        <v>22850</v>
      </c>
      <c r="C5804" t="s">
        <v>22849</v>
      </c>
      <c r="J5804" t="s">
        <v>27672</v>
      </c>
    </row>
    <row r="5805" spans="1:10" x14ac:dyDescent="0.2">
      <c r="A5805" t="s">
        <v>22851</v>
      </c>
      <c r="B5805" t="s">
        <v>22853</v>
      </c>
      <c r="C5805" t="s">
        <v>22852</v>
      </c>
      <c r="D5805" t="s">
        <v>22835</v>
      </c>
      <c r="H5805" t="s">
        <v>22836</v>
      </c>
      <c r="J5805" t="s">
        <v>27696</v>
      </c>
    </row>
    <row r="5806" spans="1:10" x14ac:dyDescent="0.2">
      <c r="A5806" t="s">
        <v>22854</v>
      </c>
      <c r="B5806" t="s">
        <v>22856</v>
      </c>
      <c r="C5806" t="s">
        <v>22855</v>
      </c>
      <c r="J5806" t="s">
        <v>27696</v>
      </c>
    </row>
    <row r="5807" spans="1:10" x14ac:dyDescent="0.2">
      <c r="A5807" t="s">
        <v>24394</v>
      </c>
      <c r="B5807" t="s">
        <v>24396</v>
      </c>
      <c r="C5807" t="s">
        <v>24395</v>
      </c>
      <c r="J5807" t="s">
        <v>27696</v>
      </c>
    </row>
    <row r="5808" spans="1:10" x14ac:dyDescent="0.2">
      <c r="A5808" t="s">
        <v>26108</v>
      </c>
      <c r="B5808" t="s">
        <v>16839</v>
      </c>
      <c r="C5808" t="s">
        <v>26109</v>
      </c>
      <c r="J5808" t="s">
        <v>27672</v>
      </c>
    </row>
    <row r="5809" spans="1:10" x14ac:dyDescent="0.2">
      <c r="A5809" t="s">
        <v>13720</v>
      </c>
      <c r="B5809" t="s">
        <v>13722</v>
      </c>
      <c r="C5809" t="s">
        <v>13721</v>
      </c>
      <c r="D5809" t="s">
        <v>1228</v>
      </c>
      <c r="H5809" t="s">
        <v>1229</v>
      </c>
      <c r="J5809" t="s">
        <v>27696</v>
      </c>
    </row>
    <row r="5810" spans="1:10" x14ac:dyDescent="0.2">
      <c r="A5810" t="s">
        <v>13723</v>
      </c>
      <c r="B5810" t="s">
        <v>13725</v>
      </c>
      <c r="C5810" t="s">
        <v>13724</v>
      </c>
      <c r="D5810" t="s">
        <v>1230</v>
      </c>
      <c r="H5810" t="s">
        <v>1231</v>
      </c>
      <c r="J5810" t="s">
        <v>27696</v>
      </c>
    </row>
    <row r="5811" spans="1:10" x14ac:dyDescent="0.2">
      <c r="A5811" t="s">
        <v>1234</v>
      </c>
      <c r="B5811" t="s">
        <v>1236</v>
      </c>
      <c r="C5811" t="s">
        <v>1235</v>
      </c>
      <c r="J5811" t="s">
        <v>27696</v>
      </c>
    </row>
    <row r="5812" spans="1:10" x14ac:dyDescent="0.2">
      <c r="A5812" t="s">
        <v>13726</v>
      </c>
      <c r="B5812" t="s">
        <v>13728</v>
      </c>
      <c r="C5812" t="s">
        <v>13727</v>
      </c>
      <c r="J5812" t="s">
        <v>27696</v>
      </c>
    </row>
    <row r="5813" spans="1:10" x14ac:dyDescent="0.2">
      <c r="A5813" t="s">
        <v>21789</v>
      </c>
      <c r="B5813" t="s">
        <v>21791</v>
      </c>
      <c r="C5813" t="s">
        <v>21790</v>
      </c>
      <c r="D5813" t="s">
        <v>20839</v>
      </c>
      <c r="H5813" t="s">
        <v>20840</v>
      </c>
      <c r="J5813" t="s">
        <v>27696</v>
      </c>
    </row>
    <row r="5814" spans="1:10" x14ac:dyDescent="0.2">
      <c r="A5814" t="s">
        <v>23740</v>
      </c>
      <c r="B5814" t="s">
        <v>23742</v>
      </c>
      <c r="C5814" t="s">
        <v>23741</v>
      </c>
      <c r="J5814" t="s">
        <v>27696</v>
      </c>
    </row>
    <row r="5815" spans="1:10" x14ac:dyDescent="0.2">
      <c r="A5815" t="s">
        <v>18253</v>
      </c>
      <c r="B5815" t="s">
        <v>18255</v>
      </c>
      <c r="C5815" t="s">
        <v>18254</v>
      </c>
      <c r="J5815" t="s">
        <v>27670</v>
      </c>
    </row>
    <row r="5816" spans="1:10" x14ac:dyDescent="0.2">
      <c r="A5816" t="s">
        <v>18256</v>
      </c>
      <c r="B5816" t="s">
        <v>18258</v>
      </c>
      <c r="C5816" t="s">
        <v>18257</v>
      </c>
      <c r="J5816" t="s">
        <v>27670</v>
      </c>
    </row>
    <row r="5817" spans="1:10" x14ac:dyDescent="0.2">
      <c r="A5817" t="s">
        <v>18259</v>
      </c>
      <c r="B5817" t="s">
        <v>18261</v>
      </c>
      <c r="C5817" t="s">
        <v>18260</v>
      </c>
      <c r="J5817" t="s">
        <v>27670</v>
      </c>
    </row>
    <row r="5818" spans="1:10" x14ac:dyDescent="0.2">
      <c r="A5818" t="s">
        <v>18262</v>
      </c>
      <c r="B5818" t="s">
        <v>18264</v>
      </c>
      <c r="C5818" t="s">
        <v>18263</v>
      </c>
      <c r="J5818" t="s">
        <v>27670</v>
      </c>
    </row>
    <row r="5819" spans="1:10" x14ac:dyDescent="0.2">
      <c r="A5819" t="s">
        <v>18265</v>
      </c>
      <c r="B5819" t="s">
        <v>18267</v>
      </c>
      <c r="C5819" t="s">
        <v>18266</v>
      </c>
      <c r="J5819" t="s">
        <v>27696</v>
      </c>
    </row>
    <row r="5820" spans="1:10" x14ac:dyDescent="0.2">
      <c r="A5820" t="s">
        <v>18268</v>
      </c>
      <c r="B5820" t="s">
        <v>18270</v>
      </c>
      <c r="C5820" t="s">
        <v>18269</v>
      </c>
      <c r="J5820" t="s">
        <v>27696</v>
      </c>
    </row>
    <row r="5821" spans="1:10" x14ac:dyDescent="0.2">
      <c r="A5821" t="s">
        <v>26693</v>
      </c>
      <c r="B5821" t="s">
        <v>26695</v>
      </c>
      <c r="C5821" t="s">
        <v>26694</v>
      </c>
      <c r="J5821" t="s">
        <v>27672</v>
      </c>
    </row>
    <row r="5822" spans="1:10" x14ac:dyDescent="0.2">
      <c r="A5822" t="s">
        <v>24397</v>
      </c>
      <c r="B5822" t="s">
        <v>24399</v>
      </c>
      <c r="C5822" t="s">
        <v>24398</v>
      </c>
      <c r="D5822" t="s">
        <v>13687</v>
      </c>
      <c r="E5822" t="s">
        <v>25668</v>
      </c>
      <c r="G5822" t="s">
        <v>25669</v>
      </c>
      <c r="H5822" t="s">
        <v>13688</v>
      </c>
      <c r="J5822" t="s">
        <v>27672</v>
      </c>
    </row>
    <row r="5823" spans="1:10" x14ac:dyDescent="0.2">
      <c r="A5823" t="s">
        <v>25668</v>
      </c>
      <c r="B5823" t="s">
        <v>26110</v>
      </c>
      <c r="C5823" t="s">
        <v>25669</v>
      </c>
      <c r="D5823" t="s">
        <v>24397</v>
      </c>
      <c r="H5823" t="s">
        <v>24398</v>
      </c>
      <c r="J5823" t="s">
        <v>27672</v>
      </c>
    </row>
    <row r="5824" spans="1:10" x14ac:dyDescent="0.2">
      <c r="A5824" t="s">
        <v>26111</v>
      </c>
      <c r="B5824" t="s">
        <v>26113</v>
      </c>
      <c r="C5824" t="s">
        <v>26112</v>
      </c>
      <c r="J5824" t="s">
        <v>27672</v>
      </c>
    </row>
    <row r="5825" spans="1:10" x14ac:dyDescent="0.2">
      <c r="A5825" t="s">
        <v>6358</v>
      </c>
      <c r="B5825" t="s">
        <v>6359</v>
      </c>
      <c r="C5825" t="s">
        <v>6357</v>
      </c>
      <c r="J5825" t="s">
        <v>27696</v>
      </c>
    </row>
    <row r="5826" spans="1:10" x14ac:dyDescent="0.2">
      <c r="A5826" t="s">
        <v>13729</v>
      </c>
      <c r="B5826" t="s">
        <v>13731</v>
      </c>
      <c r="C5826" t="s">
        <v>13730</v>
      </c>
      <c r="J5826" t="s">
        <v>27696</v>
      </c>
    </row>
    <row r="5827" spans="1:10" x14ac:dyDescent="0.2">
      <c r="A5827" t="s">
        <v>13732</v>
      </c>
      <c r="B5827" t="s">
        <v>13734</v>
      </c>
      <c r="C5827" t="s">
        <v>13733</v>
      </c>
      <c r="J5827" t="s">
        <v>27696</v>
      </c>
    </row>
    <row r="5828" spans="1:10" x14ac:dyDescent="0.2">
      <c r="A5828" t="s">
        <v>6361</v>
      </c>
      <c r="B5828" t="s">
        <v>6362</v>
      </c>
      <c r="C5828" t="s">
        <v>6360</v>
      </c>
      <c r="E5828" t="s">
        <v>22636</v>
      </c>
      <c r="G5828" t="s">
        <v>22637</v>
      </c>
      <c r="J5828" t="s">
        <v>27696</v>
      </c>
    </row>
    <row r="5829" spans="1:10" x14ac:dyDescent="0.2">
      <c r="A5829" t="s">
        <v>6364</v>
      </c>
      <c r="B5829" t="s">
        <v>6365</v>
      </c>
      <c r="C5829" t="s">
        <v>6363</v>
      </c>
      <c r="E5829" t="s">
        <v>19501</v>
      </c>
      <c r="G5829" t="s">
        <v>19502</v>
      </c>
      <c r="J5829" t="s">
        <v>27696</v>
      </c>
    </row>
    <row r="5830" spans="1:10" x14ac:dyDescent="0.2">
      <c r="A5830" t="s">
        <v>19501</v>
      </c>
      <c r="B5830" t="s">
        <v>6365</v>
      </c>
      <c r="C5830" t="s">
        <v>19502</v>
      </c>
      <c r="D5830" t="s">
        <v>6364</v>
      </c>
      <c r="H5830" t="s">
        <v>6363</v>
      </c>
      <c r="J5830" t="s">
        <v>27696</v>
      </c>
    </row>
    <row r="5831" spans="1:10" x14ac:dyDescent="0.2">
      <c r="A5831" t="s">
        <v>16108</v>
      </c>
      <c r="B5831" t="s">
        <v>25479</v>
      </c>
      <c r="C5831" t="s">
        <v>16109</v>
      </c>
      <c r="D5831" t="s">
        <v>17074</v>
      </c>
      <c r="H5831" t="s">
        <v>17075</v>
      </c>
      <c r="J5831" t="s">
        <v>27696</v>
      </c>
    </row>
    <row r="5832" spans="1:10" x14ac:dyDescent="0.2">
      <c r="A5832" t="s">
        <v>16110</v>
      </c>
      <c r="B5832" t="s">
        <v>25480</v>
      </c>
      <c r="C5832" t="s">
        <v>16111</v>
      </c>
      <c r="D5832" t="s">
        <v>17076</v>
      </c>
      <c r="H5832" t="s">
        <v>17077</v>
      </c>
      <c r="J5832" t="s">
        <v>27696</v>
      </c>
    </row>
    <row r="5833" spans="1:10" x14ac:dyDescent="0.2">
      <c r="A5833" t="s">
        <v>16112</v>
      </c>
      <c r="B5833" t="s">
        <v>25481</v>
      </c>
      <c r="C5833" t="s">
        <v>16113</v>
      </c>
      <c r="D5833" t="s">
        <v>17078</v>
      </c>
      <c r="H5833" t="s">
        <v>17079</v>
      </c>
      <c r="J5833" t="s">
        <v>27696</v>
      </c>
    </row>
    <row r="5834" spans="1:10" x14ac:dyDescent="0.2">
      <c r="A5834" t="s">
        <v>16114</v>
      </c>
      <c r="B5834" t="s">
        <v>25482</v>
      </c>
      <c r="C5834" t="s">
        <v>16115</v>
      </c>
      <c r="D5834" t="s">
        <v>17080</v>
      </c>
      <c r="H5834" t="s">
        <v>17081</v>
      </c>
      <c r="J5834" t="s">
        <v>27696</v>
      </c>
    </row>
    <row r="5835" spans="1:10" x14ac:dyDescent="0.2">
      <c r="A5835" t="s">
        <v>14111</v>
      </c>
      <c r="B5835" t="s">
        <v>23745</v>
      </c>
      <c r="C5835" t="s">
        <v>14112</v>
      </c>
      <c r="D5835" t="s">
        <v>22636</v>
      </c>
      <c r="E5835" t="s">
        <v>24750</v>
      </c>
      <c r="G5835" t="s">
        <v>24751</v>
      </c>
      <c r="H5835" t="s">
        <v>22637</v>
      </c>
      <c r="J5835" t="s">
        <v>27696</v>
      </c>
    </row>
    <row r="5836" spans="1:10" x14ac:dyDescent="0.2">
      <c r="A5836" t="s">
        <v>23743</v>
      </c>
      <c r="B5836" t="s">
        <v>23745</v>
      </c>
      <c r="C5836" t="s">
        <v>23744</v>
      </c>
      <c r="D5836" t="s">
        <v>24750</v>
      </c>
      <c r="H5836" t="s">
        <v>24751</v>
      </c>
      <c r="J5836" t="s">
        <v>27696</v>
      </c>
    </row>
    <row r="5837" spans="1:10" x14ac:dyDescent="0.2">
      <c r="A5837" t="s">
        <v>13735</v>
      </c>
      <c r="B5837" t="s">
        <v>23748</v>
      </c>
      <c r="C5837" t="s">
        <v>13736</v>
      </c>
      <c r="E5837" t="s">
        <v>23746</v>
      </c>
      <c r="G5837" t="s">
        <v>23747</v>
      </c>
      <c r="J5837" t="s">
        <v>27696</v>
      </c>
    </row>
    <row r="5838" spans="1:10" x14ac:dyDescent="0.2">
      <c r="A5838" t="s">
        <v>23746</v>
      </c>
      <c r="B5838" t="s">
        <v>23748</v>
      </c>
      <c r="C5838" t="s">
        <v>23747</v>
      </c>
      <c r="D5838" t="s">
        <v>13735</v>
      </c>
      <c r="H5838" t="s">
        <v>13736</v>
      </c>
      <c r="J5838" t="s">
        <v>27696</v>
      </c>
    </row>
    <row r="5839" spans="1:10" x14ac:dyDescent="0.2">
      <c r="A5839" t="s">
        <v>14113</v>
      </c>
      <c r="B5839" t="s">
        <v>16116</v>
      </c>
      <c r="C5839" t="s">
        <v>14114</v>
      </c>
      <c r="D5839" t="s">
        <v>14115</v>
      </c>
      <c r="H5839" t="s">
        <v>14116</v>
      </c>
      <c r="J5839" t="s">
        <v>27696</v>
      </c>
    </row>
    <row r="5840" spans="1:10" x14ac:dyDescent="0.2">
      <c r="A5840" t="s">
        <v>13737</v>
      </c>
      <c r="B5840" t="s">
        <v>14837</v>
      </c>
      <c r="C5840" t="s">
        <v>13738</v>
      </c>
      <c r="J5840" t="s">
        <v>27696</v>
      </c>
    </row>
    <row r="5841" spans="1:10" x14ac:dyDescent="0.2">
      <c r="A5841" t="s">
        <v>14838</v>
      </c>
      <c r="B5841" t="s">
        <v>14840</v>
      </c>
      <c r="C5841" t="s">
        <v>14839</v>
      </c>
      <c r="J5841" t="s">
        <v>27696</v>
      </c>
    </row>
    <row r="5842" spans="1:10" x14ac:dyDescent="0.2">
      <c r="A5842" t="s">
        <v>14841</v>
      </c>
      <c r="B5842" t="s">
        <v>14843</v>
      </c>
      <c r="C5842" t="s">
        <v>14842</v>
      </c>
      <c r="J5842" t="s">
        <v>27696</v>
      </c>
    </row>
    <row r="5843" spans="1:10" x14ac:dyDescent="0.2">
      <c r="A5843" t="s">
        <v>16119</v>
      </c>
      <c r="B5843" t="s">
        <v>25484</v>
      </c>
      <c r="C5843" t="s">
        <v>25483</v>
      </c>
      <c r="J5843" t="s">
        <v>27696</v>
      </c>
    </row>
    <row r="5844" spans="1:10" x14ac:dyDescent="0.2">
      <c r="A5844" t="s">
        <v>16120</v>
      </c>
      <c r="B5844" t="s">
        <v>16122</v>
      </c>
      <c r="C5844" t="s">
        <v>16121</v>
      </c>
      <c r="J5844" t="s">
        <v>27696</v>
      </c>
    </row>
    <row r="5845" spans="1:10" x14ac:dyDescent="0.2">
      <c r="A5845" t="s">
        <v>18271</v>
      </c>
      <c r="B5845" t="s">
        <v>18273</v>
      </c>
      <c r="C5845" t="s">
        <v>18272</v>
      </c>
      <c r="J5845" t="s">
        <v>27696</v>
      </c>
    </row>
    <row r="5846" spans="1:10" x14ac:dyDescent="0.2">
      <c r="A5846" t="s">
        <v>18274</v>
      </c>
      <c r="B5846" t="s">
        <v>18276</v>
      </c>
      <c r="C5846" t="s">
        <v>18275</v>
      </c>
      <c r="D5846" t="s">
        <v>9229</v>
      </c>
      <c r="E5846" t="s">
        <v>19503</v>
      </c>
      <c r="G5846" t="s">
        <v>19504</v>
      </c>
      <c r="H5846" t="s">
        <v>9228</v>
      </c>
      <c r="J5846" t="s">
        <v>27696</v>
      </c>
    </row>
    <row r="5847" spans="1:10" x14ac:dyDescent="0.2">
      <c r="A5847" t="s">
        <v>19503</v>
      </c>
      <c r="B5847" t="s">
        <v>18276</v>
      </c>
      <c r="C5847" t="s">
        <v>19504</v>
      </c>
      <c r="D5847" t="s">
        <v>18274</v>
      </c>
      <c r="H5847" t="s">
        <v>18275</v>
      </c>
      <c r="J5847" t="s">
        <v>27696</v>
      </c>
    </row>
    <row r="5848" spans="1:10" x14ac:dyDescent="0.2">
      <c r="A5848" t="s">
        <v>18277</v>
      </c>
      <c r="B5848" t="s">
        <v>18279</v>
      </c>
      <c r="C5848" t="s">
        <v>18278</v>
      </c>
      <c r="D5848" t="s">
        <v>6268</v>
      </c>
      <c r="H5848" t="s">
        <v>6267</v>
      </c>
      <c r="J5848" t="s">
        <v>27696</v>
      </c>
    </row>
    <row r="5849" spans="1:10" x14ac:dyDescent="0.2">
      <c r="A5849" t="s">
        <v>18280</v>
      </c>
      <c r="B5849" t="s">
        <v>18282</v>
      </c>
      <c r="C5849" t="s">
        <v>18281</v>
      </c>
      <c r="J5849" t="s">
        <v>27696</v>
      </c>
    </row>
    <row r="5850" spans="1:10" x14ac:dyDescent="0.2">
      <c r="A5850" t="s">
        <v>19505</v>
      </c>
      <c r="B5850" t="s">
        <v>19507</v>
      </c>
      <c r="C5850" t="s">
        <v>19506</v>
      </c>
      <c r="J5850" t="s">
        <v>27696</v>
      </c>
    </row>
    <row r="5851" spans="1:10" x14ac:dyDescent="0.2">
      <c r="A5851" t="s">
        <v>20841</v>
      </c>
      <c r="B5851" t="s">
        <v>20843</v>
      </c>
      <c r="C5851" t="s">
        <v>20842</v>
      </c>
      <c r="J5851" t="s">
        <v>27696</v>
      </c>
    </row>
    <row r="5852" spans="1:10" x14ac:dyDescent="0.2">
      <c r="A5852" t="s">
        <v>23749</v>
      </c>
      <c r="B5852" t="s">
        <v>23751</v>
      </c>
      <c r="C5852" t="s">
        <v>23750</v>
      </c>
      <c r="J5852" t="s">
        <v>27696</v>
      </c>
    </row>
    <row r="5853" spans="1:10" x14ac:dyDescent="0.2">
      <c r="A5853" t="s">
        <v>26114</v>
      </c>
      <c r="B5853" t="s">
        <v>26116</v>
      </c>
      <c r="C5853" t="s">
        <v>26115</v>
      </c>
      <c r="J5853" t="s">
        <v>27696</v>
      </c>
    </row>
    <row r="5854" spans="1:10" x14ac:dyDescent="0.2">
      <c r="A5854" t="s">
        <v>16123</v>
      </c>
      <c r="B5854" t="s">
        <v>16125</v>
      </c>
      <c r="C5854" t="s">
        <v>16124</v>
      </c>
      <c r="J5854" t="s">
        <v>27696</v>
      </c>
    </row>
    <row r="5855" spans="1:10" x14ac:dyDescent="0.2">
      <c r="A5855" t="s">
        <v>18283</v>
      </c>
      <c r="B5855" t="s">
        <v>18285</v>
      </c>
      <c r="C5855" t="s">
        <v>18284</v>
      </c>
      <c r="J5855" t="s">
        <v>27696</v>
      </c>
    </row>
    <row r="5856" spans="1:10" x14ac:dyDescent="0.2">
      <c r="A5856" t="s">
        <v>18286</v>
      </c>
      <c r="B5856" t="s">
        <v>18288</v>
      </c>
      <c r="C5856" t="s">
        <v>18287</v>
      </c>
      <c r="J5856" t="s">
        <v>27696</v>
      </c>
    </row>
    <row r="5857" spans="1:10" x14ac:dyDescent="0.2">
      <c r="A5857" t="s">
        <v>21792</v>
      </c>
      <c r="B5857" t="s">
        <v>21794</v>
      </c>
      <c r="C5857" t="s">
        <v>21793</v>
      </c>
      <c r="J5857" t="s">
        <v>27696</v>
      </c>
    </row>
    <row r="5858" spans="1:10" x14ac:dyDescent="0.2">
      <c r="A5858" t="s">
        <v>14844</v>
      </c>
      <c r="B5858" t="s">
        <v>14846</v>
      </c>
      <c r="C5858" t="s">
        <v>14845</v>
      </c>
      <c r="J5858" t="s">
        <v>27696</v>
      </c>
    </row>
    <row r="5859" spans="1:10" x14ac:dyDescent="0.2">
      <c r="A5859" t="s">
        <v>828</v>
      </c>
      <c r="B5859" t="s">
        <v>830</v>
      </c>
      <c r="C5859" t="s">
        <v>829</v>
      </c>
      <c r="D5859" t="s">
        <v>22638</v>
      </c>
      <c r="E5859" t="s">
        <v>24738</v>
      </c>
      <c r="G5859" t="s">
        <v>24739</v>
      </c>
      <c r="H5859" t="s">
        <v>22639</v>
      </c>
      <c r="J5859" t="s">
        <v>27700</v>
      </c>
    </row>
    <row r="5860" spans="1:10" x14ac:dyDescent="0.2">
      <c r="A5860" t="s">
        <v>22857</v>
      </c>
      <c r="B5860" t="s">
        <v>22859</v>
      </c>
      <c r="C5860" t="s">
        <v>22858</v>
      </c>
      <c r="D5860" t="s">
        <v>24738</v>
      </c>
      <c r="E5860" t="s">
        <v>25670</v>
      </c>
      <c r="G5860" t="s">
        <v>25671</v>
      </c>
      <c r="H5860" t="s">
        <v>24739</v>
      </c>
      <c r="J5860" t="s">
        <v>27700</v>
      </c>
    </row>
    <row r="5861" spans="1:10" x14ac:dyDescent="0.2">
      <c r="A5861" t="s">
        <v>25636</v>
      </c>
      <c r="B5861" t="s">
        <v>26118</v>
      </c>
      <c r="C5861" t="s">
        <v>26117</v>
      </c>
      <c r="D5861" t="s">
        <v>25670</v>
      </c>
      <c r="H5861" t="s">
        <v>25671</v>
      </c>
      <c r="J5861" t="s">
        <v>27700</v>
      </c>
    </row>
    <row r="5862" spans="1:10" x14ac:dyDescent="0.2">
      <c r="A5862" t="s">
        <v>831</v>
      </c>
      <c r="B5862" t="s">
        <v>833</v>
      </c>
      <c r="C5862" t="s">
        <v>832</v>
      </c>
      <c r="E5862" t="s">
        <v>25673</v>
      </c>
      <c r="G5862" t="s">
        <v>25674</v>
      </c>
      <c r="J5862" t="s">
        <v>27700</v>
      </c>
    </row>
    <row r="5863" spans="1:10" x14ac:dyDescent="0.2">
      <c r="A5863" t="s">
        <v>25672</v>
      </c>
      <c r="B5863" t="s">
        <v>26120</v>
      </c>
      <c r="C5863" t="s">
        <v>26119</v>
      </c>
      <c r="D5863" t="s">
        <v>25673</v>
      </c>
      <c r="H5863" t="s">
        <v>25674</v>
      </c>
      <c r="J5863" t="s">
        <v>27700</v>
      </c>
    </row>
    <row r="5864" spans="1:10" x14ac:dyDescent="0.2">
      <c r="A5864" t="s">
        <v>6367</v>
      </c>
      <c r="B5864" t="s">
        <v>16126</v>
      </c>
      <c r="C5864" t="s">
        <v>6366</v>
      </c>
      <c r="D5864" t="s">
        <v>22641</v>
      </c>
      <c r="E5864" t="s">
        <v>25676</v>
      </c>
      <c r="G5864" t="s">
        <v>25677</v>
      </c>
      <c r="H5864" t="s">
        <v>22642</v>
      </c>
      <c r="J5864" t="s">
        <v>27672</v>
      </c>
    </row>
    <row r="5865" spans="1:10" x14ac:dyDescent="0.2">
      <c r="A5865" t="s">
        <v>25675</v>
      </c>
      <c r="B5865" t="s">
        <v>26122</v>
      </c>
      <c r="C5865" t="s">
        <v>26121</v>
      </c>
      <c r="D5865" t="s">
        <v>25676</v>
      </c>
      <c r="H5865" t="s">
        <v>25677</v>
      </c>
      <c r="J5865" t="s">
        <v>27672</v>
      </c>
    </row>
    <row r="5866" spans="1:10" x14ac:dyDescent="0.2">
      <c r="A5866" t="s">
        <v>6369</v>
      </c>
      <c r="B5866" t="s">
        <v>16127</v>
      </c>
      <c r="C5866" t="s">
        <v>6368</v>
      </c>
      <c r="D5866" t="s">
        <v>22643</v>
      </c>
      <c r="E5866" t="s">
        <v>25678</v>
      </c>
      <c r="G5866" t="s">
        <v>25679</v>
      </c>
      <c r="H5866" t="s">
        <v>22644</v>
      </c>
      <c r="J5866" t="s">
        <v>27672</v>
      </c>
    </row>
    <row r="5867" spans="1:10" x14ac:dyDescent="0.2">
      <c r="A5867" t="s">
        <v>25637</v>
      </c>
      <c r="B5867" t="s">
        <v>26124</v>
      </c>
      <c r="C5867" t="s">
        <v>26123</v>
      </c>
      <c r="D5867" t="s">
        <v>25678</v>
      </c>
      <c r="H5867" t="s">
        <v>25679</v>
      </c>
      <c r="J5867" t="s">
        <v>27672</v>
      </c>
    </row>
    <row r="5868" spans="1:10" x14ac:dyDescent="0.2">
      <c r="A5868" t="s">
        <v>6371</v>
      </c>
      <c r="B5868" t="s">
        <v>19508</v>
      </c>
      <c r="C5868" t="s">
        <v>6370</v>
      </c>
      <c r="D5868" t="s">
        <v>9277</v>
      </c>
      <c r="E5868" t="s">
        <v>22646</v>
      </c>
      <c r="G5868" t="s">
        <v>22647</v>
      </c>
      <c r="H5868" t="s">
        <v>9278</v>
      </c>
      <c r="J5868" t="s">
        <v>27670</v>
      </c>
    </row>
    <row r="5869" spans="1:10" x14ac:dyDescent="0.2">
      <c r="A5869" t="s">
        <v>16128</v>
      </c>
      <c r="B5869" t="s">
        <v>19508</v>
      </c>
      <c r="C5869" t="s">
        <v>16129</v>
      </c>
      <c r="D5869" t="s">
        <v>22646</v>
      </c>
      <c r="E5869" t="s">
        <v>25680</v>
      </c>
      <c r="G5869" t="s">
        <v>25681</v>
      </c>
      <c r="H5869" t="s">
        <v>22647</v>
      </c>
      <c r="J5869" t="s">
        <v>27670</v>
      </c>
    </row>
    <row r="5870" spans="1:10" x14ac:dyDescent="0.2">
      <c r="A5870" t="s">
        <v>25638</v>
      </c>
      <c r="B5870" t="s">
        <v>26126</v>
      </c>
      <c r="C5870" t="s">
        <v>26125</v>
      </c>
      <c r="D5870" t="s">
        <v>25680</v>
      </c>
      <c r="H5870" t="s">
        <v>25681</v>
      </c>
      <c r="J5870" t="s">
        <v>27670</v>
      </c>
    </row>
    <row r="5871" spans="1:10" x14ac:dyDescent="0.2">
      <c r="A5871" t="s">
        <v>6373</v>
      </c>
      <c r="B5871" t="s">
        <v>19509</v>
      </c>
      <c r="C5871" t="s">
        <v>6372</v>
      </c>
      <c r="D5871" t="s">
        <v>9279</v>
      </c>
      <c r="E5871" t="s">
        <v>22649</v>
      </c>
      <c r="G5871" t="s">
        <v>22650</v>
      </c>
      <c r="H5871" t="s">
        <v>9280</v>
      </c>
      <c r="J5871" t="s">
        <v>27670</v>
      </c>
    </row>
    <row r="5872" spans="1:10" x14ac:dyDescent="0.2">
      <c r="A5872" t="s">
        <v>16130</v>
      </c>
      <c r="B5872" t="s">
        <v>19510</v>
      </c>
      <c r="C5872" t="s">
        <v>16131</v>
      </c>
      <c r="D5872" t="s">
        <v>22649</v>
      </c>
      <c r="E5872" t="s">
        <v>25682</v>
      </c>
      <c r="G5872" t="s">
        <v>25683</v>
      </c>
      <c r="H5872" t="s">
        <v>22650</v>
      </c>
      <c r="J5872" t="s">
        <v>27670</v>
      </c>
    </row>
    <row r="5873" spans="1:10" x14ac:dyDescent="0.2">
      <c r="A5873" t="s">
        <v>25639</v>
      </c>
      <c r="B5873" t="s">
        <v>26128</v>
      </c>
      <c r="C5873" t="s">
        <v>26127</v>
      </c>
      <c r="D5873" t="s">
        <v>25682</v>
      </c>
      <c r="H5873" t="s">
        <v>25683</v>
      </c>
      <c r="J5873" t="s">
        <v>27670</v>
      </c>
    </row>
    <row r="5874" spans="1:10" x14ac:dyDescent="0.2">
      <c r="A5874" t="s">
        <v>24400</v>
      </c>
      <c r="B5874" t="s">
        <v>24402</v>
      </c>
      <c r="C5874" t="s">
        <v>24401</v>
      </c>
      <c r="E5874" t="s">
        <v>25685</v>
      </c>
      <c r="G5874" t="s">
        <v>25686</v>
      </c>
      <c r="J5874" t="s">
        <v>27696</v>
      </c>
    </row>
    <row r="5875" spans="1:10" x14ac:dyDescent="0.2">
      <c r="A5875" t="s">
        <v>25684</v>
      </c>
      <c r="B5875" t="s">
        <v>26130</v>
      </c>
      <c r="C5875" t="s">
        <v>26129</v>
      </c>
      <c r="D5875" t="s">
        <v>25685</v>
      </c>
      <c r="H5875" t="s">
        <v>25686</v>
      </c>
      <c r="J5875" t="s">
        <v>27696</v>
      </c>
    </row>
    <row r="5876" spans="1:10" x14ac:dyDescent="0.2">
      <c r="A5876" t="s">
        <v>834</v>
      </c>
      <c r="B5876" t="s">
        <v>19511</v>
      </c>
      <c r="C5876" t="s">
        <v>835</v>
      </c>
      <c r="J5876" t="s">
        <v>27700</v>
      </c>
    </row>
    <row r="5877" spans="1:10" x14ac:dyDescent="0.2">
      <c r="A5877" t="s">
        <v>836</v>
      </c>
      <c r="B5877" t="s">
        <v>19512</v>
      </c>
      <c r="C5877" t="s">
        <v>837</v>
      </c>
      <c r="J5877" t="s">
        <v>27700</v>
      </c>
    </row>
    <row r="5878" spans="1:10" x14ac:dyDescent="0.2">
      <c r="A5878" t="s">
        <v>14847</v>
      </c>
      <c r="B5878" t="s">
        <v>16132</v>
      </c>
      <c r="C5878" t="s">
        <v>14848</v>
      </c>
      <c r="F5878" t="s">
        <v>19377</v>
      </c>
      <c r="I5878" t="s">
        <v>19378</v>
      </c>
      <c r="J5878" t="s">
        <v>27723</v>
      </c>
    </row>
    <row r="5879" spans="1:10" x14ac:dyDescent="0.2">
      <c r="A5879" t="s">
        <v>16133</v>
      </c>
      <c r="B5879" t="s">
        <v>16135</v>
      </c>
      <c r="C5879" t="s">
        <v>16134</v>
      </c>
      <c r="J5879" t="s">
        <v>27723</v>
      </c>
    </row>
    <row r="5880" spans="1:10" x14ac:dyDescent="0.2">
      <c r="A5880" t="s">
        <v>20844</v>
      </c>
      <c r="B5880" t="s">
        <v>16138</v>
      </c>
      <c r="C5880" t="s">
        <v>20845</v>
      </c>
      <c r="J5880" t="s">
        <v>27723</v>
      </c>
    </row>
    <row r="5881" spans="1:10" x14ac:dyDescent="0.2">
      <c r="A5881" t="s">
        <v>16136</v>
      </c>
      <c r="B5881" t="s">
        <v>20846</v>
      </c>
      <c r="C5881" t="s">
        <v>16137</v>
      </c>
      <c r="J5881" t="s">
        <v>27723</v>
      </c>
    </row>
    <row r="5882" spans="1:10" x14ac:dyDescent="0.2">
      <c r="A5882" t="s">
        <v>16139</v>
      </c>
      <c r="B5882" t="s">
        <v>25485</v>
      </c>
      <c r="C5882" t="s">
        <v>16140</v>
      </c>
      <c r="E5882" t="s">
        <v>22655</v>
      </c>
      <c r="G5882" t="s">
        <v>22656</v>
      </c>
      <c r="J5882" t="s">
        <v>27696</v>
      </c>
    </row>
    <row r="5883" spans="1:10" x14ac:dyDescent="0.2">
      <c r="A5883" t="s">
        <v>3029</v>
      </c>
      <c r="B5883" t="s">
        <v>6374</v>
      </c>
      <c r="C5883" t="s">
        <v>3030</v>
      </c>
      <c r="D5883" t="s">
        <v>22652</v>
      </c>
      <c r="H5883" t="s">
        <v>22653</v>
      </c>
      <c r="J5883" t="s">
        <v>27670</v>
      </c>
    </row>
    <row r="5884" spans="1:10" x14ac:dyDescent="0.2">
      <c r="A5884" t="s">
        <v>16141</v>
      </c>
      <c r="B5884" t="s">
        <v>25485</v>
      </c>
      <c r="C5884" t="s">
        <v>16142</v>
      </c>
      <c r="D5884" t="s">
        <v>22655</v>
      </c>
      <c r="E5884" t="s">
        <v>24752</v>
      </c>
      <c r="G5884" t="s">
        <v>24753</v>
      </c>
      <c r="H5884" t="s">
        <v>22656</v>
      </c>
      <c r="J5884" t="s">
        <v>27696</v>
      </c>
    </row>
    <row r="5885" spans="1:10" x14ac:dyDescent="0.2">
      <c r="A5885" t="s">
        <v>23752</v>
      </c>
      <c r="B5885" t="s">
        <v>6374</v>
      </c>
      <c r="C5885" t="s">
        <v>23753</v>
      </c>
      <c r="D5885" t="s">
        <v>24752</v>
      </c>
      <c r="H5885" t="s">
        <v>24753</v>
      </c>
      <c r="J5885" t="s">
        <v>27696</v>
      </c>
    </row>
    <row r="5886" spans="1:10" x14ac:dyDescent="0.2">
      <c r="A5886" t="s">
        <v>18289</v>
      </c>
      <c r="B5886" t="s">
        <v>5814</v>
      </c>
      <c r="C5886" t="s">
        <v>18290</v>
      </c>
      <c r="J5886" t="s">
        <v>27672</v>
      </c>
    </row>
    <row r="5887" spans="1:10" x14ac:dyDescent="0.2">
      <c r="A5887" t="s">
        <v>18291</v>
      </c>
      <c r="B5887" t="s">
        <v>18293</v>
      </c>
      <c r="C5887" t="s">
        <v>18292</v>
      </c>
      <c r="J5887" t="s">
        <v>27670</v>
      </c>
    </row>
    <row r="5888" spans="1:10" x14ac:dyDescent="0.2">
      <c r="A5888" t="s">
        <v>6376</v>
      </c>
      <c r="B5888" t="s">
        <v>6377</v>
      </c>
      <c r="C5888" t="s">
        <v>6375</v>
      </c>
      <c r="D5888" t="s">
        <v>9283</v>
      </c>
      <c r="H5888" t="s">
        <v>9284</v>
      </c>
      <c r="J5888" t="s">
        <v>27672</v>
      </c>
    </row>
    <row r="5889" spans="1:10" x14ac:dyDescent="0.2">
      <c r="A5889" t="s">
        <v>838</v>
      </c>
      <c r="B5889" t="s">
        <v>19513</v>
      </c>
      <c r="C5889" t="s">
        <v>839</v>
      </c>
      <c r="E5889" t="s">
        <v>18091</v>
      </c>
      <c r="G5889" t="s">
        <v>18092</v>
      </c>
      <c r="J5889" t="s">
        <v>27700</v>
      </c>
    </row>
    <row r="5890" spans="1:10" x14ac:dyDescent="0.2">
      <c r="A5890" t="s">
        <v>840</v>
      </c>
      <c r="B5890" t="s">
        <v>19513</v>
      </c>
      <c r="C5890" t="s">
        <v>841</v>
      </c>
      <c r="E5890" t="s">
        <v>18093</v>
      </c>
      <c r="G5890" t="s">
        <v>18094</v>
      </c>
      <c r="J5890" t="s">
        <v>27700</v>
      </c>
    </row>
    <row r="5891" spans="1:10" x14ac:dyDescent="0.2">
      <c r="A5891" t="s">
        <v>6379</v>
      </c>
      <c r="B5891" t="s">
        <v>19514</v>
      </c>
      <c r="C5891" t="s">
        <v>6378</v>
      </c>
      <c r="D5891" t="s">
        <v>9285</v>
      </c>
      <c r="E5891" t="s">
        <v>22557</v>
      </c>
      <c r="G5891" t="s">
        <v>22558</v>
      </c>
      <c r="H5891" t="s">
        <v>9286</v>
      </c>
      <c r="J5891" t="s">
        <v>27670</v>
      </c>
    </row>
    <row r="5892" spans="1:10" x14ac:dyDescent="0.2">
      <c r="A5892" t="s">
        <v>6381</v>
      </c>
      <c r="B5892" t="s">
        <v>6382</v>
      </c>
      <c r="C5892" t="s">
        <v>6380</v>
      </c>
      <c r="D5892" t="s">
        <v>22657</v>
      </c>
      <c r="H5892" t="s">
        <v>22658</v>
      </c>
      <c r="J5892" t="s">
        <v>27672</v>
      </c>
    </row>
    <row r="5893" spans="1:10" x14ac:dyDescent="0.2">
      <c r="A5893" t="s">
        <v>6384</v>
      </c>
      <c r="B5893" t="s">
        <v>6385</v>
      </c>
      <c r="C5893" t="s">
        <v>6383</v>
      </c>
      <c r="D5893" t="s">
        <v>9287</v>
      </c>
      <c r="E5893" t="s">
        <v>25687</v>
      </c>
      <c r="G5893" t="s">
        <v>25688</v>
      </c>
      <c r="H5893" t="s">
        <v>9288</v>
      </c>
      <c r="J5893" t="s">
        <v>27696</v>
      </c>
    </row>
    <row r="5894" spans="1:10" x14ac:dyDescent="0.2">
      <c r="A5894" t="s">
        <v>3031</v>
      </c>
      <c r="B5894" t="s">
        <v>19515</v>
      </c>
      <c r="C5894" t="s">
        <v>3032</v>
      </c>
      <c r="D5894" t="s">
        <v>14230</v>
      </c>
      <c r="H5894" t="s">
        <v>14231</v>
      </c>
      <c r="J5894" t="s">
        <v>27670</v>
      </c>
    </row>
    <row r="5895" spans="1:10" x14ac:dyDescent="0.2">
      <c r="A5895" t="s">
        <v>16143</v>
      </c>
      <c r="B5895" t="s">
        <v>19517</v>
      </c>
      <c r="C5895" t="s">
        <v>16144</v>
      </c>
      <c r="J5895" t="s">
        <v>27670</v>
      </c>
    </row>
    <row r="5896" spans="1:10" x14ac:dyDescent="0.2">
      <c r="A5896" t="s">
        <v>19518</v>
      </c>
      <c r="B5896" t="s">
        <v>19516</v>
      </c>
      <c r="C5896" t="s">
        <v>19519</v>
      </c>
      <c r="D5896" t="s">
        <v>3033</v>
      </c>
      <c r="H5896" t="s">
        <v>3034</v>
      </c>
      <c r="J5896" t="s">
        <v>27670</v>
      </c>
    </row>
    <row r="5897" spans="1:10" x14ac:dyDescent="0.2">
      <c r="A5897" t="s">
        <v>6387</v>
      </c>
      <c r="B5897" t="s">
        <v>5814</v>
      </c>
      <c r="C5897" t="s">
        <v>6386</v>
      </c>
      <c r="J5897" t="s">
        <v>27672</v>
      </c>
    </row>
    <row r="5898" spans="1:10" x14ac:dyDescent="0.2">
      <c r="A5898" t="s">
        <v>18294</v>
      </c>
      <c r="B5898" t="s">
        <v>5814</v>
      </c>
      <c r="C5898" t="s">
        <v>18295</v>
      </c>
      <c r="J5898" t="s">
        <v>27672</v>
      </c>
    </row>
    <row r="5899" spans="1:10" x14ac:dyDescent="0.2">
      <c r="A5899" t="s">
        <v>842</v>
      </c>
      <c r="B5899" t="s">
        <v>844</v>
      </c>
      <c r="C5899" t="s">
        <v>843</v>
      </c>
      <c r="J5899" t="s">
        <v>27700</v>
      </c>
    </row>
    <row r="5900" spans="1:10" x14ac:dyDescent="0.2">
      <c r="A5900" t="s">
        <v>24403</v>
      </c>
      <c r="B5900" t="s">
        <v>24405</v>
      </c>
      <c r="C5900" t="s">
        <v>24404</v>
      </c>
      <c r="J5900" t="s">
        <v>27672</v>
      </c>
    </row>
    <row r="5901" spans="1:10" x14ac:dyDescent="0.2">
      <c r="A5901" t="s">
        <v>6389</v>
      </c>
      <c r="B5901" t="s">
        <v>6390</v>
      </c>
      <c r="C5901" t="s">
        <v>6388</v>
      </c>
      <c r="D5901" t="s">
        <v>9289</v>
      </c>
      <c r="E5901" t="s">
        <v>26854</v>
      </c>
      <c r="G5901" t="s">
        <v>27482</v>
      </c>
      <c r="H5901" t="s">
        <v>9290</v>
      </c>
      <c r="J5901" t="s">
        <v>27670</v>
      </c>
    </row>
    <row r="5902" spans="1:10" x14ac:dyDescent="0.2">
      <c r="A5902" t="s">
        <v>26696</v>
      </c>
      <c r="B5902" t="s">
        <v>26698</v>
      </c>
      <c r="C5902" t="s">
        <v>26697</v>
      </c>
      <c r="J5902" t="s">
        <v>27723</v>
      </c>
    </row>
    <row r="5903" spans="1:10" x14ac:dyDescent="0.2">
      <c r="A5903" t="s">
        <v>21795</v>
      </c>
      <c r="B5903" t="s">
        <v>21797</v>
      </c>
      <c r="C5903" t="s">
        <v>21796</v>
      </c>
      <c r="J5903" t="s">
        <v>27723</v>
      </c>
    </row>
    <row r="5904" spans="1:10" x14ac:dyDescent="0.2">
      <c r="A5904" t="s">
        <v>19520</v>
      </c>
      <c r="B5904" t="s">
        <v>19522</v>
      </c>
      <c r="C5904" t="s">
        <v>19521</v>
      </c>
      <c r="J5904" t="s">
        <v>27723</v>
      </c>
    </row>
    <row r="5905" spans="1:10" x14ac:dyDescent="0.2">
      <c r="A5905" t="s">
        <v>19523</v>
      </c>
      <c r="B5905" t="s">
        <v>19525</v>
      </c>
      <c r="C5905" t="s">
        <v>19524</v>
      </c>
      <c r="J5905" t="s">
        <v>27723</v>
      </c>
    </row>
    <row r="5906" spans="1:10" x14ac:dyDescent="0.2">
      <c r="A5906" t="s">
        <v>6392</v>
      </c>
      <c r="B5906" t="s">
        <v>5814</v>
      </c>
      <c r="C5906" t="s">
        <v>6391</v>
      </c>
      <c r="J5906" t="s">
        <v>27672</v>
      </c>
    </row>
    <row r="5907" spans="1:10" x14ac:dyDescent="0.2">
      <c r="A5907" t="s">
        <v>16841</v>
      </c>
      <c r="B5907" t="s">
        <v>16843</v>
      </c>
      <c r="C5907" t="s">
        <v>16842</v>
      </c>
      <c r="J5907" t="s">
        <v>27696</v>
      </c>
    </row>
    <row r="5908" spans="1:10" x14ac:dyDescent="0.2">
      <c r="A5908" t="s">
        <v>16145</v>
      </c>
      <c r="B5908" t="s">
        <v>16147</v>
      </c>
      <c r="C5908" t="s">
        <v>16146</v>
      </c>
      <c r="J5908" t="s">
        <v>27723</v>
      </c>
    </row>
    <row r="5909" spans="1:10" x14ac:dyDescent="0.2">
      <c r="A5909" t="s">
        <v>16148</v>
      </c>
      <c r="B5909" t="s">
        <v>5912</v>
      </c>
      <c r="C5909" t="s">
        <v>16149</v>
      </c>
      <c r="J5909" t="s">
        <v>27723</v>
      </c>
    </row>
    <row r="5910" spans="1:10" x14ac:dyDescent="0.2">
      <c r="A5910" t="s">
        <v>1238</v>
      </c>
      <c r="B5910" t="s">
        <v>1240</v>
      </c>
      <c r="C5910" t="s">
        <v>1239</v>
      </c>
      <c r="J5910" t="s">
        <v>27723</v>
      </c>
    </row>
    <row r="5911" spans="1:10" x14ac:dyDescent="0.2">
      <c r="A5911" t="s">
        <v>26699</v>
      </c>
      <c r="B5911" t="s">
        <v>26701</v>
      </c>
      <c r="C5911" t="s">
        <v>26700</v>
      </c>
      <c r="J5911" t="s">
        <v>27723</v>
      </c>
    </row>
    <row r="5912" spans="1:10" x14ac:dyDescent="0.2">
      <c r="A5912" t="s">
        <v>23754</v>
      </c>
      <c r="B5912" t="s">
        <v>23756</v>
      </c>
      <c r="C5912" t="s">
        <v>23755</v>
      </c>
      <c r="J5912" t="s">
        <v>27670</v>
      </c>
    </row>
    <row r="5913" spans="1:10" x14ac:dyDescent="0.2">
      <c r="A5913" t="s">
        <v>22860</v>
      </c>
      <c r="B5913" t="s">
        <v>22862</v>
      </c>
      <c r="C5913" t="s">
        <v>22861</v>
      </c>
      <c r="J5913" t="s">
        <v>27723</v>
      </c>
    </row>
    <row r="5914" spans="1:10" x14ac:dyDescent="0.2">
      <c r="A5914" t="s">
        <v>16150</v>
      </c>
      <c r="B5914" t="s">
        <v>16152</v>
      </c>
      <c r="C5914" t="s">
        <v>16151</v>
      </c>
      <c r="J5914" t="s">
        <v>27723</v>
      </c>
    </row>
    <row r="5915" spans="1:10" x14ac:dyDescent="0.2">
      <c r="A5915" t="s">
        <v>16153</v>
      </c>
      <c r="B5915" t="s">
        <v>16155</v>
      </c>
      <c r="C5915" t="s">
        <v>16154</v>
      </c>
      <c r="J5915" t="s">
        <v>27723</v>
      </c>
    </row>
    <row r="5916" spans="1:10" x14ac:dyDescent="0.2">
      <c r="A5916" t="s">
        <v>22863</v>
      </c>
      <c r="B5916" t="s">
        <v>22862</v>
      </c>
      <c r="C5916" t="s">
        <v>22864</v>
      </c>
      <c r="J5916" t="s">
        <v>27723</v>
      </c>
    </row>
    <row r="5917" spans="1:10" x14ac:dyDescent="0.2">
      <c r="A5917" t="s">
        <v>14849</v>
      </c>
      <c r="B5917" t="s">
        <v>14851</v>
      </c>
      <c r="C5917" t="s">
        <v>14850</v>
      </c>
      <c r="D5917" t="s">
        <v>14117</v>
      </c>
      <c r="H5917" t="s">
        <v>14118</v>
      </c>
      <c r="J5917" t="s">
        <v>27672</v>
      </c>
    </row>
    <row r="5918" spans="1:10" x14ac:dyDescent="0.2">
      <c r="A5918" t="s">
        <v>26131</v>
      </c>
      <c r="B5918" t="s">
        <v>26133</v>
      </c>
      <c r="C5918" t="s">
        <v>26132</v>
      </c>
      <c r="J5918" t="s">
        <v>27723</v>
      </c>
    </row>
    <row r="5919" spans="1:10" x14ac:dyDescent="0.2">
      <c r="A5919" t="s">
        <v>19526</v>
      </c>
      <c r="B5919" t="s">
        <v>19528</v>
      </c>
      <c r="C5919" t="s">
        <v>19527</v>
      </c>
      <c r="J5919" t="s">
        <v>27723</v>
      </c>
    </row>
    <row r="5920" spans="1:10" x14ac:dyDescent="0.2">
      <c r="A5920" t="s">
        <v>24406</v>
      </c>
      <c r="B5920" t="s">
        <v>24408</v>
      </c>
      <c r="C5920" t="s">
        <v>24407</v>
      </c>
      <c r="J5920" t="s">
        <v>27696</v>
      </c>
    </row>
    <row r="5921" spans="1:10" x14ac:dyDescent="0.2">
      <c r="A5921" t="s">
        <v>6394</v>
      </c>
      <c r="B5921" t="s">
        <v>6395</v>
      </c>
      <c r="C5921" t="s">
        <v>6393</v>
      </c>
      <c r="D5921" t="s">
        <v>9291</v>
      </c>
      <c r="H5921" t="s">
        <v>9292</v>
      </c>
      <c r="J5921" t="s">
        <v>27670</v>
      </c>
    </row>
    <row r="5922" spans="1:10" x14ac:dyDescent="0.2">
      <c r="A5922" t="s">
        <v>19529</v>
      </c>
      <c r="B5922" t="s">
        <v>19531</v>
      </c>
      <c r="C5922" t="s">
        <v>19530</v>
      </c>
      <c r="J5922" t="s">
        <v>27696</v>
      </c>
    </row>
    <row r="5923" spans="1:10" x14ac:dyDescent="0.2">
      <c r="A5923" t="s">
        <v>6397</v>
      </c>
      <c r="B5923" t="s">
        <v>6398</v>
      </c>
      <c r="C5923" t="s">
        <v>6396</v>
      </c>
      <c r="D5923" t="s">
        <v>9293</v>
      </c>
      <c r="H5923" t="s">
        <v>9294</v>
      </c>
      <c r="J5923" t="s">
        <v>27670</v>
      </c>
    </row>
    <row r="5924" spans="1:10" x14ac:dyDescent="0.2">
      <c r="A5924" t="s">
        <v>19532</v>
      </c>
      <c r="B5924" t="s">
        <v>19534</v>
      </c>
      <c r="C5924" t="s">
        <v>19533</v>
      </c>
      <c r="J5924" t="s">
        <v>27696</v>
      </c>
    </row>
    <row r="5925" spans="1:10" x14ac:dyDescent="0.2">
      <c r="A5925" t="s">
        <v>6400</v>
      </c>
      <c r="B5925" t="s">
        <v>6401</v>
      </c>
      <c r="C5925" t="s">
        <v>6399</v>
      </c>
      <c r="D5925" t="s">
        <v>9295</v>
      </c>
      <c r="H5925" t="s">
        <v>9296</v>
      </c>
      <c r="J5925" t="s">
        <v>27670</v>
      </c>
    </row>
    <row r="5926" spans="1:10" x14ac:dyDescent="0.2">
      <c r="A5926" t="s">
        <v>6403</v>
      </c>
      <c r="B5926" t="s">
        <v>6404</v>
      </c>
      <c r="C5926" t="s">
        <v>6402</v>
      </c>
      <c r="D5926" t="s">
        <v>9297</v>
      </c>
      <c r="H5926" t="s">
        <v>9298</v>
      </c>
      <c r="J5926" t="s">
        <v>27670</v>
      </c>
    </row>
    <row r="5927" spans="1:10" x14ac:dyDescent="0.2">
      <c r="A5927" t="s">
        <v>20847</v>
      </c>
      <c r="B5927" t="s">
        <v>20849</v>
      </c>
      <c r="C5927" t="s">
        <v>20848</v>
      </c>
      <c r="J5927" t="s">
        <v>27672</v>
      </c>
    </row>
    <row r="5928" spans="1:10" x14ac:dyDescent="0.2">
      <c r="A5928" t="s">
        <v>3035</v>
      </c>
      <c r="B5928" t="s">
        <v>25486</v>
      </c>
      <c r="C5928" t="s">
        <v>3036</v>
      </c>
      <c r="J5928" t="s">
        <v>27670</v>
      </c>
    </row>
    <row r="5929" spans="1:10" x14ac:dyDescent="0.2">
      <c r="A5929" t="s">
        <v>6406</v>
      </c>
      <c r="B5929" t="s">
        <v>14852</v>
      </c>
      <c r="C5929" t="s">
        <v>6405</v>
      </c>
      <c r="D5929" t="s">
        <v>9299</v>
      </c>
      <c r="H5929" t="s">
        <v>9300</v>
      </c>
      <c r="J5929" t="s">
        <v>27670</v>
      </c>
    </row>
    <row r="5930" spans="1:10" x14ac:dyDescent="0.2">
      <c r="A5930" t="s">
        <v>16156</v>
      </c>
      <c r="B5930" t="s">
        <v>16158</v>
      </c>
      <c r="C5930" t="s">
        <v>16157</v>
      </c>
      <c r="J5930" t="s">
        <v>27670</v>
      </c>
    </row>
    <row r="5931" spans="1:10" x14ac:dyDescent="0.2">
      <c r="A5931" t="s">
        <v>6408</v>
      </c>
      <c r="B5931" t="s">
        <v>6409</v>
      </c>
      <c r="C5931" t="s">
        <v>6407</v>
      </c>
      <c r="D5931" t="s">
        <v>9301</v>
      </c>
      <c r="H5931" t="s">
        <v>9302</v>
      </c>
      <c r="J5931" t="s">
        <v>27670</v>
      </c>
    </row>
    <row r="5932" spans="1:10" x14ac:dyDescent="0.2">
      <c r="A5932" t="s">
        <v>22865</v>
      </c>
      <c r="B5932" t="s">
        <v>22867</v>
      </c>
      <c r="C5932" t="s">
        <v>22866</v>
      </c>
      <c r="D5932" t="s">
        <v>16814</v>
      </c>
      <c r="H5932" t="s">
        <v>16815</v>
      </c>
      <c r="J5932" t="s">
        <v>27672</v>
      </c>
    </row>
    <row r="5933" spans="1:10" x14ac:dyDescent="0.2">
      <c r="A5933" t="s">
        <v>845</v>
      </c>
      <c r="B5933" t="s">
        <v>847</v>
      </c>
      <c r="C5933" t="s">
        <v>846</v>
      </c>
      <c r="J5933" t="s">
        <v>27700</v>
      </c>
    </row>
    <row r="5934" spans="1:10" x14ac:dyDescent="0.2">
      <c r="A5934" t="s">
        <v>6411</v>
      </c>
      <c r="B5934" t="s">
        <v>6412</v>
      </c>
      <c r="C5934" t="s">
        <v>6410</v>
      </c>
      <c r="J5934" t="s">
        <v>27672</v>
      </c>
    </row>
    <row r="5935" spans="1:10" x14ac:dyDescent="0.2">
      <c r="A5935" t="s">
        <v>6414</v>
      </c>
      <c r="B5935" t="s">
        <v>6415</v>
      </c>
      <c r="C5935" t="s">
        <v>6413</v>
      </c>
      <c r="J5935" t="s">
        <v>27672</v>
      </c>
    </row>
    <row r="5936" spans="1:10" x14ac:dyDescent="0.2">
      <c r="A5936" t="s">
        <v>6417</v>
      </c>
      <c r="B5936" t="s">
        <v>6418</v>
      </c>
      <c r="C5936" t="s">
        <v>6416</v>
      </c>
      <c r="J5936" t="s">
        <v>27672</v>
      </c>
    </row>
    <row r="5937" spans="1:10" x14ac:dyDescent="0.2">
      <c r="A5937" t="s">
        <v>6420</v>
      </c>
      <c r="B5937" t="s">
        <v>6421</v>
      </c>
      <c r="C5937" t="s">
        <v>6419</v>
      </c>
      <c r="D5937" t="s">
        <v>9303</v>
      </c>
      <c r="H5937" t="s">
        <v>9304</v>
      </c>
      <c r="J5937" t="s">
        <v>27670</v>
      </c>
    </row>
    <row r="5938" spans="1:10" x14ac:dyDescent="0.2">
      <c r="A5938" t="s">
        <v>6423</v>
      </c>
      <c r="B5938" t="s">
        <v>6424</v>
      </c>
      <c r="C5938" t="s">
        <v>6422</v>
      </c>
      <c r="J5938" t="s">
        <v>27672</v>
      </c>
    </row>
    <row r="5939" spans="1:10" x14ac:dyDescent="0.2">
      <c r="A5939" t="s">
        <v>6426</v>
      </c>
      <c r="B5939" t="s">
        <v>6427</v>
      </c>
      <c r="C5939" t="s">
        <v>6425</v>
      </c>
      <c r="D5939" t="s">
        <v>9305</v>
      </c>
      <c r="H5939" t="s">
        <v>9306</v>
      </c>
      <c r="J5939" t="s">
        <v>27672</v>
      </c>
    </row>
    <row r="5940" spans="1:10" x14ac:dyDescent="0.2">
      <c r="A5940" t="s">
        <v>19535</v>
      </c>
      <c r="B5940" t="s">
        <v>19537</v>
      </c>
      <c r="C5940" t="s">
        <v>19536</v>
      </c>
      <c r="J5940" t="s">
        <v>27723</v>
      </c>
    </row>
    <row r="5941" spans="1:10" x14ac:dyDescent="0.2">
      <c r="A5941" t="s">
        <v>18296</v>
      </c>
      <c r="B5941" t="s">
        <v>18298</v>
      </c>
      <c r="C5941" t="s">
        <v>18297</v>
      </c>
      <c r="J5941" t="s">
        <v>27670</v>
      </c>
    </row>
    <row r="5942" spans="1:10" x14ac:dyDescent="0.2">
      <c r="A5942" t="s">
        <v>18299</v>
      </c>
      <c r="B5942" t="s">
        <v>18301</v>
      </c>
      <c r="C5942" t="s">
        <v>18300</v>
      </c>
      <c r="J5942" t="s">
        <v>27670</v>
      </c>
    </row>
    <row r="5943" spans="1:10" x14ac:dyDescent="0.2">
      <c r="A5943" t="s">
        <v>18302</v>
      </c>
      <c r="B5943" t="s">
        <v>18304</v>
      </c>
      <c r="C5943" t="s">
        <v>18303</v>
      </c>
      <c r="J5943" t="s">
        <v>27670</v>
      </c>
    </row>
    <row r="5944" spans="1:10" x14ac:dyDescent="0.2">
      <c r="A5944" t="s">
        <v>18305</v>
      </c>
      <c r="B5944" t="s">
        <v>18307</v>
      </c>
      <c r="C5944" t="s">
        <v>18306</v>
      </c>
      <c r="J5944" t="s">
        <v>27670</v>
      </c>
    </row>
    <row r="5945" spans="1:10" x14ac:dyDescent="0.2">
      <c r="A5945" t="s">
        <v>16159</v>
      </c>
      <c r="B5945" t="s">
        <v>16161</v>
      </c>
      <c r="C5945" t="s">
        <v>16160</v>
      </c>
      <c r="J5945" t="s">
        <v>27723</v>
      </c>
    </row>
    <row r="5946" spans="1:10" x14ac:dyDescent="0.2">
      <c r="A5946" t="s">
        <v>3037</v>
      </c>
      <c r="B5946" t="s">
        <v>3039</v>
      </c>
      <c r="C5946" t="s">
        <v>3038</v>
      </c>
      <c r="D5946" t="s">
        <v>14258</v>
      </c>
      <c r="H5946" t="s">
        <v>14259</v>
      </c>
      <c r="J5946" t="s">
        <v>27670</v>
      </c>
    </row>
    <row r="5947" spans="1:10" x14ac:dyDescent="0.2">
      <c r="A5947" t="s">
        <v>3040</v>
      </c>
      <c r="B5947" t="s">
        <v>3042</v>
      </c>
      <c r="C5947" t="s">
        <v>3041</v>
      </c>
      <c r="J5947" t="s">
        <v>27670</v>
      </c>
    </row>
    <row r="5948" spans="1:10" x14ac:dyDescent="0.2">
      <c r="A5948" t="s">
        <v>16844</v>
      </c>
      <c r="B5948" t="s">
        <v>16846</v>
      </c>
      <c r="C5948" t="s">
        <v>16845</v>
      </c>
      <c r="E5948" t="s">
        <v>24349</v>
      </c>
      <c r="F5948" t="s">
        <v>1523</v>
      </c>
      <c r="G5948" t="s">
        <v>24350</v>
      </c>
      <c r="I5948" t="s">
        <v>1524</v>
      </c>
      <c r="J5948" t="s">
        <v>27670</v>
      </c>
    </row>
    <row r="5949" spans="1:10" x14ac:dyDescent="0.2">
      <c r="A5949" t="s">
        <v>24409</v>
      </c>
      <c r="B5949" t="s">
        <v>16846</v>
      </c>
      <c r="C5949" t="s">
        <v>24410</v>
      </c>
      <c r="D5949" t="s">
        <v>24349</v>
      </c>
      <c r="H5949" t="s">
        <v>24350</v>
      </c>
      <c r="J5949" t="s">
        <v>27670</v>
      </c>
    </row>
    <row r="5950" spans="1:10" x14ac:dyDescent="0.2">
      <c r="A5950" t="s">
        <v>12313</v>
      </c>
      <c r="B5950" t="s">
        <v>9455</v>
      </c>
      <c r="C5950" t="s">
        <v>12314</v>
      </c>
      <c r="D5950" t="s">
        <v>21235</v>
      </c>
      <c r="E5950" t="s">
        <v>9454</v>
      </c>
      <c r="G5950" t="s">
        <v>9453</v>
      </c>
      <c r="H5950" t="s">
        <v>21236</v>
      </c>
      <c r="J5950" t="s">
        <v>27672</v>
      </c>
    </row>
    <row r="5951" spans="1:10" x14ac:dyDescent="0.2">
      <c r="A5951" t="s">
        <v>6429</v>
      </c>
      <c r="B5951" t="s">
        <v>6430</v>
      </c>
      <c r="C5951" t="s">
        <v>6428</v>
      </c>
      <c r="J5951" t="s">
        <v>27672</v>
      </c>
    </row>
    <row r="5952" spans="1:10" x14ac:dyDescent="0.2">
      <c r="A5952" t="s">
        <v>19538</v>
      </c>
      <c r="B5952" t="s">
        <v>19540</v>
      </c>
      <c r="C5952" t="s">
        <v>19539</v>
      </c>
      <c r="D5952" t="s">
        <v>848</v>
      </c>
      <c r="H5952" t="s">
        <v>849</v>
      </c>
      <c r="J5952" t="s">
        <v>27672</v>
      </c>
    </row>
    <row r="5953" spans="1:10" x14ac:dyDescent="0.2">
      <c r="A5953" t="s">
        <v>19541</v>
      </c>
      <c r="B5953" t="s">
        <v>19543</v>
      </c>
      <c r="C5953" t="s">
        <v>19542</v>
      </c>
      <c r="J5953" t="s">
        <v>27672</v>
      </c>
    </row>
    <row r="5954" spans="1:10" x14ac:dyDescent="0.2">
      <c r="A5954" t="s">
        <v>26134</v>
      </c>
      <c r="B5954" t="s">
        <v>26136</v>
      </c>
      <c r="C5954" t="s">
        <v>26135</v>
      </c>
      <c r="J5954" t="s">
        <v>27672</v>
      </c>
    </row>
    <row r="5955" spans="1:10" x14ac:dyDescent="0.2">
      <c r="A5955" t="s">
        <v>1509</v>
      </c>
      <c r="B5955" t="s">
        <v>16162</v>
      </c>
      <c r="C5955" t="s">
        <v>1510</v>
      </c>
      <c r="J5955" t="s">
        <v>27672</v>
      </c>
    </row>
    <row r="5956" spans="1:10" x14ac:dyDescent="0.2">
      <c r="A5956" t="s">
        <v>6432</v>
      </c>
      <c r="B5956" t="s">
        <v>6433</v>
      </c>
      <c r="C5956" t="s">
        <v>6431</v>
      </c>
      <c r="J5956" t="s">
        <v>27672</v>
      </c>
    </row>
    <row r="5957" spans="1:10" x14ac:dyDescent="0.2">
      <c r="A5957" t="s">
        <v>6435</v>
      </c>
      <c r="B5957" t="s">
        <v>6436</v>
      </c>
      <c r="C5957" t="s">
        <v>6434</v>
      </c>
      <c r="J5957" t="s">
        <v>27672</v>
      </c>
    </row>
    <row r="5958" spans="1:10" x14ac:dyDescent="0.2">
      <c r="A5958" t="s">
        <v>6438</v>
      </c>
      <c r="B5958" t="s">
        <v>6439</v>
      </c>
      <c r="C5958" t="s">
        <v>6437</v>
      </c>
      <c r="J5958" t="s">
        <v>27672</v>
      </c>
    </row>
    <row r="5959" spans="1:10" x14ac:dyDescent="0.2">
      <c r="A5959" t="s">
        <v>6441</v>
      </c>
      <c r="B5959" t="s">
        <v>1783</v>
      </c>
      <c r="C5959" t="s">
        <v>6440</v>
      </c>
      <c r="J5959" t="s">
        <v>27672</v>
      </c>
    </row>
    <row r="5960" spans="1:10" x14ac:dyDescent="0.2">
      <c r="A5960" t="s">
        <v>6443</v>
      </c>
      <c r="B5960" t="s">
        <v>6444</v>
      </c>
      <c r="C5960" t="s">
        <v>6442</v>
      </c>
      <c r="E5960" t="s">
        <v>18308</v>
      </c>
      <c r="G5960" t="s">
        <v>18309</v>
      </c>
      <c r="J5960" t="s">
        <v>27672</v>
      </c>
    </row>
    <row r="5961" spans="1:10" x14ac:dyDescent="0.2">
      <c r="A5961" t="s">
        <v>18308</v>
      </c>
      <c r="B5961" t="s">
        <v>18310</v>
      </c>
      <c r="C5961" t="s">
        <v>18309</v>
      </c>
      <c r="D5961" t="s">
        <v>6443</v>
      </c>
      <c r="H5961" t="s">
        <v>6442</v>
      </c>
      <c r="J5961" t="s">
        <v>27672</v>
      </c>
    </row>
    <row r="5962" spans="1:10" x14ac:dyDescent="0.2">
      <c r="A5962" t="s">
        <v>6446</v>
      </c>
      <c r="B5962" t="s">
        <v>6447</v>
      </c>
      <c r="C5962" t="s">
        <v>6445</v>
      </c>
      <c r="J5962" t="s">
        <v>27672</v>
      </c>
    </row>
    <row r="5963" spans="1:10" x14ac:dyDescent="0.2">
      <c r="A5963" t="s">
        <v>6449</v>
      </c>
      <c r="B5963" t="s">
        <v>6450</v>
      </c>
      <c r="C5963" t="s">
        <v>6448</v>
      </c>
      <c r="E5963" t="s">
        <v>18311</v>
      </c>
      <c r="G5963" t="s">
        <v>18312</v>
      </c>
      <c r="J5963" t="s">
        <v>27672</v>
      </c>
    </row>
    <row r="5964" spans="1:10" x14ac:dyDescent="0.2">
      <c r="A5964" t="s">
        <v>18311</v>
      </c>
      <c r="B5964" t="s">
        <v>19544</v>
      </c>
      <c r="C5964" t="s">
        <v>18312</v>
      </c>
      <c r="D5964" t="s">
        <v>6449</v>
      </c>
      <c r="F5964" t="s">
        <v>26166</v>
      </c>
      <c r="H5964" t="s">
        <v>6448</v>
      </c>
      <c r="I5964" t="s">
        <v>26167</v>
      </c>
      <c r="J5964" t="s">
        <v>27672</v>
      </c>
    </row>
    <row r="5965" spans="1:10" x14ac:dyDescent="0.2">
      <c r="A5965" t="s">
        <v>6452</v>
      </c>
      <c r="B5965" t="s">
        <v>16847</v>
      </c>
      <c r="C5965" t="s">
        <v>6451</v>
      </c>
      <c r="J5965" t="s">
        <v>27672</v>
      </c>
    </row>
    <row r="5966" spans="1:10" x14ac:dyDescent="0.2">
      <c r="A5966" t="s">
        <v>6454</v>
      </c>
      <c r="B5966" t="s">
        <v>6455</v>
      </c>
      <c r="C5966" t="s">
        <v>6453</v>
      </c>
      <c r="J5966" t="s">
        <v>27672</v>
      </c>
    </row>
    <row r="5967" spans="1:10" x14ac:dyDescent="0.2">
      <c r="A5967" t="s">
        <v>850</v>
      </c>
      <c r="B5967" t="s">
        <v>24411</v>
      </c>
      <c r="C5967" t="s">
        <v>851</v>
      </c>
      <c r="D5967" t="s">
        <v>9307</v>
      </c>
      <c r="H5967" t="s">
        <v>9308</v>
      </c>
      <c r="J5967" t="s">
        <v>27672</v>
      </c>
    </row>
    <row r="5968" spans="1:10" x14ac:dyDescent="0.2">
      <c r="A5968" t="s">
        <v>25487</v>
      </c>
      <c r="B5968" t="s">
        <v>25489</v>
      </c>
      <c r="C5968" t="s">
        <v>25488</v>
      </c>
      <c r="J5968" t="s">
        <v>27672</v>
      </c>
    </row>
    <row r="5969" spans="1:10" x14ac:dyDescent="0.2">
      <c r="A5969" t="s">
        <v>6458</v>
      </c>
      <c r="B5969" t="s">
        <v>6459</v>
      </c>
      <c r="C5969" t="s">
        <v>6457</v>
      </c>
      <c r="J5969" t="s">
        <v>27672</v>
      </c>
    </row>
    <row r="5970" spans="1:10" x14ac:dyDescent="0.2">
      <c r="A5970" t="s">
        <v>6461</v>
      </c>
      <c r="B5970" t="s">
        <v>6462</v>
      </c>
      <c r="C5970" t="s">
        <v>6460</v>
      </c>
      <c r="E5970" t="s">
        <v>19545</v>
      </c>
      <c r="G5970" t="s">
        <v>19546</v>
      </c>
      <c r="J5970" t="s">
        <v>27672</v>
      </c>
    </row>
    <row r="5971" spans="1:10" x14ac:dyDescent="0.2">
      <c r="A5971" t="s">
        <v>19545</v>
      </c>
      <c r="B5971" t="s">
        <v>6462</v>
      </c>
      <c r="C5971" t="s">
        <v>19546</v>
      </c>
      <c r="D5971" t="s">
        <v>6461</v>
      </c>
      <c r="H5971" t="s">
        <v>6460</v>
      </c>
      <c r="J5971" t="s">
        <v>27672</v>
      </c>
    </row>
    <row r="5972" spans="1:10" x14ac:dyDescent="0.2">
      <c r="A5972" t="s">
        <v>6464</v>
      </c>
      <c r="B5972" t="s">
        <v>6465</v>
      </c>
      <c r="C5972" t="s">
        <v>6463</v>
      </c>
      <c r="J5972" t="s">
        <v>27672</v>
      </c>
    </row>
    <row r="5973" spans="1:10" x14ac:dyDescent="0.2">
      <c r="A5973" t="s">
        <v>26137</v>
      </c>
      <c r="B5973" t="s">
        <v>26139</v>
      </c>
      <c r="C5973" t="s">
        <v>26138</v>
      </c>
      <c r="J5973" t="s">
        <v>27672</v>
      </c>
    </row>
    <row r="5974" spans="1:10" x14ac:dyDescent="0.2">
      <c r="A5974" t="s">
        <v>26140</v>
      </c>
      <c r="B5974" t="s">
        <v>26142</v>
      </c>
      <c r="C5974" t="s">
        <v>26141</v>
      </c>
      <c r="J5974" t="s">
        <v>27672</v>
      </c>
    </row>
    <row r="5975" spans="1:10" x14ac:dyDescent="0.2">
      <c r="A5975" t="s">
        <v>6467</v>
      </c>
      <c r="B5975" t="s">
        <v>6468</v>
      </c>
      <c r="C5975" t="s">
        <v>6466</v>
      </c>
      <c r="J5975" t="s">
        <v>27672</v>
      </c>
    </row>
    <row r="5976" spans="1:10" x14ac:dyDescent="0.2">
      <c r="A5976" t="s">
        <v>6470</v>
      </c>
      <c r="B5976" t="s">
        <v>6471</v>
      </c>
      <c r="C5976" t="s">
        <v>6469</v>
      </c>
      <c r="J5976" t="s">
        <v>27672</v>
      </c>
    </row>
    <row r="5977" spans="1:10" x14ac:dyDescent="0.2">
      <c r="A5977" t="s">
        <v>6473</v>
      </c>
      <c r="B5977" t="s">
        <v>6474</v>
      </c>
      <c r="C5977" t="s">
        <v>6472</v>
      </c>
      <c r="J5977" t="s">
        <v>27672</v>
      </c>
    </row>
    <row r="5978" spans="1:10" x14ac:dyDescent="0.2">
      <c r="A5978" t="s">
        <v>6476</v>
      </c>
      <c r="B5978" t="s">
        <v>6477</v>
      </c>
      <c r="C5978" t="s">
        <v>6475</v>
      </c>
      <c r="J5978" t="s">
        <v>27672</v>
      </c>
    </row>
    <row r="5979" spans="1:10" x14ac:dyDescent="0.2">
      <c r="A5979" t="s">
        <v>25490</v>
      </c>
      <c r="B5979" t="s">
        <v>25492</v>
      </c>
      <c r="C5979" t="s">
        <v>25491</v>
      </c>
      <c r="J5979" t="s">
        <v>27672</v>
      </c>
    </row>
    <row r="5980" spans="1:10" x14ac:dyDescent="0.2">
      <c r="A5980" t="s">
        <v>23757</v>
      </c>
      <c r="B5980" t="s">
        <v>23759</v>
      </c>
      <c r="C5980" t="s">
        <v>23758</v>
      </c>
      <c r="J5980" t="s">
        <v>27672</v>
      </c>
    </row>
    <row r="5981" spans="1:10" x14ac:dyDescent="0.2">
      <c r="A5981" t="s">
        <v>18313</v>
      </c>
      <c r="B5981" t="s">
        <v>18315</v>
      </c>
      <c r="C5981" t="s">
        <v>18314</v>
      </c>
      <c r="J5981" t="s">
        <v>27672</v>
      </c>
    </row>
    <row r="5982" spans="1:10" x14ac:dyDescent="0.2">
      <c r="A5982" t="s">
        <v>18316</v>
      </c>
      <c r="B5982" t="s">
        <v>10830</v>
      </c>
      <c r="C5982" t="s">
        <v>18317</v>
      </c>
      <c r="J5982" t="s">
        <v>27672</v>
      </c>
    </row>
    <row r="5983" spans="1:10" x14ac:dyDescent="0.2">
      <c r="A5983" t="s">
        <v>19547</v>
      </c>
      <c r="B5983" t="s">
        <v>10830</v>
      </c>
      <c r="C5983" t="s">
        <v>19548</v>
      </c>
      <c r="J5983" t="s">
        <v>27672</v>
      </c>
    </row>
    <row r="5984" spans="1:10" x14ac:dyDescent="0.2">
      <c r="A5984" t="s">
        <v>6479</v>
      </c>
      <c r="B5984" t="s">
        <v>6480</v>
      </c>
      <c r="C5984" t="s">
        <v>6478</v>
      </c>
      <c r="J5984" t="s">
        <v>27672</v>
      </c>
    </row>
    <row r="5985" spans="1:10" x14ac:dyDescent="0.2">
      <c r="A5985" t="s">
        <v>6482</v>
      </c>
      <c r="B5985" t="s">
        <v>6483</v>
      </c>
      <c r="C5985" t="s">
        <v>6481</v>
      </c>
      <c r="E5985" t="s">
        <v>25493</v>
      </c>
      <c r="G5985" t="s">
        <v>25494</v>
      </c>
      <c r="J5985" t="s">
        <v>27672</v>
      </c>
    </row>
    <row r="5986" spans="1:10" x14ac:dyDescent="0.2">
      <c r="A5986" t="s">
        <v>25493</v>
      </c>
      <c r="B5986" t="s">
        <v>6483</v>
      </c>
      <c r="C5986" t="s">
        <v>25494</v>
      </c>
      <c r="D5986" t="s">
        <v>6482</v>
      </c>
      <c r="H5986" t="s">
        <v>6481</v>
      </c>
      <c r="J5986" t="s">
        <v>27672</v>
      </c>
    </row>
    <row r="5987" spans="1:10" x14ac:dyDescent="0.2">
      <c r="A5987" t="s">
        <v>6485</v>
      </c>
      <c r="B5987" t="s">
        <v>6486</v>
      </c>
      <c r="C5987" t="s">
        <v>6484</v>
      </c>
      <c r="J5987" t="s">
        <v>27672</v>
      </c>
    </row>
    <row r="5988" spans="1:10" x14ac:dyDescent="0.2">
      <c r="A5988" t="s">
        <v>5111</v>
      </c>
      <c r="B5988" t="s">
        <v>5112</v>
      </c>
      <c r="C5988" t="s">
        <v>5110</v>
      </c>
      <c r="J5988" t="s">
        <v>27672</v>
      </c>
    </row>
    <row r="5989" spans="1:10" x14ac:dyDescent="0.2">
      <c r="A5989" t="s">
        <v>5114</v>
      </c>
      <c r="B5989" t="s">
        <v>5115</v>
      </c>
      <c r="C5989" t="s">
        <v>5113</v>
      </c>
      <c r="D5989" t="s">
        <v>9309</v>
      </c>
      <c r="H5989" t="s">
        <v>9310</v>
      </c>
      <c r="J5989" t="s">
        <v>27672</v>
      </c>
    </row>
    <row r="5990" spans="1:10" x14ac:dyDescent="0.2">
      <c r="A5990" t="s">
        <v>25495</v>
      </c>
      <c r="B5990" t="s">
        <v>25497</v>
      </c>
      <c r="C5990" t="s">
        <v>25496</v>
      </c>
      <c r="J5990" t="s">
        <v>27672</v>
      </c>
    </row>
    <row r="5991" spans="1:10" x14ac:dyDescent="0.2">
      <c r="A5991" t="s">
        <v>5117</v>
      </c>
      <c r="B5991" t="s">
        <v>10815</v>
      </c>
      <c r="C5991" t="s">
        <v>5116</v>
      </c>
      <c r="J5991" t="s">
        <v>27672</v>
      </c>
    </row>
    <row r="5992" spans="1:10" x14ac:dyDescent="0.2">
      <c r="A5992" t="s">
        <v>852</v>
      </c>
      <c r="B5992" t="s">
        <v>854</v>
      </c>
      <c r="C5992" t="s">
        <v>853</v>
      </c>
      <c r="J5992" t="s">
        <v>27672</v>
      </c>
    </row>
    <row r="5993" spans="1:10" x14ac:dyDescent="0.2">
      <c r="A5993" t="s">
        <v>10817</v>
      </c>
      <c r="B5993" t="s">
        <v>10818</v>
      </c>
      <c r="C5993" t="s">
        <v>10816</v>
      </c>
      <c r="J5993" t="s">
        <v>27672</v>
      </c>
    </row>
    <row r="5994" spans="1:10" x14ac:dyDescent="0.2">
      <c r="A5994" t="s">
        <v>10820</v>
      </c>
      <c r="B5994" t="s">
        <v>10821</v>
      </c>
      <c r="C5994" t="s">
        <v>10819</v>
      </c>
      <c r="J5994" t="s">
        <v>27672</v>
      </c>
    </row>
    <row r="5995" spans="1:10" x14ac:dyDescent="0.2">
      <c r="A5995" t="s">
        <v>10823</v>
      </c>
      <c r="B5995" t="s">
        <v>10824</v>
      </c>
      <c r="C5995" t="s">
        <v>10822</v>
      </c>
      <c r="J5995" t="s">
        <v>27672</v>
      </c>
    </row>
    <row r="5996" spans="1:10" x14ac:dyDescent="0.2">
      <c r="A5996" t="s">
        <v>10826</v>
      </c>
      <c r="B5996" t="s">
        <v>10827</v>
      </c>
      <c r="C5996" t="s">
        <v>10825</v>
      </c>
      <c r="J5996" t="s">
        <v>27672</v>
      </c>
    </row>
    <row r="5997" spans="1:10" x14ac:dyDescent="0.2">
      <c r="A5997" t="s">
        <v>3043</v>
      </c>
      <c r="B5997" t="s">
        <v>3045</v>
      </c>
      <c r="C5997" t="s">
        <v>3044</v>
      </c>
      <c r="J5997" t="s">
        <v>27672</v>
      </c>
    </row>
    <row r="5998" spans="1:10" x14ac:dyDescent="0.2">
      <c r="A5998" t="s">
        <v>10829</v>
      </c>
      <c r="B5998" t="s">
        <v>10830</v>
      </c>
      <c r="C5998" t="s">
        <v>10828</v>
      </c>
      <c r="J5998" t="s">
        <v>27672</v>
      </c>
    </row>
    <row r="5999" spans="1:10" x14ac:dyDescent="0.2">
      <c r="A5999" t="s">
        <v>10832</v>
      </c>
      <c r="B5999" t="s">
        <v>10833</v>
      </c>
      <c r="C5999" t="s">
        <v>10831</v>
      </c>
      <c r="J5999" t="s">
        <v>27672</v>
      </c>
    </row>
    <row r="6000" spans="1:10" x14ac:dyDescent="0.2">
      <c r="A6000" t="s">
        <v>10835</v>
      </c>
      <c r="B6000" t="s">
        <v>10836</v>
      </c>
      <c r="C6000" t="s">
        <v>10834</v>
      </c>
      <c r="J6000" t="s">
        <v>27672</v>
      </c>
    </row>
    <row r="6001" spans="1:10" x14ac:dyDescent="0.2">
      <c r="A6001" t="s">
        <v>16163</v>
      </c>
      <c r="B6001" t="s">
        <v>10836</v>
      </c>
      <c r="C6001" t="s">
        <v>16164</v>
      </c>
      <c r="E6001" t="s">
        <v>18318</v>
      </c>
      <c r="G6001" t="s">
        <v>18319</v>
      </c>
      <c r="J6001" t="s">
        <v>27672</v>
      </c>
    </row>
    <row r="6002" spans="1:10" x14ac:dyDescent="0.2">
      <c r="A6002" t="s">
        <v>18318</v>
      </c>
      <c r="B6002" t="s">
        <v>10836</v>
      </c>
      <c r="C6002" t="s">
        <v>18319</v>
      </c>
      <c r="D6002" t="s">
        <v>16163</v>
      </c>
      <c r="H6002" t="s">
        <v>16164</v>
      </c>
      <c r="J6002" t="s">
        <v>27672</v>
      </c>
    </row>
    <row r="6003" spans="1:10" x14ac:dyDescent="0.2">
      <c r="A6003" t="s">
        <v>10838</v>
      </c>
      <c r="B6003" t="s">
        <v>10839</v>
      </c>
      <c r="C6003" t="s">
        <v>10837</v>
      </c>
      <c r="D6003" t="s">
        <v>19805</v>
      </c>
      <c r="H6003" t="s">
        <v>19832</v>
      </c>
      <c r="J6003" t="s">
        <v>27672</v>
      </c>
    </row>
    <row r="6004" spans="1:10" x14ac:dyDescent="0.2">
      <c r="A6004" t="s">
        <v>10841</v>
      </c>
      <c r="B6004" t="s">
        <v>10842</v>
      </c>
      <c r="C6004" t="s">
        <v>10840</v>
      </c>
      <c r="J6004" t="s">
        <v>27672</v>
      </c>
    </row>
    <row r="6005" spans="1:10" x14ac:dyDescent="0.2">
      <c r="A6005" t="s">
        <v>18320</v>
      </c>
      <c r="B6005" t="s">
        <v>10842</v>
      </c>
      <c r="C6005" t="s">
        <v>18321</v>
      </c>
      <c r="J6005" t="s">
        <v>27672</v>
      </c>
    </row>
    <row r="6006" spans="1:10" x14ac:dyDescent="0.2">
      <c r="A6006" t="s">
        <v>10844</v>
      </c>
      <c r="B6006" t="s">
        <v>10845</v>
      </c>
      <c r="C6006" t="s">
        <v>10843</v>
      </c>
      <c r="J6006" t="s">
        <v>27672</v>
      </c>
    </row>
    <row r="6007" spans="1:10" x14ac:dyDescent="0.2">
      <c r="A6007" t="s">
        <v>18322</v>
      </c>
      <c r="B6007" t="s">
        <v>18324</v>
      </c>
      <c r="C6007" t="s">
        <v>18323</v>
      </c>
      <c r="J6007" t="s">
        <v>27672</v>
      </c>
    </row>
    <row r="6008" spans="1:10" x14ac:dyDescent="0.2">
      <c r="A6008" t="s">
        <v>10847</v>
      </c>
      <c r="B6008" t="s">
        <v>18325</v>
      </c>
      <c r="C6008" t="s">
        <v>10846</v>
      </c>
      <c r="J6008" t="s">
        <v>27672</v>
      </c>
    </row>
    <row r="6009" spans="1:10" x14ac:dyDescent="0.2">
      <c r="A6009" t="s">
        <v>10849</v>
      </c>
      <c r="B6009" t="s">
        <v>10850</v>
      </c>
      <c r="C6009" t="s">
        <v>10848</v>
      </c>
      <c r="J6009" t="s">
        <v>27672</v>
      </c>
    </row>
    <row r="6010" spans="1:10" x14ac:dyDescent="0.2">
      <c r="A6010" t="s">
        <v>18328</v>
      </c>
      <c r="B6010" t="s">
        <v>18330</v>
      </c>
      <c r="C6010" t="s">
        <v>18329</v>
      </c>
      <c r="J6010" t="s">
        <v>27672</v>
      </c>
    </row>
    <row r="6011" spans="1:10" x14ac:dyDescent="0.2">
      <c r="A6011" t="s">
        <v>16165</v>
      </c>
      <c r="B6011" t="s">
        <v>857</v>
      </c>
      <c r="C6011" t="s">
        <v>16166</v>
      </c>
      <c r="D6011" t="s">
        <v>17082</v>
      </c>
      <c r="H6011" t="s">
        <v>17083</v>
      </c>
      <c r="J6011" t="s">
        <v>27672</v>
      </c>
    </row>
    <row r="6012" spans="1:10" x14ac:dyDescent="0.2">
      <c r="A6012" t="s">
        <v>16167</v>
      </c>
      <c r="B6012" t="s">
        <v>16169</v>
      </c>
      <c r="C6012" t="s">
        <v>16168</v>
      </c>
      <c r="J6012" t="s">
        <v>27670</v>
      </c>
    </row>
    <row r="6013" spans="1:10" x14ac:dyDescent="0.2">
      <c r="A6013" t="s">
        <v>855</v>
      </c>
      <c r="B6013" t="s">
        <v>857</v>
      </c>
      <c r="C6013" t="s">
        <v>856</v>
      </c>
      <c r="J6013" t="s">
        <v>27672</v>
      </c>
    </row>
    <row r="6014" spans="1:10" x14ac:dyDescent="0.2">
      <c r="A6014" t="s">
        <v>21798</v>
      </c>
      <c r="B6014" t="s">
        <v>860</v>
      </c>
      <c r="C6014" t="s">
        <v>21799</v>
      </c>
      <c r="D6014" t="s">
        <v>21965</v>
      </c>
      <c r="H6014" t="s">
        <v>21966</v>
      </c>
      <c r="J6014" t="s">
        <v>27672</v>
      </c>
    </row>
    <row r="6015" spans="1:10" x14ac:dyDescent="0.2">
      <c r="A6015" t="s">
        <v>21800</v>
      </c>
      <c r="B6015" t="s">
        <v>21802</v>
      </c>
      <c r="C6015" t="s">
        <v>21801</v>
      </c>
      <c r="J6015" t="s">
        <v>27670</v>
      </c>
    </row>
    <row r="6016" spans="1:10" x14ac:dyDescent="0.2">
      <c r="A6016" t="s">
        <v>858</v>
      </c>
      <c r="B6016" t="s">
        <v>860</v>
      </c>
      <c r="C6016" t="s">
        <v>859</v>
      </c>
      <c r="J6016" t="s">
        <v>27670</v>
      </c>
    </row>
    <row r="6017" spans="1:10" x14ac:dyDescent="0.2">
      <c r="A6017" t="s">
        <v>21803</v>
      </c>
      <c r="B6017" t="s">
        <v>21805</v>
      </c>
      <c r="C6017" t="s">
        <v>21804</v>
      </c>
      <c r="J6017" t="s">
        <v>27670</v>
      </c>
    </row>
    <row r="6018" spans="1:10" x14ac:dyDescent="0.2">
      <c r="A6018" t="s">
        <v>21806</v>
      </c>
      <c r="B6018" t="s">
        <v>21808</v>
      </c>
      <c r="C6018" t="s">
        <v>21807</v>
      </c>
      <c r="D6018" t="s">
        <v>21967</v>
      </c>
      <c r="H6018" t="s">
        <v>21968</v>
      </c>
      <c r="J6018" t="s">
        <v>27672</v>
      </c>
    </row>
    <row r="6019" spans="1:10" x14ac:dyDescent="0.2">
      <c r="A6019" t="s">
        <v>21809</v>
      </c>
      <c r="B6019" t="s">
        <v>863</v>
      </c>
      <c r="C6019" t="s">
        <v>21810</v>
      </c>
      <c r="D6019" t="s">
        <v>21969</v>
      </c>
      <c r="H6019" t="s">
        <v>21970</v>
      </c>
      <c r="J6019" t="s">
        <v>27672</v>
      </c>
    </row>
    <row r="6020" spans="1:10" x14ac:dyDescent="0.2">
      <c r="A6020" t="s">
        <v>861</v>
      </c>
      <c r="B6020" t="s">
        <v>863</v>
      </c>
      <c r="C6020" t="s">
        <v>862</v>
      </c>
      <c r="J6020" t="s">
        <v>27670</v>
      </c>
    </row>
    <row r="6021" spans="1:10" x14ac:dyDescent="0.2">
      <c r="A6021" t="s">
        <v>21811</v>
      </c>
      <c r="B6021" t="s">
        <v>21813</v>
      </c>
      <c r="C6021" t="s">
        <v>21812</v>
      </c>
      <c r="J6021" t="s">
        <v>27670</v>
      </c>
    </row>
    <row r="6022" spans="1:10" x14ac:dyDescent="0.2">
      <c r="A6022" t="s">
        <v>19549</v>
      </c>
      <c r="B6022" t="s">
        <v>19551</v>
      </c>
      <c r="C6022" t="s">
        <v>19550</v>
      </c>
      <c r="D6022" t="s">
        <v>19806</v>
      </c>
      <c r="H6022" t="s">
        <v>19833</v>
      </c>
      <c r="J6022" t="s">
        <v>27672</v>
      </c>
    </row>
    <row r="6023" spans="1:10" x14ac:dyDescent="0.2">
      <c r="A6023" t="s">
        <v>21814</v>
      </c>
      <c r="B6023" t="s">
        <v>21816</v>
      </c>
      <c r="C6023" t="s">
        <v>21815</v>
      </c>
      <c r="J6023" t="s">
        <v>27670</v>
      </c>
    </row>
    <row r="6024" spans="1:10" x14ac:dyDescent="0.2">
      <c r="A6024" t="s">
        <v>10852</v>
      </c>
      <c r="B6024" t="s">
        <v>10853</v>
      </c>
      <c r="C6024" t="s">
        <v>10851</v>
      </c>
      <c r="D6024" t="s">
        <v>9311</v>
      </c>
      <c r="H6024" t="s">
        <v>9312</v>
      </c>
      <c r="J6024" t="s">
        <v>27670</v>
      </c>
    </row>
    <row r="6025" spans="1:10" x14ac:dyDescent="0.2">
      <c r="A6025" t="s">
        <v>14855</v>
      </c>
      <c r="B6025" t="s">
        <v>10856</v>
      </c>
      <c r="C6025" t="s">
        <v>14856</v>
      </c>
      <c r="D6025" t="s">
        <v>22660</v>
      </c>
      <c r="E6025" t="s">
        <v>24351</v>
      </c>
      <c r="G6025" t="s">
        <v>24352</v>
      </c>
      <c r="H6025" t="s">
        <v>22661</v>
      </c>
      <c r="J6025" t="s">
        <v>27670</v>
      </c>
    </row>
    <row r="6026" spans="1:10" x14ac:dyDescent="0.2">
      <c r="A6026" t="s">
        <v>24412</v>
      </c>
      <c r="B6026" t="s">
        <v>10856</v>
      </c>
      <c r="C6026" t="s">
        <v>24413</v>
      </c>
      <c r="D6026" t="s">
        <v>24351</v>
      </c>
      <c r="H6026" t="s">
        <v>24352</v>
      </c>
      <c r="J6026" t="s">
        <v>27670</v>
      </c>
    </row>
    <row r="6027" spans="1:10" x14ac:dyDescent="0.2">
      <c r="A6027" t="s">
        <v>9313</v>
      </c>
      <c r="B6027" t="s">
        <v>9314</v>
      </c>
      <c r="C6027" t="s">
        <v>9315</v>
      </c>
      <c r="D6027" t="s">
        <v>9316</v>
      </c>
      <c r="E6027" t="s">
        <v>22663</v>
      </c>
      <c r="G6027" t="s">
        <v>22664</v>
      </c>
      <c r="H6027" t="s">
        <v>9317</v>
      </c>
      <c r="J6027" t="s">
        <v>27670</v>
      </c>
    </row>
    <row r="6028" spans="1:10" x14ac:dyDescent="0.2">
      <c r="A6028" t="s">
        <v>8739</v>
      </c>
      <c r="B6028" t="s">
        <v>1241</v>
      </c>
      <c r="C6028" t="s">
        <v>8740</v>
      </c>
      <c r="D6028" t="s">
        <v>22663</v>
      </c>
      <c r="E6028" t="s">
        <v>24353</v>
      </c>
      <c r="G6028" t="s">
        <v>24354</v>
      </c>
      <c r="H6028" t="s">
        <v>22664</v>
      </c>
      <c r="J6028" t="s">
        <v>27670</v>
      </c>
    </row>
    <row r="6029" spans="1:10" x14ac:dyDescent="0.2">
      <c r="A6029" t="s">
        <v>24414</v>
      </c>
      <c r="B6029" t="s">
        <v>22139</v>
      </c>
      <c r="C6029" t="s">
        <v>24415</v>
      </c>
      <c r="D6029" t="s">
        <v>24353</v>
      </c>
      <c r="H6029" t="s">
        <v>24354</v>
      </c>
      <c r="J6029" t="s">
        <v>27670</v>
      </c>
    </row>
    <row r="6030" spans="1:10" x14ac:dyDescent="0.2">
      <c r="A6030" t="s">
        <v>10858</v>
      </c>
      <c r="B6030" t="s">
        <v>10859</v>
      </c>
      <c r="C6030" t="s">
        <v>10857</v>
      </c>
      <c r="D6030" t="s">
        <v>9318</v>
      </c>
      <c r="H6030" t="s">
        <v>9319</v>
      </c>
      <c r="J6030" t="s">
        <v>27670</v>
      </c>
    </row>
    <row r="6031" spans="1:10" x14ac:dyDescent="0.2">
      <c r="A6031" t="s">
        <v>19552</v>
      </c>
      <c r="B6031" t="s">
        <v>19554</v>
      </c>
      <c r="C6031" t="s">
        <v>19553</v>
      </c>
      <c r="D6031" t="s">
        <v>19807</v>
      </c>
      <c r="H6031" t="s">
        <v>19834</v>
      </c>
      <c r="J6031" t="s">
        <v>27672</v>
      </c>
    </row>
    <row r="6032" spans="1:10" x14ac:dyDescent="0.2">
      <c r="A6032" t="s">
        <v>19555</v>
      </c>
      <c r="B6032" t="s">
        <v>19557</v>
      </c>
      <c r="C6032" t="s">
        <v>19556</v>
      </c>
      <c r="J6032" t="s">
        <v>27670</v>
      </c>
    </row>
    <row r="6033" spans="1:10" x14ac:dyDescent="0.2">
      <c r="A6033" t="s">
        <v>16170</v>
      </c>
      <c r="B6033" t="s">
        <v>16172</v>
      </c>
      <c r="C6033" t="s">
        <v>16171</v>
      </c>
      <c r="D6033" t="s">
        <v>17084</v>
      </c>
      <c r="H6033" t="s">
        <v>17085</v>
      </c>
      <c r="J6033" t="s">
        <v>27672</v>
      </c>
    </row>
    <row r="6034" spans="1:10" x14ac:dyDescent="0.2">
      <c r="A6034" t="s">
        <v>21817</v>
      </c>
      <c r="B6034" t="s">
        <v>10853</v>
      </c>
      <c r="C6034" t="s">
        <v>21818</v>
      </c>
      <c r="D6034" t="s">
        <v>21971</v>
      </c>
      <c r="H6034" t="s">
        <v>21972</v>
      </c>
      <c r="J6034" t="s">
        <v>27672</v>
      </c>
    </row>
    <row r="6035" spans="1:10" x14ac:dyDescent="0.2">
      <c r="A6035" t="s">
        <v>21819</v>
      </c>
      <c r="B6035" t="s">
        <v>21821</v>
      </c>
      <c r="C6035" t="s">
        <v>21820</v>
      </c>
      <c r="J6035" t="s">
        <v>27670</v>
      </c>
    </row>
    <row r="6036" spans="1:10" x14ac:dyDescent="0.2">
      <c r="A6036" t="s">
        <v>27478</v>
      </c>
      <c r="B6036" t="s">
        <v>27480</v>
      </c>
      <c r="C6036" t="s">
        <v>27479</v>
      </c>
      <c r="J6036" t="s">
        <v>27672</v>
      </c>
    </row>
    <row r="6037" spans="1:10" x14ac:dyDescent="0.2">
      <c r="A6037" t="s">
        <v>18803</v>
      </c>
      <c r="B6037" t="s">
        <v>18805</v>
      </c>
      <c r="C6037" t="s">
        <v>18804</v>
      </c>
      <c r="D6037" t="s">
        <v>18913</v>
      </c>
      <c r="H6037" t="s">
        <v>18914</v>
      </c>
      <c r="J6037" t="s">
        <v>27672</v>
      </c>
    </row>
    <row r="6038" spans="1:10" x14ac:dyDescent="0.2">
      <c r="A6038" t="s">
        <v>21822</v>
      </c>
      <c r="B6038" t="s">
        <v>18805</v>
      </c>
      <c r="C6038" t="s">
        <v>21823</v>
      </c>
      <c r="D6038" t="s">
        <v>21973</v>
      </c>
      <c r="F6038" t="s">
        <v>18803</v>
      </c>
      <c r="H6038" t="s">
        <v>21974</v>
      </c>
      <c r="I6038" t="s">
        <v>18804</v>
      </c>
      <c r="J6038" t="s">
        <v>27672</v>
      </c>
    </row>
    <row r="6039" spans="1:10" x14ac:dyDescent="0.2">
      <c r="A6039" t="s">
        <v>10861</v>
      </c>
      <c r="B6039" t="s">
        <v>10862</v>
      </c>
      <c r="C6039" t="s">
        <v>10860</v>
      </c>
      <c r="D6039" t="s">
        <v>9320</v>
      </c>
      <c r="H6039" t="s">
        <v>9321</v>
      </c>
      <c r="J6039" t="s">
        <v>27670</v>
      </c>
    </row>
    <row r="6040" spans="1:10" x14ac:dyDescent="0.2">
      <c r="A6040" t="s">
        <v>10864</v>
      </c>
      <c r="B6040" t="s">
        <v>10865</v>
      </c>
      <c r="C6040" t="s">
        <v>10863</v>
      </c>
      <c r="D6040" t="s">
        <v>9322</v>
      </c>
      <c r="H6040" t="s">
        <v>9323</v>
      </c>
      <c r="J6040" t="s">
        <v>27670</v>
      </c>
    </row>
    <row r="6041" spans="1:10" x14ac:dyDescent="0.2">
      <c r="A6041" t="s">
        <v>10867</v>
      </c>
      <c r="B6041" t="s">
        <v>10868</v>
      </c>
      <c r="C6041" t="s">
        <v>10866</v>
      </c>
      <c r="D6041" t="s">
        <v>9324</v>
      </c>
      <c r="H6041" t="s">
        <v>9325</v>
      </c>
      <c r="J6041" t="s">
        <v>27670</v>
      </c>
    </row>
    <row r="6042" spans="1:10" x14ac:dyDescent="0.2">
      <c r="A6042" t="s">
        <v>10870</v>
      </c>
      <c r="B6042" t="s">
        <v>10871</v>
      </c>
      <c r="C6042" t="s">
        <v>10869</v>
      </c>
      <c r="D6042" t="s">
        <v>9326</v>
      </c>
      <c r="H6042" t="s">
        <v>9327</v>
      </c>
      <c r="J6042" t="s">
        <v>27670</v>
      </c>
    </row>
    <row r="6043" spans="1:10" x14ac:dyDescent="0.2">
      <c r="A6043" t="s">
        <v>21824</v>
      </c>
      <c r="B6043" t="s">
        <v>21826</v>
      </c>
      <c r="C6043" t="s">
        <v>21825</v>
      </c>
      <c r="D6043" t="s">
        <v>21975</v>
      </c>
      <c r="H6043" t="s">
        <v>21976</v>
      </c>
      <c r="J6043" t="s">
        <v>27672</v>
      </c>
    </row>
    <row r="6044" spans="1:10" x14ac:dyDescent="0.2">
      <c r="A6044" t="s">
        <v>21827</v>
      </c>
      <c r="B6044" t="s">
        <v>21829</v>
      </c>
      <c r="C6044" t="s">
        <v>21828</v>
      </c>
      <c r="J6044" t="s">
        <v>27670</v>
      </c>
    </row>
    <row r="6045" spans="1:10" x14ac:dyDescent="0.2">
      <c r="A6045" t="s">
        <v>10873</v>
      </c>
      <c r="B6045" t="s">
        <v>10874</v>
      </c>
      <c r="C6045" t="s">
        <v>10872</v>
      </c>
      <c r="D6045" t="s">
        <v>9328</v>
      </c>
      <c r="H6045" t="s">
        <v>9329</v>
      </c>
      <c r="J6045" t="s">
        <v>27670</v>
      </c>
    </row>
    <row r="6046" spans="1:10" x14ac:dyDescent="0.2">
      <c r="A6046" t="s">
        <v>16173</v>
      </c>
      <c r="B6046" t="s">
        <v>16175</v>
      </c>
      <c r="C6046" t="s">
        <v>16174</v>
      </c>
      <c r="J6046" t="s">
        <v>27670</v>
      </c>
    </row>
    <row r="6047" spans="1:10" x14ac:dyDescent="0.2">
      <c r="A6047" t="s">
        <v>21830</v>
      </c>
      <c r="B6047" t="s">
        <v>1132</v>
      </c>
      <c r="C6047" t="s">
        <v>21831</v>
      </c>
      <c r="D6047" t="s">
        <v>21977</v>
      </c>
      <c r="H6047" t="s">
        <v>21978</v>
      </c>
      <c r="J6047" t="s">
        <v>27672</v>
      </c>
    </row>
    <row r="6048" spans="1:10" x14ac:dyDescent="0.2">
      <c r="A6048" t="s">
        <v>21832</v>
      </c>
      <c r="B6048" t="s">
        <v>21834</v>
      </c>
      <c r="C6048" t="s">
        <v>21833</v>
      </c>
      <c r="D6048" t="s">
        <v>21979</v>
      </c>
      <c r="H6048" t="s">
        <v>21980</v>
      </c>
      <c r="J6048" t="s">
        <v>27672</v>
      </c>
    </row>
    <row r="6049" spans="1:10" x14ac:dyDescent="0.2">
      <c r="A6049" t="s">
        <v>21835</v>
      </c>
      <c r="B6049" t="s">
        <v>21837</v>
      </c>
      <c r="C6049" t="s">
        <v>21836</v>
      </c>
      <c r="J6049" t="s">
        <v>27670</v>
      </c>
    </row>
    <row r="6050" spans="1:10" x14ac:dyDescent="0.2">
      <c r="A6050" t="s">
        <v>21838</v>
      </c>
      <c r="B6050" t="s">
        <v>21840</v>
      </c>
      <c r="C6050" t="s">
        <v>21839</v>
      </c>
      <c r="D6050" t="s">
        <v>21981</v>
      </c>
      <c r="H6050" t="s">
        <v>21982</v>
      </c>
      <c r="J6050" t="s">
        <v>27672</v>
      </c>
    </row>
    <row r="6051" spans="1:10" x14ac:dyDescent="0.2">
      <c r="A6051" t="s">
        <v>22868</v>
      </c>
      <c r="B6051" t="s">
        <v>22870</v>
      </c>
      <c r="C6051" t="s">
        <v>22869</v>
      </c>
      <c r="J6051" t="s">
        <v>27696</v>
      </c>
    </row>
    <row r="6052" spans="1:10" x14ac:dyDescent="0.2">
      <c r="A6052" t="s">
        <v>14857</v>
      </c>
      <c r="B6052" t="s">
        <v>14859</v>
      </c>
      <c r="C6052" t="s">
        <v>14858</v>
      </c>
      <c r="D6052" t="s">
        <v>14998</v>
      </c>
      <c r="H6052" t="s">
        <v>14999</v>
      </c>
      <c r="J6052" t="s">
        <v>27672</v>
      </c>
    </row>
    <row r="6053" spans="1:10" x14ac:dyDescent="0.2">
      <c r="A6053" t="s">
        <v>16848</v>
      </c>
      <c r="B6053" t="s">
        <v>16850</v>
      </c>
      <c r="C6053" t="s">
        <v>16849</v>
      </c>
      <c r="J6053" t="s">
        <v>27696</v>
      </c>
    </row>
    <row r="6054" spans="1:10" x14ac:dyDescent="0.2">
      <c r="A6054" t="s">
        <v>18331</v>
      </c>
      <c r="B6054" t="s">
        <v>18333</v>
      </c>
      <c r="C6054" t="s">
        <v>18332</v>
      </c>
      <c r="D6054" t="s">
        <v>864</v>
      </c>
      <c r="H6054" t="s">
        <v>865</v>
      </c>
      <c r="J6054" t="s">
        <v>27670</v>
      </c>
    </row>
    <row r="6055" spans="1:10" x14ac:dyDescent="0.2">
      <c r="A6055" t="s">
        <v>23760</v>
      </c>
      <c r="B6055" t="s">
        <v>23762</v>
      </c>
      <c r="C6055" t="s">
        <v>23761</v>
      </c>
      <c r="J6055" t="s">
        <v>27723</v>
      </c>
    </row>
    <row r="6056" spans="1:10" x14ac:dyDescent="0.2">
      <c r="A6056" t="s">
        <v>3046</v>
      </c>
      <c r="B6056" t="s">
        <v>3048</v>
      </c>
      <c r="C6056" t="s">
        <v>3047</v>
      </c>
      <c r="J6056" t="s">
        <v>27696</v>
      </c>
    </row>
    <row r="6057" spans="1:10" x14ac:dyDescent="0.2">
      <c r="A6057" t="s">
        <v>1511</v>
      </c>
      <c r="B6057" t="s">
        <v>1513</v>
      </c>
      <c r="C6057" t="s">
        <v>1512</v>
      </c>
      <c r="J6057" t="s">
        <v>27696</v>
      </c>
    </row>
    <row r="6058" spans="1:10" x14ac:dyDescent="0.2">
      <c r="A6058" t="s">
        <v>26143</v>
      </c>
      <c r="B6058" t="s">
        <v>1513</v>
      </c>
      <c r="C6058" t="s">
        <v>26144</v>
      </c>
      <c r="J6058" t="s">
        <v>27696</v>
      </c>
    </row>
    <row r="6059" spans="1:10" x14ac:dyDescent="0.2">
      <c r="A6059" t="s">
        <v>21841</v>
      </c>
      <c r="B6059" t="s">
        <v>21843</v>
      </c>
      <c r="C6059" t="s">
        <v>21842</v>
      </c>
      <c r="J6059" t="s">
        <v>27672</v>
      </c>
    </row>
    <row r="6060" spans="1:10" x14ac:dyDescent="0.2">
      <c r="A6060" t="s">
        <v>1514</v>
      </c>
      <c r="B6060" t="s">
        <v>1516</v>
      </c>
      <c r="C6060" t="s">
        <v>1515</v>
      </c>
      <c r="J6060" t="s">
        <v>27696</v>
      </c>
    </row>
    <row r="6061" spans="1:10" x14ac:dyDescent="0.2">
      <c r="A6061" t="s">
        <v>1517</v>
      </c>
      <c r="B6061" t="s">
        <v>1519</v>
      </c>
      <c r="C6061" t="s">
        <v>1518</v>
      </c>
      <c r="J6061" t="s">
        <v>27696</v>
      </c>
    </row>
    <row r="6062" spans="1:10" x14ac:dyDescent="0.2">
      <c r="A6062" t="s">
        <v>866</v>
      </c>
      <c r="B6062" t="s">
        <v>868</v>
      </c>
      <c r="C6062" t="s">
        <v>867</v>
      </c>
      <c r="J6062" t="s">
        <v>27672</v>
      </c>
    </row>
    <row r="6063" spans="1:10" x14ac:dyDescent="0.2">
      <c r="A6063" t="s">
        <v>1520</v>
      </c>
      <c r="B6063" t="s">
        <v>1522</v>
      </c>
      <c r="C6063" t="s">
        <v>1521</v>
      </c>
      <c r="E6063" t="s">
        <v>26145</v>
      </c>
      <c r="G6063" t="s">
        <v>26146</v>
      </c>
      <c r="J6063" t="s">
        <v>27672</v>
      </c>
    </row>
    <row r="6064" spans="1:10" x14ac:dyDescent="0.2">
      <c r="A6064" t="s">
        <v>26145</v>
      </c>
      <c r="B6064" t="s">
        <v>26147</v>
      </c>
      <c r="C6064" t="s">
        <v>26146</v>
      </c>
      <c r="D6064" t="s">
        <v>1520</v>
      </c>
      <c r="H6064" t="s">
        <v>1521</v>
      </c>
      <c r="J6064" t="s">
        <v>27672</v>
      </c>
    </row>
    <row r="6065" spans="1:10" x14ac:dyDescent="0.2">
      <c r="A6065" t="s">
        <v>18334</v>
      </c>
      <c r="B6065" t="s">
        <v>27481</v>
      </c>
      <c r="C6065" t="s">
        <v>18335</v>
      </c>
      <c r="D6065" t="s">
        <v>19808</v>
      </c>
      <c r="E6065" t="s">
        <v>20850</v>
      </c>
      <c r="G6065" t="s">
        <v>20851</v>
      </c>
      <c r="H6065" t="s">
        <v>19835</v>
      </c>
      <c r="J6065" t="s">
        <v>27672</v>
      </c>
    </row>
    <row r="6066" spans="1:10" x14ac:dyDescent="0.2">
      <c r="A6066" t="s">
        <v>20850</v>
      </c>
      <c r="B6066" t="s">
        <v>20852</v>
      </c>
      <c r="C6066" t="s">
        <v>20851</v>
      </c>
      <c r="D6066" t="s">
        <v>18334</v>
      </c>
      <c r="H6066" t="s">
        <v>18335</v>
      </c>
      <c r="J6066" t="s">
        <v>27672</v>
      </c>
    </row>
    <row r="6067" spans="1:10" x14ac:dyDescent="0.2">
      <c r="A6067" t="s">
        <v>18336</v>
      </c>
      <c r="B6067" t="s">
        <v>18338</v>
      </c>
      <c r="C6067" t="s">
        <v>18337</v>
      </c>
      <c r="E6067" t="s">
        <v>22969</v>
      </c>
      <c r="G6067" t="s">
        <v>22970</v>
      </c>
      <c r="J6067" t="s">
        <v>27672</v>
      </c>
    </row>
    <row r="6068" spans="1:10" x14ac:dyDescent="0.2">
      <c r="A6068" t="s">
        <v>22969</v>
      </c>
      <c r="B6068" t="s">
        <v>23763</v>
      </c>
      <c r="C6068" t="s">
        <v>22970</v>
      </c>
      <c r="D6068" t="s">
        <v>18336</v>
      </c>
      <c r="H6068" t="s">
        <v>18337</v>
      </c>
      <c r="J6068" t="s">
        <v>27672</v>
      </c>
    </row>
    <row r="6069" spans="1:10" x14ac:dyDescent="0.2">
      <c r="A6069" t="s">
        <v>14119</v>
      </c>
      <c r="B6069" t="s">
        <v>14120</v>
      </c>
      <c r="C6069" t="s">
        <v>14121</v>
      </c>
      <c r="D6069" t="s">
        <v>21711</v>
      </c>
      <c r="H6069" t="s">
        <v>21712</v>
      </c>
      <c r="J6069" t="s">
        <v>27723</v>
      </c>
    </row>
    <row r="6070" spans="1:10" x14ac:dyDescent="0.2">
      <c r="A6070" t="s">
        <v>16851</v>
      </c>
      <c r="B6070" t="s">
        <v>16853</v>
      </c>
      <c r="C6070" t="s">
        <v>16852</v>
      </c>
      <c r="D6070" t="s">
        <v>22666</v>
      </c>
      <c r="F6070" t="s">
        <v>24416</v>
      </c>
      <c r="H6070" t="s">
        <v>22667</v>
      </c>
      <c r="I6070" t="s">
        <v>24417</v>
      </c>
      <c r="J6070" t="s">
        <v>27670</v>
      </c>
    </row>
    <row r="6071" spans="1:10" x14ac:dyDescent="0.2">
      <c r="A6071" t="s">
        <v>24416</v>
      </c>
      <c r="B6071" t="s">
        <v>16853</v>
      </c>
      <c r="C6071" t="s">
        <v>24417</v>
      </c>
      <c r="D6071" t="s">
        <v>24756</v>
      </c>
      <c r="E6071" t="s">
        <v>26845</v>
      </c>
      <c r="G6071" t="s">
        <v>26846</v>
      </c>
      <c r="H6071" t="s">
        <v>24757</v>
      </c>
      <c r="J6071" t="s">
        <v>27670</v>
      </c>
    </row>
    <row r="6072" spans="1:10" x14ac:dyDescent="0.2">
      <c r="A6072" t="s">
        <v>26148</v>
      </c>
      <c r="B6072" t="s">
        <v>26150</v>
      </c>
      <c r="C6072" t="s">
        <v>26149</v>
      </c>
      <c r="J6072" t="s">
        <v>27672</v>
      </c>
    </row>
    <row r="6073" spans="1:10" x14ac:dyDescent="0.2">
      <c r="A6073" t="s">
        <v>16854</v>
      </c>
      <c r="B6073" t="s">
        <v>16856</v>
      </c>
      <c r="C6073" t="s">
        <v>16855</v>
      </c>
      <c r="D6073" t="s">
        <v>14853</v>
      </c>
      <c r="E6073" t="s">
        <v>20853</v>
      </c>
      <c r="G6073" t="s">
        <v>20854</v>
      </c>
      <c r="H6073" t="s">
        <v>14854</v>
      </c>
      <c r="J6073" t="s">
        <v>27672</v>
      </c>
    </row>
    <row r="6074" spans="1:10" x14ac:dyDescent="0.2">
      <c r="A6074" t="s">
        <v>20853</v>
      </c>
      <c r="B6074" t="s">
        <v>16856</v>
      </c>
      <c r="C6074" t="s">
        <v>20854</v>
      </c>
      <c r="D6074" t="s">
        <v>16854</v>
      </c>
      <c r="H6074" t="s">
        <v>16855</v>
      </c>
      <c r="J6074" t="s">
        <v>27672</v>
      </c>
    </row>
    <row r="6075" spans="1:10" x14ac:dyDescent="0.2">
      <c r="A6075" t="s">
        <v>10876</v>
      </c>
      <c r="B6075" t="s">
        <v>10877</v>
      </c>
      <c r="C6075" t="s">
        <v>10875</v>
      </c>
      <c r="J6075" t="s">
        <v>27723</v>
      </c>
    </row>
    <row r="6076" spans="1:10" x14ac:dyDescent="0.2">
      <c r="A6076" t="s">
        <v>16176</v>
      </c>
      <c r="B6076" t="s">
        <v>16178</v>
      </c>
      <c r="C6076" t="s">
        <v>16177</v>
      </c>
      <c r="J6076" t="s">
        <v>27723</v>
      </c>
    </row>
    <row r="6077" spans="1:10" x14ac:dyDescent="0.2">
      <c r="A6077" t="s">
        <v>16179</v>
      </c>
      <c r="B6077" t="s">
        <v>20855</v>
      </c>
      <c r="C6077" t="s">
        <v>16180</v>
      </c>
      <c r="E6077" t="s">
        <v>17120</v>
      </c>
      <c r="G6077" t="s">
        <v>17121</v>
      </c>
      <c r="J6077" t="s">
        <v>27672</v>
      </c>
    </row>
    <row r="6078" spans="1:10" x14ac:dyDescent="0.2">
      <c r="A6078" t="s">
        <v>7794</v>
      </c>
      <c r="B6078" t="s">
        <v>7795</v>
      </c>
      <c r="C6078" t="s">
        <v>7793</v>
      </c>
      <c r="D6078" t="s">
        <v>9330</v>
      </c>
      <c r="H6078" t="s">
        <v>9331</v>
      </c>
      <c r="J6078" t="s">
        <v>27672</v>
      </c>
    </row>
    <row r="6079" spans="1:10" x14ac:dyDescent="0.2">
      <c r="A6079" t="s">
        <v>7797</v>
      </c>
      <c r="B6079" t="s">
        <v>22871</v>
      </c>
      <c r="C6079" t="s">
        <v>7796</v>
      </c>
      <c r="J6079" t="s">
        <v>27672</v>
      </c>
    </row>
    <row r="6080" spans="1:10" x14ac:dyDescent="0.2">
      <c r="A6080" t="s">
        <v>869</v>
      </c>
      <c r="B6080" t="s">
        <v>22872</v>
      </c>
      <c r="C6080" t="s">
        <v>870</v>
      </c>
      <c r="J6080" t="s">
        <v>27672</v>
      </c>
    </row>
    <row r="6081" spans="1:10" x14ac:dyDescent="0.2">
      <c r="A6081" t="s">
        <v>7799</v>
      </c>
      <c r="B6081" t="s">
        <v>7800</v>
      </c>
      <c r="C6081" t="s">
        <v>7798</v>
      </c>
      <c r="J6081" t="s">
        <v>27672</v>
      </c>
    </row>
    <row r="6082" spans="1:10" x14ac:dyDescent="0.2">
      <c r="A6082" t="s">
        <v>7802</v>
      </c>
      <c r="B6082" t="s">
        <v>7803</v>
      </c>
      <c r="C6082" t="s">
        <v>7801</v>
      </c>
      <c r="D6082" t="s">
        <v>9332</v>
      </c>
      <c r="H6082" t="s">
        <v>9333</v>
      </c>
      <c r="J6082" t="s">
        <v>27670</v>
      </c>
    </row>
    <row r="6083" spans="1:10" x14ac:dyDescent="0.2">
      <c r="A6083" t="s">
        <v>871</v>
      </c>
      <c r="B6083" t="s">
        <v>873</v>
      </c>
      <c r="C6083" t="s">
        <v>872</v>
      </c>
      <c r="J6083" t="s">
        <v>27700</v>
      </c>
    </row>
    <row r="6084" spans="1:10" x14ac:dyDescent="0.2">
      <c r="A6084" t="s">
        <v>9334</v>
      </c>
      <c r="B6084" t="s">
        <v>9335</v>
      </c>
      <c r="C6084" t="s">
        <v>9336</v>
      </c>
      <c r="D6084" t="s">
        <v>23863</v>
      </c>
      <c r="E6084" t="s">
        <v>1242</v>
      </c>
      <c r="G6084" t="s">
        <v>1243</v>
      </c>
      <c r="H6084" t="s">
        <v>23864</v>
      </c>
      <c r="J6084" t="s">
        <v>27670</v>
      </c>
    </row>
    <row r="6085" spans="1:10" x14ac:dyDescent="0.2">
      <c r="A6085" t="s">
        <v>1242</v>
      </c>
      <c r="B6085" t="s">
        <v>1244</v>
      </c>
      <c r="C6085" t="s">
        <v>1243</v>
      </c>
      <c r="D6085" t="s">
        <v>9334</v>
      </c>
      <c r="E6085" t="s">
        <v>22669</v>
      </c>
      <c r="G6085" t="s">
        <v>22670</v>
      </c>
      <c r="H6085" t="s">
        <v>9336</v>
      </c>
      <c r="J6085" t="s">
        <v>27670</v>
      </c>
    </row>
    <row r="6086" spans="1:10" x14ac:dyDescent="0.2">
      <c r="A6086" t="s">
        <v>18339</v>
      </c>
      <c r="B6086" t="s">
        <v>18341</v>
      </c>
      <c r="C6086" t="s">
        <v>18340</v>
      </c>
      <c r="D6086" t="s">
        <v>22669</v>
      </c>
      <c r="F6086" t="s">
        <v>25498</v>
      </c>
      <c r="H6086" t="s">
        <v>22670</v>
      </c>
      <c r="I6086" t="s">
        <v>25499</v>
      </c>
      <c r="J6086" t="s">
        <v>27670</v>
      </c>
    </row>
    <row r="6087" spans="1:10" x14ac:dyDescent="0.2">
      <c r="A6087" t="s">
        <v>23865</v>
      </c>
      <c r="B6087" t="s">
        <v>24418</v>
      </c>
      <c r="C6087" t="s">
        <v>23866</v>
      </c>
      <c r="D6087" t="s">
        <v>24758</v>
      </c>
      <c r="H6087" t="s">
        <v>24759</v>
      </c>
      <c r="J6087" t="s">
        <v>27670</v>
      </c>
    </row>
    <row r="6088" spans="1:10" x14ac:dyDescent="0.2">
      <c r="A6088" t="s">
        <v>25498</v>
      </c>
      <c r="B6088" t="s">
        <v>25500</v>
      </c>
      <c r="C6088" t="s">
        <v>25499</v>
      </c>
      <c r="D6088" t="s">
        <v>25689</v>
      </c>
      <c r="H6088" t="s">
        <v>25690</v>
      </c>
      <c r="J6088" t="s">
        <v>27670</v>
      </c>
    </row>
    <row r="6089" spans="1:10" x14ac:dyDescent="0.2">
      <c r="A6089" t="s">
        <v>7805</v>
      </c>
      <c r="B6089" t="s">
        <v>7806</v>
      </c>
      <c r="C6089" t="s">
        <v>7804</v>
      </c>
      <c r="D6089" t="s">
        <v>9337</v>
      </c>
      <c r="H6089" t="s">
        <v>9338</v>
      </c>
      <c r="J6089" t="s">
        <v>27670</v>
      </c>
    </row>
    <row r="6090" spans="1:10" x14ac:dyDescent="0.2">
      <c r="A6090" t="s">
        <v>21844</v>
      </c>
      <c r="B6090" t="s">
        <v>21846</v>
      </c>
      <c r="C6090" t="s">
        <v>21845</v>
      </c>
      <c r="D6090" t="s">
        <v>21983</v>
      </c>
      <c r="H6090" t="s">
        <v>21984</v>
      </c>
      <c r="J6090" t="s">
        <v>27672</v>
      </c>
    </row>
    <row r="6091" spans="1:10" x14ac:dyDescent="0.2">
      <c r="A6091" t="s">
        <v>21847</v>
      </c>
      <c r="B6091" t="s">
        <v>21849</v>
      </c>
      <c r="C6091" t="s">
        <v>21848</v>
      </c>
      <c r="J6091" t="s">
        <v>27670</v>
      </c>
    </row>
    <row r="6092" spans="1:10" x14ac:dyDescent="0.2">
      <c r="A6092" t="s">
        <v>18806</v>
      </c>
      <c r="B6092" t="s">
        <v>18808</v>
      </c>
      <c r="C6092" t="s">
        <v>18807</v>
      </c>
      <c r="D6092" t="s">
        <v>18915</v>
      </c>
      <c r="H6092" t="s">
        <v>18916</v>
      </c>
      <c r="J6092" t="s">
        <v>27672</v>
      </c>
    </row>
    <row r="6093" spans="1:10" x14ac:dyDescent="0.2">
      <c r="A6093" t="s">
        <v>20856</v>
      </c>
      <c r="B6093" t="s">
        <v>20858</v>
      </c>
      <c r="C6093" t="s">
        <v>20857</v>
      </c>
      <c r="D6093" t="s">
        <v>21239</v>
      </c>
      <c r="H6093" t="s">
        <v>21240</v>
      </c>
      <c r="J6093" t="s">
        <v>27672</v>
      </c>
    </row>
    <row r="6094" spans="1:10" x14ac:dyDescent="0.2">
      <c r="A6094" t="s">
        <v>7808</v>
      </c>
      <c r="B6094" t="s">
        <v>7809</v>
      </c>
      <c r="C6094" t="s">
        <v>7807</v>
      </c>
      <c r="J6094" t="s">
        <v>27672</v>
      </c>
    </row>
    <row r="6095" spans="1:10" x14ac:dyDescent="0.2">
      <c r="A6095" t="s">
        <v>7811</v>
      </c>
      <c r="B6095" t="s">
        <v>7812</v>
      </c>
      <c r="C6095" t="s">
        <v>7810</v>
      </c>
      <c r="E6095" t="s">
        <v>27467</v>
      </c>
      <c r="G6095" t="s">
        <v>27468</v>
      </c>
      <c r="J6095" t="s">
        <v>27672</v>
      </c>
    </row>
    <row r="6096" spans="1:10" x14ac:dyDescent="0.2">
      <c r="A6096" t="s">
        <v>14122</v>
      </c>
      <c r="B6096" t="s">
        <v>25501</v>
      </c>
      <c r="C6096" t="s">
        <v>14123</v>
      </c>
      <c r="J6096" t="s">
        <v>27670</v>
      </c>
    </row>
    <row r="6097" spans="1:10" x14ac:dyDescent="0.2">
      <c r="A6097" t="s">
        <v>20859</v>
      </c>
      <c r="B6097" t="s">
        <v>20861</v>
      </c>
      <c r="C6097" t="s">
        <v>20860</v>
      </c>
      <c r="J6097" t="s">
        <v>27670</v>
      </c>
    </row>
    <row r="6098" spans="1:10" x14ac:dyDescent="0.2">
      <c r="A6098" t="s">
        <v>22873</v>
      </c>
      <c r="B6098" t="s">
        <v>22875</v>
      </c>
      <c r="C6098" t="s">
        <v>22874</v>
      </c>
      <c r="J6098" t="s">
        <v>27670</v>
      </c>
    </row>
    <row r="6099" spans="1:10" x14ac:dyDescent="0.2">
      <c r="A6099" t="s">
        <v>22876</v>
      </c>
      <c r="B6099" t="s">
        <v>22878</v>
      </c>
      <c r="C6099" t="s">
        <v>22877</v>
      </c>
      <c r="J6099" t="s">
        <v>27670</v>
      </c>
    </row>
    <row r="6100" spans="1:10" x14ac:dyDescent="0.2">
      <c r="A6100" t="s">
        <v>18342</v>
      </c>
      <c r="B6100" t="s">
        <v>18344</v>
      </c>
      <c r="C6100" t="s">
        <v>18343</v>
      </c>
      <c r="D6100" t="s">
        <v>18917</v>
      </c>
      <c r="H6100" t="s">
        <v>18918</v>
      </c>
      <c r="J6100" t="s">
        <v>27670</v>
      </c>
    </row>
    <row r="6101" spans="1:10" x14ac:dyDescent="0.2">
      <c r="A6101" t="s">
        <v>19558</v>
      </c>
      <c r="B6101" t="s">
        <v>7815</v>
      </c>
      <c r="C6101" t="s">
        <v>19559</v>
      </c>
      <c r="D6101" t="s">
        <v>7814</v>
      </c>
      <c r="H6101" t="s">
        <v>7813</v>
      </c>
      <c r="J6101" t="s">
        <v>27670</v>
      </c>
    </row>
    <row r="6102" spans="1:10" x14ac:dyDescent="0.2">
      <c r="A6102" t="s">
        <v>7817</v>
      </c>
      <c r="B6102" t="s">
        <v>7818</v>
      </c>
      <c r="C6102" t="s">
        <v>7816</v>
      </c>
      <c r="D6102" t="s">
        <v>9339</v>
      </c>
      <c r="H6102" t="s">
        <v>9340</v>
      </c>
      <c r="J6102" t="s">
        <v>27670</v>
      </c>
    </row>
    <row r="6103" spans="1:10" x14ac:dyDescent="0.2">
      <c r="A6103" t="s">
        <v>7820</v>
      </c>
      <c r="B6103" t="s">
        <v>7821</v>
      </c>
      <c r="C6103" t="s">
        <v>7819</v>
      </c>
      <c r="D6103" t="s">
        <v>9341</v>
      </c>
      <c r="H6103" t="s">
        <v>9342</v>
      </c>
      <c r="J6103" t="s">
        <v>27670</v>
      </c>
    </row>
    <row r="6104" spans="1:10" x14ac:dyDescent="0.2">
      <c r="A6104" t="s">
        <v>7823</v>
      </c>
      <c r="B6104" t="s">
        <v>7824</v>
      </c>
      <c r="C6104" t="s">
        <v>7822</v>
      </c>
      <c r="D6104" t="s">
        <v>9343</v>
      </c>
      <c r="H6104" t="s">
        <v>9344</v>
      </c>
      <c r="J6104" t="s">
        <v>27670</v>
      </c>
    </row>
    <row r="6105" spans="1:10" x14ac:dyDescent="0.2">
      <c r="A6105" t="s">
        <v>7826</v>
      </c>
      <c r="B6105" t="s">
        <v>7827</v>
      </c>
      <c r="C6105" t="s">
        <v>7825</v>
      </c>
      <c r="D6105" t="s">
        <v>9345</v>
      </c>
      <c r="H6105" t="s">
        <v>9346</v>
      </c>
      <c r="J6105" t="s">
        <v>27670</v>
      </c>
    </row>
    <row r="6106" spans="1:10" x14ac:dyDescent="0.2">
      <c r="A6106" t="s">
        <v>7829</v>
      </c>
      <c r="B6106" t="s">
        <v>7830</v>
      </c>
      <c r="C6106" t="s">
        <v>7828</v>
      </c>
      <c r="D6106" t="s">
        <v>9347</v>
      </c>
      <c r="H6106" t="s">
        <v>9348</v>
      </c>
      <c r="J6106" t="s">
        <v>27670</v>
      </c>
    </row>
    <row r="6107" spans="1:10" x14ac:dyDescent="0.2">
      <c r="A6107" t="s">
        <v>7832</v>
      </c>
      <c r="B6107" t="s">
        <v>7833</v>
      </c>
      <c r="C6107" t="s">
        <v>7831</v>
      </c>
      <c r="D6107" t="s">
        <v>9349</v>
      </c>
      <c r="H6107" t="s">
        <v>9350</v>
      </c>
      <c r="J6107" t="s">
        <v>27670</v>
      </c>
    </row>
    <row r="6108" spans="1:10" x14ac:dyDescent="0.2">
      <c r="A6108" t="s">
        <v>7835</v>
      </c>
      <c r="B6108" t="s">
        <v>7836</v>
      </c>
      <c r="C6108" t="s">
        <v>7834</v>
      </c>
      <c r="D6108" t="s">
        <v>9351</v>
      </c>
      <c r="H6108" t="s">
        <v>9352</v>
      </c>
      <c r="J6108" t="s">
        <v>27670</v>
      </c>
    </row>
    <row r="6109" spans="1:10" x14ac:dyDescent="0.2">
      <c r="A6109" t="s">
        <v>7838</v>
      </c>
      <c r="B6109" t="s">
        <v>7839</v>
      </c>
      <c r="C6109" t="s">
        <v>7837</v>
      </c>
      <c r="D6109" t="s">
        <v>9353</v>
      </c>
      <c r="H6109" t="s">
        <v>9354</v>
      </c>
      <c r="J6109" t="s">
        <v>27670</v>
      </c>
    </row>
    <row r="6110" spans="1:10" x14ac:dyDescent="0.2">
      <c r="A6110" t="s">
        <v>1523</v>
      </c>
      <c r="B6110" t="s">
        <v>8590</v>
      </c>
      <c r="C6110" t="s">
        <v>1524</v>
      </c>
      <c r="D6110" t="s">
        <v>14232</v>
      </c>
      <c r="F6110" t="s">
        <v>24409</v>
      </c>
      <c r="H6110" t="s">
        <v>14233</v>
      </c>
      <c r="I6110" t="s">
        <v>24410</v>
      </c>
      <c r="J6110" t="s">
        <v>27670</v>
      </c>
    </row>
    <row r="6111" spans="1:10" x14ac:dyDescent="0.2">
      <c r="A6111" t="s">
        <v>7841</v>
      </c>
      <c r="B6111" t="s">
        <v>7842</v>
      </c>
      <c r="C6111" t="s">
        <v>7840</v>
      </c>
      <c r="D6111" t="s">
        <v>9355</v>
      </c>
      <c r="H6111" t="s">
        <v>9356</v>
      </c>
      <c r="J6111" t="s">
        <v>27670</v>
      </c>
    </row>
    <row r="6112" spans="1:10" x14ac:dyDescent="0.2">
      <c r="A6112" t="s">
        <v>7844</v>
      </c>
      <c r="B6112" t="s">
        <v>7845</v>
      </c>
      <c r="C6112" t="s">
        <v>7843</v>
      </c>
      <c r="D6112" t="s">
        <v>9357</v>
      </c>
      <c r="H6112" t="s">
        <v>9358</v>
      </c>
      <c r="J6112" t="s">
        <v>27670</v>
      </c>
    </row>
    <row r="6113" spans="1:10" x14ac:dyDescent="0.2">
      <c r="A6113" t="s">
        <v>7847</v>
      </c>
      <c r="B6113" t="s">
        <v>7848</v>
      </c>
      <c r="C6113" t="s">
        <v>7846</v>
      </c>
      <c r="D6113" t="s">
        <v>9359</v>
      </c>
      <c r="H6113" t="s">
        <v>9360</v>
      </c>
      <c r="J6113" t="s">
        <v>27670</v>
      </c>
    </row>
    <row r="6114" spans="1:10" x14ac:dyDescent="0.2">
      <c r="A6114" t="s">
        <v>7850</v>
      </c>
      <c r="B6114" t="s">
        <v>7851</v>
      </c>
      <c r="C6114" t="s">
        <v>7849</v>
      </c>
      <c r="D6114" t="s">
        <v>9361</v>
      </c>
      <c r="E6114" t="s">
        <v>19560</v>
      </c>
      <c r="G6114" t="s">
        <v>19561</v>
      </c>
      <c r="H6114" t="s">
        <v>9362</v>
      </c>
      <c r="J6114" t="s">
        <v>27670</v>
      </c>
    </row>
    <row r="6115" spans="1:10" x14ac:dyDescent="0.2">
      <c r="A6115" t="s">
        <v>19560</v>
      </c>
      <c r="B6115" t="s">
        <v>7851</v>
      </c>
      <c r="C6115" t="s">
        <v>19561</v>
      </c>
      <c r="D6115" t="s">
        <v>7850</v>
      </c>
      <c r="H6115" t="s">
        <v>7849</v>
      </c>
      <c r="J6115" t="s">
        <v>27670</v>
      </c>
    </row>
    <row r="6116" spans="1:10" x14ac:dyDescent="0.2">
      <c r="A6116" t="s">
        <v>7853</v>
      </c>
      <c r="B6116" t="s">
        <v>7854</v>
      </c>
      <c r="C6116" t="s">
        <v>7852</v>
      </c>
      <c r="D6116" t="s">
        <v>9363</v>
      </c>
      <c r="H6116" t="s">
        <v>9364</v>
      </c>
      <c r="J6116" t="s">
        <v>27670</v>
      </c>
    </row>
    <row r="6117" spans="1:10" x14ac:dyDescent="0.2">
      <c r="A6117" t="s">
        <v>7856</v>
      </c>
      <c r="B6117" t="s">
        <v>16857</v>
      </c>
      <c r="C6117" t="s">
        <v>7855</v>
      </c>
      <c r="D6117" t="s">
        <v>9365</v>
      </c>
      <c r="H6117" t="s">
        <v>9366</v>
      </c>
      <c r="J6117" t="s">
        <v>27670</v>
      </c>
    </row>
    <row r="6118" spans="1:10" x14ac:dyDescent="0.2">
      <c r="A6118" t="s">
        <v>7858</v>
      </c>
      <c r="B6118" t="s">
        <v>7859</v>
      </c>
      <c r="C6118" t="s">
        <v>7857</v>
      </c>
      <c r="D6118" t="s">
        <v>9367</v>
      </c>
      <c r="H6118" t="s">
        <v>9368</v>
      </c>
      <c r="J6118" t="s">
        <v>27670</v>
      </c>
    </row>
    <row r="6119" spans="1:10" x14ac:dyDescent="0.2">
      <c r="A6119" t="s">
        <v>7861</v>
      </c>
      <c r="B6119" t="s">
        <v>7862</v>
      </c>
      <c r="C6119" t="s">
        <v>7860</v>
      </c>
      <c r="D6119" t="s">
        <v>9369</v>
      </c>
      <c r="H6119" t="s">
        <v>9370</v>
      </c>
      <c r="J6119" t="s">
        <v>27670</v>
      </c>
    </row>
    <row r="6120" spans="1:10" x14ac:dyDescent="0.2">
      <c r="A6120" t="s">
        <v>7864</v>
      </c>
      <c r="B6120" t="s">
        <v>7865</v>
      </c>
      <c r="C6120" t="s">
        <v>7863</v>
      </c>
      <c r="D6120" t="s">
        <v>9371</v>
      </c>
      <c r="H6120" t="s">
        <v>9372</v>
      </c>
      <c r="J6120" t="s">
        <v>27670</v>
      </c>
    </row>
    <row r="6121" spans="1:10" x14ac:dyDescent="0.2">
      <c r="A6121" t="s">
        <v>7867</v>
      </c>
      <c r="B6121" t="s">
        <v>7868</v>
      </c>
      <c r="C6121" t="s">
        <v>7866</v>
      </c>
      <c r="D6121" t="s">
        <v>9373</v>
      </c>
      <c r="H6121" t="s">
        <v>9374</v>
      </c>
      <c r="J6121" t="s">
        <v>27670</v>
      </c>
    </row>
    <row r="6122" spans="1:10" x14ac:dyDescent="0.2">
      <c r="A6122" t="s">
        <v>7870</v>
      </c>
      <c r="B6122" t="s">
        <v>9554</v>
      </c>
      <c r="C6122" t="s">
        <v>7869</v>
      </c>
      <c r="D6122" t="s">
        <v>9375</v>
      </c>
      <c r="H6122" t="s">
        <v>9376</v>
      </c>
      <c r="J6122" t="s">
        <v>27670</v>
      </c>
    </row>
    <row r="6123" spans="1:10" x14ac:dyDescent="0.2">
      <c r="A6123" t="s">
        <v>21850</v>
      </c>
      <c r="B6123" t="s">
        <v>21852</v>
      </c>
      <c r="C6123" t="s">
        <v>21851</v>
      </c>
      <c r="J6123" t="s">
        <v>27670</v>
      </c>
    </row>
    <row r="6124" spans="1:10" x14ac:dyDescent="0.2">
      <c r="A6124" t="s">
        <v>7872</v>
      </c>
      <c r="B6124" t="s">
        <v>2110</v>
      </c>
      <c r="C6124" t="s">
        <v>7871</v>
      </c>
      <c r="D6124" t="s">
        <v>9377</v>
      </c>
      <c r="H6124" t="s">
        <v>9378</v>
      </c>
      <c r="J6124" t="s">
        <v>27670</v>
      </c>
    </row>
    <row r="6125" spans="1:10" x14ac:dyDescent="0.2">
      <c r="A6125" t="s">
        <v>16858</v>
      </c>
      <c r="B6125" t="s">
        <v>16860</v>
      </c>
      <c r="C6125" t="s">
        <v>16859</v>
      </c>
      <c r="J6125" t="s">
        <v>27670</v>
      </c>
    </row>
    <row r="6126" spans="1:10" x14ac:dyDescent="0.2">
      <c r="A6126" t="s">
        <v>7874</v>
      </c>
      <c r="B6126" t="s">
        <v>7875</v>
      </c>
      <c r="C6126" t="s">
        <v>7873</v>
      </c>
      <c r="J6126" t="s">
        <v>27723</v>
      </c>
    </row>
    <row r="6127" spans="1:10" x14ac:dyDescent="0.2">
      <c r="A6127" t="s">
        <v>7877</v>
      </c>
      <c r="B6127" t="s">
        <v>7878</v>
      </c>
      <c r="C6127" t="s">
        <v>7876</v>
      </c>
      <c r="E6127" t="s">
        <v>25505</v>
      </c>
      <c r="G6127" t="s">
        <v>25506</v>
      </c>
      <c r="J6127" t="s">
        <v>27723</v>
      </c>
    </row>
    <row r="6128" spans="1:10" x14ac:dyDescent="0.2">
      <c r="A6128" t="s">
        <v>7880</v>
      </c>
      <c r="B6128" t="s">
        <v>7881</v>
      </c>
      <c r="C6128" t="s">
        <v>7879</v>
      </c>
      <c r="J6128" t="s">
        <v>27723</v>
      </c>
    </row>
    <row r="6129" spans="1:10" x14ac:dyDescent="0.2">
      <c r="A6129" t="s">
        <v>7883</v>
      </c>
      <c r="B6129" t="s">
        <v>7884</v>
      </c>
      <c r="C6129" t="s">
        <v>7882</v>
      </c>
      <c r="J6129" t="s">
        <v>27723</v>
      </c>
    </row>
    <row r="6130" spans="1:10" x14ac:dyDescent="0.2">
      <c r="A6130" t="s">
        <v>7886</v>
      </c>
      <c r="B6130" t="s">
        <v>7887</v>
      </c>
      <c r="C6130" t="s">
        <v>7885</v>
      </c>
      <c r="D6130" t="s">
        <v>9379</v>
      </c>
      <c r="H6130" t="s">
        <v>9380</v>
      </c>
      <c r="J6130" t="s">
        <v>27670</v>
      </c>
    </row>
    <row r="6131" spans="1:10" x14ac:dyDescent="0.2">
      <c r="A6131" t="s">
        <v>21853</v>
      </c>
      <c r="B6131" t="s">
        <v>21855</v>
      </c>
      <c r="C6131" t="s">
        <v>21854</v>
      </c>
      <c r="J6131" t="s">
        <v>27670</v>
      </c>
    </row>
    <row r="6132" spans="1:10" x14ac:dyDescent="0.2">
      <c r="A6132" t="s">
        <v>22879</v>
      </c>
      <c r="B6132" t="s">
        <v>22881</v>
      </c>
      <c r="C6132" t="s">
        <v>22880</v>
      </c>
      <c r="J6132" t="s">
        <v>27723</v>
      </c>
    </row>
    <row r="6133" spans="1:10" x14ac:dyDescent="0.2">
      <c r="A6133" t="s">
        <v>22882</v>
      </c>
      <c r="B6133" t="s">
        <v>22884</v>
      </c>
      <c r="C6133" t="s">
        <v>22883</v>
      </c>
      <c r="J6133" t="s">
        <v>27670</v>
      </c>
    </row>
    <row r="6134" spans="1:10" x14ac:dyDescent="0.2">
      <c r="A6134" t="s">
        <v>23764</v>
      </c>
      <c r="B6134" t="s">
        <v>23766</v>
      </c>
      <c r="C6134" t="s">
        <v>23765</v>
      </c>
      <c r="E6134" t="s">
        <v>26166</v>
      </c>
      <c r="G6134" t="s">
        <v>26167</v>
      </c>
      <c r="J6134" t="s">
        <v>27672</v>
      </c>
    </row>
    <row r="6135" spans="1:10" x14ac:dyDescent="0.2">
      <c r="A6135" t="s">
        <v>26151</v>
      </c>
      <c r="B6135" t="s">
        <v>26153</v>
      </c>
      <c r="C6135" t="s">
        <v>26152</v>
      </c>
      <c r="J6135" t="s">
        <v>27672</v>
      </c>
    </row>
    <row r="6136" spans="1:10" x14ac:dyDescent="0.2">
      <c r="A6136" t="s">
        <v>26154</v>
      </c>
      <c r="B6136" t="s">
        <v>26156</v>
      </c>
      <c r="C6136" t="s">
        <v>26155</v>
      </c>
      <c r="J6136" t="s">
        <v>27723</v>
      </c>
    </row>
    <row r="6137" spans="1:10" x14ac:dyDescent="0.2">
      <c r="A6137" t="s">
        <v>26157</v>
      </c>
      <c r="B6137" t="s">
        <v>26159</v>
      </c>
      <c r="C6137" t="s">
        <v>26158</v>
      </c>
      <c r="J6137" t="s">
        <v>27696</v>
      </c>
    </row>
    <row r="6138" spans="1:10" x14ac:dyDescent="0.2">
      <c r="A6138" t="s">
        <v>26854</v>
      </c>
      <c r="B6138" t="s">
        <v>26855</v>
      </c>
      <c r="C6138" t="s">
        <v>27482</v>
      </c>
      <c r="D6138" t="s">
        <v>6389</v>
      </c>
      <c r="H6138" t="s">
        <v>6388</v>
      </c>
      <c r="J6138" t="s">
        <v>27670</v>
      </c>
    </row>
    <row r="6139" spans="1:10" x14ac:dyDescent="0.2">
      <c r="A6139" t="s">
        <v>25502</v>
      </c>
      <c r="B6139" t="s">
        <v>25504</v>
      </c>
      <c r="C6139" t="s">
        <v>25503</v>
      </c>
      <c r="J6139" t="s">
        <v>27672</v>
      </c>
    </row>
    <row r="6140" spans="1:10" x14ac:dyDescent="0.2">
      <c r="A6140" t="s">
        <v>26160</v>
      </c>
      <c r="B6140" t="s">
        <v>26162</v>
      </c>
      <c r="C6140" t="s">
        <v>26161</v>
      </c>
      <c r="J6140" t="s">
        <v>27672</v>
      </c>
    </row>
    <row r="6141" spans="1:10" x14ac:dyDescent="0.2">
      <c r="A6141" t="s">
        <v>26163</v>
      </c>
      <c r="B6141" t="s">
        <v>26165</v>
      </c>
      <c r="C6141" t="s">
        <v>26164</v>
      </c>
      <c r="J6141" t="s">
        <v>27672</v>
      </c>
    </row>
    <row r="6142" spans="1:10" x14ac:dyDescent="0.2">
      <c r="A6142" t="s">
        <v>26166</v>
      </c>
      <c r="B6142" t="s">
        <v>26168</v>
      </c>
      <c r="C6142" t="s">
        <v>26167</v>
      </c>
      <c r="D6142" t="s">
        <v>23764</v>
      </c>
      <c r="H6142" t="s">
        <v>23765</v>
      </c>
      <c r="J6142" t="s">
        <v>27672</v>
      </c>
    </row>
    <row r="6143" spans="1:10" x14ac:dyDescent="0.2">
      <c r="A6143" t="s">
        <v>27483</v>
      </c>
      <c r="B6143" t="s">
        <v>27485</v>
      </c>
      <c r="C6143" t="s">
        <v>27484</v>
      </c>
      <c r="J6143" t="s">
        <v>27672</v>
      </c>
    </row>
    <row r="6144" spans="1:10" x14ac:dyDescent="0.2">
      <c r="A6144" t="s">
        <v>23767</v>
      </c>
      <c r="B6144" t="s">
        <v>27486</v>
      </c>
      <c r="C6144" t="s">
        <v>23768</v>
      </c>
      <c r="D6144" t="s">
        <v>23654</v>
      </c>
      <c r="F6144" t="s">
        <v>23889</v>
      </c>
      <c r="H6144" t="s">
        <v>23655</v>
      </c>
      <c r="I6144" t="s">
        <v>23890</v>
      </c>
      <c r="J6144" t="s">
        <v>27672</v>
      </c>
    </row>
    <row r="6145" spans="1:10" x14ac:dyDescent="0.2">
      <c r="A6145" t="s">
        <v>22958</v>
      </c>
      <c r="B6145" t="s">
        <v>9415</v>
      </c>
      <c r="C6145" t="s">
        <v>22959</v>
      </c>
      <c r="D6145" t="s">
        <v>9414</v>
      </c>
      <c r="H6145" t="s">
        <v>9413</v>
      </c>
      <c r="J6145" t="s">
        <v>27672</v>
      </c>
    </row>
    <row r="6146" spans="1:10" x14ac:dyDescent="0.2">
      <c r="A6146" t="s">
        <v>26169</v>
      </c>
      <c r="B6146" t="s">
        <v>26171</v>
      </c>
      <c r="C6146" t="s">
        <v>26170</v>
      </c>
      <c r="J6146" t="s">
        <v>27672</v>
      </c>
    </row>
    <row r="6147" spans="1:10" x14ac:dyDescent="0.2">
      <c r="A6147" t="s">
        <v>26172</v>
      </c>
      <c r="B6147" t="s">
        <v>26174</v>
      </c>
      <c r="C6147" t="s">
        <v>26173</v>
      </c>
      <c r="J6147" t="s">
        <v>27672</v>
      </c>
    </row>
    <row r="6148" spans="1:10" x14ac:dyDescent="0.2">
      <c r="A6148" t="s">
        <v>26175</v>
      </c>
      <c r="B6148" t="s">
        <v>26177</v>
      </c>
      <c r="C6148" t="s">
        <v>26176</v>
      </c>
      <c r="J6148" t="s">
        <v>27672</v>
      </c>
    </row>
    <row r="6149" spans="1:10" x14ac:dyDescent="0.2">
      <c r="A6149" t="s">
        <v>26178</v>
      </c>
      <c r="B6149" t="s">
        <v>26180</v>
      </c>
      <c r="C6149" t="s">
        <v>26179</v>
      </c>
      <c r="J6149" t="s">
        <v>27672</v>
      </c>
    </row>
    <row r="6150" spans="1:10" x14ac:dyDescent="0.2">
      <c r="A6150" t="s">
        <v>3049</v>
      </c>
      <c r="B6150" t="s">
        <v>3051</v>
      </c>
      <c r="C6150" t="s">
        <v>3050</v>
      </c>
      <c r="D6150" t="s">
        <v>19251</v>
      </c>
      <c r="H6150" t="s">
        <v>19252</v>
      </c>
      <c r="J6150" t="s">
        <v>27700</v>
      </c>
    </row>
    <row r="6151" spans="1:10" x14ac:dyDescent="0.2">
      <c r="A6151" t="s">
        <v>27487</v>
      </c>
      <c r="B6151" t="s">
        <v>27489</v>
      </c>
      <c r="C6151" t="s">
        <v>27488</v>
      </c>
      <c r="J6151" t="s">
        <v>27672</v>
      </c>
    </row>
    <row r="6152" spans="1:10" x14ac:dyDescent="0.2">
      <c r="A6152" t="s">
        <v>26181</v>
      </c>
      <c r="B6152" t="s">
        <v>26183</v>
      </c>
      <c r="C6152" t="s">
        <v>26182</v>
      </c>
      <c r="D6152" t="s">
        <v>9099</v>
      </c>
      <c r="H6152" t="s">
        <v>9098</v>
      </c>
      <c r="J6152" t="s">
        <v>27670</v>
      </c>
    </row>
    <row r="6153" spans="1:10" x14ac:dyDescent="0.2">
      <c r="A6153" t="s">
        <v>26184</v>
      </c>
      <c r="B6153" t="s">
        <v>26186</v>
      </c>
      <c r="C6153" t="s">
        <v>26185</v>
      </c>
      <c r="D6153" t="s">
        <v>15891</v>
      </c>
      <c r="E6153" t="s">
        <v>26302</v>
      </c>
      <c r="G6153" t="s">
        <v>26303</v>
      </c>
      <c r="H6153" t="s">
        <v>15892</v>
      </c>
      <c r="J6153" t="s">
        <v>27672</v>
      </c>
    </row>
    <row r="6154" spans="1:10" x14ac:dyDescent="0.2">
      <c r="A6154" t="s">
        <v>25505</v>
      </c>
      <c r="B6154" t="s">
        <v>25507</v>
      </c>
      <c r="C6154" t="s">
        <v>25506</v>
      </c>
      <c r="D6154" t="s">
        <v>7877</v>
      </c>
      <c r="H6154" t="s">
        <v>7876</v>
      </c>
      <c r="J6154" t="s">
        <v>27723</v>
      </c>
    </row>
    <row r="6155" spans="1:10" x14ac:dyDescent="0.2">
      <c r="A6155" t="s">
        <v>23769</v>
      </c>
      <c r="B6155" t="s">
        <v>23771</v>
      </c>
      <c r="C6155" t="s">
        <v>23770</v>
      </c>
      <c r="D6155" t="s">
        <v>13581</v>
      </c>
      <c r="H6155" t="s">
        <v>13582</v>
      </c>
      <c r="J6155" t="s">
        <v>27696</v>
      </c>
    </row>
    <row r="6156" spans="1:10" x14ac:dyDescent="0.2">
      <c r="A6156" t="s">
        <v>23772</v>
      </c>
      <c r="B6156" t="s">
        <v>16726</v>
      </c>
      <c r="C6156" t="s">
        <v>23773</v>
      </c>
      <c r="D6156" t="s">
        <v>16724</v>
      </c>
      <c r="E6156" t="s">
        <v>25508</v>
      </c>
      <c r="G6156" t="s">
        <v>25509</v>
      </c>
      <c r="H6156" t="s">
        <v>16725</v>
      </c>
      <c r="J6156" t="s">
        <v>27696</v>
      </c>
    </row>
    <row r="6157" spans="1:10" x14ac:dyDescent="0.2">
      <c r="A6157" t="s">
        <v>25508</v>
      </c>
      <c r="B6157" t="s">
        <v>16726</v>
      </c>
      <c r="C6157" t="s">
        <v>25509</v>
      </c>
      <c r="D6157" t="s">
        <v>23772</v>
      </c>
      <c r="H6157" t="s">
        <v>23773</v>
      </c>
      <c r="J6157" t="s">
        <v>27696</v>
      </c>
    </row>
    <row r="6158" spans="1:10" x14ac:dyDescent="0.2">
      <c r="A6158" t="s">
        <v>23774</v>
      </c>
      <c r="B6158" t="s">
        <v>23776</v>
      </c>
      <c r="C6158" t="s">
        <v>23775</v>
      </c>
      <c r="J6158" t="s">
        <v>27696</v>
      </c>
    </row>
    <row r="6159" spans="1:10" x14ac:dyDescent="0.2">
      <c r="A6159" t="s">
        <v>25510</v>
      </c>
      <c r="B6159" t="s">
        <v>25512</v>
      </c>
      <c r="C6159" t="s">
        <v>25511</v>
      </c>
      <c r="D6159" t="s">
        <v>20747</v>
      </c>
      <c r="H6159" t="s">
        <v>20748</v>
      </c>
      <c r="J6159" t="s">
        <v>27672</v>
      </c>
    </row>
    <row r="6160" spans="1:10" x14ac:dyDescent="0.2">
      <c r="A6160" t="s">
        <v>25513</v>
      </c>
      <c r="B6160" t="s">
        <v>25515</v>
      </c>
      <c r="C6160" t="s">
        <v>25514</v>
      </c>
      <c r="D6160" t="s">
        <v>20750</v>
      </c>
      <c r="H6160" t="s">
        <v>20751</v>
      </c>
      <c r="J6160" t="s">
        <v>27672</v>
      </c>
    </row>
    <row r="6161" spans="1:10" x14ac:dyDescent="0.2">
      <c r="A6161" t="s">
        <v>25516</v>
      </c>
      <c r="B6161" t="s">
        <v>25518</v>
      </c>
      <c r="C6161" t="s">
        <v>25517</v>
      </c>
      <c r="J6161" t="s">
        <v>27672</v>
      </c>
    </row>
    <row r="6162" spans="1:10" x14ac:dyDescent="0.2">
      <c r="A6162" t="s">
        <v>26187</v>
      </c>
      <c r="B6162" t="s">
        <v>26189</v>
      </c>
      <c r="C6162" t="s">
        <v>26188</v>
      </c>
      <c r="J6162" t="s">
        <v>27672</v>
      </c>
    </row>
    <row r="6163" spans="1:10" x14ac:dyDescent="0.2">
      <c r="A6163" t="s">
        <v>26190</v>
      </c>
      <c r="B6163" t="s">
        <v>26192</v>
      </c>
      <c r="C6163" t="s">
        <v>26191</v>
      </c>
      <c r="J6163" t="s">
        <v>27672</v>
      </c>
    </row>
    <row r="6164" spans="1:10" x14ac:dyDescent="0.2">
      <c r="A6164" t="s">
        <v>27490</v>
      </c>
      <c r="B6164" t="s">
        <v>27492</v>
      </c>
      <c r="C6164" t="s">
        <v>27491</v>
      </c>
      <c r="J6164" t="s">
        <v>27672</v>
      </c>
    </row>
    <row r="6165" spans="1:10" x14ac:dyDescent="0.2">
      <c r="A6165" t="s">
        <v>27493</v>
      </c>
      <c r="B6165" t="s">
        <v>27495</v>
      </c>
      <c r="C6165" t="s">
        <v>27494</v>
      </c>
      <c r="J6165" t="s">
        <v>27672</v>
      </c>
    </row>
    <row r="6166" spans="1:10" x14ac:dyDescent="0.2">
      <c r="A6166" t="s">
        <v>16861</v>
      </c>
      <c r="B6166" t="s">
        <v>16863</v>
      </c>
      <c r="C6166" t="s">
        <v>16862</v>
      </c>
      <c r="D6166" t="s">
        <v>22674</v>
      </c>
      <c r="H6166" t="s">
        <v>22675</v>
      </c>
      <c r="J6166" t="s">
        <v>27696</v>
      </c>
    </row>
    <row r="6167" spans="1:10" x14ac:dyDescent="0.2">
      <c r="A6167" t="s">
        <v>16181</v>
      </c>
      <c r="B6167" t="s">
        <v>16183</v>
      </c>
      <c r="C6167" t="s">
        <v>16182</v>
      </c>
      <c r="J6167" t="s">
        <v>27696</v>
      </c>
    </row>
    <row r="6168" spans="1:10" x14ac:dyDescent="0.2">
      <c r="A6168" t="s">
        <v>16184</v>
      </c>
      <c r="B6168" t="s">
        <v>16186</v>
      </c>
      <c r="C6168" t="s">
        <v>16185</v>
      </c>
      <c r="J6168" t="s">
        <v>27696</v>
      </c>
    </row>
    <row r="6169" spans="1:10" x14ac:dyDescent="0.2">
      <c r="A6169" t="s">
        <v>7892</v>
      </c>
      <c r="B6169" t="s">
        <v>7893</v>
      </c>
      <c r="C6169" t="s">
        <v>7891</v>
      </c>
      <c r="J6169" t="s">
        <v>27696</v>
      </c>
    </row>
    <row r="6170" spans="1:10" x14ac:dyDescent="0.2">
      <c r="A6170" t="s">
        <v>7895</v>
      </c>
      <c r="B6170" t="s">
        <v>7896</v>
      </c>
      <c r="C6170" t="s">
        <v>7894</v>
      </c>
      <c r="J6170" t="s">
        <v>27696</v>
      </c>
    </row>
    <row r="6171" spans="1:10" x14ac:dyDescent="0.2">
      <c r="A6171" t="s">
        <v>7898</v>
      </c>
      <c r="B6171" t="s">
        <v>19562</v>
      </c>
      <c r="C6171" t="s">
        <v>7897</v>
      </c>
      <c r="J6171" t="s">
        <v>27696</v>
      </c>
    </row>
    <row r="6172" spans="1:10" x14ac:dyDescent="0.2">
      <c r="A6172" t="s">
        <v>16187</v>
      </c>
      <c r="B6172" t="s">
        <v>16189</v>
      </c>
      <c r="C6172" t="s">
        <v>16188</v>
      </c>
      <c r="J6172" t="s">
        <v>27696</v>
      </c>
    </row>
    <row r="6173" spans="1:10" x14ac:dyDescent="0.2">
      <c r="A6173" t="s">
        <v>21856</v>
      </c>
      <c r="B6173" t="s">
        <v>21858</v>
      </c>
      <c r="C6173" t="s">
        <v>21857</v>
      </c>
      <c r="J6173" t="s">
        <v>27696</v>
      </c>
    </row>
    <row r="6174" spans="1:10" x14ac:dyDescent="0.2">
      <c r="A6174" t="s">
        <v>14860</v>
      </c>
      <c r="B6174" t="s">
        <v>14862</v>
      </c>
      <c r="C6174" t="s">
        <v>14861</v>
      </c>
      <c r="J6174" t="s">
        <v>27696</v>
      </c>
    </row>
    <row r="6175" spans="1:10" x14ac:dyDescent="0.2">
      <c r="A6175" t="s">
        <v>7900</v>
      </c>
      <c r="B6175" t="s">
        <v>12827</v>
      </c>
      <c r="C6175" t="s">
        <v>7899</v>
      </c>
      <c r="D6175" t="s">
        <v>22677</v>
      </c>
      <c r="F6175" t="s">
        <v>19295</v>
      </c>
      <c r="H6175" t="s">
        <v>22678</v>
      </c>
      <c r="I6175" t="s">
        <v>19296</v>
      </c>
      <c r="J6175" t="s">
        <v>27696</v>
      </c>
    </row>
    <row r="6176" spans="1:10" x14ac:dyDescent="0.2">
      <c r="A6176" t="s">
        <v>19563</v>
      </c>
      <c r="B6176" t="s">
        <v>12830</v>
      </c>
      <c r="C6176" t="s">
        <v>19564</v>
      </c>
      <c r="D6176" t="s">
        <v>12829</v>
      </c>
      <c r="H6176" t="s">
        <v>12828</v>
      </c>
      <c r="J6176" t="s">
        <v>27696</v>
      </c>
    </row>
    <row r="6177" spans="1:10" x14ac:dyDescent="0.2">
      <c r="A6177" t="s">
        <v>12832</v>
      </c>
      <c r="B6177" t="s">
        <v>12833</v>
      </c>
      <c r="C6177" t="s">
        <v>12831</v>
      </c>
      <c r="J6177" t="s">
        <v>27696</v>
      </c>
    </row>
    <row r="6178" spans="1:10" x14ac:dyDescent="0.2">
      <c r="A6178" t="s">
        <v>16190</v>
      </c>
      <c r="B6178" t="s">
        <v>16192</v>
      </c>
      <c r="C6178" t="s">
        <v>16191</v>
      </c>
      <c r="J6178" t="s">
        <v>27696</v>
      </c>
    </row>
    <row r="6179" spans="1:10" x14ac:dyDescent="0.2">
      <c r="A6179" t="s">
        <v>874</v>
      </c>
      <c r="B6179" t="s">
        <v>876</v>
      </c>
      <c r="C6179" t="s">
        <v>875</v>
      </c>
      <c r="J6179" t="s">
        <v>27696</v>
      </c>
    </row>
    <row r="6180" spans="1:10" x14ac:dyDescent="0.2">
      <c r="A6180" t="s">
        <v>12835</v>
      </c>
      <c r="B6180" t="s">
        <v>12836</v>
      </c>
      <c r="C6180" t="s">
        <v>12834</v>
      </c>
      <c r="E6180" t="s">
        <v>19565</v>
      </c>
      <c r="G6180" t="s">
        <v>19566</v>
      </c>
      <c r="J6180" t="s">
        <v>27696</v>
      </c>
    </row>
    <row r="6181" spans="1:10" x14ac:dyDescent="0.2">
      <c r="A6181" t="s">
        <v>19565</v>
      </c>
      <c r="B6181" t="s">
        <v>12836</v>
      </c>
      <c r="C6181" t="s">
        <v>19566</v>
      </c>
      <c r="D6181" t="s">
        <v>12835</v>
      </c>
      <c r="H6181" t="s">
        <v>12834</v>
      </c>
      <c r="J6181" t="s">
        <v>27696</v>
      </c>
    </row>
    <row r="6182" spans="1:10" x14ac:dyDescent="0.2">
      <c r="A6182" t="s">
        <v>12838</v>
      </c>
      <c r="B6182" t="s">
        <v>12839</v>
      </c>
      <c r="C6182" t="s">
        <v>12837</v>
      </c>
      <c r="J6182" t="s">
        <v>27696</v>
      </c>
    </row>
    <row r="6183" spans="1:10" x14ac:dyDescent="0.2">
      <c r="A6183" t="s">
        <v>16193</v>
      </c>
      <c r="B6183" t="s">
        <v>16195</v>
      </c>
      <c r="C6183" t="s">
        <v>16194</v>
      </c>
      <c r="J6183" t="s">
        <v>27696</v>
      </c>
    </row>
    <row r="6184" spans="1:10" x14ac:dyDescent="0.2">
      <c r="A6184" t="s">
        <v>12841</v>
      </c>
      <c r="B6184" t="s">
        <v>14124</v>
      </c>
      <c r="C6184" t="s">
        <v>12840</v>
      </c>
      <c r="J6184" t="s">
        <v>27696</v>
      </c>
    </row>
    <row r="6185" spans="1:10" x14ac:dyDescent="0.2">
      <c r="A6185" t="s">
        <v>1245</v>
      </c>
      <c r="B6185" t="s">
        <v>1247</v>
      </c>
      <c r="C6185" t="s">
        <v>1246</v>
      </c>
      <c r="J6185" t="s">
        <v>27696</v>
      </c>
    </row>
    <row r="6186" spans="1:10" x14ac:dyDescent="0.2">
      <c r="A6186" t="s">
        <v>16196</v>
      </c>
      <c r="B6186" t="s">
        <v>16198</v>
      </c>
      <c r="C6186" t="s">
        <v>16197</v>
      </c>
      <c r="J6186" t="s">
        <v>27696</v>
      </c>
    </row>
    <row r="6187" spans="1:10" x14ac:dyDescent="0.2">
      <c r="A6187" t="s">
        <v>12843</v>
      </c>
      <c r="B6187" t="s">
        <v>12844</v>
      </c>
      <c r="C6187" t="s">
        <v>12842</v>
      </c>
      <c r="F6187" t="s">
        <v>19372</v>
      </c>
      <c r="I6187" t="s">
        <v>19373</v>
      </c>
      <c r="J6187" t="s">
        <v>27696</v>
      </c>
    </row>
    <row r="6188" spans="1:10" x14ac:dyDescent="0.2">
      <c r="A6188" t="s">
        <v>14863</v>
      </c>
      <c r="B6188" t="s">
        <v>14865</v>
      </c>
      <c r="C6188" t="s">
        <v>14864</v>
      </c>
      <c r="J6188" t="s">
        <v>27696</v>
      </c>
    </row>
    <row r="6189" spans="1:10" x14ac:dyDescent="0.2">
      <c r="A6189" t="s">
        <v>14866</v>
      </c>
      <c r="B6189" t="s">
        <v>14868</v>
      </c>
      <c r="C6189" t="s">
        <v>14867</v>
      </c>
      <c r="J6189" t="s">
        <v>27696</v>
      </c>
    </row>
    <row r="6190" spans="1:10" x14ac:dyDescent="0.2">
      <c r="A6190" t="s">
        <v>14869</v>
      </c>
      <c r="B6190" t="s">
        <v>14871</v>
      </c>
      <c r="C6190" t="s">
        <v>14870</v>
      </c>
      <c r="J6190" t="s">
        <v>27696</v>
      </c>
    </row>
    <row r="6191" spans="1:10" x14ac:dyDescent="0.2">
      <c r="A6191" t="s">
        <v>14872</v>
      </c>
      <c r="B6191" t="s">
        <v>14874</v>
      </c>
      <c r="C6191" t="s">
        <v>14873</v>
      </c>
      <c r="J6191" t="s">
        <v>27696</v>
      </c>
    </row>
    <row r="6192" spans="1:10" x14ac:dyDescent="0.2">
      <c r="A6192" t="s">
        <v>14875</v>
      </c>
      <c r="B6192" t="s">
        <v>14877</v>
      </c>
      <c r="C6192" t="s">
        <v>14876</v>
      </c>
      <c r="J6192" t="s">
        <v>27696</v>
      </c>
    </row>
    <row r="6193" spans="1:10" x14ac:dyDescent="0.2">
      <c r="A6193" t="s">
        <v>18809</v>
      </c>
      <c r="B6193" t="s">
        <v>18811</v>
      </c>
      <c r="C6193" t="s">
        <v>18810</v>
      </c>
      <c r="J6193" t="s">
        <v>27696</v>
      </c>
    </row>
    <row r="6194" spans="1:10" x14ac:dyDescent="0.2">
      <c r="A6194" t="s">
        <v>12846</v>
      </c>
      <c r="B6194" t="s">
        <v>12847</v>
      </c>
      <c r="C6194" t="s">
        <v>12845</v>
      </c>
      <c r="J6194" t="s">
        <v>27696</v>
      </c>
    </row>
    <row r="6195" spans="1:10" x14ac:dyDescent="0.2">
      <c r="A6195" t="s">
        <v>16199</v>
      </c>
      <c r="B6195" t="s">
        <v>16201</v>
      </c>
      <c r="C6195" t="s">
        <v>16200</v>
      </c>
      <c r="E6195" t="s">
        <v>16868</v>
      </c>
      <c r="G6195" t="s">
        <v>16869</v>
      </c>
      <c r="J6195" t="s">
        <v>27696</v>
      </c>
    </row>
    <row r="6196" spans="1:10" x14ac:dyDescent="0.2">
      <c r="A6196" t="s">
        <v>12849</v>
      </c>
      <c r="B6196" t="s">
        <v>12850</v>
      </c>
      <c r="C6196" t="s">
        <v>12848</v>
      </c>
      <c r="J6196" t="s">
        <v>27696</v>
      </c>
    </row>
    <row r="6197" spans="1:10" x14ac:dyDescent="0.2">
      <c r="A6197" t="s">
        <v>12852</v>
      </c>
      <c r="B6197" t="s">
        <v>12853</v>
      </c>
      <c r="C6197" t="s">
        <v>12851</v>
      </c>
      <c r="J6197" t="s">
        <v>27696</v>
      </c>
    </row>
    <row r="6198" spans="1:10" x14ac:dyDescent="0.2">
      <c r="A6198" t="s">
        <v>19567</v>
      </c>
      <c r="B6198" t="s">
        <v>12856</v>
      </c>
      <c r="C6198" t="s">
        <v>19568</v>
      </c>
      <c r="D6198" t="s">
        <v>12855</v>
      </c>
      <c r="H6198" t="s">
        <v>12854</v>
      </c>
      <c r="J6198" t="s">
        <v>27696</v>
      </c>
    </row>
    <row r="6199" spans="1:10" x14ac:dyDescent="0.2">
      <c r="A6199" t="s">
        <v>12858</v>
      </c>
      <c r="B6199" t="s">
        <v>12859</v>
      </c>
      <c r="C6199" t="s">
        <v>12857</v>
      </c>
      <c r="J6199" t="s">
        <v>27696</v>
      </c>
    </row>
    <row r="6200" spans="1:10" x14ac:dyDescent="0.2">
      <c r="A6200" t="s">
        <v>16864</v>
      </c>
      <c r="B6200" t="s">
        <v>16866</v>
      </c>
      <c r="C6200" t="s">
        <v>16865</v>
      </c>
      <c r="D6200" t="s">
        <v>17086</v>
      </c>
      <c r="H6200" t="s">
        <v>17087</v>
      </c>
      <c r="J6200" t="s">
        <v>27696</v>
      </c>
    </row>
    <row r="6201" spans="1:10" x14ac:dyDescent="0.2">
      <c r="A6201" t="s">
        <v>20862</v>
      </c>
      <c r="B6201" t="s">
        <v>20864</v>
      </c>
      <c r="C6201" t="s">
        <v>20863</v>
      </c>
      <c r="D6201" t="s">
        <v>18348</v>
      </c>
      <c r="H6201" t="s">
        <v>18349</v>
      </c>
      <c r="J6201" t="s">
        <v>27696</v>
      </c>
    </row>
    <row r="6202" spans="1:10" x14ac:dyDescent="0.2">
      <c r="A6202" t="s">
        <v>12861</v>
      </c>
      <c r="B6202" t="s">
        <v>12862</v>
      </c>
      <c r="C6202" t="s">
        <v>12860</v>
      </c>
      <c r="J6202" t="s">
        <v>27696</v>
      </c>
    </row>
    <row r="6203" spans="1:10" x14ac:dyDescent="0.2">
      <c r="A6203" t="s">
        <v>16202</v>
      </c>
      <c r="B6203" t="s">
        <v>16204</v>
      </c>
      <c r="C6203" t="s">
        <v>16203</v>
      </c>
      <c r="J6203" t="s">
        <v>27696</v>
      </c>
    </row>
    <row r="6204" spans="1:10" x14ac:dyDescent="0.2">
      <c r="A6204" t="s">
        <v>12864</v>
      </c>
      <c r="B6204" t="s">
        <v>12865</v>
      </c>
      <c r="C6204" t="s">
        <v>12863</v>
      </c>
      <c r="J6204" t="s">
        <v>27696</v>
      </c>
    </row>
    <row r="6205" spans="1:10" x14ac:dyDescent="0.2">
      <c r="A6205" t="s">
        <v>1525</v>
      </c>
      <c r="B6205" t="s">
        <v>1527</v>
      </c>
      <c r="C6205" t="s">
        <v>1526</v>
      </c>
      <c r="J6205" t="s">
        <v>27696</v>
      </c>
    </row>
    <row r="6206" spans="1:10" x14ac:dyDescent="0.2">
      <c r="A6206" t="s">
        <v>1528</v>
      </c>
      <c r="B6206" t="s">
        <v>1530</v>
      </c>
      <c r="C6206" t="s">
        <v>1529</v>
      </c>
      <c r="J6206" t="s">
        <v>27696</v>
      </c>
    </row>
    <row r="6207" spans="1:10" x14ac:dyDescent="0.2">
      <c r="A6207" t="s">
        <v>16205</v>
      </c>
      <c r="B6207" t="s">
        <v>16867</v>
      </c>
      <c r="C6207" t="s">
        <v>16206</v>
      </c>
      <c r="J6207" t="s">
        <v>27723</v>
      </c>
    </row>
    <row r="6208" spans="1:10" x14ac:dyDescent="0.2">
      <c r="A6208" t="s">
        <v>12867</v>
      </c>
      <c r="B6208" t="s">
        <v>9199</v>
      </c>
      <c r="C6208" t="s">
        <v>12866</v>
      </c>
      <c r="J6208" t="s">
        <v>27696</v>
      </c>
    </row>
    <row r="6209" spans="1:10" x14ac:dyDescent="0.2">
      <c r="A6209" t="s">
        <v>9201</v>
      </c>
      <c r="B6209" t="s">
        <v>9202</v>
      </c>
      <c r="C6209" t="s">
        <v>9200</v>
      </c>
      <c r="J6209" t="s">
        <v>27696</v>
      </c>
    </row>
    <row r="6210" spans="1:10" x14ac:dyDescent="0.2">
      <c r="A6210" t="s">
        <v>16868</v>
      </c>
      <c r="B6210" t="s">
        <v>16870</v>
      </c>
      <c r="C6210" t="s">
        <v>16869</v>
      </c>
      <c r="D6210" t="s">
        <v>16199</v>
      </c>
      <c r="H6210" t="s">
        <v>16200</v>
      </c>
      <c r="J6210" t="s">
        <v>27696</v>
      </c>
    </row>
    <row r="6211" spans="1:10" x14ac:dyDescent="0.2">
      <c r="A6211" t="s">
        <v>9204</v>
      </c>
      <c r="B6211" t="s">
        <v>9205</v>
      </c>
      <c r="C6211" t="s">
        <v>9203</v>
      </c>
      <c r="J6211" t="s">
        <v>27696</v>
      </c>
    </row>
    <row r="6212" spans="1:10" x14ac:dyDescent="0.2">
      <c r="A6212" t="s">
        <v>9207</v>
      </c>
      <c r="B6212" t="s">
        <v>9208</v>
      </c>
      <c r="C6212" t="s">
        <v>9206</v>
      </c>
      <c r="F6212" t="s">
        <v>9204</v>
      </c>
      <c r="I6212" t="s">
        <v>9203</v>
      </c>
      <c r="J6212" t="s">
        <v>27696</v>
      </c>
    </row>
    <row r="6213" spans="1:10" x14ac:dyDescent="0.2">
      <c r="A6213" t="s">
        <v>9210</v>
      </c>
      <c r="B6213" t="s">
        <v>9211</v>
      </c>
      <c r="C6213" t="s">
        <v>9209</v>
      </c>
      <c r="D6213" t="s">
        <v>16871</v>
      </c>
      <c r="F6213" t="s">
        <v>9204</v>
      </c>
      <c r="H6213" t="s">
        <v>16872</v>
      </c>
      <c r="I6213" t="s">
        <v>9203</v>
      </c>
      <c r="J6213" t="s">
        <v>27696</v>
      </c>
    </row>
    <row r="6214" spans="1:10" x14ac:dyDescent="0.2">
      <c r="A6214" t="s">
        <v>16207</v>
      </c>
      <c r="B6214" t="s">
        <v>16209</v>
      </c>
      <c r="C6214" t="s">
        <v>16208</v>
      </c>
      <c r="J6214" t="s">
        <v>27696</v>
      </c>
    </row>
    <row r="6215" spans="1:10" x14ac:dyDescent="0.2">
      <c r="A6215" t="s">
        <v>14878</v>
      </c>
      <c r="B6215" t="s">
        <v>14880</v>
      </c>
      <c r="C6215" t="s">
        <v>14879</v>
      </c>
      <c r="J6215" t="s">
        <v>27696</v>
      </c>
    </row>
    <row r="6216" spans="1:10" x14ac:dyDescent="0.2">
      <c r="A6216" t="s">
        <v>16210</v>
      </c>
      <c r="B6216" t="s">
        <v>16212</v>
      </c>
      <c r="C6216" t="s">
        <v>16211</v>
      </c>
      <c r="J6216" t="s">
        <v>27696</v>
      </c>
    </row>
    <row r="6217" spans="1:10" x14ac:dyDescent="0.2">
      <c r="A6217" t="s">
        <v>9213</v>
      </c>
      <c r="B6217" t="s">
        <v>9214</v>
      </c>
      <c r="C6217" t="s">
        <v>9212</v>
      </c>
      <c r="J6217" t="s">
        <v>27696</v>
      </c>
    </row>
    <row r="6218" spans="1:10" x14ac:dyDescent="0.2">
      <c r="A6218" t="s">
        <v>14881</v>
      </c>
      <c r="B6218" t="s">
        <v>14883</v>
      </c>
      <c r="C6218" t="s">
        <v>14882</v>
      </c>
      <c r="J6218" t="s">
        <v>27696</v>
      </c>
    </row>
    <row r="6219" spans="1:10" x14ac:dyDescent="0.2">
      <c r="A6219" t="s">
        <v>14884</v>
      </c>
      <c r="B6219" t="s">
        <v>14886</v>
      </c>
      <c r="C6219" t="s">
        <v>14885</v>
      </c>
      <c r="J6219" t="s">
        <v>27696</v>
      </c>
    </row>
    <row r="6220" spans="1:10" x14ac:dyDescent="0.2">
      <c r="A6220" t="s">
        <v>20865</v>
      </c>
      <c r="B6220" t="s">
        <v>20867</v>
      </c>
      <c r="C6220" t="s">
        <v>20866</v>
      </c>
      <c r="J6220" t="s">
        <v>27696</v>
      </c>
    </row>
    <row r="6221" spans="1:10" x14ac:dyDescent="0.2">
      <c r="A6221" t="s">
        <v>14887</v>
      </c>
      <c r="B6221" t="s">
        <v>14889</v>
      </c>
      <c r="C6221" t="s">
        <v>14888</v>
      </c>
      <c r="J6221" t="s">
        <v>27696</v>
      </c>
    </row>
    <row r="6222" spans="1:10" x14ac:dyDescent="0.2">
      <c r="A6222" t="s">
        <v>9216</v>
      </c>
      <c r="B6222" t="s">
        <v>9217</v>
      </c>
      <c r="C6222" t="s">
        <v>9215</v>
      </c>
      <c r="J6222" t="s">
        <v>27696</v>
      </c>
    </row>
    <row r="6223" spans="1:10" x14ac:dyDescent="0.2">
      <c r="A6223" t="s">
        <v>9219</v>
      </c>
      <c r="B6223" t="s">
        <v>9220</v>
      </c>
      <c r="C6223" t="s">
        <v>9218</v>
      </c>
      <c r="J6223" t="s">
        <v>27696</v>
      </c>
    </row>
    <row r="6224" spans="1:10" x14ac:dyDescent="0.2">
      <c r="A6224" t="s">
        <v>1531</v>
      </c>
      <c r="B6224" t="s">
        <v>1533</v>
      </c>
      <c r="C6224" t="s">
        <v>1532</v>
      </c>
      <c r="J6224" t="s">
        <v>27696</v>
      </c>
    </row>
    <row r="6225" spans="1:10" x14ac:dyDescent="0.2">
      <c r="A6225" t="s">
        <v>14890</v>
      </c>
      <c r="B6225" t="s">
        <v>14892</v>
      </c>
      <c r="C6225" t="s">
        <v>14891</v>
      </c>
      <c r="J6225" t="s">
        <v>27696</v>
      </c>
    </row>
    <row r="6226" spans="1:10" x14ac:dyDescent="0.2">
      <c r="A6226" t="s">
        <v>16213</v>
      </c>
      <c r="B6226" t="s">
        <v>16215</v>
      </c>
      <c r="C6226" t="s">
        <v>16214</v>
      </c>
      <c r="J6226" t="s">
        <v>27696</v>
      </c>
    </row>
    <row r="6227" spans="1:10" x14ac:dyDescent="0.2">
      <c r="A6227" t="s">
        <v>14893</v>
      </c>
      <c r="B6227" t="s">
        <v>14895</v>
      </c>
      <c r="C6227" t="s">
        <v>14894</v>
      </c>
      <c r="E6227" t="s">
        <v>16890</v>
      </c>
      <c r="G6227" t="s">
        <v>16891</v>
      </c>
      <c r="J6227" t="s">
        <v>27696</v>
      </c>
    </row>
    <row r="6228" spans="1:10" x14ac:dyDescent="0.2">
      <c r="A6228" t="s">
        <v>9222</v>
      </c>
      <c r="B6228" t="s">
        <v>16216</v>
      </c>
      <c r="C6228" t="s">
        <v>9221</v>
      </c>
      <c r="J6228" t="s">
        <v>27696</v>
      </c>
    </row>
    <row r="6229" spans="1:10" x14ac:dyDescent="0.2">
      <c r="A6229" t="s">
        <v>9224</v>
      </c>
      <c r="B6229" t="s">
        <v>3052</v>
      </c>
      <c r="C6229" t="s">
        <v>9223</v>
      </c>
      <c r="E6229" t="s">
        <v>19569</v>
      </c>
      <c r="G6229" t="s">
        <v>19570</v>
      </c>
      <c r="J6229" t="s">
        <v>27696</v>
      </c>
    </row>
    <row r="6230" spans="1:10" x14ac:dyDescent="0.2">
      <c r="A6230" t="s">
        <v>19569</v>
      </c>
      <c r="B6230" t="s">
        <v>3052</v>
      </c>
      <c r="C6230" t="s">
        <v>19570</v>
      </c>
      <c r="D6230" t="s">
        <v>9224</v>
      </c>
      <c r="H6230" t="s">
        <v>9223</v>
      </c>
      <c r="J6230" t="s">
        <v>27696</v>
      </c>
    </row>
    <row r="6231" spans="1:10" x14ac:dyDescent="0.2">
      <c r="A6231" t="s">
        <v>9226</v>
      </c>
      <c r="B6231" t="s">
        <v>9227</v>
      </c>
      <c r="C6231" t="s">
        <v>9225</v>
      </c>
      <c r="J6231" t="s">
        <v>27696</v>
      </c>
    </row>
    <row r="6232" spans="1:10" x14ac:dyDescent="0.2">
      <c r="A6232" t="s">
        <v>9229</v>
      </c>
      <c r="B6232" t="s">
        <v>9230</v>
      </c>
      <c r="C6232" t="s">
        <v>9228</v>
      </c>
      <c r="E6232" t="s">
        <v>18274</v>
      </c>
      <c r="G6232" t="s">
        <v>18275</v>
      </c>
      <c r="J6232" t="s">
        <v>27696</v>
      </c>
    </row>
    <row r="6233" spans="1:10" x14ac:dyDescent="0.2">
      <c r="A6233" t="s">
        <v>1248</v>
      </c>
      <c r="B6233" t="s">
        <v>1250</v>
      </c>
      <c r="C6233" t="s">
        <v>1249</v>
      </c>
      <c r="J6233" t="s">
        <v>27696</v>
      </c>
    </row>
    <row r="6234" spans="1:10" x14ac:dyDescent="0.2">
      <c r="A6234" t="s">
        <v>9232</v>
      </c>
      <c r="B6234" t="s">
        <v>9233</v>
      </c>
      <c r="C6234" t="s">
        <v>9231</v>
      </c>
      <c r="J6234" t="s">
        <v>27696</v>
      </c>
    </row>
    <row r="6235" spans="1:10" x14ac:dyDescent="0.2">
      <c r="A6235" t="s">
        <v>16873</v>
      </c>
      <c r="B6235" t="s">
        <v>16875</v>
      </c>
      <c r="C6235" t="s">
        <v>16874</v>
      </c>
      <c r="J6235" t="s">
        <v>27696</v>
      </c>
    </row>
    <row r="6236" spans="1:10" x14ac:dyDescent="0.2">
      <c r="A6236" t="s">
        <v>19571</v>
      </c>
      <c r="B6236" t="s">
        <v>9234</v>
      </c>
      <c r="C6236" t="s">
        <v>19572</v>
      </c>
      <c r="D6236" t="s">
        <v>22680</v>
      </c>
      <c r="H6236" t="s">
        <v>22681</v>
      </c>
      <c r="J6236" t="s">
        <v>27696</v>
      </c>
    </row>
    <row r="6237" spans="1:10" x14ac:dyDescent="0.2">
      <c r="A6237" t="s">
        <v>16217</v>
      </c>
      <c r="B6237" t="s">
        <v>9234</v>
      </c>
      <c r="C6237" t="s">
        <v>16218</v>
      </c>
      <c r="D6237" t="s">
        <v>21241</v>
      </c>
      <c r="E6237" t="s">
        <v>22680</v>
      </c>
      <c r="G6237" t="s">
        <v>22681</v>
      </c>
      <c r="H6237" t="s">
        <v>21242</v>
      </c>
      <c r="J6237" t="s">
        <v>27696</v>
      </c>
    </row>
    <row r="6238" spans="1:10" x14ac:dyDescent="0.2">
      <c r="A6238" t="s">
        <v>9236</v>
      </c>
      <c r="B6238" t="s">
        <v>9237</v>
      </c>
      <c r="C6238" t="s">
        <v>9235</v>
      </c>
      <c r="J6238" t="s">
        <v>27696</v>
      </c>
    </row>
    <row r="6239" spans="1:10" x14ac:dyDescent="0.2">
      <c r="A6239" t="s">
        <v>9239</v>
      </c>
      <c r="B6239" t="s">
        <v>9240</v>
      </c>
      <c r="C6239" t="s">
        <v>9238</v>
      </c>
      <c r="J6239" t="s">
        <v>27696</v>
      </c>
    </row>
    <row r="6240" spans="1:10" x14ac:dyDescent="0.2">
      <c r="A6240" t="s">
        <v>9242</v>
      </c>
      <c r="B6240" t="s">
        <v>9243</v>
      </c>
      <c r="C6240" t="s">
        <v>9241</v>
      </c>
      <c r="J6240" t="s">
        <v>27696</v>
      </c>
    </row>
    <row r="6241" spans="1:10" x14ac:dyDescent="0.2">
      <c r="A6241" t="s">
        <v>9245</v>
      </c>
      <c r="B6241" t="s">
        <v>9246</v>
      </c>
      <c r="C6241" t="s">
        <v>9244</v>
      </c>
      <c r="J6241" t="s">
        <v>27696</v>
      </c>
    </row>
    <row r="6242" spans="1:10" x14ac:dyDescent="0.2">
      <c r="A6242" t="s">
        <v>1534</v>
      </c>
      <c r="B6242" t="s">
        <v>1536</v>
      </c>
      <c r="C6242" t="s">
        <v>1535</v>
      </c>
      <c r="J6242" t="s">
        <v>27696</v>
      </c>
    </row>
    <row r="6243" spans="1:10" x14ac:dyDescent="0.2">
      <c r="A6243" t="s">
        <v>9248</v>
      </c>
      <c r="B6243" t="s">
        <v>9249</v>
      </c>
      <c r="C6243" t="s">
        <v>9247</v>
      </c>
      <c r="J6243" t="s">
        <v>27696</v>
      </c>
    </row>
    <row r="6244" spans="1:10" x14ac:dyDescent="0.2">
      <c r="A6244" t="s">
        <v>14896</v>
      </c>
      <c r="B6244" t="s">
        <v>14898</v>
      </c>
      <c r="C6244" t="s">
        <v>14897</v>
      </c>
      <c r="J6244" t="s">
        <v>27696</v>
      </c>
    </row>
    <row r="6245" spans="1:10" x14ac:dyDescent="0.2">
      <c r="A6245" t="s">
        <v>9251</v>
      </c>
      <c r="B6245" t="s">
        <v>9252</v>
      </c>
      <c r="C6245" t="s">
        <v>9250</v>
      </c>
      <c r="J6245" t="s">
        <v>27696</v>
      </c>
    </row>
    <row r="6246" spans="1:10" x14ac:dyDescent="0.2">
      <c r="A6246" t="s">
        <v>9254</v>
      </c>
      <c r="B6246" t="s">
        <v>9255</v>
      </c>
      <c r="C6246" t="s">
        <v>9253</v>
      </c>
      <c r="E6246" t="s">
        <v>18345</v>
      </c>
      <c r="G6246" t="s">
        <v>18346</v>
      </c>
      <c r="J6246" t="s">
        <v>27696</v>
      </c>
    </row>
    <row r="6247" spans="1:10" x14ac:dyDescent="0.2">
      <c r="A6247" t="s">
        <v>18345</v>
      </c>
      <c r="B6247" t="s">
        <v>18347</v>
      </c>
      <c r="C6247" t="s">
        <v>18346</v>
      </c>
      <c r="D6247" t="s">
        <v>9254</v>
      </c>
      <c r="H6247" t="s">
        <v>9253</v>
      </c>
      <c r="J6247" t="s">
        <v>27696</v>
      </c>
    </row>
    <row r="6248" spans="1:10" x14ac:dyDescent="0.2">
      <c r="A6248" t="s">
        <v>1537</v>
      </c>
      <c r="B6248" t="s">
        <v>1539</v>
      </c>
      <c r="C6248" t="s">
        <v>1538</v>
      </c>
      <c r="J6248" t="s">
        <v>27696</v>
      </c>
    </row>
    <row r="6249" spans="1:10" x14ac:dyDescent="0.2">
      <c r="A6249" t="s">
        <v>16219</v>
      </c>
      <c r="B6249" t="s">
        <v>3052</v>
      </c>
      <c r="C6249" t="s">
        <v>16220</v>
      </c>
      <c r="J6249" t="s">
        <v>27696</v>
      </c>
    </row>
    <row r="6250" spans="1:10" x14ac:dyDescent="0.2">
      <c r="A6250" t="s">
        <v>9257</v>
      </c>
      <c r="B6250" t="s">
        <v>9258</v>
      </c>
      <c r="C6250" t="s">
        <v>9256</v>
      </c>
      <c r="J6250" t="s">
        <v>27696</v>
      </c>
    </row>
    <row r="6251" spans="1:10" x14ac:dyDescent="0.2">
      <c r="A6251" t="s">
        <v>21859</v>
      </c>
      <c r="B6251" t="s">
        <v>21861</v>
      </c>
      <c r="C6251" t="s">
        <v>21860</v>
      </c>
      <c r="J6251" t="s">
        <v>27723</v>
      </c>
    </row>
    <row r="6252" spans="1:10" x14ac:dyDescent="0.2">
      <c r="A6252" t="s">
        <v>21862</v>
      </c>
      <c r="B6252" t="s">
        <v>21864</v>
      </c>
      <c r="C6252" t="s">
        <v>21863</v>
      </c>
      <c r="J6252" t="s">
        <v>27723</v>
      </c>
    </row>
    <row r="6253" spans="1:10" x14ac:dyDescent="0.2">
      <c r="A6253" t="s">
        <v>14899</v>
      </c>
      <c r="B6253" t="s">
        <v>14901</v>
      </c>
      <c r="C6253" t="s">
        <v>14900</v>
      </c>
      <c r="J6253" t="s">
        <v>27696</v>
      </c>
    </row>
    <row r="6254" spans="1:10" x14ac:dyDescent="0.2">
      <c r="A6254" t="s">
        <v>1540</v>
      </c>
      <c r="B6254" t="s">
        <v>1542</v>
      </c>
      <c r="C6254" t="s">
        <v>1541</v>
      </c>
      <c r="E6254" t="s">
        <v>16876</v>
      </c>
      <c r="G6254" t="s">
        <v>16877</v>
      </c>
      <c r="J6254" t="s">
        <v>27696</v>
      </c>
    </row>
    <row r="6255" spans="1:10" x14ac:dyDescent="0.2">
      <c r="A6255" t="s">
        <v>16876</v>
      </c>
      <c r="B6255" t="s">
        <v>16878</v>
      </c>
      <c r="C6255" t="s">
        <v>16877</v>
      </c>
      <c r="D6255" t="s">
        <v>1540</v>
      </c>
      <c r="H6255" t="s">
        <v>1541</v>
      </c>
      <c r="J6255" t="s">
        <v>27696</v>
      </c>
    </row>
    <row r="6256" spans="1:10" x14ac:dyDescent="0.2">
      <c r="A6256" t="s">
        <v>21865</v>
      </c>
      <c r="B6256" t="s">
        <v>21867</v>
      </c>
      <c r="C6256" t="s">
        <v>21866</v>
      </c>
      <c r="J6256" t="s">
        <v>27723</v>
      </c>
    </row>
    <row r="6257" spans="1:10" x14ac:dyDescent="0.2">
      <c r="A6257" t="s">
        <v>9260</v>
      </c>
      <c r="B6257" t="s">
        <v>9261</v>
      </c>
      <c r="C6257" t="s">
        <v>9259</v>
      </c>
      <c r="J6257" t="s">
        <v>27696</v>
      </c>
    </row>
    <row r="6258" spans="1:10" x14ac:dyDescent="0.2">
      <c r="A6258" t="s">
        <v>16221</v>
      </c>
      <c r="B6258" t="s">
        <v>16223</v>
      </c>
      <c r="C6258" t="s">
        <v>16222</v>
      </c>
      <c r="J6258" t="s">
        <v>27696</v>
      </c>
    </row>
    <row r="6259" spans="1:10" x14ac:dyDescent="0.2">
      <c r="A6259" t="s">
        <v>16224</v>
      </c>
      <c r="B6259" t="s">
        <v>16226</v>
      </c>
      <c r="C6259" t="s">
        <v>16225</v>
      </c>
      <c r="J6259" t="s">
        <v>27696</v>
      </c>
    </row>
    <row r="6260" spans="1:10" x14ac:dyDescent="0.2">
      <c r="A6260" t="s">
        <v>21868</v>
      </c>
      <c r="B6260" t="s">
        <v>21870</v>
      </c>
      <c r="C6260" t="s">
        <v>21869</v>
      </c>
      <c r="J6260" t="s">
        <v>27723</v>
      </c>
    </row>
    <row r="6261" spans="1:10" x14ac:dyDescent="0.2">
      <c r="A6261" t="s">
        <v>16227</v>
      </c>
      <c r="B6261" t="s">
        <v>16229</v>
      </c>
      <c r="C6261" t="s">
        <v>16228</v>
      </c>
      <c r="J6261" t="s">
        <v>27696</v>
      </c>
    </row>
    <row r="6262" spans="1:10" x14ac:dyDescent="0.2">
      <c r="A6262" t="s">
        <v>14902</v>
      </c>
      <c r="B6262" t="s">
        <v>14904</v>
      </c>
      <c r="C6262" t="s">
        <v>14903</v>
      </c>
      <c r="J6262" t="s">
        <v>27696</v>
      </c>
    </row>
    <row r="6263" spans="1:10" x14ac:dyDescent="0.2">
      <c r="A6263" t="s">
        <v>14905</v>
      </c>
      <c r="B6263" t="s">
        <v>14907</v>
      </c>
      <c r="C6263" t="s">
        <v>14906</v>
      </c>
      <c r="J6263" t="s">
        <v>27696</v>
      </c>
    </row>
    <row r="6264" spans="1:10" x14ac:dyDescent="0.2">
      <c r="A6264" t="s">
        <v>14908</v>
      </c>
      <c r="B6264" t="s">
        <v>14910</v>
      </c>
      <c r="C6264" t="s">
        <v>14909</v>
      </c>
      <c r="J6264" t="s">
        <v>27696</v>
      </c>
    </row>
    <row r="6265" spans="1:10" x14ac:dyDescent="0.2">
      <c r="A6265" t="s">
        <v>14911</v>
      </c>
      <c r="B6265" t="s">
        <v>14913</v>
      </c>
      <c r="C6265" t="s">
        <v>14912</v>
      </c>
      <c r="J6265" t="s">
        <v>27696</v>
      </c>
    </row>
    <row r="6266" spans="1:10" x14ac:dyDescent="0.2">
      <c r="A6266" t="s">
        <v>14914</v>
      </c>
      <c r="B6266" t="s">
        <v>14916</v>
      </c>
      <c r="C6266" t="s">
        <v>14915</v>
      </c>
      <c r="J6266" t="s">
        <v>27696</v>
      </c>
    </row>
    <row r="6267" spans="1:10" x14ac:dyDescent="0.2">
      <c r="A6267" t="s">
        <v>16230</v>
      </c>
      <c r="B6267" t="s">
        <v>16232</v>
      </c>
      <c r="C6267" t="s">
        <v>16231</v>
      </c>
      <c r="J6267" t="s">
        <v>27696</v>
      </c>
    </row>
    <row r="6268" spans="1:10" x14ac:dyDescent="0.2">
      <c r="A6268" t="s">
        <v>16233</v>
      </c>
      <c r="B6268" t="s">
        <v>16235</v>
      </c>
      <c r="C6268" t="s">
        <v>16234</v>
      </c>
      <c r="J6268" t="s">
        <v>27696</v>
      </c>
    </row>
    <row r="6269" spans="1:10" x14ac:dyDescent="0.2">
      <c r="A6269" t="s">
        <v>9263</v>
      </c>
      <c r="B6269" t="s">
        <v>9264</v>
      </c>
      <c r="C6269" t="s">
        <v>9262</v>
      </c>
      <c r="E6269" t="s">
        <v>19573</v>
      </c>
      <c r="G6269" t="s">
        <v>19574</v>
      </c>
      <c r="J6269" t="s">
        <v>27696</v>
      </c>
    </row>
    <row r="6270" spans="1:10" x14ac:dyDescent="0.2">
      <c r="A6270" t="s">
        <v>19573</v>
      </c>
      <c r="B6270" t="s">
        <v>9264</v>
      </c>
      <c r="C6270" t="s">
        <v>19574</v>
      </c>
      <c r="D6270" t="s">
        <v>9263</v>
      </c>
      <c r="H6270" t="s">
        <v>9262</v>
      </c>
      <c r="J6270" t="s">
        <v>27696</v>
      </c>
    </row>
    <row r="6271" spans="1:10" x14ac:dyDescent="0.2">
      <c r="A6271" t="s">
        <v>1251</v>
      </c>
      <c r="B6271" t="s">
        <v>1253</v>
      </c>
      <c r="C6271" t="s">
        <v>1252</v>
      </c>
      <c r="D6271" t="s">
        <v>22683</v>
      </c>
      <c r="H6271" t="s">
        <v>22684</v>
      </c>
      <c r="J6271" t="s">
        <v>27696</v>
      </c>
    </row>
    <row r="6272" spans="1:10" x14ac:dyDescent="0.2">
      <c r="A6272" t="s">
        <v>9266</v>
      </c>
      <c r="B6272" t="s">
        <v>9267</v>
      </c>
      <c r="C6272" t="s">
        <v>9265</v>
      </c>
      <c r="J6272" t="s">
        <v>27696</v>
      </c>
    </row>
    <row r="6273" spans="1:10" x14ac:dyDescent="0.2">
      <c r="A6273" t="s">
        <v>14125</v>
      </c>
      <c r="B6273" t="s">
        <v>14126</v>
      </c>
      <c r="C6273" t="s">
        <v>14127</v>
      </c>
      <c r="E6273" t="s">
        <v>14128</v>
      </c>
      <c r="G6273" t="s">
        <v>14129</v>
      </c>
      <c r="J6273" t="s">
        <v>27696</v>
      </c>
    </row>
    <row r="6274" spans="1:10" x14ac:dyDescent="0.2">
      <c r="A6274" t="s">
        <v>9269</v>
      </c>
      <c r="B6274" t="s">
        <v>9270</v>
      </c>
      <c r="C6274" t="s">
        <v>9268</v>
      </c>
      <c r="J6274" t="s">
        <v>27696</v>
      </c>
    </row>
    <row r="6275" spans="1:10" x14ac:dyDescent="0.2">
      <c r="A6275" t="s">
        <v>9272</v>
      </c>
      <c r="B6275" t="s">
        <v>9273</v>
      </c>
      <c r="C6275" t="s">
        <v>9271</v>
      </c>
      <c r="D6275" t="s">
        <v>3072</v>
      </c>
      <c r="H6275" t="s">
        <v>3073</v>
      </c>
      <c r="J6275" t="s">
        <v>27696</v>
      </c>
    </row>
    <row r="6276" spans="1:10" x14ac:dyDescent="0.2">
      <c r="A6276" t="s">
        <v>16879</v>
      </c>
      <c r="B6276" t="s">
        <v>16881</v>
      </c>
      <c r="C6276" t="s">
        <v>16880</v>
      </c>
      <c r="J6276" t="s">
        <v>27696</v>
      </c>
    </row>
    <row r="6277" spans="1:10" x14ac:dyDescent="0.2">
      <c r="A6277" t="s">
        <v>16236</v>
      </c>
      <c r="B6277" t="s">
        <v>16238</v>
      </c>
      <c r="C6277" t="s">
        <v>16237</v>
      </c>
      <c r="J6277" t="s">
        <v>27696</v>
      </c>
    </row>
    <row r="6278" spans="1:10" x14ac:dyDescent="0.2">
      <c r="A6278" t="s">
        <v>3053</v>
      </c>
      <c r="B6278" t="s">
        <v>3055</v>
      </c>
      <c r="C6278" t="s">
        <v>3054</v>
      </c>
      <c r="D6278" t="s">
        <v>12400</v>
      </c>
      <c r="H6278" t="s">
        <v>12401</v>
      </c>
      <c r="J6278" t="s">
        <v>27696</v>
      </c>
    </row>
    <row r="6279" spans="1:10" x14ac:dyDescent="0.2">
      <c r="A6279" t="s">
        <v>16239</v>
      </c>
      <c r="B6279" t="s">
        <v>9738</v>
      </c>
      <c r="C6279" t="s">
        <v>16240</v>
      </c>
      <c r="D6279" t="s">
        <v>22686</v>
      </c>
      <c r="H6279" t="s">
        <v>22687</v>
      </c>
      <c r="J6279" t="s">
        <v>27696</v>
      </c>
    </row>
    <row r="6280" spans="1:10" x14ac:dyDescent="0.2">
      <c r="A6280" t="s">
        <v>14919</v>
      </c>
      <c r="B6280" t="s">
        <v>14921</v>
      </c>
      <c r="C6280" t="s">
        <v>14920</v>
      </c>
      <c r="D6280" t="s">
        <v>9740</v>
      </c>
      <c r="E6280" t="s">
        <v>22689</v>
      </c>
      <c r="G6280" t="s">
        <v>22690</v>
      </c>
      <c r="H6280" t="s">
        <v>9739</v>
      </c>
      <c r="J6280" t="s">
        <v>27696</v>
      </c>
    </row>
    <row r="6281" spans="1:10" x14ac:dyDescent="0.2">
      <c r="A6281" t="s">
        <v>14922</v>
      </c>
      <c r="B6281" t="s">
        <v>9274</v>
      </c>
      <c r="C6281" t="s">
        <v>14923</v>
      </c>
      <c r="D6281" t="s">
        <v>22689</v>
      </c>
      <c r="H6281" t="s">
        <v>22690</v>
      </c>
      <c r="J6281" t="s">
        <v>27696</v>
      </c>
    </row>
    <row r="6282" spans="1:10" x14ac:dyDescent="0.2">
      <c r="A6282" t="s">
        <v>1543</v>
      </c>
      <c r="B6282" t="s">
        <v>1545</v>
      </c>
      <c r="C6282" t="s">
        <v>1544</v>
      </c>
      <c r="J6282" t="s">
        <v>27696</v>
      </c>
    </row>
    <row r="6283" spans="1:10" x14ac:dyDescent="0.2">
      <c r="A6283" t="s">
        <v>1546</v>
      </c>
      <c r="B6283" t="s">
        <v>14924</v>
      </c>
      <c r="C6283" t="s">
        <v>1547</v>
      </c>
      <c r="J6283" t="s">
        <v>27696</v>
      </c>
    </row>
    <row r="6284" spans="1:10" x14ac:dyDescent="0.2">
      <c r="A6284" t="s">
        <v>19575</v>
      </c>
      <c r="B6284" t="s">
        <v>19577</v>
      </c>
      <c r="C6284" t="s">
        <v>19576</v>
      </c>
      <c r="J6284" t="s">
        <v>27696</v>
      </c>
    </row>
    <row r="6285" spans="1:10" x14ac:dyDescent="0.2">
      <c r="A6285" t="s">
        <v>9276</v>
      </c>
      <c r="B6285" t="s">
        <v>6169</v>
      </c>
      <c r="C6285" t="s">
        <v>9275</v>
      </c>
      <c r="J6285" t="s">
        <v>27696</v>
      </c>
    </row>
    <row r="6286" spans="1:10" x14ac:dyDescent="0.2">
      <c r="A6286" t="s">
        <v>6171</v>
      </c>
      <c r="B6286" t="s">
        <v>6172</v>
      </c>
      <c r="C6286" t="s">
        <v>6170</v>
      </c>
      <c r="J6286" t="s">
        <v>27696</v>
      </c>
    </row>
    <row r="6287" spans="1:10" x14ac:dyDescent="0.2">
      <c r="A6287" t="s">
        <v>6174</v>
      </c>
      <c r="B6287" t="s">
        <v>6175</v>
      </c>
      <c r="C6287" t="s">
        <v>6173</v>
      </c>
      <c r="J6287" t="s">
        <v>27696</v>
      </c>
    </row>
    <row r="6288" spans="1:10" x14ac:dyDescent="0.2">
      <c r="A6288" t="s">
        <v>6177</v>
      </c>
      <c r="B6288" t="s">
        <v>6178</v>
      </c>
      <c r="C6288" t="s">
        <v>6176</v>
      </c>
      <c r="J6288" t="s">
        <v>27696</v>
      </c>
    </row>
    <row r="6289" spans="1:10" x14ac:dyDescent="0.2">
      <c r="A6289" t="s">
        <v>16241</v>
      </c>
      <c r="B6289" t="s">
        <v>9418</v>
      </c>
      <c r="C6289" t="s">
        <v>16242</v>
      </c>
      <c r="J6289" t="s">
        <v>27723</v>
      </c>
    </row>
    <row r="6290" spans="1:10" x14ac:dyDescent="0.2">
      <c r="A6290" t="s">
        <v>3056</v>
      </c>
      <c r="B6290" t="s">
        <v>3058</v>
      </c>
      <c r="C6290" t="s">
        <v>3057</v>
      </c>
      <c r="J6290" t="s">
        <v>27696</v>
      </c>
    </row>
    <row r="6291" spans="1:10" x14ac:dyDescent="0.2">
      <c r="A6291" t="s">
        <v>24419</v>
      </c>
      <c r="B6291" t="s">
        <v>24421</v>
      </c>
      <c r="C6291" t="s">
        <v>24420</v>
      </c>
      <c r="D6291" t="s">
        <v>19586</v>
      </c>
      <c r="H6291" t="s">
        <v>19587</v>
      </c>
      <c r="J6291" t="s">
        <v>27696</v>
      </c>
    </row>
    <row r="6292" spans="1:10" x14ac:dyDescent="0.2">
      <c r="A6292" t="s">
        <v>16243</v>
      </c>
      <c r="B6292" t="s">
        <v>16245</v>
      </c>
      <c r="C6292" t="s">
        <v>16244</v>
      </c>
      <c r="J6292" t="s">
        <v>27723</v>
      </c>
    </row>
    <row r="6293" spans="1:10" x14ac:dyDescent="0.2">
      <c r="A6293" t="s">
        <v>6180</v>
      </c>
      <c r="B6293" t="s">
        <v>6181</v>
      </c>
      <c r="C6293" t="s">
        <v>6179</v>
      </c>
      <c r="J6293" t="s">
        <v>27696</v>
      </c>
    </row>
    <row r="6294" spans="1:10" x14ac:dyDescent="0.2">
      <c r="A6294" t="s">
        <v>21871</v>
      </c>
      <c r="B6294" t="s">
        <v>21873</v>
      </c>
      <c r="C6294" t="s">
        <v>21872</v>
      </c>
      <c r="J6294" t="s">
        <v>27723</v>
      </c>
    </row>
    <row r="6295" spans="1:10" x14ac:dyDescent="0.2">
      <c r="A6295" t="s">
        <v>21874</v>
      </c>
      <c r="B6295" t="s">
        <v>8584</v>
      </c>
      <c r="C6295" t="s">
        <v>21875</v>
      </c>
      <c r="J6295" t="s">
        <v>27723</v>
      </c>
    </row>
    <row r="6296" spans="1:10" x14ac:dyDescent="0.2">
      <c r="A6296" t="s">
        <v>14925</v>
      </c>
      <c r="B6296" t="s">
        <v>14927</v>
      </c>
      <c r="C6296" t="s">
        <v>14926</v>
      </c>
      <c r="J6296" t="s">
        <v>27696</v>
      </c>
    </row>
    <row r="6297" spans="1:10" x14ac:dyDescent="0.2">
      <c r="A6297" t="s">
        <v>6183</v>
      </c>
      <c r="B6297" t="s">
        <v>6184</v>
      </c>
      <c r="C6297" t="s">
        <v>6182</v>
      </c>
      <c r="J6297" t="s">
        <v>27696</v>
      </c>
    </row>
    <row r="6298" spans="1:10" x14ac:dyDescent="0.2">
      <c r="A6298" t="s">
        <v>6186</v>
      </c>
      <c r="B6298" t="s">
        <v>6187</v>
      </c>
      <c r="C6298" t="s">
        <v>6185</v>
      </c>
      <c r="J6298" t="s">
        <v>27696</v>
      </c>
    </row>
    <row r="6299" spans="1:10" x14ac:dyDescent="0.2">
      <c r="A6299" t="s">
        <v>6189</v>
      </c>
      <c r="B6299" t="s">
        <v>6190</v>
      </c>
      <c r="C6299" t="s">
        <v>6188</v>
      </c>
      <c r="J6299" t="s">
        <v>27696</v>
      </c>
    </row>
    <row r="6300" spans="1:10" x14ac:dyDescent="0.2">
      <c r="A6300" t="s">
        <v>6192</v>
      </c>
      <c r="B6300" t="s">
        <v>16882</v>
      </c>
      <c r="C6300" t="s">
        <v>6191</v>
      </c>
      <c r="D6300" t="s">
        <v>22692</v>
      </c>
      <c r="H6300" t="s">
        <v>22693</v>
      </c>
      <c r="J6300" t="s">
        <v>27696</v>
      </c>
    </row>
    <row r="6301" spans="1:10" x14ac:dyDescent="0.2">
      <c r="A6301" t="s">
        <v>6194</v>
      </c>
      <c r="B6301" t="s">
        <v>6195</v>
      </c>
      <c r="C6301" t="s">
        <v>6193</v>
      </c>
      <c r="J6301" t="s">
        <v>27696</v>
      </c>
    </row>
    <row r="6302" spans="1:10" x14ac:dyDescent="0.2">
      <c r="A6302" t="s">
        <v>6197</v>
      </c>
      <c r="B6302" t="s">
        <v>6198</v>
      </c>
      <c r="C6302" t="s">
        <v>6196</v>
      </c>
      <c r="J6302" t="s">
        <v>27696</v>
      </c>
    </row>
    <row r="6303" spans="1:10" x14ac:dyDescent="0.2">
      <c r="A6303" t="s">
        <v>6200</v>
      </c>
      <c r="B6303" t="s">
        <v>6201</v>
      </c>
      <c r="C6303" t="s">
        <v>6199</v>
      </c>
      <c r="D6303" t="s">
        <v>22695</v>
      </c>
      <c r="H6303" t="s">
        <v>22696</v>
      </c>
      <c r="J6303" t="s">
        <v>27696</v>
      </c>
    </row>
    <row r="6304" spans="1:10" x14ac:dyDescent="0.2">
      <c r="A6304" t="s">
        <v>6203</v>
      </c>
      <c r="B6304" t="s">
        <v>6204</v>
      </c>
      <c r="C6304" t="s">
        <v>6202</v>
      </c>
      <c r="D6304" t="s">
        <v>22698</v>
      </c>
      <c r="H6304" t="s">
        <v>22699</v>
      </c>
      <c r="J6304" t="s">
        <v>27696</v>
      </c>
    </row>
    <row r="6305" spans="1:10" x14ac:dyDescent="0.2">
      <c r="A6305" t="s">
        <v>6206</v>
      </c>
      <c r="B6305" t="s">
        <v>6207</v>
      </c>
      <c r="C6305" t="s">
        <v>6205</v>
      </c>
      <c r="J6305" t="s">
        <v>27696</v>
      </c>
    </row>
    <row r="6306" spans="1:10" x14ac:dyDescent="0.2">
      <c r="A6306" t="s">
        <v>6209</v>
      </c>
      <c r="B6306" t="s">
        <v>6210</v>
      </c>
      <c r="C6306" t="s">
        <v>6208</v>
      </c>
      <c r="J6306" t="s">
        <v>27696</v>
      </c>
    </row>
    <row r="6307" spans="1:10" x14ac:dyDescent="0.2">
      <c r="A6307" t="s">
        <v>6212</v>
      </c>
      <c r="B6307" t="s">
        <v>6213</v>
      </c>
      <c r="C6307" t="s">
        <v>6211</v>
      </c>
      <c r="J6307" t="s">
        <v>27696</v>
      </c>
    </row>
    <row r="6308" spans="1:10" x14ac:dyDescent="0.2">
      <c r="A6308" t="s">
        <v>6215</v>
      </c>
      <c r="B6308" t="s">
        <v>6216</v>
      </c>
      <c r="C6308" t="s">
        <v>6214</v>
      </c>
      <c r="J6308" t="s">
        <v>27696</v>
      </c>
    </row>
    <row r="6309" spans="1:10" x14ac:dyDescent="0.2">
      <c r="A6309" t="s">
        <v>6218</v>
      </c>
      <c r="B6309" t="s">
        <v>6219</v>
      </c>
      <c r="C6309" t="s">
        <v>6217</v>
      </c>
      <c r="J6309" t="s">
        <v>27696</v>
      </c>
    </row>
    <row r="6310" spans="1:10" x14ac:dyDescent="0.2">
      <c r="A6310" t="s">
        <v>1548</v>
      </c>
      <c r="B6310" t="s">
        <v>1550</v>
      </c>
      <c r="C6310" t="s">
        <v>1549</v>
      </c>
      <c r="E6310" t="s">
        <v>19578</v>
      </c>
      <c r="G6310" t="s">
        <v>19579</v>
      </c>
      <c r="J6310" t="s">
        <v>27696</v>
      </c>
    </row>
    <row r="6311" spans="1:10" x14ac:dyDescent="0.2">
      <c r="A6311" t="s">
        <v>19578</v>
      </c>
      <c r="B6311" t="s">
        <v>1550</v>
      </c>
      <c r="C6311" t="s">
        <v>19579</v>
      </c>
      <c r="D6311" t="s">
        <v>1548</v>
      </c>
      <c r="H6311" t="s">
        <v>1549</v>
      </c>
      <c r="J6311" t="s">
        <v>27696</v>
      </c>
    </row>
    <row r="6312" spans="1:10" x14ac:dyDescent="0.2">
      <c r="A6312" t="s">
        <v>1551</v>
      </c>
      <c r="B6312" t="s">
        <v>1553</v>
      </c>
      <c r="C6312" t="s">
        <v>1552</v>
      </c>
      <c r="E6312" t="s">
        <v>19580</v>
      </c>
      <c r="G6312" t="s">
        <v>19581</v>
      </c>
      <c r="J6312" t="s">
        <v>27696</v>
      </c>
    </row>
    <row r="6313" spans="1:10" x14ac:dyDescent="0.2">
      <c r="A6313" t="s">
        <v>19580</v>
      </c>
      <c r="B6313" t="s">
        <v>1553</v>
      </c>
      <c r="C6313" t="s">
        <v>19581</v>
      </c>
      <c r="D6313" t="s">
        <v>1551</v>
      </c>
      <c r="H6313" t="s">
        <v>1552</v>
      </c>
      <c r="J6313" t="s">
        <v>27696</v>
      </c>
    </row>
    <row r="6314" spans="1:10" x14ac:dyDescent="0.2">
      <c r="A6314" t="s">
        <v>6221</v>
      </c>
      <c r="B6314" t="s">
        <v>6222</v>
      </c>
      <c r="C6314" t="s">
        <v>6220</v>
      </c>
      <c r="J6314" t="s">
        <v>27696</v>
      </c>
    </row>
    <row r="6315" spans="1:10" x14ac:dyDescent="0.2">
      <c r="A6315" t="s">
        <v>6224</v>
      </c>
      <c r="B6315" t="s">
        <v>6225</v>
      </c>
      <c r="C6315" t="s">
        <v>6223</v>
      </c>
      <c r="J6315" t="s">
        <v>27696</v>
      </c>
    </row>
    <row r="6316" spans="1:10" x14ac:dyDescent="0.2">
      <c r="A6316" t="s">
        <v>3059</v>
      </c>
      <c r="B6316" t="s">
        <v>3061</v>
      </c>
      <c r="C6316" t="s">
        <v>3060</v>
      </c>
      <c r="J6316" t="s">
        <v>27696</v>
      </c>
    </row>
    <row r="6317" spans="1:10" x14ac:dyDescent="0.2">
      <c r="A6317" t="s">
        <v>6227</v>
      </c>
      <c r="B6317" t="s">
        <v>6228</v>
      </c>
      <c r="C6317" t="s">
        <v>6226</v>
      </c>
      <c r="D6317" t="s">
        <v>22701</v>
      </c>
      <c r="H6317" t="s">
        <v>22702</v>
      </c>
      <c r="J6317" t="s">
        <v>27696</v>
      </c>
    </row>
    <row r="6318" spans="1:10" x14ac:dyDescent="0.2">
      <c r="A6318" t="s">
        <v>6230</v>
      </c>
      <c r="B6318" t="s">
        <v>6231</v>
      </c>
      <c r="C6318" t="s">
        <v>6229</v>
      </c>
      <c r="J6318" t="s">
        <v>27696</v>
      </c>
    </row>
    <row r="6319" spans="1:10" x14ac:dyDescent="0.2">
      <c r="A6319" t="s">
        <v>16246</v>
      </c>
      <c r="B6319" t="s">
        <v>16248</v>
      </c>
      <c r="C6319" t="s">
        <v>16247</v>
      </c>
      <c r="J6319" t="s">
        <v>27696</v>
      </c>
    </row>
    <row r="6320" spans="1:10" x14ac:dyDescent="0.2">
      <c r="A6320" t="s">
        <v>18350</v>
      </c>
      <c r="B6320" t="s">
        <v>18352</v>
      </c>
      <c r="C6320" t="s">
        <v>18351</v>
      </c>
      <c r="J6320" t="s">
        <v>27670</v>
      </c>
    </row>
    <row r="6321" spans="1:10" x14ac:dyDescent="0.2">
      <c r="A6321" t="s">
        <v>6233</v>
      </c>
      <c r="B6321" t="s">
        <v>6234</v>
      </c>
      <c r="C6321" t="s">
        <v>6232</v>
      </c>
      <c r="J6321" t="s">
        <v>27696</v>
      </c>
    </row>
    <row r="6322" spans="1:10" x14ac:dyDescent="0.2">
      <c r="A6322" t="s">
        <v>1554</v>
      </c>
      <c r="B6322" t="s">
        <v>1556</v>
      </c>
      <c r="C6322" t="s">
        <v>1555</v>
      </c>
      <c r="J6322" t="s">
        <v>27696</v>
      </c>
    </row>
    <row r="6323" spans="1:10" x14ac:dyDescent="0.2">
      <c r="A6323" t="s">
        <v>3062</v>
      </c>
      <c r="B6323" t="s">
        <v>3064</v>
      </c>
      <c r="C6323" t="s">
        <v>3063</v>
      </c>
      <c r="E6323" t="s">
        <v>14928</v>
      </c>
      <c r="G6323" t="s">
        <v>14929</v>
      </c>
      <c r="J6323" t="s">
        <v>27696</v>
      </c>
    </row>
    <row r="6324" spans="1:10" x14ac:dyDescent="0.2">
      <c r="A6324" t="s">
        <v>14928</v>
      </c>
      <c r="B6324" t="s">
        <v>14930</v>
      </c>
      <c r="C6324" t="s">
        <v>14929</v>
      </c>
      <c r="D6324" t="s">
        <v>3062</v>
      </c>
      <c r="E6324" t="s">
        <v>22703</v>
      </c>
      <c r="G6324" t="s">
        <v>22704</v>
      </c>
      <c r="H6324" t="s">
        <v>3063</v>
      </c>
      <c r="J6324" t="s">
        <v>27696</v>
      </c>
    </row>
    <row r="6325" spans="1:10" x14ac:dyDescent="0.2">
      <c r="A6325" t="s">
        <v>14931</v>
      </c>
      <c r="B6325" t="s">
        <v>3064</v>
      </c>
      <c r="C6325" t="s">
        <v>14932</v>
      </c>
      <c r="D6325" t="s">
        <v>22703</v>
      </c>
      <c r="H6325" t="s">
        <v>22704</v>
      </c>
      <c r="J6325" t="s">
        <v>27696</v>
      </c>
    </row>
    <row r="6326" spans="1:10" x14ac:dyDescent="0.2">
      <c r="A6326" t="s">
        <v>8741</v>
      </c>
      <c r="B6326" t="s">
        <v>14018</v>
      </c>
      <c r="C6326" t="s">
        <v>8742</v>
      </c>
      <c r="F6326" t="s">
        <v>14936</v>
      </c>
      <c r="I6326" t="s">
        <v>14937</v>
      </c>
      <c r="J6326" t="s">
        <v>27696</v>
      </c>
    </row>
    <row r="6327" spans="1:10" x14ac:dyDescent="0.2">
      <c r="A6327" t="s">
        <v>1559</v>
      </c>
      <c r="B6327" t="s">
        <v>1561</v>
      </c>
      <c r="C6327" t="s">
        <v>1560</v>
      </c>
      <c r="J6327" t="s">
        <v>27696</v>
      </c>
    </row>
    <row r="6328" spans="1:10" x14ac:dyDescent="0.2">
      <c r="A6328" t="s">
        <v>16883</v>
      </c>
      <c r="B6328" t="s">
        <v>16885</v>
      </c>
      <c r="C6328" t="s">
        <v>16884</v>
      </c>
      <c r="J6328" t="s">
        <v>27696</v>
      </c>
    </row>
    <row r="6329" spans="1:10" x14ac:dyDescent="0.2">
      <c r="A6329" t="s">
        <v>16886</v>
      </c>
      <c r="B6329" t="s">
        <v>16888</v>
      </c>
      <c r="C6329" t="s">
        <v>16887</v>
      </c>
      <c r="J6329" t="s">
        <v>27696</v>
      </c>
    </row>
    <row r="6330" spans="1:10" x14ac:dyDescent="0.2">
      <c r="A6330" t="s">
        <v>14933</v>
      </c>
      <c r="B6330" t="s">
        <v>14935</v>
      </c>
      <c r="C6330" t="s">
        <v>14934</v>
      </c>
      <c r="J6330" t="s">
        <v>27696</v>
      </c>
    </row>
    <row r="6331" spans="1:10" x14ac:dyDescent="0.2">
      <c r="A6331" t="s">
        <v>6236</v>
      </c>
      <c r="B6331" t="s">
        <v>6237</v>
      </c>
      <c r="C6331" t="s">
        <v>6235</v>
      </c>
      <c r="J6331" t="s">
        <v>27696</v>
      </c>
    </row>
    <row r="6332" spans="1:10" x14ac:dyDescent="0.2">
      <c r="A6332" t="s">
        <v>6239</v>
      </c>
      <c r="B6332" t="s">
        <v>6240</v>
      </c>
      <c r="C6332" t="s">
        <v>6238</v>
      </c>
      <c r="J6332" t="s">
        <v>27696</v>
      </c>
    </row>
    <row r="6333" spans="1:10" x14ac:dyDescent="0.2">
      <c r="A6333" t="s">
        <v>6242</v>
      </c>
      <c r="B6333" t="s">
        <v>6243</v>
      </c>
      <c r="C6333" t="s">
        <v>6241</v>
      </c>
      <c r="D6333" t="s">
        <v>22706</v>
      </c>
      <c r="H6333" t="s">
        <v>22707</v>
      </c>
      <c r="J6333" t="s">
        <v>27696</v>
      </c>
    </row>
    <row r="6334" spans="1:10" x14ac:dyDescent="0.2">
      <c r="A6334" t="s">
        <v>6245</v>
      </c>
      <c r="B6334" t="s">
        <v>6246</v>
      </c>
      <c r="C6334" t="s">
        <v>6244</v>
      </c>
      <c r="J6334" t="s">
        <v>27696</v>
      </c>
    </row>
    <row r="6335" spans="1:10" x14ac:dyDescent="0.2">
      <c r="A6335" t="s">
        <v>6248</v>
      </c>
      <c r="B6335" t="s">
        <v>6249</v>
      </c>
      <c r="C6335" t="s">
        <v>6247</v>
      </c>
      <c r="J6335" t="s">
        <v>27696</v>
      </c>
    </row>
    <row r="6336" spans="1:10" x14ac:dyDescent="0.2">
      <c r="A6336" t="s">
        <v>16249</v>
      </c>
      <c r="B6336" t="s">
        <v>16251</v>
      </c>
      <c r="C6336" t="s">
        <v>16250</v>
      </c>
      <c r="J6336" t="s">
        <v>27696</v>
      </c>
    </row>
    <row r="6337" spans="1:10" x14ac:dyDescent="0.2">
      <c r="A6337" t="s">
        <v>6251</v>
      </c>
      <c r="B6337" t="s">
        <v>6252</v>
      </c>
      <c r="C6337" t="s">
        <v>6250</v>
      </c>
      <c r="J6337" t="s">
        <v>27696</v>
      </c>
    </row>
    <row r="6338" spans="1:10" x14ac:dyDescent="0.2">
      <c r="A6338" t="s">
        <v>6254</v>
      </c>
      <c r="B6338" t="s">
        <v>16889</v>
      </c>
      <c r="C6338" t="s">
        <v>6253</v>
      </c>
      <c r="J6338" t="s">
        <v>27696</v>
      </c>
    </row>
    <row r="6339" spans="1:10" x14ac:dyDescent="0.2">
      <c r="A6339" t="s">
        <v>16890</v>
      </c>
      <c r="B6339" t="s">
        <v>14895</v>
      </c>
      <c r="C6339" t="s">
        <v>16891</v>
      </c>
      <c r="D6339" t="s">
        <v>14893</v>
      </c>
      <c r="H6339" t="s">
        <v>14894</v>
      </c>
      <c r="J6339" t="s">
        <v>27696</v>
      </c>
    </row>
    <row r="6340" spans="1:10" x14ac:dyDescent="0.2">
      <c r="A6340" t="s">
        <v>16255</v>
      </c>
      <c r="B6340" t="s">
        <v>16254</v>
      </c>
      <c r="C6340" t="s">
        <v>16256</v>
      </c>
      <c r="J6340" t="s">
        <v>27723</v>
      </c>
    </row>
    <row r="6341" spans="1:10" x14ac:dyDescent="0.2">
      <c r="A6341" t="s">
        <v>6256</v>
      </c>
      <c r="B6341" t="s">
        <v>6257</v>
      </c>
      <c r="C6341" t="s">
        <v>6255</v>
      </c>
      <c r="J6341" t="s">
        <v>27696</v>
      </c>
    </row>
    <row r="6342" spans="1:10" x14ac:dyDescent="0.2">
      <c r="A6342" t="s">
        <v>6259</v>
      </c>
      <c r="B6342" t="s">
        <v>6260</v>
      </c>
      <c r="C6342" t="s">
        <v>6258</v>
      </c>
      <c r="F6342" t="s">
        <v>18089</v>
      </c>
      <c r="I6342" t="s">
        <v>18090</v>
      </c>
      <c r="J6342" t="s">
        <v>27696</v>
      </c>
    </row>
    <row r="6343" spans="1:10" x14ac:dyDescent="0.2">
      <c r="A6343" t="s">
        <v>6262</v>
      </c>
      <c r="B6343" t="s">
        <v>6263</v>
      </c>
      <c r="C6343" t="s">
        <v>6261</v>
      </c>
      <c r="D6343" t="s">
        <v>22709</v>
      </c>
      <c r="H6343" t="s">
        <v>22710</v>
      </c>
      <c r="J6343" t="s">
        <v>27696</v>
      </c>
    </row>
    <row r="6344" spans="1:10" x14ac:dyDescent="0.2">
      <c r="A6344" t="s">
        <v>3065</v>
      </c>
      <c r="B6344" t="s">
        <v>3067</v>
      </c>
      <c r="C6344" t="s">
        <v>3066</v>
      </c>
      <c r="J6344" t="s">
        <v>27696</v>
      </c>
    </row>
    <row r="6345" spans="1:10" x14ac:dyDescent="0.2">
      <c r="A6345" t="s">
        <v>6265</v>
      </c>
      <c r="B6345" t="s">
        <v>6266</v>
      </c>
      <c r="C6345" t="s">
        <v>6264</v>
      </c>
      <c r="J6345" t="s">
        <v>27696</v>
      </c>
    </row>
    <row r="6346" spans="1:10" x14ac:dyDescent="0.2">
      <c r="A6346" t="s">
        <v>6268</v>
      </c>
      <c r="B6346" t="s">
        <v>18353</v>
      </c>
      <c r="C6346" t="s">
        <v>6267</v>
      </c>
      <c r="E6346" t="s">
        <v>18277</v>
      </c>
      <c r="F6346" t="s">
        <v>18280</v>
      </c>
      <c r="G6346" t="s">
        <v>18278</v>
      </c>
      <c r="I6346" t="s">
        <v>18281</v>
      </c>
      <c r="J6346" t="s">
        <v>27696</v>
      </c>
    </row>
    <row r="6347" spans="1:10" x14ac:dyDescent="0.2">
      <c r="A6347" t="s">
        <v>6270</v>
      </c>
      <c r="B6347" t="s">
        <v>6271</v>
      </c>
      <c r="C6347" t="s">
        <v>6269</v>
      </c>
      <c r="J6347" t="s">
        <v>27696</v>
      </c>
    </row>
    <row r="6348" spans="1:10" x14ac:dyDescent="0.2">
      <c r="A6348" t="s">
        <v>14936</v>
      </c>
      <c r="B6348" t="s">
        <v>14938</v>
      </c>
      <c r="C6348" t="s">
        <v>14937</v>
      </c>
      <c r="J6348" t="s">
        <v>27696</v>
      </c>
    </row>
    <row r="6349" spans="1:10" x14ac:dyDescent="0.2">
      <c r="A6349" t="s">
        <v>1562</v>
      </c>
      <c r="B6349" t="s">
        <v>1564</v>
      </c>
      <c r="C6349" t="s">
        <v>1563</v>
      </c>
      <c r="F6349" t="s">
        <v>22753</v>
      </c>
      <c r="I6349" t="s">
        <v>22754</v>
      </c>
      <c r="J6349" t="s">
        <v>27696</v>
      </c>
    </row>
    <row r="6350" spans="1:10" x14ac:dyDescent="0.2">
      <c r="A6350" t="s">
        <v>14939</v>
      </c>
      <c r="B6350" t="s">
        <v>14941</v>
      </c>
      <c r="C6350" t="s">
        <v>14940</v>
      </c>
      <c r="J6350" t="s">
        <v>27696</v>
      </c>
    </row>
    <row r="6351" spans="1:10" x14ac:dyDescent="0.2">
      <c r="A6351" t="s">
        <v>1254</v>
      </c>
      <c r="B6351" t="s">
        <v>18354</v>
      </c>
      <c r="C6351" t="s">
        <v>1255</v>
      </c>
      <c r="D6351" t="s">
        <v>14022</v>
      </c>
      <c r="H6351" t="s">
        <v>14023</v>
      </c>
      <c r="J6351" t="s">
        <v>27696</v>
      </c>
    </row>
    <row r="6352" spans="1:10" x14ac:dyDescent="0.2">
      <c r="A6352" t="s">
        <v>18355</v>
      </c>
      <c r="B6352" t="s">
        <v>18357</v>
      </c>
      <c r="C6352" t="s">
        <v>18356</v>
      </c>
      <c r="J6352" t="s">
        <v>27696</v>
      </c>
    </row>
    <row r="6353" spans="1:10" x14ac:dyDescent="0.2">
      <c r="A6353" t="s">
        <v>6273</v>
      </c>
      <c r="B6353" t="s">
        <v>14130</v>
      </c>
      <c r="C6353" t="s">
        <v>6272</v>
      </c>
      <c r="J6353" t="s">
        <v>27696</v>
      </c>
    </row>
    <row r="6354" spans="1:10" x14ac:dyDescent="0.2">
      <c r="A6354" t="s">
        <v>16892</v>
      </c>
      <c r="B6354" t="s">
        <v>16894</v>
      </c>
      <c r="C6354" t="s">
        <v>16893</v>
      </c>
      <c r="J6354" t="s">
        <v>27696</v>
      </c>
    </row>
    <row r="6355" spans="1:10" x14ac:dyDescent="0.2">
      <c r="A6355" t="s">
        <v>16895</v>
      </c>
      <c r="B6355" t="s">
        <v>16897</v>
      </c>
      <c r="C6355" t="s">
        <v>16896</v>
      </c>
      <c r="J6355" t="s">
        <v>27696</v>
      </c>
    </row>
    <row r="6356" spans="1:10" x14ac:dyDescent="0.2">
      <c r="A6356" t="s">
        <v>6275</v>
      </c>
      <c r="B6356" t="s">
        <v>6276</v>
      </c>
      <c r="C6356" t="s">
        <v>6274</v>
      </c>
      <c r="E6356" t="s">
        <v>14942</v>
      </c>
      <c r="G6356" t="s">
        <v>14943</v>
      </c>
      <c r="J6356" t="s">
        <v>27696</v>
      </c>
    </row>
    <row r="6357" spans="1:10" x14ac:dyDescent="0.2">
      <c r="A6357" t="s">
        <v>14942</v>
      </c>
      <c r="B6357" t="s">
        <v>6276</v>
      </c>
      <c r="C6357" t="s">
        <v>14943</v>
      </c>
      <c r="D6357" t="s">
        <v>6275</v>
      </c>
      <c r="E6357" t="s">
        <v>22712</v>
      </c>
      <c r="G6357" t="s">
        <v>24355</v>
      </c>
      <c r="H6357" t="s">
        <v>6274</v>
      </c>
      <c r="J6357" t="s">
        <v>27696</v>
      </c>
    </row>
    <row r="6358" spans="1:10" x14ac:dyDescent="0.2">
      <c r="A6358" t="s">
        <v>16898</v>
      </c>
      <c r="B6358" t="s">
        <v>6276</v>
      </c>
      <c r="C6358" t="s">
        <v>16899</v>
      </c>
      <c r="D6358" t="s">
        <v>22712</v>
      </c>
      <c r="H6358" t="s">
        <v>24355</v>
      </c>
      <c r="J6358" t="s">
        <v>27696</v>
      </c>
    </row>
    <row r="6359" spans="1:10" x14ac:dyDescent="0.2">
      <c r="A6359" t="s">
        <v>6278</v>
      </c>
      <c r="B6359" t="s">
        <v>6279</v>
      </c>
      <c r="C6359" t="s">
        <v>6277</v>
      </c>
      <c r="E6359" t="s">
        <v>22714</v>
      </c>
      <c r="G6359" t="s">
        <v>22715</v>
      </c>
      <c r="J6359" t="s">
        <v>27696</v>
      </c>
    </row>
    <row r="6360" spans="1:10" x14ac:dyDescent="0.2">
      <c r="A6360" t="s">
        <v>14944</v>
      </c>
      <c r="B6360" t="s">
        <v>6279</v>
      </c>
      <c r="C6360" t="s">
        <v>14945</v>
      </c>
      <c r="D6360" t="s">
        <v>22714</v>
      </c>
      <c r="H6360" t="s">
        <v>22715</v>
      </c>
      <c r="J6360" t="s">
        <v>27696</v>
      </c>
    </row>
    <row r="6361" spans="1:10" x14ac:dyDescent="0.2">
      <c r="A6361" t="s">
        <v>6281</v>
      </c>
      <c r="B6361" t="s">
        <v>6282</v>
      </c>
      <c r="C6361" t="s">
        <v>6280</v>
      </c>
      <c r="J6361" t="s">
        <v>27696</v>
      </c>
    </row>
    <row r="6362" spans="1:10" x14ac:dyDescent="0.2">
      <c r="A6362" t="s">
        <v>6284</v>
      </c>
      <c r="B6362" t="s">
        <v>16900</v>
      </c>
      <c r="C6362" t="s">
        <v>6283</v>
      </c>
      <c r="J6362" t="s">
        <v>27696</v>
      </c>
    </row>
    <row r="6363" spans="1:10" x14ac:dyDescent="0.2">
      <c r="A6363" t="s">
        <v>14128</v>
      </c>
      <c r="B6363" t="s">
        <v>14946</v>
      </c>
      <c r="C6363" t="s">
        <v>14129</v>
      </c>
      <c r="D6363" t="s">
        <v>14125</v>
      </c>
      <c r="H6363" t="s">
        <v>14127</v>
      </c>
      <c r="J6363" t="s">
        <v>27696</v>
      </c>
    </row>
    <row r="6364" spans="1:10" x14ac:dyDescent="0.2">
      <c r="A6364" t="s">
        <v>16901</v>
      </c>
      <c r="B6364" t="s">
        <v>16903</v>
      </c>
      <c r="C6364" t="s">
        <v>16902</v>
      </c>
      <c r="J6364" t="s">
        <v>27696</v>
      </c>
    </row>
    <row r="6365" spans="1:10" x14ac:dyDescent="0.2">
      <c r="A6365" t="s">
        <v>1256</v>
      </c>
      <c r="B6365" t="s">
        <v>25519</v>
      </c>
      <c r="C6365" t="s">
        <v>1257</v>
      </c>
      <c r="D6365" t="s">
        <v>15326</v>
      </c>
      <c r="H6365" t="s">
        <v>15327</v>
      </c>
      <c r="J6365" t="s">
        <v>27696</v>
      </c>
    </row>
    <row r="6366" spans="1:10" x14ac:dyDescent="0.2">
      <c r="A6366" t="s">
        <v>16257</v>
      </c>
      <c r="B6366" t="s">
        <v>16259</v>
      </c>
      <c r="C6366" t="s">
        <v>16258</v>
      </c>
      <c r="J6366" t="s">
        <v>27696</v>
      </c>
    </row>
    <row r="6367" spans="1:10" x14ac:dyDescent="0.2">
      <c r="A6367" t="s">
        <v>6286</v>
      </c>
      <c r="B6367" t="s">
        <v>6287</v>
      </c>
      <c r="C6367" t="s">
        <v>6285</v>
      </c>
      <c r="J6367" t="s">
        <v>27696</v>
      </c>
    </row>
    <row r="6368" spans="1:10" x14ac:dyDescent="0.2">
      <c r="A6368" t="s">
        <v>3068</v>
      </c>
      <c r="B6368" t="s">
        <v>21876</v>
      </c>
      <c r="C6368" t="s">
        <v>3069</v>
      </c>
      <c r="J6368" t="s">
        <v>27696</v>
      </c>
    </row>
    <row r="6369" spans="1:10" x14ac:dyDescent="0.2">
      <c r="A6369" t="s">
        <v>1565</v>
      </c>
      <c r="B6369" t="s">
        <v>1567</v>
      </c>
      <c r="C6369" t="s">
        <v>1566</v>
      </c>
      <c r="J6369" t="s">
        <v>27696</v>
      </c>
    </row>
    <row r="6370" spans="1:10" x14ac:dyDescent="0.2">
      <c r="A6370" t="s">
        <v>16260</v>
      </c>
      <c r="B6370" t="s">
        <v>16262</v>
      </c>
      <c r="C6370" t="s">
        <v>16261</v>
      </c>
      <c r="J6370" t="s">
        <v>27696</v>
      </c>
    </row>
    <row r="6371" spans="1:10" x14ac:dyDescent="0.2">
      <c r="A6371" t="s">
        <v>14131</v>
      </c>
      <c r="B6371" t="s">
        <v>12833</v>
      </c>
      <c r="C6371" t="s">
        <v>14132</v>
      </c>
      <c r="J6371" t="s">
        <v>27696</v>
      </c>
    </row>
    <row r="6372" spans="1:10" x14ac:dyDescent="0.2">
      <c r="A6372" t="s">
        <v>27496</v>
      </c>
      <c r="B6372" t="s">
        <v>27498</v>
      </c>
      <c r="C6372" t="s">
        <v>27497</v>
      </c>
      <c r="J6372" t="s">
        <v>27696</v>
      </c>
    </row>
    <row r="6373" spans="1:10" x14ac:dyDescent="0.2">
      <c r="A6373" t="s">
        <v>21877</v>
      </c>
      <c r="B6373" t="s">
        <v>21879</v>
      </c>
      <c r="C6373" t="s">
        <v>21878</v>
      </c>
      <c r="D6373" t="s">
        <v>21985</v>
      </c>
      <c r="H6373" t="s">
        <v>21986</v>
      </c>
      <c r="J6373" t="s">
        <v>27672</v>
      </c>
    </row>
    <row r="6374" spans="1:10" x14ac:dyDescent="0.2">
      <c r="A6374" t="s">
        <v>22885</v>
      </c>
      <c r="B6374" t="s">
        <v>22887</v>
      </c>
      <c r="C6374" t="s">
        <v>22886</v>
      </c>
      <c r="J6374" t="s">
        <v>27696</v>
      </c>
    </row>
    <row r="6375" spans="1:10" x14ac:dyDescent="0.2">
      <c r="A6375" t="s">
        <v>1258</v>
      </c>
      <c r="B6375" t="s">
        <v>1260</v>
      </c>
      <c r="C6375" t="s">
        <v>1259</v>
      </c>
      <c r="J6375" t="s">
        <v>27723</v>
      </c>
    </row>
    <row r="6376" spans="1:10" x14ac:dyDescent="0.2">
      <c r="A6376" t="s">
        <v>3070</v>
      </c>
      <c r="B6376" t="s">
        <v>16263</v>
      </c>
      <c r="C6376" t="s">
        <v>3071</v>
      </c>
      <c r="J6376" t="s">
        <v>27696</v>
      </c>
    </row>
    <row r="6377" spans="1:10" x14ac:dyDescent="0.2">
      <c r="A6377" t="s">
        <v>24422</v>
      </c>
      <c r="B6377" t="s">
        <v>24424</v>
      </c>
      <c r="C6377" t="s">
        <v>24423</v>
      </c>
      <c r="J6377" t="s">
        <v>27696</v>
      </c>
    </row>
    <row r="6378" spans="1:10" x14ac:dyDescent="0.2">
      <c r="A6378" t="s">
        <v>1570</v>
      </c>
      <c r="B6378" t="s">
        <v>1572</v>
      </c>
      <c r="C6378" t="s">
        <v>1571</v>
      </c>
      <c r="J6378" t="s">
        <v>27696</v>
      </c>
    </row>
    <row r="6379" spans="1:10" x14ac:dyDescent="0.2">
      <c r="A6379" t="s">
        <v>27499</v>
      </c>
      <c r="B6379" t="s">
        <v>27501</v>
      </c>
      <c r="C6379" t="s">
        <v>27500</v>
      </c>
      <c r="J6379" t="s">
        <v>27696</v>
      </c>
    </row>
    <row r="6380" spans="1:10" x14ac:dyDescent="0.2">
      <c r="A6380" t="s">
        <v>19582</v>
      </c>
      <c r="B6380" t="s">
        <v>19584</v>
      </c>
      <c r="C6380" t="s">
        <v>19583</v>
      </c>
      <c r="D6380" t="s">
        <v>13510</v>
      </c>
      <c r="H6380" t="s">
        <v>13511</v>
      </c>
      <c r="J6380" t="s">
        <v>27696</v>
      </c>
    </row>
    <row r="6381" spans="1:10" x14ac:dyDescent="0.2">
      <c r="A6381" t="s">
        <v>14019</v>
      </c>
      <c r="B6381" t="s">
        <v>14021</v>
      </c>
      <c r="C6381" t="s">
        <v>14020</v>
      </c>
      <c r="J6381" t="s">
        <v>27696</v>
      </c>
    </row>
    <row r="6382" spans="1:10" x14ac:dyDescent="0.2">
      <c r="A6382" t="s">
        <v>984</v>
      </c>
      <c r="B6382" t="s">
        <v>157</v>
      </c>
      <c r="C6382" t="s">
        <v>156</v>
      </c>
      <c r="D6382" t="s">
        <v>15328</v>
      </c>
      <c r="H6382" t="s">
        <v>15329</v>
      </c>
      <c r="J6382" t="s">
        <v>27696</v>
      </c>
    </row>
    <row r="6383" spans="1:10" x14ac:dyDescent="0.2">
      <c r="A6383" t="s">
        <v>3072</v>
      </c>
      <c r="B6383" t="s">
        <v>19585</v>
      </c>
      <c r="C6383" t="s">
        <v>3073</v>
      </c>
      <c r="E6383" t="s">
        <v>9272</v>
      </c>
      <c r="G6383" t="s">
        <v>9271</v>
      </c>
      <c r="J6383" t="s">
        <v>27696</v>
      </c>
    </row>
    <row r="6384" spans="1:10" x14ac:dyDescent="0.2">
      <c r="A6384" t="s">
        <v>14947</v>
      </c>
      <c r="B6384" t="s">
        <v>14949</v>
      </c>
      <c r="C6384" t="s">
        <v>14948</v>
      </c>
      <c r="J6384" t="s">
        <v>27696</v>
      </c>
    </row>
    <row r="6385" spans="1:10" x14ac:dyDescent="0.2">
      <c r="A6385" t="s">
        <v>14950</v>
      </c>
      <c r="B6385" t="s">
        <v>14952</v>
      </c>
      <c r="C6385" t="s">
        <v>14951</v>
      </c>
      <c r="J6385" t="s">
        <v>27696</v>
      </c>
    </row>
    <row r="6386" spans="1:10" x14ac:dyDescent="0.2">
      <c r="A6386" t="s">
        <v>19586</v>
      </c>
      <c r="B6386" t="s">
        <v>24425</v>
      </c>
      <c r="C6386" t="s">
        <v>19587</v>
      </c>
      <c r="E6386" t="s">
        <v>24419</v>
      </c>
      <c r="G6386" t="s">
        <v>24420</v>
      </c>
      <c r="J6386" t="s">
        <v>27696</v>
      </c>
    </row>
    <row r="6387" spans="1:10" x14ac:dyDescent="0.2">
      <c r="A6387" t="s">
        <v>3074</v>
      </c>
      <c r="B6387" t="s">
        <v>3076</v>
      </c>
      <c r="C6387" t="s">
        <v>3075</v>
      </c>
      <c r="J6387" t="s">
        <v>27696</v>
      </c>
    </row>
    <row r="6388" spans="1:10" x14ac:dyDescent="0.2">
      <c r="A6388" t="s">
        <v>1261</v>
      </c>
      <c r="B6388" t="s">
        <v>1263</v>
      </c>
      <c r="C6388" t="s">
        <v>1262</v>
      </c>
      <c r="D6388" t="s">
        <v>15356</v>
      </c>
      <c r="H6388" t="s">
        <v>15357</v>
      </c>
      <c r="J6388" t="s">
        <v>27696</v>
      </c>
    </row>
    <row r="6389" spans="1:10" x14ac:dyDescent="0.2">
      <c r="A6389" t="s">
        <v>16264</v>
      </c>
      <c r="B6389" t="s">
        <v>16266</v>
      </c>
      <c r="C6389" t="s">
        <v>16265</v>
      </c>
      <c r="J6389" t="s">
        <v>27696</v>
      </c>
    </row>
    <row r="6390" spans="1:10" x14ac:dyDescent="0.2">
      <c r="A6390" t="s">
        <v>24426</v>
      </c>
      <c r="B6390" t="s">
        <v>24428</v>
      </c>
      <c r="C6390" t="s">
        <v>24427</v>
      </c>
      <c r="J6390" t="s">
        <v>27696</v>
      </c>
    </row>
    <row r="6391" spans="1:10" x14ac:dyDescent="0.2">
      <c r="A6391" t="s">
        <v>24429</v>
      </c>
      <c r="B6391" t="s">
        <v>24431</v>
      </c>
      <c r="C6391" t="s">
        <v>24430</v>
      </c>
      <c r="J6391" t="s">
        <v>27696</v>
      </c>
    </row>
    <row r="6392" spans="1:10" x14ac:dyDescent="0.2">
      <c r="A6392" t="s">
        <v>18358</v>
      </c>
      <c r="B6392" t="s">
        <v>18360</v>
      </c>
      <c r="C6392" t="s">
        <v>18359</v>
      </c>
      <c r="J6392" t="s">
        <v>27696</v>
      </c>
    </row>
    <row r="6393" spans="1:10" x14ac:dyDescent="0.2">
      <c r="A6393" t="s">
        <v>14022</v>
      </c>
      <c r="B6393" t="s">
        <v>18361</v>
      </c>
      <c r="C6393" t="s">
        <v>14023</v>
      </c>
      <c r="D6393" t="s">
        <v>15354</v>
      </c>
      <c r="E6393" t="s">
        <v>1254</v>
      </c>
      <c r="G6393" t="s">
        <v>1255</v>
      </c>
      <c r="H6393" t="s">
        <v>15355</v>
      </c>
      <c r="J6393" t="s">
        <v>27696</v>
      </c>
    </row>
    <row r="6394" spans="1:10" x14ac:dyDescent="0.2">
      <c r="A6394" t="s">
        <v>6289</v>
      </c>
      <c r="B6394" t="s">
        <v>3922</v>
      </c>
      <c r="C6394" t="s">
        <v>6288</v>
      </c>
      <c r="E6394" t="s">
        <v>24432</v>
      </c>
      <c r="G6394" t="s">
        <v>24433</v>
      </c>
      <c r="J6394" t="s">
        <v>27723</v>
      </c>
    </row>
    <row r="6395" spans="1:10" x14ac:dyDescent="0.2">
      <c r="A6395" t="s">
        <v>24432</v>
      </c>
      <c r="B6395" t="s">
        <v>3922</v>
      </c>
      <c r="C6395" t="s">
        <v>24433</v>
      </c>
      <c r="D6395" t="s">
        <v>6289</v>
      </c>
      <c r="H6395" t="s">
        <v>6288</v>
      </c>
      <c r="J6395" t="s">
        <v>27723</v>
      </c>
    </row>
    <row r="6396" spans="1:10" x14ac:dyDescent="0.2">
      <c r="A6396" t="s">
        <v>6291</v>
      </c>
      <c r="B6396" t="s">
        <v>26702</v>
      </c>
      <c r="C6396" t="s">
        <v>6290</v>
      </c>
      <c r="D6396" t="s">
        <v>12402</v>
      </c>
      <c r="H6396" t="s">
        <v>12403</v>
      </c>
      <c r="J6396" t="s">
        <v>27723</v>
      </c>
    </row>
    <row r="6397" spans="1:10" x14ac:dyDescent="0.2">
      <c r="A6397" t="s">
        <v>877</v>
      </c>
      <c r="B6397" t="s">
        <v>1264</v>
      </c>
      <c r="C6397" t="s">
        <v>878</v>
      </c>
      <c r="E6397" t="s">
        <v>19777</v>
      </c>
      <c r="G6397" t="s">
        <v>19778</v>
      </c>
      <c r="J6397" t="s">
        <v>27700</v>
      </c>
    </row>
    <row r="6398" spans="1:10" x14ac:dyDescent="0.2">
      <c r="A6398" t="s">
        <v>6293</v>
      </c>
      <c r="B6398" t="s">
        <v>16905</v>
      </c>
      <c r="C6398" t="s">
        <v>6292</v>
      </c>
      <c r="D6398" t="s">
        <v>12404</v>
      </c>
      <c r="H6398" t="s">
        <v>12405</v>
      </c>
      <c r="J6398" t="s">
        <v>27723</v>
      </c>
    </row>
    <row r="6399" spans="1:10" x14ac:dyDescent="0.2">
      <c r="A6399" t="s">
        <v>20868</v>
      </c>
      <c r="B6399" t="s">
        <v>20870</v>
      </c>
      <c r="C6399" t="s">
        <v>20869</v>
      </c>
      <c r="D6399" t="s">
        <v>16906</v>
      </c>
      <c r="H6399" t="s">
        <v>16907</v>
      </c>
      <c r="J6399" t="s">
        <v>27670</v>
      </c>
    </row>
    <row r="6400" spans="1:10" x14ac:dyDescent="0.2">
      <c r="A6400" t="s">
        <v>20871</v>
      </c>
      <c r="B6400" t="s">
        <v>20873</v>
      </c>
      <c r="C6400" t="s">
        <v>20872</v>
      </c>
      <c r="D6400" t="s">
        <v>16908</v>
      </c>
      <c r="H6400" t="s">
        <v>16909</v>
      </c>
      <c r="J6400" t="s">
        <v>27670</v>
      </c>
    </row>
    <row r="6401" spans="1:10" x14ac:dyDescent="0.2">
      <c r="A6401" t="s">
        <v>20874</v>
      </c>
      <c r="B6401" t="s">
        <v>20876</v>
      </c>
      <c r="C6401" t="s">
        <v>20875</v>
      </c>
      <c r="D6401" t="s">
        <v>16911</v>
      </c>
      <c r="H6401" t="s">
        <v>16912</v>
      </c>
      <c r="J6401" t="s">
        <v>27670</v>
      </c>
    </row>
    <row r="6402" spans="1:10" x14ac:dyDescent="0.2">
      <c r="A6402" t="s">
        <v>6295</v>
      </c>
      <c r="B6402" t="s">
        <v>6296</v>
      </c>
      <c r="C6402" t="s">
        <v>6294</v>
      </c>
      <c r="J6402" t="s">
        <v>27671</v>
      </c>
    </row>
    <row r="6403" spans="1:10" x14ac:dyDescent="0.2">
      <c r="A6403" t="s">
        <v>6298</v>
      </c>
      <c r="B6403" t="s">
        <v>8170</v>
      </c>
      <c r="C6403" t="s">
        <v>6297</v>
      </c>
      <c r="J6403" t="s">
        <v>27671</v>
      </c>
    </row>
    <row r="6404" spans="1:10" x14ac:dyDescent="0.2">
      <c r="A6404" t="s">
        <v>6300</v>
      </c>
      <c r="B6404" t="s">
        <v>4576</v>
      </c>
      <c r="C6404" t="s">
        <v>6299</v>
      </c>
      <c r="J6404" t="s">
        <v>27671</v>
      </c>
    </row>
    <row r="6405" spans="1:10" x14ac:dyDescent="0.2">
      <c r="A6405" t="s">
        <v>6302</v>
      </c>
      <c r="B6405" t="s">
        <v>9948</v>
      </c>
      <c r="C6405" t="s">
        <v>6301</v>
      </c>
      <c r="J6405" t="s">
        <v>27671</v>
      </c>
    </row>
    <row r="6406" spans="1:10" x14ac:dyDescent="0.2">
      <c r="A6406" t="s">
        <v>9950</v>
      </c>
      <c r="B6406" t="s">
        <v>9951</v>
      </c>
      <c r="C6406" t="s">
        <v>9949</v>
      </c>
      <c r="J6406" t="s">
        <v>27671</v>
      </c>
    </row>
    <row r="6407" spans="1:10" x14ac:dyDescent="0.2">
      <c r="A6407" t="s">
        <v>9953</v>
      </c>
      <c r="B6407" t="s">
        <v>9954</v>
      </c>
      <c r="C6407" t="s">
        <v>9952</v>
      </c>
      <c r="J6407" t="s">
        <v>27671</v>
      </c>
    </row>
    <row r="6408" spans="1:10" x14ac:dyDescent="0.2">
      <c r="A6408" t="s">
        <v>9956</v>
      </c>
      <c r="B6408" t="s">
        <v>4350</v>
      </c>
      <c r="C6408" t="s">
        <v>9955</v>
      </c>
      <c r="J6408" t="s">
        <v>27671</v>
      </c>
    </row>
    <row r="6409" spans="1:10" x14ac:dyDescent="0.2">
      <c r="A6409" t="s">
        <v>9958</v>
      </c>
      <c r="B6409" t="s">
        <v>9959</v>
      </c>
      <c r="C6409" t="s">
        <v>9957</v>
      </c>
      <c r="J6409" t="s">
        <v>27671</v>
      </c>
    </row>
    <row r="6410" spans="1:10" x14ac:dyDescent="0.2">
      <c r="A6410" t="s">
        <v>9961</v>
      </c>
      <c r="B6410" t="s">
        <v>4576</v>
      </c>
      <c r="C6410" t="s">
        <v>9960</v>
      </c>
      <c r="J6410" t="s">
        <v>27671</v>
      </c>
    </row>
    <row r="6411" spans="1:10" x14ac:dyDescent="0.2">
      <c r="A6411" t="s">
        <v>9963</v>
      </c>
      <c r="B6411" t="s">
        <v>9964</v>
      </c>
      <c r="C6411" t="s">
        <v>9962</v>
      </c>
      <c r="J6411" t="s">
        <v>27671</v>
      </c>
    </row>
    <row r="6412" spans="1:10" x14ac:dyDescent="0.2">
      <c r="A6412" t="s">
        <v>9966</v>
      </c>
      <c r="B6412" t="s">
        <v>9967</v>
      </c>
      <c r="C6412" t="s">
        <v>9965</v>
      </c>
      <c r="J6412" t="s">
        <v>27671</v>
      </c>
    </row>
    <row r="6413" spans="1:10" x14ac:dyDescent="0.2">
      <c r="A6413" t="s">
        <v>9969</v>
      </c>
      <c r="B6413" t="s">
        <v>2133</v>
      </c>
      <c r="C6413" t="s">
        <v>9968</v>
      </c>
      <c r="J6413" t="s">
        <v>27671</v>
      </c>
    </row>
    <row r="6414" spans="1:10" x14ac:dyDescent="0.2">
      <c r="A6414" t="s">
        <v>9971</v>
      </c>
      <c r="B6414" t="s">
        <v>4193</v>
      </c>
      <c r="C6414" t="s">
        <v>9970</v>
      </c>
      <c r="J6414" t="s">
        <v>27671</v>
      </c>
    </row>
    <row r="6415" spans="1:10" x14ac:dyDescent="0.2">
      <c r="A6415" t="s">
        <v>9973</v>
      </c>
      <c r="B6415" t="s">
        <v>3925</v>
      </c>
      <c r="C6415" t="s">
        <v>9972</v>
      </c>
      <c r="J6415" t="s">
        <v>27671</v>
      </c>
    </row>
    <row r="6416" spans="1:10" x14ac:dyDescent="0.2">
      <c r="A6416" t="s">
        <v>9975</v>
      </c>
      <c r="B6416" t="s">
        <v>8964</v>
      </c>
      <c r="C6416" t="s">
        <v>9974</v>
      </c>
      <c r="J6416" t="s">
        <v>27671</v>
      </c>
    </row>
    <row r="6417" spans="1:10" x14ac:dyDescent="0.2">
      <c r="A6417" t="s">
        <v>9977</v>
      </c>
      <c r="B6417" t="s">
        <v>9978</v>
      </c>
      <c r="C6417" t="s">
        <v>9976</v>
      </c>
      <c r="J6417" t="s">
        <v>27671</v>
      </c>
    </row>
    <row r="6418" spans="1:10" x14ac:dyDescent="0.2">
      <c r="A6418" t="s">
        <v>9980</v>
      </c>
      <c r="B6418" t="s">
        <v>9981</v>
      </c>
      <c r="C6418" t="s">
        <v>9979</v>
      </c>
      <c r="J6418" t="s">
        <v>27671</v>
      </c>
    </row>
    <row r="6419" spans="1:10" x14ac:dyDescent="0.2">
      <c r="A6419" t="s">
        <v>9983</v>
      </c>
      <c r="B6419" t="s">
        <v>9984</v>
      </c>
      <c r="C6419" t="s">
        <v>9982</v>
      </c>
      <c r="J6419" t="s">
        <v>27671</v>
      </c>
    </row>
    <row r="6420" spans="1:10" x14ac:dyDescent="0.2">
      <c r="A6420" t="s">
        <v>9986</v>
      </c>
      <c r="B6420" t="s">
        <v>9987</v>
      </c>
      <c r="C6420" t="s">
        <v>9985</v>
      </c>
      <c r="J6420" t="s">
        <v>27671</v>
      </c>
    </row>
    <row r="6421" spans="1:10" x14ac:dyDescent="0.2">
      <c r="A6421" t="s">
        <v>9989</v>
      </c>
      <c r="B6421" t="s">
        <v>9990</v>
      </c>
      <c r="C6421" t="s">
        <v>9988</v>
      </c>
      <c r="J6421" t="s">
        <v>27671</v>
      </c>
    </row>
    <row r="6422" spans="1:10" x14ac:dyDescent="0.2">
      <c r="A6422" t="s">
        <v>9992</v>
      </c>
      <c r="B6422" t="s">
        <v>9993</v>
      </c>
      <c r="C6422" t="s">
        <v>9991</v>
      </c>
      <c r="J6422" t="s">
        <v>27671</v>
      </c>
    </row>
    <row r="6423" spans="1:10" x14ac:dyDescent="0.2">
      <c r="A6423" t="s">
        <v>9995</v>
      </c>
      <c r="B6423" t="s">
        <v>18362</v>
      </c>
      <c r="C6423" t="s">
        <v>9994</v>
      </c>
      <c r="J6423" t="s">
        <v>27671</v>
      </c>
    </row>
    <row r="6424" spans="1:10" x14ac:dyDescent="0.2">
      <c r="A6424" t="s">
        <v>9997</v>
      </c>
      <c r="B6424" t="s">
        <v>9998</v>
      </c>
      <c r="C6424" t="s">
        <v>9996</v>
      </c>
      <c r="J6424" t="s">
        <v>27671</v>
      </c>
    </row>
    <row r="6425" spans="1:10" x14ac:dyDescent="0.2">
      <c r="A6425" t="s">
        <v>10000</v>
      </c>
      <c r="B6425" t="s">
        <v>10001</v>
      </c>
      <c r="C6425" t="s">
        <v>9999</v>
      </c>
      <c r="J6425" t="s">
        <v>27671</v>
      </c>
    </row>
    <row r="6426" spans="1:10" x14ac:dyDescent="0.2">
      <c r="A6426" t="s">
        <v>10003</v>
      </c>
      <c r="B6426" t="s">
        <v>5692</v>
      </c>
      <c r="C6426" t="s">
        <v>10002</v>
      </c>
      <c r="J6426" t="s">
        <v>27671</v>
      </c>
    </row>
    <row r="6427" spans="1:10" x14ac:dyDescent="0.2">
      <c r="A6427" t="s">
        <v>10005</v>
      </c>
      <c r="B6427" t="s">
        <v>10006</v>
      </c>
      <c r="C6427" t="s">
        <v>10004</v>
      </c>
      <c r="J6427" t="s">
        <v>27671</v>
      </c>
    </row>
    <row r="6428" spans="1:10" x14ac:dyDescent="0.2">
      <c r="A6428" t="s">
        <v>10008</v>
      </c>
      <c r="B6428" t="s">
        <v>10009</v>
      </c>
      <c r="C6428" t="s">
        <v>10007</v>
      </c>
      <c r="J6428" t="s">
        <v>27671</v>
      </c>
    </row>
    <row r="6429" spans="1:10" x14ac:dyDescent="0.2">
      <c r="A6429" t="s">
        <v>10011</v>
      </c>
      <c r="B6429" t="s">
        <v>10012</v>
      </c>
      <c r="C6429" t="s">
        <v>10010</v>
      </c>
      <c r="J6429" t="s">
        <v>27671</v>
      </c>
    </row>
    <row r="6430" spans="1:10" x14ac:dyDescent="0.2">
      <c r="A6430" t="s">
        <v>10014</v>
      </c>
      <c r="B6430" t="s">
        <v>5693</v>
      </c>
      <c r="C6430" t="s">
        <v>10013</v>
      </c>
      <c r="J6430" t="s">
        <v>27671</v>
      </c>
    </row>
    <row r="6431" spans="1:10" x14ac:dyDescent="0.2">
      <c r="A6431" t="s">
        <v>10016</v>
      </c>
      <c r="B6431" t="s">
        <v>8967</v>
      </c>
      <c r="C6431" t="s">
        <v>10015</v>
      </c>
      <c r="J6431" t="s">
        <v>27671</v>
      </c>
    </row>
    <row r="6432" spans="1:10" x14ac:dyDescent="0.2">
      <c r="A6432" t="s">
        <v>10018</v>
      </c>
      <c r="B6432" t="s">
        <v>10019</v>
      </c>
      <c r="C6432" t="s">
        <v>10017</v>
      </c>
      <c r="J6432" t="s">
        <v>27671</v>
      </c>
    </row>
    <row r="6433" spans="1:10" x14ac:dyDescent="0.2">
      <c r="A6433" t="s">
        <v>10021</v>
      </c>
      <c r="B6433" t="s">
        <v>9998</v>
      </c>
      <c r="C6433" t="s">
        <v>10020</v>
      </c>
      <c r="J6433" t="s">
        <v>27671</v>
      </c>
    </row>
    <row r="6434" spans="1:10" x14ac:dyDescent="0.2">
      <c r="A6434" t="s">
        <v>10023</v>
      </c>
      <c r="B6434" t="s">
        <v>10024</v>
      </c>
      <c r="C6434" t="s">
        <v>10022</v>
      </c>
      <c r="J6434" t="s">
        <v>27671</v>
      </c>
    </row>
    <row r="6435" spans="1:10" x14ac:dyDescent="0.2">
      <c r="A6435" t="s">
        <v>10026</v>
      </c>
      <c r="B6435" t="s">
        <v>10027</v>
      </c>
      <c r="C6435" t="s">
        <v>10025</v>
      </c>
      <c r="J6435" t="s">
        <v>27671</v>
      </c>
    </row>
    <row r="6436" spans="1:10" x14ac:dyDescent="0.2">
      <c r="A6436" t="s">
        <v>10029</v>
      </c>
      <c r="B6436" t="s">
        <v>10030</v>
      </c>
      <c r="C6436" t="s">
        <v>10028</v>
      </c>
      <c r="J6436" t="s">
        <v>27671</v>
      </c>
    </row>
    <row r="6437" spans="1:10" x14ac:dyDescent="0.2">
      <c r="A6437" t="s">
        <v>10032</v>
      </c>
      <c r="B6437" t="s">
        <v>10033</v>
      </c>
      <c r="C6437" t="s">
        <v>10031</v>
      </c>
      <c r="J6437" t="s">
        <v>27671</v>
      </c>
    </row>
    <row r="6438" spans="1:10" x14ac:dyDescent="0.2">
      <c r="A6438" t="s">
        <v>10035</v>
      </c>
      <c r="B6438" t="s">
        <v>10036</v>
      </c>
      <c r="C6438" t="s">
        <v>10034</v>
      </c>
      <c r="J6438" t="s">
        <v>27671</v>
      </c>
    </row>
    <row r="6439" spans="1:10" x14ac:dyDescent="0.2">
      <c r="A6439" t="s">
        <v>10038</v>
      </c>
      <c r="B6439" t="s">
        <v>10039</v>
      </c>
      <c r="C6439" t="s">
        <v>10037</v>
      </c>
      <c r="J6439" t="s">
        <v>27671</v>
      </c>
    </row>
    <row r="6440" spans="1:10" x14ac:dyDescent="0.2">
      <c r="A6440" t="s">
        <v>10041</v>
      </c>
      <c r="B6440" t="s">
        <v>5692</v>
      </c>
      <c r="C6440" t="s">
        <v>10040</v>
      </c>
      <c r="J6440" t="s">
        <v>27671</v>
      </c>
    </row>
    <row r="6441" spans="1:10" x14ac:dyDescent="0.2">
      <c r="A6441" t="s">
        <v>10043</v>
      </c>
      <c r="B6441" t="s">
        <v>10044</v>
      </c>
      <c r="C6441" t="s">
        <v>10042</v>
      </c>
      <c r="J6441" t="s">
        <v>27671</v>
      </c>
    </row>
    <row r="6442" spans="1:10" x14ac:dyDescent="0.2">
      <c r="A6442" t="s">
        <v>10046</v>
      </c>
      <c r="B6442" t="s">
        <v>10047</v>
      </c>
      <c r="C6442" t="s">
        <v>10045</v>
      </c>
      <c r="J6442" t="s">
        <v>27671</v>
      </c>
    </row>
    <row r="6443" spans="1:10" x14ac:dyDescent="0.2">
      <c r="A6443" t="s">
        <v>10049</v>
      </c>
      <c r="B6443" t="s">
        <v>10050</v>
      </c>
      <c r="C6443" t="s">
        <v>10048</v>
      </c>
      <c r="J6443" t="s">
        <v>27671</v>
      </c>
    </row>
    <row r="6444" spans="1:10" x14ac:dyDescent="0.2">
      <c r="A6444" t="s">
        <v>10052</v>
      </c>
      <c r="B6444" t="s">
        <v>3627</v>
      </c>
      <c r="C6444" t="s">
        <v>10051</v>
      </c>
      <c r="J6444" t="s">
        <v>27671</v>
      </c>
    </row>
    <row r="6445" spans="1:10" x14ac:dyDescent="0.2">
      <c r="A6445" t="s">
        <v>10054</v>
      </c>
      <c r="B6445" t="s">
        <v>10055</v>
      </c>
      <c r="C6445" t="s">
        <v>10053</v>
      </c>
      <c r="J6445" t="s">
        <v>27671</v>
      </c>
    </row>
    <row r="6446" spans="1:10" x14ac:dyDescent="0.2">
      <c r="A6446" t="s">
        <v>10057</v>
      </c>
      <c r="B6446" t="s">
        <v>6858</v>
      </c>
      <c r="C6446" t="s">
        <v>10056</v>
      </c>
      <c r="J6446" t="s">
        <v>27671</v>
      </c>
    </row>
    <row r="6447" spans="1:10" x14ac:dyDescent="0.2">
      <c r="A6447" t="s">
        <v>6860</v>
      </c>
      <c r="B6447" t="s">
        <v>6861</v>
      </c>
      <c r="C6447" t="s">
        <v>6859</v>
      </c>
      <c r="J6447" t="s">
        <v>27671</v>
      </c>
    </row>
    <row r="6448" spans="1:10" x14ac:dyDescent="0.2">
      <c r="A6448" t="s">
        <v>6863</v>
      </c>
      <c r="B6448" t="s">
        <v>6864</v>
      </c>
      <c r="C6448" t="s">
        <v>6862</v>
      </c>
      <c r="J6448" t="s">
        <v>27671</v>
      </c>
    </row>
    <row r="6449" spans="1:10" x14ac:dyDescent="0.2">
      <c r="A6449" t="s">
        <v>6866</v>
      </c>
      <c r="B6449" t="s">
        <v>1773</v>
      </c>
      <c r="C6449" t="s">
        <v>6865</v>
      </c>
      <c r="J6449" t="s">
        <v>27671</v>
      </c>
    </row>
    <row r="6450" spans="1:10" x14ac:dyDescent="0.2">
      <c r="A6450" t="s">
        <v>6868</v>
      </c>
      <c r="B6450" t="s">
        <v>6869</v>
      </c>
      <c r="C6450" t="s">
        <v>6867</v>
      </c>
      <c r="J6450" t="s">
        <v>27671</v>
      </c>
    </row>
    <row r="6451" spans="1:10" x14ac:dyDescent="0.2">
      <c r="A6451" t="s">
        <v>6871</v>
      </c>
      <c r="B6451" t="s">
        <v>6872</v>
      </c>
      <c r="C6451" t="s">
        <v>6870</v>
      </c>
      <c r="J6451" t="s">
        <v>27671</v>
      </c>
    </row>
    <row r="6452" spans="1:10" x14ac:dyDescent="0.2">
      <c r="A6452" t="s">
        <v>6874</v>
      </c>
      <c r="B6452" t="s">
        <v>6875</v>
      </c>
      <c r="C6452" t="s">
        <v>6873</v>
      </c>
      <c r="J6452" t="s">
        <v>27671</v>
      </c>
    </row>
    <row r="6453" spans="1:10" x14ac:dyDescent="0.2">
      <c r="A6453" t="s">
        <v>6877</v>
      </c>
      <c r="B6453" t="s">
        <v>6878</v>
      </c>
      <c r="C6453" t="s">
        <v>6876</v>
      </c>
      <c r="J6453" t="s">
        <v>27671</v>
      </c>
    </row>
    <row r="6454" spans="1:10" x14ac:dyDescent="0.2">
      <c r="A6454" t="s">
        <v>6882</v>
      </c>
      <c r="B6454" t="s">
        <v>6883</v>
      </c>
      <c r="C6454" t="s">
        <v>6881</v>
      </c>
      <c r="J6454" t="s">
        <v>27671</v>
      </c>
    </row>
    <row r="6455" spans="1:10" x14ac:dyDescent="0.2">
      <c r="A6455" t="s">
        <v>6885</v>
      </c>
      <c r="B6455" t="s">
        <v>6886</v>
      </c>
      <c r="C6455" t="s">
        <v>6884</v>
      </c>
      <c r="J6455" t="s">
        <v>27671</v>
      </c>
    </row>
    <row r="6456" spans="1:10" x14ac:dyDescent="0.2">
      <c r="A6456" t="s">
        <v>6888</v>
      </c>
      <c r="B6456" t="s">
        <v>10006</v>
      </c>
      <c r="C6456" t="s">
        <v>6887</v>
      </c>
      <c r="J6456" t="s">
        <v>27671</v>
      </c>
    </row>
    <row r="6457" spans="1:10" x14ac:dyDescent="0.2">
      <c r="A6457" t="s">
        <v>6890</v>
      </c>
      <c r="B6457" t="s">
        <v>6891</v>
      </c>
      <c r="C6457" t="s">
        <v>6889</v>
      </c>
      <c r="J6457" t="s">
        <v>27671</v>
      </c>
    </row>
    <row r="6458" spans="1:10" x14ac:dyDescent="0.2">
      <c r="A6458" t="s">
        <v>6893</v>
      </c>
      <c r="B6458" t="s">
        <v>10039</v>
      </c>
      <c r="C6458" t="s">
        <v>6892</v>
      </c>
      <c r="J6458" t="s">
        <v>27671</v>
      </c>
    </row>
    <row r="6459" spans="1:10" x14ac:dyDescent="0.2">
      <c r="A6459" t="s">
        <v>6895</v>
      </c>
      <c r="B6459" t="s">
        <v>10006</v>
      </c>
      <c r="C6459" t="s">
        <v>6894</v>
      </c>
      <c r="J6459" t="s">
        <v>27671</v>
      </c>
    </row>
    <row r="6460" spans="1:10" x14ac:dyDescent="0.2">
      <c r="A6460" t="s">
        <v>6897</v>
      </c>
      <c r="B6460" t="s">
        <v>16267</v>
      </c>
      <c r="C6460" t="s">
        <v>6896</v>
      </c>
      <c r="J6460" t="s">
        <v>27671</v>
      </c>
    </row>
    <row r="6461" spans="1:10" x14ac:dyDescent="0.2">
      <c r="A6461" t="s">
        <v>6899</v>
      </c>
      <c r="B6461" t="s">
        <v>6900</v>
      </c>
      <c r="C6461" t="s">
        <v>6898</v>
      </c>
      <c r="J6461" t="s">
        <v>27671</v>
      </c>
    </row>
    <row r="6462" spans="1:10" x14ac:dyDescent="0.2">
      <c r="A6462" t="s">
        <v>6902</v>
      </c>
      <c r="B6462" t="s">
        <v>6903</v>
      </c>
      <c r="C6462" t="s">
        <v>6901</v>
      </c>
      <c r="J6462" t="s">
        <v>27671</v>
      </c>
    </row>
    <row r="6463" spans="1:10" x14ac:dyDescent="0.2">
      <c r="A6463" t="s">
        <v>6905</v>
      </c>
      <c r="B6463" t="s">
        <v>6906</v>
      </c>
      <c r="C6463" t="s">
        <v>6904</v>
      </c>
      <c r="J6463" t="s">
        <v>27671</v>
      </c>
    </row>
    <row r="6464" spans="1:10" x14ac:dyDescent="0.2">
      <c r="A6464" t="s">
        <v>6908</v>
      </c>
      <c r="B6464" t="s">
        <v>6909</v>
      </c>
      <c r="C6464" t="s">
        <v>6907</v>
      </c>
      <c r="J6464" t="s">
        <v>27671</v>
      </c>
    </row>
    <row r="6465" spans="1:10" x14ac:dyDescent="0.2">
      <c r="A6465" t="s">
        <v>6911</v>
      </c>
      <c r="B6465" t="s">
        <v>6912</v>
      </c>
      <c r="C6465" t="s">
        <v>6910</v>
      </c>
      <c r="J6465" t="s">
        <v>27671</v>
      </c>
    </row>
    <row r="6466" spans="1:10" x14ac:dyDescent="0.2">
      <c r="A6466" t="s">
        <v>6914</v>
      </c>
      <c r="B6466" t="s">
        <v>6915</v>
      </c>
      <c r="C6466" t="s">
        <v>6913</v>
      </c>
      <c r="J6466" t="s">
        <v>27671</v>
      </c>
    </row>
    <row r="6467" spans="1:10" x14ac:dyDescent="0.2">
      <c r="A6467" t="s">
        <v>6917</v>
      </c>
      <c r="B6467" t="s">
        <v>4075</v>
      </c>
      <c r="C6467" t="s">
        <v>6916</v>
      </c>
      <c r="J6467" t="s">
        <v>27671</v>
      </c>
    </row>
    <row r="6468" spans="1:10" x14ac:dyDescent="0.2">
      <c r="A6468" t="s">
        <v>6919</v>
      </c>
      <c r="B6468" t="s">
        <v>6920</v>
      </c>
      <c r="C6468" t="s">
        <v>6918</v>
      </c>
      <c r="J6468" t="s">
        <v>27671</v>
      </c>
    </row>
    <row r="6469" spans="1:10" x14ac:dyDescent="0.2">
      <c r="A6469" t="s">
        <v>6922</v>
      </c>
      <c r="B6469" t="s">
        <v>6923</v>
      </c>
      <c r="C6469" t="s">
        <v>6921</v>
      </c>
      <c r="J6469" t="s">
        <v>27671</v>
      </c>
    </row>
    <row r="6470" spans="1:10" x14ac:dyDescent="0.2">
      <c r="A6470" t="s">
        <v>6925</v>
      </c>
      <c r="B6470" t="s">
        <v>6926</v>
      </c>
      <c r="C6470" t="s">
        <v>6924</v>
      </c>
      <c r="J6470" t="s">
        <v>27671</v>
      </c>
    </row>
    <row r="6471" spans="1:10" x14ac:dyDescent="0.2">
      <c r="A6471" t="s">
        <v>6928</v>
      </c>
      <c r="B6471" t="s">
        <v>6929</v>
      </c>
      <c r="C6471" t="s">
        <v>6927</v>
      </c>
      <c r="J6471" t="s">
        <v>27671</v>
      </c>
    </row>
    <row r="6472" spans="1:10" x14ac:dyDescent="0.2">
      <c r="A6472" t="s">
        <v>6931</v>
      </c>
      <c r="B6472" t="s">
        <v>6932</v>
      </c>
      <c r="C6472" t="s">
        <v>6930</v>
      </c>
      <c r="J6472" t="s">
        <v>27671</v>
      </c>
    </row>
    <row r="6473" spans="1:10" x14ac:dyDescent="0.2">
      <c r="A6473" t="s">
        <v>6934</v>
      </c>
      <c r="B6473" t="s">
        <v>6935</v>
      </c>
      <c r="C6473" t="s">
        <v>6933</v>
      </c>
      <c r="J6473" t="s">
        <v>27671</v>
      </c>
    </row>
    <row r="6474" spans="1:10" x14ac:dyDescent="0.2">
      <c r="A6474" t="s">
        <v>6937</v>
      </c>
      <c r="B6474" t="s">
        <v>6938</v>
      </c>
      <c r="C6474" t="s">
        <v>6936</v>
      </c>
      <c r="J6474" t="s">
        <v>27671</v>
      </c>
    </row>
    <row r="6475" spans="1:10" x14ac:dyDescent="0.2">
      <c r="A6475" t="s">
        <v>6940</v>
      </c>
      <c r="B6475" t="s">
        <v>6941</v>
      </c>
      <c r="C6475" t="s">
        <v>6939</v>
      </c>
      <c r="J6475" t="s">
        <v>27671</v>
      </c>
    </row>
    <row r="6476" spans="1:10" x14ac:dyDescent="0.2">
      <c r="A6476" t="s">
        <v>6943</v>
      </c>
      <c r="B6476" t="s">
        <v>4859</v>
      </c>
      <c r="C6476" t="s">
        <v>6942</v>
      </c>
      <c r="J6476" t="s">
        <v>27671</v>
      </c>
    </row>
    <row r="6477" spans="1:10" x14ac:dyDescent="0.2">
      <c r="A6477" t="s">
        <v>6945</v>
      </c>
      <c r="B6477" t="s">
        <v>4859</v>
      </c>
      <c r="C6477" t="s">
        <v>6944</v>
      </c>
      <c r="J6477" t="s">
        <v>27671</v>
      </c>
    </row>
    <row r="6478" spans="1:10" x14ac:dyDescent="0.2">
      <c r="A6478" t="s">
        <v>6947</v>
      </c>
      <c r="B6478" t="s">
        <v>6948</v>
      </c>
      <c r="C6478" t="s">
        <v>6946</v>
      </c>
      <c r="J6478" t="s">
        <v>27671</v>
      </c>
    </row>
    <row r="6479" spans="1:10" x14ac:dyDescent="0.2">
      <c r="A6479" t="s">
        <v>6950</v>
      </c>
      <c r="B6479" t="s">
        <v>6951</v>
      </c>
      <c r="C6479" t="s">
        <v>6949</v>
      </c>
      <c r="J6479" t="s">
        <v>27671</v>
      </c>
    </row>
    <row r="6480" spans="1:10" x14ac:dyDescent="0.2">
      <c r="A6480" t="s">
        <v>6953</v>
      </c>
      <c r="B6480" t="s">
        <v>6954</v>
      </c>
      <c r="C6480" t="s">
        <v>6952</v>
      </c>
      <c r="J6480" t="s">
        <v>27671</v>
      </c>
    </row>
    <row r="6481" spans="1:10" x14ac:dyDescent="0.2">
      <c r="A6481" t="s">
        <v>6956</v>
      </c>
      <c r="B6481" t="s">
        <v>6957</v>
      </c>
      <c r="C6481" t="s">
        <v>6955</v>
      </c>
      <c r="J6481" t="s">
        <v>27671</v>
      </c>
    </row>
    <row r="6482" spans="1:10" x14ac:dyDescent="0.2">
      <c r="A6482" t="s">
        <v>6959</v>
      </c>
      <c r="B6482" t="s">
        <v>6960</v>
      </c>
      <c r="C6482" t="s">
        <v>6958</v>
      </c>
      <c r="J6482" t="s">
        <v>27671</v>
      </c>
    </row>
    <row r="6483" spans="1:10" x14ac:dyDescent="0.2">
      <c r="A6483" t="s">
        <v>6962</v>
      </c>
      <c r="B6483" t="s">
        <v>6963</v>
      </c>
      <c r="C6483" t="s">
        <v>6961</v>
      </c>
      <c r="J6483" t="s">
        <v>27671</v>
      </c>
    </row>
    <row r="6484" spans="1:10" x14ac:dyDescent="0.2">
      <c r="A6484" t="s">
        <v>6965</v>
      </c>
      <c r="B6484" t="s">
        <v>5118</v>
      </c>
      <c r="C6484" t="s">
        <v>6964</v>
      </c>
      <c r="J6484" t="s">
        <v>27671</v>
      </c>
    </row>
    <row r="6485" spans="1:10" x14ac:dyDescent="0.2">
      <c r="A6485" t="s">
        <v>5120</v>
      </c>
      <c r="B6485" t="s">
        <v>16268</v>
      </c>
      <c r="C6485" t="s">
        <v>5119</v>
      </c>
      <c r="J6485" t="s">
        <v>27671</v>
      </c>
    </row>
    <row r="6486" spans="1:10" x14ac:dyDescent="0.2">
      <c r="A6486" t="s">
        <v>5122</v>
      </c>
      <c r="B6486" t="s">
        <v>5123</v>
      </c>
      <c r="C6486" t="s">
        <v>5121</v>
      </c>
      <c r="J6486" t="s">
        <v>27671</v>
      </c>
    </row>
    <row r="6487" spans="1:10" x14ac:dyDescent="0.2">
      <c r="A6487" t="s">
        <v>5125</v>
      </c>
      <c r="B6487" t="s">
        <v>5126</v>
      </c>
      <c r="C6487" t="s">
        <v>5124</v>
      </c>
      <c r="J6487" t="s">
        <v>27671</v>
      </c>
    </row>
    <row r="6488" spans="1:10" x14ac:dyDescent="0.2">
      <c r="A6488" t="s">
        <v>5128</v>
      </c>
      <c r="B6488" t="s">
        <v>16269</v>
      </c>
      <c r="C6488" t="s">
        <v>5127</v>
      </c>
      <c r="J6488" t="s">
        <v>27671</v>
      </c>
    </row>
    <row r="6489" spans="1:10" x14ac:dyDescent="0.2">
      <c r="A6489" t="s">
        <v>5130</v>
      </c>
      <c r="B6489" t="s">
        <v>5131</v>
      </c>
      <c r="C6489" t="s">
        <v>5129</v>
      </c>
      <c r="J6489" t="s">
        <v>27671</v>
      </c>
    </row>
    <row r="6490" spans="1:10" x14ac:dyDescent="0.2">
      <c r="A6490" t="s">
        <v>5133</v>
      </c>
      <c r="B6490" t="s">
        <v>5134</v>
      </c>
      <c r="C6490" t="s">
        <v>5132</v>
      </c>
      <c r="J6490" t="s">
        <v>27671</v>
      </c>
    </row>
    <row r="6491" spans="1:10" x14ac:dyDescent="0.2">
      <c r="A6491" t="s">
        <v>5136</v>
      </c>
      <c r="B6491" t="s">
        <v>5137</v>
      </c>
      <c r="C6491" t="s">
        <v>5135</v>
      </c>
      <c r="J6491" t="s">
        <v>27671</v>
      </c>
    </row>
    <row r="6492" spans="1:10" x14ac:dyDescent="0.2">
      <c r="A6492" t="s">
        <v>5139</v>
      </c>
      <c r="B6492" t="s">
        <v>16270</v>
      </c>
      <c r="C6492" t="s">
        <v>5138</v>
      </c>
      <c r="J6492" t="s">
        <v>27671</v>
      </c>
    </row>
    <row r="6493" spans="1:10" x14ac:dyDescent="0.2">
      <c r="A6493" t="s">
        <v>5141</v>
      </c>
      <c r="B6493" t="s">
        <v>5142</v>
      </c>
      <c r="C6493" t="s">
        <v>5140</v>
      </c>
      <c r="J6493" t="s">
        <v>27671</v>
      </c>
    </row>
    <row r="6494" spans="1:10" x14ac:dyDescent="0.2">
      <c r="A6494" t="s">
        <v>5144</v>
      </c>
      <c r="B6494" t="s">
        <v>5145</v>
      </c>
      <c r="C6494" t="s">
        <v>5143</v>
      </c>
      <c r="J6494" t="s">
        <v>27671</v>
      </c>
    </row>
    <row r="6495" spans="1:10" x14ac:dyDescent="0.2">
      <c r="A6495" t="s">
        <v>5147</v>
      </c>
      <c r="B6495" t="s">
        <v>5148</v>
      </c>
      <c r="C6495" t="s">
        <v>5146</v>
      </c>
      <c r="J6495" t="s">
        <v>27671</v>
      </c>
    </row>
    <row r="6496" spans="1:10" x14ac:dyDescent="0.2">
      <c r="A6496" t="s">
        <v>5150</v>
      </c>
      <c r="B6496" t="s">
        <v>5151</v>
      </c>
      <c r="C6496" t="s">
        <v>5149</v>
      </c>
      <c r="J6496" t="s">
        <v>27671</v>
      </c>
    </row>
    <row r="6497" spans="1:10" x14ac:dyDescent="0.2">
      <c r="A6497" t="s">
        <v>5153</v>
      </c>
      <c r="B6497" t="s">
        <v>5154</v>
      </c>
      <c r="C6497" t="s">
        <v>5152</v>
      </c>
      <c r="J6497" t="s">
        <v>27671</v>
      </c>
    </row>
    <row r="6498" spans="1:10" x14ac:dyDescent="0.2">
      <c r="A6498" t="s">
        <v>5156</v>
      </c>
      <c r="B6498" t="s">
        <v>5157</v>
      </c>
      <c r="C6498" t="s">
        <v>5155</v>
      </c>
      <c r="J6498" t="s">
        <v>27671</v>
      </c>
    </row>
    <row r="6499" spans="1:10" x14ac:dyDescent="0.2">
      <c r="A6499" t="s">
        <v>5159</v>
      </c>
      <c r="B6499" t="s">
        <v>5160</v>
      </c>
      <c r="C6499" t="s">
        <v>5158</v>
      </c>
      <c r="J6499" t="s">
        <v>27671</v>
      </c>
    </row>
    <row r="6500" spans="1:10" x14ac:dyDescent="0.2">
      <c r="A6500" t="s">
        <v>5162</v>
      </c>
      <c r="B6500" t="s">
        <v>5163</v>
      </c>
      <c r="C6500" t="s">
        <v>5161</v>
      </c>
      <c r="J6500" t="s">
        <v>27671</v>
      </c>
    </row>
    <row r="6501" spans="1:10" x14ac:dyDescent="0.2">
      <c r="A6501" t="s">
        <v>5165</v>
      </c>
      <c r="B6501" t="s">
        <v>5166</v>
      </c>
      <c r="C6501" t="s">
        <v>5164</v>
      </c>
      <c r="J6501" t="s">
        <v>27671</v>
      </c>
    </row>
    <row r="6502" spans="1:10" x14ac:dyDescent="0.2">
      <c r="A6502" t="s">
        <v>5168</v>
      </c>
      <c r="B6502" t="s">
        <v>5169</v>
      </c>
      <c r="C6502" t="s">
        <v>5167</v>
      </c>
      <c r="J6502" t="s">
        <v>27671</v>
      </c>
    </row>
    <row r="6503" spans="1:10" x14ac:dyDescent="0.2">
      <c r="A6503" t="s">
        <v>5171</v>
      </c>
      <c r="B6503" t="s">
        <v>5172</v>
      </c>
      <c r="C6503" t="s">
        <v>5170</v>
      </c>
      <c r="J6503" t="s">
        <v>27671</v>
      </c>
    </row>
    <row r="6504" spans="1:10" x14ac:dyDescent="0.2">
      <c r="A6504" t="s">
        <v>5174</v>
      </c>
      <c r="B6504" t="s">
        <v>1768</v>
      </c>
      <c r="C6504" t="s">
        <v>5173</v>
      </c>
      <c r="J6504" t="s">
        <v>27671</v>
      </c>
    </row>
    <row r="6505" spans="1:10" x14ac:dyDescent="0.2">
      <c r="A6505" t="s">
        <v>5176</v>
      </c>
      <c r="B6505" t="s">
        <v>5177</v>
      </c>
      <c r="C6505" t="s">
        <v>5175</v>
      </c>
      <c r="J6505" t="s">
        <v>27671</v>
      </c>
    </row>
    <row r="6506" spans="1:10" x14ac:dyDescent="0.2">
      <c r="A6506" t="s">
        <v>5179</v>
      </c>
      <c r="B6506" t="s">
        <v>5180</v>
      </c>
      <c r="C6506" t="s">
        <v>5178</v>
      </c>
      <c r="J6506" t="s">
        <v>27671</v>
      </c>
    </row>
    <row r="6507" spans="1:10" x14ac:dyDescent="0.2">
      <c r="A6507" t="s">
        <v>5182</v>
      </c>
      <c r="B6507" t="s">
        <v>5183</v>
      </c>
      <c r="C6507" t="s">
        <v>5181</v>
      </c>
      <c r="J6507" t="s">
        <v>27671</v>
      </c>
    </row>
    <row r="6508" spans="1:10" x14ac:dyDescent="0.2">
      <c r="A6508" t="s">
        <v>5185</v>
      </c>
      <c r="B6508" t="s">
        <v>2391</v>
      </c>
      <c r="C6508" t="s">
        <v>5184</v>
      </c>
      <c r="J6508" t="s">
        <v>27671</v>
      </c>
    </row>
    <row r="6509" spans="1:10" x14ac:dyDescent="0.2">
      <c r="A6509" t="s">
        <v>5187</v>
      </c>
      <c r="B6509" t="s">
        <v>16271</v>
      </c>
      <c r="C6509" t="s">
        <v>5186</v>
      </c>
      <c r="J6509" t="s">
        <v>27671</v>
      </c>
    </row>
    <row r="6510" spans="1:10" x14ac:dyDescent="0.2">
      <c r="A6510" t="s">
        <v>5189</v>
      </c>
      <c r="B6510" t="s">
        <v>16272</v>
      </c>
      <c r="C6510" t="s">
        <v>5188</v>
      </c>
      <c r="J6510" t="s">
        <v>27671</v>
      </c>
    </row>
    <row r="6511" spans="1:10" x14ac:dyDescent="0.2">
      <c r="A6511" t="s">
        <v>5191</v>
      </c>
      <c r="B6511" t="s">
        <v>5192</v>
      </c>
      <c r="C6511" t="s">
        <v>5190</v>
      </c>
      <c r="J6511" t="s">
        <v>27671</v>
      </c>
    </row>
    <row r="6512" spans="1:10" x14ac:dyDescent="0.2">
      <c r="A6512" t="s">
        <v>5194</v>
      </c>
      <c r="B6512" t="s">
        <v>5195</v>
      </c>
      <c r="C6512" t="s">
        <v>5193</v>
      </c>
      <c r="J6512" t="s">
        <v>27671</v>
      </c>
    </row>
    <row r="6513" spans="1:10" x14ac:dyDescent="0.2">
      <c r="A6513" t="s">
        <v>5197</v>
      </c>
      <c r="B6513" t="s">
        <v>5198</v>
      </c>
      <c r="C6513" t="s">
        <v>5196</v>
      </c>
      <c r="J6513" t="s">
        <v>27671</v>
      </c>
    </row>
    <row r="6514" spans="1:10" x14ac:dyDescent="0.2">
      <c r="A6514" t="s">
        <v>5200</v>
      </c>
      <c r="B6514" t="s">
        <v>5201</v>
      </c>
      <c r="C6514" t="s">
        <v>5199</v>
      </c>
      <c r="J6514" t="s">
        <v>27671</v>
      </c>
    </row>
    <row r="6515" spans="1:10" x14ac:dyDescent="0.2">
      <c r="A6515" t="s">
        <v>5203</v>
      </c>
      <c r="B6515" t="s">
        <v>5204</v>
      </c>
      <c r="C6515" t="s">
        <v>5202</v>
      </c>
      <c r="J6515" t="s">
        <v>27671</v>
      </c>
    </row>
    <row r="6516" spans="1:10" x14ac:dyDescent="0.2">
      <c r="A6516" t="s">
        <v>5206</v>
      </c>
      <c r="B6516" t="s">
        <v>16273</v>
      </c>
      <c r="C6516" t="s">
        <v>5205</v>
      </c>
      <c r="J6516" t="s">
        <v>27671</v>
      </c>
    </row>
    <row r="6517" spans="1:10" x14ac:dyDescent="0.2">
      <c r="A6517" t="s">
        <v>5208</v>
      </c>
      <c r="B6517" t="s">
        <v>4855</v>
      </c>
      <c r="C6517" t="s">
        <v>5207</v>
      </c>
      <c r="J6517" t="s">
        <v>27671</v>
      </c>
    </row>
    <row r="6518" spans="1:10" x14ac:dyDescent="0.2">
      <c r="A6518" t="s">
        <v>5210</v>
      </c>
      <c r="B6518" t="s">
        <v>5211</v>
      </c>
      <c r="C6518" t="s">
        <v>5209</v>
      </c>
      <c r="J6518" t="s">
        <v>27671</v>
      </c>
    </row>
    <row r="6519" spans="1:10" x14ac:dyDescent="0.2">
      <c r="A6519" t="s">
        <v>5213</v>
      </c>
      <c r="B6519" t="s">
        <v>5214</v>
      </c>
      <c r="C6519" t="s">
        <v>5212</v>
      </c>
      <c r="J6519" t="s">
        <v>27671</v>
      </c>
    </row>
    <row r="6520" spans="1:10" x14ac:dyDescent="0.2">
      <c r="A6520" t="s">
        <v>5216</v>
      </c>
      <c r="B6520" t="s">
        <v>5217</v>
      </c>
      <c r="C6520" t="s">
        <v>5215</v>
      </c>
      <c r="J6520" t="s">
        <v>27671</v>
      </c>
    </row>
    <row r="6521" spans="1:10" x14ac:dyDescent="0.2">
      <c r="A6521" t="s">
        <v>5219</v>
      </c>
      <c r="B6521" t="s">
        <v>5220</v>
      </c>
      <c r="C6521" t="s">
        <v>5218</v>
      </c>
      <c r="J6521" t="s">
        <v>27671</v>
      </c>
    </row>
    <row r="6522" spans="1:10" x14ac:dyDescent="0.2">
      <c r="A6522" t="s">
        <v>5222</v>
      </c>
      <c r="B6522" t="s">
        <v>5223</v>
      </c>
      <c r="C6522" t="s">
        <v>5221</v>
      </c>
      <c r="J6522" t="s">
        <v>27671</v>
      </c>
    </row>
    <row r="6523" spans="1:10" x14ac:dyDescent="0.2">
      <c r="A6523" t="s">
        <v>5225</v>
      </c>
      <c r="B6523" t="s">
        <v>5226</v>
      </c>
      <c r="C6523" t="s">
        <v>5224</v>
      </c>
      <c r="J6523" t="s">
        <v>27671</v>
      </c>
    </row>
    <row r="6524" spans="1:10" x14ac:dyDescent="0.2">
      <c r="A6524" t="s">
        <v>5228</v>
      </c>
      <c r="B6524" t="s">
        <v>16274</v>
      </c>
      <c r="C6524" t="s">
        <v>5227</v>
      </c>
      <c r="J6524" t="s">
        <v>27671</v>
      </c>
    </row>
    <row r="6525" spans="1:10" x14ac:dyDescent="0.2">
      <c r="A6525" t="s">
        <v>5230</v>
      </c>
      <c r="B6525" t="s">
        <v>5231</v>
      </c>
      <c r="C6525" t="s">
        <v>5229</v>
      </c>
      <c r="J6525" t="s">
        <v>27671</v>
      </c>
    </row>
    <row r="6526" spans="1:10" x14ac:dyDescent="0.2">
      <c r="A6526" t="s">
        <v>6775</v>
      </c>
      <c r="B6526" t="s">
        <v>6776</v>
      </c>
      <c r="C6526" t="s">
        <v>5232</v>
      </c>
      <c r="J6526" t="s">
        <v>27671</v>
      </c>
    </row>
    <row r="6527" spans="1:10" x14ac:dyDescent="0.2">
      <c r="A6527" t="s">
        <v>6778</v>
      </c>
      <c r="B6527" t="s">
        <v>6779</v>
      </c>
      <c r="C6527" t="s">
        <v>6777</v>
      </c>
      <c r="J6527" t="s">
        <v>27671</v>
      </c>
    </row>
    <row r="6528" spans="1:10" x14ac:dyDescent="0.2">
      <c r="A6528" t="s">
        <v>6781</v>
      </c>
      <c r="B6528" t="s">
        <v>4576</v>
      </c>
      <c r="C6528" t="s">
        <v>6780</v>
      </c>
      <c r="J6528" t="s">
        <v>27671</v>
      </c>
    </row>
    <row r="6529" spans="1:10" x14ac:dyDescent="0.2">
      <c r="A6529" t="s">
        <v>6783</v>
      </c>
      <c r="B6529" t="s">
        <v>5878</v>
      </c>
      <c r="C6529" t="s">
        <v>6782</v>
      </c>
      <c r="J6529" t="s">
        <v>27671</v>
      </c>
    </row>
    <row r="6530" spans="1:10" x14ac:dyDescent="0.2">
      <c r="A6530" t="s">
        <v>6785</v>
      </c>
      <c r="B6530" t="s">
        <v>6786</v>
      </c>
      <c r="C6530" t="s">
        <v>6784</v>
      </c>
      <c r="J6530" t="s">
        <v>27671</v>
      </c>
    </row>
    <row r="6531" spans="1:10" x14ac:dyDescent="0.2">
      <c r="A6531" t="s">
        <v>6788</v>
      </c>
      <c r="B6531" t="s">
        <v>6789</v>
      </c>
      <c r="C6531" t="s">
        <v>6787</v>
      </c>
      <c r="J6531" t="s">
        <v>27671</v>
      </c>
    </row>
    <row r="6532" spans="1:10" x14ac:dyDescent="0.2">
      <c r="A6532" t="s">
        <v>6791</v>
      </c>
      <c r="B6532" t="s">
        <v>4576</v>
      </c>
      <c r="C6532" t="s">
        <v>6790</v>
      </c>
      <c r="J6532" t="s">
        <v>27671</v>
      </c>
    </row>
    <row r="6533" spans="1:10" x14ac:dyDescent="0.2">
      <c r="A6533" t="s">
        <v>6793</v>
      </c>
      <c r="B6533" t="s">
        <v>6794</v>
      </c>
      <c r="C6533" t="s">
        <v>6792</v>
      </c>
      <c r="J6533" t="s">
        <v>27671</v>
      </c>
    </row>
    <row r="6534" spans="1:10" x14ac:dyDescent="0.2">
      <c r="A6534" t="s">
        <v>6796</v>
      </c>
      <c r="B6534" t="s">
        <v>6797</v>
      </c>
      <c r="C6534" t="s">
        <v>6795</v>
      </c>
      <c r="J6534" t="s">
        <v>27671</v>
      </c>
    </row>
    <row r="6535" spans="1:10" x14ac:dyDescent="0.2">
      <c r="A6535" t="s">
        <v>6799</v>
      </c>
      <c r="B6535" t="s">
        <v>6800</v>
      </c>
      <c r="C6535" t="s">
        <v>6798</v>
      </c>
      <c r="J6535" t="s">
        <v>27671</v>
      </c>
    </row>
    <row r="6536" spans="1:10" x14ac:dyDescent="0.2">
      <c r="A6536" t="s">
        <v>6802</v>
      </c>
      <c r="B6536" t="s">
        <v>6803</v>
      </c>
      <c r="C6536" t="s">
        <v>6801</v>
      </c>
      <c r="J6536" t="s">
        <v>27671</v>
      </c>
    </row>
    <row r="6537" spans="1:10" x14ac:dyDescent="0.2">
      <c r="A6537" t="s">
        <v>6805</v>
      </c>
      <c r="B6537" t="s">
        <v>6806</v>
      </c>
      <c r="C6537" t="s">
        <v>6804</v>
      </c>
      <c r="J6537" t="s">
        <v>27671</v>
      </c>
    </row>
    <row r="6538" spans="1:10" x14ac:dyDescent="0.2">
      <c r="A6538" t="s">
        <v>6808</v>
      </c>
      <c r="B6538" t="s">
        <v>6809</v>
      </c>
      <c r="C6538" t="s">
        <v>6807</v>
      </c>
      <c r="J6538" t="s">
        <v>27671</v>
      </c>
    </row>
    <row r="6539" spans="1:10" x14ac:dyDescent="0.2">
      <c r="A6539" t="s">
        <v>6811</v>
      </c>
      <c r="B6539" t="s">
        <v>6812</v>
      </c>
      <c r="C6539" t="s">
        <v>6810</v>
      </c>
      <c r="J6539" t="s">
        <v>27671</v>
      </c>
    </row>
    <row r="6540" spans="1:10" x14ac:dyDescent="0.2">
      <c r="A6540" t="s">
        <v>6814</v>
      </c>
      <c r="B6540" t="s">
        <v>6812</v>
      </c>
      <c r="C6540" t="s">
        <v>6813</v>
      </c>
      <c r="J6540" t="s">
        <v>27671</v>
      </c>
    </row>
    <row r="6541" spans="1:10" x14ac:dyDescent="0.2">
      <c r="A6541" t="s">
        <v>6816</v>
      </c>
      <c r="B6541" t="s">
        <v>6817</v>
      </c>
      <c r="C6541" t="s">
        <v>6815</v>
      </c>
      <c r="J6541" t="s">
        <v>27671</v>
      </c>
    </row>
    <row r="6542" spans="1:10" x14ac:dyDescent="0.2">
      <c r="A6542" t="s">
        <v>6819</v>
      </c>
      <c r="B6542" t="s">
        <v>6820</v>
      </c>
      <c r="C6542" t="s">
        <v>6818</v>
      </c>
      <c r="J6542" t="s">
        <v>27671</v>
      </c>
    </row>
    <row r="6543" spans="1:10" x14ac:dyDescent="0.2">
      <c r="A6543" t="s">
        <v>6822</v>
      </c>
      <c r="B6543" t="s">
        <v>6823</v>
      </c>
      <c r="C6543" t="s">
        <v>6821</v>
      </c>
      <c r="J6543" t="s">
        <v>27671</v>
      </c>
    </row>
    <row r="6544" spans="1:10" x14ac:dyDescent="0.2">
      <c r="A6544" t="s">
        <v>6825</v>
      </c>
      <c r="B6544" t="s">
        <v>1741</v>
      </c>
      <c r="C6544" t="s">
        <v>6824</v>
      </c>
      <c r="J6544" t="s">
        <v>27671</v>
      </c>
    </row>
    <row r="6545" spans="1:10" x14ac:dyDescent="0.2">
      <c r="A6545" t="s">
        <v>6827</v>
      </c>
      <c r="B6545" t="s">
        <v>6828</v>
      </c>
      <c r="C6545" t="s">
        <v>6826</v>
      </c>
      <c r="J6545" t="s">
        <v>27671</v>
      </c>
    </row>
    <row r="6546" spans="1:10" x14ac:dyDescent="0.2">
      <c r="A6546" t="s">
        <v>6830</v>
      </c>
      <c r="B6546" t="s">
        <v>6831</v>
      </c>
      <c r="C6546" t="s">
        <v>6829</v>
      </c>
      <c r="J6546" t="s">
        <v>27671</v>
      </c>
    </row>
    <row r="6547" spans="1:10" x14ac:dyDescent="0.2">
      <c r="A6547" t="s">
        <v>6833</v>
      </c>
      <c r="B6547" t="s">
        <v>6834</v>
      </c>
      <c r="C6547" t="s">
        <v>6832</v>
      </c>
      <c r="J6547" t="s">
        <v>27671</v>
      </c>
    </row>
    <row r="6548" spans="1:10" x14ac:dyDescent="0.2">
      <c r="A6548" t="s">
        <v>6836</v>
      </c>
      <c r="B6548" t="s">
        <v>5885</v>
      </c>
      <c r="C6548" t="s">
        <v>6835</v>
      </c>
      <c r="J6548" t="s">
        <v>27671</v>
      </c>
    </row>
    <row r="6549" spans="1:10" x14ac:dyDescent="0.2">
      <c r="A6549" t="s">
        <v>6838</v>
      </c>
      <c r="B6549" t="s">
        <v>4125</v>
      </c>
      <c r="C6549" t="s">
        <v>6837</v>
      </c>
      <c r="J6549" t="s">
        <v>27671</v>
      </c>
    </row>
    <row r="6550" spans="1:10" x14ac:dyDescent="0.2">
      <c r="A6550" t="s">
        <v>6840</v>
      </c>
      <c r="B6550" t="s">
        <v>6841</v>
      </c>
      <c r="C6550" t="s">
        <v>6839</v>
      </c>
      <c r="J6550" t="s">
        <v>27671</v>
      </c>
    </row>
    <row r="6551" spans="1:10" x14ac:dyDescent="0.2">
      <c r="A6551" t="s">
        <v>6843</v>
      </c>
      <c r="B6551" t="s">
        <v>6844</v>
      </c>
      <c r="C6551" t="s">
        <v>6842</v>
      </c>
      <c r="J6551" t="s">
        <v>27671</v>
      </c>
    </row>
    <row r="6552" spans="1:10" x14ac:dyDescent="0.2">
      <c r="A6552" t="s">
        <v>6846</v>
      </c>
      <c r="B6552" t="s">
        <v>6847</v>
      </c>
      <c r="C6552" t="s">
        <v>6845</v>
      </c>
      <c r="J6552" t="s">
        <v>27671</v>
      </c>
    </row>
    <row r="6553" spans="1:10" x14ac:dyDescent="0.2">
      <c r="A6553" t="s">
        <v>6849</v>
      </c>
      <c r="B6553" t="s">
        <v>6850</v>
      </c>
      <c r="C6553" t="s">
        <v>6848</v>
      </c>
      <c r="J6553" t="s">
        <v>27671</v>
      </c>
    </row>
    <row r="6554" spans="1:10" x14ac:dyDescent="0.2">
      <c r="A6554" t="s">
        <v>6852</v>
      </c>
      <c r="B6554" t="s">
        <v>6853</v>
      </c>
      <c r="C6554" t="s">
        <v>6851</v>
      </c>
      <c r="J6554" t="s">
        <v>27671</v>
      </c>
    </row>
    <row r="6555" spans="1:10" x14ac:dyDescent="0.2">
      <c r="A6555" t="s">
        <v>6855</v>
      </c>
      <c r="B6555" t="s">
        <v>6856</v>
      </c>
      <c r="C6555" t="s">
        <v>6854</v>
      </c>
      <c r="J6555" t="s">
        <v>27671</v>
      </c>
    </row>
    <row r="6556" spans="1:10" x14ac:dyDescent="0.2">
      <c r="A6556" t="s">
        <v>7910</v>
      </c>
      <c r="B6556" t="s">
        <v>7911</v>
      </c>
      <c r="C6556" t="s">
        <v>6857</v>
      </c>
      <c r="J6556" t="s">
        <v>27671</v>
      </c>
    </row>
    <row r="6557" spans="1:10" x14ac:dyDescent="0.2">
      <c r="A6557" t="s">
        <v>7913</v>
      </c>
      <c r="B6557" t="s">
        <v>7914</v>
      </c>
      <c r="C6557" t="s">
        <v>7912</v>
      </c>
      <c r="J6557" t="s">
        <v>27671</v>
      </c>
    </row>
    <row r="6558" spans="1:10" x14ac:dyDescent="0.2">
      <c r="A6558" t="s">
        <v>7916</v>
      </c>
      <c r="B6558" t="s">
        <v>7917</v>
      </c>
      <c r="C6558" t="s">
        <v>7915</v>
      </c>
      <c r="J6558" t="s">
        <v>27671</v>
      </c>
    </row>
    <row r="6559" spans="1:10" x14ac:dyDescent="0.2">
      <c r="A6559" t="s">
        <v>7919</v>
      </c>
      <c r="B6559" t="s">
        <v>7917</v>
      </c>
      <c r="C6559" t="s">
        <v>7918</v>
      </c>
      <c r="J6559" t="s">
        <v>27671</v>
      </c>
    </row>
    <row r="6560" spans="1:10" x14ac:dyDescent="0.2">
      <c r="A6560" t="s">
        <v>7921</v>
      </c>
      <c r="B6560" t="s">
        <v>6786</v>
      </c>
      <c r="C6560" t="s">
        <v>7920</v>
      </c>
      <c r="J6560" t="s">
        <v>27671</v>
      </c>
    </row>
    <row r="6561" spans="1:10" x14ac:dyDescent="0.2">
      <c r="A6561" t="s">
        <v>7923</v>
      </c>
      <c r="B6561" t="s">
        <v>7924</v>
      </c>
      <c r="C6561" t="s">
        <v>7922</v>
      </c>
      <c r="J6561" t="s">
        <v>27671</v>
      </c>
    </row>
    <row r="6562" spans="1:10" x14ac:dyDescent="0.2">
      <c r="A6562" t="s">
        <v>7926</v>
      </c>
      <c r="B6562" t="s">
        <v>8562</v>
      </c>
      <c r="C6562" t="s">
        <v>7925</v>
      </c>
      <c r="J6562" t="s">
        <v>27671</v>
      </c>
    </row>
    <row r="6563" spans="1:10" x14ac:dyDescent="0.2">
      <c r="A6563" t="s">
        <v>7928</v>
      </c>
      <c r="B6563" t="s">
        <v>7929</v>
      </c>
      <c r="C6563" t="s">
        <v>7927</v>
      </c>
      <c r="J6563" t="s">
        <v>27671</v>
      </c>
    </row>
    <row r="6564" spans="1:10" x14ac:dyDescent="0.2">
      <c r="A6564" t="s">
        <v>7931</v>
      </c>
      <c r="B6564" t="s">
        <v>7932</v>
      </c>
      <c r="C6564" t="s">
        <v>7930</v>
      </c>
      <c r="J6564" t="s">
        <v>27671</v>
      </c>
    </row>
    <row r="6565" spans="1:10" x14ac:dyDescent="0.2">
      <c r="A6565" t="s">
        <v>7934</v>
      </c>
      <c r="B6565" t="s">
        <v>7935</v>
      </c>
      <c r="C6565" t="s">
        <v>7933</v>
      </c>
      <c r="J6565" t="s">
        <v>27671</v>
      </c>
    </row>
    <row r="6566" spans="1:10" x14ac:dyDescent="0.2">
      <c r="A6566" t="s">
        <v>7937</v>
      </c>
      <c r="B6566" t="s">
        <v>7938</v>
      </c>
      <c r="C6566" t="s">
        <v>7936</v>
      </c>
      <c r="J6566" t="s">
        <v>27671</v>
      </c>
    </row>
    <row r="6567" spans="1:10" x14ac:dyDescent="0.2">
      <c r="A6567" t="s">
        <v>7940</v>
      </c>
      <c r="B6567" t="s">
        <v>7941</v>
      </c>
      <c r="C6567" t="s">
        <v>7939</v>
      </c>
      <c r="J6567" t="s">
        <v>27671</v>
      </c>
    </row>
    <row r="6568" spans="1:10" x14ac:dyDescent="0.2">
      <c r="A6568" t="s">
        <v>7943</v>
      </c>
      <c r="B6568" t="s">
        <v>7944</v>
      </c>
      <c r="C6568" t="s">
        <v>7942</v>
      </c>
      <c r="J6568" t="s">
        <v>27671</v>
      </c>
    </row>
    <row r="6569" spans="1:10" x14ac:dyDescent="0.2">
      <c r="A6569" t="s">
        <v>11322</v>
      </c>
      <c r="B6569" t="s">
        <v>11323</v>
      </c>
      <c r="C6569" t="s">
        <v>7945</v>
      </c>
      <c r="J6569" t="s">
        <v>27671</v>
      </c>
    </row>
    <row r="6570" spans="1:10" x14ac:dyDescent="0.2">
      <c r="A6570" t="s">
        <v>11325</v>
      </c>
      <c r="B6570" t="s">
        <v>8562</v>
      </c>
      <c r="C6570" t="s">
        <v>11324</v>
      </c>
      <c r="J6570" t="s">
        <v>27671</v>
      </c>
    </row>
    <row r="6571" spans="1:10" x14ac:dyDescent="0.2">
      <c r="A6571" t="s">
        <v>11327</v>
      </c>
      <c r="B6571" t="s">
        <v>11328</v>
      </c>
      <c r="C6571" t="s">
        <v>11326</v>
      </c>
      <c r="J6571" t="s">
        <v>27671</v>
      </c>
    </row>
    <row r="6572" spans="1:10" x14ac:dyDescent="0.2">
      <c r="A6572" t="s">
        <v>9790</v>
      </c>
      <c r="B6572" t="s">
        <v>9791</v>
      </c>
      <c r="C6572" t="s">
        <v>11329</v>
      </c>
      <c r="J6572" t="s">
        <v>27671</v>
      </c>
    </row>
    <row r="6573" spans="1:10" x14ac:dyDescent="0.2">
      <c r="A6573" t="s">
        <v>9793</v>
      </c>
      <c r="B6573" t="s">
        <v>8155</v>
      </c>
      <c r="C6573" t="s">
        <v>9792</v>
      </c>
      <c r="J6573" t="s">
        <v>27671</v>
      </c>
    </row>
    <row r="6574" spans="1:10" x14ac:dyDescent="0.2">
      <c r="A6574" t="s">
        <v>9795</v>
      </c>
      <c r="B6574" t="s">
        <v>9796</v>
      </c>
      <c r="C6574" t="s">
        <v>9794</v>
      </c>
      <c r="J6574" t="s">
        <v>27671</v>
      </c>
    </row>
    <row r="6575" spans="1:10" x14ac:dyDescent="0.2">
      <c r="A6575" t="s">
        <v>9798</v>
      </c>
      <c r="B6575" t="s">
        <v>9799</v>
      </c>
      <c r="C6575" t="s">
        <v>9797</v>
      </c>
      <c r="J6575" t="s">
        <v>27671</v>
      </c>
    </row>
    <row r="6576" spans="1:10" x14ac:dyDescent="0.2">
      <c r="A6576" t="s">
        <v>9801</v>
      </c>
      <c r="B6576" t="s">
        <v>9802</v>
      </c>
      <c r="C6576" t="s">
        <v>9800</v>
      </c>
      <c r="J6576" t="s">
        <v>27671</v>
      </c>
    </row>
    <row r="6577" spans="1:10" x14ac:dyDescent="0.2">
      <c r="A6577" t="s">
        <v>9804</v>
      </c>
      <c r="B6577" t="s">
        <v>9805</v>
      </c>
      <c r="C6577" t="s">
        <v>9803</v>
      </c>
      <c r="J6577" t="s">
        <v>27671</v>
      </c>
    </row>
    <row r="6578" spans="1:10" x14ac:dyDescent="0.2">
      <c r="A6578" t="s">
        <v>9807</v>
      </c>
      <c r="B6578" t="s">
        <v>9808</v>
      </c>
      <c r="C6578" t="s">
        <v>9806</v>
      </c>
      <c r="J6578" t="s">
        <v>27671</v>
      </c>
    </row>
    <row r="6579" spans="1:10" x14ac:dyDescent="0.2">
      <c r="A6579" t="s">
        <v>9810</v>
      </c>
      <c r="B6579" t="s">
        <v>9811</v>
      </c>
      <c r="C6579" t="s">
        <v>9809</v>
      </c>
      <c r="J6579" t="s">
        <v>27671</v>
      </c>
    </row>
    <row r="6580" spans="1:10" x14ac:dyDescent="0.2">
      <c r="A6580" t="s">
        <v>9813</v>
      </c>
      <c r="B6580" t="s">
        <v>5885</v>
      </c>
      <c r="C6580" t="s">
        <v>9812</v>
      </c>
      <c r="J6580" t="s">
        <v>27671</v>
      </c>
    </row>
    <row r="6581" spans="1:10" x14ac:dyDescent="0.2">
      <c r="A6581" t="s">
        <v>9815</v>
      </c>
      <c r="B6581" t="s">
        <v>9816</v>
      </c>
      <c r="C6581" t="s">
        <v>9814</v>
      </c>
      <c r="J6581" t="s">
        <v>27671</v>
      </c>
    </row>
    <row r="6582" spans="1:10" x14ac:dyDescent="0.2">
      <c r="A6582" t="s">
        <v>9818</v>
      </c>
      <c r="B6582" t="s">
        <v>9819</v>
      </c>
      <c r="C6582" t="s">
        <v>9817</v>
      </c>
      <c r="J6582" t="s">
        <v>27671</v>
      </c>
    </row>
    <row r="6583" spans="1:10" x14ac:dyDescent="0.2">
      <c r="A6583" t="s">
        <v>9821</v>
      </c>
      <c r="B6583" t="s">
        <v>9822</v>
      </c>
      <c r="C6583" t="s">
        <v>9820</v>
      </c>
      <c r="J6583" t="s">
        <v>27671</v>
      </c>
    </row>
    <row r="6584" spans="1:10" x14ac:dyDescent="0.2">
      <c r="A6584" t="s">
        <v>9824</v>
      </c>
      <c r="B6584" t="s">
        <v>9825</v>
      </c>
      <c r="C6584" t="s">
        <v>9823</v>
      </c>
      <c r="J6584" t="s">
        <v>27671</v>
      </c>
    </row>
    <row r="6585" spans="1:10" x14ac:dyDescent="0.2">
      <c r="A6585" t="s">
        <v>9827</v>
      </c>
      <c r="B6585" t="s">
        <v>4201</v>
      </c>
      <c r="C6585" t="s">
        <v>9826</v>
      </c>
      <c r="J6585" t="s">
        <v>27671</v>
      </c>
    </row>
    <row r="6586" spans="1:10" x14ac:dyDescent="0.2">
      <c r="A6586" t="s">
        <v>9829</v>
      </c>
      <c r="B6586" t="s">
        <v>9830</v>
      </c>
      <c r="C6586" t="s">
        <v>9828</v>
      </c>
      <c r="J6586" t="s">
        <v>27671</v>
      </c>
    </row>
    <row r="6587" spans="1:10" x14ac:dyDescent="0.2">
      <c r="A6587" t="s">
        <v>9832</v>
      </c>
      <c r="B6587" t="s">
        <v>8967</v>
      </c>
      <c r="C6587" t="s">
        <v>9831</v>
      </c>
      <c r="J6587" t="s">
        <v>27671</v>
      </c>
    </row>
    <row r="6588" spans="1:10" x14ac:dyDescent="0.2">
      <c r="A6588" t="s">
        <v>9834</v>
      </c>
      <c r="B6588" t="s">
        <v>8956</v>
      </c>
      <c r="C6588" t="s">
        <v>9833</v>
      </c>
      <c r="J6588" t="s">
        <v>27671</v>
      </c>
    </row>
    <row r="6589" spans="1:10" x14ac:dyDescent="0.2">
      <c r="A6589" t="s">
        <v>9836</v>
      </c>
      <c r="B6589" t="s">
        <v>9837</v>
      </c>
      <c r="C6589" t="s">
        <v>9835</v>
      </c>
      <c r="J6589" t="s">
        <v>27671</v>
      </c>
    </row>
    <row r="6590" spans="1:10" x14ac:dyDescent="0.2">
      <c r="A6590" t="s">
        <v>9839</v>
      </c>
      <c r="B6590" t="s">
        <v>9840</v>
      </c>
      <c r="C6590" t="s">
        <v>9838</v>
      </c>
      <c r="J6590" t="s">
        <v>27671</v>
      </c>
    </row>
    <row r="6591" spans="1:10" x14ac:dyDescent="0.2">
      <c r="A6591" t="s">
        <v>9842</v>
      </c>
      <c r="B6591" t="s">
        <v>9840</v>
      </c>
      <c r="C6591" t="s">
        <v>9841</v>
      </c>
      <c r="J6591" t="s">
        <v>27671</v>
      </c>
    </row>
    <row r="6592" spans="1:10" x14ac:dyDescent="0.2">
      <c r="A6592" t="s">
        <v>9844</v>
      </c>
      <c r="B6592" t="s">
        <v>9845</v>
      </c>
      <c r="C6592" t="s">
        <v>9843</v>
      </c>
      <c r="J6592" t="s">
        <v>27671</v>
      </c>
    </row>
    <row r="6593" spans="1:10" x14ac:dyDescent="0.2">
      <c r="A6593" t="s">
        <v>9847</v>
      </c>
      <c r="B6593" t="s">
        <v>8956</v>
      </c>
      <c r="C6593" t="s">
        <v>9846</v>
      </c>
      <c r="J6593" t="s">
        <v>27671</v>
      </c>
    </row>
    <row r="6594" spans="1:10" x14ac:dyDescent="0.2">
      <c r="A6594" t="s">
        <v>9849</v>
      </c>
      <c r="B6594" t="s">
        <v>3909</v>
      </c>
      <c r="C6594" t="s">
        <v>9848</v>
      </c>
      <c r="J6594" t="s">
        <v>27671</v>
      </c>
    </row>
    <row r="6595" spans="1:10" x14ac:dyDescent="0.2">
      <c r="A6595" t="s">
        <v>9851</v>
      </c>
      <c r="B6595" t="s">
        <v>9852</v>
      </c>
      <c r="C6595" t="s">
        <v>9850</v>
      </c>
      <c r="J6595" t="s">
        <v>27671</v>
      </c>
    </row>
    <row r="6596" spans="1:10" x14ac:dyDescent="0.2">
      <c r="A6596" t="s">
        <v>9854</v>
      </c>
      <c r="B6596" t="s">
        <v>3735</v>
      </c>
      <c r="C6596" t="s">
        <v>9853</v>
      </c>
      <c r="J6596" t="s">
        <v>27671</v>
      </c>
    </row>
    <row r="6597" spans="1:10" x14ac:dyDescent="0.2">
      <c r="A6597" t="s">
        <v>9856</v>
      </c>
      <c r="B6597" t="s">
        <v>9857</v>
      </c>
      <c r="C6597" t="s">
        <v>9855</v>
      </c>
      <c r="J6597" t="s">
        <v>27671</v>
      </c>
    </row>
    <row r="6598" spans="1:10" x14ac:dyDescent="0.2">
      <c r="A6598" t="s">
        <v>9859</v>
      </c>
      <c r="B6598" t="s">
        <v>9860</v>
      </c>
      <c r="C6598" t="s">
        <v>9858</v>
      </c>
      <c r="J6598" t="s">
        <v>27671</v>
      </c>
    </row>
    <row r="6599" spans="1:10" x14ac:dyDescent="0.2">
      <c r="A6599" t="s">
        <v>9862</v>
      </c>
      <c r="B6599" t="s">
        <v>9863</v>
      </c>
      <c r="C6599" t="s">
        <v>9861</v>
      </c>
      <c r="J6599" t="s">
        <v>27671</v>
      </c>
    </row>
    <row r="6600" spans="1:10" x14ac:dyDescent="0.2">
      <c r="A6600" t="s">
        <v>9865</v>
      </c>
      <c r="B6600" t="s">
        <v>9866</v>
      </c>
      <c r="C6600" t="s">
        <v>9864</v>
      </c>
      <c r="J6600" t="s">
        <v>27671</v>
      </c>
    </row>
    <row r="6601" spans="1:10" x14ac:dyDescent="0.2">
      <c r="A6601" t="s">
        <v>9868</v>
      </c>
      <c r="B6601" t="s">
        <v>5885</v>
      </c>
      <c r="C6601" t="s">
        <v>9867</v>
      </c>
      <c r="J6601" t="s">
        <v>27671</v>
      </c>
    </row>
    <row r="6602" spans="1:10" x14ac:dyDescent="0.2">
      <c r="A6602" t="s">
        <v>9870</v>
      </c>
      <c r="B6602" t="s">
        <v>9871</v>
      </c>
      <c r="C6602" t="s">
        <v>9869</v>
      </c>
      <c r="J6602" t="s">
        <v>27671</v>
      </c>
    </row>
    <row r="6603" spans="1:10" x14ac:dyDescent="0.2">
      <c r="A6603" t="s">
        <v>9873</v>
      </c>
      <c r="B6603" t="s">
        <v>9874</v>
      </c>
      <c r="C6603" t="s">
        <v>9872</v>
      </c>
      <c r="J6603" t="s">
        <v>27671</v>
      </c>
    </row>
    <row r="6604" spans="1:10" x14ac:dyDescent="0.2">
      <c r="A6604" t="s">
        <v>9876</v>
      </c>
      <c r="B6604" t="s">
        <v>6786</v>
      </c>
      <c r="C6604" t="s">
        <v>9875</v>
      </c>
      <c r="J6604" t="s">
        <v>27671</v>
      </c>
    </row>
    <row r="6605" spans="1:10" x14ac:dyDescent="0.2">
      <c r="A6605" t="s">
        <v>9878</v>
      </c>
      <c r="B6605" t="s">
        <v>9879</v>
      </c>
      <c r="C6605" t="s">
        <v>9877</v>
      </c>
      <c r="J6605" t="s">
        <v>27671</v>
      </c>
    </row>
    <row r="6606" spans="1:10" x14ac:dyDescent="0.2">
      <c r="A6606" t="s">
        <v>9881</v>
      </c>
      <c r="B6606" t="s">
        <v>9882</v>
      </c>
      <c r="C6606" t="s">
        <v>9880</v>
      </c>
      <c r="J6606" t="s">
        <v>27671</v>
      </c>
    </row>
    <row r="6607" spans="1:10" x14ac:dyDescent="0.2">
      <c r="A6607" t="s">
        <v>9884</v>
      </c>
      <c r="B6607" t="s">
        <v>4051</v>
      </c>
      <c r="C6607" t="s">
        <v>9883</v>
      </c>
      <c r="J6607" t="s">
        <v>27671</v>
      </c>
    </row>
    <row r="6608" spans="1:10" x14ac:dyDescent="0.2">
      <c r="A6608" t="s">
        <v>9886</v>
      </c>
      <c r="B6608" t="s">
        <v>9887</v>
      </c>
      <c r="C6608" t="s">
        <v>9885</v>
      </c>
      <c r="J6608" t="s">
        <v>27671</v>
      </c>
    </row>
    <row r="6609" spans="1:10" x14ac:dyDescent="0.2">
      <c r="A6609" t="s">
        <v>9889</v>
      </c>
      <c r="B6609" t="s">
        <v>9890</v>
      </c>
      <c r="C6609" t="s">
        <v>9888</v>
      </c>
      <c r="J6609" t="s">
        <v>27671</v>
      </c>
    </row>
    <row r="6610" spans="1:10" x14ac:dyDescent="0.2">
      <c r="A6610" t="s">
        <v>9892</v>
      </c>
      <c r="B6610" t="s">
        <v>5035</v>
      </c>
      <c r="C6610" t="s">
        <v>9891</v>
      </c>
      <c r="J6610" t="s">
        <v>27671</v>
      </c>
    </row>
    <row r="6611" spans="1:10" x14ac:dyDescent="0.2">
      <c r="A6611" t="s">
        <v>9894</v>
      </c>
      <c r="B6611" t="s">
        <v>6756</v>
      </c>
      <c r="C6611" t="s">
        <v>9893</v>
      </c>
      <c r="J6611" t="s">
        <v>27671</v>
      </c>
    </row>
    <row r="6612" spans="1:10" x14ac:dyDescent="0.2">
      <c r="A6612" t="s">
        <v>6758</v>
      </c>
      <c r="B6612" t="s">
        <v>6759</v>
      </c>
      <c r="C6612" t="s">
        <v>6757</v>
      </c>
      <c r="J6612" t="s">
        <v>27671</v>
      </c>
    </row>
    <row r="6613" spans="1:10" x14ac:dyDescent="0.2">
      <c r="A6613" t="s">
        <v>6761</v>
      </c>
      <c r="B6613" t="s">
        <v>6762</v>
      </c>
      <c r="C6613" t="s">
        <v>6760</v>
      </c>
      <c r="J6613" t="s">
        <v>27671</v>
      </c>
    </row>
    <row r="6614" spans="1:10" x14ac:dyDescent="0.2">
      <c r="A6614" t="s">
        <v>6764</v>
      </c>
      <c r="B6614" t="s">
        <v>4576</v>
      </c>
      <c r="C6614" t="s">
        <v>6763</v>
      </c>
      <c r="J6614" t="s">
        <v>27671</v>
      </c>
    </row>
    <row r="6615" spans="1:10" x14ac:dyDescent="0.2">
      <c r="A6615" t="s">
        <v>6766</v>
      </c>
      <c r="B6615" t="s">
        <v>6767</v>
      </c>
      <c r="C6615" t="s">
        <v>6765</v>
      </c>
      <c r="J6615" t="s">
        <v>27671</v>
      </c>
    </row>
    <row r="6616" spans="1:10" x14ac:dyDescent="0.2">
      <c r="A6616" t="s">
        <v>6769</v>
      </c>
      <c r="B6616" t="s">
        <v>6770</v>
      </c>
      <c r="C6616" t="s">
        <v>6768</v>
      </c>
      <c r="J6616" t="s">
        <v>27671</v>
      </c>
    </row>
    <row r="6617" spans="1:10" x14ac:dyDescent="0.2">
      <c r="A6617" t="s">
        <v>6772</v>
      </c>
      <c r="B6617" t="s">
        <v>6773</v>
      </c>
      <c r="C6617" t="s">
        <v>6771</v>
      </c>
      <c r="J6617" t="s">
        <v>27671</v>
      </c>
    </row>
    <row r="6618" spans="1:10" x14ac:dyDescent="0.2">
      <c r="A6618" t="s">
        <v>13924</v>
      </c>
      <c r="B6618" t="s">
        <v>13925</v>
      </c>
      <c r="C6618" t="s">
        <v>6774</v>
      </c>
      <c r="J6618" t="s">
        <v>27671</v>
      </c>
    </row>
    <row r="6619" spans="1:10" x14ac:dyDescent="0.2">
      <c r="A6619" t="s">
        <v>13927</v>
      </c>
      <c r="B6619" t="s">
        <v>13928</v>
      </c>
      <c r="C6619" t="s">
        <v>13926</v>
      </c>
      <c r="J6619" t="s">
        <v>27671</v>
      </c>
    </row>
    <row r="6620" spans="1:10" x14ac:dyDescent="0.2">
      <c r="A6620" t="s">
        <v>13930</v>
      </c>
      <c r="B6620" t="s">
        <v>19588</v>
      </c>
      <c r="C6620" t="s">
        <v>13929</v>
      </c>
      <c r="J6620" t="s">
        <v>27671</v>
      </c>
    </row>
    <row r="6621" spans="1:10" x14ac:dyDescent="0.2">
      <c r="A6621" t="s">
        <v>13932</v>
      </c>
      <c r="B6621" t="s">
        <v>13933</v>
      </c>
      <c r="C6621" t="s">
        <v>13931</v>
      </c>
      <c r="J6621" t="s">
        <v>27671</v>
      </c>
    </row>
    <row r="6622" spans="1:10" x14ac:dyDescent="0.2">
      <c r="A6622" t="s">
        <v>13935</v>
      </c>
      <c r="B6622" t="s">
        <v>4051</v>
      </c>
      <c r="C6622" t="s">
        <v>13934</v>
      </c>
      <c r="J6622" t="s">
        <v>27671</v>
      </c>
    </row>
    <row r="6623" spans="1:10" x14ac:dyDescent="0.2">
      <c r="A6623" t="s">
        <v>13937</v>
      </c>
      <c r="B6623" t="s">
        <v>13938</v>
      </c>
      <c r="C6623" t="s">
        <v>13936</v>
      </c>
      <c r="J6623" t="s">
        <v>27671</v>
      </c>
    </row>
    <row r="6624" spans="1:10" x14ac:dyDescent="0.2">
      <c r="A6624" t="s">
        <v>26703</v>
      </c>
      <c r="B6624" t="s">
        <v>26705</v>
      </c>
      <c r="C6624" t="s">
        <v>26704</v>
      </c>
      <c r="J6624" t="s">
        <v>27671</v>
      </c>
    </row>
    <row r="6625" spans="1:10" x14ac:dyDescent="0.2">
      <c r="A6625" t="s">
        <v>13940</v>
      </c>
      <c r="B6625" t="s">
        <v>13941</v>
      </c>
      <c r="C6625" t="s">
        <v>13939</v>
      </c>
      <c r="J6625" t="s">
        <v>27699</v>
      </c>
    </row>
    <row r="6626" spans="1:10" x14ac:dyDescent="0.2">
      <c r="A6626" t="s">
        <v>13943</v>
      </c>
      <c r="B6626" t="s">
        <v>13944</v>
      </c>
      <c r="C6626" t="s">
        <v>13942</v>
      </c>
      <c r="J6626" t="s">
        <v>27671</v>
      </c>
    </row>
    <row r="6627" spans="1:10" x14ac:dyDescent="0.2">
      <c r="A6627" t="s">
        <v>13946</v>
      </c>
      <c r="B6627" t="s">
        <v>3839</v>
      </c>
      <c r="C6627" t="s">
        <v>13945</v>
      </c>
      <c r="J6627" t="s">
        <v>27671</v>
      </c>
    </row>
    <row r="6628" spans="1:10" x14ac:dyDescent="0.2">
      <c r="A6628" t="s">
        <v>13948</v>
      </c>
      <c r="B6628" t="s">
        <v>13949</v>
      </c>
      <c r="C6628" t="s">
        <v>13947</v>
      </c>
      <c r="J6628" t="s">
        <v>27671</v>
      </c>
    </row>
    <row r="6629" spans="1:10" x14ac:dyDescent="0.2">
      <c r="A6629" t="s">
        <v>13951</v>
      </c>
      <c r="B6629" t="s">
        <v>13952</v>
      </c>
      <c r="C6629" t="s">
        <v>13950</v>
      </c>
      <c r="J6629" t="s">
        <v>27671</v>
      </c>
    </row>
    <row r="6630" spans="1:10" x14ac:dyDescent="0.2">
      <c r="A6630" t="s">
        <v>13954</v>
      </c>
      <c r="B6630" t="s">
        <v>13955</v>
      </c>
      <c r="C6630" t="s">
        <v>13953</v>
      </c>
      <c r="J6630" t="s">
        <v>27671</v>
      </c>
    </row>
    <row r="6631" spans="1:10" x14ac:dyDescent="0.2">
      <c r="A6631" t="s">
        <v>13957</v>
      </c>
      <c r="B6631" t="s">
        <v>13958</v>
      </c>
      <c r="C6631" t="s">
        <v>13956</v>
      </c>
      <c r="J6631" t="s">
        <v>27671</v>
      </c>
    </row>
    <row r="6632" spans="1:10" x14ac:dyDescent="0.2">
      <c r="A6632" t="s">
        <v>13960</v>
      </c>
      <c r="B6632" t="s">
        <v>13961</v>
      </c>
      <c r="C6632" t="s">
        <v>13959</v>
      </c>
      <c r="J6632" t="s">
        <v>27671</v>
      </c>
    </row>
    <row r="6633" spans="1:10" x14ac:dyDescent="0.2">
      <c r="A6633" t="s">
        <v>13963</v>
      </c>
      <c r="B6633" t="s">
        <v>13964</v>
      </c>
      <c r="C6633" t="s">
        <v>13962</v>
      </c>
      <c r="J6633" t="s">
        <v>27671</v>
      </c>
    </row>
    <row r="6634" spans="1:10" x14ac:dyDescent="0.2">
      <c r="A6634" t="s">
        <v>13966</v>
      </c>
      <c r="B6634" t="s">
        <v>13967</v>
      </c>
      <c r="C6634" t="s">
        <v>13965</v>
      </c>
      <c r="J6634" t="s">
        <v>27671</v>
      </c>
    </row>
    <row r="6635" spans="1:10" x14ac:dyDescent="0.2">
      <c r="A6635" t="s">
        <v>13969</v>
      </c>
      <c r="B6635" t="s">
        <v>13970</v>
      </c>
      <c r="C6635" t="s">
        <v>13968</v>
      </c>
      <c r="J6635" t="s">
        <v>27671</v>
      </c>
    </row>
    <row r="6636" spans="1:10" x14ac:dyDescent="0.2">
      <c r="A6636" t="s">
        <v>13972</v>
      </c>
      <c r="B6636" t="s">
        <v>1095</v>
      </c>
      <c r="C6636" t="s">
        <v>13971</v>
      </c>
      <c r="J6636" t="s">
        <v>27671</v>
      </c>
    </row>
    <row r="6637" spans="1:10" x14ac:dyDescent="0.2">
      <c r="A6637" t="s">
        <v>13974</v>
      </c>
      <c r="B6637" t="s">
        <v>13975</v>
      </c>
      <c r="C6637" t="s">
        <v>13973</v>
      </c>
      <c r="J6637" t="s">
        <v>27671</v>
      </c>
    </row>
    <row r="6638" spans="1:10" x14ac:dyDescent="0.2">
      <c r="A6638" t="s">
        <v>13977</v>
      </c>
      <c r="B6638" t="s">
        <v>13978</v>
      </c>
      <c r="C6638" t="s">
        <v>13976</v>
      </c>
      <c r="J6638" t="s">
        <v>27671</v>
      </c>
    </row>
    <row r="6639" spans="1:10" x14ac:dyDescent="0.2">
      <c r="A6639" t="s">
        <v>13980</v>
      </c>
      <c r="B6639" t="s">
        <v>13981</v>
      </c>
      <c r="C6639" t="s">
        <v>13979</v>
      </c>
      <c r="J6639" t="s">
        <v>27671</v>
      </c>
    </row>
    <row r="6640" spans="1:10" x14ac:dyDescent="0.2">
      <c r="A6640" t="s">
        <v>13983</v>
      </c>
      <c r="B6640" t="s">
        <v>13984</v>
      </c>
      <c r="C6640" t="s">
        <v>13982</v>
      </c>
      <c r="J6640" t="s">
        <v>27671</v>
      </c>
    </row>
    <row r="6641" spans="1:10" x14ac:dyDescent="0.2">
      <c r="A6641" t="s">
        <v>13986</v>
      </c>
      <c r="B6641" t="s">
        <v>13987</v>
      </c>
      <c r="C6641" t="s">
        <v>13985</v>
      </c>
      <c r="J6641" t="s">
        <v>27671</v>
      </c>
    </row>
    <row r="6642" spans="1:10" x14ac:dyDescent="0.2">
      <c r="A6642" t="s">
        <v>13989</v>
      </c>
      <c r="B6642" t="s">
        <v>13990</v>
      </c>
      <c r="C6642" t="s">
        <v>13988</v>
      </c>
      <c r="J6642" t="s">
        <v>27671</v>
      </c>
    </row>
    <row r="6643" spans="1:10" x14ac:dyDescent="0.2">
      <c r="A6643" t="s">
        <v>13992</v>
      </c>
      <c r="B6643" t="s">
        <v>13993</v>
      </c>
      <c r="C6643" t="s">
        <v>13991</v>
      </c>
      <c r="J6643" t="s">
        <v>27671</v>
      </c>
    </row>
    <row r="6644" spans="1:10" x14ac:dyDescent="0.2">
      <c r="A6644" t="s">
        <v>13995</v>
      </c>
      <c r="B6644" t="s">
        <v>13996</v>
      </c>
      <c r="C6644" t="s">
        <v>13994</v>
      </c>
      <c r="J6644" t="s">
        <v>27671</v>
      </c>
    </row>
    <row r="6645" spans="1:10" x14ac:dyDescent="0.2">
      <c r="A6645" t="s">
        <v>13998</v>
      </c>
      <c r="B6645" t="s">
        <v>13999</v>
      </c>
      <c r="C6645" t="s">
        <v>13997</v>
      </c>
      <c r="J6645" t="s">
        <v>27671</v>
      </c>
    </row>
    <row r="6646" spans="1:10" x14ac:dyDescent="0.2">
      <c r="A6646" t="s">
        <v>14001</v>
      </c>
      <c r="B6646" t="s">
        <v>14002</v>
      </c>
      <c r="C6646" t="s">
        <v>14000</v>
      </c>
      <c r="J6646" t="s">
        <v>27671</v>
      </c>
    </row>
    <row r="6647" spans="1:10" x14ac:dyDescent="0.2">
      <c r="A6647" t="s">
        <v>14004</v>
      </c>
      <c r="B6647" t="s">
        <v>2394</v>
      </c>
      <c r="C6647" t="s">
        <v>14003</v>
      </c>
      <c r="J6647" t="s">
        <v>27671</v>
      </c>
    </row>
    <row r="6648" spans="1:10" x14ac:dyDescent="0.2">
      <c r="A6648" t="s">
        <v>14006</v>
      </c>
      <c r="B6648" t="s">
        <v>14007</v>
      </c>
      <c r="C6648" t="s">
        <v>14005</v>
      </c>
      <c r="J6648" t="s">
        <v>27671</v>
      </c>
    </row>
    <row r="6649" spans="1:10" x14ac:dyDescent="0.2">
      <c r="A6649" t="s">
        <v>14009</v>
      </c>
      <c r="B6649" t="s">
        <v>14010</v>
      </c>
      <c r="C6649" t="s">
        <v>14008</v>
      </c>
      <c r="J6649" t="s">
        <v>27671</v>
      </c>
    </row>
    <row r="6650" spans="1:10" x14ac:dyDescent="0.2">
      <c r="A6650" t="s">
        <v>14012</v>
      </c>
      <c r="B6650" t="s">
        <v>14013</v>
      </c>
      <c r="C6650" t="s">
        <v>14011</v>
      </c>
      <c r="J6650" t="s">
        <v>27671</v>
      </c>
    </row>
    <row r="6651" spans="1:10" x14ac:dyDescent="0.2">
      <c r="A6651" t="s">
        <v>14015</v>
      </c>
      <c r="B6651" t="s">
        <v>14016</v>
      </c>
      <c r="C6651" t="s">
        <v>14014</v>
      </c>
      <c r="J6651" t="s">
        <v>27671</v>
      </c>
    </row>
    <row r="6652" spans="1:10" x14ac:dyDescent="0.2">
      <c r="A6652" t="s">
        <v>3077</v>
      </c>
      <c r="B6652" t="s">
        <v>3079</v>
      </c>
      <c r="C6652" t="s">
        <v>3078</v>
      </c>
      <c r="J6652" t="s">
        <v>27671</v>
      </c>
    </row>
    <row r="6653" spans="1:10" x14ac:dyDescent="0.2">
      <c r="A6653" t="s">
        <v>10386</v>
      </c>
      <c r="B6653" t="s">
        <v>10387</v>
      </c>
      <c r="C6653" t="s">
        <v>14017</v>
      </c>
      <c r="J6653" t="s">
        <v>27671</v>
      </c>
    </row>
    <row r="6654" spans="1:10" x14ac:dyDescent="0.2">
      <c r="A6654" t="s">
        <v>10389</v>
      </c>
      <c r="B6654" t="s">
        <v>10390</v>
      </c>
      <c r="C6654" t="s">
        <v>10388</v>
      </c>
      <c r="J6654" t="s">
        <v>27671</v>
      </c>
    </row>
    <row r="6655" spans="1:10" x14ac:dyDescent="0.2">
      <c r="A6655" t="s">
        <v>10392</v>
      </c>
      <c r="B6655" t="s">
        <v>10393</v>
      </c>
      <c r="C6655" t="s">
        <v>10391</v>
      </c>
      <c r="J6655" t="s">
        <v>27671</v>
      </c>
    </row>
    <row r="6656" spans="1:10" x14ac:dyDescent="0.2">
      <c r="A6656" t="s">
        <v>10395</v>
      </c>
      <c r="B6656" t="s">
        <v>10396</v>
      </c>
      <c r="C6656" t="s">
        <v>10394</v>
      </c>
      <c r="J6656" t="s">
        <v>27671</v>
      </c>
    </row>
    <row r="6657" spans="1:10" x14ac:dyDescent="0.2">
      <c r="A6657" t="s">
        <v>10398</v>
      </c>
      <c r="B6657" t="s">
        <v>10399</v>
      </c>
      <c r="C6657" t="s">
        <v>10397</v>
      </c>
      <c r="J6657" t="s">
        <v>27671</v>
      </c>
    </row>
    <row r="6658" spans="1:10" x14ac:dyDescent="0.2">
      <c r="A6658" t="s">
        <v>10401</v>
      </c>
      <c r="B6658" t="s">
        <v>10402</v>
      </c>
      <c r="C6658" t="s">
        <v>10400</v>
      </c>
      <c r="J6658" t="s">
        <v>27671</v>
      </c>
    </row>
    <row r="6659" spans="1:10" x14ac:dyDescent="0.2">
      <c r="A6659" t="s">
        <v>10404</v>
      </c>
      <c r="B6659" t="s">
        <v>10405</v>
      </c>
      <c r="C6659" t="s">
        <v>10403</v>
      </c>
      <c r="J6659" t="s">
        <v>27671</v>
      </c>
    </row>
    <row r="6660" spans="1:10" x14ac:dyDescent="0.2">
      <c r="A6660" t="s">
        <v>10407</v>
      </c>
      <c r="B6660" t="s">
        <v>10408</v>
      </c>
      <c r="C6660" t="s">
        <v>10406</v>
      </c>
      <c r="J6660" t="s">
        <v>27671</v>
      </c>
    </row>
    <row r="6661" spans="1:10" x14ac:dyDescent="0.2">
      <c r="A6661" t="s">
        <v>10410</v>
      </c>
      <c r="B6661" t="s">
        <v>10411</v>
      </c>
      <c r="C6661" t="s">
        <v>10409</v>
      </c>
      <c r="J6661" t="s">
        <v>27671</v>
      </c>
    </row>
    <row r="6662" spans="1:10" x14ac:dyDescent="0.2">
      <c r="A6662" t="s">
        <v>10413</v>
      </c>
      <c r="B6662" t="s">
        <v>10414</v>
      </c>
      <c r="C6662" t="s">
        <v>10412</v>
      </c>
      <c r="J6662" t="s">
        <v>27671</v>
      </c>
    </row>
    <row r="6663" spans="1:10" x14ac:dyDescent="0.2">
      <c r="A6663" t="s">
        <v>10416</v>
      </c>
      <c r="B6663" t="s">
        <v>10417</v>
      </c>
      <c r="C6663" t="s">
        <v>10415</v>
      </c>
      <c r="J6663" t="s">
        <v>27671</v>
      </c>
    </row>
    <row r="6664" spans="1:10" x14ac:dyDescent="0.2">
      <c r="A6664" t="s">
        <v>10419</v>
      </c>
      <c r="B6664" t="s">
        <v>10420</v>
      </c>
      <c r="C6664" t="s">
        <v>10418</v>
      </c>
      <c r="J6664" t="s">
        <v>27671</v>
      </c>
    </row>
    <row r="6665" spans="1:10" x14ac:dyDescent="0.2">
      <c r="A6665" t="s">
        <v>10422</v>
      </c>
      <c r="B6665" t="s">
        <v>10423</v>
      </c>
      <c r="C6665" t="s">
        <v>10421</v>
      </c>
      <c r="J6665" t="s">
        <v>27671</v>
      </c>
    </row>
    <row r="6666" spans="1:10" x14ac:dyDescent="0.2">
      <c r="A6666" t="s">
        <v>10425</v>
      </c>
      <c r="B6666" t="s">
        <v>10426</v>
      </c>
      <c r="C6666" t="s">
        <v>10424</v>
      </c>
      <c r="J6666" t="s">
        <v>27671</v>
      </c>
    </row>
    <row r="6667" spans="1:10" x14ac:dyDescent="0.2">
      <c r="A6667" t="s">
        <v>7946</v>
      </c>
      <c r="B6667" t="s">
        <v>7947</v>
      </c>
      <c r="C6667" t="s">
        <v>10427</v>
      </c>
      <c r="J6667" t="s">
        <v>27671</v>
      </c>
    </row>
    <row r="6668" spans="1:10" x14ac:dyDescent="0.2">
      <c r="A6668" t="s">
        <v>7949</v>
      </c>
      <c r="B6668" t="s">
        <v>7950</v>
      </c>
      <c r="C6668" t="s">
        <v>7948</v>
      </c>
      <c r="J6668" t="s">
        <v>27671</v>
      </c>
    </row>
    <row r="6669" spans="1:10" x14ac:dyDescent="0.2">
      <c r="A6669" t="s">
        <v>7952</v>
      </c>
      <c r="B6669" t="s">
        <v>2093</v>
      </c>
      <c r="C6669" t="s">
        <v>7951</v>
      </c>
      <c r="J6669" t="s">
        <v>27671</v>
      </c>
    </row>
    <row r="6670" spans="1:10" x14ac:dyDescent="0.2">
      <c r="A6670" t="s">
        <v>7954</v>
      </c>
      <c r="B6670" t="s">
        <v>7955</v>
      </c>
      <c r="C6670" t="s">
        <v>7953</v>
      </c>
      <c r="J6670" t="s">
        <v>27671</v>
      </c>
    </row>
    <row r="6671" spans="1:10" x14ac:dyDescent="0.2">
      <c r="A6671" t="s">
        <v>7957</v>
      </c>
      <c r="B6671" t="s">
        <v>7958</v>
      </c>
      <c r="C6671" t="s">
        <v>7956</v>
      </c>
      <c r="J6671" t="s">
        <v>27671</v>
      </c>
    </row>
    <row r="6672" spans="1:10" x14ac:dyDescent="0.2">
      <c r="A6672" t="s">
        <v>7960</v>
      </c>
      <c r="B6672" t="s">
        <v>7961</v>
      </c>
      <c r="C6672" t="s">
        <v>7959</v>
      </c>
      <c r="J6672" t="s">
        <v>27671</v>
      </c>
    </row>
    <row r="6673" spans="1:10" x14ac:dyDescent="0.2">
      <c r="A6673" t="s">
        <v>7963</v>
      </c>
      <c r="B6673" t="s">
        <v>7964</v>
      </c>
      <c r="C6673" t="s">
        <v>7962</v>
      </c>
      <c r="J6673" t="s">
        <v>27671</v>
      </c>
    </row>
    <row r="6674" spans="1:10" x14ac:dyDescent="0.2">
      <c r="A6674" t="s">
        <v>7966</v>
      </c>
      <c r="B6674" t="s">
        <v>7967</v>
      </c>
      <c r="C6674" t="s">
        <v>7965</v>
      </c>
      <c r="J6674" t="s">
        <v>27671</v>
      </c>
    </row>
    <row r="6675" spans="1:10" x14ac:dyDescent="0.2">
      <c r="A6675" t="s">
        <v>7969</v>
      </c>
      <c r="B6675" t="s">
        <v>5695</v>
      </c>
      <c r="C6675" t="s">
        <v>7968</v>
      </c>
      <c r="J6675" t="s">
        <v>27671</v>
      </c>
    </row>
    <row r="6676" spans="1:10" x14ac:dyDescent="0.2">
      <c r="A6676" t="s">
        <v>7971</v>
      </c>
      <c r="B6676" t="s">
        <v>7972</v>
      </c>
      <c r="C6676" t="s">
        <v>7970</v>
      </c>
      <c r="J6676" t="s">
        <v>27671</v>
      </c>
    </row>
    <row r="6677" spans="1:10" x14ac:dyDescent="0.2">
      <c r="A6677" t="s">
        <v>7974</v>
      </c>
      <c r="B6677" t="s">
        <v>7975</v>
      </c>
      <c r="C6677" t="s">
        <v>7973</v>
      </c>
      <c r="J6677" t="s">
        <v>27671</v>
      </c>
    </row>
    <row r="6678" spans="1:10" x14ac:dyDescent="0.2">
      <c r="A6678" t="s">
        <v>7977</v>
      </c>
      <c r="B6678" t="s">
        <v>5035</v>
      </c>
      <c r="C6678" t="s">
        <v>7976</v>
      </c>
      <c r="J6678" t="s">
        <v>27671</v>
      </c>
    </row>
    <row r="6679" spans="1:10" x14ac:dyDescent="0.2">
      <c r="A6679" t="s">
        <v>7979</v>
      </c>
      <c r="B6679" t="s">
        <v>16275</v>
      </c>
      <c r="C6679" t="s">
        <v>7978</v>
      </c>
      <c r="J6679" t="s">
        <v>27671</v>
      </c>
    </row>
    <row r="6680" spans="1:10" x14ac:dyDescent="0.2">
      <c r="A6680" t="s">
        <v>7981</v>
      </c>
      <c r="B6680" t="s">
        <v>7982</v>
      </c>
      <c r="C6680" t="s">
        <v>7980</v>
      </c>
      <c r="J6680" t="s">
        <v>27671</v>
      </c>
    </row>
    <row r="6681" spans="1:10" x14ac:dyDescent="0.2">
      <c r="A6681" t="s">
        <v>7984</v>
      </c>
      <c r="B6681" t="s">
        <v>7985</v>
      </c>
      <c r="C6681" t="s">
        <v>7983</v>
      </c>
      <c r="J6681" t="s">
        <v>27671</v>
      </c>
    </row>
    <row r="6682" spans="1:10" x14ac:dyDescent="0.2">
      <c r="A6682" t="s">
        <v>7987</v>
      </c>
      <c r="B6682" t="s">
        <v>7988</v>
      </c>
      <c r="C6682" t="s">
        <v>7986</v>
      </c>
      <c r="J6682" t="s">
        <v>27671</v>
      </c>
    </row>
    <row r="6683" spans="1:10" x14ac:dyDescent="0.2">
      <c r="A6683" t="s">
        <v>7990</v>
      </c>
      <c r="B6683" t="s">
        <v>7991</v>
      </c>
      <c r="C6683" t="s">
        <v>7989</v>
      </c>
      <c r="J6683" t="s">
        <v>27671</v>
      </c>
    </row>
    <row r="6684" spans="1:10" x14ac:dyDescent="0.2">
      <c r="A6684" t="s">
        <v>7993</v>
      </c>
      <c r="B6684" t="s">
        <v>7994</v>
      </c>
      <c r="C6684" t="s">
        <v>7992</v>
      </c>
      <c r="J6684" t="s">
        <v>27671</v>
      </c>
    </row>
    <row r="6685" spans="1:10" x14ac:dyDescent="0.2">
      <c r="A6685" t="s">
        <v>7996</v>
      </c>
      <c r="B6685" t="s">
        <v>7997</v>
      </c>
      <c r="C6685" t="s">
        <v>7995</v>
      </c>
      <c r="J6685" t="s">
        <v>27671</v>
      </c>
    </row>
    <row r="6686" spans="1:10" x14ac:dyDescent="0.2">
      <c r="A6686" t="s">
        <v>7999</v>
      </c>
      <c r="B6686" t="s">
        <v>8000</v>
      </c>
      <c r="C6686" t="s">
        <v>7998</v>
      </c>
      <c r="J6686" t="s">
        <v>27671</v>
      </c>
    </row>
    <row r="6687" spans="1:10" x14ac:dyDescent="0.2">
      <c r="A6687" t="s">
        <v>8002</v>
      </c>
      <c r="B6687" t="s">
        <v>8003</v>
      </c>
      <c r="C6687" t="s">
        <v>8001</v>
      </c>
      <c r="J6687" t="s">
        <v>27671</v>
      </c>
    </row>
    <row r="6688" spans="1:10" x14ac:dyDescent="0.2">
      <c r="A6688" t="s">
        <v>8005</v>
      </c>
      <c r="B6688" t="s">
        <v>8006</v>
      </c>
      <c r="C6688" t="s">
        <v>8004</v>
      </c>
      <c r="J6688" t="s">
        <v>27671</v>
      </c>
    </row>
    <row r="6689" spans="1:10" x14ac:dyDescent="0.2">
      <c r="A6689" t="s">
        <v>8008</v>
      </c>
      <c r="B6689" t="s">
        <v>8009</v>
      </c>
      <c r="C6689" t="s">
        <v>8007</v>
      </c>
      <c r="J6689" t="s">
        <v>27671</v>
      </c>
    </row>
    <row r="6690" spans="1:10" x14ac:dyDescent="0.2">
      <c r="A6690" t="s">
        <v>8011</v>
      </c>
      <c r="B6690" t="s">
        <v>8012</v>
      </c>
      <c r="C6690" t="s">
        <v>8010</v>
      </c>
      <c r="J6690" t="s">
        <v>27671</v>
      </c>
    </row>
    <row r="6691" spans="1:10" x14ac:dyDescent="0.2">
      <c r="A6691" t="s">
        <v>8014</v>
      </c>
      <c r="B6691" t="s">
        <v>8015</v>
      </c>
      <c r="C6691" t="s">
        <v>8013</v>
      </c>
      <c r="J6691" t="s">
        <v>27671</v>
      </c>
    </row>
    <row r="6692" spans="1:10" x14ac:dyDescent="0.2">
      <c r="A6692" t="s">
        <v>8017</v>
      </c>
      <c r="B6692" t="s">
        <v>16913</v>
      </c>
      <c r="C6692" t="s">
        <v>8016</v>
      </c>
      <c r="J6692" t="s">
        <v>27671</v>
      </c>
    </row>
    <row r="6693" spans="1:10" x14ac:dyDescent="0.2">
      <c r="A6693" t="s">
        <v>10322</v>
      </c>
      <c r="B6693" t="s">
        <v>10323</v>
      </c>
      <c r="C6693" t="s">
        <v>10321</v>
      </c>
      <c r="J6693" t="s">
        <v>27671</v>
      </c>
    </row>
    <row r="6694" spans="1:10" x14ac:dyDescent="0.2">
      <c r="A6694" t="s">
        <v>10325</v>
      </c>
      <c r="B6694" t="s">
        <v>10326</v>
      </c>
      <c r="C6694" t="s">
        <v>10324</v>
      </c>
      <c r="J6694" t="s">
        <v>27671</v>
      </c>
    </row>
    <row r="6695" spans="1:10" x14ac:dyDescent="0.2">
      <c r="A6695" t="s">
        <v>10328</v>
      </c>
      <c r="B6695" t="s">
        <v>10329</v>
      </c>
      <c r="C6695" t="s">
        <v>10327</v>
      </c>
      <c r="J6695" t="s">
        <v>27671</v>
      </c>
    </row>
    <row r="6696" spans="1:10" x14ac:dyDescent="0.2">
      <c r="A6696" t="s">
        <v>10331</v>
      </c>
      <c r="B6696" t="s">
        <v>10332</v>
      </c>
      <c r="C6696" t="s">
        <v>10330</v>
      </c>
      <c r="J6696" t="s">
        <v>27671</v>
      </c>
    </row>
    <row r="6697" spans="1:10" x14ac:dyDescent="0.2">
      <c r="A6697" t="s">
        <v>10334</v>
      </c>
      <c r="B6697" t="s">
        <v>10335</v>
      </c>
      <c r="C6697" t="s">
        <v>10333</v>
      </c>
      <c r="J6697" t="s">
        <v>27671</v>
      </c>
    </row>
    <row r="6698" spans="1:10" x14ac:dyDescent="0.2">
      <c r="A6698" t="s">
        <v>10337</v>
      </c>
      <c r="B6698" t="s">
        <v>10338</v>
      </c>
      <c r="C6698" t="s">
        <v>10336</v>
      </c>
      <c r="J6698" t="s">
        <v>27671</v>
      </c>
    </row>
    <row r="6699" spans="1:10" x14ac:dyDescent="0.2">
      <c r="A6699" t="s">
        <v>10340</v>
      </c>
      <c r="B6699" t="s">
        <v>10341</v>
      </c>
      <c r="C6699" t="s">
        <v>10339</v>
      </c>
      <c r="J6699" t="s">
        <v>27671</v>
      </c>
    </row>
    <row r="6700" spans="1:10" x14ac:dyDescent="0.2">
      <c r="A6700" t="s">
        <v>10343</v>
      </c>
      <c r="B6700" t="s">
        <v>10344</v>
      </c>
      <c r="C6700" t="s">
        <v>10342</v>
      </c>
      <c r="J6700" t="s">
        <v>27671</v>
      </c>
    </row>
    <row r="6701" spans="1:10" x14ac:dyDescent="0.2">
      <c r="A6701" t="s">
        <v>10346</v>
      </c>
      <c r="B6701" t="s">
        <v>10347</v>
      </c>
      <c r="C6701" t="s">
        <v>10345</v>
      </c>
      <c r="J6701" t="s">
        <v>27671</v>
      </c>
    </row>
    <row r="6702" spans="1:10" x14ac:dyDescent="0.2">
      <c r="A6702" t="s">
        <v>10349</v>
      </c>
      <c r="B6702" t="s">
        <v>10350</v>
      </c>
      <c r="C6702" t="s">
        <v>10348</v>
      </c>
      <c r="J6702" t="s">
        <v>27671</v>
      </c>
    </row>
    <row r="6703" spans="1:10" x14ac:dyDescent="0.2">
      <c r="A6703" t="s">
        <v>10352</v>
      </c>
      <c r="B6703" t="s">
        <v>10353</v>
      </c>
      <c r="C6703" t="s">
        <v>10351</v>
      </c>
      <c r="J6703" t="s">
        <v>27671</v>
      </c>
    </row>
    <row r="6704" spans="1:10" x14ac:dyDescent="0.2">
      <c r="A6704" t="s">
        <v>10355</v>
      </c>
      <c r="B6704" t="s">
        <v>10356</v>
      </c>
      <c r="C6704" t="s">
        <v>10354</v>
      </c>
      <c r="J6704" t="s">
        <v>27671</v>
      </c>
    </row>
    <row r="6705" spans="1:10" x14ac:dyDescent="0.2">
      <c r="A6705" t="s">
        <v>10358</v>
      </c>
      <c r="B6705" t="s">
        <v>10359</v>
      </c>
      <c r="C6705" t="s">
        <v>10357</v>
      </c>
      <c r="J6705" t="s">
        <v>27671</v>
      </c>
    </row>
    <row r="6706" spans="1:10" x14ac:dyDescent="0.2">
      <c r="A6706" t="s">
        <v>10361</v>
      </c>
      <c r="B6706" t="s">
        <v>5888</v>
      </c>
      <c r="C6706" t="s">
        <v>10360</v>
      </c>
      <c r="J6706" t="s">
        <v>27671</v>
      </c>
    </row>
    <row r="6707" spans="1:10" x14ac:dyDescent="0.2">
      <c r="A6707" t="s">
        <v>10363</v>
      </c>
      <c r="B6707" t="s">
        <v>10039</v>
      </c>
      <c r="C6707" t="s">
        <v>10362</v>
      </c>
      <c r="J6707" t="s">
        <v>27671</v>
      </c>
    </row>
    <row r="6708" spans="1:10" x14ac:dyDescent="0.2">
      <c r="A6708" t="s">
        <v>10365</v>
      </c>
      <c r="B6708" t="s">
        <v>10366</v>
      </c>
      <c r="C6708" t="s">
        <v>10364</v>
      </c>
      <c r="J6708" t="s">
        <v>27671</v>
      </c>
    </row>
    <row r="6709" spans="1:10" x14ac:dyDescent="0.2">
      <c r="A6709" t="s">
        <v>10368</v>
      </c>
      <c r="B6709" t="s">
        <v>10369</v>
      </c>
      <c r="C6709" t="s">
        <v>10367</v>
      </c>
      <c r="J6709" t="s">
        <v>27671</v>
      </c>
    </row>
    <row r="6710" spans="1:10" x14ac:dyDescent="0.2">
      <c r="A6710" t="s">
        <v>10371</v>
      </c>
      <c r="B6710" t="s">
        <v>10372</v>
      </c>
      <c r="C6710" t="s">
        <v>10370</v>
      </c>
      <c r="J6710" t="s">
        <v>27671</v>
      </c>
    </row>
    <row r="6711" spans="1:10" x14ac:dyDescent="0.2">
      <c r="A6711" t="s">
        <v>10374</v>
      </c>
      <c r="B6711" t="s">
        <v>10372</v>
      </c>
      <c r="C6711" t="s">
        <v>10373</v>
      </c>
      <c r="J6711" t="s">
        <v>27671</v>
      </c>
    </row>
    <row r="6712" spans="1:10" x14ac:dyDescent="0.2">
      <c r="A6712" t="s">
        <v>10376</v>
      </c>
      <c r="B6712" t="s">
        <v>10377</v>
      </c>
      <c r="C6712" t="s">
        <v>10375</v>
      </c>
      <c r="J6712" t="s">
        <v>27671</v>
      </c>
    </row>
    <row r="6713" spans="1:10" x14ac:dyDescent="0.2">
      <c r="A6713" t="s">
        <v>10379</v>
      </c>
      <c r="B6713" t="s">
        <v>10380</v>
      </c>
      <c r="C6713" t="s">
        <v>10378</v>
      </c>
      <c r="J6713" t="s">
        <v>27671</v>
      </c>
    </row>
    <row r="6714" spans="1:10" x14ac:dyDescent="0.2">
      <c r="A6714" t="s">
        <v>10382</v>
      </c>
      <c r="B6714" t="s">
        <v>10383</v>
      </c>
      <c r="C6714" t="s">
        <v>10381</v>
      </c>
      <c r="J6714" t="s">
        <v>27671</v>
      </c>
    </row>
    <row r="6715" spans="1:10" x14ac:dyDescent="0.2">
      <c r="A6715" t="s">
        <v>10385</v>
      </c>
      <c r="B6715" t="s">
        <v>11463</v>
      </c>
      <c r="C6715" t="s">
        <v>10384</v>
      </c>
      <c r="J6715" t="s">
        <v>27671</v>
      </c>
    </row>
    <row r="6716" spans="1:10" x14ac:dyDescent="0.2">
      <c r="A6716" t="s">
        <v>11465</v>
      </c>
      <c r="B6716" t="s">
        <v>11466</v>
      </c>
      <c r="C6716" t="s">
        <v>11464</v>
      </c>
      <c r="J6716" t="s">
        <v>27671</v>
      </c>
    </row>
    <row r="6717" spans="1:10" x14ac:dyDescent="0.2">
      <c r="A6717" t="s">
        <v>11468</v>
      </c>
      <c r="B6717" t="s">
        <v>11469</v>
      </c>
      <c r="C6717" t="s">
        <v>11467</v>
      </c>
      <c r="J6717" t="s">
        <v>27671</v>
      </c>
    </row>
    <row r="6718" spans="1:10" x14ac:dyDescent="0.2">
      <c r="A6718" t="s">
        <v>11471</v>
      </c>
      <c r="B6718" t="s">
        <v>16276</v>
      </c>
      <c r="C6718" t="s">
        <v>11470</v>
      </c>
      <c r="J6718" t="s">
        <v>27671</v>
      </c>
    </row>
    <row r="6719" spans="1:10" x14ac:dyDescent="0.2">
      <c r="A6719" t="s">
        <v>11473</v>
      </c>
      <c r="B6719" t="s">
        <v>16277</v>
      </c>
      <c r="C6719" t="s">
        <v>11472</v>
      </c>
      <c r="J6719" t="s">
        <v>27671</v>
      </c>
    </row>
    <row r="6720" spans="1:10" x14ac:dyDescent="0.2">
      <c r="A6720" t="s">
        <v>11475</v>
      </c>
      <c r="B6720" t="s">
        <v>16278</v>
      </c>
      <c r="C6720" t="s">
        <v>11474</v>
      </c>
      <c r="J6720" t="s">
        <v>27671</v>
      </c>
    </row>
    <row r="6721" spans="1:10" x14ac:dyDescent="0.2">
      <c r="A6721" t="s">
        <v>11477</v>
      </c>
      <c r="B6721" t="s">
        <v>16279</v>
      </c>
      <c r="C6721" t="s">
        <v>11476</v>
      </c>
      <c r="J6721" t="s">
        <v>27671</v>
      </c>
    </row>
    <row r="6722" spans="1:10" x14ac:dyDescent="0.2">
      <c r="A6722" t="s">
        <v>11479</v>
      </c>
      <c r="B6722" t="s">
        <v>16280</v>
      </c>
      <c r="C6722" t="s">
        <v>11478</v>
      </c>
      <c r="J6722" t="s">
        <v>27671</v>
      </c>
    </row>
    <row r="6723" spans="1:10" x14ac:dyDescent="0.2">
      <c r="A6723" t="s">
        <v>11481</v>
      </c>
      <c r="B6723" t="s">
        <v>11482</v>
      </c>
      <c r="C6723" t="s">
        <v>11480</v>
      </c>
      <c r="J6723" t="s">
        <v>27671</v>
      </c>
    </row>
    <row r="6724" spans="1:10" x14ac:dyDescent="0.2">
      <c r="A6724" t="s">
        <v>11484</v>
      </c>
      <c r="B6724" t="s">
        <v>11485</v>
      </c>
      <c r="C6724" t="s">
        <v>11483</v>
      </c>
      <c r="J6724" t="s">
        <v>27671</v>
      </c>
    </row>
    <row r="6725" spans="1:10" x14ac:dyDescent="0.2">
      <c r="A6725" t="s">
        <v>11487</v>
      </c>
      <c r="B6725" t="s">
        <v>11488</v>
      </c>
      <c r="C6725" t="s">
        <v>11486</v>
      </c>
      <c r="J6725" t="s">
        <v>27671</v>
      </c>
    </row>
    <row r="6726" spans="1:10" x14ac:dyDescent="0.2">
      <c r="A6726" t="s">
        <v>11490</v>
      </c>
      <c r="B6726" t="s">
        <v>11491</v>
      </c>
      <c r="C6726" t="s">
        <v>11489</v>
      </c>
      <c r="J6726" t="s">
        <v>27671</v>
      </c>
    </row>
    <row r="6727" spans="1:10" x14ac:dyDescent="0.2">
      <c r="A6727" t="s">
        <v>11493</v>
      </c>
      <c r="B6727" t="s">
        <v>11491</v>
      </c>
      <c r="C6727" t="s">
        <v>11492</v>
      </c>
      <c r="J6727" t="s">
        <v>27671</v>
      </c>
    </row>
    <row r="6728" spans="1:10" x14ac:dyDescent="0.2">
      <c r="A6728" t="s">
        <v>11495</v>
      </c>
      <c r="B6728" t="s">
        <v>11496</v>
      </c>
      <c r="C6728" t="s">
        <v>11494</v>
      </c>
      <c r="J6728" t="s">
        <v>27671</v>
      </c>
    </row>
    <row r="6729" spans="1:10" x14ac:dyDescent="0.2">
      <c r="A6729" t="s">
        <v>11498</v>
      </c>
      <c r="B6729" t="s">
        <v>11499</v>
      </c>
      <c r="C6729" t="s">
        <v>11497</v>
      </c>
      <c r="J6729" t="s">
        <v>27671</v>
      </c>
    </row>
    <row r="6730" spans="1:10" x14ac:dyDescent="0.2">
      <c r="A6730" t="s">
        <v>11501</v>
      </c>
      <c r="B6730" t="s">
        <v>11502</v>
      </c>
      <c r="C6730" t="s">
        <v>11500</v>
      </c>
      <c r="J6730" t="s">
        <v>27671</v>
      </c>
    </row>
    <row r="6731" spans="1:10" x14ac:dyDescent="0.2">
      <c r="A6731" t="s">
        <v>11504</v>
      </c>
      <c r="B6731" t="s">
        <v>11505</v>
      </c>
      <c r="C6731" t="s">
        <v>11503</v>
      </c>
      <c r="J6731" t="s">
        <v>27671</v>
      </c>
    </row>
    <row r="6732" spans="1:10" x14ac:dyDescent="0.2">
      <c r="A6732" t="s">
        <v>11507</v>
      </c>
      <c r="B6732" t="s">
        <v>11508</v>
      </c>
      <c r="C6732" t="s">
        <v>11506</v>
      </c>
      <c r="J6732" t="s">
        <v>27671</v>
      </c>
    </row>
    <row r="6733" spans="1:10" x14ac:dyDescent="0.2">
      <c r="A6733" t="s">
        <v>11510</v>
      </c>
      <c r="B6733" t="s">
        <v>11511</v>
      </c>
      <c r="C6733" t="s">
        <v>11509</v>
      </c>
      <c r="J6733" t="s">
        <v>27671</v>
      </c>
    </row>
    <row r="6734" spans="1:10" x14ac:dyDescent="0.2">
      <c r="A6734" t="s">
        <v>11513</v>
      </c>
      <c r="B6734" t="s">
        <v>11514</v>
      </c>
      <c r="C6734" t="s">
        <v>11512</v>
      </c>
      <c r="J6734" t="s">
        <v>27671</v>
      </c>
    </row>
    <row r="6735" spans="1:10" x14ac:dyDescent="0.2">
      <c r="A6735" t="s">
        <v>11516</v>
      </c>
      <c r="B6735" t="s">
        <v>11517</v>
      </c>
      <c r="C6735" t="s">
        <v>11515</v>
      </c>
      <c r="J6735" t="s">
        <v>27671</v>
      </c>
    </row>
    <row r="6736" spans="1:10" x14ac:dyDescent="0.2">
      <c r="A6736" t="s">
        <v>11519</v>
      </c>
      <c r="B6736" t="s">
        <v>8335</v>
      </c>
      <c r="C6736" t="s">
        <v>11518</v>
      </c>
      <c r="J6736" t="s">
        <v>27671</v>
      </c>
    </row>
    <row r="6737" spans="1:10" x14ac:dyDescent="0.2">
      <c r="A6737" t="s">
        <v>8337</v>
      </c>
      <c r="B6737" t="s">
        <v>8338</v>
      </c>
      <c r="C6737" t="s">
        <v>8336</v>
      </c>
      <c r="J6737" t="s">
        <v>27671</v>
      </c>
    </row>
    <row r="6738" spans="1:10" x14ac:dyDescent="0.2">
      <c r="A6738" t="s">
        <v>8340</v>
      </c>
      <c r="B6738" t="s">
        <v>8341</v>
      </c>
      <c r="C6738" t="s">
        <v>8339</v>
      </c>
      <c r="J6738" t="s">
        <v>27671</v>
      </c>
    </row>
    <row r="6739" spans="1:10" x14ac:dyDescent="0.2">
      <c r="A6739" t="s">
        <v>8343</v>
      </c>
      <c r="B6739" t="s">
        <v>8344</v>
      </c>
      <c r="C6739" t="s">
        <v>8342</v>
      </c>
      <c r="J6739" t="s">
        <v>27671</v>
      </c>
    </row>
    <row r="6740" spans="1:10" x14ac:dyDescent="0.2">
      <c r="A6740" t="s">
        <v>8346</v>
      </c>
      <c r="B6740" t="s">
        <v>8347</v>
      </c>
      <c r="C6740" t="s">
        <v>8345</v>
      </c>
      <c r="J6740" t="s">
        <v>27671</v>
      </c>
    </row>
    <row r="6741" spans="1:10" x14ac:dyDescent="0.2">
      <c r="A6741" t="s">
        <v>8349</v>
      </c>
      <c r="B6741" t="s">
        <v>16281</v>
      </c>
      <c r="C6741" t="s">
        <v>8348</v>
      </c>
      <c r="J6741" t="s">
        <v>27671</v>
      </c>
    </row>
    <row r="6742" spans="1:10" x14ac:dyDescent="0.2">
      <c r="A6742" t="s">
        <v>8351</v>
      </c>
      <c r="B6742" t="s">
        <v>8352</v>
      </c>
      <c r="C6742" t="s">
        <v>8350</v>
      </c>
      <c r="J6742" t="s">
        <v>27671</v>
      </c>
    </row>
    <row r="6743" spans="1:10" x14ac:dyDescent="0.2">
      <c r="A6743" t="s">
        <v>8354</v>
      </c>
      <c r="B6743" t="s">
        <v>8355</v>
      </c>
      <c r="C6743" t="s">
        <v>8353</v>
      </c>
      <c r="J6743" t="s">
        <v>27671</v>
      </c>
    </row>
    <row r="6744" spans="1:10" x14ac:dyDescent="0.2">
      <c r="A6744" t="s">
        <v>8357</v>
      </c>
      <c r="B6744" t="s">
        <v>8358</v>
      </c>
      <c r="C6744" t="s">
        <v>8356</v>
      </c>
      <c r="J6744" t="s">
        <v>27671</v>
      </c>
    </row>
    <row r="6745" spans="1:10" x14ac:dyDescent="0.2">
      <c r="A6745" t="s">
        <v>8360</v>
      </c>
      <c r="B6745" t="s">
        <v>8361</v>
      </c>
      <c r="C6745" t="s">
        <v>8359</v>
      </c>
      <c r="J6745" t="s">
        <v>27671</v>
      </c>
    </row>
    <row r="6746" spans="1:10" x14ac:dyDescent="0.2">
      <c r="A6746" t="s">
        <v>8363</v>
      </c>
      <c r="B6746" t="s">
        <v>8364</v>
      </c>
      <c r="C6746" t="s">
        <v>8362</v>
      </c>
      <c r="J6746" t="s">
        <v>27671</v>
      </c>
    </row>
    <row r="6747" spans="1:10" x14ac:dyDescent="0.2">
      <c r="A6747" t="s">
        <v>8366</v>
      </c>
      <c r="B6747" t="s">
        <v>8367</v>
      </c>
      <c r="C6747" t="s">
        <v>8365</v>
      </c>
      <c r="J6747" t="s">
        <v>27671</v>
      </c>
    </row>
    <row r="6748" spans="1:10" x14ac:dyDescent="0.2">
      <c r="A6748" t="s">
        <v>8369</v>
      </c>
      <c r="B6748" t="s">
        <v>16282</v>
      </c>
      <c r="C6748" t="s">
        <v>8368</v>
      </c>
      <c r="J6748" t="s">
        <v>27671</v>
      </c>
    </row>
    <row r="6749" spans="1:10" x14ac:dyDescent="0.2">
      <c r="A6749" t="s">
        <v>8371</v>
      </c>
      <c r="B6749" t="s">
        <v>8372</v>
      </c>
      <c r="C6749" t="s">
        <v>8370</v>
      </c>
      <c r="J6749" t="s">
        <v>27671</v>
      </c>
    </row>
    <row r="6750" spans="1:10" x14ac:dyDescent="0.2">
      <c r="A6750" t="s">
        <v>8374</v>
      </c>
      <c r="B6750" t="s">
        <v>8375</v>
      </c>
      <c r="C6750" t="s">
        <v>8373</v>
      </c>
      <c r="J6750" t="s">
        <v>27671</v>
      </c>
    </row>
    <row r="6751" spans="1:10" x14ac:dyDescent="0.2">
      <c r="A6751" t="s">
        <v>8377</v>
      </c>
      <c r="B6751" t="s">
        <v>8378</v>
      </c>
      <c r="C6751" t="s">
        <v>8376</v>
      </c>
      <c r="J6751" t="s">
        <v>27671</v>
      </c>
    </row>
    <row r="6752" spans="1:10" x14ac:dyDescent="0.2">
      <c r="A6752" t="s">
        <v>8380</v>
      </c>
      <c r="B6752" t="s">
        <v>2143</v>
      </c>
      <c r="C6752" t="s">
        <v>8379</v>
      </c>
      <c r="J6752" t="s">
        <v>27671</v>
      </c>
    </row>
    <row r="6753" spans="1:10" x14ac:dyDescent="0.2">
      <c r="A6753" t="s">
        <v>8382</v>
      </c>
      <c r="B6753" t="s">
        <v>8383</v>
      </c>
      <c r="C6753" t="s">
        <v>8381</v>
      </c>
      <c r="J6753" t="s">
        <v>27671</v>
      </c>
    </row>
    <row r="6754" spans="1:10" x14ac:dyDescent="0.2">
      <c r="A6754" t="s">
        <v>8385</v>
      </c>
      <c r="B6754" t="s">
        <v>8386</v>
      </c>
      <c r="C6754" t="s">
        <v>8384</v>
      </c>
      <c r="J6754" t="s">
        <v>27671</v>
      </c>
    </row>
    <row r="6755" spans="1:10" x14ac:dyDescent="0.2">
      <c r="A6755" t="s">
        <v>8388</v>
      </c>
      <c r="B6755" t="s">
        <v>8389</v>
      </c>
      <c r="C6755" t="s">
        <v>8387</v>
      </c>
      <c r="J6755" t="s">
        <v>27671</v>
      </c>
    </row>
    <row r="6756" spans="1:10" x14ac:dyDescent="0.2">
      <c r="A6756" t="s">
        <v>8391</v>
      </c>
      <c r="B6756" t="s">
        <v>8392</v>
      </c>
      <c r="C6756" t="s">
        <v>8390</v>
      </c>
      <c r="J6756" t="s">
        <v>27671</v>
      </c>
    </row>
    <row r="6757" spans="1:10" ht="22.5" customHeight="1" x14ac:dyDescent="0.2">
      <c r="A6757" t="s">
        <v>8394</v>
      </c>
      <c r="B6757" t="s">
        <v>8395</v>
      </c>
      <c r="C6757" t="s">
        <v>8393</v>
      </c>
      <c r="J6757" t="s">
        <v>27671</v>
      </c>
    </row>
    <row r="6758" spans="1:10" x14ac:dyDescent="0.2">
      <c r="A6758" t="s">
        <v>8397</v>
      </c>
      <c r="B6758" t="s">
        <v>8398</v>
      </c>
      <c r="C6758" t="s">
        <v>8396</v>
      </c>
      <c r="J6758" t="s">
        <v>27671</v>
      </c>
    </row>
    <row r="6759" spans="1:10" x14ac:dyDescent="0.2">
      <c r="A6759" t="s">
        <v>8400</v>
      </c>
      <c r="B6759" t="s">
        <v>8401</v>
      </c>
      <c r="C6759" t="s">
        <v>8399</v>
      </c>
      <c r="J6759" t="s">
        <v>27671</v>
      </c>
    </row>
    <row r="6760" spans="1:10" x14ac:dyDescent="0.2">
      <c r="A6760" t="s">
        <v>8403</v>
      </c>
      <c r="B6760" t="s">
        <v>16283</v>
      </c>
      <c r="C6760" t="s">
        <v>8402</v>
      </c>
      <c r="J6760" t="s">
        <v>27671</v>
      </c>
    </row>
    <row r="6761" spans="1:10" x14ac:dyDescent="0.2">
      <c r="A6761" t="s">
        <v>8405</v>
      </c>
      <c r="B6761" t="s">
        <v>8406</v>
      </c>
      <c r="C6761" t="s">
        <v>8404</v>
      </c>
      <c r="J6761" t="s">
        <v>27671</v>
      </c>
    </row>
    <row r="6762" spans="1:10" x14ac:dyDescent="0.2">
      <c r="A6762" t="s">
        <v>8408</v>
      </c>
      <c r="B6762" t="s">
        <v>8409</v>
      </c>
      <c r="C6762" t="s">
        <v>8407</v>
      </c>
      <c r="J6762" t="s">
        <v>27671</v>
      </c>
    </row>
    <row r="6763" spans="1:10" x14ac:dyDescent="0.2">
      <c r="A6763" t="s">
        <v>8411</v>
      </c>
      <c r="B6763" t="s">
        <v>8412</v>
      </c>
      <c r="C6763" t="s">
        <v>8410</v>
      </c>
      <c r="J6763" t="s">
        <v>27671</v>
      </c>
    </row>
    <row r="6764" spans="1:10" x14ac:dyDescent="0.2">
      <c r="A6764" t="s">
        <v>8414</v>
      </c>
      <c r="B6764" t="s">
        <v>8415</v>
      </c>
      <c r="C6764" t="s">
        <v>8413</v>
      </c>
      <c r="J6764" t="s">
        <v>27671</v>
      </c>
    </row>
    <row r="6765" spans="1:10" x14ac:dyDescent="0.2">
      <c r="A6765" t="s">
        <v>8417</v>
      </c>
      <c r="B6765" t="s">
        <v>8418</v>
      </c>
      <c r="C6765" t="s">
        <v>8416</v>
      </c>
      <c r="J6765" t="s">
        <v>27671</v>
      </c>
    </row>
    <row r="6766" spans="1:10" x14ac:dyDescent="0.2">
      <c r="A6766" t="s">
        <v>8420</v>
      </c>
      <c r="B6766" t="s">
        <v>8421</v>
      </c>
      <c r="C6766" t="s">
        <v>8419</v>
      </c>
      <c r="J6766" t="s">
        <v>27671</v>
      </c>
    </row>
    <row r="6767" spans="1:10" x14ac:dyDescent="0.2">
      <c r="A6767" t="s">
        <v>8423</v>
      </c>
      <c r="B6767" t="s">
        <v>8424</v>
      </c>
      <c r="C6767" t="s">
        <v>8422</v>
      </c>
      <c r="J6767" t="s">
        <v>27671</v>
      </c>
    </row>
    <row r="6768" spans="1:10" x14ac:dyDescent="0.2">
      <c r="A6768" t="s">
        <v>8426</v>
      </c>
      <c r="B6768" t="s">
        <v>8427</v>
      </c>
      <c r="C6768" t="s">
        <v>8425</v>
      </c>
      <c r="J6768" t="s">
        <v>27671</v>
      </c>
    </row>
    <row r="6769" spans="1:10" x14ac:dyDescent="0.2">
      <c r="A6769" t="s">
        <v>8429</v>
      </c>
      <c r="B6769" t="s">
        <v>16284</v>
      </c>
      <c r="C6769" t="s">
        <v>8428</v>
      </c>
      <c r="J6769" t="s">
        <v>27671</v>
      </c>
    </row>
    <row r="6770" spans="1:10" x14ac:dyDescent="0.2">
      <c r="A6770" t="s">
        <v>8431</v>
      </c>
      <c r="B6770" t="s">
        <v>16285</v>
      </c>
      <c r="C6770" t="s">
        <v>8430</v>
      </c>
      <c r="J6770" t="s">
        <v>27671</v>
      </c>
    </row>
    <row r="6771" spans="1:10" x14ac:dyDescent="0.2">
      <c r="A6771" t="s">
        <v>8433</v>
      </c>
      <c r="B6771" t="s">
        <v>8434</v>
      </c>
      <c r="C6771" t="s">
        <v>8432</v>
      </c>
      <c r="J6771" t="s">
        <v>27671</v>
      </c>
    </row>
    <row r="6772" spans="1:10" x14ac:dyDescent="0.2">
      <c r="A6772" t="s">
        <v>8436</v>
      </c>
      <c r="B6772" t="s">
        <v>8437</v>
      </c>
      <c r="C6772" t="s">
        <v>8435</v>
      </c>
      <c r="J6772" t="s">
        <v>27671</v>
      </c>
    </row>
    <row r="6773" spans="1:10" x14ac:dyDescent="0.2">
      <c r="A6773" t="s">
        <v>8019</v>
      </c>
      <c r="B6773" t="s">
        <v>8020</v>
      </c>
      <c r="C6773" t="s">
        <v>8018</v>
      </c>
      <c r="J6773" t="s">
        <v>27671</v>
      </c>
    </row>
    <row r="6774" spans="1:10" x14ac:dyDescent="0.2">
      <c r="A6774" t="s">
        <v>8022</v>
      </c>
      <c r="B6774" t="s">
        <v>8023</v>
      </c>
      <c r="C6774" t="s">
        <v>8021</v>
      </c>
      <c r="J6774" t="s">
        <v>27671</v>
      </c>
    </row>
    <row r="6775" spans="1:10" x14ac:dyDescent="0.2">
      <c r="A6775" t="s">
        <v>8025</v>
      </c>
      <c r="B6775" t="s">
        <v>8026</v>
      </c>
      <c r="C6775" t="s">
        <v>8024</v>
      </c>
      <c r="J6775" t="s">
        <v>27671</v>
      </c>
    </row>
    <row r="6776" spans="1:10" x14ac:dyDescent="0.2">
      <c r="A6776" t="s">
        <v>8028</v>
      </c>
      <c r="B6776" t="s">
        <v>879</v>
      </c>
      <c r="C6776" t="s">
        <v>8027</v>
      </c>
      <c r="J6776" t="s">
        <v>27671</v>
      </c>
    </row>
    <row r="6777" spans="1:10" x14ac:dyDescent="0.2">
      <c r="A6777" t="s">
        <v>8030</v>
      </c>
      <c r="B6777" t="s">
        <v>8031</v>
      </c>
      <c r="C6777" t="s">
        <v>8029</v>
      </c>
      <c r="J6777" t="s">
        <v>27671</v>
      </c>
    </row>
    <row r="6778" spans="1:10" x14ac:dyDescent="0.2">
      <c r="A6778" t="s">
        <v>8033</v>
      </c>
      <c r="B6778" t="s">
        <v>8034</v>
      </c>
      <c r="C6778" t="s">
        <v>8032</v>
      </c>
      <c r="J6778" t="s">
        <v>27671</v>
      </c>
    </row>
    <row r="6779" spans="1:10" x14ac:dyDescent="0.2">
      <c r="A6779" t="s">
        <v>8036</v>
      </c>
      <c r="B6779" t="s">
        <v>8037</v>
      </c>
      <c r="C6779" t="s">
        <v>8035</v>
      </c>
      <c r="J6779" t="s">
        <v>27671</v>
      </c>
    </row>
    <row r="6780" spans="1:10" x14ac:dyDescent="0.2">
      <c r="A6780" t="s">
        <v>8039</v>
      </c>
      <c r="B6780" t="s">
        <v>8040</v>
      </c>
      <c r="C6780" t="s">
        <v>8038</v>
      </c>
      <c r="J6780" t="s">
        <v>27671</v>
      </c>
    </row>
    <row r="6781" spans="1:10" x14ac:dyDescent="0.2">
      <c r="A6781" t="s">
        <v>8042</v>
      </c>
      <c r="B6781" t="s">
        <v>8043</v>
      </c>
      <c r="C6781" t="s">
        <v>8041</v>
      </c>
      <c r="J6781" t="s">
        <v>27671</v>
      </c>
    </row>
    <row r="6782" spans="1:10" x14ac:dyDescent="0.2">
      <c r="A6782" t="s">
        <v>8045</v>
      </c>
      <c r="B6782" t="s">
        <v>8046</v>
      </c>
      <c r="C6782" t="s">
        <v>8044</v>
      </c>
      <c r="J6782" t="s">
        <v>27671</v>
      </c>
    </row>
    <row r="6783" spans="1:10" x14ac:dyDescent="0.2">
      <c r="A6783" t="s">
        <v>8048</v>
      </c>
      <c r="B6783" t="s">
        <v>8049</v>
      </c>
      <c r="C6783" t="s">
        <v>8047</v>
      </c>
      <c r="J6783" t="s">
        <v>27671</v>
      </c>
    </row>
    <row r="6784" spans="1:10" x14ac:dyDescent="0.2">
      <c r="A6784" t="s">
        <v>8051</v>
      </c>
      <c r="B6784" t="s">
        <v>8052</v>
      </c>
      <c r="C6784" t="s">
        <v>8050</v>
      </c>
      <c r="J6784" t="s">
        <v>27671</v>
      </c>
    </row>
    <row r="6785" spans="1:10" x14ac:dyDescent="0.2">
      <c r="A6785" t="s">
        <v>8054</v>
      </c>
      <c r="B6785" t="s">
        <v>8055</v>
      </c>
      <c r="C6785" t="s">
        <v>8053</v>
      </c>
      <c r="E6785" t="s">
        <v>22888</v>
      </c>
      <c r="G6785" t="s">
        <v>22889</v>
      </c>
      <c r="J6785" t="s">
        <v>27671</v>
      </c>
    </row>
    <row r="6786" spans="1:10" x14ac:dyDescent="0.2">
      <c r="A6786" t="s">
        <v>8057</v>
      </c>
      <c r="B6786" t="s">
        <v>8058</v>
      </c>
      <c r="C6786" t="s">
        <v>8056</v>
      </c>
      <c r="J6786" t="s">
        <v>27671</v>
      </c>
    </row>
    <row r="6787" spans="1:10" x14ac:dyDescent="0.2">
      <c r="A6787" t="s">
        <v>8060</v>
      </c>
      <c r="B6787" t="s">
        <v>8061</v>
      </c>
      <c r="C6787" t="s">
        <v>8059</v>
      </c>
      <c r="J6787" t="s">
        <v>27671</v>
      </c>
    </row>
    <row r="6788" spans="1:10" x14ac:dyDescent="0.2">
      <c r="A6788" t="s">
        <v>8063</v>
      </c>
      <c r="B6788" t="s">
        <v>8064</v>
      </c>
      <c r="C6788" t="s">
        <v>8062</v>
      </c>
      <c r="J6788" t="s">
        <v>27671</v>
      </c>
    </row>
    <row r="6789" spans="1:10" x14ac:dyDescent="0.2">
      <c r="A6789" t="s">
        <v>8066</v>
      </c>
      <c r="B6789" t="s">
        <v>8067</v>
      </c>
      <c r="C6789" t="s">
        <v>8065</v>
      </c>
      <c r="J6789" t="s">
        <v>27671</v>
      </c>
    </row>
    <row r="6790" spans="1:10" x14ac:dyDescent="0.2">
      <c r="A6790" t="s">
        <v>8069</v>
      </c>
      <c r="B6790" t="s">
        <v>8070</v>
      </c>
      <c r="C6790" t="s">
        <v>8068</v>
      </c>
      <c r="J6790" t="s">
        <v>27671</v>
      </c>
    </row>
    <row r="6791" spans="1:10" x14ac:dyDescent="0.2">
      <c r="A6791" t="s">
        <v>8072</v>
      </c>
      <c r="B6791" t="s">
        <v>16914</v>
      </c>
      <c r="C6791" t="s">
        <v>8071</v>
      </c>
      <c r="J6791" t="s">
        <v>27671</v>
      </c>
    </row>
    <row r="6792" spans="1:10" x14ac:dyDescent="0.2">
      <c r="A6792" t="s">
        <v>8074</v>
      </c>
      <c r="B6792" t="s">
        <v>8075</v>
      </c>
      <c r="C6792" t="s">
        <v>8073</v>
      </c>
      <c r="J6792" t="s">
        <v>27671</v>
      </c>
    </row>
    <row r="6793" spans="1:10" x14ac:dyDescent="0.2">
      <c r="A6793" t="s">
        <v>8077</v>
      </c>
      <c r="B6793" t="s">
        <v>16286</v>
      </c>
      <c r="C6793" t="s">
        <v>8076</v>
      </c>
      <c r="J6793" t="s">
        <v>27671</v>
      </c>
    </row>
    <row r="6794" spans="1:10" x14ac:dyDescent="0.2">
      <c r="A6794" t="s">
        <v>8079</v>
      </c>
      <c r="B6794" t="s">
        <v>8165</v>
      </c>
      <c r="C6794" t="s">
        <v>8078</v>
      </c>
      <c r="J6794" t="s">
        <v>27671</v>
      </c>
    </row>
    <row r="6795" spans="1:10" x14ac:dyDescent="0.2">
      <c r="A6795" t="s">
        <v>8081</v>
      </c>
      <c r="B6795" t="s">
        <v>8082</v>
      </c>
      <c r="C6795" t="s">
        <v>8080</v>
      </c>
      <c r="J6795" t="s">
        <v>27671</v>
      </c>
    </row>
    <row r="6796" spans="1:10" x14ac:dyDescent="0.2">
      <c r="A6796" t="s">
        <v>8084</v>
      </c>
      <c r="B6796" t="s">
        <v>8085</v>
      </c>
      <c r="C6796" t="s">
        <v>8083</v>
      </c>
      <c r="J6796" t="s">
        <v>27671</v>
      </c>
    </row>
    <row r="6797" spans="1:10" x14ac:dyDescent="0.2">
      <c r="A6797" t="s">
        <v>8087</v>
      </c>
      <c r="B6797" t="s">
        <v>16287</v>
      </c>
      <c r="C6797" t="s">
        <v>8086</v>
      </c>
      <c r="J6797" t="s">
        <v>27671</v>
      </c>
    </row>
    <row r="6798" spans="1:10" x14ac:dyDescent="0.2">
      <c r="A6798" t="s">
        <v>8089</v>
      </c>
      <c r="B6798" t="s">
        <v>8090</v>
      </c>
      <c r="C6798" t="s">
        <v>8088</v>
      </c>
      <c r="J6798" t="s">
        <v>27671</v>
      </c>
    </row>
    <row r="6799" spans="1:10" x14ac:dyDescent="0.2">
      <c r="A6799" t="s">
        <v>8092</v>
      </c>
      <c r="B6799" t="s">
        <v>8093</v>
      </c>
      <c r="C6799" t="s">
        <v>8091</v>
      </c>
      <c r="J6799" t="s">
        <v>27671</v>
      </c>
    </row>
    <row r="6800" spans="1:10" x14ac:dyDescent="0.2">
      <c r="A6800" t="s">
        <v>8095</v>
      </c>
      <c r="B6800" t="s">
        <v>8096</v>
      </c>
      <c r="C6800" t="s">
        <v>8094</v>
      </c>
      <c r="J6800" t="s">
        <v>27671</v>
      </c>
    </row>
    <row r="6801" spans="1:10" x14ac:dyDescent="0.2">
      <c r="A6801" t="s">
        <v>8098</v>
      </c>
      <c r="B6801" t="s">
        <v>1057</v>
      </c>
      <c r="C6801" t="s">
        <v>8097</v>
      </c>
      <c r="J6801" t="s">
        <v>27671</v>
      </c>
    </row>
    <row r="6802" spans="1:10" x14ac:dyDescent="0.2">
      <c r="A6802" t="s">
        <v>11208</v>
      </c>
      <c r="B6802" t="s">
        <v>11209</v>
      </c>
      <c r="C6802" t="s">
        <v>8099</v>
      </c>
      <c r="J6802" t="s">
        <v>27671</v>
      </c>
    </row>
    <row r="6803" spans="1:10" x14ac:dyDescent="0.2">
      <c r="A6803" t="s">
        <v>6967</v>
      </c>
      <c r="B6803" t="s">
        <v>6968</v>
      </c>
      <c r="C6803" t="s">
        <v>6966</v>
      </c>
      <c r="J6803" t="s">
        <v>27671</v>
      </c>
    </row>
    <row r="6804" spans="1:10" x14ac:dyDescent="0.2">
      <c r="A6804" t="s">
        <v>6970</v>
      </c>
      <c r="B6804" t="s">
        <v>5710</v>
      </c>
      <c r="C6804" t="s">
        <v>6969</v>
      </c>
      <c r="J6804" t="s">
        <v>27671</v>
      </c>
    </row>
    <row r="6805" spans="1:10" x14ac:dyDescent="0.2">
      <c r="A6805" t="s">
        <v>6972</v>
      </c>
      <c r="B6805" t="s">
        <v>7102</v>
      </c>
      <c r="C6805" t="s">
        <v>6971</v>
      </c>
      <c r="J6805" t="s">
        <v>27671</v>
      </c>
    </row>
    <row r="6806" spans="1:10" x14ac:dyDescent="0.2">
      <c r="A6806" t="s">
        <v>7104</v>
      </c>
      <c r="B6806" t="s">
        <v>7105</v>
      </c>
      <c r="C6806" t="s">
        <v>7103</v>
      </c>
      <c r="J6806" t="s">
        <v>27671</v>
      </c>
    </row>
    <row r="6807" spans="1:10" x14ac:dyDescent="0.2">
      <c r="A6807" t="s">
        <v>6973</v>
      </c>
      <c r="B6807" t="s">
        <v>6974</v>
      </c>
      <c r="C6807" t="s">
        <v>7106</v>
      </c>
      <c r="J6807" t="s">
        <v>27671</v>
      </c>
    </row>
    <row r="6808" spans="1:10" x14ac:dyDescent="0.2">
      <c r="A6808" t="s">
        <v>6976</v>
      </c>
      <c r="B6808" t="s">
        <v>6977</v>
      </c>
      <c r="C6808" t="s">
        <v>6975</v>
      </c>
      <c r="J6808" t="s">
        <v>27671</v>
      </c>
    </row>
    <row r="6809" spans="1:10" x14ac:dyDescent="0.2">
      <c r="A6809" t="s">
        <v>6979</v>
      </c>
      <c r="B6809" t="s">
        <v>6980</v>
      </c>
      <c r="C6809" t="s">
        <v>6978</v>
      </c>
      <c r="J6809" t="s">
        <v>27671</v>
      </c>
    </row>
    <row r="6810" spans="1:10" x14ac:dyDescent="0.2">
      <c r="A6810" t="s">
        <v>6982</v>
      </c>
      <c r="B6810" t="s">
        <v>6983</v>
      </c>
      <c r="C6810" t="s">
        <v>6981</v>
      </c>
      <c r="J6810" t="s">
        <v>27671</v>
      </c>
    </row>
    <row r="6811" spans="1:10" x14ac:dyDescent="0.2">
      <c r="A6811" t="s">
        <v>6985</v>
      </c>
      <c r="B6811" t="s">
        <v>6986</v>
      </c>
      <c r="C6811" t="s">
        <v>6984</v>
      </c>
      <c r="J6811" t="s">
        <v>27671</v>
      </c>
    </row>
    <row r="6812" spans="1:10" x14ac:dyDescent="0.2">
      <c r="A6812" t="s">
        <v>6988</v>
      </c>
      <c r="B6812" t="s">
        <v>6989</v>
      </c>
      <c r="C6812" t="s">
        <v>6987</v>
      </c>
      <c r="J6812" t="s">
        <v>27671</v>
      </c>
    </row>
    <row r="6813" spans="1:10" x14ac:dyDescent="0.2">
      <c r="A6813" t="s">
        <v>6991</v>
      </c>
      <c r="B6813" t="s">
        <v>6992</v>
      </c>
      <c r="C6813" t="s">
        <v>6990</v>
      </c>
      <c r="J6813" t="s">
        <v>27671</v>
      </c>
    </row>
    <row r="6814" spans="1:10" x14ac:dyDescent="0.2">
      <c r="A6814" t="s">
        <v>6994</v>
      </c>
      <c r="B6814" t="s">
        <v>6995</v>
      </c>
      <c r="C6814" t="s">
        <v>6993</v>
      </c>
      <c r="J6814" t="s">
        <v>27671</v>
      </c>
    </row>
    <row r="6815" spans="1:10" x14ac:dyDescent="0.2">
      <c r="A6815" t="s">
        <v>6997</v>
      </c>
      <c r="B6815" t="s">
        <v>6998</v>
      </c>
      <c r="C6815" t="s">
        <v>6996</v>
      </c>
      <c r="J6815" t="s">
        <v>27671</v>
      </c>
    </row>
    <row r="6816" spans="1:10" x14ac:dyDescent="0.2">
      <c r="A6816" t="s">
        <v>7000</v>
      </c>
      <c r="B6816" t="s">
        <v>7001</v>
      </c>
      <c r="C6816" t="s">
        <v>6999</v>
      </c>
      <c r="J6816" t="s">
        <v>27671</v>
      </c>
    </row>
    <row r="6817" spans="1:10" x14ac:dyDescent="0.2">
      <c r="A6817" t="s">
        <v>7003</v>
      </c>
      <c r="B6817" t="s">
        <v>7004</v>
      </c>
      <c r="C6817" t="s">
        <v>7002</v>
      </c>
      <c r="J6817" t="s">
        <v>27671</v>
      </c>
    </row>
    <row r="6818" spans="1:10" x14ac:dyDescent="0.2">
      <c r="A6818" t="s">
        <v>7006</v>
      </c>
      <c r="B6818" t="s">
        <v>7007</v>
      </c>
      <c r="C6818" t="s">
        <v>7005</v>
      </c>
      <c r="J6818" t="s">
        <v>27671</v>
      </c>
    </row>
    <row r="6819" spans="1:10" x14ac:dyDescent="0.2">
      <c r="A6819" t="s">
        <v>7009</v>
      </c>
      <c r="B6819" t="s">
        <v>7010</v>
      </c>
      <c r="C6819" t="s">
        <v>7008</v>
      </c>
      <c r="J6819" t="s">
        <v>27671</v>
      </c>
    </row>
    <row r="6820" spans="1:10" x14ac:dyDescent="0.2">
      <c r="A6820" t="s">
        <v>7012</v>
      </c>
      <c r="B6820" t="s">
        <v>7013</v>
      </c>
      <c r="C6820" t="s">
        <v>7011</v>
      </c>
      <c r="J6820" t="s">
        <v>27671</v>
      </c>
    </row>
    <row r="6821" spans="1:10" x14ac:dyDescent="0.2">
      <c r="A6821" t="s">
        <v>7015</v>
      </c>
      <c r="B6821" t="s">
        <v>7016</v>
      </c>
      <c r="C6821" t="s">
        <v>7014</v>
      </c>
      <c r="J6821" t="s">
        <v>27671</v>
      </c>
    </row>
    <row r="6822" spans="1:10" x14ac:dyDescent="0.2">
      <c r="A6822" t="s">
        <v>7018</v>
      </c>
      <c r="B6822" t="s">
        <v>7019</v>
      </c>
      <c r="C6822" t="s">
        <v>7017</v>
      </c>
      <c r="J6822" t="s">
        <v>27671</v>
      </c>
    </row>
    <row r="6823" spans="1:10" x14ac:dyDescent="0.2">
      <c r="A6823" t="s">
        <v>7021</v>
      </c>
      <c r="B6823" t="s">
        <v>7022</v>
      </c>
      <c r="C6823" t="s">
        <v>7020</v>
      </c>
      <c r="J6823" t="s">
        <v>27671</v>
      </c>
    </row>
    <row r="6824" spans="1:10" x14ac:dyDescent="0.2">
      <c r="A6824" t="s">
        <v>7024</v>
      </c>
      <c r="B6824" t="s">
        <v>7025</v>
      </c>
      <c r="C6824" t="s">
        <v>7023</v>
      </c>
      <c r="J6824" t="s">
        <v>27671</v>
      </c>
    </row>
    <row r="6825" spans="1:10" x14ac:dyDescent="0.2">
      <c r="A6825" t="s">
        <v>7027</v>
      </c>
      <c r="B6825" t="s">
        <v>7028</v>
      </c>
      <c r="C6825" t="s">
        <v>7026</v>
      </c>
      <c r="J6825" t="s">
        <v>27671</v>
      </c>
    </row>
    <row r="6826" spans="1:10" x14ac:dyDescent="0.2">
      <c r="A6826" t="s">
        <v>7030</v>
      </c>
      <c r="B6826" t="s">
        <v>7031</v>
      </c>
      <c r="C6826" t="s">
        <v>7029</v>
      </c>
      <c r="J6826" t="s">
        <v>27671</v>
      </c>
    </row>
    <row r="6827" spans="1:10" x14ac:dyDescent="0.2">
      <c r="A6827" t="s">
        <v>7033</v>
      </c>
      <c r="B6827" t="s">
        <v>7034</v>
      </c>
      <c r="C6827" t="s">
        <v>7032</v>
      </c>
      <c r="J6827" t="s">
        <v>27671</v>
      </c>
    </row>
    <row r="6828" spans="1:10" x14ac:dyDescent="0.2">
      <c r="A6828" t="s">
        <v>7036</v>
      </c>
      <c r="B6828" t="s">
        <v>7037</v>
      </c>
      <c r="C6828" t="s">
        <v>7035</v>
      </c>
      <c r="J6828" t="s">
        <v>27671</v>
      </c>
    </row>
    <row r="6829" spans="1:10" x14ac:dyDescent="0.2">
      <c r="A6829" t="s">
        <v>7039</v>
      </c>
      <c r="B6829" t="s">
        <v>7040</v>
      </c>
      <c r="C6829" t="s">
        <v>7038</v>
      </c>
      <c r="J6829" t="s">
        <v>27671</v>
      </c>
    </row>
    <row r="6830" spans="1:10" x14ac:dyDescent="0.2">
      <c r="A6830" t="s">
        <v>7042</v>
      </c>
      <c r="B6830" t="s">
        <v>7043</v>
      </c>
      <c r="C6830" t="s">
        <v>7041</v>
      </c>
      <c r="J6830" t="s">
        <v>27671</v>
      </c>
    </row>
    <row r="6831" spans="1:10" x14ac:dyDescent="0.2">
      <c r="A6831" t="s">
        <v>7045</v>
      </c>
      <c r="B6831" t="s">
        <v>7046</v>
      </c>
      <c r="C6831" t="s">
        <v>7044</v>
      </c>
      <c r="J6831" t="s">
        <v>27671</v>
      </c>
    </row>
    <row r="6832" spans="1:10" x14ac:dyDescent="0.2">
      <c r="A6832" t="s">
        <v>7048</v>
      </c>
      <c r="B6832" t="s">
        <v>7049</v>
      </c>
      <c r="C6832" t="s">
        <v>7047</v>
      </c>
      <c r="J6832" t="s">
        <v>27671</v>
      </c>
    </row>
    <row r="6833" spans="1:10" x14ac:dyDescent="0.2">
      <c r="A6833" t="s">
        <v>7051</v>
      </c>
      <c r="B6833" t="s">
        <v>7052</v>
      </c>
      <c r="C6833" t="s">
        <v>7050</v>
      </c>
      <c r="J6833" t="s">
        <v>27671</v>
      </c>
    </row>
    <row r="6834" spans="1:10" x14ac:dyDescent="0.2">
      <c r="A6834" t="s">
        <v>7054</v>
      </c>
      <c r="B6834" t="s">
        <v>7055</v>
      </c>
      <c r="C6834" t="s">
        <v>7053</v>
      </c>
      <c r="J6834" t="s">
        <v>27671</v>
      </c>
    </row>
    <row r="6835" spans="1:10" x14ac:dyDescent="0.2">
      <c r="A6835" t="s">
        <v>7057</v>
      </c>
      <c r="B6835" t="s">
        <v>7058</v>
      </c>
      <c r="C6835" t="s">
        <v>7056</v>
      </c>
      <c r="J6835" t="s">
        <v>27671</v>
      </c>
    </row>
    <row r="6836" spans="1:10" x14ac:dyDescent="0.2">
      <c r="A6836" t="s">
        <v>7060</v>
      </c>
      <c r="B6836" t="s">
        <v>7061</v>
      </c>
      <c r="C6836" t="s">
        <v>7059</v>
      </c>
      <c r="J6836" t="s">
        <v>27671</v>
      </c>
    </row>
    <row r="6837" spans="1:10" x14ac:dyDescent="0.2">
      <c r="A6837" t="s">
        <v>7063</v>
      </c>
      <c r="B6837" t="s">
        <v>7064</v>
      </c>
      <c r="C6837" t="s">
        <v>7062</v>
      </c>
      <c r="J6837" t="s">
        <v>27671</v>
      </c>
    </row>
    <row r="6838" spans="1:10" x14ac:dyDescent="0.2">
      <c r="A6838" t="s">
        <v>7066</v>
      </c>
      <c r="B6838" t="s">
        <v>7067</v>
      </c>
      <c r="C6838" t="s">
        <v>7065</v>
      </c>
      <c r="J6838" t="s">
        <v>27671</v>
      </c>
    </row>
    <row r="6839" spans="1:10" x14ac:dyDescent="0.2">
      <c r="A6839" t="s">
        <v>7069</v>
      </c>
      <c r="B6839" t="s">
        <v>7070</v>
      </c>
      <c r="C6839" t="s">
        <v>7068</v>
      </c>
      <c r="J6839" t="s">
        <v>27671</v>
      </c>
    </row>
    <row r="6840" spans="1:10" x14ac:dyDescent="0.2">
      <c r="A6840" t="s">
        <v>7072</v>
      </c>
      <c r="B6840" t="s">
        <v>7073</v>
      </c>
      <c r="C6840" t="s">
        <v>7071</v>
      </c>
      <c r="J6840" t="s">
        <v>27671</v>
      </c>
    </row>
    <row r="6841" spans="1:10" x14ac:dyDescent="0.2">
      <c r="A6841" t="s">
        <v>7075</v>
      </c>
      <c r="B6841" t="s">
        <v>7076</v>
      </c>
      <c r="C6841" t="s">
        <v>7074</v>
      </c>
      <c r="J6841" t="s">
        <v>27671</v>
      </c>
    </row>
    <row r="6842" spans="1:10" x14ac:dyDescent="0.2">
      <c r="A6842" t="s">
        <v>7078</v>
      </c>
      <c r="B6842" t="s">
        <v>7079</v>
      </c>
      <c r="C6842" t="s">
        <v>7077</v>
      </c>
      <c r="J6842" t="s">
        <v>27671</v>
      </c>
    </row>
    <row r="6843" spans="1:10" x14ac:dyDescent="0.2">
      <c r="A6843" t="s">
        <v>7081</v>
      </c>
      <c r="B6843" t="s">
        <v>7082</v>
      </c>
      <c r="C6843" t="s">
        <v>7080</v>
      </c>
      <c r="J6843" t="s">
        <v>27671</v>
      </c>
    </row>
    <row r="6844" spans="1:10" x14ac:dyDescent="0.2">
      <c r="A6844" t="s">
        <v>7084</v>
      </c>
      <c r="B6844" t="s">
        <v>4598</v>
      </c>
      <c r="C6844" t="s">
        <v>7083</v>
      </c>
      <c r="J6844" t="s">
        <v>27671</v>
      </c>
    </row>
    <row r="6845" spans="1:10" x14ac:dyDescent="0.2">
      <c r="A6845" t="s">
        <v>4600</v>
      </c>
      <c r="B6845" t="s">
        <v>4601</v>
      </c>
      <c r="C6845" t="s">
        <v>4599</v>
      </c>
      <c r="J6845" t="s">
        <v>27671</v>
      </c>
    </row>
    <row r="6846" spans="1:10" x14ac:dyDescent="0.2">
      <c r="A6846" t="s">
        <v>4603</v>
      </c>
      <c r="B6846" t="s">
        <v>16915</v>
      </c>
      <c r="C6846" t="s">
        <v>4602</v>
      </c>
      <c r="J6846" t="s">
        <v>27671</v>
      </c>
    </row>
    <row r="6847" spans="1:10" x14ac:dyDescent="0.2">
      <c r="A6847" t="s">
        <v>4605</v>
      </c>
      <c r="B6847" t="s">
        <v>4606</v>
      </c>
      <c r="C6847" t="s">
        <v>4604</v>
      </c>
      <c r="J6847" t="s">
        <v>27671</v>
      </c>
    </row>
    <row r="6848" spans="1:10" x14ac:dyDescent="0.2">
      <c r="A6848" t="s">
        <v>4608</v>
      </c>
      <c r="B6848" t="s">
        <v>4609</v>
      </c>
      <c r="C6848" t="s">
        <v>4607</v>
      </c>
      <c r="J6848" t="s">
        <v>27671</v>
      </c>
    </row>
    <row r="6849" spans="1:10" x14ac:dyDescent="0.2">
      <c r="A6849" t="s">
        <v>4611</v>
      </c>
      <c r="B6849" t="s">
        <v>4612</v>
      </c>
      <c r="C6849" t="s">
        <v>4610</v>
      </c>
      <c r="J6849" t="s">
        <v>27671</v>
      </c>
    </row>
    <row r="6850" spans="1:10" x14ac:dyDescent="0.2">
      <c r="A6850" t="s">
        <v>4614</v>
      </c>
      <c r="B6850" t="s">
        <v>4615</v>
      </c>
      <c r="C6850" t="s">
        <v>4613</v>
      </c>
      <c r="J6850" t="s">
        <v>27671</v>
      </c>
    </row>
    <row r="6851" spans="1:10" x14ac:dyDescent="0.2">
      <c r="A6851" t="s">
        <v>4617</v>
      </c>
      <c r="B6851" t="s">
        <v>4618</v>
      </c>
      <c r="C6851" t="s">
        <v>4616</v>
      </c>
      <c r="J6851" t="s">
        <v>27671</v>
      </c>
    </row>
    <row r="6852" spans="1:10" x14ac:dyDescent="0.2">
      <c r="A6852" t="s">
        <v>4620</v>
      </c>
      <c r="B6852" t="s">
        <v>4621</v>
      </c>
      <c r="C6852" t="s">
        <v>4619</v>
      </c>
      <c r="J6852" t="s">
        <v>27671</v>
      </c>
    </row>
    <row r="6853" spans="1:10" x14ac:dyDescent="0.2">
      <c r="A6853" t="s">
        <v>4623</v>
      </c>
      <c r="B6853" t="s">
        <v>4624</v>
      </c>
      <c r="C6853" t="s">
        <v>4622</v>
      </c>
      <c r="J6853" t="s">
        <v>27671</v>
      </c>
    </row>
    <row r="6854" spans="1:10" x14ac:dyDescent="0.2">
      <c r="A6854" t="s">
        <v>4626</v>
      </c>
      <c r="B6854" t="s">
        <v>4627</v>
      </c>
      <c r="C6854" t="s">
        <v>4625</v>
      </c>
      <c r="J6854" t="s">
        <v>27671</v>
      </c>
    </row>
    <row r="6855" spans="1:10" x14ac:dyDescent="0.2">
      <c r="A6855" t="s">
        <v>4629</v>
      </c>
      <c r="B6855" t="s">
        <v>4630</v>
      </c>
      <c r="C6855" t="s">
        <v>4628</v>
      </c>
      <c r="J6855" t="s">
        <v>27671</v>
      </c>
    </row>
    <row r="6856" spans="1:10" x14ac:dyDescent="0.2">
      <c r="A6856" t="s">
        <v>4632</v>
      </c>
      <c r="B6856" t="s">
        <v>4633</v>
      </c>
      <c r="C6856" t="s">
        <v>4631</v>
      </c>
      <c r="J6856" t="s">
        <v>27671</v>
      </c>
    </row>
    <row r="6857" spans="1:10" x14ac:dyDescent="0.2">
      <c r="A6857" t="s">
        <v>4635</v>
      </c>
      <c r="B6857" t="s">
        <v>26193</v>
      </c>
      <c r="C6857" t="s">
        <v>4634</v>
      </c>
      <c r="J6857" t="s">
        <v>27671</v>
      </c>
    </row>
    <row r="6858" spans="1:10" x14ac:dyDescent="0.2">
      <c r="A6858" t="s">
        <v>8515</v>
      </c>
      <c r="B6858" t="s">
        <v>8516</v>
      </c>
      <c r="C6858" t="s">
        <v>8514</v>
      </c>
      <c r="J6858" t="s">
        <v>27671</v>
      </c>
    </row>
    <row r="6859" spans="1:10" x14ac:dyDescent="0.2">
      <c r="A6859" t="s">
        <v>8518</v>
      </c>
      <c r="B6859" t="s">
        <v>8519</v>
      </c>
      <c r="C6859" t="s">
        <v>8517</v>
      </c>
      <c r="J6859" t="s">
        <v>27671</v>
      </c>
    </row>
    <row r="6860" spans="1:10" x14ac:dyDescent="0.2">
      <c r="A6860" t="s">
        <v>8521</v>
      </c>
      <c r="B6860" t="s">
        <v>8522</v>
      </c>
      <c r="C6860" t="s">
        <v>8520</v>
      </c>
      <c r="J6860" t="s">
        <v>27671</v>
      </c>
    </row>
    <row r="6861" spans="1:10" x14ac:dyDescent="0.2">
      <c r="A6861" t="s">
        <v>8524</v>
      </c>
      <c r="B6861" t="s">
        <v>8525</v>
      </c>
      <c r="C6861" t="s">
        <v>8523</v>
      </c>
      <c r="J6861" t="s">
        <v>27671</v>
      </c>
    </row>
    <row r="6862" spans="1:10" x14ac:dyDescent="0.2">
      <c r="A6862" t="s">
        <v>8527</v>
      </c>
      <c r="B6862" t="s">
        <v>8528</v>
      </c>
      <c r="C6862" t="s">
        <v>8526</v>
      </c>
      <c r="J6862" t="s">
        <v>27671</v>
      </c>
    </row>
    <row r="6863" spans="1:10" x14ac:dyDescent="0.2">
      <c r="A6863" t="s">
        <v>8530</v>
      </c>
      <c r="B6863" t="s">
        <v>8531</v>
      </c>
      <c r="C6863" t="s">
        <v>8529</v>
      </c>
      <c r="J6863" t="s">
        <v>27671</v>
      </c>
    </row>
    <row r="6864" spans="1:10" x14ac:dyDescent="0.2">
      <c r="A6864" t="s">
        <v>8533</v>
      </c>
      <c r="B6864" t="s">
        <v>8534</v>
      </c>
      <c r="C6864" t="s">
        <v>8532</v>
      </c>
      <c r="J6864" t="s">
        <v>27671</v>
      </c>
    </row>
    <row r="6865" spans="1:10" x14ac:dyDescent="0.2">
      <c r="A6865" t="s">
        <v>8536</v>
      </c>
      <c r="B6865" t="s">
        <v>8537</v>
      </c>
      <c r="C6865" t="s">
        <v>8535</v>
      </c>
      <c r="J6865" t="s">
        <v>27671</v>
      </c>
    </row>
    <row r="6866" spans="1:10" x14ac:dyDescent="0.2">
      <c r="A6866" t="s">
        <v>8539</v>
      </c>
      <c r="B6866" t="s">
        <v>8540</v>
      </c>
      <c r="C6866" t="s">
        <v>8538</v>
      </c>
      <c r="J6866" t="s">
        <v>27671</v>
      </c>
    </row>
    <row r="6867" spans="1:10" x14ac:dyDescent="0.2">
      <c r="A6867" t="s">
        <v>8542</v>
      </c>
      <c r="B6867" t="s">
        <v>16288</v>
      </c>
      <c r="C6867" t="s">
        <v>8541</v>
      </c>
      <c r="J6867" t="s">
        <v>27671</v>
      </c>
    </row>
    <row r="6868" spans="1:10" x14ac:dyDescent="0.2">
      <c r="A6868" t="s">
        <v>8544</v>
      </c>
      <c r="B6868" t="s">
        <v>5192</v>
      </c>
      <c r="C6868" t="s">
        <v>8543</v>
      </c>
      <c r="J6868" t="s">
        <v>27671</v>
      </c>
    </row>
    <row r="6869" spans="1:10" x14ac:dyDescent="0.2">
      <c r="A6869" t="s">
        <v>8546</v>
      </c>
      <c r="B6869" t="s">
        <v>8547</v>
      </c>
      <c r="C6869" t="s">
        <v>8545</v>
      </c>
      <c r="J6869" t="s">
        <v>27671</v>
      </c>
    </row>
    <row r="6870" spans="1:10" x14ac:dyDescent="0.2">
      <c r="A6870" t="s">
        <v>8549</v>
      </c>
      <c r="B6870" t="s">
        <v>8550</v>
      </c>
      <c r="C6870" t="s">
        <v>8548</v>
      </c>
      <c r="J6870" t="s">
        <v>27671</v>
      </c>
    </row>
    <row r="6871" spans="1:10" x14ac:dyDescent="0.2">
      <c r="A6871" t="s">
        <v>8552</v>
      </c>
      <c r="B6871" t="s">
        <v>9383</v>
      </c>
      <c r="C6871" t="s">
        <v>8551</v>
      </c>
      <c r="J6871" t="s">
        <v>27671</v>
      </c>
    </row>
    <row r="6872" spans="1:10" x14ac:dyDescent="0.2">
      <c r="A6872" t="s">
        <v>9385</v>
      </c>
      <c r="B6872" t="s">
        <v>16289</v>
      </c>
      <c r="C6872" t="s">
        <v>9384</v>
      </c>
      <c r="J6872" t="s">
        <v>27671</v>
      </c>
    </row>
    <row r="6873" spans="1:10" x14ac:dyDescent="0.2">
      <c r="A6873" t="s">
        <v>9387</v>
      </c>
      <c r="B6873" t="s">
        <v>9388</v>
      </c>
      <c r="C6873" t="s">
        <v>9386</v>
      </c>
      <c r="J6873" t="s">
        <v>27671</v>
      </c>
    </row>
    <row r="6874" spans="1:10" x14ac:dyDescent="0.2">
      <c r="A6874" t="s">
        <v>9390</v>
      </c>
      <c r="B6874" t="s">
        <v>9391</v>
      </c>
      <c r="C6874" t="s">
        <v>9389</v>
      </c>
      <c r="J6874" t="s">
        <v>27671</v>
      </c>
    </row>
    <row r="6875" spans="1:10" x14ac:dyDescent="0.2">
      <c r="A6875" t="s">
        <v>9393</v>
      </c>
      <c r="B6875" t="s">
        <v>9394</v>
      </c>
      <c r="C6875" t="s">
        <v>9392</v>
      </c>
      <c r="J6875" t="s">
        <v>27671</v>
      </c>
    </row>
    <row r="6876" spans="1:10" x14ac:dyDescent="0.2">
      <c r="A6876" t="s">
        <v>9396</v>
      </c>
      <c r="B6876" t="s">
        <v>8982</v>
      </c>
      <c r="C6876" t="s">
        <v>9395</v>
      </c>
      <c r="J6876" t="s">
        <v>27671</v>
      </c>
    </row>
    <row r="6877" spans="1:10" x14ac:dyDescent="0.2">
      <c r="A6877" t="s">
        <v>8984</v>
      </c>
      <c r="B6877" t="s">
        <v>8985</v>
      </c>
      <c r="C6877" t="s">
        <v>8983</v>
      </c>
      <c r="J6877" t="s">
        <v>27671</v>
      </c>
    </row>
    <row r="6878" spans="1:10" x14ac:dyDescent="0.2">
      <c r="A6878" t="s">
        <v>8987</v>
      </c>
      <c r="B6878" t="s">
        <v>16290</v>
      </c>
      <c r="C6878" t="s">
        <v>8986</v>
      </c>
      <c r="J6878" t="s">
        <v>27671</v>
      </c>
    </row>
    <row r="6879" spans="1:10" x14ac:dyDescent="0.2">
      <c r="A6879" t="s">
        <v>8989</v>
      </c>
      <c r="B6879" t="s">
        <v>2134</v>
      </c>
      <c r="C6879" t="s">
        <v>8988</v>
      </c>
      <c r="J6879" t="s">
        <v>27671</v>
      </c>
    </row>
    <row r="6880" spans="1:10" x14ac:dyDescent="0.2">
      <c r="A6880" t="s">
        <v>8991</v>
      </c>
      <c r="B6880" t="s">
        <v>8992</v>
      </c>
      <c r="C6880" t="s">
        <v>8990</v>
      </c>
      <c r="J6880" t="s">
        <v>27671</v>
      </c>
    </row>
    <row r="6881" spans="1:10" x14ac:dyDescent="0.2">
      <c r="A6881" t="s">
        <v>8994</v>
      </c>
      <c r="B6881" t="s">
        <v>6869</v>
      </c>
      <c r="C6881" t="s">
        <v>8993</v>
      </c>
      <c r="J6881" t="s">
        <v>27671</v>
      </c>
    </row>
    <row r="6882" spans="1:10" x14ac:dyDescent="0.2">
      <c r="A6882" t="s">
        <v>8996</v>
      </c>
      <c r="B6882" t="s">
        <v>6872</v>
      </c>
      <c r="C6882" t="s">
        <v>8995</v>
      </c>
      <c r="J6882" t="s">
        <v>27671</v>
      </c>
    </row>
    <row r="6883" spans="1:10" x14ac:dyDescent="0.2">
      <c r="A6883" t="s">
        <v>8998</v>
      </c>
      <c r="B6883" t="s">
        <v>3922</v>
      </c>
      <c r="C6883" t="s">
        <v>8997</v>
      </c>
      <c r="J6883" t="s">
        <v>27671</v>
      </c>
    </row>
    <row r="6884" spans="1:10" x14ac:dyDescent="0.2">
      <c r="A6884" t="s">
        <v>9000</v>
      </c>
      <c r="B6884" t="s">
        <v>9001</v>
      </c>
      <c r="C6884" t="s">
        <v>8999</v>
      </c>
      <c r="J6884" t="s">
        <v>27671</v>
      </c>
    </row>
    <row r="6885" spans="1:10" x14ac:dyDescent="0.2">
      <c r="A6885" t="s">
        <v>9003</v>
      </c>
      <c r="B6885" t="s">
        <v>9001</v>
      </c>
      <c r="C6885" t="s">
        <v>9002</v>
      </c>
      <c r="J6885" t="s">
        <v>27671</v>
      </c>
    </row>
    <row r="6886" spans="1:10" x14ac:dyDescent="0.2">
      <c r="A6886" t="s">
        <v>9005</v>
      </c>
      <c r="B6886" t="s">
        <v>1739</v>
      </c>
      <c r="C6886" t="s">
        <v>9004</v>
      </c>
      <c r="J6886" t="s">
        <v>27671</v>
      </c>
    </row>
    <row r="6887" spans="1:10" x14ac:dyDescent="0.2">
      <c r="A6887" t="s">
        <v>9007</v>
      </c>
      <c r="B6887" t="s">
        <v>9008</v>
      </c>
      <c r="C6887" t="s">
        <v>9006</v>
      </c>
      <c r="J6887" t="s">
        <v>27671</v>
      </c>
    </row>
    <row r="6888" spans="1:10" x14ac:dyDescent="0.2">
      <c r="A6888" t="s">
        <v>9010</v>
      </c>
      <c r="B6888" t="s">
        <v>3909</v>
      </c>
      <c r="C6888" t="s">
        <v>9009</v>
      </c>
      <c r="J6888" t="s">
        <v>27671</v>
      </c>
    </row>
    <row r="6889" spans="1:10" x14ac:dyDescent="0.2">
      <c r="A6889" t="s">
        <v>9012</v>
      </c>
      <c r="B6889" t="s">
        <v>9013</v>
      </c>
      <c r="C6889" t="s">
        <v>9011</v>
      </c>
      <c r="J6889" t="s">
        <v>27671</v>
      </c>
    </row>
    <row r="6890" spans="1:10" x14ac:dyDescent="0.2">
      <c r="A6890" t="s">
        <v>9015</v>
      </c>
      <c r="B6890" t="s">
        <v>9016</v>
      </c>
      <c r="C6890" t="s">
        <v>9014</v>
      </c>
      <c r="J6890" t="s">
        <v>27671</v>
      </c>
    </row>
    <row r="6891" spans="1:10" x14ac:dyDescent="0.2">
      <c r="A6891" t="s">
        <v>9018</v>
      </c>
      <c r="B6891" t="s">
        <v>4213</v>
      </c>
      <c r="C6891" t="s">
        <v>9017</v>
      </c>
      <c r="J6891" t="s">
        <v>27671</v>
      </c>
    </row>
    <row r="6892" spans="1:10" x14ac:dyDescent="0.2">
      <c r="A6892" t="s">
        <v>9020</v>
      </c>
      <c r="B6892" t="s">
        <v>9021</v>
      </c>
      <c r="C6892" t="s">
        <v>9019</v>
      </c>
      <c r="J6892" t="s">
        <v>27671</v>
      </c>
    </row>
    <row r="6893" spans="1:10" x14ac:dyDescent="0.2">
      <c r="A6893" t="s">
        <v>9023</v>
      </c>
      <c r="B6893" t="s">
        <v>9024</v>
      </c>
      <c r="C6893" t="s">
        <v>9022</v>
      </c>
      <c r="J6893" t="s">
        <v>27671</v>
      </c>
    </row>
    <row r="6894" spans="1:10" x14ac:dyDescent="0.2">
      <c r="A6894" t="s">
        <v>9026</v>
      </c>
      <c r="B6894" t="s">
        <v>9027</v>
      </c>
      <c r="C6894" t="s">
        <v>9025</v>
      </c>
      <c r="J6894" t="s">
        <v>27671</v>
      </c>
    </row>
    <row r="6895" spans="1:10" x14ac:dyDescent="0.2">
      <c r="A6895" t="s">
        <v>9029</v>
      </c>
      <c r="B6895" t="s">
        <v>9030</v>
      </c>
      <c r="C6895" t="s">
        <v>9028</v>
      </c>
      <c r="J6895" t="s">
        <v>27671</v>
      </c>
    </row>
    <row r="6896" spans="1:10" x14ac:dyDescent="0.2">
      <c r="A6896" t="s">
        <v>9032</v>
      </c>
      <c r="B6896" t="s">
        <v>9033</v>
      </c>
      <c r="C6896" t="s">
        <v>9031</v>
      </c>
      <c r="J6896" t="s">
        <v>27671</v>
      </c>
    </row>
    <row r="6897" spans="1:10" x14ac:dyDescent="0.2">
      <c r="A6897" t="s">
        <v>9035</v>
      </c>
      <c r="B6897" t="s">
        <v>8956</v>
      </c>
      <c r="C6897" t="s">
        <v>9034</v>
      </c>
      <c r="J6897" t="s">
        <v>27671</v>
      </c>
    </row>
    <row r="6898" spans="1:10" x14ac:dyDescent="0.2">
      <c r="A6898" t="s">
        <v>9037</v>
      </c>
      <c r="B6898" t="s">
        <v>9038</v>
      </c>
      <c r="C6898" t="s">
        <v>9036</v>
      </c>
      <c r="J6898" t="s">
        <v>27671</v>
      </c>
    </row>
    <row r="6899" spans="1:10" x14ac:dyDescent="0.2">
      <c r="A6899" t="s">
        <v>9040</v>
      </c>
      <c r="B6899" t="s">
        <v>8178</v>
      </c>
      <c r="C6899" t="s">
        <v>9039</v>
      </c>
      <c r="J6899" t="s">
        <v>27671</v>
      </c>
    </row>
    <row r="6900" spans="1:10" x14ac:dyDescent="0.2">
      <c r="A6900" t="s">
        <v>9042</v>
      </c>
      <c r="B6900" t="s">
        <v>3956</v>
      </c>
      <c r="C6900" t="s">
        <v>9041</v>
      </c>
      <c r="J6900" t="s">
        <v>27671</v>
      </c>
    </row>
    <row r="6901" spans="1:10" x14ac:dyDescent="0.2">
      <c r="A6901" t="s">
        <v>9044</v>
      </c>
      <c r="B6901" t="s">
        <v>5691</v>
      </c>
      <c r="C6901" t="s">
        <v>9043</v>
      </c>
      <c r="J6901" t="s">
        <v>27671</v>
      </c>
    </row>
    <row r="6902" spans="1:10" x14ac:dyDescent="0.2">
      <c r="A6902" t="s">
        <v>9046</v>
      </c>
      <c r="B6902" t="s">
        <v>9016</v>
      </c>
      <c r="C6902" t="s">
        <v>9045</v>
      </c>
      <c r="J6902" t="s">
        <v>27671</v>
      </c>
    </row>
    <row r="6903" spans="1:10" x14ac:dyDescent="0.2">
      <c r="A6903" t="s">
        <v>9048</v>
      </c>
      <c r="B6903" t="s">
        <v>9049</v>
      </c>
      <c r="C6903" t="s">
        <v>9047</v>
      </c>
      <c r="J6903" t="s">
        <v>27671</v>
      </c>
    </row>
    <row r="6904" spans="1:10" x14ac:dyDescent="0.2">
      <c r="A6904" t="s">
        <v>9051</v>
      </c>
      <c r="B6904" t="s">
        <v>9052</v>
      </c>
      <c r="C6904" t="s">
        <v>9050</v>
      </c>
      <c r="J6904" t="s">
        <v>27671</v>
      </c>
    </row>
    <row r="6905" spans="1:10" x14ac:dyDescent="0.2">
      <c r="A6905" t="s">
        <v>9054</v>
      </c>
      <c r="B6905" t="s">
        <v>9055</v>
      </c>
      <c r="C6905" t="s">
        <v>9053</v>
      </c>
      <c r="J6905" t="s">
        <v>27671</v>
      </c>
    </row>
    <row r="6906" spans="1:10" x14ac:dyDescent="0.2">
      <c r="A6906" t="s">
        <v>9057</v>
      </c>
      <c r="B6906" t="s">
        <v>9058</v>
      </c>
      <c r="C6906" t="s">
        <v>9056</v>
      </c>
      <c r="J6906" t="s">
        <v>27671</v>
      </c>
    </row>
    <row r="6907" spans="1:10" x14ac:dyDescent="0.2">
      <c r="A6907" t="s">
        <v>9060</v>
      </c>
      <c r="B6907" t="s">
        <v>9061</v>
      </c>
      <c r="C6907" t="s">
        <v>9059</v>
      </c>
      <c r="J6907" t="s">
        <v>27671</v>
      </c>
    </row>
    <row r="6908" spans="1:10" x14ac:dyDescent="0.2">
      <c r="A6908" t="s">
        <v>9063</v>
      </c>
      <c r="B6908" t="s">
        <v>9064</v>
      </c>
      <c r="C6908" t="s">
        <v>9062</v>
      </c>
      <c r="J6908" t="s">
        <v>27671</v>
      </c>
    </row>
    <row r="6909" spans="1:10" x14ac:dyDescent="0.2">
      <c r="A6909" t="s">
        <v>9066</v>
      </c>
      <c r="B6909" t="s">
        <v>9067</v>
      </c>
      <c r="C6909" t="s">
        <v>9065</v>
      </c>
      <c r="J6909" t="s">
        <v>27671</v>
      </c>
    </row>
    <row r="6910" spans="1:10" x14ac:dyDescent="0.2">
      <c r="A6910" t="s">
        <v>9069</v>
      </c>
      <c r="B6910" t="s">
        <v>9070</v>
      </c>
      <c r="C6910" t="s">
        <v>9068</v>
      </c>
      <c r="J6910" t="s">
        <v>27671</v>
      </c>
    </row>
    <row r="6911" spans="1:10" x14ac:dyDescent="0.2">
      <c r="A6911" t="s">
        <v>9072</v>
      </c>
      <c r="B6911" t="s">
        <v>9073</v>
      </c>
      <c r="C6911" t="s">
        <v>9071</v>
      </c>
      <c r="J6911" t="s">
        <v>27671</v>
      </c>
    </row>
    <row r="6912" spans="1:10" x14ac:dyDescent="0.2">
      <c r="A6912" t="s">
        <v>9075</v>
      </c>
      <c r="B6912" t="s">
        <v>9076</v>
      </c>
      <c r="C6912" t="s">
        <v>9074</v>
      </c>
      <c r="J6912" t="s">
        <v>27671</v>
      </c>
    </row>
    <row r="6913" spans="1:10" x14ac:dyDescent="0.2">
      <c r="A6913" t="s">
        <v>9078</v>
      </c>
      <c r="B6913" t="s">
        <v>1740</v>
      </c>
      <c r="C6913" t="s">
        <v>9077</v>
      </c>
      <c r="J6913" t="s">
        <v>27671</v>
      </c>
    </row>
    <row r="6914" spans="1:10" x14ac:dyDescent="0.2">
      <c r="A6914" t="s">
        <v>9080</v>
      </c>
      <c r="B6914" t="s">
        <v>9081</v>
      </c>
      <c r="C6914" t="s">
        <v>9079</v>
      </c>
      <c r="J6914" t="s">
        <v>27671</v>
      </c>
    </row>
    <row r="6915" spans="1:10" x14ac:dyDescent="0.2">
      <c r="A6915" t="s">
        <v>9083</v>
      </c>
      <c r="B6915" t="s">
        <v>9084</v>
      </c>
      <c r="C6915" t="s">
        <v>9082</v>
      </c>
      <c r="J6915" t="s">
        <v>27671</v>
      </c>
    </row>
    <row r="6916" spans="1:10" x14ac:dyDescent="0.2">
      <c r="A6916" t="s">
        <v>9086</v>
      </c>
      <c r="B6916" t="s">
        <v>12766</v>
      </c>
      <c r="C6916" t="s">
        <v>9085</v>
      </c>
      <c r="J6916" t="s">
        <v>27671</v>
      </c>
    </row>
    <row r="6917" spans="1:10" x14ac:dyDescent="0.2">
      <c r="A6917" t="s">
        <v>12768</v>
      </c>
      <c r="B6917" t="s">
        <v>12769</v>
      </c>
      <c r="C6917" t="s">
        <v>12767</v>
      </c>
      <c r="J6917" t="s">
        <v>27671</v>
      </c>
    </row>
    <row r="6918" spans="1:10" x14ac:dyDescent="0.2">
      <c r="A6918" t="s">
        <v>12771</v>
      </c>
      <c r="B6918" t="s">
        <v>12772</v>
      </c>
      <c r="C6918" t="s">
        <v>12770</v>
      </c>
      <c r="J6918" t="s">
        <v>27671</v>
      </c>
    </row>
    <row r="6919" spans="1:10" x14ac:dyDescent="0.2">
      <c r="A6919" t="s">
        <v>12774</v>
      </c>
      <c r="B6919" t="s">
        <v>12775</v>
      </c>
      <c r="C6919" t="s">
        <v>12773</v>
      </c>
      <c r="J6919" t="s">
        <v>27671</v>
      </c>
    </row>
    <row r="6920" spans="1:10" x14ac:dyDescent="0.2">
      <c r="A6920" t="s">
        <v>12777</v>
      </c>
      <c r="B6920" t="s">
        <v>12778</v>
      </c>
      <c r="C6920" t="s">
        <v>12776</v>
      </c>
      <c r="J6920" t="s">
        <v>27671</v>
      </c>
    </row>
    <row r="6921" spans="1:10" x14ac:dyDescent="0.2">
      <c r="A6921" t="s">
        <v>12780</v>
      </c>
      <c r="B6921" t="s">
        <v>12781</v>
      </c>
      <c r="C6921" t="s">
        <v>12779</v>
      </c>
      <c r="J6921" t="s">
        <v>27671</v>
      </c>
    </row>
    <row r="6922" spans="1:10" x14ac:dyDescent="0.2">
      <c r="A6922" t="s">
        <v>12783</v>
      </c>
      <c r="B6922" t="s">
        <v>12784</v>
      </c>
      <c r="C6922" t="s">
        <v>12782</v>
      </c>
      <c r="J6922" t="s">
        <v>27671</v>
      </c>
    </row>
    <row r="6923" spans="1:10" x14ac:dyDescent="0.2">
      <c r="A6923" t="s">
        <v>12786</v>
      </c>
      <c r="B6923" t="s">
        <v>5885</v>
      </c>
      <c r="C6923" t="s">
        <v>12785</v>
      </c>
      <c r="J6923" t="s">
        <v>27671</v>
      </c>
    </row>
    <row r="6924" spans="1:10" x14ac:dyDescent="0.2">
      <c r="A6924" t="s">
        <v>12788</v>
      </c>
      <c r="B6924" t="s">
        <v>12789</v>
      </c>
      <c r="C6924" t="s">
        <v>12787</v>
      </c>
      <c r="J6924" t="s">
        <v>27671</v>
      </c>
    </row>
    <row r="6925" spans="1:10" x14ac:dyDescent="0.2">
      <c r="A6925" t="s">
        <v>12791</v>
      </c>
      <c r="B6925" t="s">
        <v>12792</v>
      </c>
      <c r="C6925" t="s">
        <v>12790</v>
      </c>
      <c r="J6925" t="s">
        <v>27671</v>
      </c>
    </row>
    <row r="6926" spans="1:10" x14ac:dyDescent="0.2">
      <c r="A6926" t="s">
        <v>12794</v>
      </c>
      <c r="B6926" t="s">
        <v>12792</v>
      </c>
      <c r="C6926" t="s">
        <v>12793</v>
      </c>
      <c r="J6926" t="s">
        <v>27671</v>
      </c>
    </row>
    <row r="6927" spans="1:10" x14ac:dyDescent="0.2">
      <c r="A6927" t="s">
        <v>12796</v>
      </c>
      <c r="B6927" t="s">
        <v>12797</v>
      </c>
      <c r="C6927" t="s">
        <v>12795</v>
      </c>
      <c r="J6927" t="s">
        <v>27671</v>
      </c>
    </row>
    <row r="6928" spans="1:10" x14ac:dyDescent="0.2">
      <c r="A6928" t="s">
        <v>12799</v>
      </c>
      <c r="B6928" t="s">
        <v>12800</v>
      </c>
      <c r="C6928" t="s">
        <v>12798</v>
      </c>
      <c r="J6928" t="s">
        <v>27671</v>
      </c>
    </row>
    <row r="6929" spans="1:10" x14ac:dyDescent="0.2">
      <c r="A6929" t="s">
        <v>12802</v>
      </c>
      <c r="B6929" t="s">
        <v>12803</v>
      </c>
      <c r="C6929" t="s">
        <v>12801</v>
      </c>
      <c r="J6929" t="s">
        <v>27671</v>
      </c>
    </row>
    <row r="6930" spans="1:10" x14ac:dyDescent="0.2">
      <c r="A6930" t="s">
        <v>12805</v>
      </c>
      <c r="B6930" t="s">
        <v>12806</v>
      </c>
      <c r="C6930" t="s">
        <v>12804</v>
      </c>
      <c r="J6930" t="s">
        <v>27671</v>
      </c>
    </row>
    <row r="6931" spans="1:10" x14ac:dyDescent="0.2">
      <c r="A6931" t="s">
        <v>12808</v>
      </c>
      <c r="B6931" t="s">
        <v>12809</v>
      </c>
      <c r="C6931" t="s">
        <v>12807</v>
      </c>
      <c r="J6931" t="s">
        <v>27671</v>
      </c>
    </row>
    <row r="6932" spans="1:10" x14ac:dyDescent="0.2">
      <c r="A6932" t="s">
        <v>12811</v>
      </c>
      <c r="B6932" t="s">
        <v>12812</v>
      </c>
      <c r="C6932" t="s">
        <v>12810</v>
      </c>
      <c r="J6932" t="s">
        <v>27671</v>
      </c>
    </row>
    <row r="6933" spans="1:10" x14ac:dyDescent="0.2">
      <c r="A6933" t="s">
        <v>12814</v>
      </c>
      <c r="B6933" t="s">
        <v>12815</v>
      </c>
      <c r="C6933" t="s">
        <v>12813</v>
      </c>
      <c r="J6933" t="s">
        <v>27671</v>
      </c>
    </row>
    <row r="6934" spans="1:10" x14ac:dyDescent="0.2">
      <c r="A6934" t="s">
        <v>12817</v>
      </c>
      <c r="B6934" t="s">
        <v>12818</v>
      </c>
      <c r="C6934" t="s">
        <v>12816</v>
      </c>
      <c r="J6934" t="s">
        <v>27671</v>
      </c>
    </row>
    <row r="6935" spans="1:10" x14ac:dyDescent="0.2">
      <c r="A6935" t="s">
        <v>12820</v>
      </c>
      <c r="B6935" t="s">
        <v>5883</v>
      </c>
      <c r="C6935" t="s">
        <v>12819</v>
      </c>
      <c r="J6935" t="s">
        <v>27671</v>
      </c>
    </row>
    <row r="6936" spans="1:10" x14ac:dyDescent="0.2">
      <c r="A6936" t="s">
        <v>12822</v>
      </c>
      <c r="B6936" t="s">
        <v>12823</v>
      </c>
      <c r="C6936" t="s">
        <v>12821</v>
      </c>
      <c r="J6936" t="s">
        <v>27671</v>
      </c>
    </row>
    <row r="6937" spans="1:10" x14ac:dyDescent="0.2">
      <c r="A6937" t="s">
        <v>12825</v>
      </c>
      <c r="B6937" t="s">
        <v>12826</v>
      </c>
      <c r="C6937" t="s">
        <v>12824</v>
      </c>
      <c r="J6937" t="s">
        <v>27671</v>
      </c>
    </row>
    <row r="6938" spans="1:10" x14ac:dyDescent="0.2">
      <c r="A6938" t="s">
        <v>10429</v>
      </c>
      <c r="B6938" t="s">
        <v>10430</v>
      </c>
      <c r="C6938" t="s">
        <v>10428</v>
      </c>
      <c r="J6938" t="s">
        <v>27671</v>
      </c>
    </row>
    <row r="6939" spans="1:10" x14ac:dyDescent="0.2">
      <c r="A6939" t="s">
        <v>10432</v>
      </c>
      <c r="B6939" t="s">
        <v>10433</v>
      </c>
      <c r="C6939" t="s">
        <v>10431</v>
      </c>
      <c r="J6939" t="s">
        <v>27671</v>
      </c>
    </row>
    <row r="6940" spans="1:10" x14ac:dyDescent="0.2">
      <c r="A6940" t="s">
        <v>10435</v>
      </c>
      <c r="B6940" t="s">
        <v>10436</v>
      </c>
      <c r="C6940" t="s">
        <v>10434</v>
      </c>
      <c r="J6940" t="s">
        <v>27671</v>
      </c>
    </row>
    <row r="6941" spans="1:10" x14ac:dyDescent="0.2">
      <c r="A6941" t="s">
        <v>10438</v>
      </c>
      <c r="B6941" t="s">
        <v>10439</v>
      </c>
      <c r="C6941" t="s">
        <v>10437</v>
      </c>
      <c r="J6941" t="s">
        <v>27671</v>
      </c>
    </row>
    <row r="6942" spans="1:10" x14ac:dyDescent="0.2">
      <c r="A6942" t="s">
        <v>10441</v>
      </c>
      <c r="B6942" t="s">
        <v>10442</v>
      </c>
      <c r="C6942" t="s">
        <v>10440</v>
      </c>
      <c r="J6942" t="s">
        <v>27671</v>
      </c>
    </row>
    <row r="6943" spans="1:10" x14ac:dyDescent="0.2">
      <c r="A6943" t="s">
        <v>10444</v>
      </c>
      <c r="B6943" t="s">
        <v>16291</v>
      </c>
      <c r="C6943" t="s">
        <v>10443</v>
      </c>
      <c r="D6943" t="s">
        <v>12406</v>
      </c>
      <c r="E6943" t="s">
        <v>27502</v>
      </c>
      <c r="G6943" t="s">
        <v>27503</v>
      </c>
      <c r="H6943" t="s">
        <v>12407</v>
      </c>
      <c r="J6943" t="s">
        <v>27671</v>
      </c>
    </row>
    <row r="6944" spans="1:10" x14ac:dyDescent="0.2">
      <c r="A6944" t="s">
        <v>10446</v>
      </c>
      <c r="B6944" t="s">
        <v>10447</v>
      </c>
      <c r="C6944" t="s">
        <v>10445</v>
      </c>
      <c r="J6944" t="s">
        <v>27671</v>
      </c>
    </row>
    <row r="6945" spans="1:10" x14ac:dyDescent="0.2">
      <c r="A6945" t="s">
        <v>10449</v>
      </c>
      <c r="B6945" t="s">
        <v>10450</v>
      </c>
      <c r="C6945" t="s">
        <v>10448</v>
      </c>
      <c r="J6945" t="s">
        <v>27671</v>
      </c>
    </row>
    <row r="6946" spans="1:10" x14ac:dyDescent="0.2">
      <c r="A6946" t="s">
        <v>10452</v>
      </c>
      <c r="B6946" t="s">
        <v>16916</v>
      </c>
      <c r="C6946" t="s">
        <v>10451</v>
      </c>
      <c r="J6946" t="s">
        <v>27671</v>
      </c>
    </row>
    <row r="6947" spans="1:10" x14ac:dyDescent="0.2">
      <c r="A6947" t="s">
        <v>10454</v>
      </c>
      <c r="B6947" t="s">
        <v>10455</v>
      </c>
      <c r="C6947" t="s">
        <v>10453</v>
      </c>
      <c r="D6947" t="s">
        <v>8907</v>
      </c>
      <c r="H6947" t="s">
        <v>8906</v>
      </c>
      <c r="J6947" t="s">
        <v>27671</v>
      </c>
    </row>
    <row r="6948" spans="1:10" x14ac:dyDescent="0.2">
      <c r="A6948" t="s">
        <v>10457</v>
      </c>
      <c r="B6948" t="s">
        <v>10458</v>
      </c>
      <c r="C6948" t="s">
        <v>10456</v>
      </c>
      <c r="J6948" t="s">
        <v>27671</v>
      </c>
    </row>
    <row r="6949" spans="1:10" x14ac:dyDescent="0.2">
      <c r="A6949" t="s">
        <v>10460</v>
      </c>
      <c r="B6949" t="s">
        <v>8964</v>
      </c>
      <c r="C6949" t="s">
        <v>10459</v>
      </c>
      <c r="J6949" t="s">
        <v>27671</v>
      </c>
    </row>
    <row r="6950" spans="1:10" x14ac:dyDescent="0.2">
      <c r="A6950" t="s">
        <v>10462</v>
      </c>
      <c r="B6950" t="s">
        <v>3736</v>
      </c>
      <c r="C6950" t="s">
        <v>10461</v>
      </c>
      <c r="J6950" t="s">
        <v>27671</v>
      </c>
    </row>
    <row r="6951" spans="1:10" x14ac:dyDescent="0.2">
      <c r="A6951" t="s">
        <v>10464</v>
      </c>
      <c r="B6951" t="s">
        <v>3736</v>
      </c>
      <c r="C6951" t="s">
        <v>10463</v>
      </c>
      <c r="J6951" t="s">
        <v>27671</v>
      </c>
    </row>
    <row r="6952" spans="1:10" x14ac:dyDescent="0.2">
      <c r="A6952" t="s">
        <v>10466</v>
      </c>
      <c r="B6952" t="s">
        <v>3900</v>
      </c>
      <c r="C6952" t="s">
        <v>10465</v>
      </c>
      <c r="J6952" t="s">
        <v>27671</v>
      </c>
    </row>
    <row r="6953" spans="1:10" x14ac:dyDescent="0.2">
      <c r="A6953" t="s">
        <v>10468</v>
      </c>
      <c r="B6953" t="s">
        <v>3900</v>
      </c>
      <c r="C6953" t="s">
        <v>10467</v>
      </c>
      <c r="J6953" t="s">
        <v>27671</v>
      </c>
    </row>
    <row r="6954" spans="1:10" x14ac:dyDescent="0.2">
      <c r="A6954" t="s">
        <v>10470</v>
      </c>
      <c r="B6954" t="s">
        <v>3900</v>
      </c>
      <c r="C6954" t="s">
        <v>10469</v>
      </c>
      <c r="J6954" t="s">
        <v>27671</v>
      </c>
    </row>
    <row r="6955" spans="1:10" x14ac:dyDescent="0.2">
      <c r="A6955" t="s">
        <v>10472</v>
      </c>
      <c r="B6955" t="s">
        <v>3900</v>
      </c>
      <c r="C6955" t="s">
        <v>10471</v>
      </c>
      <c r="J6955" t="s">
        <v>27671</v>
      </c>
    </row>
    <row r="6956" spans="1:10" x14ac:dyDescent="0.2">
      <c r="A6956" t="s">
        <v>10474</v>
      </c>
      <c r="B6956" t="s">
        <v>5035</v>
      </c>
      <c r="C6956" t="s">
        <v>10473</v>
      </c>
      <c r="J6956" t="s">
        <v>27671</v>
      </c>
    </row>
    <row r="6957" spans="1:10" x14ac:dyDescent="0.2">
      <c r="A6957" t="s">
        <v>10476</v>
      </c>
      <c r="B6957" t="s">
        <v>10477</v>
      </c>
      <c r="C6957" t="s">
        <v>10475</v>
      </c>
      <c r="J6957" t="s">
        <v>27671</v>
      </c>
    </row>
    <row r="6958" spans="1:10" x14ac:dyDescent="0.2">
      <c r="A6958" t="s">
        <v>10479</v>
      </c>
      <c r="B6958" t="s">
        <v>10480</v>
      </c>
      <c r="C6958" t="s">
        <v>10478</v>
      </c>
      <c r="J6958" t="s">
        <v>27671</v>
      </c>
    </row>
    <row r="6959" spans="1:10" x14ac:dyDescent="0.2">
      <c r="A6959" t="s">
        <v>10482</v>
      </c>
      <c r="B6959" t="s">
        <v>16917</v>
      </c>
      <c r="C6959" t="s">
        <v>10481</v>
      </c>
      <c r="J6959" t="s">
        <v>27671</v>
      </c>
    </row>
    <row r="6960" spans="1:10" x14ac:dyDescent="0.2">
      <c r="A6960" t="s">
        <v>10484</v>
      </c>
      <c r="B6960" t="s">
        <v>13338</v>
      </c>
      <c r="C6960" t="s">
        <v>10483</v>
      </c>
      <c r="J6960" t="s">
        <v>27671</v>
      </c>
    </row>
    <row r="6961" spans="1:10" x14ac:dyDescent="0.2">
      <c r="A6961" t="s">
        <v>13340</v>
      </c>
      <c r="B6961" t="s">
        <v>11391</v>
      </c>
      <c r="C6961" t="s">
        <v>13339</v>
      </c>
      <c r="J6961" t="s">
        <v>27671</v>
      </c>
    </row>
    <row r="6962" spans="1:10" x14ac:dyDescent="0.2">
      <c r="A6962" t="s">
        <v>11393</v>
      </c>
      <c r="B6962" t="s">
        <v>8756</v>
      </c>
      <c r="C6962" t="s">
        <v>11392</v>
      </c>
      <c r="J6962" t="s">
        <v>27671</v>
      </c>
    </row>
    <row r="6963" spans="1:10" x14ac:dyDescent="0.2">
      <c r="A6963" t="s">
        <v>8758</v>
      </c>
      <c r="B6963" t="s">
        <v>8759</v>
      </c>
      <c r="C6963" t="s">
        <v>8757</v>
      </c>
      <c r="J6963" t="s">
        <v>27671</v>
      </c>
    </row>
    <row r="6964" spans="1:10" x14ac:dyDescent="0.2">
      <c r="A6964" t="s">
        <v>8761</v>
      </c>
      <c r="B6964" t="s">
        <v>8762</v>
      </c>
      <c r="C6964" t="s">
        <v>8760</v>
      </c>
      <c r="J6964" t="s">
        <v>27671</v>
      </c>
    </row>
    <row r="6965" spans="1:10" x14ac:dyDescent="0.2">
      <c r="A6965" t="s">
        <v>8764</v>
      </c>
      <c r="B6965" t="s">
        <v>8765</v>
      </c>
      <c r="C6965" t="s">
        <v>8763</v>
      </c>
      <c r="J6965" t="s">
        <v>27671</v>
      </c>
    </row>
    <row r="6966" spans="1:10" x14ac:dyDescent="0.2">
      <c r="A6966" t="s">
        <v>8767</v>
      </c>
      <c r="B6966" t="s">
        <v>8768</v>
      </c>
      <c r="C6966" t="s">
        <v>8766</v>
      </c>
      <c r="J6966" t="s">
        <v>27671</v>
      </c>
    </row>
    <row r="6967" spans="1:10" x14ac:dyDescent="0.2">
      <c r="A6967" t="s">
        <v>8770</v>
      </c>
      <c r="B6967" t="s">
        <v>8771</v>
      </c>
      <c r="C6967" t="s">
        <v>8769</v>
      </c>
      <c r="J6967" t="s">
        <v>27671</v>
      </c>
    </row>
    <row r="6968" spans="1:10" x14ac:dyDescent="0.2">
      <c r="A6968" t="s">
        <v>8773</v>
      </c>
      <c r="B6968" t="s">
        <v>8774</v>
      </c>
      <c r="C6968" t="s">
        <v>8772</v>
      </c>
      <c r="J6968" t="s">
        <v>27671</v>
      </c>
    </row>
    <row r="6969" spans="1:10" x14ac:dyDescent="0.2">
      <c r="A6969" t="s">
        <v>8776</v>
      </c>
      <c r="B6969" t="s">
        <v>8777</v>
      </c>
      <c r="C6969" t="s">
        <v>8775</v>
      </c>
      <c r="J6969" t="s">
        <v>27671</v>
      </c>
    </row>
    <row r="6970" spans="1:10" x14ac:dyDescent="0.2">
      <c r="A6970" t="s">
        <v>8779</v>
      </c>
      <c r="B6970" t="s">
        <v>8780</v>
      </c>
      <c r="C6970" t="s">
        <v>8778</v>
      </c>
      <c r="J6970" t="s">
        <v>27671</v>
      </c>
    </row>
    <row r="6971" spans="1:10" x14ac:dyDescent="0.2">
      <c r="A6971" t="s">
        <v>8782</v>
      </c>
      <c r="B6971" t="s">
        <v>8783</v>
      </c>
      <c r="C6971" t="s">
        <v>8781</v>
      </c>
      <c r="J6971" t="s">
        <v>27671</v>
      </c>
    </row>
    <row r="6972" spans="1:10" x14ac:dyDescent="0.2">
      <c r="A6972" t="s">
        <v>8785</v>
      </c>
      <c r="B6972" t="s">
        <v>8786</v>
      </c>
      <c r="C6972" t="s">
        <v>8784</v>
      </c>
      <c r="J6972" t="s">
        <v>27671</v>
      </c>
    </row>
    <row r="6973" spans="1:10" x14ac:dyDescent="0.2">
      <c r="A6973" t="s">
        <v>8788</v>
      </c>
      <c r="B6973" t="s">
        <v>8789</v>
      </c>
      <c r="C6973" t="s">
        <v>8787</v>
      </c>
      <c r="J6973" t="s">
        <v>27671</v>
      </c>
    </row>
    <row r="6974" spans="1:10" x14ac:dyDescent="0.2">
      <c r="A6974" t="s">
        <v>8791</v>
      </c>
      <c r="B6974" t="s">
        <v>8792</v>
      </c>
      <c r="C6974" t="s">
        <v>8790</v>
      </c>
      <c r="J6974" t="s">
        <v>27671</v>
      </c>
    </row>
    <row r="6975" spans="1:10" x14ac:dyDescent="0.2">
      <c r="A6975" t="s">
        <v>8794</v>
      </c>
      <c r="B6975" t="s">
        <v>8795</v>
      </c>
      <c r="C6975" t="s">
        <v>8793</v>
      </c>
      <c r="J6975" t="s">
        <v>27671</v>
      </c>
    </row>
    <row r="6976" spans="1:10" x14ac:dyDescent="0.2">
      <c r="A6976" t="s">
        <v>8797</v>
      </c>
      <c r="B6976" t="s">
        <v>8798</v>
      </c>
      <c r="C6976" t="s">
        <v>8796</v>
      </c>
      <c r="J6976" t="s">
        <v>27671</v>
      </c>
    </row>
    <row r="6977" spans="1:10" x14ac:dyDescent="0.2">
      <c r="A6977" t="s">
        <v>8800</v>
      </c>
      <c r="B6977" t="s">
        <v>8801</v>
      </c>
      <c r="C6977" t="s">
        <v>8799</v>
      </c>
      <c r="J6977" t="s">
        <v>27671</v>
      </c>
    </row>
    <row r="6978" spans="1:10" x14ac:dyDescent="0.2">
      <c r="A6978" t="s">
        <v>8803</v>
      </c>
      <c r="B6978" t="s">
        <v>8804</v>
      </c>
      <c r="C6978" t="s">
        <v>8802</v>
      </c>
      <c r="J6978" t="s">
        <v>27671</v>
      </c>
    </row>
    <row r="6979" spans="1:10" x14ac:dyDescent="0.2">
      <c r="A6979" t="s">
        <v>8806</v>
      </c>
      <c r="B6979" t="s">
        <v>16918</v>
      </c>
      <c r="C6979" t="s">
        <v>8805</v>
      </c>
      <c r="J6979" t="s">
        <v>27671</v>
      </c>
    </row>
    <row r="6980" spans="1:10" x14ac:dyDescent="0.2">
      <c r="A6980" t="s">
        <v>8808</v>
      </c>
      <c r="B6980" t="s">
        <v>1057</v>
      </c>
      <c r="C6980" t="s">
        <v>8807</v>
      </c>
      <c r="J6980" t="s">
        <v>27671</v>
      </c>
    </row>
    <row r="6981" spans="1:10" x14ac:dyDescent="0.2">
      <c r="A6981" t="s">
        <v>8810</v>
      </c>
      <c r="B6981" t="s">
        <v>1057</v>
      </c>
      <c r="C6981" t="s">
        <v>8809</v>
      </c>
      <c r="J6981" t="s">
        <v>27671</v>
      </c>
    </row>
    <row r="6982" spans="1:10" x14ac:dyDescent="0.2">
      <c r="A6982" t="s">
        <v>8812</v>
      </c>
      <c r="B6982" t="s">
        <v>8813</v>
      </c>
      <c r="C6982" t="s">
        <v>8811</v>
      </c>
      <c r="J6982" t="s">
        <v>27671</v>
      </c>
    </row>
    <row r="6983" spans="1:10" x14ac:dyDescent="0.2">
      <c r="A6983" t="s">
        <v>8815</v>
      </c>
      <c r="B6983" t="s">
        <v>4859</v>
      </c>
      <c r="C6983" t="s">
        <v>8814</v>
      </c>
      <c r="J6983" t="s">
        <v>27671</v>
      </c>
    </row>
    <row r="6984" spans="1:10" x14ac:dyDescent="0.2">
      <c r="A6984" t="s">
        <v>8817</v>
      </c>
      <c r="B6984" t="s">
        <v>4859</v>
      </c>
      <c r="C6984" t="s">
        <v>8816</v>
      </c>
      <c r="J6984" t="s">
        <v>27671</v>
      </c>
    </row>
    <row r="6985" spans="1:10" x14ac:dyDescent="0.2">
      <c r="A6985" t="s">
        <v>8819</v>
      </c>
      <c r="B6985" t="s">
        <v>8820</v>
      </c>
      <c r="C6985" t="s">
        <v>8818</v>
      </c>
      <c r="J6985" t="s">
        <v>27671</v>
      </c>
    </row>
    <row r="6986" spans="1:10" x14ac:dyDescent="0.2">
      <c r="A6986" t="s">
        <v>8822</v>
      </c>
      <c r="B6986" t="s">
        <v>8823</v>
      </c>
      <c r="C6986" t="s">
        <v>8821</v>
      </c>
      <c r="J6986" t="s">
        <v>27671</v>
      </c>
    </row>
    <row r="6987" spans="1:10" x14ac:dyDescent="0.2">
      <c r="A6987" t="s">
        <v>8825</v>
      </c>
      <c r="B6987" t="s">
        <v>16292</v>
      </c>
      <c r="C6987" t="s">
        <v>8824</v>
      </c>
      <c r="J6987" t="s">
        <v>27671</v>
      </c>
    </row>
    <row r="6988" spans="1:10" x14ac:dyDescent="0.2">
      <c r="A6988" t="s">
        <v>8827</v>
      </c>
      <c r="B6988" t="s">
        <v>8828</v>
      </c>
      <c r="C6988" t="s">
        <v>8826</v>
      </c>
      <c r="J6988" t="s">
        <v>27671</v>
      </c>
    </row>
    <row r="6989" spans="1:10" x14ac:dyDescent="0.2">
      <c r="A6989" t="s">
        <v>8830</v>
      </c>
      <c r="B6989" t="s">
        <v>1057</v>
      </c>
      <c r="C6989" t="s">
        <v>8829</v>
      </c>
      <c r="J6989" t="s">
        <v>27671</v>
      </c>
    </row>
    <row r="6990" spans="1:10" x14ac:dyDescent="0.2">
      <c r="A6990" t="s">
        <v>8832</v>
      </c>
      <c r="B6990" t="s">
        <v>8833</v>
      </c>
      <c r="C6990" t="s">
        <v>8831</v>
      </c>
      <c r="J6990" t="s">
        <v>27671</v>
      </c>
    </row>
    <row r="6991" spans="1:10" x14ac:dyDescent="0.2">
      <c r="A6991" t="s">
        <v>8835</v>
      </c>
      <c r="B6991" t="s">
        <v>8836</v>
      </c>
      <c r="C6991" t="s">
        <v>8834</v>
      </c>
      <c r="J6991" t="s">
        <v>27671</v>
      </c>
    </row>
    <row r="6992" spans="1:10" x14ac:dyDescent="0.2">
      <c r="A6992" t="s">
        <v>8838</v>
      </c>
      <c r="B6992" t="s">
        <v>8839</v>
      </c>
      <c r="C6992" t="s">
        <v>8837</v>
      </c>
      <c r="J6992" t="s">
        <v>27671</v>
      </c>
    </row>
    <row r="6993" spans="1:10" x14ac:dyDescent="0.2">
      <c r="A6993" t="s">
        <v>8841</v>
      </c>
      <c r="B6993" t="s">
        <v>8842</v>
      </c>
      <c r="C6993" t="s">
        <v>8840</v>
      </c>
      <c r="J6993" t="s">
        <v>27671</v>
      </c>
    </row>
    <row r="6994" spans="1:10" x14ac:dyDescent="0.2">
      <c r="A6994" t="s">
        <v>8844</v>
      </c>
      <c r="B6994" t="s">
        <v>8845</v>
      </c>
      <c r="C6994" t="s">
        <v>8843</v>
      </c>
      <c r="J6994" t="s">
        <v>27671</v>
      </c>
    </row>
    <row r="6995" spans="1:10" x14ac:dyDescent="0.2">
      <c r="A6995" t="s">
        <v>8847</v>
      </c>
      <c r="B6995" t="s">
        <v>16293</v>
      </c>
      <c r="C6995" t="s">
        <v>8846</v>
      </c>
      <c r="J6995" t="s">
        <v>27671</v>
      </c>
    </row>
    <row r="6996" spans="1:10" x14ac:dyDescent="0.2">
      <c r="A6996" t="s">
        <v>8849</v>
      </c>
      <c r="B6996" t="s">
        <v>1057</v>
      </c>
      <c r="C6996" t="s">
        <v>8848</v>
      </c>
      <c r="J6996" t="s">
        <v>27671</v>
      </c>
    </row>
    <row r="6997" spans="1:10" x14ac:dyDescent="0.2">
      <c r="A6997" t="s">
        <v>8851</v>
      </c>
      <c r="B6997" t="s">
        <v>8852</v>
      </c>
      <c r="C6997" t="s">
        <v>8850</v>
      </c>
      <c r="J6997" t="s">
        <v>27671</v>
      </c>
    </row>
    <row r="6998" spans="1:10" x14ac:dyDescent="0.2">
      <c r="A6998" t="s">
        <v>8854</v>
      </c>
      <c r="B6998" t="s">
        <v>8855</v>
      </c>
      <c r="C6998" t="s">
        <v>8853</v>
      </c>
      <c r="J6998" t="s">
        <v>27671</v>
      </c>
    </row>
    <row r="6999" spans="1:10" x14ac:dyDescent="0.2">
      <c r="A6999" t="s">
        <v>8857</v>
      </c>
      <c r="B6999" t="s">
        <v>8858</v>
      </c>
      <c r="C6999" t="s">
        <v>8856</v>
      </c>
      <c r="J6999" t="s">
        <v>27671</v>
      </c>
    </row>
    <row r="7000" spans="1:10" x14ac:dyDescent="0.2">
      <c r="A7000" t="s">
        <v>8860</v>
      </c>
      <c r="B7000" t="s">
        <v>8861</v>
      </c>
      <c r="C7000" t="s">
        <v>8859</v>
      </c>
      <c r="J7000" t="s">
        <v>27671</v>
      </c>
    </row>
    <row r="7001" spans="1:10" x14ac:dyDescent="0.2">
      <c r="A7001" t="s">
        <v>8863</v>
      </c>
      <c r="B7001" t="s">
        <v>16294</v>
      </c>
      <c r="C7001" t="s">
        <v>8862</v>
      </c>
      <c r="J7001" t="s">
        <v>27671</v>
      </c>
    </row>
    <row r="7002" spans="1:10" x14ac:dyDescent="0.2">
      <c r="A7002" t="s">
        <v>8865</v>
      </c>
      <c r="B7002" t="s">
        <v>8866</v>
      </c>
      <c r="C7002" t="s">
        <v>8864</v>
      </c>
      <c r="J7002" t="s">
        <v>27671</v>
      </c>
    </row>
    <row r="7003" spans="1:10" x14ac:dyDescent="0.2">
      <c r="A7003" t="s">
        <v>8868</v>
      </c>
      <c r="B7003" t="s">
        <v>16295</v>
      </c>
      <c r="C7003" t="s">
        <v>8867</v>
      </c>
      <c r="J7003" t="s">
        <v>27671</v>
      </c>
    </row>
    <row r="7004" spans="1:10" x14ac:dyDescent="0.2">
      <c r="A7004" t="s">
        <v>8870</v>
      </c>
      <c r="B7004" t="s">
        <v>16296</v>
      </c>
      <c r="C7004" t="s">
        <v>8869</v>
      </c>
      <c r="J7004" t="s">
        <v>27671</v>
      </c>
    </row>
    <row r="7005" spans="1:10" x14ac:dyDescent="0.2">
      <c r="A7005" t="s">
        <v>8872</v>
      </c>
      <c r="B7005" t="s">
        <v>8873</v>
      </c>
      <c r="C7005" t="s">
        <v>8871</v>
      </c>
      <c r="J7005" t="s">
        <v>27671</v>
      </c>
    </row>
    <row r="7006" spans="1:10" x14ac:dyDescent="0.2">
      <c r="A7006" t="s">
        <v>8875</v>
      </c>
      <c r="B7006" t="s">
        <v>8876</v>
      </c>
      <c r="C7006" t="s">
        <v>8874</v>
      </c>
      <c r="J7006" t="s">
        <v>27671</v>
      </c>
    </row>
    <row r="7007" spans="1:10" x14ac:dyDescent="0.2">
      <c r="A7007" t="s">
        <v>8878</v>
      </c>
      <c r="B7007" t="s">
        <v>8879</v>
      </c>
      <c r="C7007" t="s">
        <v>8877</v>
      </c>
      <c r="J7007" t="s">
        <v>27671</v>
      </c>
    </row>
    <row r="7008" spans="1:10" x14ac:dyDescent="0.2">
      <c r="A7008" t="s">
        <v>8881</v>
      </c>
      <c r="B7008" t="s">
        <v>16297</v>
      </c>
      <c r="C7008" t="s">
        <v>8880</v>
      </c>
      <c r="J7008" t="s">
        <v>27671</v>
      </c>
    </row>
    <row r="7009" spans="1:10" x14ac:dyDescent="0.2">
      <c r="A7009" t="s">
        <v>8883</v>
      </c>
      <c r="B7009" t="s">
        <v>8884</v>
      </c>
      <c r="C7009" t="s">
        <v>8882</v>
      </c>
      <c r="J7009" t="s">
        <v>27671</v>
      </c>
    </row>
    <row r="7010" spans="1:10" x14ac:dyDescent="0.2">
      <c r="A7010" t="s">
        <v>8886</v>
      </c>
      <c r="B7010" t="s">
        <v>9860</v>
      </c>
      <c r="C7010" t="s">
        <v>8885</v>
      </c>
      <c r="J7010" t="s">
        <v>27671</v>
      </c>
    </row>
    <row r="7011" spans="1:10" x14ac:dyDescent="0.2">
      <c r="A7011" t="s">
        <v>8888</v>
      </c>
      <c r="B7011" t="s">
        <v>8889</v>
      </c>
      <c r="C7011" t="s">
        <v>8887</v>
      </c>
      <c r="J7011" t="s">
        <v>27671</v>
      </c>
    </row>
    <row r="7012" spans="1:10" x14ac:dyDescent="0.2">
      <c r="A7012" t="s">
        <v>8891</v>
      </c>
      <c r="B7012" t="s">
        <v>8892</v>
      </c>
      <c r="C7012" t="s">
        <v>8890</v>
      </c>
      <c r="J7012" t="s">
        <v>27671</v>
      </c>
    </row>
    <row r="7013" spans="1:10" x14ac:dyDescent="0.2">
      <c r="A7013" t="s">
        <v>8894</v>
      </c>
      <c r="B7013" t="s">
        <v>5220</v>
      </c>
      <c r="C7013" t="s">
        <v>8893</v>
      </c>
      <c r="J7013" t="s">
        <v>27671</v>
      </c>
    </row>
    <row r="7014" spans="1:10" x14ac:dyDescent="0.2">
      <c r="A7014" t="s">
        <v>8896</v>
      </c>
      <c r="B7014" t="s">
        <v>8897</v>
      </c>
      <c r="C7014" t="s">
        <v>8895</v>
      </c>
      <c r="D7014" t="s">
        <v>14562</v>
      </c>
      <c r="H7014" t="s">
        <v>14563</v>
      </c>
      <c r="J7014" t="s">
        <v>27671</v>
      </c>
    </row>
    <row r="7015" spans="1:10" x14ac:dyDescent="0.2">
      <c r="A7015" t="s">
        <v>8899</v>
      </c>
      <c r="B7015" t="s">
        <v>8900</v>
      </c>
      <c r="C7015" t="s">
        <v>8898</v>
      </c>
      <c r="J7015" t="s">
        <v>27671</v>
      </c>
    </row>
    <row r="7016" spans="1:10" x14ac:dyDescent="0.2">
      <c r="A7016" t="s">
        <v>8902</v>
      </c>
      <c r="B7016" t="s">
        <v>1111</v>
      </c>
      <c r="C7016" t="s">
        <v>8901</v>
      </c>
      <c r="J7016" t="s">
        <v>27671</v>
      </c>
    </row>
    <row r="7017" spans="1:10" x14ac:dyDescent="0.2">
      <c r="A7017" t="s">
        <v>8904</v>
      </c>
      <c r="B7017" t="s">
        <v>8905</v>
      </c>
      <c r="C7017" t="s">
        <v>8903</v>
      </c>
      <c r="J7017" t="s">
        <v>27671</v>
      </c>
    </row>
    <row r="7018" spans="1:10" x14ac:dyDescent="0.2">
      <c r="A7018" t="s">
        <v>8909</v>
      </c>
      <c r="B7018" t="s">
        <v>8910</v>
      </c>
      <c r="C7018" t="s">
        <v>8908</v>
      </c>
      <c r="J7018" t="s">
        <v>27671</v>
      </c>
    </row>
    <row r="7019" spans="1:10" x14ac:dyDescent="0.2">
      <c r="A7019" t="s">
        <v>8912</v>
      </c>
      <c r="B7019" t="s">
        <v>5035</v>
      </c>
      <c r="C7019" t="s">
        <v>8911</v>
      </c>
      <c r="J7019" t="s">
        <v>27671</v>
      </c>
    </row>
    <row r="7020" spans="1:10" x14ac:dyDescent="0.2">
      <c r="A7020" t="s">
        <v>8914</v>
      </c>
      <c r="B7020" t="s">
        <v>8915</v>
      </c>
      <c r="C7020" t="s">
        <v>8913</v>
      </c>
      <c r="J7020" t="s">
        <v>27671</v>
      </c>
    </row>
    <row r="7021" spans="1:10" x14ac:dyDescent="0.2">
      <c r="A7021" t="s">
        <v>8917</v>
      </c>
      <c r="B7021" t="s">
        <v>8918</v>
      </c>
      <c r="C7021" t="s">
        <v>8916</v>
      </c>
      <c r="J7021" t="s">
        <v>27671</v>
      </c>
    </row>
    <row r="7022" spans="1:10" x14ac:dyDescent="0.2">
      <c r="A7022" t="s">
        <v>8920</v>
      </c>
      <c r="B7022" t="s">
        <v>8921</v>
      </c>
      <c r="C7022" t="s">
        <v>8919</v>
      </c>
      <c r="J7022" t="s">
        <v>27671</v>
      </c>
    </row>
    <row r="7023" spans="1:10" x14ac:dyDescent="0.2">
      <c r="A7023" t="s">
        <v>12103</v>
      </c>
      <c r="B7023" t="s">
        <v>16919</v>
      </c>
      <c r="C7023" t="s">
        <v>12102</v>
      </c>
      <c r="J7023" t="s">
        <v>27671</v>
      </c>
    </row>
    <row r="7024" spans="1:10" x14ac:dyDescent="0.2">
      <c r="A7024" t="s">
        <v>12105</v>
      </c>
      <c r="B7024" t="s">
        <v>12106</v>
      </c>
      <c r="C7024" t="s">
        <v>12104</v>
      </c>
      <c r="J7024" t="s">
        <v>27671</v>
      </c>
    </row>
    <row r="7025" spans="1:10" x14ac:dyDescent="0.2">
      <c r="A7025" t="s">
        <v>12108</v>
      </c>
      <c r="B7025" t="s">
        <v>12109</v>
      </c>
      <c r="C7025" t="s">
        <v>12107</v>
      </c>
      <c r="J7025" t="s">
        <v>27671</v>
      </c>
    </row>
    <row r="7026" spans="1:10" x14ac:dyDescent="0.2">
      <c r="A7026" t="s">
        <v>12111</v>
      </c>
      <c r="B7026" t="s">
        <v>12112</v>
      </c>
      <c r="C7026" t="s">
        <v>12110</v>
      </c>
      <c r="J7026" t="s">
        <v>27671</v>
      </c>
    </row>
    <row r="7027" spans="1:10" x14ac:dyDescent="0.2">
      <c r="A7027" t="s">
        <v>12114</v>
      </c>
      <c r="B7027" t="s">
        <v>12115</v>
      </c>
      <c r="C7027" t="s">
        <v>12113</v>
      </c>
      <c r="J7027" t="s">
        <v>27671</v>
      </c>
    </row>
    <row r="7028" spans="1:10" x14ac:dyDescent="0.2">
      <c r="A7028" t="s">
        <v>12117</v>
      </c>
      <c r="B7028" t="s">
        <v>12118</v>
      </c>
      <c r="C7028" t="s">
        <v>12116</v>
      </c>
      <c r="J7028" t="s">
        <v>27671</v>
      </c>
    </row>
    <row r="7029" spans="1:10" x14ac:dyDescent="0.2">
      <c r="A7029" t="s">
        <v>12120</v>
      </c>
      <c r="B7029" t="s">
        <v>12121</v>
      </c>
      <c r="C7029" t="s">
        <v>12119</v>
      </c>
      <c r="J7029" t="s">
        <v>27671</v>
      </c>
    </row>
    <row r="7030" spans="1:10" x14ac:dyDescent="0.2">
      <c r="A7030" t="s">
        <v>12123</v>
      </c>
      <c r="B7030" t="s">
        <v>12124</v>
      </c>
      <c r="C7030" t="s">
        <v>12122</v>
      </c>
      <c r="J7030" t="s">
        <v>27671</v>
      </c>
    </row>
    <row r="7031" spans="1:10" x14ac:dyDescent="0.2">
      <c r="A7031" t="s">
        <v>12126</v>
      </c>
      <c r="B7031" t="s">
        <v>12127</v>
      </c>
      <c r="C7031" t="s">
        <v>12125</v>
      </c>
      <c r="J7031" t="s">
        <v>27671</v>
      </c>
    </row>
    <row r="7032" spans="1:10" x14ac:dyDescent="0.2">
      <c r="A7032" t="s">
        <v>12129</v>
      </c>
      <c r="B7032" t="s">
        <v>8970</v>
      </c>
      <c r="C7032" t="s">
        <v>12128</v>
      </c>
      <c r="J7032" t="s">
        <v>27671</v>
      </c>
    </row>
    <row r="7033" spans="1:10" x14ac:dyDescent="0.2">
      <c r="A7033" t="s">
        <v>8972</v>
      </c>
      <c r="B7033" t="s">
        <v>8973</v>
      </c>
      <c r="C7033" t="s">
        <v>8971</v>
      </c>
      <c r="J7033" t="s">
        <v>27671</v>
      </c>
    </row>
    <row r="7034" spans="1:10" x14ac:dyDescent="0.2">
      <c r="A7034" t="s">
        <v>8975</v>
      </c>
      <c r="B7034" t="s">
        <v>4051</v>
      </c>
      <c r="C7034" t="s">
        <v>8974</v>
      </c>
      <c r="J7034" t="s">
        <v>27671</v>
      </c>
    </row>
    <row r="7035" spans="1:10" x14ac:dyDescent="0.2">
      <c r="A7035" t="s">
        <v>8977</v>
      </c>
      <c r="B7035" t="s">
        <v>8978</v>
      </c>
      <c r="C7035" t="s">
        <v>8976</v>
      </c>
      <c r="J7035" t="s">
        <v>27671</v>
      </c>
    </row>
    <row r="7036" spans="1:10" x14ac:dyDescent="0.2">
      <c r="A7036" t="s">
        <v>8980</v>
      </c>
      <c r="B7036" t="s">
        <v>8981</v>
      </c>
      <c r="C7036" t="s">
        <v>8979</v>
      </c>
      <c r="J7036" t="s">
        <v>27671</v>
      </c>
    </row>
    <row r="7037" spans="1:10" x14ac:dyDescent="0.2">
      <c r="A7037" t="s">
        <v>11395</v>
      </c>
      <c r="B7037" t="s">
        <v>11396</v>
      </c>
      <c r="C7037" t="s">
        <v>11394</v>
      </c>
      <c r="J7037" t="s">
        <v>27671</v>
      </c>
    </row>
    <row r="7038" spans="1:10" x14ac:dyDescent="0.2">
      <c r="A7038" t="s">
        <v>11398</v>
      </c>
      <c r="B7038" t="s">
        <v>11399</v>
      </c>
      <c r="C7038" t="s">
        <v>11397</v>
      </c>
      <c r="J7038" t="s">
        <v>27671</v>
      </c>
    </row>
    <row r="7039" spans="1:10" x14ac:dyDescent="0.2">
      <c r="A7039" t="s">
        <v>11401</v>
      </c>
      <c r="B7039" t="s">
        <v>11402</v>
      </c>
      <c r="C7039" t="s">
        <v>11400</v>
      </c>
      <c r="J7039" t="s">
        <v>27671</v>
      </c>
    </row>
    <row r="7040" spans="1:10" x14ac:dyDescent="0.2">
      <c r="A7040" t="s">
        <v>18812</v>
      </c>
      <c r="B7040" t="s">
        <v>18814</v>
      </c>
      <c r="C7040" t="s">
        <v>18813</v>
      </c>
      <c r="J7040" t="s">
        <v>27683</v>
      </c>
    </row>
    <row r="7041" spans="1:10" x14ac:dyDescent="0.2">
      <c r="A7041" t="s">
        <v>16298</v>
      </c>
      <c r="B7041" t="s">
        <v>16300</v>
      </c>
      <c r="C7041" t="s">
        <v>16299</v>
      </c>
      <c r="J7041" t="s">
        <v>27671</v>
      </c>
    </row>
    <row r="7042" spans="1:10" x14ac:dyDescent="0.2">
      <c r="A7042" t="s">
        <v>18363</v>
      </c>
      <c r="B7042" t="s">
        <v>18365</v>
      </c>
      <c r="C7042" t="s">
        <v>18364</v>
      </c>
      <c r="J7042" t="s">
        <v>27671</v>
      </c>
    </row>
    <row r="7043" spans="1:10" x14ac:dyDescent="0.2">
      <c r="A7043" t="s">
        <v>11404</v>
      </c>
      <c r="B7043" t="s">
        <v>11405</v>
      </c>
      <c r="C7043" t="s">
        <v>11403</v>
      </c>
      <c r="J7043" t="s">
        <v>27671</v>
      </c>
    </row>
    <row r="7044" spans="1:10" x14ac:dyDescent="0.2">
      <c r="A7044" t="s">
        <v>11407</v>
      </c>
      <c r="B7044" t="s">
        <v>11408</v>
      </c>
      <c r="C7044" t="s">
        <v>11406</v>
      </c>
      <c r="J7044" t="s">
        <v>27671</v>
      </c>
    </row>
    <row r="7045" spans="1:10" x14ac:dyDescent="0.2">
      <c r="A7045" t="s">
        <v>11410</v>
      </c>
      <c r="B7045" t="s">
        <v>6809</v>
      </c>
      <c r="C7045" t="s">
        <v>11409</v>
      </c>
      <c r="J7045" t="s">
        <v>27671</v>
      </c>
    </row>
    <row r="7046" spans="1:10" x14ac:dyDescent="0.2">
      <c r="A7046" t="s">
        <v>11412</v>
      </c>
      <c r="B7046" t="s">
        <v>1110</v>
      </c>
      <c r="C7046" t="s">
        <v>11411</v>
      </c>
      <c r="J7046" t="s">
        <v>27671</v>
      </c>
    </row>
    <row r="7047" spans="1:10" x14ac:dyDescent="0.2">
      <c r="A7047" t="s">
        <v>11414</v>
      </c>
      <c r="B7047" t="s">
        <v>8956</v>
      </c>
      <c r="C7047" t="s">
        <v>11413</v>
      </c>
      <c r="J7047" t="s">
        <v>27671</v>
      </c>
    </row>
    <row r="7048" spans="1:10" x14ac:dyDescent="0.2">
      <c r="A7048" t="s">
        <v>11416</v>
      </c>
      <c r="B7048" t="s">
        <v>11417</v>
      </c>
      <c r="C7048" t="s">
        <v>11415</v>
      </c>
      <c r="J7048" t="s">
        <v>27671</v>
      </c>
    </row>
    <row r="7049" spans="1:10" x14ac:dyDescent="0.2">
      <c r="A7049" t="s">
        <v>7149</v>
      </c>
      <c r="B7049" t="s">
        <v>16920</v>
      </c>
      <c r="C7049" t="s">
        <v>11418</v>
      </c>
      <c r="J7049" t="s">
        <v>27671</v>
      </c>
    </row>
    <row r="7050" spans="1:10" x14ac:dyDescent="0.2">
      <c r="A7050" t="s">
        <v>7151</v>
      </c>
      <c r="B7050" t="s">
        <v>7152</v>
      </c>
      <c r="C7050" t="s">
        <v>7150</v>
      </c>
      <c r="J7050" t="s">
        <v>27671</v>
      </c>
    </row>
    <row r="7051" spans="1:10" x14ac:dyDescent="0.2">
      <c r="A7051" t="s">
        <v>7154</v>
      </c>
      <c r="B7051" t="s">
        <v>7155</v>
      </c>
      <c r="C7051" t="s">
        <v>7153</v>
      </c>
      <c r="J7051" t="s">
        <v>27671</v>
      </c>
    </row>
    <row r="7052" spans="1:10" x14ac:dyDescent="0.2">
      <c r="A7052" t="s">
        <v>7157</v>
      </c>
      <c r="B7052" t="s">
        <v>7158</v>
      </c>
      <c r="C7052" t="s">
        <v>7156</v>
      </c>
      <c r="J7052" t="s">
        <v>27671</v>
      </c>
    </row>
    <row r="7053" spans="1:10" x14ac:dyDescent="0.2">
      <c r="A7053" t="s">
        <v>7160</v>
      </c>
      <c r="B7053" t="s">
        <v>3925</v>
      </c>
      <c r="C7053" t="s">
        <v>7159</v>
      </c>
      <c r="J7053" t="s">
        <v>27671</v>
      </c>
    </row>
    <row r="7054" spans="1:10" x14ac:dyDescent="0.2">
      <c r="A7054" t="s">
        <v>7162</v>
      </c>
      <c r="B7054" t="s">
        <v>1057</v>
      </c>
      <c r="C7054" t="s">
        <v>7161</v>
      </c>
      <c r="J7054" t="s">
        <v>27671</v>
      </c>
    </row>
    <row r="7055" spans="1:10" x14ac:dyDescent="0.2">
      <c r="A7055" t="s">
        <v>7164</v>
      </c>
      <c r="B7055" t="s">
        <v>7165</v>
      </c>
      <c r="C7055" t="s">
        <v>7163</v>
      </c>
      <c r="J7055" t="s">
        <v>27671</v>
      </c>
    </row>
    <row r="7056" spans="1:10" x14ac:dyDescent="0.2">
      <c r="A7056" t="s">
        <v>7167</v>
      </c>
      <c r="B7056" t="s">
        <v>7168</v>
      </c>
      <c r="C7056" t="s">
        <v>7166</v>
      </c>
      <c r="J7056" t="s">
        <v>27671</v>
      </c>
    </row>
    <row r="7057" spans="1:10" x14ac:dyDescent="0.2">
      <c r="A7057" t="s">
        <v>7170</v>
      </c>
      <c r="B7057" t="s">
        <v>7171</v>
      </c>
      <c r="C7057" t="s">
        <v>7169</v>
      </c>
      <c r="J7057" t="s">
        <v>27671</v>
      </c>
    </row>
    <row r="7058" spans="1:10" x14ac:dyDescent="0.2">
      <c r="A7058" t="s">
        <v>7173</v>
      </c>
      <c r="B7058" t="s">
        <v>7174</v>
      </c>
      <c r="C7058" t="s">
        <v>7172</v>
      </c>
      <c r="J7058" t="s">
        <v>27671</v>
      </c>
    </row>
    <row r="7059" spans="1:10" x14ac:dyDescent="0.2">
      <c r="A7059" t="s">
        <v>7176</v>
      </c>
      <c r="B7059" t="s">
        <v>7177</v>
      </c>
      <c r="C7059" t="s">
        <v>7175</v>
      </c>
      <c r="J7059" t="s">
        <v>27671</v>
      </c>
    </row>
    <row r="7060" spans="1:10" x14ac:dyDescent="0.2">
      <c r="A7060" t="s">
        <v>7179</v>
      </c>
      <c r="B7060" t="s">
        <v>7180</v>
      </c>
      <c r="C7060" t="s">
        <v>7178</v>
      </c>
      <c r="J7060" t="s">
        <v>27671</v>
      </c>
    </row>
    <row r="7061" spans="1:10" x14ac:dyDescent="0.2">
      <c r="A7061" t="s">
        <v>7182</v>
      </c>
      <c r="B7061" t="s">
        <v>7183</v>
      </c>
      <c r="C7061" t="s">
        <v>7181</v>
      </c>
      <c r="J7061" t="s">
        <v>27671</v>
      </c>
    </row>
    <row r="7062" spans="1:10" x14ac:dyDescent="0.2">
      <c r="A7062" t="s">
        <v>7185</v>
      </c>
      <c r="B7062" t="s">
        <v>7186</v>
      </c>
      <c r="C7062" t="s">
        <v>7184</v>
      </c>
      <c r="J7062" t="s">
        <v>27671</v>
      </c>
    </row>
    <row r="7063" spans="1:10" x14ac:dyDescent="0.2">
      <c r="A7063" t="s">
        <v>7188</v>
      </c>
      <c r="B7063" t="s">
        <v>7189</v>
      </c>
      <c r="C7063" t="s">
        <v>7187</v>
      </c>
      <c r="J7063" t="s">
        <v>27671</v>
      </c>
    </row>
    <row r="7064" spans="1:10" x14ac:dyDescent="0.2">
      <c r="A7064" t="s">
        <v>7191</v>
      </c>
      <c r="B7064" t="s">
        <v>7192</v>
      </c>
      <c r="C7064" t="s">
        <v>7190</v>
      </c>
      <c r="J7064" t="s">
        <v>27671</v>
      </c>
    </row>
    <row r="7065" spans="1:10" x14ac:dyDescent="0.2">
      <c r="A7065" t="s">
        <v>7194</v>
      </c>
      <c r="B7065" t="s">
        <v>7195</v>
      </c>
      <c r="C7065" t="s">
        <v>7193</v>
      </c>
      <c r="J7065" t="s">
        <v>27671</v>
      </c>
    </row>
    <row r="7066" spans="1:10" x14ac:dyDescent="0.2">
      <c r="A7066" t="s">
        <v>7197</v>
      </c>
      <c r="B7066" t="s">
        <v>7198</v>
      </c>
      <c r="C7066" t="s">
        <v>7196</v>
      </c>
      <c r="J7066" t="s">
        <v>27671</v>
      </c>
    </row>
    <row r="7067" spans="1:10" x14ac:dyDescent="0.2">
      <c r="A7067" t="s">
        <v>7200</v>
      </c>
      <c r="B7067" t="s">
        <v>7201</v>
      </c>
      <c r="C7067" t="s">
        <v>7199</v>
      </c>
      <c r="J7067" t="s">
        <v>27671</v>
      </c>
    </row>
    <row r="7068" spans="1:10" x14ac:dyDescent="0.2">
      <c r="A7068" t="s">
        <v>7203</v>
      </c>
      <c r="B7068" t="s">
        <v>7204</v>
      </c>
      <c r="C7068" t="s">
        <v>7202</v>
      </c>
      <c r="J7068" t="s">
        <v>27671</v>
      </c>
    </row>
    <row r="7069" spans="1:10" x14ac:dyDescent="0.2">
      <c r="A7069" t="s">
        <v>7206</v>
      </c>
      <c r="B7069" t="s">
        <v>1773</v>
      </c>
      <c r="C7069" t="s">
        <v>7205</v>
      </c>
      <c r="J7069" t="s">
        <v>27671</v>
      </c>
    </row>
    <row r="7070" spans="1:10" x14ac:dyDescent="0.2">
      <c r="A7070" t="s">
        <v>7208</v>
      </c>
      <c r="B7070" t="s">
        <v>7209</v>
      </c>
      <c r="C7070" t="s">
        <v>7207</v>
      </c>
      <c r="J7070" t="s">
        <v>27671</v>
      </c>
    </row>
    <row r="7071" spans="1:10" x14ac:dyDescent="0.2">
      <c r="A7071" t="s">
        <v>7211</v>
      </c>
      <c r="B7071" t="s">
        <v>7212</v>
      </c>
      <c r="C7071" t="s">
        <v>7210</v>
      </c>
      <c r="J7071" t="s">
        <v>27671</v>
      </c>
    </row>
    <row r="7072" spans="1:10" x14ac:dyDescent="0.2">
      <c r="A7072" t="s">
        <v>7214</v>
      </c>
      <c r="B7072" t="s">
        <v>7215</v>
      </c>
      <c r="C7072" t="s">
        <v>7213</v>
      </c>
      <c r="J7072" t="s">
        <v>27671</v>
      </c>
    </row>
    <row r="7073" spans="1:10" x14ac:dyDescent="0.2">
      <c r="A7073" t="s">
        <v>7217</v>
      </c>
      <c r="B7073" t="s">
        <v>7218</v>
      </c>
      <c r="C7073" t="s">
        <v>7216</v>
      </c>
      <c r="J7073" t="s">
        <v>27671</v>
      </c>
    </row>
    <row r="7074" spans="1:10" x14ac:dyDescent="0.2">
      <c r="A7074" t="s">
        <v>7220</v>
      </c>
      <c r="B7074" t="s">
        <v>7221</v>
      </c>
      <c r="C7074" t="s">
        <v>7219</v>
      </c>
      <c r="J7074" t="s">
        <v>27671</v>
      </c>
    </row>
    <row r="7075" spans="1:10" x14ac:dyDescent="0.2">
      <c r="A7075" t="s">
        <v>7223</v>
      </c>
      <c r="B7075" t="s">
        <v>4202</v>
      </c>
      <c r="C7075" t="s">
        <v>7222</v>
      </c>
      <c r="J7075" t="s">
        <v>27671</v>
      </c>
    </row>
    <row r="7076" spans="1:10" x14ac:dyDescent="0.2">
      <c r="A7076" t="s">
        <v>7225</v>
      </c>
      <c r="B7076" t="s">
        <v>7226</v>
      </c>
      <c r="C7076" t="s">
        <v>7224</v>
      </c>
      <c r="J7076" t="s">
        <v>27671</v>
      </c>
    </row>
    <row r="7077" spans="1:10" x14ac:dyDescent="0.2">
      <c r="A7077" t="s">
        <v>7228</v>
      </c>
      <c r="B7077" t="s">
        <v>7229</v>
      </c>
      <c r="C7077" t="s">
        <v>7227</v>
      </c>
      <c r="J7077" t="s">
        <v>27671</v>
      </c>
    </row>
    <row r="7078" spans="1:10" x14ac:dyDescent="0.2">
      <c r="A7078" t="s">
        <v>7231</v>
      </c>
      <c r="B7078" t="s">
        <v>1773</v>
      </c>
      <c r="C7078" t="s">
        <v>7230</v>
      </c>
      <c r="J7078" t="s">
        <v>27671</v>
      </c>
    </row>
    <row r="7079" spans="1:10" x14ac:dyDescent="0.2">
      <c r="A7079" t="s">
        <v>7233</v>
      </c>
      <c r="B7079" t="s">
        <v>7234</v>
      </c>
      <c r="C7079" t="s">
        <v>7232</v>
      </c>
      <c r="J7079" t="s">
        <v>27671</v>
      </c>
    </row>
    <row r="7080" spans="1:10" x14ac:dyDescent="0.2">
      <c r="A7080" t="s">
        <v>7236</v>
      </c>
      <c r="B7080" t="s">
        <v>7237</v>
      </c>
      <c r="C7080" t="s">
        <v>7235</v>
      </c>
      <c r="J7080" t="s">
        <v>27671</v>
      </c>
    </row>
    <row r="7081" spans="1:10" x14ac:dyDescent="0.2">
      <c r="A7081" t="s">
        <v>7239</v>
      </c>
      <c r="B7081" t="s">
        <v>5699</v>
      </c>
      <c r="C7081" t="s">
        <v>7238</v>
      </c>
      <c r="J7081" t="s">
        <v>27671</v>
      </c>
    </row>
    <row r="7082" spans="1:10" x14ac:dyDescent="0.2">
      <c r="A7082" t="s">
        <v>7241</v>
      </c>
      <c r="B7082" t="s">
        <v>7242</v>
      </c>
      <c r="C7082" t="s">
        <v>7240</v>
      </c>
      <c r="J7082" t="s">
        <v>27671</v>
      </c>
    </row>
    <row r="7083" spans="1:10" x14ac:dyDescent="0.2">
      <c r="A7083" t="s">
        <v>7244</v>
      </c>
      <c r="B7083" t="s">
        <v>7245</v>
      </c>
      <c r="C7083" t="s">
        <v>7243</v>
      </c>
      <c r="J7083" t="s">
        <v>27671</v>
      </c>
    </row>
    <row r="7084" spans="1:10" x14ac:dyDescent="0.2">
      <c r="A7084" t="s">
        <v>7247</v>
      </c>
      <c r="B7084" t="s">
        <v>7248</v>
      </c>
      <c r="C7084" t="s">
        <v>7246</v>
      </c>
      <c r="J7084" t="s">
        <v>27671</v>
      </c>
    </row>
    <row r="7085" spans="1:10" x14ac:dyDescent="0.2">
      <c r="A7085" t="s">
        <v>7250</v>
      </c>
      <c r="B7085" t="s">
        <v>7251</v>
      </c>
      <c r="C7085" t="s">
        <v>7249</v>
      </c>
      <c r="J7085" t="s">
        <v>27671</v>
      </c>
    </row>
    <row r="7086" spans="1:10" x14ac:dyDescent="0.2">
      <c r="A7086" t="s">
        <v>7253</v>
      </c>
      <c r="B7086" t="s">
        <v>4353</v>
      </c>
      <c r="C7086" t="s">
        <v>7252</v>
      </c>
      <c r="J7086" t="s">
        <v>27671</v>
      </c>
    </row>
    <row r="7087" spans="1:10" x14ac:dyDescent="0.2">
      <c r="A7087" t="s">
        <v>7255</v>
      </c>
      <c r="B7087" t="s">
        <v>7256</v>
      </c>
      <c r="C7087" t="s">
        <v>7254</v>
      </c>
      <c r="J7087" t="s">
        <v>27671</v>
      </c>
    </row>
    <row r="7088" spans="1:10" x14ac:dyDescent="0.2">
      <c r="A7088" t="s">
        <v>7258</v>
      </c>
      <c r="B7088" t="s">
        <v>7259</v>
      </c>
      <c r="C7088" t="s">
        <v>7257</v>
      </c>
      <c r="J7088" t="s">
        <v>27671</v>
      </c>
    </row>
    <row r="7089" spans="1:10" x14ac:dyDescent="0.2">
      <c r="A7089" t="s">
        <v>7261</v>
      </c>
      <c r="B7089" t="s">
        <v>7262</v>
      </c>
      <c r="C7089" t="s">
        <v>7260</v>
      </c>
      <c r="J7089" t="s">
        <v>27671</v>
      </c>
    </row>
    <row r="7090" spans="1:10" x14ac:dyDescent="0.2">
      <c r="A7090" t="s">
        <v>7264</v>
      </c>
      <c r="B7090" t="s">
        <v>7265</v>
      </c>
      <c r="C7090" t="s">
        <v>7263</v>
      </c>
      <c r="J7090" t="s">
        <v>27671</v>
      </c>
    </row>
    <row r="7091" spans="1:10" x14ac:dyDescent="0.2">
      <c r="A7091" t="s">
        <v>7267</v>
      </c>
      <c r="B7091" t="s">
        <v>7268</v>
      </c>
      <c r="C7091" t="s">
        <v>7266</v>
      </c>
      <c r="J7091" t="s">
        <v>27671</v>
      </c>
    </row>
    <row r="7092" spans="1:10" x14ac:dyDescent="0.2">
      <c r="A7092" t="s">
        <v>7270</v>
      </c>
      <c r="B7092" t="s">
        <v>7422</v>
      </c>
      <c r="C7092" t="s">
        <v>7269</v>
      </c>
      <c r="J7092" t="s">
        <v>27671</v>
      </c>
    </row>
    <row r="7093" spans="1:10" x14ac:dyDescent="0.2">
      <c r="A7093" t="s">
        <v>7424</v>
      </c>
      <c r="B7093" t="s">
        <v>2093</v>
      </c>
      <c r="C7093" t="s">
        <v>7423</v>
      </c>
      <c r="J7093" t="s">
        <v>27671</v>
      </c>
    </row>
    <row r="7094" spans="1:10" x14ac:dyDescent="0.2">
      <c r="A7094" t="s">
        <v>7426</v>
      </c>
      <c r="B7094" t="s">
        <v>2093</v>
      </c>
      <c r="C7094" t="s">
        <v>7425</v>
      </c>
      <c r="J7094" t="s">
        <v>27671</v>
      </c>
    </row>
    <row r="7095" spans="1:10" x14ac:dyDescent="0.2">
      <c r="A7095" t="s">
        <v>7428</v>
      </c>
      <c r="B7095" t="s">
        <v>7429</v>
      </c>
      <c r="C7095" t="s">
        <v>7427</v>
      </c>
      <c r="J7095" t="s">
        <v>27671</v>
      </c>
    </row>
    <row r="7096" spans="1:10" x14ac:dyDescent="0.2">
      <c r="A7096" t="s">
        <v>7431</v>
      </c>
      <c r="B7096" t="s">
        <v>7432</v>
      </c>
      <c r="C7096" t="s">
        <v>7430</v>
      </c>
      <c r="J7096" t="s">
        <v>27671</v>
      </c>
    </row>
    <row r="7097" spans="1:10" x14ac:dyDescent="0.2">
      <c r="A7097" t="s">
        <v>7434</v>
      </c>
      <c r="B7097" t="s">
        <v>7435</v>
      </c>
      <c r="C7097" t="s">
        <v>7433</v>
      </c>
      <c r="J7097" t="s">
        <v>27671</v>
      </c>
    </row>
    <row r="7098" spans="1:10" x14ac:dyDescent="0.2">
      <c r="A7098" t="s">
        <v>7437</v>
      </c>
      <c r="B7098" t="s">
        <v>7438</v>
      </c>
      <c r="C7098" t="s">
        <v>7436</v>
      </c>
      <c r="J7098" t="s">
        <v>27671</v>
      </c>
    </row>
    <row r="7099" spans="1:10" x14ac:dyDescent="0.2">
      <c r="A7099" t="s">
        <v>7440</v>
      </c>
      <c r="B7099" t="s">
        <v>7441</v>
      </c>
      <c r="C7099" t="s">
        <v>7439</v>
      </c>
      <c r="J7099" t="s">
        <v>27671</v>
      </c>
    </row>
    <row r="7100" spans="1:10" x14ac:dyDescent="0.2">
      <c r="A7100" t="s">
        <v>7443</v>
      </c>
      <c r="B7100" t="s">
        <v>7444</v>
      </c>
      <c r="C7100" t="s">
        <v>7442</v>
      </c>
      <c r="J7100" t="s">
        <v>27671</v>
      </c>
    </row>
    <row r="7101" spans="1:10" x14ac:dyDescent="0.2">
      <c r="A7101" t="s">
        <v>7446</v>
      </c>
      <c r="B7101" t="s">
        <v>7447</v>
      </c>
      <c r="C7101" t="s">
        <v>7445</v>
      </c>
      <c r="J7101" t="s">
        <v>27671</v>
      </c>
    </row>
    <row r="7102" spans="1:10" x14ac:dyDescent="0.2">
      <c r="A7102" t="s">
        <v>7449</v>
      </c>
      <c r="B7102" t="s">
        <v>7450</v>
      </c>
      <c r="C7102" t="s">
        <v>7448</v>
      </c>
      <c r="J7102" t="s">
        <v>27671</v>
      </c>
    </row>
    <row r="7103" spans="1:10" x14ac:dyDescent="0.2">
      <c r="A7103" t="s">
        <v>7452</v>
      </c>
      <c r="B7103" t="s">
        <v>7453</v>
      </c>
      <c r="C7103" t="s">
        <v>7451</v>
      </c>
      <c r="J7103" t="s">
        <v>27671</v>
      </c>
    </row>
    <row r="7104" spans="1:10" x14ac:dyDescent="0.2">
      <c r="A7104" t="s">
        <v>7455</v>
      </c>
      <c r="B7104" t="s">
        <v>7456</v>
      </c>
      <c r="C7104" t="s">
        <v>7454</v>
      </c>
      <c r="J7104" t="s">
        <v>27671</v>
      </c>
    </row>
    <row r="7105" spans="1:10" x14ac:dyDescent="0.2">
      <c r="A7105" t="s">
        <v>7458</v>
      </c>
      <c r="B7105" t="s">
        <v>7459</v>
      </c>
      <c r="C7105" t="s">
        <v>7457</v>
      </c>
      <c r="J7105" t="s">
        <v>27671</v>
      </c>
    </row>
    <row r="7106" spans="1:10" x14ac:dyDescent="0.2">
      <c r="A7106" t="s">
        <v>10486</v>
      </c>
      <c r="B7106" t="s">
        <v>10487</v>
      </c>
      <c r="C7106" t="s">
        <v>10485</v>
      </c>
      <c r="J7106" t="s">
        <v>27671</v>
      </c>
    </row>
    <row r="7107" spans="1:10" x14ac:dyDescent="0.2">
      <c r="A7107" t="s">
        <v>10489</v>
      </c>
      <c r="B7107" t="s">
        <v>10490</v>
      </c>
      <c r="C7107" t="s">
        <v>10488</v>
      </c>
      <c r="J7107" t="s">
        <v>27671</v>
      </c>
    </row>
    <row r="7108" spans="1:10" x14ac:dyDescent="0.2">
      <c r="A7108" t="s">
        <v>10492</v>
      </c>
      <c r="B7108" t="s">
        <v>10493</v>
      </c>
      <c r="C7108" t="s">
        <v>10491</v>
      </c>
      <c r="J7108" t="s">
        <v>27671</v>
      </c>
    </row>
    <row r="7109" spans="1:10" x14ac:dyDescent="0.2">
      <c r="A7109" t="s">
        <v>10495</v>
      </c>
      <c r="B7109" t="s">
        <v>10496</v>
      </c>
      <c r="C7109" t="s">
        <v>10494</v>
      </c>
      <c r="J7109" t="s">
        <v>27671</v>
      </c>
    </row>
    <row r="7110" spans="1:10" x14ac:dyDescent="0.2">
      <c r="A7110" t="s">
        <v>10498</v>
      </c>
      <c r="B7110" t="s">
        <v>10499</v>
      </c>
      <c r="C7110" t="s">
        <v>10497</v>
      </c>
      <c r="J7110" t="s">
        <v>27671</v>
      </c>
    </row>
    <row r="7111" spans="1:10" x14ac:dyDescent="0.2">
      <c r="A7111" t="s">
        <v>10501</v>
      </c>
      <c r="B7111" t="s">
        <v>10502</v>
      </c>
      <c r="C7111" t="s">
        <v>10500</v>
      </c>
      <c r="J7111" t="s">
        <v>27671</v>
      </c>
    </row>
    <row r="7112" spans="1:10" x14ac:dyDescent="0.2">
      <c r="A7112" t="s">
        <v>10504</v>
      </c>
      <c r="B7112" t="s">
        <v>3971</v>
      </c>
      <c r="C7112" t="s">
        <v>10503</v>
      </c>
      <c r="J7112" t="s">
        <v>27671</v>
      </c>
    </row>
    <row r="7113" spans="1:10" x14ac:dyDescent="0.2">
      <c r="A7113" t="s">
        <v>10506</v>
      </c>
      <c r="B7113" t="s">
        <v>10507</v>
      </c>
      <c r="C7113" t="s">
        <v>10505</v>
      </c>
      <c r="J7113" t="s">
        <v>27671</v>
      </c>
    </row>
    <row r="7114" spans="1:10" x14ac:dyDescent="0.2">
      <c r="A7114" t="s">
        <v>10509</v>
      </c>
      <c r="B7114" t="s">
        <v>10510</v>
      </c>
      <c r="C7114" t="s">
        <v>10508</v>
      </c>
      <c r="J7114" t="s">
        <v>27671</v>
      </c>
    </row>
    <row r="7115" spans="1:10" x14ac:dyDescent="0.2">
      <c r="A7115" t="s">
        <v>10512</v>
      </c>
      <c r="B7115" t="s">
        <v>10513</v>
      </c>
      <c r="C7115" t="s">
        <v>10511</v>
      </c>
      <c r="J7115" t="s">
        <v>27671</v>
      </c>
    </row>
    <row r="7116" spans="1:10" x14ac:dyDescent="0.2">
      <c r="A7116" t="s">
        <v>10515</v>
      </c>
      <c r="B7116" t="s">
        <v>10516</v>
      </c>
      <c r="C7116" t="s">
        <v>10514</v>
      </c>
      <c r="J7116" t="s">
        <v>27671</v>
      </c>
    </row>
    <row r="7117" spans="1:10" x14ac:dyDescent="0.2">
      <c r="A7117" t="s">
        <v>10518</v>
      </c>
      <c r="B7117" t="s">
        <v>10519</v>
      </c>
      <c r="C7117" t="s">
        <v>10517</v>
      </c>
      <c r="J7117" t="s">
        <v>27671</v>
      </c>
    </row>
    <row r="7118" spans="1:10" x14ac:dyDescent="0.2">
      <c r="A7118" t="s">
        <v>10521</v>
      </c>
      <c r="B7118" t="s">
        <v>3909</v>
      </c>
      <c r="C7118" t="s">
        <v>10520</v>
      </c>
      <c r="J7118" t="s">
        <v>27671</v>
      </c>
    </row>
    <row r="7119" spans="1:10" x14ac:dyDescent="0.2">
      <c r="A7119" t="s">
        <v>10523</v>
      </c>
      <c r="B7119" t="s">
        <v>5705</v>
      </c>
      <c r="C7119" t="s">
        <v>10522</v>
      </c>
      <c r="J7119" t="s">
        <v>27671</v>
      </c>
    </row>
    <row r="7120" spans="1:10" x14ac:dyDescent="0.2">
      <c r="A7120" t="s">
        <v>10525</v>
      </c>
      <c r="B7120" t="s">
        <v>8170</v>
      </c>
      <c r="C7120" t="s">
        <v>10524</v>
      </c>
      <c r="J7120" t="s">
        <v>27671</v>
      </c>
    </row>
    <row r="7121" spans="1:10" x14ac:dyDescent="0.2">
      <c r="A7121" t="s">
        <v>10527</v>
      </c>
      <c r="B7121" t="s">
        <v>10528</v>
      </c>
      <c r="C7121" t="s">
        <v>10526</v>
      </c>
      <c r="J7121" t="s">
        <v>27671</v>
      </c>
    </row>
    <row r="7122" spans="1:10" x14ac:dyDescent="0.2">
      <c r="A7122" t="s">
        <v>10530</v>
      </c>
      <c r="B7122" t="s">
        <v>7503</v>
      </c>
      <c r="C7122" t="s">
        <v>10529</v>
      </c>
      <c r="J7122" t="s">
        <v>27671</v>
      </c>
    </row>
    <row r="7123" spans="1:10" x14ac:dyDescent="0.2">
      <c r="A7123" t="s">
        <v>7505</v>
      </c>
      <c r="B7123" t="s">
        <v>7506</v>
      </c>
      <c r="C7123" t="s">
        <v>7504</v>
      </c>
      <c r="J7123" t="s">
        <v>27671</v>
      </c>
    </row>
    <row r="7124" spans="1:10" x14ac:dyDescent="0.2">
      <c r="A7124" t="s">
        <v>7508</v>
      </c>
      <c r="B7124" t="s">
        <v>7509</v>
      </c>
      <c r="C7124" t="s">
        <v>7507</v>
      </c>
      <c r="J7124" t="s">
        <v>27671</v>
      </c>
    </row>
    <row r="7125" spans="1:10" x14ac:dyDescent="0.2">
      <c r="A7125" t="s">
        <v>7511</v>
      </c>
      <c r="B7125" t="s">
        <v>7512</v>
      </c>
      <c r="C7125" t="s">
        <v>7510</v>
      </c>
      <c r="J7125" t="s">
        <v>27671</v>
      </c>
    </row>
    <row r="7126" spans="1:10" x14ac:dyDescent="0.2">
      <c r="A7126" t="s">
        <v>7514</v>
      </c>
      <c r="B7126" t="s">
        <v>7515</v>
      </c>
      <c r="C7126" t="s">
        <v>7513</v>
      </c>
      <c r="J7126" t="s">
        <v>27671</v>
      </c>
    </row>
    <row r="7127" spans="1:10" x14ac:dyDescent="0.2">
      <c r="A7127" t="s">
        <v>7517</v>
      </c>
      <c r="B7127" t="s">
        <v>7518</v>
      </c>
      <c r="C7127" t="s">
        <v>7516</v>
      </c>
      <c r="J7127" t="s">
        <v>27671</v>
      </c>
    </row>
    <row r="7128" spans="1:10" x14ac:dyDescent="0.2">
      <c r="A7128" t="s">
        <v>7520</v>
      </c>
      <c r="B7128" t="s">
        <v>3925</v>
      </c>
      <c r="C7128" t="s">
        <v>7519</v>
      </c>
      <c r="J7128" t="s">
        <v>27671</v>
      </c>
    </row>
    <row r="7129" spans="1:10" x14ac:dyDescent="0.2">
      <c r="A7129" t="s">
        <v>7522</v>
      </c>
      <c r="B7129" t="s">
        <v>7523</v>
      </c>
      <c r="C7129" t="s">
        <v>7521</v>
      </c>
      <c r="J7129" t="s">
        <v>27671</v>
      </c>
    </row>
    <row r="7130" spans="1:10" x14ac:dyDescent="0.2">
      <c r="A7130" t="s">
        <v>7525</v>
      </c>
      <c r="B7130" t="s">
        <v>7526</v>
      </c>
      <c r="C7130" t="s">
        <v>7524</v>
      </c>
      <c r="J7130" t="s">
        <v>27671</v>
      </c>
    </row>
    <row r="7131" spans="1:10" x14ac:dyDescent="0.2">
      <c r="A7131" t="s">
        <v>7528</v>
      </c>
      <c r="B7131" t="s">
        <v>7529</v>
      </c>
      <c r="C7131" t="s">
        <v>7527</v>
      </c>
      <c r="J7131" t="s">
        <v>27671</v>
      </c>
    </row>
    <row r="7132" spans="1:10" x14ac:dyDescent="0.2">
      <c r="A7132" t="s">
        <v>7531</v>
      </c>
      <c r="B7132" t="s">
        <v>7532</v>
      </c>
      <c r="C7132" t="s">
        <v>7530</v>
      </c>
      <c r="J7132" t="s">
        <v>27671</v>
      </c>
    </row>
    <row r="7133" spans="1:10" x14ac:dyDescent="0.2">
      <c r="A7133" t="s">
        <v>7534</v>
      </c>
      <c r="B7133" t="s">
        <v>7535</v>
      </c>
      <c r="C7133" t="s">
        <v>7533</v>
      </c>
      <c r="J7133" t="s">
        <v>27671</v>
      </c>
    </row>
    <row r="7134" spans="1:10" x14ac:dyDescent="0.2">
      <c r="A7134" t="s">
        <v>7537</v>
      </c>
      <c r="B7134" t="s">
        <v>7538</v>
      </c>
      <c r="C7134" t="s">
        <v>7536</v>
      </c>
      <c r="J7134" t="s">
        <v>27671</v>
      </c>
    </row>
    <row r="7135" spans="1:10" x14ac:dyDescent="0.2">
      <c r="A7135" t="s">
        <v>7540</v>
      </c>
      <c r="B7135" t="s">
        <v>7541</v>
      </c>
      <c r="C7135" t="s">
        <v>7539</v>
      </c>
      <c r="J7135" t="s">
        <v>27671</v>
      </c>
    </row>
    <row r="7136" spans="1:10" x14ac:dyDescent="0.2">
      <c r="A7136" t="s">
        <v>7543</v>
      </c>
      <c r="B7136" t="s">
        <v>7544</v>
      </c>
      <c r="C7136" t="s">
        <v>7542</v>
      </c>
      <c r="J7136" t="s">
        <v>27671</v>
      </c>
    </row>
    <row r="7137" spans="1:10" x14ac:dyDescent="0.2">
      <c r="A7137" t="s">
        <v>7546</v>
      </c>
      <c r="B7137" t="s">
        <v>7547</v>
      </c>
      <c r="C7137" t="s">
        <v>7545</v>
      </c>
      <c r="J7137" t="s">
        <v>27671</v>
      </c>
    </row>
    <row r="7138" spans="1:10" x14ac:dyDescent="0.2">
      <c r="A7138" t="s">
        <v>7549</v>
      </c>
      <c r="B7138" t="s">
        <v>7550</v>
      </c>
      <c r="C7138" t="s">
        <v>7548</v>
      </c>
      <c r="J7138" t="s">
        <v>27671</v>
      </c>
    </row>
    <row r="7139" spans="1:10" x14ac:dyDescent="0.2">
      <c r="A7139" t="s">
        <v>7552</v>
      </c>
      <c r="B7139" t="s">
        <v>7553</v>
      </c>
      <c r="C7139" t="s">
        <v>7551</v>
      </c>
      <c r="J7139" t="s">
        <v>27671</v>
      </c>
    </row>
    <row r="7140" spans="1:10" x14ac:dyDescent="0.2">
      <c r="A7140" t="s">
        <v>7555</v>
      </c>
      <c r="B7140" t="s">
        <v>7556</v>
      </c>
      <c r="C7140" t="s">
        <v>7554</v>
      </c>
      <c r="J7140" t="s">
        <v>27671</v>
      </c>
    </row>
    <row r="7141" spans="1:10" x14ac:dyDescent="0.2">
      <c r="A7141" t="s">
        <v>7558</v>
      </c>
      <c r="B7141" t="s">
        <v>7559</v>
      </c>
      <c r="C7141" t="s">
        <v>7557</v>
      </c>
      <c r="J7141" t="s">
        <v>27671</v>
      </c>
    </row>
    <row r="7142" spans="1:10" x14ac:dyDescent="0.2">
      <c r="A7142" t="s">
        <v>7561</v>
      </c>
      <c r="B7142" t="s">
        <v>7562</v>
      </c>
      <c r="C7142" t="s">
        <v>7560</v>
      </c>
      <c r="J7142" t="s">
        <v>27671</v>
      </c>
    </row>
    <row r="7143" spans="1:10" x14ac:dyDescent="0.2">
      <c r="A7143" t="s">
        <v>7564</v>
      </c>
      <c r="B7143" t="s">
        <v>7565</v>
      </c>
      <c r="C7143" t="s">
        <v>7563</v>
      </c>
      <c r="J7143" t="s">
        <v>27671</v>
      </c>
    </row>
    <row r="7144" spans="1:10" x14ac:dyDescent="0.2">
      <c r="A7144" t="s">
        <v>7567</v>
      </c>
      <c r="B7144" t="s">
        <v>7568</v>
      </c>
      <c r="C7144" t="s">
        <v>7566</v>
      </c>
      <c r="J7144" t="s">
        <v>27671</v>
      </c>
    </row>
    <row r="7145" spans="1:10" x14ac:dyDescent="0.2">
      <c r="A7145" t="s">
        <v>7570</v>
      </c>
      <c r="B7145" t="s">
        <v>7571</v>
      </c>
      <c r="C7145" t="s">
        <v>7569</v>
      </c>
      <c r="J7145" t="s">
        <v>27671</v>
      </c>
    </row>
    <row r="7146" spans="1:10" x14ac:dyDescent="0.2">
      <c r="A7146" t="s">
        <v>7573</v>
      </c>
      <c r="B7146" t="s">
        <v>4353</v>
      </c>
      <c r="C7146" t="s">
        <v>7572</v>
      </c>
      <c r="J7146" t="s">
        <v>27671</v>
      </c>
    </row>
    <row r="7147" spans="1:10" x14ac:dyDescent="0.2">
      <c r="A7147" t="s">
        <v>7575</v>
      </c>
      <c r="B7147" t="s">
        <v>5710</v>
      </c>
      <c r="C7147" t="s">
        <v>7574</v>
      </c>
      <c r="J7147" t="s">
        <v>27671</v>
      </c>
    </row>
    <row r="7148" spans="1:10" x14ac:dyDescent="0.2">
      <c r="A7148" t="s">
        <v>7577</v>
      </c>
      <c r="B7148" t="s">
        <v>7578</v>
      </c>
      <c r="C7148" t="s">
        <v>7576</v>
      </c>
      <c r="J7148" t="s">
        <v>27671</v>
      </c>
    </row>
    <row r="7149" spans="1:10" x14ac:dyDescent="0.2">
      <c r="A7149" t="s">
        <v>7580</v>
      </c>
      <c r="B7149" t="s">
        <v>4859</v>
      </c>
      <c r="C7149" t="s">
        <v>7579</v>
      </c>
      <c r="J7149" t="s">
        <v>27671</v>
      </c>
    </row>
    <row r="7150" spans="1:10" x14ac:dyDescent="0.2">
      <c r="A7150" t="s">
        <v>7582</v>
      </c>
      <c r="B7150" t="s">
        <v>7583</v>
      </c>
      <c r="C7150" t="s">
        <v>7581</v>
      </c>
      <c r="J7150" t="s">
        <v>27671</v>
      </c>
    </row>
    <row r="7151" spans="1:10" x14ac:dyDescent="0.2">
      <c r="A7151" t="s">
        <v>7585</v>
      </c>
      <c r="B7151" t="s">
        <v>7586</v>
      </c>
      <c r="C7151" t="s">
        <v>7584</v>
      </c>
      <c r="J7151" t="s">
        <v>27671</v>
      </c>
    </row>
    <row r="7152" spans="1:10" x14ac:dyDescent="0.2">
      <c r="A7152" t="s">
        <v>7588</v>
      </c>
      <c r="B7152" t="s">
        <v>7589</v>
      </c>
      <c r="C7152" t="s">
        <v>7587</v>
      </c>
      <c r="J7152" t="s">
        <v>27671</v>
      </c>
    </row>
    <row r="7153" spans="1:10" x14ac:dyDescent="0.2">
      <c r="A7153" t="s">
        <v>7591</v>
      </c>
      <c r="B7153" t="s">
        <v>7592</v>
      </c>
      <c r="C7153" t="s">
        <v>7590</v>
      </c>
      <c r="J7153" t="s">
        <v>27671</v>
      </c>
    </row>
    <row r="7154" spans="1:10" x14ac:dyDescent="0.2">
      <c r="A7154" t="s">
        <v>7594</v>
      </c>
      <c r="B7154" t="s">
        <v>7595</v>
      </c>
      <c r="C7154" t="s">
        <v>7593</v>
      </c>
      <c r="J7154" t="s">
        <v>27671</v>
      </c>
    </row>
    <row r="7155" spans="1:10" x14ac:dyDescent="0.2">
      <c r="A7155" t="s">
        <v>7597</v>
      </c>
      <c r="B7155" t="s">
        <v>7598</v>
      </c>
      <c r="C7155" t="s">
        <v>7596</v>
      </c>
      <c r="J7155" t="s">
        <v>27671</v>
      </c>
    </row>
    <row r="7156" spans="1:10" x14ac:dyDescent="0.2">
      <c r="A7156" t="s">
        <v>7600</v>
      </c>
      <c r="B7156" t="s">
        <v>7601</v>
      </c>
      <c r="C7156" t="s">
        <v>7599</v>
      </c>
      <c r="J7156" t="s">
        <v>27671</v>
      </c>
    </row>
    <row r="7157" spans="1:10" x14ac:dyDescent="0.2">
      <c r="A7157" t="s">
        <v>7603</v>
      </c>
      <c r="B7157" t="s">
        <v>4576</v>
      </c>
      <c r="C7157" t="s">
        <v>7602</v>
      </c>
      <c r="J7157" t="s">
        <v>27671</v>
      </c>
    </row>
    <row r="7158" spans="1:10" x14ac:dyDescent="0.2">
      <c r="A7158" t="s">
        <v>7605</v>
      </c>
      <c r="B7158" t="s">
        <v>3922</v>
      </c>
      <c r="C7158" t="s">
        <v>7604</v>
      </c>
      <c r="J7158" t="s">
        <v>27671</v>
      </c>
    </row>
    <row r="7159" spans="1:10" x14ac:dyDescent="0.2">
      <c r="A7159" t="s">
        <v>7607</v>
      </c>
      <c r="B7159" t="s">
        <v>3925</v>
      </c>
      <c r="C7159" t="s">
        <v>7606</v>
      </c>
      <c r="J7159" t="s">
        <v>27671</v>
      </c>
    </row>
    <row r="7160" spans="1:10" x14ac:dyDescent="0.2">
      <c r="A7160" t="s">
        <v>7609</v>
      </c>
      <c r="B7160" t="s">
        <v>7975</v>
      </c>
      <c r="C7160" t="s">
        <v>7608</v>
      </c>
      <c r="J7160" t="s">
        <v>27671</v>
      </c>
    </row>
    <row r="7161" spans="1:10" x14ac:dyDescent="0.2">
      <c r="A7161" t="s">
        <v>7611</v>
      </c>
      <c r="B7161" t="s">
        <v>7612</v>
      </c>
      <c r="C7161" t="s">
        <v>7610</v>
      </c>
      <c r="J7161" t="s">
        <v>27671</v>
      </c>
    </row>
    <row r="7162" spans="1:10" x14ac:dyDescent="0.2">
      <c r="A7162" t="s">
        <v>7614</v>
      </c>
      <c r="B7162" t="s">
        <v>7615</v>
      </c>
      <c r="C7162" t="s">
        <v>7613</v>
      </c>
      <c r="J7162" t="s">
        <v>27671</v>
      </c>
    </row>
    <row r="7163" spans="1:10" x14ac:dyDescent="0.2">
      <c r="A7163" t="s">
        <v>7617</v>
      </c>
      <c r="B7163" t="s">
        <v>7618</v>
      </c>
      <c r="C7163" t="s">
        <v>7616</v>
      </c>
      <c r="J7163" t="s">
        <v>27671</v>
      </c>
    </row>
    <row r="7164" spans="1:10" x14ac:dyDescent="0.2">
      <c r="A7164" t="s">
        <v>7620</v>
      </c>
      <c r="B7164" t="s">
        <v>7621</v>
      </c>
      <c r="C7164" t="s">
        <v>7619</v>
      </c>
      <c r="J7164" t="s">
        <v>27671</v>
      </c>
    </row>
    <row r="7165" spans="1:10" x14ac:dyDescent="0.2">
      <c r="A7165" t="s">
        <v>7623</v>
      </c>
      <c r="B7165" t="s">
        <v>4990</v>
      </c>
      <c r="C7165" t="s">
        <v>7622</v>
      </c>
      <c r="J7165" t="s">
        <v>27671</v>
      </c>
    </row>
    <row r="7166" spans="1:10" x14ac:dyDescent="0.2">
      <c r="A7166" t="s">
        <v>7625</v>
      </c>
      <c r="B7166" t="s">
        <v>7626</v>
      </c>
      <c r="C7166" t="s">
        <v>7624</v>
      </c>
      <c r="J7166" t="s">
        <v>27671</v>
      </c>
    </row>
    <row r="7167" spans="1:10" x14ac:dyDescent="0.2">
      <c r="A7167" t="s">
        <v>7628</v>
      </c>
      <c r="B7167" t="s">
        <v>7629</v>
      </c>
      <c r="C7167" t="s">
        <v>7627</v>
      </c>
      <c r="J7167" t="s">
        <v>27671</v>
      </c>
    </row>
    <row r="7168" spans="1:10" x14ac:dyDescent="0.2">
      <c r="A7168" t="s">
        <v>7631</v>
      </c>
      <c r="B7168" t="s">
        <v>7632</v>
      </c>
      <c r="C7168" t="s">
        <v>7630</v>
      </c>
      <c r="J7168" t="s">
        <v>27671</v>
      </c>
    </row>
    <row r="7169" spans="1:10" x14ac:dyDescent="0.2">
      <c r="A7169" t="s">
        <v>7634</v>
      </c>
      <c r="B7169" t="s">
        <v>13341</v>
      </c>
      <c r="C7169" t="s">
        <v>7633</v>
      </c>
      <c r="J7169" t="s">
        <v>27671</v>
      </c>
    </row>
    <row r="7170" spans="1:10" x14ac:dyDescent="0.2">
      <c r="A7170" t="s">
        <v>13343</v>
      </c>
      <c r="B7170" t="s">
        <v>13344</v>
      </c>
      <c r="C7170" t="s">
        <v>13342</v>
      </c>
      <c r="J7170" t="s">
        <v>27671</v>
      </c>
    </row>
    <row r="7171" spans="1:10" x14ac:dyDescent="0.2">
      <c r="A7171" t="s">
        <v>13346</v>
      </c>
      <c r="B7171" t="s">
        <v>13347</v>
      </c>
      <c r="C7171" t="s">
        <v>13345</v>
      </c>
      <c r="J7171" t="s">
        <v>27671</v>
      </c>
    </row>
    <row r="7172" spans="1:10" x14ac:dyDescent="0.2">
      <c r="A7172" t="s">
        <v>13349</v>
      </c>
      <c r="B7172" t="s">
        <v>13350</v>
      </c>
      <c r="C7172" t="s">
        <v>13348</v>
      </c>
      <c r="J7172" t="s">
        <v>27671</v>
      </c>
    </row>
    <row r="7173" spans="1:10" x14ac:dyDescent="0.2">
      <c r="A7173" t="s">
        <v>13352</v>
      </c>
      <c r="B7173" t="s">
        <v>13353</v>
      </c>
      <c r="C7173" t="s">
        <v>13351</v>
      </c>
      <c r="J7173" t="s">
        <v>27671</v>
      </c>
    </row>
    <row r="7174" spans="1:10" x14ac:dyDescent="0.2">
      <c r="A7174" t="s">
        <v>13355</v>
      </c>
      <c r="B7174" t="s">
        <v>1773</v>
      </c>
      <c r="C7174" t="s">
        <v>13354</v>
      </c>
      <c r="J7174" t="s">
        <v>27671</v>
      </c>
    </row>
    <row r="7175" spans="1:10" x14ac:dyDescent="0.2">
      <c r="A7175" t="s">
        <v>13357</v>
      </c>
      <c r="B7175" t="s">
        <v>8170</v>
      </c>
      <c r="C7175" t="s">
        <v>13356</v>
      </c>
      <c r="J7175" t="s">
        <v>27671</v>
      </c>
    </row>
    <row r="7176" spans="1:10" x14ac:dyDescent="0.2">
      <c r="A7176" t="s">
        <v>13359</v>
      </c>
      <c r="B7176" t="s">
        <v>1773</v>
      </c>
      <c r="C7176" t="s">
        <v>13358</v>
      </c>
      <c r="J7176" t="s">
        <v>27671</v>
      </c>
    </row>
    <row r="7177" spans="1:10" x14ac:dyDescent="0.2">
      <c r="A7177" t="s">
        <v>13361</v>
      </c>
      <c r="B7177" t="s">
        <v>1773</v>
      </c>
      <c r="C7177" t="s">
        <v>13360</v>
      </c>
      <c r="J7177" t="s">
        <v>27671</v>
      </c>
    </row>
    <row r="7178" spans="1:10" x14ac:dyDescent="0.2">
      <c r="A7178" t="s">
        <v>13363</v>
      </c>
      <c r="B7178" t="s">
        <v>13364</v>
      </c>
      <c r="C7178" t="s">
        <v>13362</v>
      </c>
      <c r="J7178" t="s">
        <v>27671</v>
      </c>
    </row>
    <row r="7179" spans="1:10" x14ac:dyDescent="0.2">
      <c r="A7179" t="s">
        <v>13366</v>
      </c>
      <c r="B7179" t="s">
        <v>6817</v>
      </c>
      <c r="C7179" t="s">
        <v>13365</v>
      </c>
      <c r="J7179" t="s">
        <v>27671</v>
      </c>
    </row>
    <row r="7180" spans="1:10" x14ac:dyDescent="0.2">
      <c r="A7180" t="s">
        <v>13368</v>
      </c>
      <c r="B7180" t="s">
        <v>3951</v>
      </c>
      <c r="C7180" t="s">
        <v>13367</v>
      </c>
      <c r="J7180" t="s">
        <v>27671</v>
      </c>
    </row>
    <row r="7181" spans="1:10" x14ac:dyDescent="0.2">
      <c r="A7181" t="s">
        <v>13370</v>
      </c>
      <c r="B7181" t="s">
        <v>13371</v>
      </c>
      <c r="C7181" t="s">
        <v>13369</v>
      </c>
      <c r="J7181" t="s">
        <v>27671</v>
      </c>
    </row>
    <row r="7182" spans="1:10" x14ac:dyDescent="0.2">
      <c r="A7182" t="s">
        <v>13373</v>
      </c>
      <c r="B7182" t="s">
        <v>10531</v>
      </c>
      <c r="C7182" t="s">
        <v>13372</v>
      </c>
      <c r="J7182" t="s">
        <v>27671</v>
      </c>
    </row>
    <row r="7183" spans="1:10" x14ac:dyDescent="0.2">
      <c r="A7183" t="s">
        <v>10533</v>
      </c>
      <c r="B7183" t="s">
        <v>1098</v>
      </c>
      <c r="C7183" t="s">
        <v>10532</v>
      </c>
      <c r="J7183" t="s">
        <v>27671</v>
      </c>
    </row>
    <row r="7184" spans="1:10" x14ac:dyDescent="0.2">
      <c r="A7184" t="s">
        <v>10535</v>
      </c>
      <c r="B7184" t="s">
        <v>10536</v>
      </c>
      <c r="C7184" t="s">
        <v>10534</v>
      </c>
      <c r="J7184" t="s">
        <v>27671</v>
      </c>
    </row>
    <row r="7185" spans="1:10" x14ac:dyDescent="0.2">
      <c r="A7185" t="s">
        <v>10538</v>
      </c>
      <c r="B7185" t="s">
        <v>10539</v>
      </c>
      <c r="C7185" t="s">
        <v>10537</v>
      </c>
      <c r="J7185" t="s">
        <v>27671</v>
      </c>
    </row>
    <row r="7186" spans="1:10" x14ac:dyDescent="0.2">
      <c r="A7186" t="s">
        <v>10541</v>
      </c>
      <c r="B7186" t="s">
        <v>10542</v>
      </c>
      <c r="C7186" t="s">
        <v>10540</v>
      </c>
      <c r="J7186" t="s">
        <v>27671</v>
      </c>
    </row>
    <row r="7187" spans="1:10" x14ac:dyDescent="0.2">
      <c r="A7187" t="s">
        <v>10544</v>
      </c>
      <c r="B7187" t="s">
        <v>10545</v>
      </c>
      <c r="C7187" t="s">
        <v>10543</v>
      </c>
      <c r="J7187" t="s">
        <v>27671</v>
      </c>
    </row>
    <row r="7188" spans="1:10" x14ac:dyDescent="0.2">
      <c r="A7188" t="s">
        <v>10547</v>
      </c>
      <c r="B7188" t="s">
        <v>10548</v>
      </c>
      <c r="C7188" t="s">
        <v>10546</v>
      </c>
      <c r="J7188" t="s">
        <v>27671</v>
      </c>
    </row>
    <row r="7189" spans="1:10" x14ac:dyDescent="0.2">
      <c r="A7189" t="s">
        <v>10550</v>
      </c>
      <c r="B7189" t="s">
        <v>10551</v>
      </c>
      <c r="C7189" t="s">
        <v>10549</v>
      </c>
      <c r="J7189" t="s">
        <v>27671</v>
      </c>
    </row>
    <row r="7190" spans="1:10" x14ac:dyDescent="0.2">
      <c r="A7190" t="s">
        <v>10553</v>
      </c>
      <c r="B7190" t="s">
        <v>10554</v>
      </c>
      <c r="C7190" t="s">
        <v>10552</v>
      </c>
      <c r="J7190" t="s">
        <v>27671</v>
      </c>
    </row>
    <row r="7191" spans="1:10" x14ac:dyDescent="0.2">
      <c r="A7191" t="s">
        <v>10556</v>
      </c>
      <c r="B7191" t="s">
        <v>10557</v>
      </c>
      <c r="C7191" t="s">
        <v>10555</v>
      </c>
      <c r="J7191" t="s">
        <v>27671</v>
      </c>
    </row>
    <row r="7192" spans="1:10" x14ac:dyDescent="0.2">
      <c r="A7192" t="s">
        <v>10559</v>
      </c>
      <c r="B7192" t="s">
        <v>10560</v>
      </c>
      <c r="C7192" t="s">
        <v>10558</v>
      </c>
      <c r="J7192" t="s">
        <v>27671</v>
      </c>
    </row>
    <row r="7193" spans="1:10" x14ac:dyDescent="0.2">
      <c r="A7193" t="s">
        <v>10562</v>
      </c>
      <c r="B7193" t="s">
        <v>10563</v>
      </c>
      <c r="C7193" t="s">
        <v>10561</v>
      </c>
      <c r="J7193" t="s">
        <v>27671</v>
      </c>
    </row>
    <row r="7194" spans="1:10" x14ac:dyDescent="0.2">
      <c r="A7194" t="s">
        <v>10565</v>
      </c>
      <c r="B7194" t="s">
        <v>10566</v>
      </c>
      <c r="C7194" t="s">
        <v>10564</v>
      </c>
      <c r="J7194" t="s">
        <v>27671</v>
      </c>
    </row>
    <row r="7195" spans="1:10" x14ac:dyDescent="0.2">
      <c r="A7195" t="s">
        <v>10568</v>
      </c>
      <c r="B7195" t="s">
        <v>10554</v>
      </c>
      <c r="C7195" t="s">
        <v>10567</v>
      </c>
      <c r="J7195" t="s">
        <v>27671</v>
      </c>
    </row>
    <row r="7196" spans="1:10" x14ac:dyDescent="0.2">
      <c r="A7196" t="s">
        <v>10570</v>
      </c>
      <c r="B7196" t="s">
        <v>10571</v>
      </c>
      <c r="C7196" t="s">
        <v>10569</v>
      </c>
      <c r="J7196" t="s">
        <v>27671</v>
      </c>
    </row>
    <row r="7197" spans="1:10" x14ac:dyDescent="0.2">
      <c r="A7197" t="s">
        <v>10573</v>
      </c>
      <c r="B7197" t="s">
        <v>10574</v>
      </c>
      <c r="C7197" t="s">
        <v>10572</v>
      </c>
      <c r="J7197" t="s">
        <v>27671</v>
      </c>
    </row>
    <row r="7198" spans="1:10" x14ac:dyDescent="0.2">
      <c r="A7198" t="s">
        <v>10576</v>
      </c>
      <c r="B7198" t="s">
        <v>10577</v>
      </c>
      <c r="C7198" t="s">
        <v>10575</v>
      </c>
      <c r="J7198" t="s">
        <v>27671</v>
      </c>
    </row>
    <row r="7199" spans="1:10" x14ac:dyDescent="0.2">
      <c r="A7199" t="s">
        <v>10579</v>
      </c>
      <c r="B7199" t="s">
        <v>10580</v>
      </c>
      <c r="C7199" t="s">
        <v>10578</v>
      </c>
      <c r="J7199" t="s">
        <v>27671</v>
      </c>
    </row>
    <row r="7200" spans="1:10" x14ac:dyDescent="0.2">
      <c r="A7200" t="s">
        <v>10582</v>
      </c>
      <c r="B7200" t="s">
        <v>10583</v>
      </c>
      <c r="C7200" t="s">
        <v>10581</v>
      </c>
      <c r="J7200" t="s">
        <v>27671</v>
      </c>
    </row>
    <row r="7201" spans="1:10" x14ac:dyDescent="0.2">
      <c r="A7201" t="s">
        <v>10585</v>
      </c>
      <c r="B7201" t="s">
        <v>10586</v>
      </c>
      <c r="C7201" t="s">
        <v>10584</v>
      </c>
      <c r="J7201" t="s">
        <v>27671</v>
      </c>
    </row>
    <row r="7202" spans="1:10" x14ac:dyDescent="0.2">
      <c r="A7202" t="s">
        <v>10588</v>
      </c>
      <c r="B7202" t="s">
        <v>10589</v>
      </c>
      <c r="C7202" t="s">
        <v>10587</v>
      </c>
      <c r="J7202" t="s">
        <v>27671</v>
      </c>
    </row>
    <row r="7203" spans="1:10" x14ac:dyDescent="0.2">
      <c r="A7203" t="s">
        <v>10591</v>
      </c>
      <c r="B7203" t="s">
        <v>10592</v>
      </c>
      <c r="C7203" t="s">
        <v>10590</v>
      </c>
      <c r="J7203" t="s">
        <v>27671</v>
      </c>
    </row>
    <row r="7204" spans="1:10" x14ac:dyDescent="0.2">
      <c r="A7204" t="s">
        <v>10594</v>
      </c>
      <c r="B7204" t="s">
        <v>3925</v>
      </c>
      <c r="C7204" t="s">
        <v>10593</v>
      </c>
      <c r="J7204" t="s">
        <v>27671</v>
      </c>
    </row>
    <row r="7205" spans="1:10" x14ac:dyDescent="0.2">
      <c r="A7205" t="s">
        <v>10596</v>
      </c>
      <c r="B7205" t="s">
        <v>3925</v>
      </c>
      <c r="C7205" t="s">
        <v>10595</v>
      </c>
      <c r="J7205" t="s">
        <v>27671</v>
      </c>
    </row>
    <row r="7206" spans="1:10" x14ac:dyDescent="0.2">
      <c r="A7206" t="s">
        <v>10598</v>
      </c>
      <c r="B7206" t="s">
        <v>3925</v>
      </c>
      <c r="C7206" t="s">
        <v>10597</v>
      </c>
      <c r="J7206" t="s">
        <v>27671</v>
      </c>
    </row>
    <row r="7207" spans="1:10" x14ac:dyDescent="0.2">
      <c r="A7207" t="s">
        <v>10600</v>
      </c>
      <c r="B7207" t="s">
        <v>10601</v>
      </c>
      <c r="C7207" t="s">
        <v>10599</v>
      </c>
      <c r="J7207" t="s">
        <v>27671</v>
      </c>
    </row>
    <row r="7208" spans="1:10" x14ac:dyDescent="0.2">
      <c r="A7208" t="s">
        <v>10603</v>
      </c>
      <c r="B7208" t="s">
        <v>2143</v>
      </c>
      <c r="C7208" t="s">
        <v>10602</v>
      </c>
      <c r="J7208" t="s">
        <v>27671</v>
      </c>
    </row>
    <row r="7209" spans="1:10" x14ac:dyDescent="0.2">
      <c r="A7209" t="s">
        <v>10605</v>
      </c>
      <c r="B7209" t="s">
        <v>2143</v>
      </c>
      <c r="C7209" t="s">
        <v>10604</v>
      </c>
      <c r="J7209" t="s">
        <v>27671</v>
      </c>
    </row>
    <row r="7210" spans="1:10" x14ac:dyDescent="0.2">
      <c r="A7210" t="s">
        <v>10607</v>
      </c>
      <c r="B7210" t="s">
        <v>10608</v>
      </c>
      <c r="C7210" t="s">
        <v>10606</v>
      </c>
      <c r="J7210" t="s">
        <v>27671</v>
      </c>
    </row>
    <row r="7211" spans="1:10" x14ac:dyDescent="0.2">
      <c r="A7211" t="s">
        <v>10610</v>
      </c>
      <c r="B7211" t="s">
        <v>10608</v>
      </c>
      <c r="C7211" t="s">
        <v>10609</v>
      </c>
      <c r="J7211" t="s">
        <v>27671</v>
      </c>
    </row>
    <row r="7212" spans="1:10" x14ac:dyDescent="0.2">
      <c r="A7212" t="s">
        <v>10612</v>
      </c>
      <c r="B7212" t="s">
        <v>10613</v>
      </c>
      <c r="C7212" t="s">
        <v>10611</v>
      </c>
      <c r="J7212" t="s">
        <v>27671</v>
      </c>
    </row>
    <row r="7213" spans="1:10" x14ac:dyDescent="0.2">
      <c r="A7213" t="s">
        <v>10615</v>
      </c>
      <c r="B7213" t="s">
        <v>8964</v>
      </c>
      <c r="C7213" t="s">
        <v>10614</v>
      </c>
      <c r="J7213" t="s">
        <v>27671</v>
      </c>
    </row>
    <row r="7214" spans="1:10" x14ac:dyDescent="0.2">
      <c r="A7214" t="s">
        <v>10617</v>
      </c>
      <c r="B7214" t="s">
        <v>16301</v>
      </c>
      <c r="C7214" t="s">
        <v>10616</v>
      </c>
      <c r="J7214" t="s">
        <v>27671</v>
      </c>
    </row>
    <row r="7215" spans="1:10" x14ac:dyDescent="0.2">
      <c r="A7215" t="s">
        <v>10619</v>
      </c>
      <c r="B7215" t="s">
        <v>10620</v>
      </c>
      <c r="C7215" t="s">
        <v>10618</v>
      </c>
      <c r="J7215" t="s">
        <v>27671</v>
      </c>
    </row>
    <row r="7216" spans="1:10" x14ac:dyDescent="0.2">
      <c r="A7216" t="s">
        <v>10622</v>
      </c>
      <c r="B7216" t="s">
        <v>7226</v>
      </c>
      <c r="C7216" t="s">
        <v>10621</v>
      </c>
      <c r="J7216" t="s">
        <v>27671</v>
      </c>
    </row>
    <row r="7217" spans="1:10" x14ac:dyDescent="0.2">
      <c r="A7217" t="s">
        <v>10624</v>
      </c>
      <c r="B7217" t="s">
        <v>4210</v>
      </c>
      <c r="C7217" t="s">
        <v>10623</v>
      </c>
      <c r="J7217" t="s">
        <v>27671</v>
      </c>
    </row>
    <row r="7218" spans="1:10" x14ac:dyDescent="0.2">
      <c r="A7218" t="s">
        <v>10626</v>
      </c>
      <c r="B7218" t="s">
        <v>4404</v>
      </c>
      <c r="C7218" t="s">
        <v>10625</v>
      </c>
      <c r="J7218" t="s">
        <v>27671</v>
      </c>
    </row>
    <row r="7219" spans="1:10" x14ac:dyDescent="0.2">
      <c r="A7219" t="s">
        <v>10628</v>
      </c>
      <c r="B7219" t="s">
        <v>9741</v>
      </c>
      <c r="C7219" t="s">
        <v>10627</v>
      </c>
      <c r="J7219" t="s">
        <v>27671</v>
      </c>
    </row>
    <row r="7220" spans="1:10" x14ac:dyDescent="0.2">
      <c r="A7220" t="s">
        <v>9743</v>
      </c>
      <c r="B7220" t="s">
        <v>9744</v>
      </c>
      <c r="C7220" t="s">
        <v>9742</v>
      </c>
      <c r="J7220" t="s">
        <v>27671</v>
      </c>
    </row>
    <row r="7221" spans="1:10" x14ac:dyDescent="0.2">
      <c r="A7221" t="s">
        <v>9746</v>
      </c>
      <c r="B7221" t="s">
        <v>9747</v>
      </c>
      <c r="C7221" t="s">
        <v>9745</v>
      </c>
      <c r="J7221" t="s">
        <v>27671</v>
      </c>
    </row>
    <row r="7222" spans="1:10" x14ac:dyDescent="0.2">
      <c r="A7222" t="s">
        <v>9749</v>
      </c>
      <c r="B7222" t="s">
        <v>10058</v>
      </c>
      <c r="C7222" t="s">
        <v>9748</v>
      </c>
      <c r="J7222" t="s">
        <v>27671</v>
      </c>
    </row>
    <row r="7223" spans="1:10" x14ac:dyDescent="0.2">
      <c r="A7223" t="s">
        <v>10060</v>
      </c>
      <c r="B7223" t="s">
        <v>10061</v>
      </c>
      <c r="C7223" t="s">
        <v>10059</v>
      </c>
      <c r="J7223" t="s">
        <v>27671</v>
      </c>
    </row>
    <row r="7224" spans="1:10" x14ac:dyDescent="0.2">
      <c r="A7224" t="s">
        <v>10063</v>
      </c>
      <c r="B7224" t="s">
        <v>10064</v>
      </c>
      <c r="C7224" t="s">
        <v>10062</v>
      </c>
      <c r="J7224" t="s">
        <v>27671</v>
      </c>
    </row>
    <row r="7225" spans="1:10" x14ac:dyDescent="0.2">
      <c r="A7225" t="s">
        <v>10066</v>
      </c>
      <c r="B7225" t="s">
        <v>10067</v>
      </c>
      <c r="C7225" t="s">
        <v>10065</v>
      </c>
      <c r="J7225" t="s">
        <v>27671</v>
      </c>
    </row>
    <row r="7226" spans="1:10" x14ac:dyDescent="0.2">
      <c r="A7226" t="s">
        <v>10069</v>
      </c>
      <c r="B7226" t="s">
        <v>5689</v>
      </c>
      <c r="C7226" t="s">
        <v>10068</v>
      </c>
      <c r="J7226" t="s">
        <v>27671</v>
      </c>
    </row>
    <row r="7227" spans="1:10" x14ac:dyDescent="0.2">
      <c r="A7227" t="s">
        <v>10071</v>
      </c>
      <c r="B7227" t="s">
        <v>10072</v>
      </c>
      <c r="C7227" t="s">
        <v>10070</v>
      </c>
      <c r="J7227" t="s">
        <v>27671</v>
      </c>
    </row>
    <row r="7228" spans="1:10" x14ac:dyDescent="0.2">
      <c r="A7228" t="s">
        <v>10074</v>
      </c>
      <c r="B7228" t="s">
        <v>10075</v>
      </c>
      <c r="C7228" t="s">
        <v>10073</v>
      </c>
      <c r="J7228" t="s">
        <v>27671</v>
      </c>
    </row>
    <row r="7229" spans="1:10" x14ac:dyDescent="0.2">
      <c r="A7229" t="s">
        <v>10077</v>
      </c>
      <c r="B7229" t="s">
        <v>10078</v>
      </c>
      <c r="C7229" t="s">
        <v>10076</v>
      </c>
      <c r="J7229" t="s">
        <v>27671</v>
      </c>
    </row>
    <row r="7230" spans="1:10" x14ac:dyDescent="0.2">
      <c r="A7230" t="s">
        <v>10080</v>
      </c>
      <c r="B7230" t="s">
        <v>10081</v>
      </c>
      <c r="C7230" t="s">
        <v>10079</v>
      </c>
      <c r="J7230" t="s">
        <v>27671</v>
      </c>
    </row>
    <row r="7231" spans="1:10" x14ac:dyDescent="0.2">
      <c r="A7231" t="s">
        <v>10083</v>
      </c>
      <c r="B7231" t="s">
        <v>16302</v>
      </c>
      <c r="C7231" t="s">
        <v>10082</v>
      </c>
      <c r="J7231" t="s">
        <v>27671</v>
      </c>
    </row>
    <row r="7232" spans="1:10" x14ac:dyDescent="0.2">
      <c r="A7232" t="s">
        <v>6488</v>
      </c>
      <c r="B7232" t="s">
        <v>16303</v>
      </c>
      <c r="C7232" t="s">
        <v>6487</v>
      </c>
      <c r="J7232" t="s">
        <v>27671</v>
      </c>
    </row>
    <row r="7233" spans="1:10" x14ac:dyDescent="0.2">
      <c r="A7233" t="s">
        <v>16304</v>
      </c>
      <c r="B7233" t="s">
        <v>16306</v>
      </c>
      <c r="C7233" t="s">
        <v>16305</v>
      </c>
      <c r="J7233" t="s">
        <v>27671</v>
      </c>
    </row>
    <row r="7234" spans="1:10" x14ac:dyDescent="0.2">
      <c r="A7234" t="s">
        <v>8639</v>
      </c>
      <c r="B7234" t="s">
        <v>8640</v>
      </c>
      <c r="C7234" t="s">
        <v>8638</v>
      </c>
      <c r="J7234" t="s">
        <v>27671</v>
      </c>
    </row>
    <row r="7235" spans="1:10" x14ac:dyDescent="0.2">
      <c r="A7235" t="s">
        <v>8642</v>
      </c>
      <c r="B7235" t="s">
        <v>8643</v>
      </c>
      <c r="C7235" t="s">
        <v>8641</v>
      </c>
      <c r="J7235" t="s">
        <v>27671</v>
      </c>
    </row>
    <row r="7236" spans="1:10" x14ac:dyDescent="0.2">
      <c r="A7236" t="s">
        <v>8645</v>
      </c>
      <c r="B7236" t="s">
        <v>5733</v>
      </c>
      <c r="C7236" t="s">
        <v>8644</v>
      </c>
      <c r="J7236" t="s">
        <v>27671</v>
      </c>
    </row>
    <row r="7237" spans="1:10" x14ac:dyDescent="0.2">
      <c r="A7237" t="s">
        <v>5735</v>
      </c>
      <c r="B7237" t="s">
        <v>5736</v>
      </c>
      <c r="C7237" t="s">
        <v>5734</v>
      </c>
      <c r="J7237" t="s">
        <v>27671</v>
      </c>
    </row>
    <row r="7238" spans="1:10" x14ac:dyDescent="0.2">
      <c r="A7238" t="s">
        <v>5738</v>
      </c>
      <c r="B7238" t="s">
        <v>5739</v>
      </c>
      <c r="C7238" t="s">
        <v>5737</v>
      </c>
      <c r="J7238" t="s">
        <v>27671</v>
      </c>
    </row>
    <row r="7239" spans="1:10" x14ac:dyDescent="0.2">
      <c r="A7239" t="s">
        <v>5741</v>
      </c>
      <c r="B7239" t="s">
        <v>5742</v>
      </c>
      <c r="C7239" t="s">
        <v>5740</v>
      </c>
      <c r="J7239" t="s">
        <v>27671</v>
      </c>
    </row>
    <row r="7240" spans="1:10" x14ac:dyDescent="0.2">
      <c r="A7240" t="s">
        <v>5744</v>
      </c>
      <c r="B7240" t="s">
        <v>5745</v>
      </c>
      <c r="C7240" t="s">
        <v>5743</v>
      </c>
      <c r="J7240" t="s">
        <v>27671</v>
      </c>
    </row>
    <row r="7241" spans="1:10" x14ac:dyDescent="0.2">
      <c r="A7241" t="s">
        <v>5747</v>
      </c>
      <c r="B7241" t="s">
        <v>5748</v>
      </c>
      <c r="C7241" t="s">
        <v>5746</v>
      </c>
      <c r="J7241" t="s">
        <v>27671</v>
      </c>
    </row>
    <row r="7242" spans="1:10" x14ac:dyDescent="0.2">
      <c r="A7242" t="s">
        <v>5750</v>
      </c>
      <c r="B7242" t="s">
        <v>5751</v>
      </c>
      <c r="C7242" t="s">
        <v>5749</v>
      </c>
      <c r="J7242" t="s">
        <v>27671</v>
      </c>
    </row>
    <row r="7243" spans="1:10" x14ac:dyDescent="0.2">
      <c r="A7243" t="s">
        <v>5753</v>
      </c>
      <c r="B7243" t="s">
        <v>5754</v>
      </c>
      <c r="C7243" t="s">
        <v>5752</v>
      </c>
      <c r="J7243" t="s">
        <v>27671</v>
      </c>
    </row>
    <row r="7244" spans="1:10" x14ac:dyDescent="0.2">
      <c r="A7244" t="s">
        <v>5756</v>
      </c>
      <c r="B7244" t="s">
        <v>4051</v>
      </c>
      <c r="C7244" t="s">
        <v>5755</v>
      </c>
      <c r="J7244" t="s">
        <v>27671</v>
      </c>
    </row>
    <row r="7245" spans="1:10" x14ac:dyDescent="0.2">
      <c r="A7245" t="s">
        <v>5758</v>
      </c>
      <c r="B7245" t="s">
        <v>5759</v>
      </c>
      <c r="C7245" t="s">
        <v>5757</v>
      </c>
      <c r="J7245" t="s">
        <v>27671</v>
      </c>
    </row>
    <row r="7246" spans="1:10" x14ac:dyDescent="0.2">
      <c r="A7246" t="s">
        <v>5761</v>
      </c>
      <c r="B7246" t="s">
        <v>5762</v>
      </c>
      <c r="C7246" t="s">
        <v>5760</v>
      </c>
      <c r="J7246" t="s">
        <v>27671</v>
      </c>
    </row>
    <row r="7247" spans="1:10" x14ac:dyDescent="0.2">
      <c r="A7247" t="s">
        <v>5764</v>
      </c>
      <c r="B7247" t="s">
        <v>5765</v>
      </c>
      <c r="C7247" t="s">
        <v>5763</v>
      </c>
      <c r="J7247" t="s">
        <v>27671</v>
      </c>
    </row>
    <row r="7248" spans="1:10" x14ac:dyDescent="0.2">
      <c r="A7248" t="s">
        <v>5767</v>
      </c>
      <c r="B7248" t="s">
        <v>5768</v>
      </c>
      <c r="C7248" t="s">
        <v>5766</v>
      </c>
      <c r="J7248" t="s">
        <v>27671</v>
      </c>
    </row>
    <row r="7249" spans="1:10" x14ac:dyDescent="0.2">
      <c r="A7249" t="s">
        <v>8664</v>
      </c>
      <c r="B7249" t="s">
        <v>8665</v>
      </c>
      <c r="C7249" t="s">
        <v>8663</v>
      </c>
      <c r="J7249" t="s">
        <v>27671</v>
      </c>
    </row>
    <row r="7250" spans="1:10" x14ac:dyDescent="0.2">
      <c r="A7250" t="s">
        <v>8667</v>
      </c>
      <c r="B7250" t="s">
        <v>8668</v>
      </c>
      <c r="C7250" t="s">
        <v>8666</v>
      </c>
      <c r="J7250" t="s">
        <v>27671</v>
      </c>
    </row>
    <row r="7251" spans="1:10" x14ac:dyDescent="0.2">
      <c r="A7251" t="s">
        <v>8670</v>
      </c>
      <c r="B7251" t="s">
        <v>8671</v>
      </c>
      <c r="C7251" t="s">
        <v>8669</v>
      </c>
      <c r="J7251" t="s">
        <v>27671</v>
      </c>
    </row>
    <row r="7252" spans="1:10" x14ac:dyDescent="0.2">
      <c r="A7252" t="s">
        <v>8673</v>
      </c>
      <c r="B7252" t="s">
        <v>8674</v>
      </c>
      <c r="C7252" t="s">
        <v>8672</v>
      </c>
      <c r="J7252" t="s">
        <v>27671</v>
      </c>
    </row>
    <row r="7253" spans="1:10" x14ac:dyDescent="0.2">
      <c r="A7253" t="s">
        <v>8676</v>
      </c>
      <c r="B7253" t="s">
        <v>8677</v>
      </c>
      <c r="C7253" t="s">
        <v>8675</v>
      </c>
      <c r="J7253" t="s">
        <v>27671</v>
      </c>
    </row>
    <row r="7254" spans="1:10" x14ac:dyDescent="0.2">
      <c r="A7254" t="s">
        <v>8679</v>
      </c>
      <c r="B7254" t="s">
        <v>8680</v>
      </c>
      <c r="C7254" t="s">
        <v>8678</v>
      </c>
      <c r="J7254" t="s">
        <v>27671</v>
      </c>
    </row>
    <row r="7255" spans="1:10" x14ac:dyDescent="0.2">
      <c r="A7255" t="s">
        <v>8682</v>
      </c>
      <c r="B7255" t="s">
        <v>8683</v>
      </c>
      <c r="C7255" t="s">
        <v>8681</v>
      </c>
      <c r="J7255" t="s">
        <v>27671</v>
      </c>
    </row>
    <row r="7256" spans="1:10" x14ac:dyDescent="0.2">
      <c r="A7256" t="s">
        <v>8685</v>
      </c>
      <c r="B7256" t="s">
        <v>8686</v>
      </c>
      <c r="C7256" t="s">
        <v>8684</v>
      </c>
      <c r="J7256" t="s">
        <v>27671</v>
      </c>
    </row>
    <row r="7257" spans="1:10" x14ac:dyDescent="0.2">
      <c r="A7257" t="s">
        <v>8688</v>
      </c>
      <c r="B7257" t="s">
        <v>8689</v>
      </c>
      <c r="C7257" t="s">
        <v>8687</v>
      </c>
      <c r="J7257" t="s">
        <v>27671</v>
      </c>
    </row>
    <row r="7258" spans="1:10" x14ac:dyDescent="0.2">
      <c r="A7258" t="s">
        <v>8691</v>
      </c>
      <c r="B7258" t="s">
        <v>8692</v>
      </c>
      <c r="C7258" t="s">
        <v>8690</v>
      </c>
      <c r="J7258" t="s">
        <v>27671</v>
      </c>
    </row>
    <row r="7259" spans="1:10" x14ac:dyDescent="0.2">
      <c r="A7259" t="s">
        <v>8694</v>
      </c>
      <c r="B7259" t="s">
        <v>8695</v>
      </c>
      <c r="C7259" t="s">
        <v>8693</v>
      </c>
      <c r="J7259" t="s">
        <v>27671</v>
      </c>
    </row>
    <row r="7260" spans="1:10" x14ac:dyDescent="0.2">
      <c r="A7260" t="s">
        <v>8697</v>
      </c>
      <c r="B7260" t="s">
        <v>8698</v>
      </c>
      <c r="C7260" t="s">
        <v>8696</v>
      </c>
      <c r="J7260" t="s">
        <v>27671</v>
      </c>
    </row>
    <row r="7261" spans="1:10" x14ac:dyDescent="0.2">
      <c r="A7261" t="s">
        <v>8700</v>
      </c>
      <c r="B7261" t="s">
        <v>8701</v>
      </c>
      <c r="C7261" t="s">
        <v>8699</v>
      </c>
      <c r="J7261" t="s">
        <v>27671</v>
      </c>
    </row>
    <row r="7262" spans="1:10" x14ac:dyDescent="0.2">
      <c r="A7262" t="s">
        <v>8703</v>
      </c>
      <c r="B7262" t="s">
        <v>8704</v>
      </c>
      <c r="C7262" t="s">
        <v>8702</v>
      </c>
      <c r="J7262" t="s">
        <v>27671</v>
      </c>
    </row>
    <row r="7263" spans="1:10" x14ac:dyDescent="0.2">
      <c r="A7263" t="s">
        <v>8706</v>
      </c>
      <c r="B7263" t="s">
        <v>8704</v>
      </c>
      <c r="C7263" t="s">
        <v>8705</v>
      </c>
      <c r="J7263" t="s">
        <v>27671</v>
      </c>
    </row>
    <row r="7264" spans="1:10" x14ac:dyDescent="0.2">
      <c r="A7264" t="s">
        <v>8708</v>
      </c>
      <c r="B7264" t="s">
        <v>8709</v>
      </c>
      <c r="C7264" t="s">
        <v>8707</v>
      </c>
      <c r="J7264" t="s">
        <v>27671</v>
      </c>
    </row>
    <row r="7265" spans="1:10" x14ac:dyDescent="0.2">
      <c r="A7265" t="s">
        <v>8711</v>
      </c>
      <c r="B7265" t="s">
        <v>8712</v>
      </c>
      <c r="C7265" t="s">
        <v>8710</v>
      </c>
      <c r="J7265" t="s">
        <v>27671</v>
      </c>
    </row>
    <row r="7266" spans="1:10" x14ac:dyDescent="0.2">
      <c r="A7266" t="s">
        <v>8714</v>
      </c>
      <c r="B7266" t="s">
        <v>8715</v>
      </c>
      <c r="C7266" t="s">
        <v>8713</v>
      </c>
      <c r="J7266" t="s">
        <v>27671</v>
      </c>
    </row>
    <row r="7267" spans="1:10" x14ac:dyDescent="0.2">
      <c r="A7267" t="s">
        <v>8717</v>
      </c>
      <c r="B7267" t="s">
        <v>8718</v>
      </c>
      <c r="C7267" t="s">
        <v>8716</v>
      </c>
      <c r="J7267" t="s">
        <v>27671</v>
      </c>
    </row>
    <row r="7268" spans="1:10" x14ac:dyDescent="0.2">
      <c r="A7268" t="s">
        <v>9751</v>
      </c>
      <c r="B7268" t="s">
        <v>9752</v>
      </c>
      <c r="C7268" t="s">
        <v>9750</v>
      </c>
      <c r="J7268" t="s">
        <v>27671</v>
      </c>
    </row>
    <row r="7269" spans="1:10" x14ac:dyDescent="0.2">
      <c r="A7269" t="s">
        <v>9754</v>
      </c>
      <c r="B7269" t="s">
        <v>7592</v>
      </c>
      <c r="C7269" t="s">
        <v>9753</v>
      </c>
      <c r="J7269" t="s">
        <v>27671</v>
      </c>
    </row>
    <row r="7270" spans="1:10" x14ac:dyDescent="0.2">
      <c r="A7270" t="s">
        <v>9756</v>
      </c>
      <c r="B7270" t="s">
        <v>9757</v>
      </c>
      <c r="C7270" t="s">
        <v>9755</v>
      </c>
      <c r="J7270" t="s">
        <v>27671</v>
      </c>
    </row>
    <row r="7271" spans="1:10" x14ac:dyDescent="0.2">
      <c r="A7271" t="s">
        <v>9759</v>
      </c>
      <c r="B7271" t="s">
        <v>9760</v>
      </c>
      <c r="C7271" t="s">
        <v>9758</v>
      </c>
      <c r="J7271" t="s">
        <v>27671</v>
      </c>
    </row>
    <row r="7272" spans="1:10" x14ac:dyDescent="0.2">
      <c r="A7272" t="s">
        <v>9762</v>
      </c>
      <c r="B7272" t="s">
        <v>9763</v>
      </c>
      <c r="C7272" t="s">
        <v>9761</v>
      </c>
      <c r="J7272" t="s">
        <v>27671</v>
      </c>
    </row>
    <row r="7273" spans="1:10" x14ac:dyDescent="0.2">
      <c r="A7273" t="s">
        <v>9765</v>
      </c>
      <c r="B7273" t="s">
        <v>9766</v>
      </c>
      <c r="C7273" t="s">
        <v>9764</v>
      </c>
      <c r="J7273" t="s">
        <v>27671</v>
      </c>
    </row>
    <row r="7274" spans="1:10" x14ac:dyDescent="0.2">
      <c r="A7274" t="s">
        <v>9768</v>
      </c>
      <c r="B7274" t="s">
        <v>9769</v>
      </c>
      <c r="C7274" t="s">
        <v>9767</v>
      </c>
      <c r="J7274" t="s">
        <v>27671</v>
      </c>
    </row>
    <row r="7275" spans="1:10" x14ac:dyDescent="0.2">
      <c r="A7275" t="s">
        <v>9771</v>
      </c>
      <c r="B7275" t="s">
        <v>9772</v>
      </c>
      <c r="C7275" t="s">
        <v>9770</v>
      </c>
      <c r="J7275" t="s">
        <v>27671</v>
      </c>
    </row>
    <row r="7276" spans="1:10" x14ac:dyDescent="0.2">
      <c r="A7276" t="s">
        <v>9774</v>
      </c>
      <c r="B7276" t="s">
        <v>9775</v>
      </c>
      <c r="C7276" t="s">
        <v>9773</v>
      </c>
      <c r="J7276" t="s">
        <v>27671</v>
      </c>
    </row>
    <row r="7277" spans="1:10" x14ac:dyDescent="0.2">
      <c r="A7277" t="s">
        <v>9777</v>
      </c>
      <c r="B7277" t="s">
        <v>9778</v>
      </c>
      <c r="C7277" t="s">
        <v>9776</v>
      </c>
      <c r="J7277" t="s">
        <v>27671</v>
      </c>
    </row>
    <row r="7278" spans="1:10" x14ac:dyDescent="0.2">
      <c r="A7278" t="s">
        <v>9780</v>
      </c>
      <c r="B7278" t="s">
        <v>9781</v>
      </c>
      <c r="C7278" t="s">
        <v>9779</v>
      </c>
      <c r="J7278" t="s">
        <v>27671</v>
      </c>
    </row>
    <row r="7279" spans="1:10" x14ac:dyDescent="0.2">
      <c r="A7279" t="s">
        <v>9783</v>
      </c>
      <c r="B7279" t="s">
        <v>9784</v>
      </c>
      <c r="C7279" t="s">
        <v>9782</v>
      </c>
      <c r="J7279" t="s">
        <v>27671</v>
      </c>
    </row>
    <row r="7280" spans="1:10" x14ac:dyDescent="0.2">
      <c r="A7280" t="s">
        <v>9786</v>
      </c>
      <c r="B7280" t="s">
        <v>9787</v>
      </c>
      <c r="C7280" t="s">
        <v>9785</v>
      </c>
      <c r="J7280" t="s">
        <v>27671</v>
      </c>
    </row>
    <row r="7281" spans="1:10" x14ac:dyDescent="0.2">
      <c r="A7281" t="s">
        <v>9789</v>
      </c>
      <c r="B7281" t="s">
        <v>3909</v>
      </c>
      <c r="C7281" t="s">
        <v>9788</v>
      </c>
      <c r="J7281" t="s">
        <v>27671</v>
      </c>
    </row>
    <row r="7282" spans="1:10" x14ac:dyDescent="0.2">
      <c r="A7282" t="s">
        <v>10655</v>
      </c>
      <c r="B7282" t="s">
        <v>10656</v>
      </c>
      <c r="C7282" t="s">
        <v>10654</v>
      </c>
      <c r="J7282" t="s">
        <v>27671</v>
      </c>
    </row>
    <row r="7283" spans="1:10" x14ac:dyDescent="0.2">
      <c r="A7283" t="s">
        <v>10658</v>
      </c>
      <c r="B7283" t="s">
        <v>1773</v>
      </c>
      <c r="C7283" t="s">
        <v>10657</v>
      </c>
      <c r="J7283" t="s">
        <v>27671</v>
      </c>
    </row>
    <row r="7284" spans="1:10" x14ac:dyDescent="0.2">
      <c r="A7284" t="s">
        <v>10660</v>
      </c>
      <c r="B7284" t="s">
        <v>10661</v>
      </c>
      <c r="C7284" t="s">
        <v>10659</v>
      </c>
      <c r="J7284" t="s">
        <v>27671</v>
      </c>
    </row>
    <row r="7285" spans="1:10" x14ac:dyDescent="0.2">
      <c r="A7285" t="s">
        <v>10663</v>
      </c>
      <c r="B7285" t="s">
        <v>1773</v>
      </c>
      <c r="C7285" t="s">
        <v>10662</v>
      </c>
      <c r="J7285" t="s">
        <v>27671</v>
      </c>
    </row>
    <row r="7286" spans="1:10" x14ac:dyDescent="0.2">
      <c r="A7286" t="s">
        <v>10665</v>
      </c>
      <c r="B7286" t="s">
        <v>10666</v>
      </c>
      <c r="C7286" t="s">
        <v>10664</v>
      </c>
      <c r="J7286" t="s">
        <v>27671</v>
      </c>
    </row>
    <row r="7287" spans="1:10" x14ac:dyDescent="0.2">
      <c r="A7287" t="s">
        <v>10668</v>
      </c>
      <c r="B7287" t="s">
        <v>10669</v>
      </c>
      <c r="C7287" t="s">
        <v>10667</v>
      </c>
      <c r="J7287" t="s">
        <v>27671</v>
      </c>
    </row>
    <row r="7288" spans="1:10" x14ac:dyDescent="0.2">
      <c r="A7288" t="s">
        <v>10671</v>
      </c>
      <c r="B7288" t="s">
        <v>8180</v>
      </c>
      <c r="C7288" t="s">
        <v>10670</v>
      </c>
      <c r="J7288" t="s">
        <v>27671</v>
      </c>
    </row>
    <row r="7289" spans="1:10" x14ac:dyDescent="0.2">
      <c r="A7289" t="s">
        <v>10673</v>
      </c>
      <c r="B7289" t="s">
        <v>12772</v>
      </c>
      <c r="C7289" t="s">
        <v>10672</v>
      </c>
      <c r="J7289" t="s">
        <v>27671</v>
      </c>
    </row>
    <row r="7290" spans="1:10" x14ac:dyDescent="0.2">
      <c r="A7290" t="s">
        <v>10675</v>
      </c>
      <c r="B7290" t="s">
        <v>4528</v>
      </c>
      <c r="C7290" t="s">
        <v>10674</v>
      </c>
      <c r="J7290" t="s">
        <v>27671</v>
      </c>
    </row>
    <row r="7291" spans="1:10" x14ac:dyDescent="0.2">
      <c r="A7291" t="s">
        <v>10677</v>
      </c>
      <c r="B7291" t="s">
        <v>1773</v>
      </c>
      <c r="C7291" t="s">
        <v>10676</v>
      </c>
      <c r="J7291" t="s">
        <v>27671</v>
      </c>
    </row>
    <row r="7292" spans="1:10" x14ac:dyDescent="0.2">
      <c r="A7292" t="s">
        <v>10679</v>
      </c>
      <c r="B7292" t="s">
        <v>7226</v>
      </c>
      <c r="C7292" t="s">
        <v>10678</v>
      </c>
      <c r="J7292" t="s">
        <v>27671</v>
      </c>
    </row>
    <row r="7293" spans="1:10" x14ac:dyDescent="0.2">
      <c r="A7293" t="s">
        <v>10681</v>
      </c>
      <c r="B7293" t="s">
        <v>10682</v>
      </c>
      <c r="C7293" t="s">
        <v>10680</v>
      </c>
      <c r="J7293" t="s">
        <v>27671</v>
      </c>
    </row>
    <row r="7294" spans="1:10" x14ac:dyDescent="0.2">
      <c r="A7294" t="s">
        <v>10684</v>
      </c>
      <c r="B7294" t="s">
        <v>10685</v>
      </c>
      <c r="C7294" t="s">
        <v>10683</v>
      </c>
      <c r="J7294" t="s">
        <v>27671</v>
      </c>
    </row>
    <row r="7295" spans="1:10" x14ac:dyDescent="0.2">
      <c r="A7295" t="s">
        <v>10687</v>
      </c>
      <c r="B7295" t="s">
        <v>10688</v>
      </c>
      <c r="C7295" t="s">
        <v>10686</v>
      </c>
      <c r="J7295" t="s">
        <v>27671</v>
      </c>
    </row>
    <row r="7296" spans="1:10" x14ac:dyDescent="0.2">
      <c r="A7296" t="s">
        <v>10690</v>
      </c>
      <c r="B7296" t="s">
        <v>3925</v>
      </c>
      <c r="C7296" t="s">
        <v>10689</v>
      </c>
      <c r="J7296" t="s">
        <v>27671</v>
      </c>
    </row>
    <row r="7297" spans="1:10" x14ac:dyDescent="0.2">
      <c r="A7297" t="s">
        <v>10692</v>
      </c>
      <c r="B7297" t="s">
        <v>10693</v>
      </c>
      <c r="C7297" t="s">
        <v>10691</v>
      </c>
      <c r="J7297" t="s">
        <v>27671</v>
      </c>
    </row>
    <row r="7298" spans="1:10" x14ac:dyDescent="0.2">
      <c r="A7298" t="s">
        <v>10695</v>
      </c>
      <c r="B7298" t="s">
        <v>10696</v>
      </c>
      <c r="C7298" t="s">
        <v>10694</v>
      </c>
      <c r="J7298" t="s">
        <v>27671</v>
      </c>
    </row>
    <row r="7299" spans="1:10" x14ac:dyDescent="0.2">
      <c r="A7299" t="s">
        <v>10698</v>
      </c>
      <c r="B7299" t="s">
        <v>10699</v>
      </c>
      <c r="C7299" t="s">
        <v>10697</v>
      </c>
      <c r="J7299" t="s">
        <v>27671</v>
      </c>
    </row>
    <row r="7300" spans="1:10" x14ac:dyDescent="0.2">
      <c r="A7300" t="s">
        <v>10701</v>
      </c>
      <c r="B7300" t="s">
        <v>10702</v>
      </c>
      <c r="C7300" t="s">
        <v>10700</v>
      </c>
      <c r="J7300" t="s">
        <v>27671</v>
      </c>
    </row>
    <row r="7301" spans="1:10" x14ac:dyDescent="0.2">
      <c r="A7301" t="s">
        <v>10704</v>
      </c>
      <c r="B7301" t="s">
        <v>10705</v>
      </c>
      <c r="C7301" t="s">
        <v>10703</v>
      </c>
      <c r="J7301" t="s">
        <v>27671</v>
      </c>
    </row>
    <row r="7302" spans="1:10" x14ac:dyDescent="0.2">
      <c r="A7302" t="s">
        <v>10707</v>
      </c>
      <c r="B7302" t="s">
        <v>10708</v>
      </c>
      <c r="C7302" t="s">
        <v>10706</v>
      </c>
      <c r="J7302" t="s">
        <v>27671</v>
      </c>
    </row>
    <row r="7303" spans="1:10" x14ac:dyDescent="0.2">
      <c r="A7303" t="s">
        <v>10710</v>
      </c>
      <c r="B7303" t="s">
        <v>3925</v>
      </c>
      <c r="C7303" t="s">
        <v>10709</v>
      </c>
      <c r="J7303" t="s">
        <v>27671</v>
      </c>
    </row>
    <row r="7304" spans="1:10" x14ac:dyDescent="0.2">
      <c r="A7304" t="s">
        <v>10712</v>
      </c>
      <c r="B7304" t="s">
        <v>10713</v>
      </c>
      <c r="C7304" t="s">
        <v>10711</v>
      </c>
      <c r="J7304" t="s">
        <v>27671</v>
      </c>
    </row>
    <row r="7305" spans="1:10" x14ac:dyDescent="0.2">
      <c r="A7305" t="s">
        <v>10715</v>
      </c>
      <c r="B7305" t="s">
        <v>10716</v>
      </c>
      <c r="C7305" t="s">
        <v>10714</v>
      </c>
      <c r="J7305" t="s">
        <v>27671</v>
      </c>
    </row>
    <row r="7306" spans="1:10" x14ac:dyDescent="0.2">
      <c r="A7306" t="s">
        <v>10718</v>
      </c>
      <c r="B7306" t="s">
        <v>10719</v>
      </c>
      <c r="C7306" t="s">
        <v>10717</v>
      </c>
      <c r="J7306" t="s">
        <v>27671</v>
      </c>
    </row>
    <row r="7307" spans="1:10" x14ac:dyDescent="0.2">
      <c r="A7307" t="s">
        <v>10721</v>
      </c>
      <c r="B7307" t="s">
        <v>10722</v>
      </c>
      <c r="C7307" t="s">
        <v>10720</v>
      </c>
      <c r="J7307" t="s">
        <v>27671</v>
      </c>
    </row>
    <row r="7308" spans="1:10" x14ac:dyDescent="0.2">
      <c r="A7308" t="s">
        <v>10724</v>
      </c>
      <c r="B7308" t="s">
        <v>10725</v>
      </c>
      <c r="C7308" t="s">
        <v>10723</v>
      </c>
      <c r="J7308" t="s">
        <v>27671</v>
      </c>
    </row>
    <row r="7309" spans="1:10" x14ac:dyDescent="0.2">
      <c r="A7309" t="s">
        <v>10727</v>
      </c>
      <c r="B7309" t="s">
        <v>4990</v>
      </c>
      <c r="C7309" t="s">
        <v>10726</v>
      </c>
      <c r="J7309" t="s">
        <v>27671</v>
      </c>
    </row>
    <row r="7310" spans="1:10" x14ac:dyDescent="0.2">
      <c r="A7310" t="s">
        <v>10729</v>
      </c>
      <c r="B7310" t="s">
        <v>4990</v>
      </c>
      <c r="C7310" t="s">
        <v>10728</v>
      </c>
      <c r="J7310" t="s">
        <v>27671</v>
      </c>
    </row>
    <row r="7311" spans="1:10" x14ac:dyDescent="0.2">
      <c r="A7311" t="s">
        <v>10731</v>
      </c>
      <c r="B7311" t="s">
        <v>10732</v>
      </c>
      <c r="C7311" t="s">
        <v>10730</v>
      </c>
      <c r="J7311" t="s">
        <v>27671</v>
      </c>
    </row>
    <row r="7312" spans="1:10" x14ac:dyDescent="0.2">
      <c r="A7312" t="s">
        <v>10734</v>
      </c>
      <c r="B7312" t="s">
        <v>10735</v>
      </c>
      <c r="C7312" t="s">
        <v>10733</v>
      </c>
      <c r="J7312" t="s">
        <v>27671</v>
      </c>
    </row>
    <row r="7313" spans="1:10" x14ac:dyDescent="0.2">
      <c r="A7313" t="s">
        <v>10737</v>
      </c>
      <c r="B7313" t="s">
        <v>10738</v>
      </c>
      <c r="C7313" t="s">
        <v>10736</v>
      </c>
      <c r="J7313" t="s">
        <v>27671</v>
      </c>
    </row>
    <row r="7314" spans="1:10" x14ac:dyDescent="0.2">
      <c r="A7314" t="s">
        <v>10740</v>
      </c>
      <c r="B7314" t="s">
        <v>10741</v>
      </c>
      <c r="C7314" t="s">
        <v>10739</v>
      </c>
      <c r="J7314" t="s">
        <v>27671</v>
      </c>
    </row>
    <row r="7315" spans="1:10" x14ac:dyDescent="0.2">
      <c r="A7315" t="s">
        <v>10743</v>
      </c>
      <c r="B7315" t="s">
        <v>10744</v>
      </c>
      <c r="C7315" t="s">
        <v>10742</v>
      </c>
      <c r="J7315" t="s">
        <v>27671</v>
      </c>
    </row>
    <row r="7316" spans="1:10" x14ac:dyDescent="0.2">
      <c r="A7316" t="s">
        <v>10746</v>
      </c>
      <c r="B7316" t="s">
        <v>10747</v>
      </c>
      <c r="C7316" t="s">
        <v>10745</v>
      </c>
      <c r="J7316" t="s">
        <v>27671</v>
      </c>
    </row>
    <row r="7317" spans="1:10" x14ac:dyDescent="0.2">
      <c r="A7317" t="s">
        <v>10749</v>
      </c>
      <c r="B7317" t="s">
        <v>10750</v>
      </c>
      <c r="C7317" t="s">
        <v>10748</v>
      </c>
      <c r="J7317" t="s">
        <v>27671</v>
      </c>
    </row>
    <row r="7318" spans="1:10" x14ac:dyDescent="0.2">
      <c r="A7318" t="s">
        <v>10752</v>
      </c>
      <c r="B7318" t="s">
        <v>10753</v>
      </c>
      <c r="C7318" t="s">
        <v>10751</v>
      </c>
      <c r="J7318" t="s">
        <v>27671</v>
      </c>
    </row>
    <row r="7319" spans="1:10" x14ac:dyDescent="0.2">
      <c r="A7319" t="s">
        <v>10755</v>
      </c>
      <c r="B7319" t="s">
        <v>10756</v>
      </c>
      <c r="C7319" t="s">
        <v>10754</v>
      </c>
      <c r="J7319" t="s">
        <v>27671</v>
      </c>
    </row>
    <row r="7320" spans="1:10" x14ac:dyDescent="0.2">
      <c r="A7320" t="s">
        <v>10758</v>
      </c>
      <c r="B7320" t="s">
        <v>10759</v>
      </c>
      <c r="C7320" t="s">
        <v>10757</v>
      </c>
      <c r="J7320" t="s">
        <v>27671</v>
      </c>
    </row>
    <row r="7321" spans="1:10" x14ac:dyDescent="0.2">
      <c r="A7321" t="s">
        <v>10761</v>
      </c>
      <c r="B7321" t="s">
        <v>10762</v>
      </c>
      <c r="C7321" t="s">
        <v>10760</v>
      </c>
      <c r="J7321" t="s">
        <v>27671</v>
      </c>
    </row>
    <row r="7322" spans="1:10" x14ac:dyDescent="0.2">
      <c r="A7322" t="s">
        <v>10764</v>
      </c>
      <c r="B7322" t="s">
        <v>10765</v>
      </c>
      <c r="C7322" t="s">
        <v>10763</v>
      </c>
      <c r="J7322" t="s">
        <v>27671</v>
      </c>
    </row>
    <row r="7323" spans="1:10" x14ac:dyDescent="0.2">
      <c r="A7323" t="s">
        <v>10767</v>
      </c>
      <c r="B7323" t="s">
        <v>10768</v>
      </c>
      <c r="C7323" t="s">
        <v>10766</v>
      </c>
      <c r="J7323" t="s">
        <v>27671</v>
      </c>
    </row>
    <row r="7324" spans="1:10" x14ac:dyDescent="0.2">
      <c r="A7324" t="s">
        <v>10770</v>
      </c>
      <c r="B7324" t="s">
        <v>10771</v>
      </c>
      <c r="C7324" t="s">
        <v>10769</v>
      </c>
      <c r="J7324" t="s">
        <v>27671</v>
      </c>
    </row>
    <row r="7325" spans="1:10" x14ac:dyDescent="0.2">
      <c r="A7325" t="s">
        <v>10773</v>
      </c>
      <c r="B7325" t="s">
        <v>10774</v>
      </c>
      <c r="C7325" t="s">
        <v>10772</v>
      </c>
      <c r="J7325" t="s">
        <v>27671</v>
      </c>
    </row>
    <row r="7326" spans="1:10" x14ac:dyDescent="0.2">
      <c r="A7326" t="s">
        <v>10776</v>
      </c>
      <c r="B7326" t="s">
        <v>10777</v>
      </c>
      <c r="C7326" t="s">
        <v>10775</v>
      </c>
      <c r="J7326" t="s">
        <v>27671</v>
      </c>
    </row>
    <row r="7327" spans="1:10" x14ac:dyDescent="0.2">
      <c r="A7327" t="s">
        <v>10779</v>
      </c>
      <c r="B7327" t="s">
        <v>10780</v>
      </c>
      <c r="C7327" t="s">
        <v>10778</v>
      </c>
      <c r="J7327" t="s">
        <v>27671</v>
      </c>
    </row>
    <row r="7328" spans="1:10" x14ac:dyDescent="0.2">
      <c r="A7328" t="s">
        <v>10782</v>
      </c>
      <c r="B7328" t="s">
        <v>10783</v>
      </c>
      <c r="C7328" t="s">
        <v>10781</v>
      </c>
      <c r="J7328" t="s">
        <v>27671</v>
      </c>
    </row>
    <row r="7329" spans="1:10" x14ac:dyDescent="0.2">
      <c r="A7329" t="s">
        <v>10785</v>
      </c>
      <c r="B7329" t="s">
        <v>10786</v>
      </c>
      <c r="C7329" t="s">
        <v>10784</v>
      </c>
      <c r="J7329" t="s">
        <v>27671</v>
      </c>
    </row>
    <row r="7330" spans="1:10" x14ac:dyDescent="0.2">
      <c r="A7330" t="s">
        <v>10788</v>
      </c>
      <c r="B7330" t="s">
        <v>10789</v>
      </c>
      <c r="C7330" t="s">
        <v>10787</v>
      </c>
      <c r="J7330" t="s">
        <v>27671</v>
      </c>
    </row>
    <row r="7331" spans="1:10" x14ac:dyDescent="0.2">
      <c r="A7331" t="s">
        <v>10791</v>
      </c>
      <c r="B7331" t="s">
        <v>10792</v>
      </c>
      <c r="C7331" t="s">
        <v>10790</v>
      </c>
      <c r="J7331" t="s">
        <v>27671</v>
      </c>
    </row>
    <row r="7332" spans="1:10" x14ac:dyDescent="0.2">
      <c r="A7332" t="s">
        <v>10794</v>
      </c>
      <c r="B7332" t="s">
        <v>10795</v>
      </c>
      <c r="C7332" t="s">
        <v>10793</v>
      </c>
      <c r="J7332" t="s">
        <v>27671</v>
      </c>
    </row>
    <row r="7333" spans="1:10" x14ac:dyDescent="0.2">
      <c r="A7333" t="s">
        <v>10797</v>
      </c>
      <c r="B7333" t="s">
        <v>10798</v>
      </c>
      <c r="C7333" t="s">
        <v>10796</v>
      </c>
      <c r="J7333" t="s">
        <v>27671</v>
      </c>
    </row>
    <row r="7334" spans="1:10" x14ac:dyDescent="0.2">
      <c r="A7334" t="s">
        <v>10800</v>
      </c>
      <c r="B7334" t="s">
        <v>10801</v>
      </c>
      <c r="C7334" t="s">
        <v>10799</v>
      </c>
      <c r="J7334" t="s">
        <v>27671</v>
      </c>
    </row>
    <row r="7335" spans="1:10" x14ac:dyDescent="0.2">
      <c r="A7335" t="s">
        <v>10803</v>
      </c>
      <c r="B7335" t="s">
        <v>1751</v>
      </c>
      <c r="C7335" t="s">
        <v>10802</v>
      </c>
      <c r="J7335" t="s">
        <v>27671</v>
      </c>
    </row>
    <row r="7336" spans="1:10" x14ac:dyDescent="0.2">
      <c r="A7336" t="s">
        <v>10805</v>
      </c>
      <c r="B7336" t="s">
        <v>10806</v>
      </c>
      <c r="C7336" t="s">
        <v>10804</v>
      </c>
      <c r="J7336" t="s">
        <v>27671</v>
      </c>
    </row>
    <row r="7337" spans="1:10" x14ac:dyDescent="0.2">
      <c r="A7337" t="s">
        <v>10808</v>
      </c>
      <c r="B7337" t="s">
        <v>10809</v>
      </c>
      <c r="C7337" t="s">
        <v>10807</v>
      </c>
      <c r="J7337" t="s">
        <v>27671</v>
      </c>
    </row>
    <row r="7338" spans="1:10" x14ac:dyDescent="0.2">
      <c r="A7338" t="s">
        <v>10811</v>
      </c>
      <c r="B7338" t="s">
        <v>10812</v>
      </c>
      <c r="C7338" t="s">
        <v>10810</v>
      </c>
      <c r="J7338" t="s">
        <v>27671</v>
      </c>
    </row>
    <row r="7339" spans="1:10" x14ac:dyDescent="0.2">
      <c r="A7339" t="s">
        <v>10814</v>
      </c>
      <c r="B7339" t="s">
        <v>6489</v>
      </c>
      <c r="C7339" t="s">
        <v>10813</v>
      </c>
      <c r="J7339" t="s">
        <v>27671</v>
      </c>
    </row>
    <row r="7340" spans="1:10" x14ac:dyDescent="0.2">
      <c r="A7340" t="s">
        <v>6491</v>
      </c>
      <c r="B7340" t="s">
        <v>9583</v>
      </c>
      <c r="C7340" t="s">
        <v>6490</v>
      </c>
      <c r="J7340" t="s">
        <v>27671</v>
      </c>
    </row>
    <row r="7341" spans="1:10" x14ac:dyDescent="0.2">
      <c r="A7341" t="s">
        <v>9585</v>
      </c>
      <c r="B7341" t="s">
        <v>9586</v>
      </c>
      <c r="C7341" t="s">
        <v>9584</v>
      </c>
      <c r="J7341" t="s">
        <v>27671</v>
      </c>
    </row>
    <row r="7342" spans="1:10" x14ac:dyDescent="0.2">
      <c r="A7342" t="s">
        <v>9588</v>
      </c>
      <c r="B7342" t="s">
        <v>9589</v>
      </c>
      <c r="C7342" t="s">
        <v>9587</v>
      </c>
      <c r="J7342" t="s">
        <v>27671</v>
      </c>
    </row>
    <row r="7343" spans="1:10" x14ac:dyDescent="0.2">
      <c r="A7343" t="s">
        <v>9591</v>
      </c>
      <c r="B7343" t="s">
        <v>9592</v>
      </c>
      <c r="C7343" t="s">
        <v>9590</v>
      </c>
      <c r="J7343" t="s">
        <v>27671</v>
      </c>
    </row>
    <row r="7344" spans="1:10" x14ac:dyDescent="0.2">
      <c r="A7344" t="s">
        <v>9594</v>
      </c>
      <c r="B7344" t="s">
        <v>9595</v>
      </c>
      <c r="C7344" t="s">
        <v>9593</v>
      </c>
      <c r="J7344" t="s">
        <v>27671</v>
      </c>
    </row>
    <row r="7345" spans="1:10" x14ac:dyDescent="0.2">
      <c r="A7345" t="s">
        <v>9597</v>
      </c>
      <c r="B7345" t="s">
        <v>9598</v>
      </c>
      <c r="C7345" t="s">
        <v>9596</v>
      </c>
      <c r="J7345" t="s">
        <v>27671</v>
      </c>
    </row>
    <row r="7346" spans="1:10" x14ac:dyDescent="0.2">
      <c r="A7346" t="s">
        <v>9600</v>
      </c>
      <c r="B7346" t="s">
        <v>9601</v>
      </c>
      <c r="C7346" t="s">
        <v>9599</v>
      </c>
      <c r="J7346" t="s">
        <v>27671</v>
      </c>
    </row>
    <row r="7347" spans="1:10" x14ac:dyDescent="0.2">
      <c r="A7347" t="s">
        <v>9603</v>
      </c>
      <c r="B7347" t="s">
        <v>9604</v>
      </c>
      <c r="C7347" t="s">
        <v>9602</v>
      </c>
      <c r="J7347" t="s">
        <v>27671</v>
      </c>
    </row>
    <row r="7348" spans="1:10" x14ac:dyDescent="0.2">
      <c r="A7348" t="s">
        <v>9606</v>
      </c>
      <c r="B7348" t="s">
        <v>9607</v>
      </c>
      <c r="C7348" t="s">
        <v>9605</v>
      </c>
      <c r="J7348" t="s">
        <v>27671</v>
      </c>
    </row>
    <row r="7349" spans="1:10" x14ac:dyDescent="0.2">
      <c r="A7349" t="s">
        <v>9609</v>
      </c>
      <c r="B7349" t="s">
        <v>9610</v>
      </c>
      <c r="C7349" t="s">
        <v>9608</v>
      </c>
      <c r="J7349" t="s">
        <v>27671</v>
      </c>
    </row>
    <row r="7350" spans="1:10" x14ac:dyDescent="0.2">
      <c r="A7350" t="s">
        <v>9612</v>
      </c>
      <c r="B7350" t="s">
        <v>9613</v>
      </c>
      <c r="C7350" t="s">
        <v>9611</v>
      </c>
      <c r="J7350" t="s">
        <v>27671</v>
      </c>
    </row>
    <row r="7351" spans="1:10" x14ac:dyDescent="0.2">
      <c r="A7351" t="s">
        <v>9615</v>
      </c>
      <c r="B7351" t="s">
        <v>9616</v>
      </c>
      <c r="C7351" t="s">
        <v>9614</v>
      </c>
      <c r="J7351" t="s">
        <v>27671</v>
      </c>
    </row>
    <row r="7352" spans="1:10" x14ac:dyDescent="0.2">
      <c r="A7352" t="s">
        <v>9618</v>
      </c>
      <c r="B7352" t="s">
        <v>9619</v>
      </c>
      <c r="C7352" t="s">
        <v>9617</v>
      </c>
      <c r="J7352" t="s">
        <v>27671</v>
      </c>
    </row>
    <row r="7353" spans="1:10" x14ac:dyDescent="0.2">
      <c r="A7353" t="s">
        <v>9621</v>
      </c>
      <c r="B7353" t="s">
        <v>8665</v>
      </c>
      <c r="C7353" t="s">
        <v>9620</v>
      </c>
      <c r="J7353" t="s">
        <v>27671</v>
      </c>
    </row>
    <row r="7354" spans="1:10" x14ac:dyDescent="0.2">
      <c r="A7354" t="s">
        <v>9623</v>
      </c>
      <c r="B7354" t="s">
        <v>9624</v>
      </c>
      <c r="C7354" t="s">
        <v>9622</v>
      </c>
      <c r="J7354" t="s">
        <v>27671</v>
      </c>
    </row>
    <row r="7355" spans="1:10" x14ac:dyDescent="0.2">
      <c r="A7355" t="s">
        <v>9626</v>
      </c>
      <c r="B7355" t="s">
        <v>9627</v>
      </c>
      <c r="C7355" t="s">
        <v>9625</v>
      </c>
      <c r="J7355" t="s">
        <v>27671</v>
      </c>
    </row>
    <row r="7356" spans="1:10" x14ac:dyDescent="0.2">
      <c r="A7356" t="s">
        <v>9629</v>
      </c>
      <c r="B7356" t="s">
        <v>9630</v>
      </c>
      <c r="C7356" t="s">
        <v>9628</v>
      </c>
      <c r="J7356" t="s">
        <v>27671</v>
      </c>
    </row>
    <row r="7357" spans="1:10" x14ac:dyDescent="0.2">
      <c r="A7357" t="s">
        <v>9632</v>
      </c>
      <c r="B7357" t="s">
        <v>9633</v>
      </c>
      <c r="C7357" t="s">
        <v>9631</v>
      </c>
      <c r="J7357" t="s">
        <v>27671</v>
      </c>
    </row>
    <row r="7358" spans="1:10" x14ac:dyDescent="0.2">
      <c r="A7358" t="s">
        <v>9635</v>
      </c>
      <c r="B7358" t="s">
        <v>9636</v>
      </c>
      <c r="C7358" t="s">
        <v>9634</v>
      </c>
      <c r="J7358" t="s">
        <v>27671</v>
      </c>
    </row>
    <row r="7359" spans="1:10" x14ac:dyDescent="0.2">
      <c r="A7359" t="s">
        <v>9638</v>
      </c>
      <c r="B7359" t="s">
        <v>9639</v>
      </c>
      <c r="C7359" t="s">
        <v>9637</v>
      </c>
      <c r="J7359" t="s">
        <v>27671</v>
      </c>
    </row>
    <row r="7360" spans="1:10" x14ac:dyDescent="0.2">
      <c r="A7360" t="s">
        <v>9641</v>
      </c>
      <c r="B7360" t="s">
        <v>9642</v>
      </c>
      <c r="C7360" t="s">
        <v>9640</v>
      </c>
      <c r="J7360" t="s">
        <v>27671</v>
      </c>
    </row>
    <row r="7361" spans="1:10" x14ac:dyDescent="0.2">
      <c r="A7361" t="s">
        <v>9644</v>
      </c>
      <c r="B7361" t="s">
        <v>9645</v>
      </c>
      <c r="C7361" t="s">
        <v>9643</v>
      </c>
      <c r="D7361" t="s">
        <v>12219</v>
      </c>
      <c r="H7361" t="s">
        <v>12220</v>
      </c>
      <c r="J7361" t="s">
        <v>27671</v>
      </c>
    </row>
    <row r="7362" spans="1:10" x14ac:dyDescent="0.2">
      <c r="A7362" t="s">
        <v>9647</v>
      </c>
      <c r="B7362" t="s">
        <v>9648</v>
      </c>
      <c r="C7362" t="s">
        <v>9646</v>
      </c>
      <c r="J7362" t="s">
        <v>27671</v>
      </c>
    </row>
    <row r="7363" spans="1:10" x14ac:dyDescent="0.2">
      <c r="A7363" t="s">
        <v>9650</v>
      </c>
      <c r="B7363" t="s">
        <v>9651</v>
      </c>
      <c r="C7363" t="s">
        <v>9649</v>
      </c>
      <c r="J7363" t="s">
        <v>27671</v>
      </c>
    </row>
    <row r="7364" spans="1:10" x14ac:dyDescent="0.2">
      <c r="A7364" t="s">
        <v>9653</v>
      </c>
      <c r="B7364" t="s">
        <v>9654</v>
      </c>
      <c r="C7364" t="s">
        <v>9652</v>
      </c>
      <c r="J7364" t="s">
        <v>27671</v>
      </c>
    </row>
    <row r="7365" spans="1:10" x14ac:dyDescent="0.2">
      <c r="A7365" t="s">
        <v>9656</v>
      </c>
      <c r="B7365" t="s">
        <v>11517</v>
      </c>
      <c r="C7365" t="s">
        <v>9655</v>
      </c>
      <c r="J7365" t="s">
        <v>27671</v>
      </c>
    </row>
    <row r="7366" spans="1:10" x14ac:dyDescent="0.2">
      <c r="A7366" t="s">
        <v>9658</v>
      </c>
      <c r="B7366" t="s">
        <v>10061</v>
      </c>
      <c r="C7366" t="s">
        <v>9657</v>
      </c>
      <c r="J7366" t="s">
        <v>27671</v>
      </c>
    </row>
    <row r="7367" spans="1:10" x14ac:dyDescent="0.2">
      <c r="A7367" t="s">
        <v>9660</v>
      </c>
      <c r="B7367" t="s">
        <v>10064</v>
      </c>
      <c r="C7367" t="s">
        <v>9659</v>
      </c>
      <c r="J7367" t="s">
        <v>27671</v>
      </c>
    </row>
    <row r="7368" spans="1:10" x14ac:dyDescent="0.2">
      <c r="A7368" t="s">
        <v>9662</v>
      </c>
      <c r="B7368" t="s">
        <v>10067</v>
      </c>
      <c r="C7368" t="s">
        <v>9661</v>
      </c>
      <c r="J7368" t="s">
        <v>27671</v>
      </c>
    </row>
    <row r="7369" spans="1:10" x14ac:dyDescent="0.2">
      <c r="A7369" t="s">
        <v>9664</v>
      </c>
      <c r="B7369" t="s">
        <v>4193</v>
      </c>
      <c r="C7369" t="s">
        <v>9663</v>
      </c>
      <c r="J7369" t="s">
        <v>27671</v>
      </c>
    </row>
    <row r="7370" spans="1:10" x14ac:dyDescent="0.2">
      <c r="A7370" t="s">
        <v>9666</v>
      </c>
      <c r="B7370" t="s">
        <v>4193</v>
      </c>
      <c r="C7370" t="s">
        <v>9665</v>
      </c>
      <c r="J7370" t="s">
        <v>27671</v>
      </c>
    </row>
    <row r="7371" spans="1:10" x14ac:dyDescent="0.2">
      <c r="A7371" t="s">
        <v>9668</v>
      </c>
      <c r="B7371" t="s">
        <v>9669</v>
      </c>
      <c r="C7371" t="s">
        <v>9667</v>
      </c>
      <c r="J7371" t="s">
        <v>27671</v>
      </c>
    </row>
    <row r="7372" spans="1:10" x14ac:dyDescent="0.2">
      <c r="A7372" t="s">
        <v>9671</v>
      </c>
      <c r="B7372" t="s">
        <v>9672</v>
      </c>
      <c r="C7372" t="s">
        <v>9670</v>
      </c>
      <c r="J7372" t="s">
        <v>27671</v>
      </c>
    </row>
    <row r="7373" spans="1:10" x14ac:dyDescent="0.2">
      <c r="A7373" t="s">
        <v>9674</v>
      </c>
      <c r="B7373" t="s">
        <v>5035</v>
      </c>
      <c r="C7373" t="s">
        <v>9673</v>
      </c>
      <c r="J7373" t="s">
        <v>27671</v>
      </c>
    </row>
    <row r="7374" spans="1:10" x14ac:dyDescent="0.2">
      <c r="A7374" t="s">
        <v>9676</v>
      </c>
      <c r="B7374" t="s">
        <v>9677</v>
      </c>
      <c r="C7374" t="s">
        <v>9675</v>
      </c>
      <c r="J7374" t="s">
        <v>27671</v>
      </c>
    </row>
    <row r="7375" spans="1:10" x14ac:dyDescent="0.2">
      <c r="A7375" t="s">
        <v>9679</v>
      </c>
      <c r="B7375" t="s">
        <v>9680</v>
      </c>
      <c r="C7375" t="s">
        <v>9678</v>
      </c>
      <c r="J7375" t="s">
        <v>27671</v>
      </c>
    </row>
    <row r="7376" spans="1:10" x14ac:dyDescent="0.2">
      <c r="A7376" t="s">
        <v>9682</v>
      </c>
      <c r="B7376" t="s">
        <v>9683</v>
      </c>
      <c r="C7376" t="s">
        <v>9681</v>
      </c>
      <c r="J7376" t="s">
        <v>27671</v>
      </c>
    </row>
    <row r="7377" spans="1:10" x14ac:dyDescent="0.2">
      <c r="A7377" t="s">
        <v>9685</v>
      </c>
      <c r="B7377" t="s">
        <v>9686</v>
      </c>
      <c r="C7377" t="s">
        <v>9684</v>
      </c>
      <c r="J7377" t="s">
        <v>27671</v>
      </c>
    </row>
    <row r="7378" spans="1:10" x14ac:dyDescent="0.2">
      <c r="A7378" t="s">
        <v>9688</v>
      </c>
      <c r="B7378" t="s">
        <v>9689</v>
      </c>
      <c r="C7378" t="s">
        <v>9687</v>
      </c>
      <c r="J7378" t="s">
        <v>27671</v>
      </c>
    </row>
    <row r="7379" spans="1:10" x14ac:dyDescent="0.2">
      <c r="A7379" t="s">
        <v>9691</v>
      </c>
      <c r="B7379" t="s">
        <v>9692</v>
      </c>
      <c r="C7379" t="s">
        <v>9690</v>
      </c>
      <c r="J7379" t="s">
        <v>27671</v>
      </c>
    </row>
    <row r="7380" spans="1:10" x14ac:dyDescent="0.2">
      <c r="A7380" t="s">
        <v>9694</v>
      </c>
      <c r="B7380" t="s">
        <v>4859</v>
      </c>
      <c r="C7380" t="s">
        <v>9693</v>
      </c>
      <c r="J7380" t="s">
        <v>27671</v>
      </c>
    </row>
    <row r="7381" spans="1:10" x14ac:dyDescent="0.2">
      <c r="A7381" t="s">
        <v>9696</v>
      </c>
      <c r="B7381" t="s">
        <v>9697</v>
      </c>
      <c r="C7381" t="s">
        <v>9695</v>
      </c>
      <c r="J7381" t="s">
        <v>27671</v>
      </c>
    </row>
    <row r="7382" spans="1:10" x14ac:dyDescent="0.2">
      <c r="A7382" t="s">
        <v>9699</v>
      </c>
      <c r="B7382" t="s">
        <v>9700</v>
      </c>
      <c r="C7382" t="s">
        <v>9698</v>
      </c>
      <c r="J7382" t="s">
        <v>27671</v>
      </c>
    </row>
    <row r="7383" spans="1:10" x14ac:dyDescent="0.2">
      <c r="A7383" t="s">
        <v>9702</v>
      </c>
      <c r="B7383" t="s">
        <v>9703</v>
      </c>
      <c r="C7383" t="s">
        <v>9701</v>
      </c>
      <c r="J7383" t="s">
        <v>27671</v>
      </c>
    </row>
    <row r="7384" spans="1:10" x14ac:dyDescent="0.2">
      <c r="A7384" t="s">
        <v>9705</v>
      </c>
      <c r="B7384" t="s">
        <v>9706</v>
      </c>
      <c r="C7384" t="s">
        <v>9704</v>
      </c>
      <c r="J7384" t="s">
        <v>27671</v>
      </c>
    </row>
    <row r="7385" spans="1:10" x14ac:dyDescent="0.2">
      <c r="A7385" t="s">
        <v>9708</v>
      </c>
      <c r="B7385" t="s">
        <v>9709</v>
      </c>
      <c r="C7385" t="s">
        <v>9707</v>
      </c>
      <c r="J7385" t="s">
        <v>27671</v>
      </c>
    </row>
    <row r="7386" spans="1:10" x14ac:dyDescent="0.2">
      <c r="A7386" t="s">
        <v>9711</v>
      </c>
      <c r="B7386" t="s">
        <v>9712</v>
      </c>
      <c r="C7386" t="s">
        <v>9710</v>
      </c>
      <c r="J7386" t="s">
        <v>27671</v>
      </c>
    </row>
    <row r="7387" spans="1:10" x14ac:dyDescent="0.2">
      <c r="A7387" t="s">
        <v>9714</v>
      </c>
      <c r="B7387" t="s">
        <v>9715</v>
      </c>
      <c r="C7387" t="s">
        <v>9713</v>
      </c>
      <c r="J7387" t="s">
        <v>27671</v>
      </c>
    </row>
    <row r="7388" spans="1:10" x14ac:dyDescent="0.2">
      <c r="A7388" t="s">
        <v>9717</v>
      </c>
      <c r="B7388" t="s">
        <v>9718</v>
      </c>
      <c r="C7388" t="s">
        <v>9716</v>
      </c>
      <c r="J7388" t="s">
        <v>27671</v>
      </c>
    </row>
    <row r="7389" spans="1:10" x14ac:dyDescent="0.2">
      <c r="A7389" t="s">
        <v>9720</v>
      </c>
      <c r="B7389" t="s">
        <v>9721</v>
      </c>
      <c r="C7389" t="s">
        <v>9719</v>
      </c>
      <c r="J7389" t="s">
        <v>27671</v>
      </c>
    </row>
    <row r="7390" spans="1:10" x14ac:dyDescent="0.2">
      <c r="A7390" t="s">
        <v>9723</v>
      </c>
      <c r="B7390" t="s">
        <v>9724</v>
      </c>
      <c r="C7390" t="s">
        <v>9722</v>
      </c>
      <c r="J7390" t="s">
        <v>27671</v>
      </c>
    </row>
    <row r="7391" spans="1:10" x14ac:dyDescent="0.2">
      <c r="A7391" t="s">
        <v>9726</v>
      </c>
      <c r="B7391" t="s">
        <v>9724</v>
      </c>
      <c r="C7391" t="s">
        <v>9725</v>
      </c>
      <c r="J7391" t="s">
        <v>27671</v>
      </c>
    </row>
    <row r="7392" spans="1:10" x14ac:dyDescent="0.2">
      <c r="A7392" t="s">
        <v>9728</v>
      </c>
      <c r="B7392" t="s">
        <v>9729</v>
      </c>
      <c r="C7392" t="s">
        <v>9727</v>
      </c>
      <c r="J7392" t="s">
        <v>27671</v>
      </c>
    </row>
    <row r="7393" spans="1:10" x14ac:dyDescent="0.2">
      <c r="A7393" t="s">
        <v>9731</v>
      </c>
      <c r="B7393" t="s">
        <v>9732</v>
      </c>
      <c r="C7393" t="s">
        <v>9730</v>
      </c>
      <c r="J7393" t="s">
        <v>27671</v>
      </c>
    </row>
    <row r="7394" spans="1:10" x14ac:dyDescent="0.2">
      <c r="A7394" t="s">
        <v>9734</v>
      </c>
      <c r="B7394" t="s">
        <v>9735</v>
      </c>
      <c r="C7394" t="s">
        <v>9733</v>
      </c>
      <c r="E7394" t="s">
        <v>9944</v>
      </c>
      <c r="G7394" t="s">
        <v>9943</v>
      </c>
      <c r="J7394" t="s">
        <v>27671</v>
      </c>
    </row>
    <row r="7395" spans="1:10" x14ac:dyDescent="0.2">
      <c r="A7395" t="s">
        <v>9737</v>
      </c>
      <c r="B7395" t="s">
        <v>10278</v>
      </c>
      <c r="C7395" t="s">
        <v>9736</v>
      </c>
      <c r="J7395" t="s">
        <v>27671</v>
      </c>
    </row>
    <row r="7396" spans="1:10" x14ac:dyDescent="0.2">
      <c r="A7396" t="s">
        <v>10280</v>
      </c>
      <c r="B7396" t="s">
        <v>10281</v>
      </c>
      <c r="C7396" t="s">
        <v>10279</v>
      </c>
      <c r="J7396" t="s">
        <v>27671</v>
      </c>
    </row>
    <row r="7397" spans="1:10" x14ac:dyDescent="0.2">
      <c r="A7397" t="s">
        <v>10283</v>
      </c>
      <c r="B7397" t="s">
        <v>10284</v>
      </c>
      <c r="C7397" t="s">
        <v>10282</v>
      </c>
      <c r="J7397" t="s">
        <v>27671</v>
      </c>
    </row>
    <row r="7398" spans="1:10" x14ac:dyDescent="0.2">
      <c r="A7398" t="s">
        <v>10286</v>
      </c>
      <c r="B7398" t="s">
        <v>10287</v>
      </c>
      <c r="C7398" t="s">
        <v>10285</v>
      </c>
      <c r="J7398" t="s">
        <v>27671</v>
      </c>
    </row>
    <row r="7399" spans="1:10" x14ac:dyDescent="0.2">
      <c r="A7399" t="s">
        <v>10289</v>
      </c>
      <c r="B7399" t="s">
        <v>10290</v>
      </c>
      <c r="C7399" t="s">
        <v>10288</v>
      </c>
      <c r="J7399" t="s">
        <v>27671</v>
      </c>
    </row>
    <row r="7400" spans="1:10" x14ac:dyDescent="0.2">
      <c r="A7400" t="s">
        <v>10292</v>
      </c>
      <c r="B7400" t="s">
        <v>10293</v>
      </c>
      <c r="C7400" t="s">
        <v>10291</v>
      </c>
      <c r="J7400" t="s">
        <v>27671</v>
      </c>
    </row>
    <row r="7401" spans="1:10" x14ac:dyDescent="0.2">
      <c r="A7401" t="s">
        <v>10295</v>
      </c>
      <c r="B7401" t="s">
        <v>10296</v>
      </c>
      <c r="C7401" t="s">
        <v>10294</v>
      </c>
      <c r="J7401" t="s">
        <v>27671</v>
      </c>
    </row>
    <row r="7402" spans="1:10" x14ac:dyDescent="0.2">
      <c r="A7402" t="s">
        <v>10298</v>
      </c>
      <c r="B7402" t="s">
        <v>10299</v>
      </c>
      <c r="C7402" t="s">
        <v>10297</v>
      </c>
      <c r="J7402" t="s">
        <v>27671</v>
      </c>
    </row>
    <row r="7403" spans="1:10" x14ac:dyDescent="0.2">
      <c r="A7403" t="s">
        <v>10301</v>
      </c>
      <c r="B7403" t="s">
        <v>10302</v>
      </c>
      <c r="C7403" t="s">
        <v>10300</v>
      </c>
      <c r="J7403" t="s">
        <v>27671</v>
      </c>
    </row>
    <row r="7404" spans="1:10" x14ac:dyDescent="0.2">
      <c r="A7404" t="s">
        <v>10304</v>
      </c>
      <c r="B7404" t="s">
        <v>10305</v>
      </c>
      <c r="C7404" t="s">
        <v>10303</v>
      </c>
      <c r="J7404" t="s">
        <v>27671</v>
      </c>
    </row>
    <row r="7405" spans="1:10" x14ac:dyDescent="0.2">
      <c r="A7405" t="s">
        <v>10307</v>
      </c>
      <c r="B7405" t="s">
        <v>7183</v>
      </c>
      <c r="C7405" t="s">
        <v>10306</v>
      </c>
      <c r="J7405" t="s">
        <v>27671</v>
      </c>
    </row>
    <row r="7406" spans="1:10" x14ac:dyDescent="0.2">
      <c r="A7406" t="s">
        <v>10309</v>
      </c>
      <c r="B7406" t="s">
        <v>10310</v>
      </c>
      <c r="C7406" t="s">
        <v>10308</v>
      </c>
      <c r="J7406" t="s">
        <v>27671</v>
      </c>
    </row>
    <row r="7407" spans="1:10" x14ac:dyDescent="0.2">
      <c r="A7407" t="s">
        <v>10312</v>
      </c>
      <c r="B7407" t="s">
        <v>10313</v>
      </c>
      <c r="C7407" t="s">
        <v>10311</v>
      </c>
      <c r="J7407" t="s">
        <v>27671</v>
      </c>
    </row>
    <row r="7408" spans="1:10" x14ac:dyDescent="0.2">
      <c r="A7408" t="s">
        <v>10315</v>
      </c>
      <c r="B7408" t="s">
        <v>10316</v>
      </c>
      <c r="C7408" t="s">
        <v>10314</v>
      </c>
      <c r="J7408" t="s">
        <v>27671</v>
      </c>
    </row>
    <row r="7409" spans="1:10" x14ac:dyDescent="0.2">
      <c r="A7409" t="s">
        <v>10318</v>
      </c>
      <c r="B7409" t="s">
        <v>10319</v>
      </c>
      <c r="C7409" t="s">
        <v>10317</v>
      </c>
      <c r="J7409" t="s">
        <v>27671</v>
      </c>
    </row>
    <row r="7410" spans="1:10" x14ac:dyDescent="0.2">
      <c r="A7410" t="s">
        <v>4636</v>
      </c>
      <c r="B7410" t="s">
        <v>4637</v>
      </c>
      <c r="C7410" t="s">
        <v>10320</v>
      </c>
      <c r="J7410" t="s">
        <v>27671</v>
      </c>
    </row>
    <row r="7411" spans="1:10" x14ac:dyDescent="0.2">
      <c r="A7411" t="s">
        <v>4639</v>
      </c>
      <c r="B7411" t="s">
        <v>7110</v>
      </c>
      <c r="C7411" t="s">
        <v>4638</v>
      </c>
      <c r="J7411" t="s">
        <v>27671</v>
      </c>
    </row>
    <row r="7412" spans="1:10" x14ac:dyDescent="0.2">
      <c r="A7412" t="s">
        <v>7112</v>
      </c>
      <c r="B7412" t="s">
        <v>7113</v>
      </c>
      <c r="C7412" t="s">
        <v>7111</v>
      </c>
      <c r="J7412" t="s">
        <v>27671</v>
      </c>
    </row>
    <row r="7413" spans="1:10" x14ac:dyDescent="0.2">
      <c r="A7413" t="s">
        <v>7115</v>
      </c>
      <c r="B7413" t="s">
        <v>7116</v>
      </c>
      <c r="C7413" t="s">
        <v>7114</v>
      </c>
      <c r="J7413" t="s">
        <v>27671</v>
      </c>
    </row>
    <row r="7414" spans="1:10" x14ac:dyDescent="0.2">
      <c r="A7414" t="s">
        <v>7118</v>
      </c>
      <c r="B7414" t="s">
        <v>7119</v>
      </c>
      <c r="C7414" t="s">
        <v>7117</v>
      </c>
      <c r="J7414" t="s">
        <v>27671</v>
      </c>
    </row>
    <row r="7415" spans="1:10" x14ac:dyDescent="0.2">
      <c r="A7415" t="s">
        <v>7121</v>
      </c>
      <c r="B7415" t="s">
        <v>7122</v>
      </c>
      <c r="C7415" t="s">
        <v>7120</v>
      </c>
      <c r="J7415" t="s">
        <v>27671</v>
      </c>
    </row>
    <row r="7416" spans="1:10" x14ac:dyDescent="0.2">
      <c r="A7416" t="s">
        <v>7124</v>
      </c>
      <c r="B7416" t="s">
        <v>7125</v>
      </c>
      <c r="C7416" t="s">
        <v>7123</v>
      </c>
      <c r="J7416" t="s">
        <v>27671</v>
      </c>
    </row>
    <row r="7417" spans="1:10" x14ac:dyDescent="0.2">
      <c r="A7417" t="s">
        <v>7127</v>
      </c>
      <c r="B7417" t="s">
        <v>7128</v>
      </c>
      <c r="C7417" t="s">
        <v>7126</v>
      </c>
      <c r="J7417" t="s">
        <v>27671</v>
      </c>
    </row>
    <row r="7418" spans="1:10" x14ac:dyDescent="0.2">
      <c r="A7418" t="s">
        <v>7130</v>
      </c>
      <c r="B7418" t="s">
        <v>7131</v>
      </c>
      <c r="C7418" t="s">
        <v>7129</v>
      </c>
      <c r="J7418" t="s">
        <v>27671</v>
      </c>
    </row>
    <row r="7419" spans="1:10" x14ac:dyDescent="0.2">
      <c r="A7419" t="s">
        <v>7133</v>
      </c>
      <c r="B7419" t="s">
        <v>8957</v>
      </c>
      <c r="C7419" t="s">
        <v>7132</v>
      </c>
      <c r="J7419" t="s">
        <v>27671</v>
      </c>
    </row>
    <row r="7420" spans="1:10" x14ac:dyDescent="0.2">
      <c r="A7420" t="s">
        <v>7135</v>
      </c>
      <c r="B7420" t="s">
        <v>7136</v>
      </c>
      <c r="C7420" t="s">
        <v>7134</v>
      </c>
      <c r="J7420" t="s">
        <v>27671</v>
      </c>
    </row>
    <row r="7421" spans="1:10" x14ac:dyDescent="0.2">
      <c r="A7421" t="s">
        <v>7138</v>
      </c>
      <c r="B7421" t="s">
        <v>7139</v>
      </c>
      <c r="C7421" t="s">
        <v>7137</v>
      </c>
      <c r="J7421" t="s">
        <v>27671</v>
      </c>
    </row>
    <row r="7422" spans="1:10" x14ac:dyDescent="0.2">
      <c r="A7422" t="s">
        <v>7141</v>
      </c>
      <c r="B7422" t="s">
        <v>16307</v>
      </c>
      <c r="C7422" t="s">
        <v>7140</v>
      </c>
      <c r="J7422" t="s">
        <v>27671</v>
      </c>
    </row>
    <row r="7423" spans="1:10" x14ac:dyDescent="0.2">
      <c r="A7423" t="s">
        <v>7143</v>
      </c>
      <c r="B7423" t="s">
        <v>16308</v>
      </c>
      <c r="C7423" t="s">
        <v>7142</v>
      </c>
      <c r="D7423" t="s">
        <v>6880</v>
      </c>
      <c r="H7423" t="s">
        <v>6879</v>
      </c>
      <c r="J7423" t="s">
        <v>27671</v>
      </c>
    </row>
    <row r="7424" spans="1:10" x14ac:dyDescent="0.2">
      <c r="A7424" t="s">
        <v>7145</v>
      </c>
      <c r="B7424" t="s">
        <v>7146</v>
      </c>
      <c r="C7424" t="s">
        <v>7144</v>
      </c>
      <c r="J7424" t="s">
        <v>27671</v>
      </c>
    </row>
    <row r="7425" spans="1:10" x14ac:dyDescent="0.2">
      <c r="A7425" t="s">
        <v>7148</v>
      </c>
      <c r="B7425" t="s">
        <v>11935</v>
      </c>
      <c r="C7425" t="s">
        <v>7147</v>
      </c>
      <c r="J7425" t="s">
        <v>27671</v>
      </c>
    </row>
    <row r="7426" spans="1:10" x14ac:dyDescent="0.2">
      <c r="A7426" t="s">
        <v>11937</v>
      </c>
      <c r="B7426" t="s">
        <v>9998</v>
      </c>
      <c r="C7426" t="s">
        <v>11936</v>
      </c>
      <c r="J7426" t="s">
        <v>27671</v>
      </c>
    </row>
    <row r="7427" spans="1:10" x14ac:dyDescent="0.2">
      <c r="A7427" t="s">
        <v>11939</v>
      </c>
      <c r="B7427" t="s">
        <v>11940</v>
      </c>
      <c r="C7427" t="s">
        <v>11938</v>
      </c>
      <c r="J7427" t="s">
        <v>27671</v>
      </c>
    </row>
    <row r="7428" spans="1:10" x14ac:dyDescent="0.2">
      <c r="A7428" t="s">
        <v>11942</v>
      </c>
      <c r="B7428" t="s">
        <v>11943</v>
      </c>
      <c r="C7428" t="s">
        <v>11941</v>
      </c>
      <c r="J7428" t="s">
        <v>27671</v>
      </c>
    </row>
    <row r="7429" spans="1:10" x14ac:dyDescent="0.2">
      <c r="A7429" t="s">
        <v>11945</v>
      </c>
      <c r="B7429" t="s">
        <v>11946</v>
      </c>
      <c r="C7429" t="s">
        <v>11944</v>
      </c>
      <c r="J7429" t="s">
        <v>27671</v>
      </c>
    </row>
    <row r="7430" spans="1:10" x14ac:dyDescent="0.2">
      <c r="A7430" t="s">
        <v>11948</v>
      </c>
      <c r="B7430" t="s">
        <v>11949</v>
      </c>
      <c r="C7430" t="s">
        <v>11947</v>
      </c>
      <c r="J7430" t="s">
        <v>27671</v>
      </c>
    </row>
    <row r="7431" spans="1:10" x14ac:dyDescent="0.2">
      <c r="A7431" t="s">
        <v>11951</v>
      </c>
      <c r="B7431" t="s">
        <v>11952</v>
      </c>
      <c r="C7431" t="s">
        <v>11950</v>
      </c>
      <c r="J7431" t="s">
        <v>27671</v>
      </c>
    </row>
    <row r="7432" spans="1:10" x14ac:dyDescent="0.2">
      <c r="A7432" t="s">
        <v>11954</v>
      </c>
      <c r="B7432" t="s">
        <v>11955</v>
      </c>
      <c r="C7432" t="s">
        <v>11953</v>
      </c>
      <c r="J7432" t="s">
        <v>27671</v>
      </c>
    </row>
    <row r="7433" spans="1:10" x14ac:dyDescent="0.2">
      <c r="A7433" t="s">
        <v>11957</v>
      </c>
      <c r="B7433" t="s">
        <v>11958</v>
      </c>
      <c r="C7433" t="s">
        <v>11956</v>
      </c>
      <c r="J7433" t="s">
        <v>27671</v>
      </c>
    </row>
    <row r="7434" spans="1:10" x14ac:dyDescent="0.2">
      <c r="A7434" t="s">
        <v>11960</v>
      </c>
      <c r="B7434" t="s">
        <v>11961</v>
      </c>
      <c r="C7434" t="s">
        <v>11959</v>
      </c>
      <c r="J7434" t="s">
        <v>27671</v>
      </c>
    </row>
    <row r="7435" spans="1:10" x14ac:dyDescent="0.2">
      <c r="A7435" t="s">
        <v>11963</v>
      </c>
      <c r="B7435" t="s">
        <v>11964</v>
      </c>
      <c r="C7435" t="s">
        <v>11962</v>
      </c>
      <c r="J7435" t="s">
        <v>27671</v>
      </c>
    </row>
    <row r="7436" spans="1:10" x14ac:dyDescent="0.2">
      <c r="A7436" t="s">
        <v>11966</v>
      </c>
      <c r="B7436" t="s">
        <v>11967</v>
      </c>
      <c r="C7436" t="s">
        <v>11965</v>
      </c>
      <c r="J7436" t="s">
        <v>27671</v>
      </c>
    </row>
    <row r="7437" spans="1:10" x14ac:dyDescent="0.2">
      <c r="A7437" t="s">
        <v>11969</v>
      </c>
      <c r="B7437" t="s">
        <v>11970</v>
      </c>
      <c r="C7437" t="s">
        <v>11968</v>
      </c>
      <c r="J7437" t="s">
        <v>27671</v>
      </c>
    </row>
    <row r="7438" spans="1:10" x14ac:dyDescent="0.2">
      <c r="A7438" t="s">
        <v>11972</v>
      </c>
      <c r="B7438" t="s">
        <v>11973</v>
      </c>
      <c r="C7438" t="s">
        <v>11971</v>
      </c>
      <c r="J7438" t="s">
        <v>27671</v>
      </c>
    </row>
    <row r="7439" spans="1:10" x14ac:dyDescent="0.2">
      <c r="A7439" t="s">
        <v>11975</v>
      </c>
      <c r="B7439" t="s">
        <v>11976</v>
      </c>
      <c r="C7439" t="s">
        <v>11974</v>
      </c>
      <c r="J7439" t="s">
        <v>27671</v>
      </c>
    </row>
    <row r="7440" spans="1:10" x14ac:dyDescent="0.2">
      <c r="A7440" t="s">
        <v>11978</v>
      </c>
      <c r="B7440" t="s">
        <v>11979</v>
      </c>
      <c r="C7440" t="s">
        <v>11977</v>
      </c>
      <c r="J7440" t="s">
        <v>27671</v>
      </c>
    </row>
    <row r="7441" spans="1:10" x14ac:dyDescent="0.2">
      <c r="A7441" t="s">
        <v>11981</v>
      </c>
      <c r="B7441" t="s">
        <v>11982</v>
      </c>
      <c r="C7441" t="s">
        <v>11980</v>
      </c>
      <c r="J7441" t="s">
        <v>27671</v>
      </c>
    </row>
    <row r="7442" spans="1:10" x14ac:dyDescent="0.2">
      <c r="A7442" t="s">
        <v>11984</v>
      </c>
      <c r="B7442" t="s">
        <v>11985</v>
      </c>
      <c r="C7442" t="s">
        <v>11983</v>
      </c>
      <c r="J7442" t="s">
        <v>27671</v>
      </c>
    </row>
    <row r="7443" spans="1:10" x14ac:dyDescent="0.2">
      <c r="A7443" t="s">
        <v>11987</v>
      </c>
      <c r="B7443" t="s">
        <v>11988</v>
      </c>
      <c r="C7443" t="s">
        <v>11986</v>
      </c>
      <c r="J7443" t="s">
        <v>27671</v>
      </c>
    </row>
    <row r="7444" spans="1:10" x14ac:dyDescent="0.2">
      <c r="A7444" t="s">
        <v>11990</v>
      </c>
      <c r="B7444" t="s">
        <v>11991</v>
      </c>
      <c r="C7444" t="s">
        <v>11989</v>
      </c>
      <c r="J7444" t="s">
        <v>27671</v>
      </c>
    </row>
    <row r="7445" spans="1:10" x14ac:dyDescent="0.2">
      <c r="A7445" t="s">
        <v>11993</v>
      </c>
      <c r="B7445" t="s">
        <v>16309</v>
      </c>
      <c r="C7445" t="s">
        <v>11992</v>
      </c>
      <c r="J7445" t="s">
        <v>27671</v>
      </c>
    </row>
    <row r="7446" spans="1:10" x14ac:dyDescent="0.2">
      <c r="A7446" t="s">
        <v>11995</v>
      </c>
      <c r="B7446" t="s">
        <v>16310</v>
      </c>
      <c r="C7446" t="s">
        <v>11994</v>
      </c>
      <c r="J7446" t="s">
        <v>27671</v>
      </c>
    </row>
    <row r="7447" spans="1:10" x14ac:dyDescent="0.2">
      <c r="A7447" t="s">
        <v>11997</v>
      </c>
      <c r="B7447" t="s">
        <v>16311</v>
      </c>
      <c r="C7447" t="s">
        <v>11996</v>
      </c>
      <c r="J7447" t="s">
        <v>27671</v>
      </c>
    </row>
    <row r="7448" spans="1:10" x14ac:dyDescent="0.2">
      <c r="A7448" t="s">
        <v>11999</v>
      </c>
      <c r="B7448" t="s">
        <v>12000</v>
      </c>
      <c r="C7448" t="s">
        <v>11998</v>
      </c>
      <c r="J7448" t="s">
        <v>27671</v>
      </c>
    </row>
    <row r="7449" spans="1:10" x14ac:dyDescent="0.2">
      <c r="A7449" t="s">
        <v>12002</v>
      </c>
      <c r="B7449" t="s">
        <v>12003</v>
      </c>
      <c r="C7449" t="s">
        <v>12001</v>
      </c>
      <c r="J7449" t="s">
        <v>27671</v>
      </c>
    </row>
    <row r="7450" spans="1:10" x14ac:dyDescent="0.2">
      <c r="A7450" t="s">
        <v>12005</v>
      </c>
      <c r="B7450" t="s">
        <v>12006</v>
      </c>
      <c r="C7450" t="s">
        <v>12004</v>
      </c>
      <c r="D7450" t="s">
        <v>12225</v>
      </c>
      <c r="H7450" t="s">
        <v>12226</v>
      </c>
      <c r="J7450" t="s">
        <v>27671</v>
      </c>
    </row>
    <row r="7451" spans="1:10" x14ac:dyDescent="0.2">
      <c r="A7451" t="s">
        <v>12008</v>
      </c>
      <c r="B7451" t="s">
        <v>12009</v>
      </c>
      <c r="C7451" t="s">
        <v>12007</v>
      </c>
      <c r="J7451" t="s">
        <v>27671</v>
      </c>
    </row>
    <row r="7452" spans="1:10" x14ac:dyDescent="0.2">
      <c r="A7452" t="s">
        <v>12011</v>
      </c>
      <c r="B7452" t="s">
        <v>12012</v>
      </c>
      <c r="C7452" t="s">
        <v>12010</v>
      </c>
      <c r="J7452" t="s">
        <v>27671</v>
      </c>
    </row>
    <row r="7453" spans="1:10" x14ac:dyDescent="0.2">
      <c r="A7453" t="s">
        <v>12014</v>
      </c>
      <c r="B7453" t="s">
        <v>12015</v>
      </c>
      <c r="C7453" t="s">
        <v>12013</v>
      </c>
      <c r="J7453" t="s">
        <v>27671</v>
      </c>
    </row>
    <row r="7454" spans="1:10" x14ac:dyDescent="0.2">
      <c r="A7454" t="s">
        <v>12017</v>
      </c>
      <c r="B7454" t="s">
        <v>12018</v>
      </c>
      <c r="C7454" t="s">
        <v>12016</v>
      </c>
      <c r="J7454" t="s">
        <v>27671</v>
      </c>
    </row>
    <row r="7455" spans="1:10" x14ac:dyDescent="0.2">
      <c r="A7455" t="s">
        <v>12020</v>
      </c>
      <c r="B7455" t="s">
        <v>8956</v>
      </c>
      <c r="C7455" t="s">
        <v>12019</v>
      </c>
      <c r="J7455" t="s">
        <v>27671</v>
      </c>
    </row>
    <row r="7456" spans="1:10" x14ac:dyDescent="0.2">
      <c r="A7456" t="s">
        <v>12022</v>
      </c>
      <c r="B7456" t="s">
        <v>12023</v>
      </c>
      <c r="C7456" t="s">
        <v>12021</v>
      </c>
      <c r="J7456" t="s">
        <v>27671</v>
      </c>
    </row>
    <row r="7457" spans="1:10" x14ac:dyDescent="0.2">
      <c r="A7457" t="s">
        <v>12025</v>
      </c>
      <c r="B7457" t="s">
        <v>12026</v>
      </c>
      <c r="C7457" t="s">
        <v>12024</v>
      </c>
      <c r="J7457" t="s">
        <v>27671</v>
      </c>
    </row>
    <row r="7458" spans="1:10" x14ac:dyDescent="0.2">
      <c r="A7458" t="s">
        <v>12028</v>
      </c>
      <c r="B7458" t="s">
        <v>12029</v>
      </c>
      <c r="C7458" t="s">
        <v>12027</v>
      </c>
      <c r="J7458" t="s">
        <v>27671</v>
      </c>
    </row>
    <row r="7459" spans="1:10" x14ac:dyDescent="0.2">
      <c r="A7459" t="s">
        <v>12031</v>
      </c>
      <c r="B7459" t="s">
        <v>8181</v>
      </c>
      <c r="C7459" t="s">
        <v>12030</v>
      </c>
      <c r="J7459" t="s">
        <v>27671</v>
      </c>
    </row>
    <row r="7460" spans="1:10" x14ac:dyDescent="0.2">
      <c r="A7460" t="s">
        <v>12033</v>
      </c>
      <c r="B7460" t="s">
        <v>12034</v>
      </c>
      <c r="C7460" t="s">
        <v>12032</v>
      </c>
      <c r="J7460" t="s">
        <v>27671</v>
      </c>
    </row>
    <row r="7461" spans="1:10" x14ac:dyDescent="0.2">
      <c r="A7461" t="s">
        <v>12036</v>
      </c>
      <c r="B7461" t="s">
        <v>12037</v>
      </c>
      <c r="C7461" t="s">
        <v>12035</v>
      </c>
      <c r="J7461" t="s">
        <v>27671</v>
      </c>
    </row>
    <row r="7462" spans="1:10" x14ac:dyDescent="0.2">
      <c r="A7462" t="s">
        <v>12039</v>
      </c>
      <c r="B7462" t="s">
        <v>12040</v>
      </c>
      <c r="C7462" t="s">
        <v>12038</v>
      </c>
      <c r="J7462" t="s">
        <v>27671</v>
      </c>
    </row>
    <row r="7463" spans="1:10" x14ac:dyDescent="0.2">
      <c r="A7463" t="s">
        <v>12042</v>
      </c>
      <c r="B7463" t="s">
        <v>12043</v>
      </c>
      <c r="C7463" t="s">
        <v>12041</v>
      </c>
      <c r="J7463" t="s">
        <v>27671</v>
      </c>
    </row>
    <row r="7464" spans="1:10" x14ac:dyDescent="0.2">
      <c r="A7464" t="s">
        <v>12045</v>
      </c>
      <c r="B7464" t="s">
        <v>12046</v>
      </c>
      <c r="C7464" t="s">
        <v>12044</v>
      </c>
      <c r="J7464" t="s">
        <v>27671</v>
      </c>
    </row>
    <row r="7465" spans="1:10" x14ac:dyDescent="0.2">
      <c r="A7465" t="s">
        <v>12048</v>
      </c>
      <c r="B7465" t="s">
        <v>12049</v>
      </c>
      <c r="C7465" t="s">
        <v>12047</v>
      </c>
      <c r="J7465" t="s">
        <v>27671</v>
      </c>
    </row>
    <row r="7466" spans="1:10" x14ac:dyDescent="0.2">
      <c r="A7466" t="s">
        <v>12051</v>
      </c>
      <c r="B7466" t="s">
        <v>12052</v>
      </c>
      <c r="C7466" t="s">
        <v>12050</v>
      </c>
      <c r="J7466" t="s">
        <v>27671</v>
      </c>
    </row>
    <row r="7467" spans="1:10" x14ac:dyDescent="0.2">
      <c r="A7467" t="s">
        <v>12054</v>
      </c>
      <c r="B7467" t="s">
        <v>12055</v>
      </c>
      <c r="C7467" t="s">
        <v>12053</v>
      </c>
      <c r="J7467" t="s">
        <v>27671</v>
      </c>
    </row>
    <row r="7468" spans="1:10" x14ac:dyDescent="0.2">
      <c r="A7468" t="s">
        <v>12057</v>
      </c>
      <c r="B7468" t="s">
        <v>16921</v>
      </c>
      <c r="C7468" t="s">
        <v>12056</v>
      </c>
      <c r="J7468" t="s">
        <v>27671</v>
      </c>
    </row>
    <row r="7469" spans="1:10" x14ac:dyDescent="0.2">
      <c r="A7469" t="s">
        <v>12059</v>
      </c>
      <c r="B7469" t="s">
        <v>12060</v>
      </c>
      <c r="C7469" t="s">
        <v>12058</v>
      </c>
      <c r="J7469" t="s">
        <v>27671</v>
      </c>
    </row>
    <row r="7470" spans="1:10" x14ac:dyDescent="0.2">
      <c r="A7470" t="s">
        <v>12062</v>
      </c>
      <c r="B7470" t="s">
        <v>12063</v>
      </c>
      <c r="C7470" t="s">
        <v>12061</v>
      </c>
      <c r="J7470" t="s">
        <v>27671</v>
      </c>
    </row>
    <row r="7471" spans="1:10" x14ac:dyDescent="0.2">
      <c r="A7471" t="s">
        <v>12065</v>
      </c>
      <c r="B7471" t="s">
        <v>12066</v>
      </c>
      <c r="C7471" t="s">
        <v>12064</v>
      </c>
      <c r="J7471" t="s">
        <v>27671</v>
      </c>
    </row>
    <row r="7472" spans="1:10" x14ac:dyDescent="0.2">
      <c r="A7472" t="s">
        <v>12068</v>
      </c>
      <c r="B7472" t="s">
        <v>12069</v>
      </c>
      <c r="C7472" t="s">
        <v>12067</v>
      </c>
      <c r="J7472" t="s">
        <v>27671</v>
      </c>
    </row>
    <row r="7473" spans="1:10" x14ac:dyDescent="0.2">
      <c r="A7473" t="s">
        <v>12071</v>
      </c>
      <c r="B7473" t="s">
        <v>12072</v>
      </c>
      <c r="C7473" t="s">
        <v>12070</v>
      </c>
      <c r="J7473" t="s">
        <v>27671</v>
      </c>
    </row>
    <row r="7474" spans="1:10" x14ac:dyDescent="0.2">
      <c r="A7474" t="s">
        <v>12074</v>
      </c>
      <c r="B7474" t="s">
        <v>12075</v>
      </c>
      <c r="C7474" t="s">
        <v>12073</v>
      </c>
      <c r="J7474" t="s">
        <v>27671</v>
      </c>
    </row>
    <row r="7475" spans="1:10" x14ac:dyDescent="0.2">
      <c r="A7475" t="s">
        <v>12077</v>
      </c>
      <c r="B7475" t="s">
        <v>12078</v>
      </c>
      <c r="C7475" t="s">
        <v>12076</v>
      </c>
      <c r="J7475" t="s">
        <v>27671</v>
      </c>
    </row>
    <row r="7476" spans="1:10" x14ac:dyDescent="0.2">
      <c r="A7476" t="s">
        <v>12080</v>
      </c>
      <c r="B7476" t="s">
        <v>12081</v>
      </c>
      <c r="C7476" t="s">
        <v>12079</v>
      </c>
      <c r="J7476" t="s">
        <v>27671</v>
      </c>
    </row>
    <row r="7477" spans="1:10" x14ac:dyDescent="0.2">
      <c r="A7477" t="s">
        <v>12083</v>
      </c>
      <c r="B7477" t="s">
        <v>16922</v>
      </c>
      <c r="C7477" t="s">
        <v>12082</v>
      </c>
      <c r="J7477" t="s">
        <v>27671</v>
      </c>
    </row>
    <row r="7478" spans="1:10" x14ac:dyDescent="0.2">
      <c r="A7478" t="s">
        <v>12085</v>
      </c>
      <c r="B7478" t="s">
        <v>12086</v>
      </c>
      <c r="C7478" t="s">
        <v>12084</v>
      </c>
      <c r="J7478" t="s">
        <v>27671</v>
      </c>
    </row>
    <row r="7479" spans="1:10" x14ac:dyDescent="0.2">
      <c r="A7479" t="s">
        <v>12088</v>
      </c>
      <c r="B7479" t="s">
        <v>12089</v>
      </c>
      <c r="C7479" t="s">
        <v>12087</v>
      </c>
      <c r="J7479" t="s">
        <v>27671</v>
      </c>
    </row>
    <row r="7480" spans="1:10" x14ac:dyDescent="0.2">
      <c r="A7480" t="s">
        <v>12091</v>
      </c>
      <c r="B7480" t="s">
        <v>12092</v>
      </c>
      <c r="C7480" t="s">
        <v>12090</v>
      </c>
      <c r="J7480" t="s">
        <v>27671</v>
      </c>
    </row>
    <row r="7481" spans="1:10" x14ac:dyDescent="0.2">
      <c r="A7481" t="s">
        <v>12094</v>
      </c>
      <c r="B7481" t="s">
        <v>12095</v>
      </c>
      <c r="C7481" t="s">
        <v>12093</v>
      </c>
      <c r="J7481" t="s">
        <v>27671</v>
      </c>
    </row>
    <row r="7482" spans="1:10" x14ac:dyDescent="0.2">
      <c r="A7482" t="s">
        <v>12097</v>
      </c>
      <c r="B7482" t="s">
        <v>11210</v>
      </c>
      <c r="C7482" t="s">
        <v>12096</v>
      </c>
      <c r="J7482" t="s">
        <v>27671</v>
      </c>
    </row>
    <row r="7483" spans="1:10" x14ac:dyDescent="0.2">
      <c r="A7483" t="s">
        <v>11212</v>
      </c>
      <c r="B7483" t="s">
        <v>11213</v>
      </c>
      <c r="C7483" t="s">
        <v>11211</v>
      </c>
      <c r="J7483" t="s">
        <v>27671</v>
      </c>
    </row>
    <row r="7484" spans="1:10" x14ac:dyDescent="0.2">
      <c r="A7484" t="s">
        <v>11215</v>
      </c>
      <c r="B7484" t="s">
        <v>11216</v>
      </c>
      <c r="C7484" t="s">
        <v>11214</v>
      </c>
      <c r="J7484" t="s">
        <v>27671</v>
      </c>
    </row>
    <row r="7485" spans="1:10" x14ac:dyDescent="0.2">
      <c r="A7485" t="s">
        <v>11218</v>
      </c>
      <c r="B7485" t="s">
        <v>11219</v>
      </c>
      <c r="C7485" t="s">
        <v>11217</v>
      </c>
      <c r="J7485" t="s">
        <v>27671</v>
      </c>
    </row>
    <row r="7486" spans="1:10" x14ac:dyDescent="0.2">
      <c r="A7486" t="s">
        <v>11221</v>
      </c>
      <c r="B7486" t="s">
        <v>11222</v>
      </c>
      <c r="C7486" t="s">
        <v>11220</v>
      </c>
      <c r="J7486" t="s">
        <v>27671</v>
      </c>
    </row>
    <row r="7487" spans="1:10" x14ac:dyDescent="0.2">
      <c r="A7487" t="s">
        <v>11224</v>
      </c>
      <c r="B7487" t="s">
        <v>11225</v>
      </c>
      <c r="C7487" t="s">
        <v>11223</v>
      </c>
      <c r="J7487" t="s">
        <v>27671</v>
      </c>
    </row>
    <row r="7488" spans="1:10" x14ac:dyDescent="0.2">
      <c r="A7488" t="s">
        <v>11227</v>
      </c>
      <c r="B7488" t="s">
        <v>11228</v>
      </c>
      <c r="C7488" t="s">
        <v>11226</v>
      </c>
      <c r="J7488" t="s">
        <v>27671</v>
      </c>
    </row>
    <row r="7489" spans="1:10" x14ac:dyDescent="0.2">
      <c r="A7489" t="s">
        <v>11230</v>
      </c>
      <c r="B7489" t="s">
        <v>11231</v>
      </c>
      <c r="C7489" t="s">
        <v>11229</v>
      </c>
      <c r="J7489" t="s">
        <v>27671</v>
      </c>
    </row>
    <row r="7490" spans="1:10" x14ac:dyDescent="0.2">
      <c r="A7490" t="s">
        <v>11233</v>
      </c>
      <c r="B7490" t="s">
        <v>11234</v>
      </c>
      <c r="C7490" t="s">
        <v>11232</v>
      </c>
      <c r="J7490" t="s">
        <v>27671</v>
      </c>
    </row>
    <row r="7491" spans="1:10" x14ac:dyDescent="0.2">
      <c r="A7491" t="s">
        <v>11236</v>
      </c>
      <c r="B7491" t="s">
        <v>11237</v>
      </c>
      <c r="C7491" t="s">
        <v>11235</v>
      </c>
      <c r="J7491" t="s">
        <v>27671</v>
      </c>
    </row>
    <row r="7492" spans="1:10" x14ac:dyDescent="0.2">
      <c r="A7492" t="s">
        <v>11239</v>
      </c>
      <c r="B7492" t="s">
        <v>8674</v>
      </c>
      <c r="C7492" t="s">
        <v>11238</v>
      </c>
      <c r="J7492" t="s">
        <v>27671</v>
      </c>
    </row>
    <row r="7493" spans="1:10" x14ac:dyDescent="0.2">
      <c r="A7493" t="s">
        <v>11241</v>
      </c>
      <c r="B7493" t="s">
        <v>11242</v>
      </c>
      <c r="C7493" t="s">
        <v>11240</v>
      </c>
      <c r="J7493" t="s">
        <v>27671</v>
      </c>
    </row>
    <row r="7494" spans="1:10" x14ac:dyDescent="0.2">
      <c r="A7494" t="s">
        <v>11244</v>
      </c>
      <c r="B7494" t="s">
        <v>11245</v>
      </c>
      <c r="C7494" t="s">
        <v>11243</v>
      </c>
      <c r="J7494" t="s">
        <v>27671</v>
      </c>
    </row>
    <row r="7495" spans="1:10" x14ac:dyDescent="0.2">
      <c r="A7495" t="s">
        <v>11247</v>
      </c>
      <c r="B7495" t="s">
        <v>11248</v>
      </c>
      <c r="C7495" t="s">
        <v>11246</v>
      </c>
      <c r="J7495" t="s">
        <v>27671</v>
      </c>
    </row>
    <row r="7496" spans="1:10" x14ac:dyDescent="0.2">
      <c r="A7496" t="s">
        <v>11250</v>
      </c>
      <c r="B7496" t="s">
        <v>11251</v>
      </c>
      <c r="C7496" t="s">
        <v>11249</v>
      </c>
      <c r="J7496" t="s">
        <v>27671</v>
      </c>
    </row>
    <row r="7497" spans="1:10" x14ac:dyDescent="0.2">
      <c r="A7497" t="s">
        <v>11253</v>
      </c>
      <c r="B7497" t="s">
        <v>11254</v>
      </c>
      <c r="C7497" t="s">
        <v>11252</v>
      </c>
      <c r="J7497" t="s">
        <v>27671</v>
      </c>
    </row>
    <row r="7498" spans="1:10" x14ac:dyDescent="0.2">
      <c r="A7498" t="s">
        <v>11256</v>
      </c>
      <c r="B7498" t="s">
        <v>11257</v>
      </c>
      <c r="C7498" t="s">
        <v>11255</v>
      </c>
      <c r="J7498" t="s">
        <v>27671</v>
      </c>
    </row>
    <row r="7499" spans="1:10" x14ac:dyDescent="0.2">
      <c r="A7499" t="s">
        <v>11259</v>
      </c>
      <c r="B7499" t="s">
        <v>11260</v>
      </c>
      <c r="C7499" t="s">
        <v>11258</v>
      </c>
      <c r="J7499" t="s">
        <v>27671</v>
      </c>
    </row>
    <row r="7500" spans="1:10" x14ac:dyDescent="0.2">
      <c r="A7500" t="s">
        <v>11262</v>
      </c>
      <c r="B7500" t="s">
        <v>11263</v>
      </c>
      <c r="C7500" t="s">
        <v>11261</v>
      </c>
      <c r="J7500" t="s">
        <v>27671</v>
      </c>
    </row>
    <row r="7501" spans="1:10" x14ac:dyDescent="0.2">
      <c r="A7501" t="s">
        <v>11265</v>
      </c>
      <c r="B7501" t="s">
        <v>11266</v>
      </c>
      <c r="C7501" t="s">
        <v>11264</v>
      </c>
      <c r="J7501" t="s">
        <v>27671</v>
      </c>
    </row>
    <row r="7502" spans="1:10" x14ac:dyDescent="0.2">
      <c r="A7502" t="s">
        <v>11268</v>
      </c>
      <c r="B7502" t="s">
        <v>11269</v>
      </c>
      <c r="C7502" t="s">
        <v>11267</v>
      </c>
      <c r="J7502" t="s">
        <v>27671</v>
      </c>
    </row>
    <row r="7503" spans="1:10" x14ac:dyDescent="0.2">
      <c r="A7503" t="s">
        <v>11271</v>
      </c>
      <c r="B7503" t="s">
        <v>11272</v>
      </c>
      <c r="C7503" t="s">
        <v>11270</v>
      </c>
      <c r="J7503" t="s">
        <v>27671</v>
      </c>
    </row>
    <row r="7504" spans="1:10" x14ac:dyDescent="0.2">
      <c r="A7504" t="s">
        <v>11274</v>
      </c>
      <c r="B7504" t="s">
        <v>11275</v>
      </c>
      <c r="C7504" t="s">
        <v>11273</v>
      </c>
      <c r="J7504" t="s">
        <v>27671</v>
      </c>
    </row>
    <row r="7505" spans="1:10" x14ac:dyDescent="0.2">
      <c r="A7505" t="s">
        <v>11277</v>
      </c>
      <c r="B7505" t="s">
        <v>11278</v>
      </c>
      <c r="C7505" t="s">
        <v>11276</v>
      </c>
      <c r="J7505" t="s">
        <v>27671</v>
      </c>
    </row>
    <row r="7506" spans="1:10" x14ac:dyDescent="0.2">
      <c r="A7506" t="s">
        <v>11280</v>
      </c>
      <c r="B7506" t="s">
        <v>11281</v>
      </c>
      <c r="C7506" t="s">
        <v>11279</v>
      </c>
      <c r="J7506" t="s">
        <v>27671</v>
      </c>
    </row>
    <row r="7507" spans="1:10" x14ac:dyDescent="0.2">
      <c r="A7507" t="s">
        <v>11283</v>
      </c>
      <c r="B7507" t="s">
        <v>8668</v>
      </c>
      <c r="C7507" t="s">
        <v>11282</v>
      </c>
      <c r="J7507" t="s">
        <v>27671</v>
      </c>
    </row>
    <row r="7508" spans="1:10" x14ac:dyDescent="0.2">
      <c r="A7508" t="s">
        <v>11285</v>
      </c>
      <c r="B7508" t="s">
        <v>11286</v>
      </c>
      <c r="C7508" t="s">
        <v>11284</v>
      </c>
      <c r="J7508" t="s">
        <v>27671</v>
      </c>
    </row>
    <row r="7509" spans="1:10" x14ac:dyDescent="0.2">
      <c r="A7509" t="s">
        <v>11288</v>
      </c>
      <c r="B7509" t="s">
        <v>11289</v>
      </c>
      <c r="C7509" t="s">
        <v>11287</v>
      </c>
      <c r="J7509" t="s">
        <v>27671</v>
      </c>
    </row>
    <row r="7510" spans="1:10" x14ac:dyDescent="0.2">
      <c r="A7510" t="s">
        <v>11291</v>
      </c>
      <c r="B7510" t="s">
        <v>11292</v>
      </c>
      <c r="C7510" t="s">
        <v>11290</v>
      </c>
      <c r="J7510" t="s">
        <v>27671</v>
      </c>
    </row>
    <row r="7511" spans="1:10" x14ac:dyDescent="0.2">
      <c r="A7511" t="s">
        <v>11294</v>
      </c>
      <c r="B7511" t="s">
        <v>11295</v>
      </c>
      <c r="C7511" t="s">
        <v>11293</v>
      </c>
      <c r="J7511" t="s">
        <v>27671</v>
      </c>
    </row>
    <row r="7512" spans="1:10" x14ac:dyDescent="0.2">
      <c r="A7512" t="s">
        <v>11297</v>
      </c>
      <c r="B7512" t="s">
        <v>11298</v>
      </c>
      <c r="C7512" t="s">
        <v>11296</v>
      </c>
      <c r="J7512" t="s">
        <v>27671</v>
      </c>
    </row>
    <row r="7513" spans="1:10" x14ac:dyDescent="0.2">
      <c r="A7513" t="s">
        <v>11300</v>
      </c>
      <c r="B7513" t="s">
        <v>11301</v>
      </c>
      <c r="C7513" t="s">
        <v>11299</v>
      </c>
      <c r="J7513" t="s">
        <v>27671</v>
      </c>
    </row>
    <row r="7514" spans="1:10" x14ac:dyDescent="0.2">
      <c r="A7514" t="s">
        <v>11303</v>
      </c>
      <c r="B7514" t="s">
        <v>4576</v>
      </c>
      <c r="C7514" t="s">
        <v>11302</v>
      </c>
      <c r="J7514" t="s">
        <v>27671</v>
      </c>
    </row>
    <row r="7515" spans="1:10" x14ac:dyDescent="0.2">
      <c r="A7515" t="s">
        <v>11305</v>
      </c>
      <c r="B7515" t="s">
        <v>11306</v>
      </c>
      <c r="C7515" t="s">
        <v>11304</v>
      </c>
      <c r="J7515" t="s">
        <v>27671</v>
      </c>
    </row>
    <row r="7516" spans="1:10" x14ac:dyDescent="0.2">
      <c r="A7516" t="s">
        <v>11308</v>
      </c>
      <c r="B7516" t="s">
        <v>11309</v>
      </c>
      <c r="C7516" t="s">
        <v>11307</v>
      </c>
      <c r="D7516" t="s">
        <v>12229</v>
      </c>
      <c r="H7516" t="s">
        <v>12230</v>
      </c>
      <c r="J7516" t="s">
        <v>27671</v>
      </c>
    </row>
    <row r="7517" spans="1:10" x14ac:dyDescent="0.2">
      <c r="A7517" t="s">
        <v>11311</v>
      </c>
      <c r="B7517" t="s">
        <v>11312</v>
      </c>
      <c r="C7517" t="s">
        <v>11310</v>
      </c>
      <c r="J7517" t="s">
        <v>27671</v>
      </c>
    </row>
    <row r="7518" spans="1:10" x14ac:dyDescent="0.2">
      <c r="A7518" t="s">
        <v>11314</v>
      </c>
      <c r="B7518" t="s">
        <v>11315</v>
      </c>
      <c r="C7518" t="s">
        <v>11313</v>
      </c>
      <c r="J7518" t="s">
        <v>27671</v>
      </c>
    </row>
    <row r="7519" spans="1:10" x14ac:dyDescent="0.2">
      <c r="A7519" t="s">
        <v>11317</v>
      </c>
      <c r="B7519" t="s">
        <v>11318</v>
      </c>
      <c r="C7519" t="s">
        <v>11316</v>
      </c>
      <c r="J7519" t="s">
        <v>27671</v>
      </c>
    </row>
    <row r="7520" spans="1:10" x14ac:dyDescent="0.2">
      <c r="A7520" t="s">
        <v>11320</v>
      </c>
      <c r="B7520" t="s">
        <v>11321</v>
      </c>
      <c r="C7520" t="s">
        <v>11319</v>
      </c>
      <c r="J7520" t="s">
        <v>27671</v>
      </c>
    </row>
    <row r="7521" spans="1:10" x14ac:dyDescent="0.2">
      <c r="A7521" t="s">
        <v>8439</v>
      </c>
      <c r="B7521" t="s">
        <v>8440</v>
      </c>
      <c r="C7521" t="s">
        <v>8438</v>
      </c>
      <c r="J7521" t="s">
        <v>27671</v>
      </c>
    </row>
    <row r="7522" spans="1:10" x14ac:dyDescent="0.2">
      <c r="A7522" t="s">
        <v>8442</v>
      </c>
      <c r="B7522" t="s">
        <v>8443</v>
      </c>
      <c r="C7522" t="s">
        <v>8441</v>
      </c>
      <c r="J7522" t="s">
        <v>27671</v>
      </c>
    </row>
    <row r="7523" spans="1:10" x14ac:dyDescent="0.2">
      <c r="A7523" t="s">
        <v>8445</v>
      </c>
      <c r="B7523" t="s">
        <v>8446</v>
      </c>
      <c r="C7523" t="s">
        <v>8444</v>
      </c>
      <c r="J7523" t="s">
        <v>27671</v>
      </c>
    </row>
    <row r="7524" spans="1:10" x14ac:dyDescent="0.2">
      <c r="A7524" t="s">
        <v>8448</v>
      </c>
      <c r="B7524" t="s">
        <v>8449</v>
      </c>
      <c r="C7524" t="s">
        <v>8447</v>
      </c>
      <c r="J7524" t="s">
        <v>27671</v>
      </c>
    </row>
    <row r="7525" spans="1:10" x14ac:dyDescent="0.2">
      <c r="A7525" t="s">
        <v>14024</v>
      </c>
      <c r="B7525" t="s">
        <v>14026</v>
      </c>
      <c r="C7525" t="s">
        <v>14025</v>
      </c>
      <c r="J7525" t="s">
        <v>27671</v>
      </c>
    </row>
    <row r="7526" spans="1:10" x14ac:dyDescent="0.2">
      <c r="A7526" t="s">
        <v>14027</v>
      </c>
      <c r="B7526" t="s">
        <v>14029</v>
      </c>
      <c r="C7526" t="s">
        <v>14028</v>
      </c>
      <c r="J7526" t="s">
        <v>27671</v>
      </c>
    </row>
    <row r="7527" spans="1:10" x14ac:dyDescent="0.2">
      <c r="A7527" t="s">
        <v>14030</v>
      </c>
      <c r="B7527" t="s">
        <v>14032</v>
      </c>
      <c r="C7527" t="s">
        <v>14031</v>
      </c>
      <c r="J7527" t="s">
        <v>27671</v>
      </c>
    </row>
    <row r="7528" spans="1:10" x14ac:dyDescent="0.2">
      <c r="A7528" t="s">
        <v>10085</v>
      </c>
      <c r="B7528" t="s">
        <v>10086</v>
      </c>
      <c r="C7528" t="s">
        <v>10084</v>
      </c>
      <c r="J7528" t="s">
        <v>27671</v>
      </c>
    </row>
    <row r="7529" spans="1:10" x14ac:dyDescent="0.2">
      <c r="A7529" t="s">
        <v>10088</v>
      </c>
      <c r="B7529" t="s">
        <v>10089</v>
      </c>
      <c r="C7529" t="s">
        <v>10087</v>
      </c>
      <c r="J7529" t="s">
        <v>27671</v>
      </c>
    </row>
    <row r="7530" spans="1:10" x14ac:dyDescent="0.2">
      <c r="A7530" t="s">
        <v>10091</v>
      </c>
      <c r="B7530" t="s">
        <v>10092</v>
      </c>
      <c r="C7530" t="s">
        <v>10090</v>
      </c>
      <c r="J7530" t="s">
        <v>27671</v>
      </c>
    </row>
    <row r="7531" spans="1:10" x14ac:dyDescent="0.2">
      <c r="A7531" t="s">
        <v>10094</v>
      </c>
      <c r="B7531" t="s">
        <v>10095</v>
      </c>
      <c r="C7531" t="s">
        <v>10093</v>
      </c>
      <c r="J7531" t="s">
        <v>27671</v>
      </c>
    </row>
    <row r="7532" spans="1:10" x14ac:dyDescent="0.2">
      <c r="A7532" t="s">
        <v>10097</v>
      </c>
      <c r="B7532" t="s">
        <v>10098</v>
      </c>
      <c r="C7532" t="s">
        <v>10096</v>
      </c>
      <c r="J7532" t="s">
        <v>27671</v>
      </c>
    </row>
    <row r="7533" spans="1:10" x14ac:dyDescent="0.2">
      <c r="A7533" t="s">
        <v>10100</v>
      </c>
      <c r="B7533" t="s">
        <v>5220</v>
      </c>
      <c r="C7533" t="s">
        <v>10099</v>
      </c>
      <c r="J7533" t="s">
        <v>27671</v>
      </c>
    </row>
    <row r="7534" spans="1:10" x14ac:dyDescent="0.2">
      <c r="A7534" t="s">
        <v>19589</v>
      </c>
      <c r="B7534" t="s">
        <v>19591</v>
      </c>
      <c r="C7534" t="s">
        <v>19590</v>
      </c>
      <c r="J7534" t="s">
        <v>27671</v>
      </c>
    </row>
    <row r="7535" spans="1:10" x14ac:dyDescent="0.2">
      <c r="A7535" t="s">
        <v>10102</v>
      </c>
      <c r="B7535" t="s">
        <v>18366</v>
      </c>
      <c r="C7535" t="s">
        <v>10101</v>
      </c>
      <c r="J7535" t="s">
        <v>27671</v>
      </c>
    </row>
    <row r="7536" spans="1:10" x14ac:dyDescent="0.2">
      <c r="A7536" t="s">
        <v>10104</v>
      </c>
      <c r="B7536" t="s">
        <v>10105</v>
      </c>
      <c r="C7536" t="s">
        <v>10103</v>
      </c>
      <c r="J7536" t="s">
        <v>27671</v>
      </c>
    </row>
    <row r="7537" spans="1:10" x14ac:dyDescent="0.2">
      <c r="A7537" t="s">
        <v>10107</v>
      </c>
      <c r="B7537" t="s">
        <v>10108</v>
      </c>
      <c r="C7537" t="s">
        <v>10106</v>
      </c>
      <c r="J7537" t="s">
        <v>27671</v>
      </c>
    </row>
    <row r="7538" spans="1:10" x14ac:dyDescent="0.2">
      <c r="A7538" t="s">
        <v>10110</v>
      </c>
      <c r="B7538" t="s">
        <v>10111</v>
      </c>
      <c r="C7538" t="s">
        <v>10109</v>
      </c>
      <c r="J7538" t="s">
        <v>27671</v>
      </c>
    </row>
    <row r="7539" spans="1:10" x14ac:dyDescent="0.2">
      <c r="A7539" t="s">
        <v>10113</v>
      </c>
      <c r="B7539" t="s">
        <v>4990</v>
      </c>
      <c r="C7539" t="s">
        <v>10112</v>
      </c>
      <c r="J7539" t="s">
        <v>27671</v>
      </c>
    </row>
    <row r="7540" spans="1:10" x14ac:dyDescent="0.2">
      <c r="A7540" t="s">
        <v>10115</v>
      </c>
      <c r="B7540" t="s">
        <v>10116</v>
      </c>
      <c r="C7540" t="s">
        <v>10114</v>
      </c>
      <c r="J7540" t="s">
        <v>27671</v>
      </c>
    </row>
    <row r="7541" spans="1:10" x14ac:dyDescent="0.2">
      <c r="A7541" t="s">
        <v>10118</v>
      </c>
      <c r="B7541" t="s">
        <v>10119</v>
      </c>
      <c r="C7541" t="s">
        <v>10117</v>
      </c>
      <c r="J7541" t="s">
        <v>27671</v>
      </c>
    </row>
    <row r="7542" spans="1:10" x14ac:dyDescent="0.2">
      <c r="A7542" t="s">
        <v>10121</v>
      </c>
      <c r="B7542" t="s">
        <v>3839</v>
      </c>
      <c r="C7542" t="s">
        <v>10120</v>
      </c>
      <c r="J7542" t="s">
        <v>27671</v>
      </c>
    </row>
    <row r="7543" spans="1:10" x14ac:dyDescent="0.2">
      <c r="A7543" t="s">
        <v>10123</v>
      </c>
      <c r="B7543" t="s">
        <v>10124</v>
      </c>
      <c r="C7543" t="s">
        <v>10122</v>
      </c>
      <c r="J7543" t="s">
        <v>27671</v>
      </c>
    </row>
    <row r="7544" spans="1:10" x14ac:dyDescent="0.2">
      <c r="A7544" t="s">
        <v>10126</v>
      </c>
      <c r="B7544" t="s">
        <v>10127</v>
      </c>
      <c r="C7544" t="s">
        <v>10125</v>
      </c>
      <c r="J7544" t="s">
        <v>27671</v>
      </c>
    </row>
    <row r="7545" spans="1:10" x14ac:dyDescent="0.2">
      <c r="A7545" t="s">
        <v>10129</v>
      </c>
      <c r="B7545" t="s">
        <v>10130</v>
      </c>
      <c r="C7545" t="s">
        <v>10128</v>
      </c>
      <c r="J7545" t="s">
        <v>27671</v>
      </c>
    </row>
    <row r="7546" spans="1:10" x14ac:dyDescent="0.2">
      <c r="A7546" t="s">
        <v>10132</v>
      </c>
      <c r="B7546" t="s">
        <v>10133</v>
      </c>
      <c r="C7546" t="s">
        <v>10131</v>
      </c>
      <c r="J7546" t="s">
        <v>27671</v>
      </c>
    </row>
    <row r="7547" spans="1:10" x14ac:dyDescent="0.2">
      <c r="A7547" t="s">
        <v>10135</v>
      </c>
      <c r="B7547" t="s">
        <v>4641</v>
      </c>
      <c r="C7547" t="s">
        <v>10134</v>
      </c>
      <c r="J7547" t="s">
        <v>27671</v>
      </c>
    </row>
    <row r="7548" spans="1:10" x14ac:dyDescent="0.2">
      <c r="A7548" t="s">
        <v>10137</v>
      </c>
      <c r="B7548" t="s">
        <v>4051</v>
      </c>
      <c r="C7548" t="s">
        <v>10136</v>
      </c>
      <c r="J7548" t="s">
        <v>27671</v>
      </c>
    </row>
    <row r="7549" spans="1:10" x14ac:dyDescent="0.2">
      <c r="A7549" t="s">
        <v>10139</v>
      </c>
      <c r="B7549" t="s">
        <v>16312</v>
      </c>
      <c r="C7549" t="s">
        <v>10138</v>
      </c>
      <c r="J7549" t="s">
        <v>27671</v>
      </c>
    </row>
    <row r="7550" spans="1:10" x14ac:dyDescent="0.2">
      <c r="A7550" t="s">
        <v>7086</v>
      </c>
      <c r="B7550" t="s">
        <v>2393</v>
      </c>
      <c r="C7550" t="s">
        <v>7085</v>
      </c>
      <c r="J7550" t="s">
        <v>27671</v>
      </c>
    </row>
    <row r="7551" spans="1:10" x14ac:dyDescent="0.2">
      <c r="A7551" t="s">
        <v>7088</v>
      </c>
      <c r="B7551" t="s">
        <v>4322</v>
      </c>
      <c r="C7551" t="s">
        <v>7087</v>
      </c>
      <c r="J7551" t="s">
        <v>27671</v>
      </c>
    </row>
    <row r="7552" spans="1:10" x14ac:dyDescent="0.2">
      <c r="A7552" t="s">
        <v>7090</v>
      </c>
      <c r="B7552" t="s">
        <v>4322</v>
      </c>
      <c r="C7552" t="s">
        <v>7089</v>
      </c>
      <c r="J7552" t="s">
        <v>27671</v>
      </c>
    </row>
    <row r="7553" spans="1:10" x14ac:dyDescent="0.2">
      <c r="A7553" t="s">
        <v>7092</v>
      </c>
      <c r="B7553" t="s">
        <v>4322</v>
      </c>
      <c r="C7553" t="s">
        <v>7091</v>
      </c>
      <c r="J7553" t="s">
        <v>27671</v>
      </c>
    </row>
    <row r="7554" spans="1:10" x14ac:dyDescent="0.2">
      <c r="A7554" t="s">
        <v>7094</v>
      </c>
      <c r="B7554" t="s">
        <v>7095</v>
      </c>
      <c r="C7554" t="s">
        <v>7093</v>
      </c>
      <c r="J7554" t="s">
        <v>27671</v>
      </c>
    </row>
    <row r="7555" spans="1:10" x14ac:dyDescent="0.2">
      <c r="A7555" t="s">
        <v>7097</v>
      </c>
      <c r="B7555" t="s">
        <v>7098</v>
      </c>
      <c r="C7555" t="s">
        <v>7096</v>
      </c>
      <c r="J7555" t="s">
        <v>27671</v>
      </c>
    </row>
    <row r="7556" spans="1:10" x14ac:dyDescent="0.2">
      <c r="A7556" t="s">
        <v>7100</v>
      </c>
      <c r="B7556" t="s">
        <v>7101</v>
      </c>
      <c r="C7556" t="s">
        <v>7099</v>
      </c>
      <c r="J7556" t="s">
        <v>27671</v>
      </c>
    </row>
    <row r="7557" spans="1:10" x14ac:dyDescent="0.2">
      <c r="A7557" t="s">
        <v>11331</v>
      </c>
      <c r="B7557" t="s">
        <v>11332</v>
      </c>
      <c r="C7557" t="s">
        <v>11330</v>
      </c>
      <c r="J7557" t="s">
        <v>27671</v>
      </c>
    </row>
    <row r="7558" spans="1:10" x14ac:dyDescent="0.2">
      <c r="A7558" t="s">
        <v>11334</v>
      </c>
      <c r="B7558" t="s">
        <v>11335</v>
      </c>
      <c r="C7558" t="s">
        <v>11333</v>
      </c>
      <c r="J7558" t="s">
        <v>27671</v>
      </c>
    </row>
    <row r="7559" spans="1:10" x14ac:dyDescent="0.2">
      <c r="A7559" t="s">
        <v>11337</v>
      </c>
      <c r="B7559" t="s">
        <v>4051</v>
      </c>
      <c r="C7559" t="s">
        <v>11336</v>
      </c>
      <c r="J7559" t="s">
        <v>27671</v>
      </c>
    </row>
    <row r="7560" spans="1:10" x14ac:dyDescent="0.2">
      <c r="A7560" t="s">
        <v>11339</v>
      </c>
      <c r="B7560" t="s">
        <v>11340</v>
      </c>
      <c r="C7560" t="s">
        <v>11338</v>
      </c>
      <c r="J7560" t="s">
        <v>27671</v>
      </c>
    </row>
    <row r="7561" spans="1:10" x14ac:dyDescent="0.2">
      <c r="A7561" t="s">
        <v>11342</v>
      </c>
      <c r="B7561" t="s">
        <v>11343</v>
      </c>
      <c r="C7561" t="s">
        <v>11341</v>
      </c>
      <c r="J7561" t="s">
        <v>27671</v>
      </c>
    </row>
    <row r="7562" spans="1:10" x14ac:dyDescent="0.2">
      <c r="A7562" t="s">
        <v>11345</v>
      </c>
      <c r="B7562" t="s">
        <v>11346</v>
      </c>
      <c r="C7562" t="s">
        <v>11344</v>
      </c>
      <c r="J7562" t="s">
        <v>27671</v>
      </c>
    </row>
    <row r="7563" spans="1:10" x14ac:dyDescent="0.2">
      <c r="A7563" t="s">
        <v>11348</v>
      </c>
      <c r="B7563" t="s">
        <v>11349</v>
      </c>
      <c r="C7563" t="s">
        <v>11347</v>
      </c>
      <c r="J7563" t="s">
        <v>27671</v>
      </c>
    </row>
    <row r="7564" spans="1:10" x14ac:dyDescent="0.2">
      <c r="A7564" t="s">
        <v>11351</v>
      </c>
      <c r="B7564" t="s">
        <v>11352</v>
      </c>
      <c r="C7564" t="s">
        <v>11350</v>
      </c>
      <c r="J7564" t="s">
        <v>27671</v>
      </c>
    </row>
    <row r="7565" spans="1:10" x14ac:dyDescent="0.2">
      <c r="A7565" t="s">
        <v>11354</v>
      </c>
      <c r="B7565" t="s">
        <v>11355</v>
      </c>
      <c r="C7565" t="s">
        <v>11353</v>
      </c>
      <c r="J7565" t="s">
        <v>27671</v>
      </c>
    </row>
    <row r="7566" spans="1:10" x14ac:dyDescent="0.2">
      <c r="A7566" t="s">
        <v>11357</v>
      </c>
      <c r="B7566" t="s">
        <v>11358</v>
      </c>
      <c r="C7566" t="s">
        <v>11356</v>
      </c>
      <c r="J7566" t="s">
        <v>27671</v>
      </c>
    </row>
    <row r="7567" spans="1:10" x14ac:dyDescent="0.2">
      <c r="A7567" t="s">
        <v>11360</v>
      </c>
      <c r="B7567" t="s">
        <v>11361</v>
      </c>
      <c r="C7567" t="s">
        <v>11359</v>
      </c>
      <c r="J7567" t="s">
        <v>27671</v>
      </c>
    </row>
    <row r="7568" spans="1:10" x14ac:dyDescent="0.2">
      <c r="A7568" t="s">
        <v>11363</v>
      </c>
      <c r="B7568" t="s">
        <v>11364</v>
      </c>
      <c r="C7568" t="s">
        <v>11362</v>
      </c>
      <c r="J7568" t="s">
        <v>27671</v>
      </c>
    </row>
    <row r="7569" spans="1:10" x14ac:dyDescent="0.2">
      <c r="A7569" t="s">
        <v>11366</v>
      </c>
      <c r="B7569" t="s">
        <v>11367</v>
      </c>
      <c r="C7569" t="s">
        <v>11365</v>
      </c>
      <c r="J7569" t="s">
        <v>27671</v>
      </c>
    </row>
    <row r="7570" spans="1:10" x14ac:dyDescent="0.2">
      <c r="A7570" t="s">
        <v>11369</v>
      </c>
      <c r="B7570" t="s">
        <v>11370</v>
      </c>
      <c r="C7570" t="s">
        <v>11368</v>
      </c>
      <c r="J7570" t="s">
        <v>27671</v>
      </c>
    </row>
    <row r="7571" spans="1:10" x14ac:dyDescent="0.2">
      <c r="A7571" t="s">
        <v>11372</v>
      </c>
      <c r="B7571" t="s">
        <v>11373</v>
      </c>
      <c r="C7571" t="s">
        <v>11371</v>
      </c>
      <c r="J7571" t="s">
        <v>27671</v>
      </c>
    </row>
    <row r="7572" spans="1:10" x14ac:dyDescent="0.2">
      <c r="A7572" t="s">
        <v>11375</v>
      </c>
      <c r="B7572" t="s">
        <v>11376</v>
      </c>
      <c r="C7572" t="s">
        <v>11374</v>
      </c>
      <c r="J7572" t="s">
        <v>27671</v>
      </c>
    </row>
    <row r="7573" spans="1:10" x14ac:dyDescent="0.2">
      <c r="A7573" t="s">
        <v>11378</v>
      </c>
      <c r="B7573" t="s">
        <v>11379</v>
      </c>
      <c r="C7573" t="s">
        <v>11377</v>
      </c>
      <c r="J7573" t="s">
        <v>27671</v>
      </c>
    </row>
    <row r="7574" spans="1:10" x14ac:dyDescent="0.2">
      <c r="A7574" t="s">
        <v>11381</v>
      </c>
      <c r="B7574" t="s">
        <v>16313</v>
      </c>
      <c r="C7574" t="s">
        <v>11380</v>
      </c>
      <c r="J7574" t="s">
        <v>27671</v>
      </c>
    </row>
    <row r="7575" spans="1:10" x14ac:dyDescent="0.2">
      <c r="A7575" t="s">
        <v>11383</v>
      </c>
      <c r="B7575" t="s">
        <v>16314</v>
      </c>
      <c r="C7575" t="s">
        <v>11382</v>
      </c>
      <c r="J7575" t="s">
        <v>27671</v>
      </c>
    </row>
    <row r="7576" spans="1:10" x14ac:dyDescent="0.2">
      <c r="A7576" t="s">
        <v>11385</v>
      </c>
      <c r="B7576" t="s">
        <v>11386</v>
      </c>
      <c r="C7576" t="s">
        <v>11384</v>
      </c>
      <c r="J7576" t="s">
        <v>27671</v>
      </c>
    </row>
    <row r="7577" spans="1:10" x14ac:dyDescent="0.2">
      <c r="A7577" t="s">
        <v>11388</v>
      </c>
      <c r="B7577" t="s">
        <v>11389</v>
      </c>
      <c r="C7577" t="s">
        <v>11387</v>
      </c>
      <c r="J7577" t="s">
        <v>27671</v>
      </c>
    </row>
    <row r="7578" spans="1:10" x14ac:dyDescent="0.2">
      <c r="A7578" t="s">
        <v>12869</v>
      </c>
      <c r="B7578" t="s">
        <v>11390</v>
      </c>
      <c r="C7578" t="s">
        <v>12868</v>
      </c>
      <c r="J7578" t="s">
        <v>27671</v>
      </c>
    </row>
    <row r="7579" spans="1:10" x14ac:dyDescent="0.2">
      <c r="A7579" t="s">
        <v>12871</v>
      </c>
      <c r="B7579" t="s">
        <v>12872</v>
      </c>
      <c r="C7579" t="s">
        <v>12870</v>
      </c>
      <c r="J7579" t="s">
        <v>27671</v>
      </c>
    </row>
    <row r="7580" spans="1:10" x14ac:dyDescent="0.2">
      <c r="A7580" t="s">
        <v>12874</v>
      </c>
      <c r="B7580" t="s">
        <v>4990</v>
      </c>
      <c r="C7580" t="s">
        <v>12873</v>
      </c>
      <c r="J7580" t="s">
        <v>27671</v>
      </c>
    </row>
    <row r="7581" spans="1:10" x14ac:dyDescent="0.2">
      <c r="A7581" t="s">
        <v>12876</v>
      </c>
      <c r="B7581" t="s">
        <v>4990</v>
      </c>
      <c r="C7581" t="s">
        <v>12875</v>
      </c>
      <c r="J7581" t="s">
        <v>27671</v>
      </c>
    </row>
    <row r="7582" spans="1:10" x14ac:dyDescent="0.2">
      <c r="A7582" t="s">
        <v>12878</v>
      </c>
      <c r="B7582" t="s">
        <v>12879</v>
      </c>
      <c r="C7582" t="s">
        <v>12877</v>
      </c>
      <c r="J7582" t="s">
        <v>27671</v>
      </c>
    </row>
    <row r="7583" spans="1:10" x14ac:dyDescent="0.2">
      <c r="A7583" t="s">
        <v>12881</v>
      </c>
      <c r="B7583" t="s">
        <v>12882</v>
      </c>
      <c r="C7583" t="s">
        <v>12880</v>
      </c>
      <c r="J7583" t="s">
        <v>27671</v>
      </c>
    </row>
    <row r="7584" spans="1:10" x14ac:dyDescent="0.2">
      <c r="A7584" t="s">
        <v>12884</v>
      </c>
      <c r="B7584" t="s">
        <v>7125</v>
      </c>
      <c r="C7584" t="s">
        <v>12883</v>
      </c>
      <c r="J7584" t="s">
        <v>27671</v>
      </c>
    </row>
    <row r="7585" spans="1:10" x14ac:dyDescent="0.2">
      <c r="A7585" t="s">
        <v>12886</v>
      </c>
      <c r="B7585" t="s">
        <v>1741</v>
      </c>
      <c r="C7585" t="s">
        <v>12885</v>
      </c>
      <c r="J7585" t="s">
        <v>27671</v>
      </c>
    </row>
    <row r="7586" spans="1:10" x14ac:dyDescent="0.2">
      <c r="A7586" t="s">
        <v>12888</v>
      </c>
      <c r="B7586" t="s">
        <v>12889</v>
      </c>
      <c r="C7586" t="s">
        <v>12887</v>
      </c>
      <c r="J7586" t="s">
        <v>27671</v>
      </c>
    </row>
    <row r="7587" spans="1:10" x14ac:dyDescent="0.2">
      <c r="A7587" t="s">
        <v>9896</v>
      </c>
      <c r="B7587" t="s">
        <v>9897</v>
      </c>
      <c r="C7587" t="s">
        <v>9895</v>
      </c>
      <c r="J7587" t="s">
        <v>27671</v>
      </c>
    </row>
    <row r="7588" spans="1:10" x14ac:dyDescent="0.2">
      <c r="A7588" t="s">
        <v>20877</v>
      </c>
      <c r="B7588" t="s">
        <v>20879</v>
      </c>
      <c r="C7588" t="s">
        <v>20878</v>
      </c>
      <c r="J7588" t="s">
        <v>27671</v>
      </c>
    </row>
    <row r="7589" spans="1:10" x14ac:dyDescent="0.2">
      <c r="A7589" t="s">
        <v>9899</v>
      </c>
      <c r="B7589" t="s">
        <v>9900</v>
      </c>
      <c r="C7589" t="s">
        <v>9898</v>
      </c>
      <c r="E7589" t="s">
        <v>24434</v>
      </c>
      <c r="G7589" t="s">
        <v>24435</v>
      </c>
      <c r="J7589" t="s">
        <v>27671</v>
      </c>
    </row>
    <row r="7590" spans="1:10" x14ac:dyDescent="0.2">
      <c r="A7590" t="s">
        <v>24434</v>
      </c>
      <c r="B7590" t="s">
        <v>24436</v>
      </c>
      <c r="C7590" t="s">
        <v>24435</v>
      </c>
      <c r="D7590" t="s">
        <v>9899</v>
      </c>
      <c r="H7590" t="s">
        <v>9898</v>
      </c>
      <c r="J7590" t="s">
        <v>27671</v>
      </c>
    </row>
    <row r="7591" spans="1:10" x14ac:dyDescent="0.2">
      <c r="A7591" t="s">
        <v>9902</v>
      </c>
      <c r="B7591" t="s">
        <v>9903</v>
      </c>
      <c r="C7591" t="s">
        <v>9901</v>
      </c>
      <c r="J7591" t="s">
        <v>27671</v>
      </c>
    </row>
    <row r="7592" spans="1:10" x14ac:dyDescent="0.2">
      <c r="A7592" t="s">
        <v>9905</v>
      </c>
      <c r="B7592" t="s">
        <v>9906</v>
      </c>
      <c r="C7592" t="s">
        <v>9904</v>
      </c>
      <c r="E7592" t="s">
        <v>18367</v>
      </c>
      <c r="G7592" t="s">
        <v>18368</v>
      </c>
      <c r="J7592" t="s">
        <v>27671</v>
      </c>
    </row>
    <row r="7593" spans="1:10" x14ac:dyDescent="0.2">
      <c r="A7593" t="s">
        <v>9908</v>
      </c>
      <c r="B7593" t="s">
        <v>2391</v>
      </c>
      <c r="C7593" t="s">
        <v>9907</v>
      </c>
      <c r="J7593" t="s">
        <v>27671</v>
      </c>
    </row>
    <row r="7594" spans="1:10" x14ac:dyDescent="0.2">
      <c r="A7594" t="s">
        <v>9910</v>
      </c>
      <c r="B7594" t="s">
        <v>9911</v>
      </c>
      <c r="C7594" t="s">
        <v>9909</v>
      </c>
      <c r="J7594" t="s">
        <v>27671</v>
      </c>
    </row>
    <row r="7595" spans="1:10" x14ac:dyDescent="0.2">
      <c r="A7595" t="s">
        <v>9913</v>
      </c>
      <c r="B7595" t="s">
        <v>11216</v>
      </c>
      <c r="C7595" t="s">
        <v>9912</v>
      </c>
      <c r="J7595" t="s">
        <v>27671</v>
      </c>
    </row>
    <row r="7596" spans="1:10" x14ac:dyDescent="0.2">
      <c r="A7596" t="s">
        <v>9915</v>
      </c>
      <c r="B7596" t="s">
        <v>9916</v>
      </c>
      <c r="C7596" t="s">
        <v>9914</v>
      </c>
      <c r="J7596" t="s">
        <v>27671</v>
      </c>
    </row>
    <row r="7597" spans="1:10" x14ac:dyDescent="0.2">
      <c r="A7597" t="s">
        <v>9918</v>
      </c>
      <c r="B7597" t="s">
        <v>9757</v>
      </c>
      <c r="C7597" t="s">
        <v>9917</v>
      </c>
      <c r="J7597" t="s">
        <v>27671</v>
      </c>
    </row>
    <row r="7598" spans="1:10" x14ac:dyDescent="0.2">
      <c r="A7598" t="s">
        <v>9920</v>
      </c>
      <c r="B7598" t="s">
        <v>9921</v>
      </c>
      <c r="C7598" t="s">
        <v>9919</v>
      </c>
      <c r="J7598" t="s">
        <v>27671</v>
      </c>
    </row>
    <row r="7599" spans="1:10" x14ac:dyDescent="0.2">
      <c r="A7599" t="s">
        <v>9923</v>
      </c>
      <c r="B7599" t="s">
        <v>9924</v>
      </c>
      <c r="C7599" t="s">
        <v>9922</v>
      </c>
      <c r="J7599" t="s">
        <v>27671</v>
      </c>
    </row>
    <row r="7600" spans="1:10" x14ac:dyDescent="0.2">
      <c r="A7600" t="s">
        <v>9926</v>
      </c>
      <c r="B7600" t="s">
        <v>9927</v>
      </c>
      <c r="C7600" t="s">
        <v>9925</v>
      </c>
      <c r="J7600" t="s">
        <v>27671</v>
      </c>
    </row>
    <row r="7601" spans="1:10" x14ac:dyDescent="0.2">
      <c r="A7601" t="s">
        <v>9929</v>
      </c>
      <c r="B7601" t="s">
        <v>9930</v>
      </c>
      <c r="C7601" t="s">
        <v>9928</v>
      </c>
      <c r="J7601" t="s">
        <v>27671</v>
      </c>
    </row>
    <row r="7602" spans="1:10" x14ac:dyDescent="0.2">
      <c r="A7602" t="s">
        <v>9932</v>
      </c>
      <c r="B7602" t="s">
        <v>9933</v>
      </c>
      <c r="C7602" t="s">
        <v>9931</v>
      </c>
      <c r="J7602" t="s">
        <v>27671</v>
      </c>
    </row>
    <row r="7603" spans="1:10" x14ac:dyDescent="0.2">
      <c r="A7603" t="s">
        <v>9935</v>
      </c>
      <c r="B7603" t="s">
        <v>9936</v>
      </c>
      <c r="C7603" t="s">
        <v>9934</v>
      </c>
      <c r="J7603" t="s">
        <v>27671</v>
      </c>
    </row>
    <row r="7604" spans="1:10" x14ac:dyDescent="0.2">
      <c r="A7604" t="s">
        <v>9938</v>
      </c>
      <c r="B7604" t="s">
        <v>9939</v>
      </c>
      <c r="C7604" t="s">
        <v>9937</v>
      </c>
      <c r="J7604" t="s">
        <v>27671</v>
      </c>
    </row>
    <row r="7605" spans="1:10" x14ac:dyDescent="0.2">
      <c r="A7605" t="s">
        <v>9941</v>
      </c>
      <c r="B7605" t="s">
        <v>9942</v>
      </c>
      <c r="C7605" t="s">
        <v>9940</v>
      </c>
      <c r="J7605" t="s">
        <v>27671</v>
      </c>
    </row>
    <row r="7606" spans="1:10" x14ac:dyDescent="0.2">
      <c r="A7606" t="s">
        <v>7399</v>
      </c>
      <c r="B7606" t="s">
        <v>7400</v>
      </c>
      <c r="C7606" t="s">
        <v>7398</v>
      </c>
      <c r="J7606" t="s">
        <v>27671</v>
      </c>
    </row>
    <row r="7607" spans="1:10" x14ac:dyDescent="0.2">
      <c r="A7607" t="s">
        <v>7402</v>
      </c>
      <c r="B7607" t="s">
        <v>7403</v>
      </c>
      <c r="C7607" t="s">
        <v>7401</v>
      </c>
      <c r="J7607" t="s">
        <v>27671</v>
      </c>
    </row>
    <row r="7608" spans="1:10" x14ac:dyDescent="0.2">
      <c r="A7608" t="s">
        <v>7405</v>
      </c>
      <c r="B7608" t="s">
        <v>7406</v>
      </c>
      <c r="C7608" t="s">
        <v>7404</v>
      </c>
      <c r="J7608" t="s">
        <v>27671</v>
      </c>
    </row>
    <row r="7609" spans="1:10" x14ac:dyDescent="0.2">
      <c r="A7609" t="s">
        <v>7408</v>
      </c>
      <c r="B7609" t="s">
        <v>7409</v>
      </c>
      <c r="C7609" t="s">
        <v>7407</v>
      </c>
      <c r="J7609" t="s">
        <v>27671</v>
      </c>
    </row>
    <row r="7610" spans="1:10" x14ac:dyDescent="0.2">
      <c r="A7610" t="s">
        <v>16923</v>
      </c>
      <c r="B7610" t="s">
        <v>16925</v>
      </c>
      <c r="C7610" t="s">
        <v>16924</v>
      </c>
      <c r="J7610" t="s">
        <v>27671</v>
      </c>
    </row>
    <row r="7611" spans="1:10" x14ac:dyDescent="0.2">
      <c r="A7611" t="s">
        <v>7411</v>
      </c>
      <c r="B7611" t="s">
        <v>7412</v>
      </c>
      <c r="C7611" t="s">
        <v>7410</v>
      </c>
      <c r="J7611" t="s">
        <v>27671</v>
      </c>
    </row>
    <row r="7612" spans="1:10" x14ac:dyDescent="0.2">
      <c r="A7612" t="s">
        <v>7414</v>
      </c>
      <c r="B7612" t="s">
        <v>7415</v>
      </c>
      <c r="C7612" t="s">
        <v>7413</v>
      </c>
      <c r="J7612" t="s">
        <v>27671</v>
      </c>
    </row>
    <row r="7613" spans="1:10" x14ac:dyDescent="0.2">
      <c r="A7613" t="s">
        <v>7417</v>
      </c>
      <c r="B7613" t="s">
        <v>7418</v>
      </c>
      <c r="C7613" t="s">
        <v>7416</v>
      </c>
      <c r="J7613" t="s">
        <v>27671</v>
      </c>
    </row>
    <row r="7614" spans="1:10" x14ac:dyDescent="0.2">
      <c r="A7614" t="s">
        <v>7420</v>
      </c>
      <c r="B7614" t="s">
        <v>7421</v>
      </c>
      <c r="C7614" t="s">
        <v>7419</v>
      </c>
      <c r="J7614" t="s">
        <v>27671</v>
      </c>
    </row>
    <row r="7615" spans="1:10" x14ac:dyDescent="0.2">
      <c r="A7615" t="s">
        <v>14133</v>
      </c>
      <c r="B7615" t="s">
        <v>8562</v>
      </c>
      <c r="C7615" t="s">
        <v>14134</v>
      </c>
      <c r="D7615" t="s">
        <v>12227</v>
      </c>
      <c r="H7615" t="s">
        <v>12228</v>
      </c>
      <c r="J7615" t="s">
        <v>27671</v>
      </c>
    </row>
    <row r="7616" spans="1:10" x14ac:dyDescent="0.2">
      <c r="A7616" t="s">
        <v>8744</v>
      </c>
      <c r="B7616" t="s">
        <v>8745</v>
      </c>
      <c r="C7616" t="s">
        <v>8743</v>
      </c>
      <c r="J7616" t="s">
        <v>27671</v>
      </c>
    </row>
    <row r="7617" spans="1:10" x14ac:dyDescent="0.2">
      <c r="A7617" t="s">
        <v>8747</v>
      </c>
      <c r="B7617" t="s">
        <v>7453</v>
      </c>
      <c r="C7617" t="s">
        <v>8746</v>
      </c>
      <c r="J7617" t="s">
        <v>27671</v>
      </c>
    </row>
    <row r="7618" spans="1:10" x14ac:dyDescent="0.2">
      <c r="A7618" t="s">
        <v>27502</v>
      </c>
      <c r="B7618" t="s">
        <v>27504</v>
      </c>
      <c r="C7618" t="s">
        <v>27503</v>
      </c>
      <c r="D7618" t="s">
        <v>10444</v>
      </c>
      <c r="H7618" t="s">
        <v>10443</v>
      </c>
      <c r="J7618" t="s">
        <v>27671</v>
      </c>
    </row>
    <row r="7619" spans="1:10" x14ac:dyDescent="0.2">
      <c r="A7619" t="s">
        <v>8749</v>
      </c>
      <c r="B7619" t="s">
        <v>8750</v>
      </c>
      <c r="C7619" t="s">
        <v>8748</v>
      </c>
      <c r="J7619" t="s">
        <v>27671</v>
      </c>
    </row>
    <row r="7620" spans="1:10" x14ac:dyDescent="0.2">
      <c r="A7620" t="s">
        <v>18367</v>
      </c>
      <c r="B7620" t="s">
        <v>18369</v>
      </c>
      <c r="C7620" t="s">
        <v>18368</v>
      </c>
      <c r="D7620" t="s">
        <v>9905</v>
      </c>
      <c r="H7620" t="s">
        <v>9904</v>
      </c>
      <c r="J7620" t="s">
        <v>27671</v>
      </c>
    </row>
    <row r="7621" spans="1:10" x14ac:dyDescent="0.2">
      <c r="A7621" t="s">
        <v>8752</v>
      </c>
      <c r="B7621" t="s">
        <v>8753</v>
      </c>
      <c r="C7621" t="s">
        <v>8751</v>
      </c>
      <c r="J7621" t="s">
        <v>27671</v>
      </c>
    </row>
    <row r="7622" spans="1:10" x14ac:dyDescent="0.2">
      <c r="A7622" t="s">
        <v>8755</v>
      </c>
      <c r="B7622" t="s">
        <v>9760</v>
      </c>
      <c r="C7622" t="s">
        <v>8754</v>
      </c>
      <c r="J7622" t="s">
        <v>27671</v>
      </c>
    </row>
    <row r="7623" spans="1:10" x14ac:dyDescent="0.2">
      <c r="A7623" t="s">
        <v>9944</v>
      </c>
      <c r="B7623" t="s">
        <v>9945</v>
      </c>
      <c r="C7623" t="s">
        <v>9943</v>
      </c>
      <c r="D7623" t="s">
        <v>9734</v>
      </c>
      <c r="H7623" t="s">
        <v>9733</v>
      </c>
      <c r="J7623" t="s">
        <v>27671</v>
      </c>
    </row>
    <row r="7624" spans="1:10" x14ac:dyDescent="0.2">
      <c r="A7624" t="s">
        <v>11420</v>
      </c>
      <c r="B7624" t="s">
        <v>11421</v>
      </c>
      <c r="C7624" t="s">
        <v>11419</v>
      </c>
      <c r="J7624" t="s">
        <v>27671</v>
      </c>
    </row>
    <row r="7625" spans="1:10" x14ac:dyDescent="0.2">
      <c r="A7625" t="s">
        <v>22888</v>
      </c>
      <c r="B7625" t="s">
        <v>8055</v>
      </c>
      <c r="C7625" t="s">
        <v>22889</v>
      </c>
      <c r="D7625" t="s">
        <v>8054</v>
      </c>
      <c r="H7625" t="s">
        <v>8053</v>
      </c>
      <c r="J7625" t="s">
        <v>27671</v>
      </c>
    </row>
    <row r="7626" spans="1:10" x14ac:dyDescent="0.2">
      <c r="A7626" t="s">
        <v>18370</v>
      </c>
      <c r="B7626" t="s">
        <v>18815</v>
      </c>
      <c r="C7626" t="s">
        <v>18371</v>
      </c>
      <c r="E7626" t="s">
        <v>20880</v>
      </c>
      <c r="G7626" t="s">
        <v>20881</v>
      </c>
      <c r="J7626" t="s">
        <v>27700</v>
      </c>
    </row>
    <row r="7627" spans="1:10" x14ac:dyDescent="0.2">
      <c r="A7627" t="s">
        <v>20880</v>
      </c>
      <c r="B7627" t="s">
        <v>20882</v>
      </c>
      <c r="C7627" t="s">
        <v>20881</v>
      </c>
      <c r="D7627" t="s">
        <v>18370</v>
      </c>
      <c r="H7627" t="s">
        <v>18371</v>
      </c>
      <c r="J7627" t="s">
        <v>27700</v>
      </c>
    </row>
    <row r="7628" spans="1:10" x14ac:dyDescent="0.2">
      <c r="A7628" t="s">
        <v>16926</v>
      </c>
      <c r="B7628" t="s">
        <v>16928</v>
      </c>
      <c r="C7628" t="s">
        <v>16927</v>
      </c>
      <c r="D7628" t="s">
        <v>7377</v>
      </c>
      <c r="E7628" t="s">
        <v>26304</v>
      </c>
      <c r="G7628" t="s">
        <v>26305</v>
      </c>
      <c r="H7628" t="s">
        <v>7376</v>
      </c>
      <c r="J7628" t="s">
        <v>27700</v>
      </c>
    </row>
    <row r="7629" spans="1:10" x14ac:dyDescent="0.2">
      <c r="A7629" t="s">
        <v>26194</v>
      </c>
      <c r="B7629" t="s">
        <v>26196</v>
      </c>
      <c r="C7629" t="s">
        <v>26195</v>
      </c>
      <c r="D7629" t="s">
        <v>26306</v>
      </c>
      <c r="H7629" t="s">
        <v>26307</v>
      </c>
      <c r="J7629" t="s">
        <v>27700</v>
      </c>
    </row>
    <row r="7630" spans="1:10" x14ac:dyDescent="0.2">
      <c r="A7630" t="s">
        <v>16929</v>
      </c>
      <c r="B7630" t="s">
        <v>16931</v>
      </c>
      <c r="C7630" t="s">
        <v>16930</v>
      </c>
      <c r="J7630" t="s">
        <v>27700</v>
      </c>
    </row>
    <row r="7631" spans="1:10" x14ac:dyDescent="0.2">
      <c r="A7631" t="s">
        <v>16932</v>
      </c>
      <c r="B7631" t="s">
        <v>16934</v>
      </c>
      <c r="C7631" t="s">
        <v>16933</v>
      </c>
      <c r="J7631" t="s">
        <v>27700</v>
      </c>
    </row>
    <row r="7632" spans="1:10" x14ac:dyDescent="0.2">
      <c r="A7632" t="s">
        <v>14033</v>
      </c>
      <c r="B7632" t="s">
        <v>14035</v>
      </c>
      <c r="C7632" t="s">
        <v>14034</v>
      </c>
      <c r="J7632" t="s">
        <v>27700</v>
      </c>
    </row>
    <row r="7633" spans="1:10" x14ac:dyDescent="0.2">
      <c r="A7633" t="s">
        <v>11423</v>
      </c>
      <c r="B7633" t="s">
        <v>11424</v>
      </c>
      <c r="C7633" t="s">
        <v>11422</v>
      </c>
      <c r="J7633" t="s">
        <v>27700</v>
      </c>
    </row>
    <row r="7634" spans="1:10" x14ac:dyDescent="0.2">
      <c r="A7634" t="s">
        <v>158</v>
      </c>
      <c r="B7634" t="s">
        <v>160</v>
      </c>
      <c r="C7634" t="s">
        <v>159</v>
      </c>
      <c r="J7634" t="s">
        <v>27700</v>
      </c>
    </row>
    <row r="7635" spans="1:10" x14ac:dyDescent="0.2">
      <c r="A7635" t="s">
        <v>161</v>
      </c>
      <c r="B7635" t="s">
        <v>163</v>
      </c>
      <c r="C7635" t="s">
        <v>162</v>
      </c>
      <c r="J7635" t="s">
        <v>27700</v>
      </c>
    </row>
    <row r="7636" spans="1:10" x14ac:dyDescent="0.2">
      <c r="A7636" t="s">
        <v>14036</v>
      </c>
      <c r="B7636" t="s">
        <v>14038</v>
      </c>
      <c r="C7636" t="s">
        <v>14037</v>
      </c>
      <c r="J7636" t="s">
        <v>27700</v>
      </c>
    </row>
    <row r="7637" spans="1:10" x14ac:dyDescent="0.2">
      <c r="A7637" t="s">
        <v>164</v>
      </c>
      <c r="B7637" t="s">
        <v>166</v>
      </c>
      <c r="C7637" t="s">
        <v>165</v>
      </c>
      <c r="J7637" t="s">
        <v>27700</v>
      </c>
    </row>
    <row r="7638" spans="1:10" x14ac:dyDescent="0.2">
      <c r="A7638" t="s">
        <v>167</v>
      </c>
      <c r="B7638" t="s">
        <v>169</v>
      </c>
      <c r="C7638" t="s">
        <v>168</v>
      </c>
      <c r="J7638" t="s">
        <v>27700</v>
      </c>
    </row>
    <row r="7639" spans="1:10" x14ac:dyDescent="0.2">
      <c r="A7639" t="s">
        <v>19592</v>
      </c>
      <c r="B7639" t="s">
        <v>19594</v>
      </c>
      <c r="C7639" t="s">
        <v>19593</v>
      </c>
      <c r="J7639" t="s">
        <v>27700</v>
      </c>
    </row>
    <row r="7640" spans="1:10" x14ac:dyDescent="0.2">
      <c r="A7640" t="s">
        <v>19595</v>
      </c>
      <c r="B7640" t="s">
        <v>19597</v>
      </c>
      <c r="C7640" t="s">
        <v>19596</v>
      </c>
      <c r="J7640" t="s">
        <v>27700</v>
      </c>
    </row>
    <row r="7641" spans="1:10" x14ac:dyDescent="0.2">
      <c r="A7641" t="s">
        <v>170</v>
      </c>
      <c r="B7641" t="s">
        <v>172</v>
      </c>
      <c r="C7641" t="s">
        <v>171</v>
      </c>
      <c r="J7641" t="s">
        <v>27700</v>
      </c>
    </row>
    <row r="7642" spans="1:10" x14ac:dyDescent="0.2">
      <c r="A7642" t="s">
        <v>173</v>
      </c>
      <c r="B7642" t="s">
        <v>175</v>
      </c>
      <c r="C7642" t="s">
        <v>174</v>
      </c>
      <c r="J7642" t="s">
        <v>27700</v>
      </c>
    </row>
    <row r="7643" spans="1:10" x14ac:dyDescent="0.2">
      <c r="A7643" t="s">
        <v>14039</v>
      </c>
      <c r="B7643" t="s">
        <v>14041</v>
      </c>
      <c r="C7643" t="s">
        <v>14040</v>
      </c>
      <c r="J7643" t="s">
        <v>27700</v>
      </c>
    </row>
    <row r="7644" spans="1:10" x14ac:dyDescent="0.2">
      <c r="A7644" t="s">
        <v>14042</v>
      </c>
      <c r="B7644" t="s">
        <v>14044</v>
      </c>
      <c r="C7644" t="s">
        <v>14043</v>
      </c>
      <c r="J7644" t="s">
        <v>27700</v>
      </c>
    </row>
    <row r="7645" spans="1:10" x14ac:dyDescent="0.2">
      <c r="A7645" t="s">
        <v>14045</v>
      </c>
      <c r="B7645" t="s">
        <v>14047</v>
      </c>
      <c r="C7645" t="s">
        <v>14046</v>
      </c>
      <c r="J7645" t="s">
        <v>27700</v>
      </c>
    </row>
    <row r="7646" spans="1:10" x14ac:dyDescent="0.2">
      <c r="A7646" t="s">
        <v>14048</v>
      </c>
      <c r="B7646" t="s">
        <v>14050</v>
      </c>
      <c r="C7646" t="s">
        <v>14049</v>
      </c>
      <c r="D7646" t="s">
        <v>17088</v>
      </c>
      <c r="H7646" t="s">
        <v>17089</v>
      </c>
      <c r="J7646" t="s">
        <v>27700</v>
      </c>
    </row>
    <row r="7647" spans="1:10" x14ac:dyDescent="0.2">
      <c r="A7647" t="s">
        <v>176</v>
      </c>
      <c r="B7647" t="s">
        <v>19598</v>
      </c>
      <c r="C7647" t="s">
        <v>177</v>
      </c>
      <c r="J7647" t="s">
        <v>27700</v>
      </c>
    </row>
    <row r="7648" spans="1:10" x14ac:dyDescent="0.2">
      <c r="A7648" t="s">
        <v>14051</v>
      </c>
      <c r="B7648" t="s">
        <v>14053</v>
      </c>
      <c r="C7648" t="s">
        <v>14052</v>
      </c>
      <c r="J7648" t="s">
        <v>27700</v>
      </c>
    </row>
    <row r="7649" spans="1:10" x14ac:dyDescent="0.2">
      <c r="A7649" t="s">
        <v>14054</v>
      </c>
      <c r="B7649" t="s">
        <v>14056</v>
      </c>
      <c r="C7649" t="s">
        <v>14055</v>
      </c>
      <c r="J7649" t="s">
        <v>27700</v>
      </c>
    </row>
    <row r="7650" spans="1:10" x14ac:dyDescent="0.2">
      <c r="A7650" t="s">
        <v>179</v>
      </c>
      <c r="B7650" t="s">
        <v>181</v>
      </c>
      <c r="C7650" t="s">
        <v>180</v>
      </c>
      <c r="J7650" t="s">
        <v>27700</v>
      </c>
    </row>
    <row r="7651" spans="1:10" x14ac:dyDescent="0.2">
      <c r="A7651" t="s">
        <v>14057</v>
      </c>
      <c r="B7651" t="s">
        <v>11520</v>
      </c>
      <c r="C7651" t="s">
        <v>14058</v>
      </c>
      <c r="J7651" t="s">
        <v>27700</v>
      </c>
    </row>
    <row r="7652" spans="1:10" x14ac:dyDescent="0.2">
      <c r="A7652" t="s">
        <v>11521</v>
      </c>
      <c r="B7652" t="s">
        <v>11523</v>
      </c>
      <c r="C7652" t="s">
        <v>11522</v>
      </c>
      <c r="J7652" t="s">
        <v>27700</v>
      </c>
    </row>
    <row r="7653" spans="1:10" x14ac:dyDescent="0.2">
      <c r="A7653" t="s">
        <v>11426</v>
      </c>
      <c r="B7653" t="s">
        <v>11427</v>
      </c>
      <c r="C7653" t="s">
        <v>11425</v>
      </c>
      <c r="J7653" t="s">
        <v>27700</v>
      </c>
    </row>
    <row r="7654" spans="1:10" x14ac:dyDescent="0.2">
      <c r="A7654" t="s">
        <v>11524</v>
      </c>
      <c r="B7654" t="s">
        <v>11526</v>
      </c>
      <c r="C7654" t="s">
        <v>11525</v>
      </c>
      <c r="J7654" t="s">
        <v>27700</v>
      </c>
    </row>
    <row r="7655" spans="1:10" x14ac:dyDescent="0.2">
      <c r="A7655" t="s">
        <v>11527</v>
      </c>
      <c r="B7655" t="s">
        <v>11529</v>
      </c>
      <c r="C7655" t="s">
        <v>11528</v>
      </c>
      <c r="J7655" t="s">
        <v>27700</v>
      </c>
    </row>
    <row r="7656" spans="1:10" x14ac:dyDescent="0.2">
      <c r="A7656" t="s">
        <v>11530</v>
      </c>
      <c r="B7656" t="s">
        <v>11532</v>
      </c>
      <c r="C7656" t="s">
        <v>11531</v>
      </c>
      <c r="J7656" t="s">
        <v>27700</v>
      </c>
    </row>
    <row r="7657" spans="1:10" x14ac:dyDescent="0.2">
      <c r="A7657" t="s">
        <v>11533</v>
      </c>
      <c r="B7657" t="s">
        <v>11535</v>
      </c>
      <c r="C7657" t="s">
        <v>11534</v>
      </c>
      <c r="J7657" t="s">
        <v>27700</v>
      </c>
    </row>
    <row r="7658" spans="1:10" x14ac:dyDescent="0.2">
      <c r="A7658" t="s">
        <v>19599</v>
      </c>
      <c r="B7658" t="s">
        <v>19601</v>
      </c>
      <c r="C7658" t="s">
        <v>19600</v>
      </c>
      <c r="J7658" t="s">
        <v>27700</v>
      </c>
    </row>
    <row r="7659" spans="1:10" x14ac:dyDescent="0.2">
      <c r="A7659" t="s">
        <v>182</v>
      </c>
      <c r="B7659" t="s">
        <v>184</v>
      </c>
      <c r="C7659" t="s">
        <v>183</v>
      </c>
      <c r="J7659" t="s">
        <v>27700</v>
      </c>
    </row>
    <row r="7660" spans="1:10" x14ac:dyDescent="0.2">
      <c r="A7660" t="s">
        <v>18372</v>
      </c>
      <c r="B7660" t="s">
        <v>18374</v>
      </c>
      <c r="C7660" t="s">
        <v>18373</v>
      </c>
      <c r="J7660" t="s">
        <v>27700</v>
      </c>
    </row>
    <row r="7661" spans="1:10" x14ac:dyDescent="0.2">
      <c r="A7661" t="s">
        <v>11536</v>
      </c>
      <c r="B7661" t="s">
        <v>11538</v>
      </c>
      <c r="C7661" t="s">
        <v>11537</v>
      </c>
      <c r="J7661" t="s">
        <v>27700</v>
      </c>
    </row>
    <row r="7662" spans="1:10" x14ac:dyDescent="0.2">
      <c r="A7662" t="s">
        <v>11539</v>
      </c>
      <c r="B7662" t="s">
        <v>11541</v>
      </c>
      <c r="C7662" t="s">
        <v>11540</v>
      </c>
      <c r="J7662" t="s">
        <v>27700</v>
      </c>
    </row>
    <row r="7663" spans="1:10" x14ac:dyDescent="0.2">
      <c r="A7663" t="s">
        <v>11542</v>
      </c>
      <c r="B7663" t="s">
        <v>11544</v>
      </c>
      <c r="C7663" t="s">
        <v>11543</v>
      </c>
      <c r="J7663" t="s">
        <v>27700</v>
      </c>
    </row>
    <row r="7664" spans="1:10" x14ac:dyDescent="0.2">
      <c r="A7664" t="s">
        <v>11545</v>
      </c>
      <c r="B7664" t="s">
        <v>11547</v>
      </c>
      <c r="C7664" t="s">
        <v>11546</v>
      </c>
      <c r="J7664" t="s">
        <v>27700</v>
      </c>
    </row>
    <row r="7665" spans="1:10" x14ac:dyDescent="0.2">
      <c r="A7665" t="s">
        <v>27505</v>
      </c>
      <c r="B7665" t="s">
        <v>27507</v>
      </c>
      <c r="C7665" t="s">
        <v>27506</v>
      </c>
      <c r="J7665" t="s">
        <v>27700</v>
      </c>
    </row>
    <row r="7666" spans="1:10" x14ac:dyDescent="0.2">
      <c r="A7666" t="s">
        <v>11548</v>
      </c>
      <c r="B7666" t="s">
        <v>11550</v>
      </c>
      <c r="C7666" t="s">
        <v>11549</v>
      </c>
      <c r="J7666" t="s">
        <v>27700</v>
      </c>
    </row>
    <row r="7667" spans="1:10" x14ac:dyDescent="0.2">
      <c r="A7667" t="s">
        <v>14953</v>
      </c>
      <c r="B7667" t="s">
        <v>14955</v>
      </c>
      <c r="C7667" t="s">
        <v>14954</v>
      </c>
      <c r="E7667" t="s">
        <v>17090</v>
      </c>
      <c r="G7667" t="s">
        <v>17091</v>
      </c>
      <c r="J7667" t="s">
        <v>27700</v>
      </c>
    </row>
    <row r="7668" spans="1:10" x14ac:dyDescent="0.2">
      <c r="A7668" t="s">
        <v>11551</v>
      </c>
      <c r="B7668" t="s">
        <v>11553</v>
      </c>
      <c r="C7668" t="s">
        <v>11552</v>
      </c>
      <c r="J7668" t="s">
        <v>27700</v>
      </c>
    </row>
    <row r="7669" spans="1:10" x14ac:dyDescent="0.2">
      <c r="A7669" t="s">
        <v>11554</v>
      </c>
      <c r="B7669" t="s">
        <v>11556</v>
      </c>
      <c r="C7669" t="s">
        <v>11555</v>
      </c>
      <c r="J7669" t="s">
        <v>27700</v>
      </c>
    </row>
    <row r="7670" spans="1:10" x14ac:dyDescent="0.2">
      <c r="A7670" t="s">
        <v>11557</v>
      </c>
      <c r="B7670" t="s">
        <v>11559</v>
      </c>
      <c r="C7670" t="s">
        <v>11558</v>
      </c>
      <c r="J7670" t="s">
        <v>27700</v>
      </c>
    </row>
    <row r="7671" spans="1:10" x14ac:dyDescent="0.2">
      <c r="A7671" t="s">
        <v>19602</v>
      </c>
      <c r="B7671" t="s">
        <v>19604</v>
      </c>
      <c r="C7671" t="s">
        <v>19603</v>
      </c>
      <c r="J7671" t="s">
        <v>27700</v>
      </c>
    </row>
    <row r="7672" spans="1:10" x14ac:dyDescent="0.2">
      <c r="A7672" t="s">
        <v>19605</v>
      </c>
      <c r="B7672" t="s">
        <v>19607</v>
      </c>
      <c r="C7672" t="s">
        <v>19606</v>
      </c>
      <c r="J7672" t="s">
        <v>27700</v>
      </c>
    </row>
    <row r="7673" spans="1:10" x14ac:dyDescent="0.2">
      <c r="A7673" t="s">
        <v>19608</v>
      </c>
      <c r="B7673" t="s">
        <v>19610</v>
      </c>
      <c r="C7673" t="s">
        <v>19609</v>
      </c>
      <c r="J7673" t="s">
        <v>27700</v>
      </c>
    </row>
    <row r="7674" spans="1:10" x14ac:dyDescent="0.2">
      <c r="A7674" t="s">
        <v>19611</v>
      </c>
      <c r="B7674" t="s">
        <v>19613</v>
      </c>
      <c r="C7674" t="s">
        <v>19612</v>
      </c>
      <c r="J7674" t="s">
        <v>27700</v>
      </c>
    </row>
    <row r="7675" spans="1:10" x14ac:dyDescent="0.2">
      <c r="A7675" t="s">
        <v>11560</v>
      </c>
      <c r="B7675" t="s">
        <v>11562</v>
      </c>
      <c r="C7675" t="s">
        <v>11561</v>
      </c>
      <c r="J7675" t="s">
        <v>27700</v>
      </c>
    </row>
    <row r="7676" spans="1:10" x14ac:dyDescent="0.2">
      <c r="A7676" t="s">
        <v>185</v>
      </c>
      <c r="B7676" t="s">
        <v>187</v>
      </c>
      <c r="C7676" t="s">
        <v>186</v>
      </c>
      <c r="J7676" t="s">
        <v>27700</v>
      </c>
    </row>
    <row r="7677" spans="1:10" x14ac:dyDescent="0.2">
      <c r="A7677" t="s">
        <v>11563</v>
      </c>
      <c r="B7677" t="s">
        <v>11565</v>
      </c>
      <c r="C7677" t="s">
        <v>11564</v>
      </c>
      <c r="J7677" t="s">
        <v>27700</v>
      </c>
    </row>
    <row r="7678" spans="1:10" x14ac:dyDescent="0.2">
      <c r="A7678" t="s">
        <v>11566</v>
      </c>
      <c r="B7678" t="s">
        <v>11568</v>
      </c>
      <c r="C7678" t="s">
        <v>11567</v>
      </c>
      <c r="J7678" t="s">
        <v>27700</v>
      </c>
    </row>
    <row r="7679" spans="1:10" x14ac:dyDescent="0.2">
      <c r="A7679" t="s">
        <v>11569</v>
      </c>
      <c r="B7679" t="s">
        <v>11571</v>
      </c>
      <c r="C7679" t="s">
        <v>11570</v>
      </c>
      <c r="J7679" t="s">
        <v>27700</v>
      </c>
    </row>
    <row r="7680" spans="1:10" x14ac:dyDescent="0.2">
      <c r="A7680" t="s">
        <v>11572</v>
      </c>
      <c r="B7680" t="s">
        <v>11574</v>
      </c>
      <c r="C7680" t="s">
        <v>11573</v>
      </c>
      <c r="E7680" t="s">
        <v>1274</v>
      </c>
      <c r="G7680" t="s">
        <v>1275</v>
      </c>
      <c r="J7680" t="s">
        <v>27700</v>
      </c>
    </row>
    <row r="7681" spans="1:10" x14ac:dyDescent="0.2">
      <c r="A7681" t="s">
        <v>11575</v>
      </c>
      <c r="B7681" t="s">
        <v>11577</v>
      </c>
      <c r="C7681" t="s">
        <v>11576</v>
      </c>
      <c r="D7681" t="s">
        <v>17092</v>
      </c>
      <c r="H7681" t="s">
        <v>17093</v>
      </c>
      <c r="J7681" t="s">
        <v>27700</v>
      </c>
    </row>
    <row r="7682" spans="1:10" x14ac:dyDescent="0.2">
      <c r="A7682" t="s">
        <v>11429</v>
      </c>
      <c r="B7682" t="s">
        <v>11430</v>
      </c>
      <c r="C7682" t="s">
        <v>11428</v>
      </c>
      <c r="J7682" t="s">
        <v>27700</v>
      </c>
    </row>
    <row r="7683" spans="1:10" x14ac:dyDescent="0.2">
      <c r="A7683" t="s">
        <v>23777</v>
      </c>
      <c r="B7683" t="s">
        <v>23779</v>
      </c>
      <c r="C7683" t="s">
        <v>23778</v>
      </c>
      <c r="J7683" t="s">
        <v>27700</v>
      </c>
    </row>
    <row r="7684" spans="1:10" x14ac:dyDescent="0.2">
      <c r="A7684" t="s">
        <v>188</v>
      </c>
      <c r="B7684" t="s">
        <v>190</v>
      </c>
      <c r="C7684" t="s">
        <v>189</v>
      </c>
      <c r="J7684" t="s">
        <v>27700</v>
      </c>
    </row>
    <row r="7685" spans="1:10" x14ac:dyDescent="0.2">
      <c r="A7685" t="s">
        <v>191</v>
      </c>
      <c r="B7685" t="s">
        <v>193</v>
      </c>
      <c r="C7685" t="s">
        <v>192</v>
      </c>
      <c r="J7685" t="s">
        <v>27700</v>
      </c>
    </row>
    <row r="7686" spans="1:10" x14ac:dyDescent="0.2">
      <c r="A7686" t="s">
        <v>11578</v>
      </c>
      <c r="B7686" t="s">
        <v>11580</v>
      </c>
      <c r="C7686" t="s">
        <v>11579</v>
      </c>
      <c r="J7686" t="s">
        <v>27700</v>
      </c>
    </row>
    <row r="7687" spans="1:10" x14ac:dyDescent="0.2">
      <c r="A7687" t="s">
        <v>11581</v>
      </c>
      <c r="B7687" t="s">
        <v>11583</v>
      </c>
      <c r="C7687" t="s">
        <v>11582</v>
      </c>
      <c r="J7687" t="s">
        <v>27700</v>
      </c>
    </row>
    <row r="7688" spans="1:10" x14ac:dyDescent="0.2">
      <c r="A7688" t="s">
        <v>11584</v>
      </c>
      <c r="B7688" t="s">
        <v>11586</v>
      </c>
      <c r="C7688" t="s">
        <v>11585</v>
      </c>
      <c r="J7688" t="s">
        <v>27700</v>
      </c>
    </row>
    <row r="7689" spans="1:10" x14ac:dyDescent="0.2">
      <c r="A7689" t="s">
        <v>194</v>
      </c>
      <c r="B7689" t="s">
        <v>196</v>
      </c>
      <c r="C7689" t="s">
        <v>195</v>
      </c>
      <c r="J7689" t="s">
        <v>27700</v>
      </c>
    </row>
    <row r="7690" spans="1:10" x14ac:dyDescent="0.2">
      <c r="A7690" t="s">
        <v>197</v>
      </c>
      <c r="B7690" t="s">
        <v>199</v>
      </c>
      <c r="C7690" t="s">
        <v>198</v>
      </c>
      <c r="J7690" t="s">
        <v>27700</v>
      </c>
    </row>
    <row r="7691" spans="1:10" x14ac:dyDescent="0.2">
      <c r="A7691" t="s">
        <v>11587</v>
      </c>
      <c r="B7691" t="s">
        <v>11589</v>
      </c>
      <c r="C7691" t="s">
        <v>11588</v>
      </c>
      <c r="J7691" t="s">
        <v>27700</v>
      </c>
    </row>
    <row r="7692" spans="1:10" x14ac:dyDescent="0.2">
      <c r="A7692" t="s">
        <v>11590</v>
      </c>
      <c r="B7692" t="s">
        <v>11592</v>
      </c>
      <c r="C7692" t="s">
        <v>11591</v>
      </c>
      <c r="J7692" t="s">
        <v>27700</v>
      </c>
    </row>
    <row r="7693" spans="1:10" x14ac:dyDescent="0.2">
      <c r="A7693" t="s">
        <v>11593</v>
      </c>
      <c r="B7693" t="s">
        <v>11595</v>
      </c>
      <c r="C7693" t="s">
        <v>11594</v>
      </c>
      <c r="J7693" t="s">
        <v>27700</v>
      </c>
    </row>
    <row r="7694" spans="1:10" x14ac:dyDescent="0.2">
      <c r="A7694" t="s">
        <v>11596</v>
      </c>
      <c r="B7694" t="s">
        <v>11598</v>
      </c>
      <c r="C7694" t="s">
        <v>11597</v>
      </c>
      <c r="J7694" t="s">
        <v>27700</v>
      </c>
    </row>
    <row r="7695" spans="1:10" x14ac:dyDescent="0.2">
      <c r="A7695" t="s">
        <v>11599</v>
      </c>
      <c r="B7695" t="s">
        <v>11601</v>
      </c>
      <c r="C7695" t="s">
        <v>11600</v>
      </c>
      <c r="J7695" t="s">
        <v>27700</v>
      </c>
    </row>
    <row r="7696" spans="1:10" x14ac:dyDescent="0.2">
      <c r="A7696" t="s">
        <v>11602</v>
      </c>
      <c r="B7696" t="s">
        <v>11604</v>
      </c>
      <c r="C7696" t="s">
        <v>11603</v>
      </c>
      <c r="J7696" t="s">
        <v>27700</v>
      </c>
    </row>
    <row r="7697" spans="1:10" x14ac:dyDescent="0.2">
      <c r="A7697" t="s">
        <v>200</v>
      </c>
      <c r="B7697" t="s">
        <v>202</v>
      </c>
      <c r="C7697" t="s">
        <v>201</v>
      </c>
      <c r="J7697" t="s">
        <v>27700</v>
      </c>
    </row>
    <row r="7698" spans="1:10" x14ac:dyDescent="0.2">
      <c r="A7698" t="s">
        <v>11605</v>
      </c>
      <c r="B7698" t="s">
        <v>11607</v>
      </c>
      <c r="C7698" t="s">
        <v>11606</v>
      </c>
      <c r="J7698" t="s">
        <v>27700</v>
      </c>
    </row>
    <row r="7699" spans="1:10" x14ac:dyDescent="0.2">
      <c r="A7699" t="s">
        <v>11608</v>
      </c>
      <c r="B7699" t="s">
        <v>11610</v>
      </c>
      <c r="C7699" t="s">
        <v>11609</v>
      </c>
      <c r="J7699" t="s">
        <v>27700</v>
      </c>
    </row>
    <row r="7700" spans="1:10" x14ac:dyDescent="0.2">
      <c r="A7700" t="s">
        <v>11611</v>
      </c>
      <c r="B7700" t="s">
        <v>11613</v>
      </c>
      <c r="C7700" t="s">
        <v>11612</v>
      </c>
      <c r="J7700" t="s">
        <v>27700</v>
      </c>
    </row>
    <row r="7701" spans="1:10" x14ac:dyDescent="0.2">
      <c r="A7701" t="s">
        <v>11614</v>
      </c>
      <c r="B7701" t="s">
        <v>11616</v>
      </c>
      <c r="C7701" t="s">
        <v>11615</v>
      </c>
      <c r="J7701" t="s">
        <v>27700</v>
      </c>
    </row>
    <row r="7702" spans="1:10" x14ac:dyDescent="0.2">
      <c r="A7702" t="s">
        <v>11617</v>
      </c>
      <c r="B7702" t="s">
        <v>11619</v>
      </c>
      <c r="C7702" t="s">
        <v>11618</v>
      </c>
      <c r="J7702" t="s">
        <v>27700</v>
      </c>
    </row>
    <row r="7703" spans="1:10" x14ac:dyDescent="0.2">
      <c r="A7703" t="s">
        <v>11620</v>
      </c>
      <c r="B7703" t="s">
        <v>11622</v>
      </c>
      <c r="C7703" t="s">
        <v>11621</v>
      </c>
      <c r="J7703" t="s">
        <v>27700</v>
      </c>
    </row>
    <row r="7704" spans="1:10" x14ac:dyDescent="0.2">
      <c r="A7704" t="s">
        <v>11623</v>
      </c>
      <c r="B7704" t="s">
        <v>11625</v>
      </c>
      <c r="C7704" t="s">
        <v>11624</v>
      </c>
      <c r="J7704" t="s">
        <v>27700</v>
      </c>
    </row>
    <row r="7705" spans="1:10" x14ac:dyDescent="0.2">
      <c r="A7705" t="s">
        <v>11626</v>
      </c>
      <c r="B7705" t="s">
        <v>11628</v>
      </c>
      <c r="C7705" t="s">
        <v>11627</v>
      </c>
      <c r="J7705" t="s">
        <v>27700</v>
      </c>
    </row>
    <row r="7706" spans="1:10" x14ac:dyDescent="0.2">
      <c r="A7706" t="s">
        <v>11629</v>
      </c>
      <c r="B7706" t="s">
        <v>11631</v>
      </c>
      <c r="C7706" t="s">
        <v>11630</v>
      </c>
      <c r="J7706" t="s">
        <v>27700</v>
      </c>
    </row>
    <row r="7707" spans="1:10" x14ac:dyDescent="0.2">
      <c r="A7707" t="s">
        <v>11632</v>
      </c>
      <c r="B7707" t="s">
        <v>11634</v>
      </c>
      <c r="C7707" t="s">
        <v>11633</v>
      </c>
      <c r="J7707" t="s">
        <v>27700</v>
      </c>
    </row>
    <row r="7708" spans="1:10" x14ac:dyDescent="0.2">
      <c r="A7708" t="s">
        <v>11635</v>
      </c>
      <c r="B7708" t="s">
        <v>11637</v>
      </c>
      <c r="C7708" t="s">
        <v>11636</v>
      </c>
      <c r="J7708" t="s">
        <v>27700</v>
      </c>
    </row>
    <row r="7709" spans="1:10" x14ac:dyDescent="0.2">
      <c r="A7709" t="s">
        <v>11638</v>
      </c>
      <c r="B7709" t="s">
        <v>11640</v>
      </c>
      <c r="C7709" t="s">
        <v>11639</v>
      </c>
      <c r="J7709" t="s">
        <v>27700</v>
      </c>
    </row>
    <row r="7710" spans="1:10" x14ac:dyDescent="0.2">
      <c r="A7710" t="s">
        <v>11641</v>
      </c>
      <c r="B7710" t="s">
        <v>11643</v>
      </c>
      <c r="C7710" t="s">
        <v>11642</v>
      </c>
      <c r="J7710" t="s">
        <v>27700</v>
      </c>
    </row>
    <row r="7711" spans="1:10" x14ac:dyDescent="0.2">
      <c r="A7711" t="s">
        <v>11644</v>
      </c>
      <c r="B7711" t="s">
        <v>11646</v>
      </c>
      <c r="C7711" t="s">
        <v>11645</v>
      </c>
      <c r="J7711" t="s">
        <v>27700</v>
      </c>
    </row>
    <row r="7712" spans="1:10" x14ac:dyDescent="0.2">
      <c r="A7712" t="s">
        <v>11647</v>
      </c>
      <c r="B7712" t="s">
        <v>11649</v>
      </c>
      <c r="C7712" t="s">
        <v>11648</v>
      </c>
      <c r="J7712" t="s">
        <v>27700</v>
      </c>
    </row>
    <row r="7713" spans="1:10" x14ac:dyDescent="0.2">
      <c r="A7713" t="s">
        <v>11435</v>
      </c>
      <c r="B7713" t="s">
        <v>11436</v>
      </c>
      <c r="C7713" t="s">
        <v>11434</v>
      </c>
      <c r="E7713" t="s">
        <v>18377</v>
      </c>
      <c r="F7713" t="s">
        <v>18383</v>
      </c>
      <c r="G7713" t="s">
        <v>18378</v>
      </c>
      <c r="I7713" t="s">
        <v>18384</v>
      </c>
      <c r="J7713" t="s">
        <v>27700</v>
      </c>
    </row>
    <row r="7714" spans="1:10" x14ac:dyDescent="0.2">
      <c r="A7714" t="s">
        <v>18375</v>
      </c>
      <c r="B7714" t="s">
        <v>11433</v>
      </c>
      <c r="C7714" t="s">
        <v>18376</v>
      </c>
      <c r="D7714" t="s">
        <v>11432</v>
      </c>
      <c r="H7714" t="s">
        <v>11431</v>
      </c>
      <c r="J7714" t="s">
        <v>27700</v>
      </c>
    </row>
    <row r="7715" spans="1:10" x14ac:dyDescent="0.2">
      <c r="A7715" t="s">
        <v>18377</v>
      </c>
      <c r="B7715" t="s">
        <v>18379</v>
      </c>
      <c r="C7715" t="s">
        <v>18378</v>
      </c>
      <c r="D7715" t="s">
        <v>11435</v>
      </c>
      <c r="H7715" t="s">
        <v>11434</v>
      </c>
      <c r="J7715" t="s">
        <v>27700</v>
      </c>
    </row>
    <row r="7716" spans="1:10" x14ac:dyDescent="0.2">
      <c r="A7716" t="s">
        <v>11438</v>
      </c>
      <c r="B7716" t="s">
        <v>11439</v>
      </c>
      <c r="C7716" t="s">
        <v>11437</v>
      </c>
      <c r="E7716" t="s">
        <v>18380</v>
      </c>
      <c r="F7716" t="s">
        <v>18386</v>
      </c>
      <c r="G7716" t="s">
        <v>18381</v>
      </c>
      <c r="I7716" t="s">
        <v>18387</v>
      </c>
      <c r="J7716" t="s">
        <v>27700</v>
      </c>
    </row>
    <row r="7717" spans="1:10" x14ac:dyDescent="0.2">
      <c r="A7717" t="s">
        <v>18380</v>
      </c>
      <c r="B7717" t="s">
        <v>18382</v>
      </c>
      <c r="C7717" t="s">
        <v>18381</v>
      </c>
      <c r="D7717" t="s">
        <v>11438</v>
      </c>
      <c r="H7717" t="s">
        <v>11437</v>
      </c>
      <c r="J7717" t="s">
        <v>27700</v>
      </c>
    </row>
    <row r="7718" spans="1:10" x14ac:dyDescent="0.2">
      <c r="A7718" t="s">
        <v>18383</v>
      </c>
      <c r="B7718" t="s">
        <v>18385</v>
      </c>
      <c r="C7718" t="s">
        <v>18384</v>
      </c>
      <c r="J7718" t="s">
        <v>27700</v>
      </c>
    </row>
    <row r="7719" spans="1:10" x14ac:dyDescent="0.2">
      <c r="A7719" t="s">
        <v>11441</v>
      </c>
      <c r="B7719" t="s">
        <v>11442</v>
      </c>
      <c r="C7719" t="s">
        <v>11440</v>
      </c>
      <c r="E7719" t="s">
        <v>18392</v>
      </c>
      <c r="G7719" t="s">
        <v>18393</v>
      </c>
      <c r="J7719" t="s">
        <v>27700</v>
      </c>
    </row>
    <row r="7720" spans="1:10" x14ac:dyDescent="0.2">
      <c r="A7720" t="s">
        <v>18386</v>
      </c>
      <c r="B7720" t="s">
        <v>18388</v>
      </c>
      <c r="C7720" t="s">
        <v>18387</v>
      </c>
      <c r="J7720" t="s">
        <v>27700</v>
      </c>
    </row>
    <row r="7721" spans="1:10" x14ac:dyDescent="0.2">
      <c r="A7721" t="s">
        <v>18389</v>
      </c>
      <c r="B7721" t="s">
        <v>18391</v>
      </c>
      <c r="C7721" t="s">
        <v>18390</v>
      </c>
      <c r="J7721" t="s">
        <v>27700</v>
      </c>
    </row>
    <row r="7722" spans="1:10" x14ac:dyDescent="0.2">
      <c r="A7722" t="s">
        <v>18392</v>
      </c>
      <c r="B7722" t="s">
        <v>18394</v>
      </c>
      <c r="C7722" t="s">
        <v>18393</v>
      </c>
      <c r="D7722" t="s">
        <v>11441</v>
      </c>
      <c r="H7722" t="s">
        <v>11440</v>
      </c>
      <c r="J7722" t="s">
        <v>27700</v>
      </c>
    </row>
    <row r="7723" spans="1:10" x14ac:dyDescent="0.2">
      <c r="A7723" t="s">
        <v>11444</v>
      </c>
      <c r="B7723" t="s">
        <v>11445</v>
      </c>
      <c r="C7723" t="s">
        <v>11443</v>
      </c>
      <c r="J7723" t="s">
        <v>27700</v>
      </c>
    </row>
    <row r="7724" spans="1:10" x14ac:dyDescent="0.2">
      <c r="A7724" t="s">
        <v>11447</v>
      </c>
      <c r="B7724" t="s">
        <v>11448</v>
      </c>
      <c r="C7724" t="s">
        <v>11446</v>
      </c>
      <c r="D7724" t="s">
        <v>22536</v>
      </c>
      <c r="H7724" t="s">
        <v>22537</v>
      </c>
      <c r="J7724" t="s">
        <v>27700</v>
      </c>
    </row>
    <row r="7725" spans="1:10" x14ac:dyDescent="0.2">
      <c r="A7725" t="s">
        <v>23780</v>
      </c>
      <c r="B7725" t="s">
        <v>23782</v>
      </c>
      <c r="C7725" t="s">
        <v>23781</v>
      </c>
      <c r="J7725" t="s">
        <v>27700</v>
      </c>
    </row>
    <row r="7726" spans="1:10" x14ac:dyDescent="0.2">
      <c r="A7726" t="s">
        <v>24437</v>
      </c>
      <c r="B7726" t="s">
        <v>24439</v>
      </c>
      <c r="C7726" t="s">
        <v>24438</v>
      </c>
      <c r="J7726" t="s">
        <v>27700</v>
      </c>
    </row>
    <row r="7727" spans="1:10" x14ac:dyDescent="0.2">
      <c r="A7727" t="s">
        <v>11650</v>
      </c>
      <c r="B7727" t="s">
        <v>11652</v>
      </c>
      <c r="C7727" t="s">
        <v>11651</v>
      </c>
      <c r="J7727" t="s">
        <v>27700</v>
      </c>
    </row>
    <row r="7728" spans="1:10" x14ac:dyDescent="0.2">
      <c r="A7728" t="s">
        <v>203</v>
      </c>
      <c r="B7728" t="s">
        <v>205</v>
      </c>
      <c r="C7728" t="s">
        <v>204</v>
      </c>
      <c r="J7728" t="s">
        <v>27700</v>
      </c>
    </row>
    <row r="7729" spans="1:10" x14ac:dyDescent="0.2">
      <c r="A7729" t="s">
        <v>206</v>
      </c>
      <c r="B7729" t="s">
        <v>208</v>
      </c>
      <c r="C7729" t="s">
        <v>207</v>
      </c>
      <c r="J7729" t="s">
        <v>27700</v>
      </c>
    </row>
    <row r="7730" spans="1:10" x14ac:dyDescent="0.2">
      <c r="A7730" t="s">
        <v>19614</v>
      </c>
      <c r="B7730" t="s">
        <v>19616</v>
      </c>
      <c r="C7730" t="s">
        <v>19615</v>
      </c>
      <c r="F7730" t="s">
        <v>7369</v>
      </c>
      <c r="I7730" t="s">
        <v>7368</v>
      </c>
      <c r="J7730" t="s">
        <v>27700</v>
      </c>
    </row>
    <row r="7731" spans="1:10" x14ac:dyDescent="0.2">
      <c r="A7731" t="s">
        <v>19617</v>
      </c>
      <c r="B7731" t="s">
        <v>19619</v>
      </c>
      <c r="C7731" t="s">
        <v>19618</v>
      </c>
      <c r="F7731" t="s">
        <v>7369</v>
      </c>
      <c r="I7731" t="s">
        <v>7368</v>
      </c>
      <c r="J7731" t="s">
        <v>27700</v>
      </c>
    </row>
    <row r="7732" spans="1:10" x14ac:dyDescent="0.2">
      <c r="A7732" t="s">
        <v>209</v>
      </c>
      <c r="B7732" t="s">
        <v>211</v>
      </c>
      <c r="C7732" t="s">
        <v>210</v>
      </c>
      <c r="J7732" t="s">
        <v>27700</v>
      </c>
    </row>
    <row r="7733" spans="1:10" x14ac:dyDescent="0.2">
      <c r="A7733" t="s">
        <v>11450</v>
      </c>
      <c r="B7733" t="s">
        <v>11451</v>
      </c>
      <c r="C7733" t="s">
        <v>11449</v>
      </c>
      <c r="J7733" t="s">
        <v>27700</v>
      </c>
    </row>
    <row r="7734" spans="1:10" x14ac:dyDescent="0.2">
      <c r="A7734" t="s">
        <v>11453</v>
      </c>
      <c r="B7734" t="s">
        <v>11454</v>
      </c>
      <c r="C7734" t="s">
        <v>11452</v>
      </c>
      <c r="J7734" t="s">
        <v>27700</v>
      </c>
    </row>
    <row r="7735" spans="1:10" x14ac:dyDescent="0.2">
      <c r="A7735" t="s">
        <v>11456</v>
      </c>
      <c r="B7735" t="s">
        <v>2391</v>
      </c>
      <c r="C7735" t="s">
        <v>11455</v>
      </c>
      <c r="J7735" t="s">
        <v>27700</v>
      </c>
    </row>
    <row r="7736" spans="1:10" x14ac:dyDescent="0.2">
      <c r="A7736" t="s">
        <v>212</v>
      </c>
      <c r="B7736" t="s">
        <v>214</v>
      </c>
      <c r="C7736" t="s">
        <v>213</v>
      </c>
      <c r="J7736" t="s">
        <v>27700</v>
      </c>
    </row>
    <row r="7737" spans="1:10" x14ac:dyDescent="0.2">
      <c r="A7737" t="s">
        <v>25520</v>
      </c>
      <c r="B7737" t="s">
        <v>25522</v>
      </c>
      <c r="C7737" t="s">
        <v>25521</v>
      </c>
      <c r="J7737" t="s">
        <v>27700</v>
      </c>
    </row>
    <row r="7738" spans="1:10" x14ac:dyDescent="0.2">
      <c r="A7738" t="s">
        <v>215</v>
      </c>
      <c r="B7738" t="s">
        <v>217</v>
      </c>
      <c r="C7738" t="s">
        <v>216</v>
      </c>
      <c r="J7738" t="s">
        <v>27700</v>
      </c>
    </row>
    <row r="7739" spans="1:10" x14ac:dyDescent="0.2">
      <c r="A7739" t="s">
        <v>218</v>
      </c>
      <c r="B7739" t="s">
        <v>16315</v>
      </c>
      <c r="C7739" t="s">
        <v>219</v>
      </c>
      <c r="J7739" t="s">
        <v>27700</v>
      </c>
    </row>
    <row r="7740" spans="1:10" x14ac:dyDescent="0.2">
      <c r="A7740" t="s">
        <v>18816</v>
      </c>
      <c r="B7740" t="s">
        <v>18818</v>
      </c>
      <c r="C7740" t="s">
        <v>18817</v>
      </c>
      <c r="J7740" t="s">
        <v>27700</v>
      </c>
    </row>
    <row r="7741" spans="1:10" x14ac:dyDescent="0.2">
      <c r="A7741" t="s">
        <v>220</v>
      </c>
      <c r="B7741" t="s">
        <v>222</v>
      </c>
      <c r="C7741" t="s">
        <v>221</v>
      </c>
      <c r="J7741" t="s">
        <v>27700</v>
      </c>
    </row>
    <row r="7742" spans="1:10" x14ac:dyDescent="0.2">
      <c r="A7742" t="s">
        <v>11653</v>
      </c>
      <c r="B7742" t="s">
        <v>11655</v>
      </c>
      <c r="C7742" t="s">
        <v>11654</v>
      </c>
      <c r="J7742" t="s">
        <v>27700</v>
      </c>
    </row>
    <row r="7743" spans="1:10" x14ac:dyDescent="0.2">
      <c r="A7743" t="s">
        <v>223</v>
      </c>
      <c r="B7743" t="s">
        <v>225</v>
      </c>
      <c r="C7743" t="s">
        <v>224</v>
      </c>
      <c r="J7743" t="s">
        <v>27700</v>
      </c>
    </row>
    <row r="7744" spans="1:10" x14ac:dyDescent="0.2">
      <c r="A7744" t="s">
        <v>19620</v>
      </c>
      <c r="B7744" t="s">
        <v>19622</v>
      </c>
      <c r="C7744" t="s">
        <v>19621</v>
      </c>
      <c r="J7744" t="s">
        <v>27700</v>
      </c>
    </row>
    <row r="7745" spans="1:10" x14ac:dyDescent="0.2">
      <c r="A7745" t="s">
        <v>19623</v>
      </c>
      <c r="B7745" t="s">
        <v>19625</v>
      </c>
      <c r="C7745" t="s">
        <v>19624</v>
      </c>
      <c r="J7745" t="s">
        <v>27700</v>
      </c>
    </row>
    <row r="7746" spans="1:10" x14ac:dyDescent="0.2">
      <c r="A7746" t="s">
        <v>19626</v>
      </c>
      <c r="B7746" t="s">
        <v>19628</v>
      </c>
      <c r="C7746" t="s">
        <v>19627</v>
      </c>
      <c r="J7746" t="s">
        <v>27700</v>
      </c>
    </row>
    <row r="7747" spans="1:10" x14ac:dyDescent="0.2">
      <c r="A7747" t="s">
        <v>11458</v>
      </c>
      <c r="B7747" t="s">
        <v>11459</v>
      </c>
      <c r="C7747" t="s">
        <v>11457</v>
      </c>
      <c r="J7747" t="s">
        <v>27700</v>
      </c>
    </row>
    <row r="7748" spans="1:10" x14ac:dyDescent="0.2">
      <c r="A7748" t="s">
        <v>11461</v>
      </c>
      <c r="B7748" t="s">
        <v>11462</v>
      </c>
      <c r="C7748" t="s">
        <v>11460</v>
      </c>
      <c r="D7748" t="s">
        <v>22539</v>
      </c>
      <c r="H7748" t="s">
        <v>22540</v>
      </c>
      <c r="J7748" t="s">
        <v>27700</v>
      </c>
    </row>
    <row r="7749" spans="1:10" x14ac:dyDescent="0.2">
      <c r="A7749" t="s">
        <v>19629</v>
      </c>
      <c r="B7749" t="s">
        <v>19631</v>
      </c>
      <c r="C7749" t="s">
        <v>19630</v>
      </c>
      <c r="D7749" t="s">
        <v>19809</v>
      </c>
      <c r="H7749" t="s">
        <v>19836</v>
      </c>
      <c r="J7749" t="s">
        <v>27700</v>
      </c>
    </row>
    <row r="7750" spans="1:10" x14ac:dyDescent="0.2">
      <c r="A7750" t="s">
        <v>226</v>
      </c>
      <c r="B7750" t="s">
        <v>228</v>
      </c>
      <c r="C7750" t="s">
        <v>227</v>
      </c>
      <c r="J7750" t="s">
        <v>27700</v>
      </c>
    </row>
    <row r="7751" spans="1:10" x14ac:dyDescent="0.2">
      <c r="A7751" t="s">
        <v>229</v>
      </c>
      <c r="B7751" t="s">
        <v>231</v>
      </c>
      <c r="C7751" t="s">
        <v>230</v>
      </c>
      <c r="J7751" t="s">
        <v>27700</v>
      </c>
    </row>
    <row r="7752" spans="1:10" x14ac:dyDescent="0.2">
      <c r="A7752" t="s">
        <v>232</v>
      </c>
      <c r="B7752" t="s">
        <v>234</v>
      </c>
      <c r="C7752" t="s">
        <v>233</v>
      </c>
      <c r="J7752" t="s">
        <v>27700</v>
      </c>
    </row>
    <row r="7753" spans="1:10" x14ac:dyDescent="0.2">
      <c r="A7753" t="s">
        <v>11656</v>
      </c>
      <c r="B7753" t="s">
        <v>11658</v>
      </c>
      <c r="C7753" t="s">
        <v>11657</v>
      </c>
      <c r="J7753" t="s">
        <v>27700</v>
      </c>
    </row>
    <row r="7754" spans="1:10" x14ac:dyDescent="0.2">
      <c r="A7754" t="s">
        <v>11659</v>
      </c>
      <c r="B7754" t="s">
        <v>11661</v>
      </c>
      <c r="C7754" t="s">
        <v>11660</v>
      </c>
      <c r="J7754" t="s">
        <v>27700</v>
      </c>
    </row>
    <row r="7755" spans="1:10" x14ac:dyDescent="0.2">
      <c r="A7755" t="s">
        <v>235</v>
      </c>
      <c r="B7755" t="s">
        <v>237</v>
      </c>
      <c r="C7755" t="s">
        <v>236</v>
      </c>
      <c r="J7755" t="s">
        <v>27700</v>
      </c>
    </row>
    <row r="7756" spans="1:10" x14ac:dyDescent="0.2">
      <c r="A7756" t="s">
        <v>238</v>
      </c>
      <c r="B7756" t="s">
        <v>240</v>
      </c>
      <c r="C7756" t="s">
        <v>239</v>
      </c>
      <c r="J7756" t="s">
        <v>27700</v>
      </c>
    </row>
    <row r="7757" spans="1:10" x14ac:dyDescent="0.2">
      <c r="A7757" t="s">
        <v>241</v>
      </c>
      <c r="B7757" t="s">
        <v>181</v>
      </c>
      <c r="C7757" t="s">
        <v>242</v>
      </c>
      <c r="J7757" t="s">
        <v>27700</v>
      </c>
    </row>
    <row r="7758" spans="1:10" x14ac:dyDescent="0.2">
      <c r="A7758" t="s">
        <v>243</v>
      </c>
      <c r="B7758" t="s">
        <v>245</v>
      </c>
      <c r="C7758" t="s">
        <v>244</v>
      </c>
      <c r="J7758" t="s">
        <v>27700</v>
      </c>
    </row>
    <row r="7759" spans="1:10" x14ac:dyDescent="0.2">
      <c r="A7759" t="s">
        <v>246</v>
      </c>
      <c r="B7759" t="s">
        <v>248</v>
      </c>
      <c r="C7759" t="s">
        <v>247</v>
      </c>
      <c r="J7759" t="s">
        <v>27700</v>
      </c>
    </row>
    <row r="7760" spans="1:10" x14ac:dyDescent="0.2">
      <c r="A7760" t="s">
        <v>19632</v>
      </c>
      <c r="B7760" t="s">
        <v>19634</v>
      </c>
      <c r="C7760" t="s">
        <v>19633</v>
      </c>
      <c r="F7760" t="s">
        <v>7366</v>
      </c>
      <c r="I7760" t="s">
        <v>7365</v>
      </c>
      <c r="J7760" t="s">
        <v>27700</v>
      </c>
    </row>
    <row r="7761" spans="1:10" x14ac:dyDescent="0.2">
      <c r="A7761" t="s">
        <v>16316</v>
      </c>
      <c r="B7761" t="s">
        <v>16318</v>
      </c>
      <c r="C7761" t="s">
        <v>16317</v>
      </c>
      <c r="D7761" t="s">
        <v>17094</v>
      </c>
      <c r="H7761" t="s">
        <v>17095</v>
      </c>
      <c r="J7761" t="s">
        <v>27700</v>
      </c>
    </row>
    <row r="7762" spans="1:10" x14ac:dyDescent="0.2">
      <c r="A7762" t="s">
        <v>19635</v>
      </c>
      <c r="B7762" t="s">
        <v>19637</v>
      </c>
      <c r="C7762" t="s">
        <v>19636</v>
      </c>
      <c r="J7762" t="s">
        <v>27700</v>
      </c>
    </row>
    <row r="7763" spans="1:10" x14ac:dyDescent="0.2">
      <c r="A7763" t="s">
        <v>249</v>
      </c>
      <c r="B7763" t="s">
        <v>251</v>
      </c>
      <c r="C7763" t="s">
        <v>250</v>
      </c>
      <c r="D7763" t="s">
        <v>17096</v>
      </c>
      <c r="H7763" t="s">
        <v>17097</v>
      </c>
      <c r="J7763" t="s">
        <v>27700</v>
      </c>
    </row>
    <row r="7764" spans="1:10" x14ac:dyDescent="0.2">
      <c r="A7764" t="s">
        <v>11662</v>
      </c>
      <c r="B7764" t="s">
        <v>11664</v>
      </c>
      <c r="C7764" t="s">
        <v>11663</v>
      </c>
      <c r="D7764" t="s">
        <v>17098</v>
      </c>
      <c r="H7764" t="s">
        <v>17099</v>
      </c>
      <c r="J7764" t="s">
        <v>27700</v>
      </c>
    </row>
    <row r="7765" spans="1:10" x14ac:dyDescent="0.2">
      <c r="A7765" t="s">
        <v>252</v>
      </c>
      <c r="B7765" t="s">
        <v>254</v>
      </c>
      <c r="C7765" t="s">
        <v>253</v>
      </c>
      <c r="J7765" t="s">
        <v>27700</v>
      </c>
    </row>
    <row r="7766" spans="1:10" x14ac:dyDescent="0.2">
      <c r="A7766" t="s">
        <v>255</v>
      </c>
      <c r="B7766" t="s">
        <v>257</v>
      </c>
      <c r="C7766" t="s">
        <v>256</v>
      </c>
      <c r="J7766" t="s">
        <v>27700</v>
      </c>
    </row>
    <row r="7767" spans="1:10" x14ac:dyDescent="0.2">
      <c r="A7767" t="s">
        <v>16319</v>
      </c>
      <c r="B7767" t="s">
        <v>16321</v>
      </c>
      <c r="C7767" t="s">
        <v>16320</v>
      </c>
      <c r="D7767" t="s">
        <v>19759</v>
      </c>
      <c r="H7767" t="s">
        <v>19760</v>
      </c>
      <c r="J7767" t="s">
        <v>27700</v>
      </c>
    </row>
    <row r="7768" spans="1:10" x14ac:dyDescent="0.2">
      <c r="A7768" t="s">
        <v>258</v>
      </c>
      <c r="B7768" t="s">
        <v>260</v>
      </c>
      <c r="C7768" t="s">
        <v>259</v>
      </c>
      <c r="J7768" t="s">
        <v>27700</v>
      </c>
    </row>
    <row r="7769" spans="1:10" x14ac:dyDescent="0.2">
      <c r="A7769" t="s">
        <v>7272</v>
      </c>
      <c r="B7769" t="s">
        <v>7273</v>
      </c>
      <c r="C7769" t="s">
        <v>7271</v>
      </c>
      <c r="J7769" t="s">
        <v>27700</v>
      </c>
    </row>
    <row r="7770" spans="1:10" x14ac:dyDescent="0.2">
      <c r="A7770" t="s">
        <v>7275</v>
      </c>
      <c r="B7770" t="s">
        <v>7276</v>
      </c>
      <c r="C7770" t="s">
        <v>7274</v>
      </c>
      <c r="J7770" t="s">
        <v>27700</v>
      </c>
    </row>
    <row r="7771" spans="1:10" x14ac:dyDescent="0.2">
      <c r="A7771" t="s">
        <v>261</v>
      </c>
      <c r="B7771" t="s">
        <v>19638</v>
      </c>
      <c r="C7771" t="s">
        <v>262</v>
      </c>
      <c r="J7771" t="s">
        <v>27700</v>
      </c>
    </row>
    <row r="7772" spans="1:10" x14ac:dyDescent="0.2">
      <c r="A7772" t="s">
        <v>18819</v>
      </c>
      <c r="B7772" t="s">
        <v>18821</v>
      </c>
      <c r="C7772" t="s">
        <v>18820</v>
      </c>
      <c r="J7772" t="s">
        <v>27700</v>
      </c>
    </row>
    <row r="7773" spans="1:10" x14ac:dyDescent="0.2">
      <c r="A7773" t="s">
        <v>11665</v>
      </c>
      <c r="B7773" t="s">
        <v>11667</v>
      </c>
      <c r="C7773" t="s">
        <v>11666</v>
      </c>
      <c r="J7773" t="s">
        <v>27700</v>
      </c>
    </row>
    <row r="7774" spans="1:10" x14ac:dyDescent="0.2">
      <c r="A7774" t="s">
        <v>11668</v>
      </c>
      <c r="B7774" t="s">
        <v>11670</v>
      </c>
      <c r="C7774" t="s">
        <v>11669</v>
      </c>
      <c r="J7774" t="s">
        <v>27700</v>
      </c>
    </row>
    <row r="7775" spans="1:10" x14ac:dyDescent="0.2">
      <c r="A7775" t="s">
        <v>11671</v>
      </c>
      <c r="B7775" t="s">
        <v>11673</v>
      </c>
      <c r="C7775" t="s">
        <v>11672</v>
      </c>
      <c r="D7775" t="s">
        <v>17090</v>
      </c>
      <c r="H7775" t="s">
        <v>17091</v>
      </c>
      <c r="J7775" t="s">
        <v>27700</v>
      </c>
    </row>
    <row r="7776" spans="1:10" x14ac:dyDescent="0.2">
      <c r="A7776" t="s">
        <v>263</v>
      </c>
      <c r="B7776" t="s">
        <v>384</v>
      </c>
      <c r="C7776" t="s">
        <v>264</v>
      </c>
      <c r="J7776" t="s">
        <v>27700</v>
      </c>
    </row>
    <row r="7777" spans="1:10" x14ac:dyDescent="0.2">
      <c r="A7777" t="s">
        <v>11674</v>
      </c>
      <c r="B7777" t="s">
        <v>11676</v>
      </c>
      <c r="C7777" t="s">
        <v>11675</v>
      </c>
      <c r="J7777" t="s">
        <v>27700</v>
      </c>
    </row>
    <row r="7778" spans="1:10" x14ac:dyDescent="0.2">
      <c r="A7778" t="s">
        <v>19639</v>
      </c>
      <c r="B7778" t="s">
        <v>19641</v>
      </c>
      <c r="C7778" t="s">
        <v>19640</v>
      </c>
      <c r="J7778" t="s">
        <v>27700</v>
      </c>
    </row>
    <row r="7779" spans="1:10" x14ac:dyDescent="0.2">
      <c r="A7779" t="s">
        <v>19642</v>
      </c>
      <c r="B7779" t="s">
        <v>19644</v>
      </c>
      <c r="C7779" t="s">
        <v>19643</v>
      </c>
      <c r="J7779" t="s">
        <v>27700</v>
      </c>
    </row>
    <row r="7780" spans="1:10" x14ac:dyDescent="0.2">
      <c r="A7780" t="s">
        <v>11677</v>
      </c>
      <c r="B7780" t="s">
        <v>11679</v>
      </c>
      <c r="C7780" t="s">
        <v>11678</v>
      </c>
      <c r="J7780" t="s">
        <v>27700</v>
      </c>
    </row>
    <row r="7781" spans="1:10" x14ac:dyDescent="0.2">
      <c r="A7781" t="s">
        <v>11680</v>
      </c>
      <c r="B7781" t="s">
        <v>11682</v>
      </c>
      <c r="C7781" t="s">
        <v>11681</v>
      </c>
      <c r="J7781" t="s">
        <v>27700</v>
      </c>
    </row>
    <row r="7782" spans="1:10" x14ac:dyDescent="0.2">
      <c r="A7782" t="s">
        <v>19645</v>
      </c>
      <c r="B7782" t="s">
        <v>19647</v>
      </c>
      <c r="C7782" t="s">
        <v>19646</v>
      </c>
      <c r="J7782" t="s">
        <v>27700</v>
      </c>
    </row>
    <row r="7783" spans="1:10" x14ac:dyDescent="0.2">
      <c r="A7783" t="s">
        <v>19648</v>
      </c>
      <c r="B7783" t="s">
        <v>19650</v>
      </c>
      <c r="C7783" t="s">
        <v>19649</v>
      </c>
      <c r="J7783" t="s">
        <v>27700</v>
      </c>
    </row>
    <row r="7784" spans="1:10" x14ac:dyDescent="0.2">
      <c r="A7784" t="s">
        <v>19651</v>
      </c>
      <c r="B7784" t="s">
        <v>19653</v>
      </c>
      <c r="C7784" t="s">
        <v>19652</v>
      </c>
      <c r="J7784" t="s">
        <v>27700</v>
      </c>
    </row>
    <row r="7785" spans="1:10" x14ac:dyDescent="0.2">
      <c r="A7785" t="s">
        <v>19654</v>
      </c>
      <c r="B7785" t="s">
        <v>19656</v>
      </c>
      <c r="C7785" t="s">
        <v>19655</v>
      </c>
      <c r="J7785" t="s">
        <v>27700</v>
      </c>
    </row>
    <row r="7786" spans="1:10" x14ac:dyDescent="0.2">
      <c r="A7786" t="s">
        <v>18395</v>
      </c>
      <c r="B7786" t="s">
        <v>18397</v>
      </c>
      <c r="C7786" t="s">
        <v>18396</v>
      </c>
      <c r="F7786" t="s">
        <v>7360</v>
      </c>
      <c r="I7786" t="s">
        <v>7359</v>
      </c>
      <c r="J7786" t="s">
        <v>27700</v>
      </c>
    </row>
    <row r="7787" spans="1:10" x14ac:dyDescent="0.2">
      <c r="A7787" t="s">
        <v>385</v>
      </c>
      <c r="B7787" t="s">
        <v>16935</v>
      </c>
      <c r="C7787" t="s">
        <v>386</v>
      </c>
      <c r="J7787" t="s">
        <v>27700</v>
      </c>
    </row>
    <row r="7788" spans="1:10" x14ac:dyDescent="0.2">
      <c r="A7788" t="s">
        <v>14956</v>
      </c>
      <c r="B7788" t="s">
        <v>14958</v>
      </c>
      <c r="C7788" t="s">
        <v>14957</v>
      </c>
      <c r="E7788" t="s">
        <v>18432</v>
      </c>
      <c r="G7788" t="s">
        <v>18433</v>
      </c>
      <c r="J7788" t="s">
        <v>27700</v>
      </c>
    </row>
    <row r="7789" spans="1:10" x14ac:dyDescent="0.2">
      <c r="A7789" t="s">
        <v>14959</v>
      </c>
      <c r="B7789" t="s">
        <v>14961</v>
      </c>
      <c r="C7789" t="s">
        <v>14960</v>
      </c>
      <c r="E7789" t="s">
        <v>18430</v>
      </c>
      <c r="G7789" t="s">
        <v>18431</v>
      </c>
      <c r="J7789" t="s">
        <v>27700</v>
      </c>
    </row>
    <row r="7790" spans="1:10" x14ac:dyDescent="0.2">
      <c r="A7790" t="s">
        <v>1265</v>
      </c>
      <c r="B7790" t="s">
        <v>1267</v>
      </c>
      <c r="C7790" t="s">
        <v>1266</v>
      </c>
      <c r="J7790" t="s">
        <v>27700</v>
      </c>
    </row>
    <row r="7791" spans="1:10" x14ac:dyDescent="0.2">
      <c r="A7791" t="s">
        <v>19657</v>
      </c>
      <c r="B7791" t="s">
        <v>19659</v>
      </c>
      <c r="C7791" t="s">
        <v>19658</v>
      </c>
      <c r="J7791" t="s">
        <v>27700</v>
      </c>
    </row>
    <row r="7792" spans="1:10" x14ac:dyDescent="0.2">
      <c r="A7792" t="s">
        <v>7281</v>
      </c>
      <c r="B7792" t="s">
        <v>7282</v>
      </c>
      <c r="C7792" t="s">
        <v>7280</v>
      </c>
      <c r="J7792" t="s">
        <v>27700</v>
      </c>
    </row>
    <row r="7793" spans="1:10" x14ac:dyDescent="0.2">
      <c r="A7793" t="s">
        <v>19660</v>
      </c>
      <c r="B7793" t="s">
        <v>19662</v>
      </c>
      <c r="C7793" t="s">
        <v>19661</v>
      </c>
      <c r="J7793" t="s">
        <v>27700</v>
      </c>
    </row>
    <row r="7794" spans="1:10" x14ac:dyDescent="0.2">
      <c r="A7794" t="s">
        <v>19663</v>
      </c>
      <c r="B7794" t="s">
        <v>19665</v>
      </c>
      <c r="C7794" t="s">
        <v>19664</v>
      </c>
      <c r="J7794" t="s">
        <v>27700</v>
      </c>
    </row>
    <row r="7795" spans="1:10" x14ac:dyDescent="0.2">
      <c r="A7795" t="s">
        <v>7284</v>
      </c>
      <c r="B7795" t="s">
        <v>7285</v>
      </c>
      <c r="C7795" t="s">
        <v>7283</v>
      </c>
      <c r="F7795" t="s">
        <v>19672</v>
      </c>
      <c r="I7795" t="s">
        <v>19673</v>
      </c>
      <c r="J7795" t="s">
        <v>27700</v>
      </c>
    </row>
    <row r="7796" spans="1:10" x14ac:dyDescent="0.2">
      <c r="A7796" t="s">
        <v>19666</v>
      </c>
      <c r="B7796" t="s">
        <v>19668</v>
      </c>
      <c r="C7796" t="s">
        <v>19667</v>
      </c>
      <c r="J7796" t="s">
        <v>27700</v>
      </c>
    </row>
    <row r="7797" spans="1:10" x14ac:dyDescent="0.2">
      <c r="A7797" t="s">
        <v>25523</v>
      </c>
      <c r="B7797" t="s">
        <v>25525</v>
      </c>
      <c r="C7797" t="s">
        <v>25524</v>
      </c>
      <c r="J7797" t="s">
        <v>27700</v>
      </c>
    </row>
    <row r="7798" spans="1:10" x14ac:dyDescent="0.2">
      <c r="A7798" t="s">
        <v>19669</v>
      </c>
      <c r="B7798" t="s">
        <v>19671</v>
      </c>
      <c r="C7798" t="s">
        <v>19670</v>
      </c>
      <c r="J7798" t="s">
        <v>27700</v>
      </c>
    </row>
    <row r="7799" spans="1:10" x14ac:dyDescent="0.2">
      <c r="A7799" t="s">
        <v>19672</v>
      </c>
      <c r="B7799" t="s">
        <v>7285</v>
      </c>
      <c r="C7799" t="s">
        <v>19673</v>
      </c>
      <c r="J7799" t="s">
        <v>27700</v>
      </c>
    </row>
    <row r="7800" spans="1:10" x14ac:dyDescent="0.2">
      <c r="A7800" t="s">
        <v>19674</v>
      </c>
      <c r="B7800" t="s">
        <v>19676</v>
      </c>
      <c r="C7800" t="s">
        <v>19675</v>
      </c>
      <c r="F7800" t="s">
        <v>19672</v>
      </c>
      <c r="I7800" t="s">
        <v>19673</v>
      </c>
      <c r="J7800" t="s">
        <v>27700</v>
      </c>
    </row>
    <row r="7801" spans="1:10" x14ac:dyDescent="0.2">
      <c r="A7801" t="s">
        <v>387</v>
      </c>
      <c r="B7801" t="s">
        <v>389</v>
      </c>
      <c r="C7801" t="s">
        <v>388</v>
      </c>
      <c r="J7801" t="s">
        <v>27700</v>
      </c>
    </row>
    <row r="7802" spans="1:10" x14ac:dyDescent="0.2">
      <c r="A7802" t="s">
        <v>7287</v>
      </c>
      <c r="B7802" t="s">
        <v>7288</v>
      </c>
      <c r="C7802" t="s">
        <v>7286</v>
      </c>
      <c r="J7802" t="s">
        <v>27700</v>
      </c>
    </row>
    <row r="7803" spans="1:10" x14ac:dyDescent="0.2">
      <c r="A7803" t="s">
        <v>7290</v>
      </c>
      <c r="B7803" t="s">
        <v>3080</v>
      </c>
      <c r="C7803" t="s">
        <v>7289</v>
      </c>
      <c r="J7803" t="s">
        <v>27700</v>
      </c>
    </row>
    <row r="7804" spans="1:10" x14ac:dyDescent="0.2">
      <c r="A7804" t="s">
        <v>7292</v>
      </c>
      <c r="B7804" t="s">
        <v>18398</v>
      </c>
      <c r="C7804" t="s">
        <v>7291</v>
      </c>
      <c r="J7804" t="s">
        <v>27700</v>
      </c>
    </row>
    <row r="7805" spans="1:10" x14ac:dyDescent="0.2">
      <c r="A7805" t="s">
        <v>7294</v>
      </c>
      <c r="B7805" t="s">
        <v>3080</v>
      </c>
      <c r="C7805" t="s">
        <v>7293</v>
      </c>
      <c r="J7805" t="s">
        <v>27700</v>
      </c>
    </row>
    <row r="7806" spans="1:10" x14ac:dyDescent="0.2">
      <c r="A7806" t="s">
        <v>7296</v>
      </c>
      <c r="B7806" t="s">
        <v>3080</v>
      </c>
      <c r="C7806" t="s">
        <v>7295</v>
      </c>
      <c r="J7806" t="s">
        <v>27700</v>
      </c>
    </row>
    <row r="7807" spans="1:10" x14ac:dyDescent="0.2">
      <c r="A7807" t="s">
        <v>7298</v>
      </c>
      <c r="B7807" t="s">
        <v>3080</v>
      </c>
      <c r="C7807" t="s">
        <v>7297</v>
      </c>
      <c r="J7807" t="s">
        <v>27700</v>
      </c>
    </row>
    <row r="7808" spans="1:10" x14ac:dyDescent="0.2">
      <c r="A7808" t="s">
        <v>7300</v>
      </c>
      <c r="B7808" t="s">
        <v>3081</v>
      </c>
      <c r="C7808" t="s">
        <v>7299</v>
      </c>
      <c r="J7808" t="s">
        <v>27700</v>
      </c>
    </row>
    <row r="7809" spans="1:10" x14ac:dyDescent="0.2">
      <c r="A7809" t="s">
        <v>7302</v>
      </c>
      <c r="B7809" t="s">
        <v>7303</v>
      </c>
      <c r="C7809" t="s">
        <v>7301</v>
      </c>
      <c r="J7809" t="s">
        <v>27700</v>
      </c>
    </row>
    <row r="7810" spans="1:10" x14ac:dyDescent="0.2">
      <c r="A7810" t="s">
        <v>7305</v>
      </c>
      <c r="B7810" t="s">
        <v>3082</v>
      </c>
      <c r="C7810" t="s">
        <v>7304</v>
      </c>
      <c r="J7810" t="s">
        <v>27700</v>
      </c>
    </row>
    <row r="7811" spans="1:10" x14ac:dyDescent="0.2">
      <c r="A7811" t="s">
        <v>7307</v>
      </c>
      <c r="B7811" t="s">
        <v>7308</v>
      </c>
      <c r="C7811" t="s">
        <v>7306</v>
      </c>
      <c r="J7811" t="s">
        <v>27700</v>
      </c>
    </row>
    <row r="7812" spans="1:10" x14ac:dyDescent="0.2">
      <c r="A7812" t="s">
        <v>11683</v>
      </c>
      <c r="B7812" t="s">
        <v>11685</v>
      </c>
      <c r="C7812" t="s">
        <v>11684</v>
      </c>
      <c r="J7812" t="s">
        <v>27700</v>
      </c>
    </row>
    <row r="7813" spans="1:10" x14ac:dyDescent="0.2">
      <c r="A7813" t="s">
        <v>390</v>
      </c>
      <c r="B7813" t="s">
        <v>392</v>
      </c>
      <c r="C7813" t="s">
        <v>391</v>
      </c>
      <c r="J7813" t="s">
        <v>27700</v>
      </c>
    </row>
    <row r="7814" spans="1:10" x14ac:dyDescent="0.2">
      <c r="A7814" t="s">
        <v>7310</v>
      </c>
      <c r="B7814" t="s">
        <v>7311</v>
      </c>
      <c r="C7814" t="s">
        <v>7309</v>
      </c>
      <c r="E7814" t="s">
        <v>18408</v>
      </c>
      <c r="G7814" t="s">
        <v>18409</v>
      </c>
      <c r="J7814" t="s">
        <v>27700</v>
      </c>
    </row>
    <row r="7815" spans="1:10" x14ac:dyDescent="0.2">
      <c r="A7815" t="s">
        <v>19677</v>
      </c>
      <c r="B7815" t="s">
        <v>19679</v>
      </c>
      <c r="C7815" t="s">
        <v>19678</v>
      </c>
      <c r="J7815" t="s">
        <v>27700</v>
      </c>
    </row>
    <row r="7816" spans="1:10" x14ac:dyDescent="0.2">
      <c r="A7816" t="s">
        <v>7313</v>
      </c>
      <c r="B7816" t="s">
        <v>7314</v>
      </c>
      <c r="C7816" t="s">
        <v>7312</v>
      </c>
      <c r="J7816" t="s">
        <v>27700</v>
      </c>
    </row>
    <row r="7817" spans="1:10" x14ac:dyDescent="0.2">
      <c r="A7817" t="s">
        <v>7316</v>
      </c>
      <c r="B7817" t="s">
        <v>7317</v>
      </c>
      <c r="C7817" t="s">
        <v>7315</v>
      </c>
      <c r="J7817" t="s">
        <v>27700</v>
      </c>
    </row>
    <row r="7818" spans="1:10" x14ac:dyDescent="0.2">
      <c r="A7818" t="s">
        <v>18919</v>
      </c>
      <c r="B7818" t="s">
        <v>18401</v>
      </c>
      <c r="C7818" t="s">
        <v>18920</v>
      </c>
      <c r="E7818" t="s">
        <v>18399</v>
      </c>
      <c r="G7818" t="s">
        <v>18400</v>
      </c>
      <c r="J7818" t="s">
        <v>27700</v>
      </c>
    </row>
    <row r="7819" spans="1:10" x14ac:dyDescent="0.2">
      <c r="A7819" t="s">
        <v>24440</v>
      </c>
      <c r="B7819" t="s">
        <v>24442</v>
      </c>
      <c r="C7819" t="s">
        <v>24441</v>
      </c>
      <c r="J7819" t="s">
        <v>27700</v>
      </c>
    </row>
    <row r="7820" spans="1:10" x14ac:dyDescent="0.2">
      <c r="A7820" t="s">
        <v>11686</v>
      </c>
      <c r="B7820" t="s">
        <v>11688</v>
      </c>
      <c r="C7820" t="s">
        <v>11687</v>
      </c>
      <c r="J7820" t="s">
        <v>27700</v>
      </c>
    </row>
    <row r="7821" spans="1:10" x14ac:dyDescent="0.2">
      <c r="A7821" t="s">
        <v>7319</v>
      </c>
      <c r="B7821" t="s">
        <v>7320</v>
      </c>
      <c r="C7821" t="s">
        <v>7318</v>
      </c>
      <c r="J7821" t="s">
        <v>27700</v>
      </c>
    </row>
    <row r="7822" spans="1:10" x14ac:dyDescent="0.2">
      <c r="A7822" t="s">
        <v>19680</v>
      </c>
      <c r="B7822" t="s">
        <v>19682</v>
      </c>
      <c r="C7822" t="s">
        <v>19681</v>
      </c>
      <c r="J7822" t="s">
        <v>27700</v>
      </c>
    </row>
    <row r="7823" spans="1:10" x14ac:dyDescent="0.2">
      <c r="A7823" t="s">
        <v>19683</v>
      </c>
      <c r="B7823" t="s">
        <v>19685</v>
      </c>
      <c r="C7823" t="s">
        <v>19684</v>
      </c>
      <c r="J7823" t="s">
        <v>27700</v>
      </c>
    </row>
    <row r="7824" spans="1:10" x14ac:dyDescent="0.2">
      <c r="A7824" t="s">
        <v>7322</v>
      </c>
      <c r="B7824" t="s">
        <v>3083</v>
      </c>
      <c r="C7824" t="s">
        <v>7321</v>
      </c>
      <c r="J7824" t="s">
        <v>27700</v>
      </c>
    </row>
    <row r="7825" spans="1:10" x14ac:dyDescent="0.2">
      <c r="A7825" t="s">
        <v>7324</v>
      </c>
      <c r="B7825" t="s">
        <v>3084</v>
      </c>
      <c r="C7825" t="s">
        <v>7323</v>
      </c>
      <c r="J7825" t="s">
        <v>27700</v>
      </c>
    </row>
    <row r="7826" spans="1:10" x14ac:dyDescent="0.2">
      <c r="A7826" t="s">
        <v>11689</v>
      </c>
      <c r="B7826" t="s">
        <v>11691</v>
      </c>
      <c r="C7826" t="s">
        <v>11690</v>
      </c>
      <c r="J7826" t="s">
        <v>27700</v>
      </c>
    </row>
    <row r="7827" spans="1:10" x14ac:dyDescent="0.2">
      <c r="A7827" t="s">
        <v>7326</v>
      </c>
      <c r="B7827" t="s">
        <v>7327</v>
      </c>
      <c r="C7827" t="s">
        <v>7325</v>
      </c>
      <c r="J7827" t="s">
        <v>27700</v>
      </c>
    </row>
    <row r="7828" spans="1:10" x14ac:dyDescent="0.2">
      <c r="A7828" t="s">
        <v>393</v>
      </c>
      <c r="B7828" t="s">
        <v>395</v>
      </c>
      <c r="C7828" t="s">
        <v>394</v>
      </c>
      <c r="J7828" t="s">
        <v>27700</v>
      </c>
    </row>
    <row r="7829" spans="1:10" x14ac:dyDescent="0.2">
      <c r="A7829" t="s">
        <v>7329</v>
      </c>
      <c r="B7829" t="s">
        <v>3085</v>
      </c>
      <c r="C7829" t="s">
        <v>7328</v>
      </c>
      <c r="J7829" t="s">
        <v>27700</v>
      </c>
    </row>
    <row r="7830" spans="1:10" x14ac:dyDescent="0.2">
      <c r="A7830" t="s">
        <v>26706</v>
      </c>
      <c r="B7830" t="s">
        <v>26708</v>
      </c>
      <c r="C7830" t="s">
        <v>26707</v>
      </c>
      <c r="J7830" t="s">
        <v>27700</v>
      </c>
    </row>
    <row r="7831" spans="1:10" x14ac:dyDescent="0.2">
      <c r="A7831" t="s">
        <v>396</v>
      </c>
      <c r="B7831" t="s">
        <v>398</v>
      </c>
      <c r="C7831" t="s">
        <v>397</v>
      </c>
      <c r="J7831" t="s">
        <v>27700</v>
      </c>
    </row>
    <row r="7832" spans="1:10" x14ac:dyDescent="0.2">
      <c r="A7832" t="s">
        <v>399</v>
      </c>
      <c r="B7832" t="s">
        <v>401</v>
      </c>
      <c r="C7832" t="s">
        <v>400</v>
      </c>
      <c r="J7832" t="s">
        <v>27700</v>
      </c>
    </row>
    <row r="7833" spans="1:10" x14ac:dyDescent="0.2">
      <c r="A7833" t="s">
        <v>7333</v>
      </c>
      <c r="B7833" t="s">
        <v>7334</v>
      </c>
      <c r="C7833" t="s">
        <v>7332</v>
      </c>
      <c r="J7833" t="s">
        <v>27700</v>
      </c>
    </row>
    <row r="7834" spans="1:10" x14ac:dyDescent="0.2">
      <c r="A7834" t="s">
        <v>7336</v>
      </c>
      <c r="B7834" t="s">
        <v>7337</v>
      </c>
      <c r="C7834" t="s">
        <v>7335</v>
      </c>
      <c r="J7834" t="s">
        <v>27700</v>
      </c>
    </row>
    <row r="7835" spans="1:10" x14ac:dyDescent="0.2">
      <c r="A7835" t="s">
        <v>19686</v>
      </c>
      <c r="B7835" t="s">
        <v>1072</v>
      </c>
      <c r="C7835" t="s">
        <v>19687</v>
      </c>
      <c r="J7835" t="s">
        <v>27700</v>
      </c>
    </row>
    <row r="7836" spans="1:10" x14ac:dyDescent="0.2">
      <c r="A7836" t="s">
        <v>19688</v>
      </c>
      <c r="B7836" t="s">
        <v>19690</v>
      </c>
      <c r="C7836" t="s">
        <v>19689</v>
      </c>
      <c r="J7836" t="s">
        <v>27700</v>
      </c>
    </row>
    <row r="7837" spans="1:10" x14ac:dyDescent="0.2">
      <c r="A7837" t="s">
        <v>7339</v>
      </c>
      <c r="B7837" t="s">
        <v>7340</v>
      </c>
      <c r="C7837" t="s">
        <v>7338</v>
      </c>
      <c r="J7837" t="s">
        <v>27700</v>
      </c>
    </row>
    <row r="7838" spans="1:10" x14ac:dyDescent="0.2">
      <c r="A7838" t="s">
        <v>11692</v>
      </c>
      <c r="B7838" t="s">
        <v>11694</v>
      </c>
      <c r="C7838" t="s">
        <v>11693</v>
      </c>
      <c r="J7838" t="s">
        <v>27700</v>
      </c>
    </row>
    <row r="7839" spans="1:10" x14ac:dyDescent="0.2">
      <c r="A7839" t="s">
        <v>11695</v>
      </c>
      <c r="B7839" t="s">
        <v>11697</v>
      </c>
      <c r="C7839" t="s">
        <v>11696</v>
      </c>
      <c r="J7839" t="s">
        <v>27700</v>
      </c>
    </row>
    <row r="7840" spans="1:10" x14ac:dyDescent="0.2">
      <c r="A7840" t="s">
        <v>11698</v>
      </c>
      <c r="B7840" t="s">
        <v>11700</v>
      </c>
      <c r="C7840" t="s">
        <v>11699</v>
      </c>
      <c r="J7840" t="s">
        <v>27700</v>
      </c>
    </row>
    <row r="7841" spans="1:10" x14ac:dyDescent="0.2">
      <c r="A7841" t="s">
        <v>16322</v>
      </c>
      <c r="B7841" t="s">
        <v>16324</v>
      </c>
      <c r="C7841" t="s">
        <v>16323</v>
      </c>
      <c r="J7841" t="s">
        <v>27700</v>
      </c>
    </row>
    <row r="7842" spans="1:10" x14ac:dyDescent="0.2">
      <c r="A7842" t="s">
        <v>7342</v>
      </c>
      <c r="B7842" t="s">
        <v>880</v>
      </c>
      <c r="C7842" t="s">
        <v>7341</v>
      </c>
      <c r="J7842" t="s">
        <v>27700</v>
      </c>
    </row>
    <row r="7843" spans="1:10" x14ac:dyDescent="0.2">
      <c r="A7843" t="s">
        <v>405</v>
      </c>
      <c r="B7843" t="s">
        <v>407</v>
      </c>
      <c r="C7843" t="s">
        <v>406</v>
      </c>
      <c r="J7843" t="s">
        <v>27700</v>
      </c>
    </row>
    <row r="7844" spans="1:10" x14ac:dyDescent="0.2">
      <c r="A7844" t="s">
        <v>19691</v>
      </c>
      <c r="B7844" t="s">
        <v>19693</v>
      </c>
      <c r="C7844" t="s">
        <v>19692</v>
      </c>
      <c r="J7844" t="s">
        <v>27700</v>
      </c>
    </row>
    <row r="7845" spans="1:10" x14ac:dyDescent="0.2">
      <c r="A7845" t="s">
        <v>19694</v>
      </c>
      <c r="B7845" t="s">
        <v>19696</v>
      </c>
      <c r="C7845" t="s">
        <v>19695</v>
      </c>
      <c r="J7845" t="s">
        <v>27700</v>
      </c>
    </row>
    <row r="7846" spans="1:10" x14ac:dyDescent="0.2">
      <c r="A7846" t="s">
        <v>408</v>
      </c>
      <c r="B7846" t="s">
        <v>410</v>
      </c>
      <c r="C7846" t="s">
        <v>409</v>
      </c>
      <c r="J7846" t="s">
        <v>27700</v>
      </c>
    </row>
    <row r="7847" spans="1:10" x14ac:dyDescent="0.2">
      <c r="A7847" t="s">
        <v>19697</v>
      </c>
      <c r="B7847" t="s">
        <v>19699</v>
      </c>
      <c r="C7847" t="s">
        <v>19698</v>
      </c>
      <c r="J7847" t="s">
        <v>27700</v>
      </c>
    </row>
    <row r="7848" spans="1:10" x14ac:dyDescent="0.2">
      <c r="A7848" t="s">
        <v>411</v>
      </c>
      <c r="B7848" t="s">
        <v>413</v>
      </c>
      <c r="C7848" t="s">
        <v>412</v>
      </c>
      <c r="J7848" t="s">
        <v>27700</v>
      </c>
    </row>
    <row r="7849" spans="1:10" x14ac:dyDescent="0.2">
      <c r="A7849" t="s">
        <v>18822</v>
      </c>
      <c r="B7849" t="s">
        <v>6126</v>
      </c>
      <c r="C7849" t="s">
        <v>18823</v>
      </c>
      <c r="J7849" t="s">
        <v>27700</v>
      </c>
    </row>
    <row r="7850" spans="1:10" x14ac:dyDescent="0.2">
      <c r="A7850" t="s">
        <v>25526</v>
      </c>
      <c r="B7850" t="s">
        <v>3922</v>
      </c>
      <c r="C7850" t="s">
        <v>25527</v>
      </c>
      <c r="J7850" t="s">
        <v>27700</v>
      </c>
    </row>
    <row r="7851" spans="1:10" x14ac:dyDescent="0.2">
      <c r="A7851" t="s">
        <v>7344</v>
      </c>
      <c r="B7851" t="s">
        <v>7345</v>
      </c>
      <c r="C7851" t="s">
        <v>7343</v>
      </c>
      <c r="J7851" t="s">
        <v>27700</v>
      </c>
    </row>
    <row r="7852" spans="1:10" x14ac:dyDescent="0.2">
      <c r="A7852" t="s">
        <v>7347</v>
      </c>
      <c r="B7852" t="s">
        <v>7348</v>
      </c>
      <c r="C7852" t="s">
        <v>7346</v>
      </c>
      <c r="E7852" t="s">
        <v>16940</v>
      </c>
      <c r="G7852" t="s">
        <v>16941</v>
      </c>
      <c r="J7852" t="s">
        <v>27700</v>
      </c>
    </row>
    <row r="7853" spans="1:10" x14ac:dyDescent="0.2">
      <c r="A7853" t="s">
        <v>25528</v>
      </c>
      <c r="B7853" t="s">
        <v>25530</v>
      </c>
      <c r="C7853" t="s">
        <v>25529</v>
      </c>
      <c r="J7853" t="s">
        <v>27700</v>
      </c>
    </row>
    <row r="7854" spans="1:10" x14ac:dyDescent="0.2">
      <c r="A7854" t="s">
        <v>414</v>
      </c>
      <c r="B7854" t="s">
        <v>416</v>
      </c>
      <c r="C7854" t="s">
        <v>415</v>
      </c>
      <c r="J7854" t="s">
        <v>27700</v>
      </c>
    </row>
    <row r="7855" spans="1:10" x14ac:dyDescent="0.2">
      <c r="A7855" t="s">
        <v>7350</v>
      </c>
      <c r="B7855" t="s">
        <v>25531</v>
      </c>
      <c r="C7855" t="s">
        <v>7349</v>
      </c>
      <c r="J7855" t="s">
        <v>27700</v>
      </c>
    </row>
    <row r="7856" spans="1:10" x14ac:dyDescent="0.2">
      <c r="A7856" t="s">
        <v>7352</v>
      </c>
      <c r="B7856" t="s">
        <v>25532</v>
      </c>
      <c r="C7856" t="s">
        <v>7351</v>
      </c>
      <c r="E7856" t="s">
        <v>18402</v>
      </c>
      <c r="G7856" t="s">
        <v>18403</v>
      </c>
      <c r="J7856" t="s">
        <v>27700</v>
      </c>
    </row>
    <row r="7857" spans="1:10" x14ac:dyDescent="0.2">
      <c r="A7857" t="s">
        <v>417</v>
      </c>
      <c r="B7857" t="s">
        <v>419</v>
      </c>
      <c r="C7857" t="s">
        <v>418</v>
      </c>
      <c r="J7857" t="s">
        <v>27700</v>
      </c>
    </row>
    <row r="7858" spans="1:10" x14ac:dyDescent="0.2">
      <c r="A7858" t="s">
        <v>420</v>
      </c>
      <c r="B7858" t="s">
        <v>422</v>
      </c>
      <c r="C7858" t="s">
        <v>421</v>
      </c>
      <c r="J7858" t="s">
        <v>27700</v>
      </c>
    </row>
    <row r="7859" spans="1:10" x14ac:dyDescent="0.2">
      <c r="A7859" t="s">
        <v>7354</v>
      </c>
      <c r="B7859" t="s">
        <v>7355</v>
      </c>
      <c r="C7859" t="s">
        <v>7353</v>
      </c>
      <c r="D7859" t="s">
        <v>22542</v>
      </c>
      <c r="H7859" t="s">
        <v>22543</v>
      </c>
      <c r="J7859" t="s">
        <v>27700</v>
      </c>
    </row>
    <row r="7860" spans="1:10" x14ac:dyDescent="0.2">
      <c r="A7860" t="s">
        <v>7357</v>
      </c>
      <c r="B7860" t="s">
        <v>7358</v>
      </c>
      <c r="C7860" t="s">
        <v>7356</v>
      </c>
      <c r="J7860" t="s">
        <v>27700</v>
      </c>
    </row>
    <row r="7861" spans="1:10" x14ac:dyDescent="0.2">
      <c r="A7861" t="s">
        <v>7360</v>
      </c>
      <c r="B7861" t="s">
        <v>7361</v>
      </c>
      <c r="C7861" t="s">
        <v>7359</v>
      </c>
      <c r="J7861" t="s">
        <v>27700</v>
      </c>
    </row>
    <row r="7862" spans="1:10" x14ac:dyDescent="0.2">
      <c r="A7862" t="s">
        <v>7363</v>
      </c>
      <c r="B7862" t="s">
        <v>7364</v>
      </c>
      <c r="C7862" t="s">
        <v>7362</v>
      </c>
      <c r="J7862" t="s">
        <v>27700</v>
      </c>
    </row>
    <row r="7863" spans="1:10" x14ac:dyDescent="0.2">
      <c r="A7863" t="s">
        <v>7366</v>
      </c>
      <c r="B7863" t="s">
        <v>7367</v>
      </c>
      <c r="C7863" t="s">
        <v>7365</v>
      </c>
      <c r="J7863" t="s">
        <v>27700</v>
      </c>
    </row>
    <row r="7864" spans="1:10" x14ac:dyDescent="0.2">
      <c r="A7864" t="s">
        <v>7369</v>
      </c>
      <c r="B7864" t="s">
        <v>7370</v>
      </c>
      <c r="C7864" t="s">
        <v>7368</v>
      </c>
      <c r="J7864" t="s">
        <v>27700</v>
      </c>
    </row>
    <row r="7865" spans="1:10" x14ac:dyDescent="0.2">
      <c r="A7865" t="s">
        <v>16938</v>
      </c>
      <c r="B7865" t="s">
        <v>7279</v>
      </c>
      <c r="C7865" t="s">
        <v>16939</v>
      </c>
      <c r="D7865" t="s">
        <v>22545</v>
      </c>
      <c r="H7865" t="s">
        <v>22546</v>
      </c>
      <c r="J7865" t="s">
        <v>27700</v>
      </c>
    </row>
    <row r="7866" spans="1:10" x14ac:dyDescent="0.2">
      <c r="A7866" t="s">
        <v>19700</v>
      </c>
      <c r="B7866" t="s">
        <v>7282</v>
      </c>
      <c r="C7866" t="s">
        <v>19701</v>
      </c>
      <c r="J7866" t="s">
        <v>27700</v>
      </c>
    </row>
    <row r="7867" spans="1:10" x14ac:dyDescent="0.2">
      <c r="A7867" t="s">
        <v>19702</v>
      </c>
      <c r="B7867" t="s">
        <v>19704</v>
      </c>
      <c r="C7867" t="s">
        <v>19703</v>
      </c>
      <c r="J7867" t="s">
        <v>27700</v>
      </c>
    </row>
    <row r="7868" spans="1:10" x14ac:dyDescent="0.2">
      <c r="A7868" t="s">
        <v>423</v>
      </c>
      <c r="B7868" t="s">
        <v>425</v>
      </c>
      <c r="C7868" t="s">
        <v>424</v>
      </c>
      <c r="D7868" t="s">
        <v>7331</v>
      </c>
      <c r="E7868" t="s">
        <v>26709</v>
      </c>
      <c r="G7868" t="s">
        <v>26710</v>
      </c>
      <c r="H7868" t="s">
        <v>7330</v>
      </c>
      <c r="J7868" t="s">
        <v>27700</v>
      </c>
    </row>
    <row r="7869" spans="1:10" x14ac:dyDescent="0.2">
      <c r="A7869" t="s">
        <v>19705</v>
      </c>
      <c r="B7869" t="s">
        <v>19707</v>
      </c>
      <c r="C7869" t="s">
        <v>19706</v>
      </c>
      <c r="J7869" t="s">
        <v>27700</v>
      </c>
    </row>
    <row r="7870" spans="1:10" x14ac:dyDescent="0.2">
      <c r="A7870" t="s">
        <v>18399</v>
      </c>
      <c r="B7870" t="s">
        <v>18401</v>
      </c>
      <c r="C7870" t="s">
        <v>18400</v>
      </c>
      <c r="D7870" t="s">
        <v>18919</v>
      </c>
      <c r="H7870" t="s">
        <v>18920</v>
      </c>
      <c r="J7870" t="s">
        <v>27700</v>
      </c>
    </row>
    <row r="7871" spans="1:10" x14ac:dyDescent="0.2">
      <c r="A7871" t="s">
        <v>19708</v>
      </c>
      <c r="B7871" t="s">
        <v>19710</v>
      </c>
      <c r="C7871" t="s">
        <v>19709</v>
      </c>
      <c r="J7871" t="s">
        <v>27700</v>
      </c>
    </row>
    <row r="7872" spans="1:10" x14ac:dyDescent="0.2">
      <c r="A7872" t="s">
        <v>24443</v>
      </c>
      <c r="B7872" t="s">
        <v>24445</v>
      </c>
      <c r="C7872" t="s">
        <v>24444</v>
      </c>
      <c r="J7872" t="s">
        <v>27700</v>
      </c>
    </row>
    <row r="7873" spans="1:10" x14ac:dyDescent="0.2">
      <c r="A7873" t="s">
        <v>18824</v>
      </c>
      <c r="B7873" t="s">
        <v>18826</v>
      </c>
      <c r="C7873" t="s">
        <v>18825</v>
      </c>
      <c r="J7873" t="s">
        <v>27700</v>
      </c>
    </row>
    <row r="7874" spans="1:10" x14ac:dyDescent="0.2">
      <c r="A7874" t="s">
        <v>19711</v>
      </c>
      <c r="B7874" t="s">
        <v>19713</v>
      </c>
      <c r="C7874" t="s">
        <v>19712</v>
      </c>
      <c r="J7874" t="s">
        <v>27700</v>
      </c>
    </row>
    <row r="7875" spans="1:10" x14ac:dyDescent="0.2">
      <c r="A7875" t="s">
        <v>19714</v>
      </c>
      <c r="B7875" t="s">
        <v>19716</v>
      </c>
      <c r="C7875" t="s">
        <v>19715</v>
      </c>
      <c r="J7875" t="s">
        <v>27700</v>
      </c>
    </row>
    <row r="7876" spans="1:10" x14ac:dyDescent="0.2">
      <c r="A7876" t="s">
        <v>19717</v>
      </c>
      <c r="B7876" t="s">
        <v>19719</v>
      </c>
      <c r="C7876" t="s">
        <v>19718</v>
      </c>
      <c r="F7876" t="s">
        <v>7366</v>
      </c>
      <c r="I7876" t="s">
        <v>7365</v>
      </c>
      <c r="J7876" t="s">
        <v>27700</v>
      </c>
    </row>
    <row r="7877" spans="1:10" x14ac:dyDescent="0.2">
      <c r="A7877" t="s">
        <v>18402</v>
      </c>
      <c r="B7877" t="s">
        <v>18404</v>
      </c>
      <c r="C7877" t="s">
        <v>18403</v>
      </c>
      <c r="D7877" t="s">
        <v>7352</v>
      </c>
      <c r="H7877" t="s">
        <v>7351</v>
      </c>
      <c r="J7877" t="s">
        <v>27700</v>
      </c>
    </row>
    <row r="7878" spans="1:10" x14ac:dyDescent="0.2">
      <c r="A7878" t="s">
        <v>16325</v>
      </c>
      <c r="B7878" t="s">
        <v>404</v>
      </c>
      <c r="C7878" t="s">
        <v>16326</v>
      </c>
      <c r="D7878" t="s">
        <v>402</v>
      </c>
      <c r="H7878" t="s">
        <v>403</v>
      </c>
      <c r="J7878" t="s">
        <v>27700</v>
      </c>
    </row>
    <row r="7879" spans="1:10" x14ac:dyDescent="0.2">
      <c r="A7879" t="s">
        <v>18405</v>
      </c>
      <c r="B7879" t="s">
        <v>18407</v>
      </c>
      <c r="C7879" t="s">
        <v>18406</v>
      </c>
      <c r="D7879" t="s">
        <v>16936</v>
      </c>
      <c r="H7879" t="s">
        <v>16937</v>
      </c>
      <c r="J7879" t="s">
        <v>27700</v>
      </c>
    </row>
    <row r="7880" spans="1:10" x14ac:dyDescent="0.2">
      <c r="A7880" t="s">
        <v>16940</v>
      </c>
      <c r="B7880" t="s">
        <v>7348</v>
      </c>
      <c r="C7880" t="s">
        <v>16941</v>
      </c>
      <c r="D7880" t="s">
        <v>7347</v>
      </c>
      <c r="H7880" t="s">
        <v>7346</v>
      </c>
      <c r="J7880" t="s">
        <v>27700</v>
      </c>
    </row>
    <row r="7881" spans="1:10" x14ac:dyDescent="0.2">
      <c r="A7881" t="s">
        <v>18408</v>
      </c>
      <c r="B7881" t="s">
        <v>7311</v>
      </c>
      <c r="C7881" t="s">
        <v>18409</v>
      </c>
      <c r="D7881" t="s">
        <v>7310</v>
      </c>
      <c r="E7881" t="s">
        <v>25533</v>
      </c>
      <c r="G7881" t="s">
        <v>25534</v>
      </c>
      <c r="H7881" t="s">
        <v>7309</v>
      </c>
      <c r="J7881" t="s">
        <v>27700</v>
      </c>
    </row>
    <row r="7882" spans="1:10" x14ac:dyDescent="0.2">
      <c r="A7882" t="s">
        <v>22890</v>
      </c>
      <c r="B7882" t="s">
        <v>22892</v>
      </c>
      <c r="C7882" t="s">
        <v>22891</v>
      </c>
      <c r="J7882" t="s">
        <v>27700</v>
      </c>
    </row>
    <row r="7883" spans="1:10" x14ac:dyDescent="0.2">
      <c r="A7883" t="s">
        <v>25533</v>
      </c>
      <c r="B7883" t="s">
        <v>25535</v>
      </c>
      <c r="C7883" t="s">
        <v>25534</v>
      </c>
      <c r="D7883" t="s">
        <v>18408</v>
      </c>
      <c r="H7883" t="s">
        <v>18409</v>
      </c>
      <c r="J7883" t="s">
        <v>27700</v>
      </c>
    </row>
    <row r="7884" spans="1:10" x14ac:dyDescent="0.2">
      <c r="A7884" t="s">
        <v>18410</v>
      </c>
      <c r="B7884" t="s">
        <v>18412</v>
      </c>
      <c r="C7884" t="s">
        <v>18411</v>
      </c>
      <c r="D7884" t="s">
        <v>18921</v>
      </c>
      <c r="H7884" t="s">
        <v>18922</v>
      </c>
      <c r="J7884" t="s">
        <v>27700</v>
      </c>
    </row>
    <row r="7885" spans="1:10" x14ac:dyDescent="0.2">
      <c r="A7885" t="s">
        <v>21243</v>
      </c>
      <c r="B7885" t="s">
        <v>21880</v>
      </c>
      <c r="C7885" t="s">
        <v>21244</v>
      </c>
      <c r="D7885" t="s">
        <v>20883</v>
      </c>
      <c r="H7885" t="s">
        <v>20884</v>
      </c>
      <c r="J7885" t="s">
        <v>27700</v>
      </c>
    </row>
    <row r="7886" spans="1:10" x14ac:dyDescent="0.2">
      <c r="A7886" t="s">
        <v>20883</v>
      </c>
      <c r="B7886" t="s">
        <v>20885</v>
      </c>
      <c r="C7886" t="s">
        <v>20884</v>
      </c>
      <c r="E7886" t="s">
        <v>21243</v>
      </c>
      <c r="G7886" t="s">
        <v>21244</v>
      </c>
      <c r="J7886" t="s">
        <v>27700</v>
      </c>
    </row>
    <row r="7887" spans="1:10" x14ac:dyDescent="0.2">
      <c r="A7887" t="s">
        <v>19720</v>
      </c>
      <c r="B7887" t="s">
        <v>19722</v>
      </c>
      <c r="C7887" t="s">
        <v>19721</v>
      </c>
      <c r="J7887" t="s">
        <v>27700</v>
      </c>
    </row>
    <row r="7888" spans="1:10" x14ac:dyDescent="0.2">
      <c r="A7888" t="s">
        <v>18413</v>
      </c>
      <c r="B7888" t="s">
        <v>18415</v>
      </c>
      <c r="C7888" t="s">
        <v>18414</v>
      </c>
      <c r="J7888" t="s">
        <v>27700</v>
      </c>
    </row>
    <row r="7889" spans="1:10" x14ac:dyDescent="0.2">
      <c r="A7889" t="s">
        <v>19723</v>
      </c>
      <c r="B7889" t="s">
        <v>19725</v>
      </c>
      <c r="C7889" t="s">
        <v>19724</v>
      </c>
      <c r="J7889" t="s">
        <v>27700</v>
      </c>
    </row>
    <row r="7890" spans="1:10" x14ac:dyDescent="0.2">
      <c r="A7890" t="s">
        <v>265</v>
      </c>
      <c r="B7890" t="s">
        <v>426</v>
      </c>
      <c r="C7890" t="s">
        <v>266</v>
      </c>
      <c r="E7890" t="s">
        <v>16942</v>
      </c>
      <c r="G7890" t="s">
        <v>16943</v>
      </c>
      <c r="J7890" t="s">
        <v>27700</v>
      </c>
    </row>
    <row r="7891" spans="1:10" x14ac:dyDescent="0.2">
      <c r="A7891" t="s">
        <v>16942</v>
      </c>
      <c r="B7891" t="s">
        <v>426</v>
      </c>
      <c r="C7891" t="s">
        <v>16943</v>
      </c>
      <c r="D7891" t="s">
        <v>265</v>
      </c>
      <c r="H7891" t="s">
        <v>266</v>
      </c>
      <c r="J7891" t="s">
        <v>27700</v>
      </c>
    </row>
    <row r="7892" spans="1:10" x14ac:dyDescent="0.2">
      <c r="A7892" t="s">
        <v>11701</v>
      </c>
      <c r="B7892" t="s">
        <v>11703</v>
      </c>
      <c r="C7892" t="s">
        <v>11702</v>
      </c>
      <c r="J7892" t="s">
        <v>27700</v>
      </c>
    </row>
    <row r="7893" spans="1:10" x14ac:dyDescent="0.2">
      <c r="A7893" t="s">
        <v>19726</v>
      </c>
      <c r="B7893" t="s">
        <v>19728</v>
      </c>
      <c r="C7893" t="s">
        <v>19727</v>
      </c>
      <c r="J7893" t="s">
        <v>27700</v>
      </c>
    </row>
    <row r="7894" spans="1:10" x14ac:dyDescent="0.2">
      <c r="A7894" t="s">
        <v>19729</v>
      </c>
      <c r="B7894" t="s">
        <v>19731</v>
      </c>
      <c r="C7894" t="s">
        <v>19730</v>
      </c>
      <c r="J7894" t="s">
        <v>27700</v>
      </c>
    </row>
    <row r="7895" spans="1:10" x14ac:dyDescent="0.2">
      <c r="A7895" t="s">
        <v>19732</v>
      </c>
      <c r="B7895" t="s">
        <v>19734</v>
      </c>
      <c r="C7895" t="s">
        <v>19733</v>
      </c>
      <c r="J7895" t="s">
        <v>27700</v>
      </c>
    </row>
    <row r="7896" spans="1:10" x14ac:dyDescent="0.2">
      <c r="A7896" t="s">
        <v>19735</v>
      </c>
      <c r="B7896" t="s">
        <v>19737</v>
      </c>
      <c r="C7896" t="s">
        <v>19736</v>
      </c>
      <c r="J7896" t="s">
        <v>27700</v>
      </c>
    </row>
    <row r="7897" spans="1:10" x14ac:dyDescent="0.2">
      <c r="A7897" t="s">
        <v>18416</v>
      </c>
      <c r="B7897" t="s">
        <v>18418</v>
      </c>
      <c r="C7897" t="s">
        <v>18417</v>
      </c>
      <c r="J7897" t="s">
        <v>27700</v>
      </c>
    </row>
    <row r="7898" spans="1:10" x14ac:dyDescent="0.2">
      <c r="A7898" t="s">
        <v>22893</v>
      </c>
      <c r="B7898" t="s">
        <v>6126</v>
      </c>
      <c r="C7898" t="s">
        <v>22894</v>
      </c>
      <c r="J7898" t="s">
        <v>27700</v>
      </c>
    </row>
    <row r="7899" spans="1:10" x14ac:dyDescent="0.2">
      <c r="A7899" t="s">
        <v>19738</v>
      </c>
      <c r="B7899" t="s">
        <v>19740</v>
      </c>
      <c r="C7899" t="s">
        <v>19739</v>
      </c>
      <c r="J7899" t="s">
        <v>27700</v>
      </c>
    </row>
    <row r="7900" spans="1:10" x14ac:dyDescent="0.2">
      <c r="A7900" t="s">
        <v>19741</v>
      </c>
      <c r="B7900" t="s">
        <v>19743</v>
      </c>
      <c r="C7900" t="s">
        <v>19742</v>
      </c>
      <c r="J7900" t="s">
        <v>27700</v>
      </c>
    </row>
    <row r="7901" spans="1:10" x14ac:dyDescent="0.2">
      <c r="A7901" t="s">
        <v>19744</v>
      </c>
      <c r="B7901" t="s">
        <v>19746</v>
      </c>
      <c r="C7901" t="s">
        <v>19745</v>
      </c>
      <c r="J7901" t="s">
        <v>27700</v>
      </c>
    </row>
    <row r="7902" spans="1:10" x14ac:dyDescent="0.2">
      <c r="A7902" t="s">
        <v>19747</v>
      </c>
      <c r="B7902" t="s">
        <v>19749</v>
      </c>
      <c r="C7902" t="s">
        <v>19748</v>
      </c>
      <c r="J7902" t="s">
        <v>27700</v>
      </c>
    </row>
    <row r="7903" spans="1:10" x14ac:dyDescent="0.2">
      <c r="A7903" t="s">
        <v>19750</v>
      </c>
      <c r="B7903" t="s">
        <v>19752</v>
      </c>
      <c r="C7903" t="s">
        <v>19751</v>
      </c>
      <c r="J7903" t="s">
        <v>27700</v>
      </c>
    </row>
    <row r="7904" spans="1:10" x14ac:dyDescent="0.2">
      <c r="A7904" t="s">
        <v>7372</v>
      </c>
      <c r="B7904" t="s">
        <v>7373</v>
      </c>
      <c r="C7904" t="s">
        <v>7371</v>
      </c>
      <c r="J7904" t="s">
        <v>27700</v>
      </c>
    </row>
    <row r="7905" spans="1:10" x14ac:dyDescent="0.2">
      <c r="A7905" t="s">
        <v>18827</v>
      </c>
      <c r="B7905" t="s">
        <v>4084</v>
      </c>
      <c r="C7905" t="s">
        <v>18828</v>
      </c>
      <c r="J7905" t="s">
        <v>27700</v>
      </c>
    </row>
    <row r="7906" spans="1:10" x14ac:dyDescent="0.2">
      <c r="A7906" t="s">
        <v>18829</v>
      </c>
      <c r="B7906" t="s">
        <v>4051</v>
      </c>
      <c r="C7906" t="s">
        <v>18830</v>
      </c>
      <c r="J7906" t="s">
        <v>27700</v>
      </c>
    </row>
    <row r="7907" spans="1:10" x14ac:dyDescent="0.2">
      <c r="A7907" t="s">
        <v>26197</v>
      </c>
      <c r="B7907" t="s">
        <v>26199</v>
      </c>
      <c r="C7907" t="s">
        <v>26198</v>
      </c>
      <c r="J7907" t="s">
        <v>27700</v>
      </c>
    </row>
    <row r="7908" spans="1:10" x14ac:dyDescent="0.2">
      <c r="A7908" t="s">
        <v>427</v>
      </c>
      <c r="B7908" t="s">
        <v>429</v>
      </c>
      <c r="C7908" t="s">
        <v>428</v>
      </c>
      <c r="J7908" t="s">
        <v>27700</v>
      </c>
    </row>
    <row r="7909" spans="1:10" x14ac:dyDescent="0.2">
      <c r="A7909" t="s">
        <v>19753</v>
      </c>
      <c r="B7909" t="s">
        <v>19755</v>
      </c>
      <c r="C7909" t="s">
        <v>19754</v>
      </c>
      <c r="J7909" t="s">
        <v>27700</v>
      </c>
    </row>
    <row r="7910" spans="1:10" x14ac:dyDescent="0.2">
      <c r="A7910" t="s">
        <v>14962</v>
      </c>
      <c r="B7910" t="s">
        <v>14964</v>
      </c>
      <c r="C7910" t="s">
        <v>14963</v>
      </c>
      <c r="J7910" t="s">
        <v>27700</v>
      </c>
    </row>
    <row r="7911" spans="1:10" x14ac:dyDescent="0.2">
      <c r="A7911" t="s">
        <v>14965</v>
      </c>
      <c r="B7911" t="s">
        <v>14967</v>
      </c>
      <c r="C7911" t="s">
        <v>14966</v>
      </c>
      <c r="J7911" t="s">
        <v>27700</v>
      </c>
    </row>
    <row r="7912" spans="1:10" x14ac:dyDescent="0.2">
      <c r="A7912" t="s">
        <v>430</v>
      </c>
      <c r="B7912" t="s">
        <v>432</v>
      </c>
      <c r="C7912" t="s">
        <v>431</v>
      </c>
      <c r="E7912" t="s">
        <v>18419</v>
      </c>
      <c r="G7912" t="s">
        <v>18420</v>
      </c>
      <c r="J7912" t="s">
        <v>27700</v>
      </c>
    </row>
    <row r="7913" spans="1:10" x14ac:dyDescent="0.2">
      <c r="A7913" t="s">
        <v>18419</v>
      </c>
      <c r="B7913" t="s">
        <v>18421</v>
      </c>
      <c r="C7913" t="s">
        <v>18420</v>
      </c>
      <c r="D7913" t="s">
        <v>430</v>
      </c>
      <c r="H7913" t="s">
        <v>431</v>
      </c>
      <c r="J7913" t="s">
        <v>27700</v>
      </c>
    </row>
    <row r="7914" spans="1:10" x14ac:dyDescent="0.2">
      <c r="A7914" t="s">
        <v>433</v>
      </c>
      <c r="B7914" t="s">
        <v>435</v>
      </c>
      <c r="C7914" t="s">
        <v>434</v>
      </c>
      <c r="E7914" t="s">
        <v>18831</v>
      </c>
      <c r="G7914" t="s">
        <v>18832</v>
      </c>
      <c r="J7914" t="s">
        <v>27700</v>
      </c>
    </row>
    <row r="7915" spans="1:10" x14ac:dyDescent="0.2">
      <c r="A7915" t="s">
        <v>18831</v>
      </c>
      <c r="B7915" t="s">
        <v>18833</v>
      </c>
      <c r="C7915" t="s">
        <v>18832</v>
      </c>
      <c r="D7915" t="s">
        <v>433</v>
      </c>
      <c r="H7915" t="s">
        <v>434</v>
      </c>
      <c r="J7915" t="s">
        <v>27700</v>
      </c>
    </row>
    <row r="7916" spans="1:10" x14ac:dyDescent="0.2">
      <c r="A7916" t="s">
        <v>436</v>
      </c>
      <c r="B7916" t="s">
        <v>438</v>
      </c>
      <c r="C7916" t="s">
        <v>437</v>
      </c>
      <c r="J7916" t="s">
        <v>27700</v>
      </c>
    </row>
    <row r="7917" spans="1:10" x14ac:dyDescent="0.2">
      <c r="A7917" t="s">
        <v>19756</v>
      </c>
      <c r="B7917" t="s">
        <v>19758</v>
      </c>
      <c r="C7917" t="s">
        <v>19757</v>
      </c>
      <c r="J7917" t="s">
        <v>27700</v>
      </c>
    </row>
    <row r="7918" spans="1:10" x14ac:dyDescent="0.2">
      <c r="A7918" t="s">
        <v>18422</v>
      </c>
      <c r="B7918" t="s">
        <v>18424</v>
      </c>
      <c r="C7918" t="s">
        <v>18423</v>
      </c>
      <c r="J7918" t="s">
        <v>27700</v>
      </c>
    </row>
    <row r="7919" spans="1:10" x14ac:dyDescent="0.2">
      <c r="A7919" t="s">
        <v>19759</v>
      </c>
      <c r="B7919" t="s">
        <v>19761</v>
      </c>
      <c r="C7919" t="s">
        <v>19760</v>
      </c>
      <c r="E7919" t="s">
        <v>16319</v>
      </c>
      <c r="G7919" t="s">
        <v>16320</v>
      </c>
      <c r="J7919" t="s">
        <v>27700</v>
      </c>
    </row>
    <row r="7920" spans="1:10" x14ac:dyDescent="0.2">
      <c r="A7920" t="s">
        <v>11704</v>
      </c>
      <c r="B7920" t="s">
        <v>11706</v>
      </c>
      <c r="C7920" t="s">
        <v>11705</v>
      </c>
      <c r="J7920" t="s">
        <v>27700</v>
      </c>
    </row>
    <row r="7921" spans="1:10" x14ac:dyDescent="0.2">
      <c r="A7921" t="s">
        <v>439</v>
      </c>
      <c r="B7921" t="s">
        <v>441</v>
      </c>
      <c r="C7921" t="s">
        <v>440</v>
      </c>
      <c r="J7921" t="s">
        <v>27700</v>
      </c>
    </row>
    <row r="7922" spans="1:10" x14ac:dyDescent="0.2">
      <c r="A7922" t="s">
        <v>442</v>
      </c>
      <c r="B7922" t="s">
        <v>444</v>
      </c>
      <c r="C7922" t="s">
        <v>443</v>
      </c>
      <c r="J7922" t="s">
        <v>27700</v>
      </c>
    </row>
    <row r="7923" spans="1:10" x14ac:dyDescent="0.2">
      <c r="A7923" t="s">
        <v>11707</v>
      </c>
      <c r="B7923" t="s">
        <v>11709</v>
      </c>
      <c r="C7923" t="s">
        <v>11708</v>
      </c>
      <c r="J7923" t="s">
        <v>27700</v>
      </c>
    </row>
    <row r="7924" spans="1:10" x14ac:dyDescent="0.2">
      <c r="A7924" t="s">
        <v>16327</v>
      </c>
      <c r="B7924" t="s">
        <v>16329</v>
      </c>
      <c r="C7924" t="s">
        <v>16328</v>
      </c>
      <c r="J7924" t="s">
        <v>27700</v>
      </c>
    </row>
    <row r="7925" spans="1:10" x14ac:dyDescent="0.2">
      <c r="A7925" t="s">
        <v>11710</v>
      </c>
      <c r="B7925" t="s">
        <v>11712</v>
      </c>
      <c r="C7925" t="s">
        <v>11711</v>
      </c>
      <c r="J7925" t="s">
        <v>27700</v>
      </c>
    </row>
    <row r="7926" spans="1:10" x14ac:dyDescent="0.2">
      <c r="A7926" t="s">
        <v>445</v>
      </c>
      <c r="B7926" t="s">
        <v>447</v>
      </c>
      <c r="C7926" t="s">
        <v>446</v>
      </c>
      <c r="D7926" t="s">
        <v>12231</v>
      </c>
      <c r="H7926" t="s">
        <v>12232</v>
      </c>
      <c r="J7926" t="s">
        <v>27700</v>
      </c>
    </row>
    <row r="7927" spans="1:10" x14ac:dyDescent="0.2">
      <c r="A7927" t="s">
        <v>448</v>
      </c>
      <c r="B7927" t="s">
        <v>450</v>
      </c>
      <c r="C7927" t="s">
        <v>449</v>
      </c>
      <c r="J7927" t="s">
        <v>27700</v>
      </c>
    </row>
    <row r="7928" spans="1:10" x14ac:dyDescent="0.2">
      <c r="A7928" t="s">
        <v>451</v>
      </c>
      <c r="B7928" t="s">
        <v>178</v>
      </c>
      <c r="C7928" t="s">
        <v>452</v>
      </c>
      <c r="J7928" t="s">
        <v>27700</v>
      </c>
    </row>
    <row r="7929" spans="1:10" x14ac:dyDescent="0.2">
      <c r="A7929" t="s">
        <v>453</v>
      </c>
      <c r="B7929" t="s">
        <v>455</v>
      </c>
      <c r="C7929" t="s">
        <v>454</v>
      </c>
      <c r="J7929" t="s">
        <v>27700</v>
      </c>
    </row>
    <row r="7930" spans="1:10" x14ac:dyDescent="0.2">
      <c r="A7930" t="s">
        <v>11713</v>
      </c>
      <c r="B7930" t="s">
        <v>11715</v>
      </c>
      <c r="C7930" t="s">
        <v>11714</v>
      </c>
      <c r="J7930" t="s">
        <v>27700</v>
      </c>
    </row>
    <row r="7931" spans="1:10" x14ac:dyDescent="0.2">
      <c r="A7931" t="s">
        <v>11716</v>
      </c>
      <c r="B7931" t="s">
        <v>10629</v>
      </c>
      <c r="C7931" t="s">
        <v>11717</v>
      </c>
      <c r="J7931" t="s">
        <v>27700</v>
      </c>
    </row>
    <row r="7932" spans="1:10" x14ac:dyDescent="0.2">
      <c r="A7932" t="s">
        <v>21881</v>
      </c>
      <c r="B7932" t="s">
        <v>21883</v>
      </c>
      <c r="C7932" t="s">
        <v>21882</v>
      </c>
      <c r="J7932" t="s">
        <v>27700</v>
      </c>
    </row>
    <row r="7933" spans="1:10" x14ac:dyDescent="0.2">
      <c r="A7933" t="s">
        <v>19762</v>
      </c>
      <c r="B7933" t="s">
        <v>19764</v>
      </c>
      <c r="C7933" t="s">
        <v>19763</v>
      </c>
      <c r="J7933" t="s">
        <v>27700</v>
      </c>
    </row>
    <row r="7934" spans="1:10" x14ac:dyDescent="0.2">
      <c r="A7934" t="s">
        <v>18425</v>
      </c>
      <c r="B7934" t="s">
        <v>18427</v>
      </c>
      <c r="C7934" t="s">
        <v>18426</v>
      </c>
      <c r="J7934" t="s">
        <v>27700</v>
      </c>
    </row>
    <row r="7935" spans="1:10" x14ac:dyDescent="0.2">
      <c r="A7935" t="s">
        <v>456</v>
      </c>
      <c r="B7935" t="s">
        <v>458</v>
      </c>
      <c r="C7935" t="s">
        <v>457</v>
      </c>
      <c r="D7935" t="s">
        <v>12173</v>
      </c>
      <c r="H7935" t="s">
        <v>12174</v>
      </c>
      <c r="J7935" t="s">
        <v>27700</v>
      </c>
    </row>
    <row r="7936" spans="1:10" x14ac:dyDescent="0.2">
      <c r="A7936" t="s">
        <v>10630</v>
      </c>
      <c r="B7936" t="s">
        <v>10632</v>
      </c>
      <c r="C7936" t="s">
        <v>10631</v>
      </c>
      <c r="J7936" t="s">
        <v>27700</v>
      </c>
    </row>
    <row r="7937" spans="1:10" x14ac:dyDescent="0.2">
      <c r="A7937" t="s">
        <v>10633</v>
      </c>
      <c r="B7937" t="s">
        <v>10635</v>
      </c>
      <c r="C7937" t="s">
        <v>10634</v>
      </c>
      <c r="J7937" t="s">
        <v>27700</v>
      </c>
    </row>
    <row r="7938" spans="1:10" x14ac:dyDescent="0.2">
      <c r="A7938" t="s">
        <v>19765</v>
      </c>
      <c r="B7938" t="s">
        <v>19767</v>
      </c>
      <c r="C7938" t="s">
        <v>19766</v>
      </c>
      <c r="J7938" t="s">
        <v>27700</v>
      </c>
    </row>
    <row r="7939" spans="1:10" x14ac:dyDescent="0.2">
      <c r="A7939" t="s">
        <v>10636</v>
      </c>
      <c r="B7939" t="s">
        <v>10638</v>
      </c>
      <c r="C7939" t="s">
        <v>10637</v>
      </c>
      <c r="J7939" t="s">
        <v>27700</v>
      </c>
    </row>
    <row r="7940" spans="1:10" x14ac:dyDescent="0.2">
      <c r="A7940" t="s">
        <v>10639</v>
      </c>
      <c r="B7940" t="s">
        <v>10641</v>
      </c>
      <c r="C7940" t="s">
        <v>10640</v>
      </c>
      <c r="J7940" t="s">
        <v>27700</v>
      </c>
    </row>
    <row r="7941" spans="1:10" x14ac:dyDescent="0.2">
      <c r="A7941" t="s">
        <v>10642</v>
      </c>
      <c r="B7941" t="s">
        <v>10644</v>
      </c>
      <c r="C7941" t="s">
        <v>10643</v>
      </c>
      <c r="J7941" t="s">
        <v>27700</v>
      </c>
    </row>
    <row r="7942" spans="1:10" x14ac:dyDescent="0.2">
      <c r="A7942" t="s">
        <v>459</v>
      </c>
      <c r="B7942" t="s">
        <v>461</v>
      </c>
      <c r="C7942" t="s">
        <v>460</v>
      </c>
      <c r="J7942" t="s">
        <v>27700</v>
      </c>
    </row>
    <row r="7943" spans="1:10" x14ac:dyDescent="0.2">
      <c r="A7943" t="s">
        <v>14135</v>
      </c>
      <c r="B7943" t="s">
        <v>25536</v>
      </c>
      <c r="C7943" t="s">
        <v>14136</v>
      </c>
      <c r="J7943" t="s">
        <v>27700</v>
      </c>
    </row>
    <row r="7944" spans="1:10" x14ac:dyDescent="0.2">
      <c r="A7944" t="s">
        <v>18428</v>
      </c>
      <c r="B7944" t="s">
        <v>25537</v>
      </c>
      <c r="C7944" t="s">
        <v>18429</v>
      </c>
      <c r="D7944" t="s">
        <v>22548</v>
      </c>
      <c r="H7944" t="s">
        <v>22549</v>
      </c>
      <c r="J7944" t="s">
        <v>27700</v>
      </c>
    </row>
    <row r="7945" spans="1:10" x14ac:dyDescent="0.2">
      <c r="A7945" t="s">
        <v>10645</v>
      </c>
      <c r="B7945" t="s">
        <v>10647</v>
      </c>
      <c r="C7945" t="s">
        <v>10646</v>
      </c>
      <c r="J7945" t="s">
        <v>27700</v>
      </c>
    </row>
    <row r="7946" spans="1:10" x14ac:dyDescent="0.2">
      <c r="A7946" t="s">
        <v>20886</v>
      </c>
      <c r="B7946" t="s">
        <v>20888</v>
      </c>
      <c r="C7946" t="s">
        <v>20887</v>
      </c>
      <c r="E7946" t="s">
        <v>20898</v>
      </c>
      <c r="G7946" t="s">
        <v>20899</v>
      </c>
      <c r="J7946" t="s">
        <v>27700</v>
      </c>
    </row>
    <row r="7947" spans="1:10" x14ac:dyDescent="0.2">
      <c r="A7947" t="s">
        <v>24446</v>
      </c>
      <c r="B7947" t="s">
        <v>24448</v>
      </c>
      <c r="C7947" t="s">
        <v>24447</v>
      </c>
      <c r="J7947" t="s">
        <v>27700</v>
      </c>
    </row>
    <row r="7948" spans="1:10" x14ac:dyDescent="0.2">
      <c r="A7948" t="s">
        <v>20889</v>
      </c>
      <c r="B7948" t="s">
        <v>20891</v>
      </c>
      <c r="C7948" t="s">
        <v>20890</v>
      </c>
      <c r="E7948" t="s">
        <v>20900</v>
      </c>
      <c r="G7948" t="s">
        <v>20901</v>
      </c>
      <c r="J7948" t="s">
        <v>27700</v>
      </c>
    </row>
    <row r="7949" spans="1:10" x14ac:dyDescent="0.2">
      <c r="A7949" t="s">
        <v>24449</v>
      </c>
      <c r="B7949" t="s">
        <v>24451</v>
      </c>
      <c r="C7949" t="s">
        <v>24450</v>
      </c>
      <c r="J7949" t="s">
        <v>27700</v>
      </c>
    </row>
    <row r="7950" spans="1:10" x14ac:dyDescent="0.2">
      <c r="A7950" t="s">
        <v>20892</v>
      </c>
      <c r="B7950" t="s">
        <v>20894</v>
      </c>
      <c r="C7950" t="s">
        <v>20893</v>
      </c>
      <c r="E7950" t="s">
        <v>20902</v>
      </c>
      <c r="G7950" t="s">
        <v>20903</v>
      </c>
      <c r="J7950" t="s">
        <v>27700</v>
      </c>
    </row>
    <row r="7951" spans="1:10" x14ac:dyDescent="0.2">
      <c r="A7951" t="s">
        <v>24452</v>
      </c>
      <c r="B7951" t="s">
        <v>24454</v>
      </c>
      <c r="C7951" t="s">
        <v>24453</v>
      </c>
      <c r="J7951" t="s">
        <v>27700</v>
      </c>
    </row>
    <row r="7952" spans="1:10" x14ac:dyDescent="0.2">
      <c r="A7952" t="s">
        <v>20895</v>
      </c>
      <c r="B7952" t="s">
        <v>20897</v>
      </c>
      <c r="C7952" t="s">
        <v>20896</v>
      </c>
      <c r="E7952" t="s">
        <v>20904</v>
      </c>
      <c r="G7952" t="s">
        <v>20905</v>
      </c>
      <c r="J7952" t="s">
        <v>27700</v>
      </c>
    </row>
    <row r="7953" spans="1:10" x14ac:dyDescent="0.2">
      <c r="A7953" t="s">
        <v>14968</v>
      </c>
      <c r="B7953" t="s">
        <v>14970</v>
      </c>
      <c r="C7953" t="s">
        <v>14969</v>
      </c>
      <c r="J7953" t="s">
        <v>27700</v>
      </c>
    </row>
    <row r="7954" spans="1:10" x14ac:dyDescent="0.2">
      <c r="A7954" t="s">
        <v>18430</v>
      </c>
      <c r="B7954" t="s">
        <v>14961</v>
      </c>
      <c r="C7954" t="s">
        <v>18431</v>
      </c>
      <c r="D7954" t="s">
        <v>14959</v>
      </c>
      <c r="E7954" t="s">
        <v>20907</v>
      </c>
      <c r="G7954" t="s">
        <v>20908</v>
      </c>
      <c r="H7954" t="s">
        <v>14960</v>
      </c>
      <c r="J7954" t="s">
        <v>27700</v>
      </c>
    </row>
    <row r="7955" spans="1:10" x14ac:dyDescent="0.2">
      <c r="A7955" t="s">
        <v>18432</v>
      </c>
      <c r="B7955" t="s">
        <v>14958</v>
      </c>
      <c r="C7955" t="s">
        <v>18433</v>
      </c>
      <c r="D7955" t="s">
        <v>14956</v>
      </c>
      <c r="F7955" t="s">
        <v>20907</v>
      </c>
      <c r="H7955" t="s">
        <v>14957</v>
      </c>
      <c r="I7955" t="s">
        <v>20908</v>
      </c>
      <c r="J7955" t="s">
        <v>27700</v>
      </c>
    </row>
    <row r="7956" spans="1:10" x14ac:dyDescent="0.2">
      <c r="A7956" t="s">
        <v>18434</v>
      </c>
      <c r="B7956" t="s">
        <v>18436</v>
      </c>
      <c r="C7956" t="s">
        <v>18435</v>
      </c>
      <c r="J7956" t="s">
        <v>27700</v>
      </c>
    </row>
    <row r="7957" spans="1:10" x14ac:dyDescent="0.2">
      <c r="A7957" t="s">
        <v>24455</v>
      </c>
      <c r="B7957" t="s">
        <v>24457</v>
      </c>
      <c r="C7957" t="s">
        <v>24456</v>
      </c>
      <c r="J7957" t="s">
        <v>27700</v>
      </c>
    </row>
    <row r="7958" spans="1:10" x14ac:dyDescent="0.2">
      <c r="A7958" t="s">
        <v>24458</v>
      </c>
      <c r="B7958" t="s">
        <v>24460</v>
      </c>
      <c r="C7958" t="s">
        <v>24459</v>
      </c>
      <c r="J7958" t="s">
        <v>27700</v>
      </c>
    </row>
    <row r="7959" spans="1:10" x14ac:dyDescent="0.2">
      <c r="A7959" t="s">
        <v>20898</v>
      </c>
      <c r="B7959" t="s">
        <v>20888</v>
      </c>
      <c r="C7959" t="s">
        <v>20899</v>
      </c>
      <c r="D7959" t="s">
        <v>20886</v>
      </c>
      <c r="H7959" t="s">
        <v>20887</v>
      </c>
      <c r="J7959" t="s">
        <v>27700</v>
      </c>
    </row>
    <row r="7960" spans="1:10" x14ac:dyDescent="0.2">
      <c r="A7960" t="s">
        <v>20900</v>
      </c>
      <c r="B7960" t="s">
        <v>20891</v>
      </c>
      <c r="C7960" t="s">
        <v>20901</v>
      </c>
      <c r="D7960" t="s">
        <v>20889</v>
      </c>
      <c r="H7960" t="s">
        <v>20890</v>
      </c>
      <c r="J7960" t="s">
        <v>27700</v>
      </c>
    </row>
    <row r="7961" spans="1:10" x14ac:dyDescent="0.2">
      <c r="A7961" t="s">
        <v>20902</v>
      </c>
      <c r="B7961" t="s">
        <v>20894</v>
      </c>
      <c r="C7961" t="s">
        <v>20903</v>
      </c>
      <c r="D7961" t="s">
        <v>20892</v>
      </c>
      <c r="H7961" t="s">
        <v>20893</v>
      </c>
      <c r="J7961" t="s">
        <v>27700</v>
      </c>
    </row>
    <row r="7962" spans="1:10" x14ac:dyDescent="0.2">
      <c r="A7962" t="s">
        <v>20904</v>
      </c>
      <c r="B7962" t="s">
        <v>20906</v>
      </c>
      <c r="C7962" t="s">
        <v>20905</v>
      </c>
      <c r="D7962" t="s">
        <v>20895</v>
      </c>
      <c r="H7962" t="s">
        <v>20896</v>
      </c>
      <c r="J7962" t="s">
        <v>27700</v>
      </c>
    </row>
    <row r="7963" spans="1:10" x14ac:dyDescent="0.2">
      <c r="A7963" t="s">
        <v>20907</v>
      </c>
      <c r="B7963" t="s">
        <v>20909</v>
      </c>
      <c r="C7963" t="s">
        <v>20908</v>
      </c>
      <c r="D7963" t="s">
        <v>18430</v>
      </c>
      <c r="H7963" t="s">
        <v>18431</v>
      </c>
      <c r="J7963" t="s">
        <v>27700</v>
      </c>
    </row>
    <row r="7964" spans="1:10" x14ac:dyDescent="0.2">
      <c r="A7964" t="s">
        <v>14971</v>
      </c>
      <c r="B7964" t="s">
        <v>14973</v>
      </c>
      <c r="C7964" t="s">
        <v>14972</v>
      </c>
      <c r="J7964" t="s">
        <v>27700</v>
      </c>
    </row>
    <row r="7965" spans="1:10" x14ac:dyDescent="0.2">
      <c r="A7965" t="s">
        <v>10648</v>
      </c>
      <c r="B7965" t="s">
        <v>10650</v>
      </c>
      <c r="C7965" t="s">
        <v>10649</v>
      </c>
      <c r="J7965" t="s">
        <v>27700</v>
      </c>
    </row>
    <row r="7966" spans="1:10" x14ac:dyDescent="0.2">
      <c r="A7966" t="s">
        <v>1268</v>
      </c>
      <c r="B7966" t="s">
        <v>1270</v>
      </c>
      <c r="C7966" t="s">
        <v>1269</v>
      </c>
      <c r="J7966" t="s">
        <v>27700</v>
      </c>
    </row>
    <row r="7967" spans="1:10" x14ac:dyDescent="0.2">
      <c r="A7967" t="s">
        <v>462</v>
      </c>
      <c r="B7967" t="s">
        <v>464</v>
      </c>
      <c r="C7967" t="s">
        <v>463</v>
      </c>
      <c r="D7967" t="s">
        <v>12171</v>
      </c>
      <c r="H7967" t="s">
        <v>12172</v>
      </c>
      <c r="J7967" t="s">
        <v>27700</v>
      </c>
    </row>
    <row r="7968" spans="1:10" x14ac:dyDescent="0.2">
      <c r="A7968" t="s">
        <v>1271</v>
      </c>
      <c r="B7968" t="s">
        <v>1273</v>
      </c>
      <c r="C7968" t="s">
        <v>1272</v>
      </c>
      <c r="J7968" t="s">
        <v>27700</v>
      </c>
    </row>
    <row r="7969" spans="1:10" x14ac:dyDescent="0.2">
      <c r="A7969" t="s">
        <v>1274</v>
      </c>
      <c r="B7969" t="s">
        <v>1276</v>
      </c>
      <c r="C7969" t="s">
        <v>1275</v>
      </c>
      <c r="D7969" t="s">
        <v>11572</v>
      </c>
      <c r="H7969" t="s">
        <v>11573</v>
      </c>
      <c r="J7969" t="s">
        <v>27700</v>
      </c>
    </row>
    <row r="7970" spans="1:10" x14ac:dyDescent="0.2">
      <c r="A7970" t="s">
        <v>24461</v>
      </c>
      <c r="B7970" t="s">
        <v>24463</v>
      </c>
      <c r="C7970" t="s">
        <v>24462</v>
      </c>
      <c r="J7970" t="s">
        <v>27700</v>
      </c>
    </row>
    <row r="7971" spans="1:10" x14ac:dyDescent="0.2">
      <c r="A7971" t="s">
        <v>10651</v>
      </c>
      <c r="B7971" t="s">
        <v>10653</v>
      </c>
      <c r="C7971" t="s">
        <v>10652</v>
      </c>
      <c r="J7971" t="s">
        <v>27700</v>
      </c>
    </row>
    <row r="7972" spans="1:10" x14ac:dyDescent="0.2">
      <c r="A7972" t="s">
        <v>465</v>
      </c>
      <c r="B7972" t="s">
        <v>467</v>
      </c>
      <c r="C7972" t="s">
        <v>466</v>
      </c>
      <c r="D7972" t="s">
        <v>12233</v>
      </c>
      <c r="H7972" t="s">
        <v>12234</v>
      </c>
      <c r="J7972" t="s">
        <v>27700</v>
      </c>
    </row>
    <row r="7973" spans="1:10" x14ac:dyDescent="0.2">
      <c r="A7973" t="s">
        <v>468</v>
      </c>
      <c r="B7973" t="s">
        <v>470</v>
      </c>
      <c r="C7973" t="s">
        <v>469</v>
      </c>
      <c r="D7973" t="s">
        <v>14260</v>
      </c>
      <c r="E7973" t="s">
        <v>16944</v>
      </c>
      <c r="G7973" t="s">
        <v>16945</v>
      </c>
      <c r="H7973" t="s">
        <v>14261</v>
      </c>
      <c r="J7973" t="s">
        <v>27700</v>
      </c>
    </row>
    <row r="7974" spans="1:10" x14ac:dyDescent="0.2">
      <c r="A7974" t="s">
        <v>16944</v>
      </c>
      <c r="B7974" t="s">
        <v>16946</v>
      </c>
      <c r="C7974" t="s">
        <v>16945</v>
      </c>
      <c r="D7974" t="s">
        <v>468</v>
      </c>
      <c r="F7974" t="s">
        <v>19768</v>
      </c>
      <c r="H7974" t="s">
        <v>469</v>
      </c>
      <c r="I7974" t="s">
        <v>19769</v>
      </c>
      <c r="J7974" t="s">
        <v>27700</v>
      </c>
    </row>
    <row r="7975" spans="1:10" x14ac:dyDescent="0.2">
      <c r="A7975" t="s">
        <v>19768</v>
      </c>
      <c r="B7975" t="s">
        <v>25538</v>
      </c>
      <c r="C7975" t="s">
        <v>19769</v>
      </c>
      <c r="J7975" t="s">
        <v>27700</v>
      </c>
    </row>
    <row r="7976" spans="1:10" x14ac:dyDescent="0.2">
      <c r="A7976" t="s">
        <v>18437</v>
      </c>
      <c r="B7976" t="s">
        <v>18439</v>
      </c>
      <c r="C7976" t="s">
        <v>18438</v>
      </c>
      <c r="J7976" t="s">
        <v>27700</v>
      </c>
    </row>
    <row r="7977" spans="1:10" x14ac:dyDescent="0.2">
      <c r="A7977" t="s">
        <v>18440</v>
      </c>
      <c r="B7977" t="s">
        <v>18442</v>
      </c>
      <c r="C7977" t="s">
        <v>18441</v>
      </c>
      <c r="J7977" t="s">
        <v>27700</v>
      </c>
    </row>
    <row r="7978" spans="1:10" x14ac:dyDescent="0.2">
      <c r="A7978" t="s">
        <v>18443</v>
      </c>
      <c r="B7978" t="s">
        <v>18445</v>
      </c>
      <c r="C7978" t="s">
        <v>18444</v>
      </c>
      <c r="J7978" t="s">
        <v>27700</v>
      </c>
    </row>
    <row r="7979" spans="1:10" x14ac:dyDescent="0.2">
      <c r="A7979" t="s">
        <v>18446</v>
      </c>
      <c r="B7979" t="s">
        <v>18448</v>
      </c>
      <c r="C7979" t="s">
        <v>18447</v>
      </c>
      <c r="D7979" t="s">
        <v>22551</v>
      </c>
      <c r="H7979" t="s">
        <v>22552</v>
      </c>
      <c r="J7979" t="s">
        <v>27700</v>
      </c>
    </row>
    <row r="7980" spans="1:10" x14ac:dyDescent="0.2">
      <c r="A7980" t="s">
        <v>18449</v>
      </c>
      <c r="B7980" t="s">
        <v>18451</v>
      </c>
      <c r="C7980" t="s">
        <v>18450</v>
      </c>
      <c r="D7980" t="s">
        <v>22554</v>
      </c>
      <c r="H7980" t="s">
        <v>22555</v>
      </c>
      <c r="J7980" t="s">
        <v>27700</v>
      </c>
    </row>
    <row r="7981" spans="1:10" x14ac:dyDescent="0.2">
      <c r="A7981" t="s">
        <v>19770</v>
      </c>
      <c r="B7981" t="s">
        <v>19772</v>
      </c>
      <c r="C7981" t="s">
        <v>19771</v>
      </c>
      <c r="J7981" t="s">
        <v>27700</v>
      </c>
    </row>
    <row r="7982" spans="1:10" x14ac:dyDescent="0.2">
      <c r="A7982" t="s">
        <v>23783</v>
      </c>
      <c r="B7982" t="s">
        <v>23785</v>
      </c>
      <c r="C7982" t="s">
        <v>23784</v>
      </c>
      <c r="J7982" t="s">
        <v>27700</v>
      </c>
    </row>
    <row r="7983" spans="1:10" x14ac:dyDescent="0.2">
      <c r="A7983" t="s">
        <v>26709</v>
      </c>
      <c r="B7983" t="s">
        <v>26711</v>
      </c>
      <c r="C7983" t="s">
        <v>26710</v>
      </c>
      <c r="D7983" t="s">
        <v>423</v>
      </c>
      <c r="H7983" t="s">
        <v>424</v>
      </c>
      <c r="J7983" t="s">
        <v>27700</v>
      </c>
    </row>
    <row r="7984" spans="1:10" x14ac:dyDescent="0.2">
      <c r="A7984" t="s">
        <v>27508</v>
      </c>
      <c r="B7984" t="s">
        <v>27510</v>
      </c>
      <c r="C7984" t="s">
        <v>27509</v>
      </c>
      <c r="J7984" t="s">
        <v>27700</v>
      </c>
    </row>
    <row r="7985" spans="1:10" x14ac:dyDescent="0.2">
      <c r="A7985" t="s">
        <v>26712</v>
      </c>
      <c r="B7985" t="s">
        <v>26714</v>
      </c>
      <c r="C7985" t="s">
        <v>26713</v>
      </c>
      <c r="J7985" t="s">
        <v>27700</v>
      </c>
    </row>
    <row r="7986" spans="1:10" x14ac:dyDescent="0.2">
      <c r="A7986" t="s">
        <v>22895</v>
      </c>
      <c r="B7986" t="s">
        <v>22897</v>
      </c>
      <c r="C7986" t="s">
        <v>22896</v>
      </c>
      <c r="J7986" t="s">
        <v>27700</v>
      </c>
    </row>
    <row r="7987" spans="1:10" x14ac:dyDescent="0.2">
      <c r="A7987" t="s">
        <v>21884</v>
      </c>
      <c r="B7987" t="s">
        <v>21886</v>
      </c>
      <c r="C7987" t="s">
        <v>21885</v>
      </c>
      <c r="J7987" t="s">
        <v>27700</v>
      </c>
    </row>
    <row r="7988" spans="1:10" x14ac:dyDescent="0.2">
      <c r="A7988" t="s">
        <v>18452</v>
      </c>
      <c r="B7988" t="s">
        <v>18454</v>
      </c>
      <c r="C7988" t="s">
        <v>18453</v>
      </c>
      <c r="D7988" t="s">
        <v>7375</v>
      </c>
      <c r="H7988" t="s">
        <v>7374</v>
      </c>
      <c r="J7988" t="s">
        <v>27700</v>
      </c>
    </row>
    <row r="7989" spans="1:10" x14ac:dyDescent="0.2">
      <c r="A7989" t="s">
        <v>7375</v>
      </c>
      <c r="B7989" t="s">
        <v>16947</v>
      </c>
      <c r="C7989" t="s">
        <v>7374</v>
      </c>
      <c r="E7989" t="s">
        <v>18452</v>
      </c>
      <c r="G7989" t="s">
        <v>18453</v>
      </c>
      <c r="J7989" t="s">
        <v>27700</v>
      </c>
    </row>
    <row r="7990" spans="1:10" x14ac:dyDescent="0.2">
      <c r="A7990" t="s">
        <v>7377</v>
      </c>
      <c r="B7990" t="s">
        <v>7378</v>
      </c>
      <c r="C7990" t="s">
        <v>7376</v>
      </c>
      <c r="E7990" t="s">
        <v>16926</v>
      </c>
      <c r="G7990" t="s">
        <v>16927</v>
      </c>
      <c r="J7990" t="s">
        <v>27700</v>
      </c>
    </row>
    <row r="7991" spans="1:10" x14ac:dyDescent="0.2">
      <c r="A7991" t="s">
        <v>21887</v>
      </c>
      <c r="B7991" t="s">
        <v>21889</v>
      </c>
      <c r="C7991" t="s">
        <v>21888</v>
      </c>
      <c r="E7991" t="s">
        <v>26200</v>
      </c>
      <c r="G7991" t="s">
        <v>26201</v>
      </c>
      <c r="J7991" t="s">
        <v>27700</v>
      </c>
    </row>
    <row r="7992" spans="1:10" x14ac:dyDescent="0.2">
      <c r="A7992" t="s">
        <v>26200</v>
      </c>
      <c r="B7992" t="s">
        <v>21889</v>
      </c>
      <c r="C7992" t="s">
        <v>26201</v>
      </c>
      <c r="D7992" t="s">
        <v>21887</v>
      </c>
      <c r="H7992" t="s">
        <v>21888</v>
      </c>
      <c r="J7992" t="s">
        <v>27700</v>
      </c>
    </row>
    <row r="7993" spans="1:10" x14ac:dyDescent="0.2">
      <c r="A7993" t="s">
        <v>14974</v>
      </c>
      <c r="B7993" t="s">
        <v>16948</v>
      </c>
      <c r="C7993" t="s">
        <v>14975</v>
      </c>
      <c r="J7993" t="s">
        <v>27700</v>
      </c>
    </row>
    <row r="7994" spans="1:10" x14ac:dyDescent="0.2">
      <c r="A7994" t="s">
        <v>19775</v>
      </c>
      <c r="B7994" t="s">
        <v>16904</v>
      </c>
      <c r="C7994" t="s">
        <v>19776</v>
      </c>
      <c r="J7994" t="s">
        <v>27700</v>
      </c>
    </row>
    <row r="7995" spans="1:10" x14ac:dyDescent="0.2">
      <c r="A7995" t="s">
        <v>19777</v>
      </c>
      <c r="B7995" t="s">
        <v>1264</v>
      </c>
      <c r="C7995" t="s">
        <v>19778</v>
      </c>
      <c r="D7995" t="s">
        <v>877</v>
      </c>
      <c r="H7995" t="s">
        <v>878</v>
      </c>
      <c r="J7995" t="s">
        <v>27700</v>
      </c>
    </row>
    <row r="7996" spans="1:10" x14ac:dyDescent="0.2">
      <c r="A7996" t="s">
        <v>19779</v>
      </c>
      <c r="B7996" t="s">
        <v>16905</v>
      </c>
      <c r="C7996" t="s">
        <v>19780</v>
      </c>
      <c r="J7996" t="s">
        <v>27700</v>
      </c>
    </row>
    <row r="7997" spans="1:10" x14ac:dyDescent="0.2">
      <c r="A7997" t="s">
        <v>26304</v>
      </c>
      <c r="B7997" t="s">
        <v>26715</v>
      </c>
      <c r="C7997" t="s">
        <v>26305</v>
      </c>
      <c r="D7997" t="s">
        <v>16926</v>
      </c>
      <c r="E7997" t="s">
        <v>26716</v>
      </c>
      <c r="G7997" t="s">
        <v>26717</v>
      </c>
      <c r="H7997" t="s">
        <v>16927</v>
      </c>
      <c r="J7997" t="s">
        <v>27700</v>
      </c>
    </row>
    <row r="7998" spans="1:10" x14ac:dyDescent="0.2">
      <c r="A7998" t="s">
        <v>26716</v>
      </c>
      <c r="B7998" t="s">
        <v>26718</v>
      </c>
      <c r="C7998" t="s">
        <v>26717</v>
      </c>
      <c r="D7998" t="s">
        <v>26304</v>
      </c>
      <c r="H7998" t="s">
        <v>26305</v>
      </c>
      <c r="J7998" t="s">
        <v>27700</v>
      </c>
    </row>
    <row r="7999" spans="1:10" x14ac:dyDescent="0.2">
      <c r="A7999" t="s">
        <v>23786</v>
      </c>
      <c r="B7999" t="s">
        <v>23788</v>
      </c>
      <c r="C7999" t="s">
        <v>23787</v>
      </c>
      <c r="J7999" t="s">
        <v>27700</v>
      </c>
    </row>
    <row r="8000" spans="1:10" x14ac:dyDescent="0.2">
      <c r="A8000" t="s">
        <v>20910</v>
      </c>
      <c r="B8000" t="s">
        <v>20912</v>
      </c>
      <c r="C8000" t="s">
        <v>20911</v>
      </c>
      <c r="D8000" t="s">
        <v>25139</v>
      </c>
      <c r="H8000" t="s">
        <v>25140</v>
      </c>
      <c r="J8000" t="s">
        <v>27705</v>
      </c>
    </row>
    <row r="8001" spans="1:10" x14ac:dyDescent="0.2">
      <c r="A8001" t="s">
        <v>20913</v>
      </c>
      <c r="B8001" t="s">
        <v>20915</v>
      </c>
      <c r="C8001" t="s">
        <v>20914</v>
      </c>
      <c r="D8001" t="s">
        <v>25142</v>
      </c>
      <c r="H8001" t="s">
        <v>25143</v>
      </c>
      <c r="J8001" t="s">
        <v>27705</v>
      </c>
    </row>
    <row r="8002" spans="1:10" x14ac:dyDescent="0.2">
      <c r="A8002" t="s">
        <v>20916</v>
      </c>
      <c r="B8002" t="s">
        <v>20918</v>
      </c>
      <c r="C8002" t="s">
        <v>20917</v>
      </c>
      <c r="D8002" t="s">
        <v>20985</v>
      </c>
      <c r="H8002" t="s">
        <v>20986</v>
      </c>
      <c r="J8002" t="s">
        <v>27705</v>
      </c>
    </row>
    <row r="8003" spans="1:10" x14ac:dyDescent="0.2">
      <c r="A8003" t="s">
        <v>20919</v>
      </c>
      <c r="B8003" t="s">
        <v>20921</v>
      </c>
      <c r="C8003" t="s">
        <v>20920</v>
      </c>
      <c r="D8003" t="s">
        <v>25145</v>
      </c>
      <c r="H8003" t="s">
        <v>25146</v>
      </c>
      <c r="J8003" t="s">
        <v>27705</v>
      </c>
    </row>
    <row r="8004" spans="1:10" x14ac:dyDescent="0.2">
      <c r="A8004" t="s">
        <v>25539</v>
      </c>
      <c r="B8004" t="s">
        <v>25541</v>
      </c>
      <c r="C8004" t="s">
        <v>25540</v>
      </c>
      <c r="D8004" t="s">
        <v>24464</v>
      </c>
      <c r="E8004" t="s">
        <v>26202</v>
      </c>
      <c r="G8004" t="s">
        <v>26203</v>
      </c>
      <c r="H8004" t="s">
        <v>24465</v>
      </c>
      <c r="J8004" t="s">
        <v>27707</v>
      </c>
    </row>
    <row r="8005" spans="1:10" x14ac:dyDescent="0.2">
      <c r="A8005" t="s">
        <v>26202</v>
      </c>
      <c r="B8005" t="s">
        <v>24466</v>
      </c>
      <c r="C8005" t="s">
        <v>26203</v>
      </c>
      <c r="D8005" t="s">
        <v>25539</v>
      </c>
      <c r="E8005" t="s">
        <v>26719</v>
      </c>
      <c r="G8005" t="s">
        <v>26720</v>
      </c>
      <c r="H8005" t="s">
        <v>25540</v>
      </c>
      <c r="J8005" t="s">
        <v>27707</v>
      </c>
    </row>
    <row r="8006" spans="1:10" x14ac:dyDescent="0.2">
      <c r="A8006" t="s">
        <v>26719</v>
      </c>
      <c r="B8006" t="s">
        <v>25541</v>
      </c>
      <c r="C8006" t="s">
        <v>26720</v>
      </c>
      <c r="D8006" t="s">
        <v>26202</v>
      </c>
      <c r="H8006" t="s">
        <v>26203</v>
      </c>
      <c r="J8006" t="s">
        <v>27707</v>
      </c>
    </row>
    <row r="8007" spans="1:10" x14ac:dyDescent="0.2">
      <c r="A8007" t="s">
        <v>25542</v>
      </c>
      <c r="B8007" t="s">
        <v>25544</v>
      </c>
      <c r="C8007" t="s">
        <v>25543</v>
      </c>
      <c r="D8007" t="s">
        <v>24467</v>
      </c>
      <c r="E8007" t="s">
        <v>26204</v>
      </c>
      <c r="G8007" t="s">
        <v>26205</v>
      </c>
      <c r="H8007" t="s">
        <v>24468</v>
      </c>
      <c r="J8007" t="s">
        <v>27707</v>
      </c>
    </row>
    <row r="8008" spans="1:10" x14ac:dyDescent="0.2">
      <c r="A8008" t="s">
        <v>26204</v>
      </c>
      <c r="B8008" t="s">
        <v>24469</v>
      </c>
      <c r="C8008" t="s">
        <v>26205</v>
      </c>
      <c r="D8008" t="s">
        <v>25542</v>
      </c>
      <c r="H8008" t="s">
        <v>25543</v>
      </c>
      <c r="J8008" t="s">
        <v>27707</v>
      </c>
    </row>
    <row r="8009" spans="1:10" x14ac:dyDescent="0.2">
      <c r="A8009" t="s">
        <v>20922</v>
      </c>
      <c r="B8009" t="s">
        <v>20924</v>
      </c>
      <c r="C8009" t="s">
        <v>20923</v>
      </c>
      <c r="J8009" t="s">
        <v>27705</v>
      </c>
    </row>
    <row r="8010" spans="1:10" x14ac:dyDescent="0.2">
      <c r="A8010" t="s">
        <v>20925</v>
      </c>
      <c r="B8010" t="s">
        <v>20927</v>
      </c>
      <c r="C8010" t="s">
        <v>20926</v>
      </c>
      <c r="D8010" t="s">
        <v>21143</v>
      </c>
      <c r="H8010" t="s">
        <v>21144</v>
      </c>
      <c r="J8010" t="s">
        <v>27705</v>
      </c>
    </row>
    <row r="8011" spans="1:10" x14ac:dyDescent="0.2">
      <c r="A8011" t="s">
        <v>20928</v>
      </c>
      <c r="B8011" t="s">
        <v>20930</v>
      </c>
      <c r="C8011" t="s">
        <v>20929</v>
      </c>
      <c r="D8011" t="s">
        <v>21145</v>
      </c>
      <c r="H8011" t="s">
        <v>21146</v>
      </c>
      <c r="J8011" t="s">
        <v>27705</v>
      </c>
    </row>
    <row r="8012" spans="1:10" x14ac:dyDescent="0.2">
      <c r="A8012" t="s">
        <v>20931</v>
      </c>
      <c r="B8012" t="s">
        <v>20933</v>
      </c>
      <c r="C8012" t="s">
        <v>20932</v>
      </c>
      <c r="D8012" t="s">
        <v>21147</v>
      </c>
      <c r="F8012" t="s">
        <v>24470</v>
      </c>
      <c r="H8012" t="s">
        <v>21148</v>
      </c>
      <c r="I8012" t="s">
        <v>24471</v>
      </c>
      <c r="J8012" t="s">
        <v>27705</v>
      </c>
    </row>
    <row r="8013" spans="1:10" x14ac:dyDescent="0.2">
      <c r="A8013" t="s">
        <v>24470</v>
      </c>
      <c r="B8013" t="s">
        <v>24472</v>
      </c>
      <c r="C8013" t="s">
        <v>24471</v>
      </c>
      <c r="J8013" t="s">
        <v>27705</v>
      </c>
    </row>
    <row r="8014" spans="1:10" x14ac:dyDescent="0.2">
      <c r="A8014" t="s">
        <v>20934</v>
      </c>
      <c r="B8014" t="s">
        <v>20936</v>
      </c>
      <c r="C8014" t="s">
        <v>20935</v>
      </c>
      <c r="D8014" t="s">
        <v>21245</v>
      </c>
      <c r="H8014" t="s">
        <v>21246</v>
      </c>
      <c r="J8014" t="s">
        <v>27705</v>
      </c>
    </row>
    <row r="8015" spans="1:10" x14ac:dyDescent="0.2">
      <c r="A8015" t="s">
        <v>20937</v>
      </c>
      <c r="B8015" t="s">
        <v>20939</v>
      </c>
      <c r="C8015" t="s">
        <v>20938</v>
      </c>
      <c r="J8015" t="s">
        <v>27705</v>
      </c>
    </row>
    <row r="8016" spans="1:10" x14ac:dyDescent="0.2">
      <c r="A8016" t="s">
        <v>20940</v>
      </c>
      <c r="B8016" t="s">
        <v>20942</v>
      </c>
      <c r="C8016" t="s">
        <v>20941</v>
      </c>
      <c r="D8016" t="s">
        <v>21247</v>
      </c>
      <c r="H8016" t="s">
        <v>21248</v>
      </c>
      <c r="J8016" t="s">
        <v>27705</v>
      </c>
    </row>
    <row r="8017" spans="1:10" x14ac:dyDescent="0.2">
      <c r="A8017" t="s">
        <v>20943</v>
      </c>
      <c r="B8017" t="s">
        <v>20945</v>
      </c>
      <c r="C8017" t="s">
        <v>20944</v>
      </c>
      <c r="J8017" t="s">
        <v>27705</v>
      </c>
    </row>
    <row r="8018" spans="1:10" x14ac:dyDescent="0.2">
      <c r="A8018" t="s">
        <v>20946</v>
      </c>
      <c r="B8018" t="s">
        <v>20948</v>
      </c>
      <c r="C8018" t="s">
        <v>20947</v>
      </c>
      <c r="J8018" t="s">
        <v>27705</v>
      </c>
    </row>
    <row r="8019" spans="1:10" x14ac:dyDescent="0.2">
      <c r="A8019" t="s">
        <v>20949</v>
      </c>
      <c r="B8019" t="s">
        <v>20951</v>
      </c>
      <c r="C8019" t="s">
        <v>20950</v>
      </c>
      <c r="J8019" t="s">
        <v>27705</v>
      </c>
    </row>
    <row r="8020" spans="1:10" x14ac:dyDescent="0.2">
      <c r="A8020" t="s">
        <v>20952</v>
      </c>
      <c r="B8020" t="s">
        <v>20954</v>
      </c>
      <c r="C8020" t="s">
        <v>20953</v>
      </c>
      <c r="D8020" t="s">
        <v>21249</v>
      </c>
      <c r="H8020" t="s">
        <v>21250</v>
      </c>
      <c r="J8020" t="s">
        <v>27705</v>
      </c>
    </row>
    <row r="8021" spans="1:10" x14ac:dyDescent="0.2">
      <c r="A8021" t="s">
        <v>27511</v>
      </c>
      <c r="B8021" t="s">
        <v>27513</v>
      </c>
      <c r="C8021" t="s">
        <v>27512</v>
      </c>
      <c r="J8021" t="s">
        <v>27707</v>
      </c>
    </row>
    <row r="8022" spans="1:10" x14ac:dyDescent="0.2">
      <c r="A8022" t="s">
        <v>27514</v>
      </c>
      <c r="B8022" t="s">
        <v>27516</v>
      </c>
      <c r="C8022" t="s">
        <v>27515</v>
      </c>
      <c r="J8022" t="s">
        <v>27707</v>
      </c>
    </row>
    <row r="8023" spans="1:10" x14ac:dyDescent="0.2">
      <c r="A8023" t="s">
        <v>20955</v>
      </c>
      <c r="B8023" t="s">
        <v>20957</v>
      </c>
      <c r="C8023" t="s">
        <v>20956</v>
      </c>
      <c r="J8023" t="s">
        <v>27705</v>
      </c>
    </row>
    <row r="8024" spans="1:10" x14ac:dyDescent="0.2">
      <c r="A8024" t="s">
        <v>20958</v>
      </c>
      <c r="B8024" t="s">
        <v>20960</v>
      </c>
      <c r="C8024" t="s">
        <v>20959</v>
      </c>
      <c r="J8024" t="s">
        <v>27705</v>
      </c>
    </row>
    <row r="8025" spans="1:10" x14ac:dyDescent="0.2">
      <c r="A8025" t="s">
        <v>24473</v>
      </c>
      <c r="B8025" t="s">
        <v>24475</v>
      </c>
      <c r="C8025" t="s">
        <v>24474</v>
      </c>
      <c r="J8025" t="s">
        <v>27707</v>
      </c>
    </row>
    <row r="8026" spans="1:10" x14ac:dyDescent="0.2">
      <c r="A8026" t="s">
        <v>20961</v>
      </c>
      <c r="B8026" t="s">
        <v>20963</v>
      </c>
      <c r="C8026" t="s">
        <v>20962</v>
      </c>
      <c r="J8026" t="s">
        <v>27705</v>
      </c>
    </row>
    <row r="8027" spans="1:10" x14ac:dyDescent="0.2">
      <c r="A8027" t="s">
        <v>20964</v>
      </c>
      <c r="B8027" t="s">
        <v>20966</v>
      </c>
      <c r="C8027" t="s">
        <v>20965</v>
      </c>
      <c r="J8027" t="s">
        <v>27705</v>
      </c>
    </row>
    <row r="8028" spans="1:10" x14ac:dyDescent="0.2">
      <c r="A8028" t="s">
        <v>20967</v>
      </c>
      <c r="B8028" t="s">
        <v>20969</v>
      </c>
      <c r="C8028" t="s">
        <v>20968</v>
      </c>
      <c r="J8028" t="s">
        <v>27705</v>
      </c>
    </row>
    <row r="8029" spans="1:10" x14ac:dyDescent="0.2">
      <c r="A8029" t="s">
        <v>27517</v>
      </c>
      <c r="B8029" t="s">
        <v>27519</v>
      </c>
      <c r="C8029" t="s">
        <v>27518</v>
      </c>
      <c r="J8029" t="s">
        <v>27707</v>
      </c>
    </row>
    <row r="8030" spans="1:10" x14ac:dyDescent="0.2">
      <c r="A8030" t="s">
        <v>20970</v>
      </c>
      <c r="B8030" t="s">
        <v>24476</v>
      </c>
      <c r="C8030" t="s">
        <v>20971</v>
      </c>
      <c r="J8030" t="s">
        <v>27705</v>
      </c>
    </row>
    <row r="8031" spans="1:10" x14ac:dyDescent="0.2">
      <c r="A8031" t="s">
        <v>20972</v>
      </c>
      <c r="B8031" t="s">
        <v>22995</v>
      </c>
      <c r="C8031" t="s">
        <v>20973</v>
      </c>
      <c r="J8031" t="s">
        <v>27705</v>
      </c>
    </row>
    <row r="8032" spans="1:10" x14ac:dyDescent="0.2">
      <c r="A8032" t="s">
        <v>20974</v>
      </c>
      <c r="B8032" t="s">
        <v>27520</v>
      </c>
      <c r="C8032" t="s">
        <v>20975</v>
      </c>
      <c r="D8032" t="s">
        <v>25148</v>
      </c>
      <c r="E8032" t="s">
        <v>25151</v>
      </c>
      <c r="G8032" t="s">
        <v>25152</v>
      </c>
      <c r="H8032" t="s">
        <v>25149</v>
      </c>
      <c r="J8032" t="s">
        <v>27718</v>
      </c>
    </row>
    <row r="8033" spans="1:10" x14ac:dyDescent="0.2">
      <c r="A8033" t="s">
        <v>24477</v>
      </c>
      <c r="B8033" t="s">
        <v>27521</v>
      </c>
      <c r="C8033" t="s">
        <v>24478</v>
      </c>
      <c r="D8033" t="s">
        <v>25151</v>
      </c>
      <c r="H8033" t="s">
        <v>25152</v>
      </c>
      <c r="J8033" t="s">
        <v>27707</v>
      </c>
    </row>
    <row r="8034" spans="1:10" x14ac:dyDescent="0.2">
      <c r="A8034" t="s">
        <v>24479</v>
      </c>
      <c r="B8034" t="s">
        <v>24481</v>
      </c>
      <c r="C8034" t="s">
        <v>24480</v>
      </c>
      <c r="E8034" t="s">
        <v>27522</v>
      </c>
      <c r="G8034" t="s">
        <v>27523</v>
      </c>
      <c r="J8034" t="s">
        <v>27707</v>
      </c>
    </row>
    <row r="8035" spans="1:10" x14ac:dyDescent="0.2">
      <c r="A8035" t="s">
        <v>27522</v>
      </c>
      <c r="B8035" t="s">
        <v>24481</v>
      </c>
      <c r="C8035" t="s">
        <v>27523</v>
      </c>
      <c r="D8035" t="s">
        <v>24479</v>
      </c>
      <c r="H8035" t="s">
        <v>24480</v>
      </c>
      <c r="J8035" t="s">
        <v>27707</v>
      </c>
    </row>
    <row r="8036" spans="1:10" x14ac:dyDescent="0.2">
      <c r="A8036" t="s">
        <v>20976</v>
      </c>
      <c r="B8036" t="s">
        <v>20978</v>
      </c>
      <c r="C8036" t="s">
        <v>20977</v>
      </c>
      <c r="D8036" t="s">
        <v>25154</v>
      </c>
      <c r="H8036" t="s">
        <v>25155</v>
      </c>
      <c r="J8036" t="s">
        <v>27705</v>
      </c>
    </row>
    <row r="8037" spans="1:10" x14ac:dyDescent="0.2">
      <c r="A8037" t="s">
        <v>20979</v>
      </c>
      <c r="B8037" t="s">
        <v>20981</v>
      </c>
      <c r="C8037" t="s">
        <v>20980</v>
      </c>
      <c r="J8037" t="s">
        <v>27705</v>
      </c>
    </row>
    <row r="8038" spans="1:10" x14ac:dyDescent="0.2">
      <c r="A8038" t="s">
        <v>20982</v>
      </c>
      <c r="B8038" t="s">
        <v>20984</v>
      </c>
      <c r="C8038" t="s">
        <v>20983</v>
      </c>
      <c r="J8038" t="s">
        <v>27705</v>
      </c>
    </row>
    <row r="8039" spans="1:10" x14ac:dyDescent="0.2">
      <c r="A8039" t="s">
        <v>20987</v>
      </c>
      <c r="B8039" t="s">
        <v>20989</v>
      </c>
      <c r="C8039" t="s">
        <v>20988</v>
      </c>
      <c r="J8039" t="s">
        <v>27705</v>
      </c>
    </row>
    <row r="8040" spans="1:10" x14ac:dyDescent="0.2">
      <c r="A8040" t="s">
        <v>20990</v>
      </c>
      <c r="B8040" t="s">
        <v>20989</v>
      </c>
      <c r="C8040" t="s">
        <v>20991</v>
      </c>
      <c r="J8040" t="s">
        <v>27705</v>
      </c>
    </row>
    <row r="8041" spans="1:10" x14ac:dyDescent="0.2">
      <c r="A8041" t="s">
        <v>20992</v>
      </c>
      <c r="B8041" t="s">
        <v>20994</v>
      </c>
      <c r="C8041" t="s">
        <v>20993</v>
      </c>
      <c r="J8041" t="s">
        <v>27705</v>
      </c>
    </row>
    <row r="8042" spans="1:10" x14ac:dyDescent="0.2">
      <c r="A8042" t="s">
        <v>20995</v>
      </c>
      <c r="B8042" t="s">
        <v>20997</v>
      </c>
      <c r="C8042" t="s">
        <v>20996</v>
      </c>
      <c r="J8042" t="s">
        <v>27705</v>
      </c>
    </row>
    <row r="8043" spans="1:10" x14ac:dyDescent="0.2">
      <c r="A8043" t="s">
        <v>20998</v>
      </c>
      <c r="B8043" t="s">
        <v>21000</v>
      </c>
      <c r="C8043" t="s">
        <v>20999</v>
      </c>
      <c r="J8043" t="s">
        <v>27705</v>
      </c>
    </row>
    <row r="8044" spans="1:10" x14ac:dyDescent="0.2">
      <c r="A8044" t="s">
        <v>21001</v>
      </c>
      <c r="B8044" t="s">
        <v>21003</v>
      </c>
      <c r="C8044" t="s">
        <v>21002</v>
      </c>
      <c r="E8044" t="s">
        <v>21251</v>
      </c>
      <c r="G8044" t="s">
        <v>21252</v>
      </c>
      <c r="J8044" t="s">
        <v>27705</v>
      </c>
    </row>
    <row r="8045" spans="1:10" x14ac:dyDescent="0.2">
      <c r="A8045" t="s">
        <v>21004</v>
      </c>
      <c r="B8045" t="s">
        <v>21006</v>
      </c>
      <c r="C8045" t="s">
        <v>21005</v>
      </c>
      <c r="J8045" t="s">
        <v>27705</v>
      </c>
    </row>
    <row r="8046" spans="1:10" x14ac:dyDescent="0.2">
      <c r="A8046" t="s">
        <v>21007</v>
      </c>
      <c r="B8046" t="s">
        <v>21009</v>
      </c>
      <c r="C8046" t="s">
        <v>21008</v>
      </c>
      <c r="J8046" t="s">
        <v>27705</v>
      </c>
    </row>
    <row r="8047" spans="1:10" x14ac:dyDescent="0.2">
      <c r="A8047" t="s">
        <v>21010</v>
      </c>
      <c r="B8047" t="s">
        <v>21012</v>
      </c>
      <c r="C8047" t="s">
        <v>21011</v>
      </c>
      <c r="J8047" t="s">
        <v>27705</v>
      </c>
    </row>
    <row r="8048" spans="1:10" x14ac:dyDescent="0.2">
      <c r="A8048" t="s">
        <v>21013</v>
      </c>
      <c r="B8048" t="s">
        <v>21015</v>
      </c>
      <c r="C8048" t="s">
        <v>21014</v>
      </c>
      <c r="J8048" t="s">
        <v>27705</v>
      </c>
    </row>
    <row r="8049" spans="1:10" x14ac:dyDescent="0.2">
      <c r="A8049" t="s">
        <v>21016</v>
      </c>
      <c r="B8049" t="s">
        <v>21018</v>
      </c>
      <c r="C8049" t="s">
        <v>21017</v>
      </c>
      <c r="J8049" t="s">
        <v>27705</v>
      </c>
    </row>
    <row r="8050" spans="1:10" x14ac:dyDescent="0.2">
      <c r="A8050" t="s">
        <v>21019</v>
      </c>
      <c r="B8050" t="s">
        <v>21021</v>
      </c>
      <c r="C8050" t="s">
        <v>21020</v>
      </c>
      <c r="J8050" t="s">
        <v>27705</v>
      </c>
    </row>
    <row r="8051" spans="1:10" x14ac:dyDescent="0.2">
      <c r="A8051" t="s">
        <v>21022</v>
      </c>
      <c r="B8051" t="s">
        <v>21024</v>
      </c>
      <c r="C8051" t="s">
        <v>21023</v>
      </c>
      <c r="J8051" t="s">
        <v>27705</v>
      </c>
    </row>
    <row r="8052" spans="1:10" x14ac:dyDescent="0.2">
      <c r="A8052" t="s">
        <v>21025</v>
      </c>
      <c r="B8052" t="s">
        <v>21024</v>
      </c>
      <c r="C8052" t="s">
        <v>21026</v>
      </c>
      <c r="J8052" t="s">
        <v>27705</v>
      </c>
    </row>
    <row r="8053" spans="1:10" x14ac:dyDescent="0.2">
      <c r="A8053" t="s">
        <v>21890</v>
      </c>
      <c r="B8053" t="s">
        <v>27524</v>
      </c>
      <c r="C8053" t="s">
        <v>21891</v>
      </c>
      <c r="J8053" t="s">
        <v>27705</v>
      </c>
    </row>
    <row r="8054" spans="1:10" x14ac:dyDescent="0.2">
      <c r="A8054" t="s">
        <v>24482</v>
      </c>
      <c r="B8054" t="s">
        <v>24484</v>
      </c>
      <c r="C8054" t="s">
        <v>24483</v>
      </c>
      <c r="E8054" t="s">
        <v>26572</v>
      </c>
      <c r="G8054" t="s">
        <v>26573</v>
      </c>
      <c r="J8054" t="s">
        <v>27707</v>
      </c>
    </row>
    <row r="8055" spans="1:10" x14ac:dyDescent="0.2">
      <c r="A8055" t="s">
        <v>26206</v>
      </c>
      <c r="B8055" t="s">
        <v>24484</v>
      </c>
      <c r="C8055" t="s">
        <v>26207</v>
      </c>
      <c r="D8055" t="s">
        <v>26572</v>
      </c>
      <c r="H8055" t="s">
        <v>26573</v>
      </c>
      <c r="J8055" t="s">
        <v>27707</v>
      </c>
    </row>
    <row r="8056" spans="1:10" x14ac:dyDescent="0.2">
      <c r="A8056" t="s">
        <v>26721</v>
      </c>
      <c r="B8056" t="s">
        <v>26723</v>
      </c>
      <c r="C8056" t="s">
        <v>26722</v>
      </c>
      <c r="J8056" t="s">
        <v>27707</v>
      </c>
    </row>
    <row r="8057" spans="1:10" x14ac:dyDescent="0.2">
      <c r="A8057" t="s">
        <v>21027</v>
      </c>
      <c r="B8057" t="s">
        <v>1376</v>
      </c>
      <c r="C8057" t="s">
        <v>21028</v>
      </c>
      <c r="E8057" t="s">
        <v>21253</v>
      </c>
      <c r="G8057" t="s">
        <v>21254</v>
      </c>
      <c r="J8057" t="s">
        <v>27705</v>
      </c>
    </row>
    <row r="8058" spans="1:10" x14ac:dyDescent="0.2">
      <c r="A8058" t="s">
        <v>24485</v>
      </c>
      <c r="B8058" t="s">
        <v>24487</v>
      </c>
      <c r="C8058" t="s">
        <v>24486</v>
      </c>
      <c r="J8058" t="s">
        <v>27707</v>
      </c>
    </row>
    <row r="8059" spans="1:10" x14ac:dyDescent="0.2">
      <c r="A8059" t="s">
        <v>21029</v>
      </c>
      <c r="B8059" t="s">
        <v>21031</v>
      </c>
      <c r="C8059" t="s">
        <v>21030</v>
      </c>
      <c r="D8059" t="s">
        <v>21255</v>
      </c>
      <c r="H8059" t="s">
        <v>21256</v>
      </c>
      <c r="J8059" t="s">
        <v>27705</v>
      </c>
    </row>
    <row r="8060" spans="1:10" x14ac:dyDescent="0.2">
      <c r="A8060" t="s">
        <v>21032</v>
      </c>
      <c r="B8060" t="s">
        <v>21034</v>
      </c>
      <c r="C8060" t="s">
        <v>21033</v>
      </c>
      <c r="J8060" t="s">
        <v>27705</v>
      </c>
    </row>
    <row r="8061" spans="1:10" x14ac:dyDescent="0.2">
      <c r="A8061" t="s">
        <v>24488</v>
      </c>
      <c r="B8061" t="s">
        <v>25545</v>
      </c>
      <c r="C8061" t="s">
        <v>24489</v>
      </c>
      <c r="D8061" t="s">
        <v>26575</v>
      </c>
      <c r="H8061" t="s">
        <v>26576</v>
      </c>
      <c r="J8061" t="s">
        <v>27707</v>
      </c>
    </row>
    <row r="8062" spans="1:10" x14ac:dyDescent="0.2">
      <c r="A8062" t="s">
        <v>21035</v>
      </c>
      <c r="B8062" t="s">
        <v>3922</v>
      </c>
      <c r="C8062" t="s">
        <v>21036</v>
      </c>
      <c r="J8062" t="s">
        <v>27705</v>
      </c>
    </row>
    <row r="8063" spans="1:10" x14ac:dyDescent="0.2">
      <c r="A8063" t="s">
        <v>21037</v>
      </c>
      <c r="B8063" t="s">
        <v>21039</v>
      </c>
      <c r="C8063" t="s">
        <v>21038</v>
      </c>
      <c r="J8063" t="s">
        <v>27705</v>
      </c>
    </row>
    <row r="8064" spans="1:10" x14ac:dyDescent="0.2">
      <c r="A8064" t="s">
        <v>21042</v>
      </c>
      <c r="B8064" t="s">
        <v>21044</v>
      </c>
      <c r="C8064" t="s">
        <v>21043</v>
      </c>
      <c r="J8064" t="s">
        <v>27705</v>
      </c>
    </row>
    <row r="8065" spans="1:10" x14ac:dyDescent="0.2">
      <c r="A8065" t="s">
        <v>21045</v>
      </c>
      <c r="B8065" t="s">
        <v>21047</v>
      </c>
      <c r="C8065" t="s">
        <v>21046</v>
      </c>
      <c r="D8065" t="s">
        <v>25157</v>
      </c>
      <c r="H8065" t="s">
        <v>25158</v>
      </c>
      <c r="J8065" t="s">
        <v>27705</v>
      </c>
    </row>
    <row r="8066" spans="1:10" x14ac:dyDescent="0.2">
      <c r="A8066" t="s">
        <v>21048</v>
      </c>
      <c r="B8066" t="s">
        <v>21050</v>
      </c>
      <c r="C8066" t="s">
        <v>21049</v>
      </c>
      <c r="J8066" t="s">
        <v>27705</v>
      </c>
    </row>
    <row r="8067" spans="1:10" x14ac:dyDescent="0.2">
      <c r="A8067" t="s">
        <v>21051</v>
      </c>
      <c r="B8067" t="s">
        <v>21053</v>
      </c>
      <c r="C8067" t="s">
        <v>21052</v>
      </c>
      <c r="D8067" t="s">
        <v>25160</v>
      </c>
      <c r="H8067" t="s">
        <v>25161</v>
      </c>
      <c r="J8067" t="s">
        <v>27705</v>
      </c>
    </row>
    <row r="8068" spans="1:10" x14ac:dyDescent="0.2">
      <c r="A8068" t="s">
        <v>21054</v>
      </c>
      <c r="B8068" t="s">
        <v>21056</v>
      </c>
      <c r="C8068" t="s">
        <v>21055</v>
      </c>
      <c r="D8068" t="s">
        <v>24760</v>
      </c>
      <c r="H8068" t="s">
        <v>24761</v>
      </c>
      <c r="J8068" t="s">
        <v>27705</v>
      </c>
    </row>
    <row r="8069" spans="1:10" x14ac:dyDescent="0.2">
      <c r="A8069" t="s">
        <v>21057</v>
      </c>
      <c r="B8069" t="s">
        <v>21059</v>
      </c>
      <c r="C8069" t="s">
        <v>21058</v>
      </c>
      <c r="J8069" t="s">
        <v>27705</v>
      </c>
    </row>
    <row r="8070" spans="1:10" x14ac:dyDescent="0.2">
      <c r="A8070" t="s">
        <v>21060</v>
      </c>
      <c r="B8070" t="s">
        <v>21062</v>
      </c>
      <c r="C8070" t="s">
        <v>21061</v>
      </c>
      <c r="J8070" t="s">
        <v>27705</v>
      </c>
    </row>
    <row r="8071" spans="1:10" x14ac:dyDescent="0.2">
      <c r="A8071" t="s">
        <v>21063</v>
      </c>
      <c r="B8071" t="s">
        <v>21065</v>
      </c>
      <c r="C8071" t="s">
        <v>21064</v>
      </c>
      <c r="J8071" t="s">
        <v>27705</v>
      </c>
    </row>
    <row r="8072" spans="1:10" x14ac:dyDescent="0.2">
      <c r="A8072" t="s">
        <v>21066</v>
      </c>
      <c r="B8072" t="s">
        <v>21068</v>
      </c>
      <c r="C8072" t="s">
        <v>21067</v>
      </c>
      <c r="E8072" t="s">
        <v>26208</v>
      </c>
      <c r="G8072" t="s">
        <v>26209</v>
      </c>
      <c r="J8072" t="s">
        <v>27705</v>
      </c>
    </row>
    <row r="8073" spans="1:10" x14ac:dyDescent="0.2">
      <c r="A8073" t="s">
        <v>26208</v>
      </c>
      <c r="B8073" t="s">
        <v>21068</v>
      </c>
      <c r="C8073" t="s">
        <v>26209</v>
      </c>
      <c r="D8073" t="s">
        <v>21066</v>
      </c>
      <c r="H8073" t="s">
        <v>21067</v>
      </c>
      <c r="J8073" t="s">
        <v>27705</v>
      </c>
    </row>
    <row r="8074" spans="1:10" x14ac:dyDescent="0.2">
      <c r="A8074" t="s">
        <v>21069</v>
      </c>
      <c r="B8074" t="s">
        <v>21071</v>
      </c>
      <c r="C8074" t="s">
        <v>21070</v>
      </c>
      <c r="J8074" t="s">
        <v>27705</v>
      </c>
    </row>
    <row r="8075" spans="1:10" x14ac:dyDescent="0.2">
      <c r="A8075" t="s">
        <v>21072</v>
      </c>
      <c r="B8075" t="s">
        <v>21074</v>
      </c>
      <c r="C8075" t="s">
        <v>21073</v>
      </c>
      <c r="J8075" t="s">
        <v>27705</v>
      </c>
    </row>
    <row r="8076" spans="1:10" x14ac:dyDescent="0.2">
      <c r="A8076" t="s">
        <v>21075</v>
      </c>
      <c r="B8076" t="s">
        <v>21077</v>
      </c>
      <c r="C8076" t="s">
        <v>21076</v>
      </c>
      <c r="J8076" t="s">
        <v>27705</v>
      </c>
    </row>
    <row r="8077" spans="1:10" x14ac:dyDescent="0.2">
      <c r="A8077" t="s">
        <v>24490</v>
      </c>
      <c r="B8077" t="s">
        <v>24492</v>
      </c>
      <c r="C8077" t="s">
        <v>24491</v>
      </c>
      <c r="J8077" t="s">
        <v>27707</v>
      </c>
    </row>
    <row r="8078" spans="1:10" x14ac:dyDescent="0.2">
      <c r="A8078" t="s">
        <v>26724</v>
      </c>
      <c r="B8078" t="s">
        <v>26726</v>
      </c>
      <c r="C8078" t="s">
        <v>26725</v>
      </c>
      <c r="J8078" t="s">
        <v>27707</v>
      </c>
    </row>
    <row r="8079" spans="1:10" x14ac:dyDescent="0.2">
      <c r="A8079" t="s">
        <v>21078</v>
      </c>
      <c r="B8079" t="s">
        <v>21080</v>
      </c>
      <c r="C8079" t="s">
        <v>21079</v>
      </c>
      <c r="J8079" t="s">
        <v>27705</v>
      </c>
    </row>
    <row r="8080" spans="1:10" x14ac:dyDescent="0.2">
      <c r="A8080" t="s">
        <v>21081</v>
      </c>
      <c r="B8080" t="s">
        <v>21083</v>
      </c>
      <c r="C8080" t="s">
        <v>21082</v>
      </c>
      <c r="J8080" t="s">
        <v>27705</v>
      </c>
    </row>
    <row r="8081" spans="1:10" x14ac:dyDescent="0.2">
      <c r="A8081" t="s">
        <v>21892</v>
      </c>
      <c r="B8081" t="s">
        <v>21894</v>
      </c>
      <c r="C8081" t="s">
        <v>21893</v>
      </c>
      <c r="J8081" t="s">
        <v>27705</v>
      </c>
    </row>
    <row r="8082" spans="1:10" x14ac:dyDescent="0.2">
      <c r="A8082" t="s">
        <v>24493</v>
      </c>
      <c r="B8082" t="s">
        <v>24495</v>
      </c>
      <c r="C8082" t="s">
        <v>24494</v>
      </c>
      <c r="J8082" t="s">
        <v>27707</v>
      </c>
    </row>
    <row r="8083" spans="1:10" x14ac:dyDescent="0.2">
      <c r="A8083" t="s">
        <v>24496</v>
      </c>
      <c r="B8083" t="s">
        <v>24498</v>
      </c>
      <c r="C8083" t="s">
        <v>24497</v>
      </c>
      <c r="J8083" t="s">
        <v>27707</v>
      </c>
    </row>
    <row r="8084" spans="1:10" x14ac:dyDescent="0.2">
      <c r="A8084" t="s">
        <v>24499</v>
      </c>
      <c r="B8084" t="s">
        <v>24501</v>
      </c>
      <c r="C8084" t="s">
        <v>24500</v>
      </c>
      <c r="D8084" t="s">
        <v>25691</v>
      </c>
      <c r="H8084" t="s">
        <v>25692</v>
      </c>
      <c r="J8084" t="s">
        <v>27707</v>
      </c>
    </row>
    <row r="8085" spans="1:10" x14ac:dyDescent="0.2">
      <c r="A8085" t="s">
        <v>26727</v>
      </c>
      <c r="B8085" t="s">
        <v>24504</v>
      </c>
      <c r="C8085" t="s">
        <v>26728</v>
      </c>
      <c r="D8085" t="s">
        <v>26578</v>
      </c>
      <c r="H8085" t="s">
        <v>26579</v>
      </c>
      <c r="J8085" t="s">
        <v>27707</v>
      </c>
    </row>
    <row r="8086" spans="1:10" x14ac:dyDescent="0.2">
      <c r="A8086" t="s">
        <v>24502</v>
      </c>
      <c r="B8086" t="s">
        <v>24504</v>
      </c>
      <c r="C8086" t="s">
        <v>24503</v>
      </c>
      <c r="D8086" t="s">
        <v>26847</v>
      </c>
      <c r="E8086" t="s">
        <v>26578</v>
      </c>
      <c r="G8086" t="s">
        <v>26579</v>
      </c>
      <c r="H8086" t="s">
        <v>26848</v>
      </c>
      <c r="J8086" t="s">
        <v>27707</v>
      </c>
    </row>
    <row r="8087" spans="1:10" x14ac:dyDescent="0.2">
      <c r="A8087" t="s">
        <v>21895</v>
      </c>
      <c r="B8087" t="s">
        <v>21897</v>
      </c>
      <c r="C8087" t="s">
        <v>21896</v>
      </c>
      <c r="F8087" t="s">
        <v>24650</v>
      </c>
      <c r="I8087" t="s">
        <v>24651</v>
      </c>
      <c r="J8087" t="s">
        <v>27705</v>
      </c>
    </row>
    <row r="8088" spans="1:10" x14ac:dyDescent="0.2">
      <c r="A8088" t="s">
        <v>22898</v>
      </c>
      <c r="B8088" t="s">
        <v>22900</v>
      </c>
      <c r="C8088" t="s">
        <v>22899</v>
      </c>
      <c r="J8088" t="s">
        <v>27705</v>
      </c>
    </row>
    <row r="8089" spans="1:10" x14ac:dyDescent="0.2">
      <c r="A8089" t="s">
        <v>24505</v>
      </c>
      <c r="B8089" t="s">
        <v>24507</v>
      </c>
      <c r="C8089" t="s">
        <v>24506</v>
      </c>
      <c r="J8089" t="s">
        <v>27707</v>
      </c>
    </row>
    <row r="8090" spans="1:10" x14ac:dyDescent="0.2">
      <c r="A8090" t="s">
        <v>27525</v>
      </c>
      <c r="B8090" t="s">
        <v>27527</v>
      </c>
      <c r="C8090" t="s">
        <v>27526</v>
      </c>
      <c r="D8090" t="s">
        <v>27648</v>
      </c>
      <c r="H8090" t="s">
        <v>27649</v>
      </c>
      <c r="J8090" t="s">
        <v>27707</v>
      </c>
    </row>
    <row r="8091" spans="1:10" x14ac:dyDescent="0.2">
      <c r="A8091" t="s">
        <v>21898</v>
      </c>
      <c r="B8091" t="s">
        <v>14859</v>
      </c>
      <c r="C8091" t="s">
        <v>21899</v>
      </c>
      <c r="J8091" t="s">
        <v>27705</v>
      </c>
    </row>
    <row r="8092" spans="1:10" x14ac:dyDescent="0.2">
      <c r="A8092" t="s">
        <v>21084</v>
      </c>
      <c r="B8092" t="s">
        <v>15362</v>
      </c>
      <c r="C8092" t="s">
        <v>21085</v>
      </c>
      <c r="J8092" t="s">
        <v>27705</v>
      </c>
    </row>
    <row r="8093" spans="1:10" x14ac:dyDescent="0.2">
      <c r="A8093" t="s">
        <v>21086</v>
      </c>
      <c r="B8093" t="s">
        <v>1376</v>
      </c>
      <c r="C8093" t="s">
        <v>21087</v>
      </c>
      <c r="J8093" t="s">
        <v>27705</v>
      </c>
    </row>
    <row r="8094" spans="1:10" x14ac:dyDescent="0.2">
      <c r="A8094" t="s">
        <v>21088</v>
      </c>
      <c r="B8094" t="s">
        <v>21090</v>
      </c>
      <c r="C8094" t="s">
        <v>21089</v>
      </c>
      <c r="J8094" t="s">
        <v>27705</v>
      </c>
    </row>
    <row r="8095" spans="1:10" x14ac:dyDescent="0.2">
      <c r="A8095" t="s">
        <v>21091</v>
      </c>
      <c r="B8095" t="s">
        <v>21093</v>
      </c>
      <c r="C8095" t="s">
        <v>21092</v>
      </c>
      <c r="J8095" t="s">
        <v>27705</v>
      </c>
    </row>
    <row r="8096" spans="1:10" x14ac:dyDescent="0.2">
      <c r="A8096" t="s">
        <v>21094</v>
      </c>
      <c r="B8096" t="s">
        <v>21096</v>
      </c>
      <c r="C8096" t="s">
        <v>21095</v>
      </c>
      <c r="J8096" t="s">
        <v>27705</v>
      </c>
    </row>
    <row r="8097" spans="1:10" x14ac:dyDescent="0.2">
      <c r="A8097" t="s">
        <v>21097</v>
      </c>
      <c r="B8097" t="s">
        <v>21099</v>
      </c>
      <c r="C8097" t="s">
        <v>21098</v>
      </c>
      <c r="J8097" t="s">
        <v>27705</v>
      </c>
    </row>
    <row r="8098" spans="1:10" x14ac:dyDescent="0.2">
      <c r="A8098" t="s">
        <v>27528</v>
      </c>
      <c r="B8098" t="s">
        <v>27530</v>
      </c>
      <c r="C8098" t="s">
        <v>27529</v>
      </c>
      <c r="J8098" t="s">
        <v>27705</v>
      </c>
    </row>
    <row r="8099" spans="1:10" x14ac:dyDescent="0.2">
      <c r="A8099" t="s">
        <v>21100</v>
      </c>
      <c r="B8099" t="s">
        <v>21102</v>
      </c>
      <c r="C8099" t="s">
        <v>21101</v>
      </c>
      <c r="J8099" t="s">
        <v>27705</v>
      </c>
    </row>
    <row r="8100" spans="1:10" x14ac:dyDescent="0.2">
      <c r="A8100" t="s">
        <v>21103</v>
      </c>
      <c r="B8100" t="s">
        <v>21105</v>
      </c>
      <c r="C8100" t="s">
        <v>21104</v>
      </c>
      <c r="J8100" t="s">
        <v>27705</v>
      </c>
    </row>
    <row r="8101" spans="1:10" x14ac:dyDescent="0.2">
      <c r="A8101" t="s">
        <v>21900</v>
      </c>
      <c r="B8101" t="s">
        <v>21902</v>
      </c>
      <c r="C8101" t="s">
        <v>21901</v>
      </c>
      <c r="J8101" t="s">
        <v>27705</v>
      </c>
    </row>
    <row r="8102" spans="1:10" x14ac:dyDescent="0.2">
      <c r="A8102" t="s">
        <v>27531</v>
      </c>
      <c r="B8102" t="s">
        <v>27533</v>
      </c>
      <c r="C8102" t="s">
        <v>27532</v>
      </c>
      <c r="J8102" t="s">
        <v>27705</v>
      </c>
    </row>
    <row r="8103" spans="1:10" x14ac:dyDescent="0.2">
      <c r="A8103" t="s">
        <v>21106</v>
      </c>
      <c r="B8103" t="s">
        <v>26729</v>
      </c>
      <c r="C8103" t="s">
        <v>21107</v>
      </c>
      <c r="D8103" t="s">
        <v>21259</v>
      </c>
      <c r="H8103" t="s">
        <v>21260</v>
      </c>
      <c r="J8103" t="s">
        <v>27705</v>
      </c>
    </row>
    <row r="8104" spans="1:10" x14ac:dyDescent="0.2">
      <c r="A8104" t="s">
        <v>21903</v>
      </c>
      <c r="B8104" t="s">
        <v>21905</v>
      </c>
      <c r="C8104" t="s">
        <v>21904</v>
      </c>
      <c r="J8104" t="s">
        <v>27705</v>
      </c>
    </row>
    <row r="8105" spans="1:10" x14ac:dyDescent="0.2">
      <c r="A8105" t="s">
        <v>21108</v>
      </c>
      <c r="B8105" t="s">
        <v>21110</v>
      </c>
      <c r="C8105" t="s">
        <v>21109</v>
      </c>
      <c r="E8105" t="s">
        <v>25163</v>
      </c>
      <c r="G8105" t="s">
        <v>25164</v>
      </c>
      <c r="J8105" t="s">
        <v>27705</v>
      </c>
    </row>
    <row r="8106" spans="1:10" x14ac:dyDescent="0.2">
      <c r="A8106" t="s">
        <v>24508</v>
      </c>
      <c r="B8106" t="s">
        <v>21110</v>
      </c>
      <c r="C8106" t="s">
        <v>24509</v>
      </c>
      <c r="D8106" t="s">
        <v>25163</v>
      </c>
      <c r="H8106" t="s">
        <v>25164</v>
      </c>
      <c r="J8106" t="s">
        <v>27705</v>
      </c>
    </row>
    <row r="8107" spans="1:10" x14ac:dyDescent="0.2">
      <c r="A8107" t="s">
        <v>27534</v>
      </c>
      <c r="B8107" t="s">
        <v>27536</v>
      </c>
      <c r="C8107" t="s">
        <v>27535</v>
      </c>
      <c r="J8107" t="s">
        <v>27705</v>
      </c>
    </row>
    <row r="8108" spans="1:10" x14ac:dyDescent="0.2">
      <c r="A8108" t="s">
        <v>21111</v>
      </c>
      <c r="B8108" t="s">
        <v>21113</v>
      </c>
      <c r="C8108" t="s">
        <v>21112</v>
      </c>
      <c r="E8108" t="s">
        <v>24510</v>
      </c>
      <c r="G8108" t="s">
        <v>24511</v>
      </c>
      <c r="J8108" t="s">
        <v>27705</v>
      </c>
    </row>
    <row r="8109" spans="1:10" x14ac:dyDescent="0.2">
      <c r="A8109" t="s">
        <v>24510</v>
      </c>
      <c r="B8109" t="s">
        <v>24512</v>
      </c>
      <c r="C8109" t="s">
        <v>24511</v>
      </c>
      <c r="D8109" t="s">
        <v>21111</v>
      </c>
      <c r="E8109" t="s">
        <v>27537</v>
      </c>
      <c r="G8109" t="s">
        <v>27538</v>
      </c>
      <c r="H8109" t="s">
        <v>21112</v>
      </c>
      <c r="J8109" t="s">
        <v>27705</v>
      </c>
    </row>
    <row r="8110" spans="1:10" x14ac:dyDescent="0.2">
      <c r="A8110" t="s">
        <v>27537</v>
      </c>
      <c r="B8110" t="s">
        <v>27539</v>
      </c>
      <c r="C8110" t="s">
        <v>27538</v>
      </c>
      <c r="D8110" t="s">
        <v>24510</v>
      </c>
      <c r="H8110" t="s">
        <v>24511</v>
      </c>
      <c r="J8110" t="s">
        <v>27705</v>
      </c>
    </row>
    <row r="8111" spans="1:10" x14ac:dyDescent="0.2">
      <c r="A8111" t="s">
        <v>24513</v>
      </c>
      <c r="B8111" t="s">
        <v>24515</v>
      </c>
      <c r="C8111" t="s">
        <v>24514</v>
      </c>
      <c r="E8111" t="s">
        <v>27540</v>
      </c>
      <c r="G8111" t="s">
        <v>27541</v>
      </c>
      <c r="J8111" t="s">
        <v>27705</v>
      </c>
    </row>
    <row r="8112" spans="1:10" x14ac:dyDescent="0.2">
      <c r="A8112" t="s">
        <v>27540</v>
      </c>
      <c r="B8112" t="s">
        <v>27542</v>
      </c>
      <c r="C8112" t="s">
        <v>27541</v>
      </c>
      <c r="D8112" t="s">
        <v>24513</v>
      </c>
      <c r="H8112" t="s">
        <v>24514</v>
      </c>
      <c r="J8112" t="s">
        <v>27705</v>
      </c>
    </row>
    <row r="8113" spans="1:10" x14ac:dyDescent="0.2">
      <c r="A8113" t="s">
        <v>21114</v>
      </c>
      <c r="B8113" t="s">
        <v>21116</v>
      </c>
      <c r="C8113" t="s">
        <v>21115</v>
      </c>
      <c r="D8113" t="s">
        <v>25166</v>
      </c>
      <c r="H8113" t="s">
        <v>25167</v>
      </c>
      <c r="J8113" t="s">
        <v>27705</v>
      </c>
    </row>
    <row r="8114" spans="1:10" x14ac:dyDescent="0.2">
      <c r="A8114" t="s">
        <v>21117</v>
      </c>
      <c r="B8114" t="s">
        <v>21119</v>
      </c>
      <c r="C8114" t="s">
        <v>21118</v>
      </c>
      <c r="D8114" t="s">
        <v>25169</v>
      </c>
      <c r="H8114" t="s">
        <v>25170</v>
      </c>
      <c r="J8114" t="s">
        <v>27705</v>
      </c>
    </row>
    <row r="8115" spans="1:10" x14ac:dyDescent="0.2">
      <c r="A8115" t="s">
        <v>21120</v>
      </c>
      <c r="B8115" t="s">
        <v>6823</v>
      </c>
      <c r="C8115" t="s">
        <v>21121</v>
      </c>
      <c r="E8115" t="s">
        <v>26809</v>
      </c>
      <c r="G8115" t="s">
        <v>26810</v>
      </c>
      <c r="J8115" t="s">
        <v>27705</v>
      </c>
    </row>
    <row r="8116" spans="1:10" x14ac:dyDescent="0.2">
      <c r="A8116" t="s">
        <v>21122</v>
      </c>
      <c r="B8116" t="s">
        <v>6374</v>
      </c>
      <c r="C8116" t="s">
        <v>21123</v>
      </c>
      <c r="D8116" t="s">
        <v>27374</v>
      </c>
      <c r="H8116" t="s">
        <v>27375</v>
      </c>
      <c r="J8116" t="s">
        <v>27705</v>
      </c>
    </row>
    <row r="8117" spans="1:10" x14ac:dyDescent="0.2">
      <c r="A8117" t="s">
        <v>24516</v>
      </c>
      <c r="B8117" t="s">
        <v>24518</v>
      </c>
      <c r="C8117" t="s">
        <v>24517</v>
      </c>
      <c r="J8117" t="s">
        <v>27707</v>
      </c>
    </row>
    <row r="8118" spans="1:10" x14ac:dyDescent="0.2">
      <c r="A8118" t="s">
        <v>21906</v>
      </c>
      <c r="B8118" t="s">
        <v>21908</v>
      </c>
      <c r="C8118" t="s">
        <v>21907</v>
      </c>
      <c r="E8118" t="s">
        <v>25693</v>
      </c>
      <c r="G8118" t="s">
        <v>25694</v>
      </c>
      <c r="J8118" t="s">
        <v>27705</v>
      </c>
    </row>
    <row r="8119" spans="1:10" x14ac:dyDescent="0.2">
      <c r="A8119" t="s">
        <v>21909</v>
      </c>
      <c r="B8119" t="s">
        <v>21911</v>
      </c>
      <c r="C8119" t="s">
        <v>21910</v>
      </c>
      <c r="J8119" t="s">
        <v>27705</v>
      </c>
    </row>
    <row r="8120" spans="1:10" x14ac:dyDescent="0.2">
      <c r="A8120" t="s">
        <v>21251</v>
      </c>
      <c r="B8120" t="s">
        <v>21912</v>
      </c>
      <c r="C8120" t="s">
        <v>21252</v>
      </c>
      <c r="D8120" t="s">
        <v>21001</v>
      </c>
      <c r="H8120" t="s">
        <v>21002</v>
      </c>
      <c r="J8120" t="s">
        <v>27705</v>
      </c>
    </row>
    <row r="8121" spans="1:10" x14ac:dyDescent="0.2">
      <c r="A8121" t="s">
        <v>24519</v>
      </c>
      <c r="B8121" t="s">
        <v>24521</v>
      </c>
      <c r="C8121" t="s">
        <v>24520</v>
      </c>
      <c r="D8121" t="s">
        <v>26581</v>
      </c>
      <c r="H8121" t="s">
        <v>26582</v>
      </c>
      <c r="J8121" t="s">
        <v>27707</v>
      </c>
    </row>
    <row r="8122" spans="1:10" x14ac:dyDescent="0.2">
      <c r="A8122" t="s">
        <v>21913</v>
      </c>
      <c r="B8122" t="s">
        <v>21915</v>
      </c>
      <c r="C8122" t="s">
        <v>21914</v>
      </c>
      <c r="J8122" t="s">
        <v>27705</v>
      </c>
    </row>
    <row r="8123" spans="1:10" x14ac:dyDescent="0.2">
      <c r="A8123" t="s">
        <v>21916</v>
      </c>
      <c r="B8123" t="s">
        <v>21918</v>
      </c>
      <c r="C8123" t="s">
        <v>21917</v>
      </c>
      <c r="J8123" t="s">
        <v>27705</v>
      </c>
    </row>
    <row r="8124" spans="1:10" x14ac:dyDescent="0.2">
      <c r="A8124" t="s">
        <v>21919</v>
      </c>
      <c r="B8124" t="s">
        <v>21921</v>
      </c>
      <c r="C8124" t="s">
        <v>21920</v>
      </c>
      <c r="J8124" t="s">
        <v>27705</v>
      </c>
    </row>
    <row r="8125" spans="1:10" x14ac:dyDescent="0.2">
      <c r="A8125" t="s">
        <v>21253</v>
      </c>
      <c r="B8125" t="s">
        <v>1376</v>
      </c>
      <c r="C8125" t="s">
        <v>21254</v>
      </c>
      <c r="D8125" t="s">
        <v>21027</v>
      </c>
      <c r="H8125" t="s">
        <v>21028</v>
      </c>
      <c r="J8125" t="s">
        <v>27705</v>
      </c>
    </row>
    <row r="8126" spans="1:10" x14ac:dyDescent="0.2">
      <c r="A8126" t="s">
        <v>24522</v>
      </c>
      <c r="B8126" t="s">
        <v>20989</v>
      </c>
      <c r="C8126" t="s">
        <v>24523</v>
      </c>
      <c r="J8126" t="s">
        <v>27705</v>
      </c>
    </row>
    <row r="8127" spans="1:10" x14ac:dyDescent="0.2">
      <c r="A8127" t="s">
        <v>21922</v>
      </c>
      <c r="B8127" t="s">
        <v>21924</v>
      </c>
      <c r="C8127" t="s">
        <v>21923</v>
      </c>
      <c r="J8127" t="s">
        <v>27705</v>
      </c>
    </row>
    <row r="8128" spans="1:10" x14ac:dyDescent="0.2">
      <c r="A8128" t="s">
        <v>24524</v>
      </c>
      <c r="B8128" t="s">
        <v>26730</v>
      </c>
      <c r="C8128" t="s">
        <v>24525</v>
      </c>
      <c r="F8128" t="s">
        <v>26797</v>
      </c>
      <c r="I8128" t="s">
        <v>26798</v>
      </c>
      <c r="J8128" t="s">
        <v>27707</v>
      </c>
    </row>
    <row r="8129" spans="1:10" x14ac:dyDescent="0.2">
      <c r="A8129" t="s">
        <v>24526</v>
      </c>
      <c r="B8129" t="s">
        <v>24528</v>
      </c>
      <c r="C8129" t="s">
        <v>24527</v>
      </c>
      <c r="J8129" t="s">
        <v>27707</v>
      </c>
    </row>
    <row r="8130" spans="1:10" x14ac:dyDescent="0.2">
      <c r="A8130" t="s">
        <v>26731</v>
      </c>
      <c r="B8130" t="s">
        <v>26733</v>
      </c>
      <c r="C8130" t="s">
        <v>26732</v>
      </c>
      <c r="J8130" t="s">
        <v>27705</v>
      </c>
    </row>
    <row r="8131" spans="1:10" x14ac:dyDescent="0.2">
      <c r="A8131" t="s">
        <v>24529</v>
      </c>
      <c r="B8131" t="s">
        <v>24531</v>
      </c>
      <c r="C8131" t="s">
        <v>24530</v>
      </c>
      <c r="D8131" t="s">
        <v>25172</v>
      </c>
      <c r="H8131" t="s">
        <v>25173</v>
      </c>
      <c r="J8131" t="s">
        <v>27705</v>
      </c>
    </row>
    <row r="8132" spans="1:10" x14ac:dyDescent="0.2">
      <c r="A8132" t="s">
        <v>24532</v>
      </c>
      <c r="B8132" t="s">
        <v>24534</v>
      </c>
      <c r="C8132" t="s">
        <v>24533</v>
      </c>
      <c r="D8132" t="s">
        <v>25175</v>
      </c>
      <c r="H8132" t="s">
        <v>25176</v>
      </c>
      <c r="J8132" t="s">
        <v>27705</v>
      </c>
    </row>
    <row r="8133" spans="1:10" x14ac:dyDescent="0.2">
      <c r="A8133" t="s">
        <v>24535</v>
      </c>
      <c r="B8133" t="s">
        <v>24537</v>
      </c>
      <c r="C8133" t="s">
        <v>24536</v>
      </c>
      <c r="E8133" t="s">
        <v>25962</v>
      </c>
      <c r="G8133" t="s">
        <v>25963</v>
      </c>
      <c r="J8133" t="s">
        <v>27707</v>
      </c>
    </row>
    <row r="8134" spans="1:10" x14ac:dyDescent="0.2">
      <c r="A8134" t="s">
        <v>26210</v>
      </c>
      <c r="B8134" t="s">
        <v>26212</v>
      </c>
      <c r="C8134" t="s">
        <v>26211</v>
      </c>
      <c r="D8134" t="s">
        <v>25962</v>
      </c>
      <c r="H8134" t="s">
        <v>25963</v>
      </c>
      <c r="J8134" t="s">
        <v>27707</v>
      </c>
    </row>
    <row r="8135" spans="1:10" x14ac:dyDescent="0.2">
      <c r="A8135" t="s">
        <v>24538</v>
      </c>
      <c r="B8135" t="s">
        <v>24540</v>
      </c>
      <c r="C8135" t="s">
        <v>24539</v>
      </c>
      <c r="D8135" t="s">
        <v>26584</v>
      </c>
      <c r="H8135" t="s">
        <v>26585</v>
      </c>
      <c r="J8135" t="s">
        <v>27707</v>
      </c>
    </row>
    <row r="8136" spans="1:10" x14ac:dyDescent="0.2">
      <c r="A8136" t="s">
        <v>24541</v>
      </c>
      <c r="B8136" t="s">
        <v>24543</v>
      </c>
      <c r="C8136" t="s">
        <v>24542</v>
      </c>
      <c r="J8136" t="s">
        <v>27707</v>
      </c>
    </row>
    <row r="8137" spans="1:10" x14ac:dyDescent="0.2">
      <c r="A8137" t="s">
        <v>24544</v>
      </c>
      <c r="B8137" t="s">
        <v>24546</v>
      </c>
      <c r="C8137" t="s">
        <v>24545</v>
      </c>
      <c r="J8137" t="s">
        <v>27707</v>
      </c>
    </row>
    <row r="8138" spans="1:10" x14ac:dyDescent="0.2">
      <c r="A8138" t="s">
        <v>24547</v>
      </c>
      <c r="B8138" t="s">
        <v>24549</v>
      </c>
      <c r="C8138" t="s">
        <v>24548</v>
      </c>
      <c r="J8138" t="s">
        <v>27707</v>
      </c>
    </row>
    <row r="8139" spans="1:10" x14ac:dyDescent="0.2">
      <c r="A8139" t="s">
        <v>24550</v>
      </c>
      <c r="B8139" t="s">
        <v>24552</v>
      </c>
      <c r="C8139" t="s">
        <v>24551</v>
      </c>
      <c r="D8139" t="s">
        <v>26587</v>
      </c>
      <c r="H8139" t="s">
        <v>26588</v>
      </c>
      <c r="J8139" t="s">
        <v>27707</v>
      </c>
    </row>
    <row r="8140" spans="1:10" x14ac:dyDescent="0.2">
      <c r="A8140" t="s">
        <v>24553</v>
      </c>
      <c r="B8140" t="s">
        <v>25546</v>
      </c>
      <c r="C8140" t="s">
        <v>24554</v>
      </c>
      <c r="E8140" t="s">
        <v>25965</v>
      </c>
      <c r="G8140" t="s">
        <v>25966</v>
      </c>
      <c r="J8140" t="s">
        <v>27707</v>
      </c>
    </row>
    <row r="8141" spans="1:10" x14ac:dyDescent="0.2">
      <c r="A8141" t="s">
        <v>26213</v>
      </c>
      <c r="B8141" t="s">
        <v>26215</v>
      </c>
      <c r="C8141" t="s">
        <v>26214</v>
      </c>
      <c r="D8141" t="s">
        <v>25965</v>
      </c>
      <c r="H8141" t="s">
        <v>25966</v>
      </c>
      <c r="J8141" t="s">
        <v>27707</v>
      </c>
    </row>
    <row r="8142" spans="1:10" x14ac:dyDescent="0.2">
      <c r="A8142" t="s">
        <v>26216</v>
      </c>
      <c r="B8142" t="s">
        <v>26218</v>
      </c>
      <c r="C8142" t="s">
        <v>26217</v>
      </c>
      <c r="J8142" t="s">
        <v>27707</v>
      </c>
    </row>
    <row r="8143" spans="1:10" x14ac:dyDescent="0.2">
      <c r="A8143" t="s">
        <v>24555</v>
      </c>
      <c r="B8143" t="s">
        <v>24557</v>
      </c>
      <c r="C8143" t="s">
        <v>24556</v>
      </c>
      <c r="J8143" t="s">
        <v>27707</v>
      </c>
    </row>
    <row r="8144" spans="1:10" x14ac:dyDescent="0.2">
      <c r="A8144" t="s">
        <v>24558</v>
      </c>
      <c r="B8144" t="s">
        <v>24560</v>
      </c>
      <c r="C8144" t="s">
        <v>24559</v>
      </c>
      <c r="J8144" t="s">
        <v>27707</v>
      </c>
    </row>
    <row r="8145" spans="1:10" x14ac:dyDescent="0.2">
      <c r="A8145" t="s">
        <v>24561</v>
      </c>
      <c r="B8145" t="s">
        <v>24563</v>
      </c>
      <c r="C8145" t="s">
        <v>24562</v>
      </c>
      <c r="J8145" t="s">
        <v>27707</v>
      </c>
    </row>
    <row r="8146" spans="1:10" x14ac:dyDescent="0.2">
      <c r="A8146" t="s">
        <v>24564</v>
      </c>
      <c r="B8146" t="s">
        <v>24566</v>
      </c>
      <c r="C8146" t="s">
        <v>24565</v>
      </c>
      <c r="E8146" t="s">
        <v>26219</v>
      </c>
      <c r="G8146" t="s">
        <v>26220</v>
      </c>
      <c r="J8146" t="s">
        <v>27707</v>
      </c>
    </row>
    <row r="8147" spans="1:10" x14ac:dyDescent="0.2">
      <c r="A8147" t="s">
        <v>26219</v>
      </c>
      <c r="B8147" t="s">
        <v>24566</v>
      </c>
      <c r="C8147" t="s">
        <v>26220</v>
      </c>
      <c r="D8147" t="s">
        <v>24564</v>
      </c>
      <c r="H8147" t="s">
        <v>24565</v>
      </c>
      <c r="J8147" t="s">
        <v>27707</v>
      </c>
    </row>
    <row r="8148" spans="1:10" x14ac:dyDescent="0.2">
      <c r="A8148" t="s">
        <v>24567</v>
      </c>
      <c r="B8148" t="s">
        <v>24569</v>
      </c>
      <c r="C8148" t="s">
        <v>24568</v>
      </c>
      <c r="J8148" t="s">
        <v>27707</v>
      </c>
    </row>
    <row r="8149" spans="1:10" x14ac:dyDescent="0.2">
      <c r="A8149" t="s">
        <v>24570</v>
      </c>
      <c r="B8149" t="s">
        <v>24572</v>
      </c>
      <c r="C8149" t="s">
        <v>24571</v>
      </c>
      <c r="J8149" t="s">
        <v>27707</v>
      </c>
    </row>
    <row r="8150" spans="1:10" x14ac:dyDescent="0.2">
      <c r="A8150" t="s">
        <v>24573</v>
      </c>
      <c r="B8150" t="s">
        <v>24575</v>
      </c>
      <c r="C8150" t="s">
        <v>24574</v>
      </c>
      <c r="J8150" t="s">
        <v>27707</v>
      </c>
    </row>
    <row r="8151" spans="1:10" x14ac:dyDescent="0.2">
      <c r="A8151" t="s">
        <v>24576</v>
      </c>
      <c r="B8151" t="s">
        <v>24578</v>
      </c>
      <c r="C8151" t="s">
        <v>24577</v>
      </c>
      <c r="J8151" t="s">
        <v>27707</v>
      </c>
    </row>
    <row r="8152" spans="1:10" x14ac:dyDescent="0.2">
      <c r="A8152" t="s">
        <v>24579</v>
      </c>
      <c r="B8152" t="s">
        <v>24581</v>
      </c>
      <c r="C8152" t="s">
        <v>24580</v>
      </c>
      <c r="J8152" t="s">
        <v>27707</v>
      </c>
    </row>
    <row r="8153" spans="1:10" x14ac:dyDescent="0.2">
      <c r="A8153" t="s">
        <v>24582</v>
      </c>
      <c r="B8153" t="s">
        <v>24584</v>
      </c>
      <c r="C8153" t="s">
        <v>24583</v>
      </c>
      <c r="J8153" t="s">
        <v>27707</v>
      </c>
    </row>
    <row r="8154" spans="1:10" x14ac:dyDescent="0.2">
      <c r="A8154" t="s">
        <v>24585</v>
      </c>
      <c r="B8154" t="s">
        <v>24587</v>
      </c>
      <c r="C8154" t="s">
        <v>24586</v>
      </c>
      <c r="J8154" t="s">
        <v>27707</v>
      </c>
    </row>
    <row r="8155" spans="1:10" x14ac:dyDescent="0.2">
      <c r="A8155" t="s">
        <v>27543</v>
      </c>
      <c r="B8155" t="s">
        <v>26736</v>
      </c>
      <c r="C8155" t="s">
        <v>27544</v>
      </c>
      <c r="D8155" t="s">
        <v>26734</v>
      </c>
      <c r="H8155" t="s">
        <v>26735</v>
      </c>
      <c r="J8155" t="s">
        <v>27707</v>
      </c>
    </row>
    <row r="8156" spans="1:10" x14ac:dyDescent="0.2">
      <c r="A8156" t="s">
        <v>26734</v>
      </c>
      <c r="B8156" t="s">
        <v>26736</v>
      </c>
      <c r="C8156" t="s">
        <v>26735</v>
      </c>
      <c r="E8156" t="s">
        <v>27543</v>
      </c>
      <c r="G8156" t="s">
        <v>27544</v>
      </c>
      <c r="J8156" t="s">
        <v>27707</v>
      </c>
    </row>
    <row r="8157" spans="1:10" x14ac:dyDescent="0.2">
      <c r="A8157" t="s">
        <v>24588</v>
      </c>
      <c r="B8157" t="s">
        <v>24590</v>
      </c>
      <c r="C8157" t="s">
        <v>24589</v>
      </c>
      <c r="J8157" t="s">
        <v>27707</v>
      </c>
    </row>
    <row r="8158" spans="1:10" x14ac:dyDescent="0.2">
      <c r="A8158" t="s">
        <v>24591</v>
      </c>
      <c r="B8158" t="s">
        <v>24593</v>
      </c>
      <c r="C8158" t="s">
        <v>24592</v>
      </c>
      <c r="J8158" t="s">
        <v>27707</v>
      </c>
    </row>
    <row r="8159" spans="1:10" x14ac:dyDescent="0.2">
      <c r="A8159" t="s">
        <v>24594</v>
      </c>
      <c r="B8159" t="s">
        <v>6498</v>
      </c>
      <c r="C8159" t="s">
        <v>24595</v>
      </c>
      <c r="J8159" t="s">
        <v>27707</v>
      </c>
    </row>
    <row r="8160" spans="1:10" x14ac:dyDescent="0.2">
      <c r="A8160" t="s">
        <v>24596</v>
      </c>
      <c r="B8160" t="s">
        <v>24598</v>
      </c>
      <c r="C8160" t="s">
        <v>24597</v>
      </c>
      <c r="E8160" t="s">
        <v>26590</v>
      </c>
      <c r="G8160" t="s">
        <v>26591</v>
      </c>
      <c r="J8160" t="s">
        <v>27707</v>
      </c>
    </row>
    <row r="8161" spans="1:10" x14ac:dyDescent="0.2">
      <c r="A8161" t="s">
        <v>26221</v>
      </c>
      <c r="B8161" t="s">
        <v>24598</v>
      </c>
      <c r="C8161" t="s">
        <v>26222</v>
      </c>
      <c r="D8161" t="s">
        <v>26590</v>
      </c>
      <c r="H8161" t="s">
        <v>26591</v>
      </c>
      <c r="J8161" t="s">
        <v>27707</v>
      </c>
    </row>
    <row r="8162" spans="1:10" x14ac:dyDescent="0.2">
      <c r="A8162" t="s">
        <v>24599</v>
      </c>
      <c r="B8162" t="s">
        <v>24601</v>
      </c>
      <c r="C8162" t="s">
        <v>24600</v>
      </c>
      <c r="D8162" t="s">
        <v>26593</v>
      </c>
      <c r="H8162" t="s">
        <v>26594</v>
      </c>
      <c r="J8162" t="s">
        <v>27707</v>
      </c>
    </row>
    <row r="8163" spans="1:10" x14ac:dyDescent="0.2">
      <c r="A8163" t="s">
        <v>24602</v>
      </c>
      <c r="B8163" t="s">
        <v>24604</v>
      </c>
      <c r="C8163" t="s">
        <v>24603</v>
      </c>
      <c r="E8163" t="s">
        <v>26223</v>
      </c>
      <c r="G8163" t="s">
        <v>26224</v>
      </c>
      <c r="J8163" t="s">
        <v>27707</v>
      </c>
    </row>
    <row r="8164" spans="1:10" x14ac:dyDescent="0.2">
      <c r="A8164" t="s">
        <v>26223</v>
      </c>
      <c r="B8164" t="s">
        <v>24604</v>
      </c>
      <c r="C8164" t="s">
        <v>26224</v>
      </c>
      <c r="D8164" t="s">
        <v>24602</v>
      </c>
      <c r="H8164" t="s">
        <v>24603</v>
      </c>
      <c r="J8164" t="s">
        <v>27707</v>
      </c>
    </row>
    <row r="8165" spans="1:10" x14ac:dyDescent="0.2">
      <c r="A8165" t="s">
        <v>24605</v>
      </c>
      <c r="B8165" t="s">
        <v>24607</v>
      </c>
      <c r="C8165" t="s">
        <v>24606</v>
      </c>
      <c r="D8165" t="s">
        <v>27377</v>
      </c>
      <c r="H8165" t="s">
        <v>27378</v>
      </c>
      <c r="J8165" t="s">
        <v>27707</v>
      </c>
    </row>
    <row r="8166" spans="1:10" x14ac:dyDescent="0.2">
      <c r="A8166" t="s">
        <v>24608</v>
      </c>
      <c r="B8166" t="s">
        <v>24610</v>
      </c>
      <c r="C8166" t="s">
        <v>24609</v>
      </c>
      <c r="D8166" t="s">
        <v>24762</v>
      </c>
      <c r="H8166" t="s">
        <v>24763</v>
      </c>
      <c r="J8166" t="s">
        <v>27707</v>
      </c>
    </row>
    <row r="8167" spans="1:10" x14ac:dyDescent="0.2">
      <c r="A8167" t="s">
        <v>26225</v>
      </c>
      <c r="B8167" t="s">
        <v>26227</v>
      </c>
      <c r="C8167" t="s">
        <v>26226</v>
      </c>
      <c r="J8167" t="s">
        <v>27707</v>
      </c>
    </row>
    <row r="8168" spans="1:10" x14ac:dyDescent="0.2">
      <c r="A8168" t="s">
        <v>24611</v>
      </c>
      <c r="B8168" t="s">
        <v>24613</v>
      </c>
      <c r="C8168" t="s">
        <v>24612</v>
      </c>
      <c r="D8168" t="s">
        <v>26596</v>
      </c>
      <c r="H8168" t="s">
        <v>26597</v>
      </c>
      <c r="J8168" t="s">
        <v>27707</v>
      </c>
    </row>
    <row r="8169" spans="1:10" x14ac:dyDescent="0.2">
      <c r="A8169" t="s">
        <v>26737</v>
      </c>
      <c r="B8169" t="s">
        <v>24614</v>
      </c>
      <c r="C8169" t="s">
        <v>26738</v>
      </c>
      <c r="D8169" t="s">
        <v>26228</v>
      </c>
      <c r="E8169" t="s">
        <v>27545</v>
      </c>
      <c r="G8169" t="s">
        <v>27546</v>
      </c>
      <c r="H8169" t="s">
        <v>26229</v>
      </c>
      <c r="J8169" t="s">
        <v>27707</v>
      </c>
    </row>
    <row r="8170" spans="1:10" x14ac:dyDescent="0.2">
      <c r="A8170" t="s">
        <v>25549</v>
      </c>
      <c r="B8170" t="s">
        <v>24614</v>
      </c>
      <c r="C8170" t="s">
        <v>25550</v>
      </c>
      <c r="D8170" t="s">
        <v>25547</v>
      </c>
      <c r="E8170" t="s">
        <v>26599</v>
      </c>
      <c r="G8170" t="s">
        <v>26600</v>
      </c>
      <c r="H8170" t="s">
        <v>25548</v>
      </c>
      <c r="J8170" t="s">
        <v>27707</v>
      </c>
    </row>
    <row r="8171" spans="1:10" x14ac:dyDescent="0.2">
      <c r="A8171" t="s">
        <v>26228</v>
      </c>
      <c r="B8171" t="s">
        <v>24614</v>
      </c>
      <c r="C8171" t="s">
        <v>26229</v>
      </c>
      <c r="D8171" t="s">
        <v>26599</v>
      </c>
      <c r="E8171" t="s">
        <v>26737</v>
      </c>
      <c r="G8171" t="s">
        <v>26738</v>
      </c>
      <c r="H8171" t="s">
        <v>26600</v>
      </c>
      <c r="J8171" t="s">
        <v>27707</v>
      </c>
    </row>
    <row r="8172" spans="1:10" x14ac:dyDescent="0.2">
      <c r="A8172" t="s">
        <v>27545</v>
      </c>
      <c r="B8172" t="s">
        <v>24614</v>
      </c>
      <c r="C8172" t="s">
        <v>27546</v>
      </c>
      <c r="D8172" t="s">
        <v>26737</v>
      </c>
      <c r="H8172" t="s">
        <v>26738</v>
      </c>
      <c r="J8172" t="s">
        <v>27707</v>
      </c>
    </row>
    <row r="8173" spans="1:10" x14ac:dyDescent="0.2">
      <c r="A8173" t="s">
        <v>26739</v>
      </c>
      <c r="B8173" t="s">
        <v>24615</v>
      </c>
      <c r="C8173" t="s">
        <v>26740</v>
      </c>
      <c r="D8173" t="s">
        <v>26230</v>
      </c>
      <c r="E8173" t="s">
        <v>27547</v>
      </c>
      <c r="G8173" t="s">
        <v>27548</v>
      </c>
      <c r="H8173" t="s">
        <v>26231</v>
      </c>
      <c r="J8173" t="s">
        <v>27707</v>
      </c>
    </row>
    <row r="8174" spans="1:10" x14ac:dyDescent="0.2">
      <c r="A8174" t="s">
        <v>26230</v>
      </c>
      <c r="B8174" t="s">
        <v>24615</v>
      </c>
      <c r="C8174" t="s">
        <v>26231</v>
      </c>
      <c r="D8174" t="s">
        <v>26602</v>
      </c>
      <c r="E8174" t="s">
        <v>26739</v>
      </c>
      <c r="G8174" t="s">
        <v>26740</v>
      </c>
      <c r="H8174" t="s">
        <v>26603</v>
      </c>
      <c r="J8174" t="s">
        <v>27707</v>
      </c>
    </row>
    <row r="8175" spans="1:10" x14ac:dyDescent="0.2">
      <c r="A8175" t="s">
        <v>27547</v>
      </c>
      <c r="B8175" t="s">
        <v>24615</v>
      </c>
      <c r="C8175" t="s">
        <v>27548</v>
      </c>
      <c r="D8175" t="s">
        <v>26739</v>
      </c>
      <c r="H8175" t="s">
        <v>26740</v>
      </c>
      <c r="J8175" t="s">
        <v>27707</v>
      </c>
    </row>
    <row r="8176" spans="1:10" x14ac:dyDescent="0.2">
      <c r="A8176" t="s">
        <v>24616</v>
      </c>
      <c r="B8176" t="s">
        <v>26741</v>
      </c>
      <c r="C8176" t="s">
        <v>24617</v>
      </c>
      <c r="F8176" t="s">
        <v>26232</v>
      </c>
      <c r="I8176" t="s">
        <v>26233</v>
      </c>
      <c r="J8176" t="s">
        <v>27707</v>
      </c>
    </row>
    <row r="8177" spans="1:10" x14ac:dyDescent="0.2">
      <c r="A8177" t="s">
        <v>24618</v>
      </c>
      <c r="B8177" t="s">
        <v>21119</v>
      </c>
      <c r="C8177" t="s">
        <v>24619</v>
      </c>
      <c r="D8177" t="s">
        <v>26605</v>
      </c>
      <c r="H8177" t="s">
        <v>26606</v>
      </c>
      <c r="J8177" t="s">
        <v>27707</v>
      </c>
    </row>
    <row r="8178" spans="1:10" x14ac:dyDescent="0.2">
      <c r="A8178" t="s">
        <v>24620</v>
      </c>
      <c r="B8178" t="s">
        <v>24622</v>
      </c>
      <c r="C8178" t="s">
        <v>24621</v>
      </c>
      <c r="E8178" t="s">
        <v>27549</v>
      </c>
      <c r="G8178" t="s">
        <v>27550</v>
      </c>
      <c r="J8178" t="s">
        <v>27705</v>
      </c>
    </row>
    <row r="8179" spans="1:10" x14ac:dyDescent="0.2">
      <c r="A8179" t="s">
        <v>27549</v>
      </c>
      <c r="B8179" t="s">
        <v>27551</v>
      </c>
      <c r="C8179" t="s">
        <v>27550</v>
      </c>
      <c r="D8179" t="s">
        <v>24620</v>
      </c>
      <c r="H8179" t="s">
        <v>24621</v>
      </c>
      <c r="J8179" t="s">
        <v>27705</v>
      </c>
    </row>
    <row r="8180" spans="1:10" x14ac:dyDescent="0.2">
      <c r="A8180" t="s">
        <v>24623</v>
      </c>
      <c r="B8180" t="s">
        <v>24625</v>
      </c>
      <c r="C8180" t="s">
        <v>24624</v>
      </c>
      <c r="E8180" t="s">
        <v>27552</v>
      </c>
      <c r="G8180" t="s">
        <v>27553</v>
      </c>
      <c r="J8180" t="s">
        <v>27705</v>
      </c>
    </row>
    <row r="8181" spans="1:10" x14ac:dyDescent="0.2">
      <c r="A8181" t="s">
        <v>27552</v>
      </c>
      <c r="B8181" t="s">
        <v>27554</v>
      </c>
      <c r="C8181" t="s">
        <v>27553</v>
      </c>
      <c r="D8181" t="s">
        <v>24623</v>
      </c>
      <c r="H8181" t="s">
        <v>24624</v>
      </c>
      <c r="J8181" t="s">
        <v>27705</v>
      </c>
    </row>
    <row r="8182" spans="1:10" x14ac:dyDescent="0.2">
      <c r="A8182" t="s">
        <v>24626</v>
      </c>
      <c r="B8182" t="s">
        <v>24628</v>
      </c>
      <c r="C8182" t="s">
        <v>24627</v>
      </c>
      <c r="J8182" t="s">
        <v>27707</v>
      </c>
    </row>
    <row r="8183" spans="1:10" x14ac:dyDescent="0.2">
      <c r="A8183" t="s">
        <v>24629</v>
      </c>
      <c r="B8183" t="s">
        <v>24631</v>
      </c>
      <c r="C8183" t="s">
        <v>24630</v>
      </c>
      <c r="D8183" t="s">
        <v>26607</v>
      </c>
      <c r="H8183" t="s">
        <v>26608</v>
      </c>
      <c r="J8183" t="s">
        <v>27707</v>
      </c>
    </row>
    <row r="8184" spans="1:10" x14ac:dyDescent="0.2">
      <c r="A8184" t="s">
        <v>24632</v>
      </c>
      <c r="B8184" t="s">
        <v>24634</v>
      </c>
      <c r="C8184" t="s">
        <v>24633</v>
      </c>
      <c r="J8184" t="s">
        <v>27707</v>
      </c>
    </row>
    <row r="8185" spans="1:10" x14ac:dyDescent="0.2">
      <c r="A8185" t="s">
        <v>24635</v>
      </c>
      <c r="B8185" t="s">
        <v>25553</v>
      </c>
      <c r="C8185" t="s">
        <v>24636</v>
      </c>
      <c r="F8185" t="s">
        <v>26797</v>
      </c>
      <c r="I8185" t="s">
        <v>26798</v>
      </c>
      <c r="J8185" t="s">
        <v>27707</v>
      </c>
    </row>
    <row r="8186" spans="1:10" x14ac:dyDescent="0.2">
      <c r="A8186" t="s">
        <v>24637</v>
      </c>
      <c r="B8186" t="s">
        <v>24639</v>
      </c>
      <c r="C8186" t="s">
        <v>24638</v>
      </c>
      <c r="D8186" t="s">
        <v>24764</v>
      </c>
      <c r="H8186" t="s">
        <v>24765</v>
      </c>
      <c r="J8186" t="s">
        <v>27707</v>
      </c>
    </row>
    <row r="8187" spans="1:10" x14ac:dyDescent="0.2">
      <c r="A8187" t="s">
        <v>24640</v>
      </c>
      <c r="B8187" t="s">
        <v>27555</v>
      </c>
      <c r="C8187" t="s">
        <v>24641</v>
      </c>
      <c r="D8187" t="s">
        <v>26610</v>
      </c>
      <c r="H8187" t="s">
        <v>26611</v>
      </c>
      <c r="J8187" t="s">
        <v>27707</v>
      </c>
    </row>
    <row r="8188" spans="1:10" x14ac:dyDescent="0.2">
      <c r="A8188" t="s">
        <v>26232</v>
      </c>
      <c r="B8188" t="s">
        <v>26234</v>
      </c>
      <c r="C8188" t="s">
        <v>26233</v>
      </c>
      <c r="J8188" t="s">
        <v>27707</v>
      </c>
    </row>
    <row r="8189" spans="1:10" x14ac:dyDescent="0.2">
      <c r="A8189" t="s">
        <v>24642</v>
      </c>
      <c r="B8189" t="s">
        <v>26742</v>
      </c>
      <c r="C8189" t="s">
        <v>24643</v>
      </c>
      <c r="E8189" t="s">
        <v>27650</v>
      </c>
      <c r="G8189" t="s">
        <v>27651</v>
      </c>
      <c r="J8189" t="s">
        <v>27707</v>
      </c>
    </row>
    <row r="8190" spans="1:10" x14ac:dyDescent="0.2">
      <c r="A8190" t="s">
        <v>24644</v>
      </c>
      <c r="B8190" t="s">
        <v>24646</v>
      </c>
      <c r="C8190" t="s">
        <v>24645</v>
      </c>
      <c r="J8190" t="s">
        <v>27707</v>
      </c>
    </row>
    <row r="8191" spans="1:10" x14ac:dyDescent="0.2">
      <c r="A8191" t="s">
        <v>27556</v>
      </c>
      <c r="B8191" t="s">
        <v>27558</v>
      </c>
      <c r="C8191" t="s">
        <v>27557</v>
      </c>
      <c r="J8191" t="s">
        <v>27707</v>
      </c>
    </row>
    <row r="8192" spans="1:10" x14ac:dyDescent="0.2">
      <c r="A8192" t="s">
        <v>26743</v>
      </c>
      <c r="B8192" t="s">
        <v>27559</v>
      </c>
      <c r="C8192" t="s">
        <v>26744</v>
      </c>
      <c r="J8192" t="s">
        <v>27707</v>
      </c>
    </row>
    <row r="8193" spans="1:10" x14ac:dyDescent="0.2">
      <c r="A8193" t="s">
        <v>24647</v>
      </c>
      <c r="B8193" t="s">
        <v>24649</v>
      </c>
      <c r="C8193" t="s">
        <v>24648</v>
      </c>
      <c r="D8193" t="s">
        <v>25695</v>
      </c>
      <c r="H8193" t="s">
        <v>25696</v>
      </c>
      <c r="J8193" t="s">
        <v>27707</v>
      </c>
    </row>
    <row r="8194" spans="1:10" x14ac:dyDescent="0.2">
      <c r="A8194" t="s">
        <v>24650</v>
      </c>
      <c r="B8194" t="s">
        <v>24652</v>
      </c>
      <c r="C8194" t="s">
        <v>24651</v>
      </c>
      <c r="D8194" t="s">
        <v>25178</v>
      </c>
      <c r="H8194" t="s">
        <v>25179</v>
      </c>
      <c r="J8194" t="s">
        <v>27705</v>
      </c>
    </row>
    <row r="8195" spans="1:10" x14ac:dyDescent="0.2">
      <c r="A8195" t="s">
        <v>24653</v>
      </c>
      <c r="B8195" t="s">
        <v>24655</v>
      </c>
      <c r="C8195" t="s">
        <v>24654</v>
      </c>
      <c r="J8195" t="s">
        <v>27707</v>
      </c>
    </row>
    <row r="8196" spans="1:10" x14ac:dyDescent="0.2">
      <c r="A8196" t="s">
        <v>24656</v>
      </c>
      <c r="B8196" t="s">
        <v>24658</v>
      </c>
      <c r="C8196" t="s">
        <v>24657</v>
      </c>
      <c r="D8196" t="s">
        <v>26235</v>
      </c>
      <c r="H8196" t="s">
        <v>26236</v>
      </c>
      <c r="J8196" t="s">
        <v>27707</v>
      </c>
    </row>
    <row r="8197" spans="1:10" x14ac:dyDescent="0.2">
      <c r="A8197" t="s">
        <v>26745</v>
      </c>
      <c r="B8197" t="s">
        <v>26747</v>
      </c>
      <c r="C8197" t="s">
        <v>26746</v>
      </c>
      <c r="J8197" t="s">
        <v>27707</v>
      </c>
    </row>
    <row r="8198" spans="1:10" x14ac:dyDescent="0.2">
      <c r="A8198" t="s">
        <v>26748</v>
      </c>
      <c r="B8198" t="s">
        <v>26750</v>
      </c>
      <c r="C8198" t="s">
        <v>26749</v>
      </c>
      <c r="J8198" t="s">
        <v>27707</v>
      </c>
    </row>
    <row r="8199" spans="1:10" x14ac:dyDescent="0.2">
      <c r="A8199" t="s">
        <v>24659</v>
      </c>
      <c r="B8199" t="s">
        <v>24661</v>
      </c>
      <c r="C8199" t="s">
        <v>24660</v>
      </c>
      <c r="E8199" t="s">
        <v>26751</v>
      </c>
      <c r="G8199" t="s">
        <v>26752</v>
      </c>
      <c r="J8199" t="s">
        <v>27707</v>
      </c>
    </row>
    <row r="8200" spans="1:10" x14ac:dyDescent="0.2">
      <c r="A8200" t="s">
        <v>26751</v>
      </c>
      <c r="B8200" t="s">
        <v>24661</v>
      </c>
      <c r="C8200" t="s">
        <v>26752</v>
      </c>
      <c r="D8200" t="s">
        <v>24659</v>
      </c>
      <c r="E8200" t="s">
        <v>27560</v>
      </c>
      <c r="G8200" t="s">
        <v>27561</v>
      </c>
      <c r="H8200" t="s">
        <v>24660</v>
      </c>
      <c r="J8200" t="s">
        <v>27707</v>
      </c>
    </row>
    <row r="8201" spans="1:10" x14ac:dyDescent="0.2">
      <c r="A8201" t="s">
        <v>27560</v>
      </c>
      <c r="B8201" t="s">
        <v>24661</v>
      </c>
      <c r="C8201" t="s">
        <v>27561</v>
      </c>
      <c r="D8201" t="s">
        <v>26751</v>
      </c>
      <c r="H8201" t="s">
        <v>26752</v>
      </c>
      <c r="J8201" t="s">
        <v>27707</v>
      </c>
    </row>
    <row r="8202" spans="1:10" x14ac:dyDescent="0.2">
      <c r="A8202" t="s">
        <v>24662</v>
      </c>
      <c r="B8202" t="s">
        <v>24664</v>
      </c>
      <c r="C8202" t="s">
        <v>24663</v>
      </c>
      <c r="E8202" t="s">
        <v>26753</v>
      </c>
      <c r="G8202" t="s">
        <v>26754</v>
      </c>
      <c r="J8202" t="s">
        <v>27707</v>
      </c>
    </row>
    <row r="8203" spans="1:10" x14ac:dyDescent="0.2">
      <c r="A8203" t="s">
        <v>26753</v>
      </c>
      <c r="B8203" t="s">
        <v>24664</v>
      </c>
      <c r="C8203" t="s">
        <v>26754</v>
      </c>
      <c r="D8203" t="s">
        <v>24662</v>
      </c>
      <c r="E8203" t="s">
        <v>27562</v>
      </c>
      <c r="G8203" t="s">
        <v>27563</v>
      </c>
      <c r="H8203" t="s">
        <v>24663</v>
      </c>
      <c r="J8203" t="s">
        <v>27707</v>
      </c>
    </row>
    <row r="8204" spans="1:10" x14ac:dyDescent="0.2">
      <c r="A8204" t="s">
        <v>27562</v>
      </c>
      <c r="B8204" t="s">
        <v>24664</v>
      </c>
      <c r="C8204" t="s">
        <v>27563</v>
      </c>
      <c r="D8204" t="s">
        <v>26753</v>
      </c>
      <c r="H8204" t="s">
        <v>26754</v>
      </c>
      <c r="J8204" t="s">
        <v>27707</v>
      </c>
    </row>
    <row r="8205" spans="1:10" x14ac:dyDescent="0.2">
      <c r="A8205" t="s">
        <v>26755</v>
      </c>
      <c r="B8205" t="s">
        <v>26757</v>
      </c>
      <c r="C8205" t="s">
        <v>26756</v>
      </c>
      <c r="J8205" t="s">
        <v>27707</v>
      </c>
    </row>
    <row r="8206" spans="1:10" x14ac:dyDescent="0.2">
      <c r="A8206" t="s">
        <v>26235</v>
      </c>
      <c r="B8206" t="s">
        <v>26237</v>
      </c>
      <c r="C8206" t="s">
        <v>26236</v>
      </c>
      <c r="E8206" t="s">
        <v>24656</v>
      </c>
      <c r="G8206" t="s">
        <v>24657</v>
      </c>
      <c r="J8206" t="s">
        <v>27707</v>
      </c>
    </row>
    <row r="8207" spans="1:10" x14ac:dyDescent="0.2">
      <c r="A8207" t="s">
        <v>27564</v>
      </c>
      <c r="B8207" t="s">
        <v>27566</v>
      </c>
      <c r="C8207" t="s">
        <v>27565</v>
      </c>
      <c r="J8207" t="s">
        <v>27707</v>
      </c>
    </row>
    <row r="8208" spans="1:10" x14ac:dyDescent="0.2">
      <c r="A8208" t="s">
        <v>26758</v>
      </c>
      <c r="B8208" t="s">
        <v>26760</v>
      </c>
      <c r="C8208" t="s">
        <v>26759</v>
      </c>
      <c r="J8208" t="s">
        <v>27707</v>
      </c>
    </row>
    <row r="8209" spans="1:10" x14ac:dyDescent="0.2">
      <c r="A8209" t="s">
        <v>26761</v>
      </c>
      <c r="B8209" t="s">
        <v>26763</v>
      </c>
      <c r="C8209" t="s">
        <v>26762</v>
      </c>
      <c r="J8209" t="s">
        <v>27707</v>
      </c>
    </row>
    <row r="8210" spans="1:10" x14ac:dyDescent="0.2">
      <c r="A8210" t="s">
        <v>26764</v>
      </c>
      <c r="B8210" t="s">
        <v>26766</v>
      </c>
      <c r="C8210" t="s">
        <v>26765</v>
      </c>
      <c r="J8210" t="s">
        <v>27707</v>
      </c>
    </row>
    <row r="8211" spans="1:10" x14ac:dyDescent="0.2">
      <c r="A8211" t="s">
        <v>26767</v>
      </c>
      <c r="B8211" t="s">
        <v>26769</v>
      </c>
      <c r="C8211" t="s">
        <v>26768</v>
      </c>
      <c r="J8211" t="s">
        <v>27707</v>
      </c>
    </row>
    <row r="8212" spans="1:10" x14ac:dyDescent="0.2">
      <c r="A8212" t="s">
        <v>26770</v>
      </c>
      <c r="B8212" t="s">
        <v>26772</v>
      </c>
      <c r="C8212" t="s">
        <v>26771</v>
      </c>
      <c r="J8212" t="s">
        <v>27707</v>
      </c>
    </row>
    <row r="8213" spans="1:10" x14ac:dyDescent="0.2">
      <c r="A8213" t="s">
        <v>25693</v>
      </c>
      <c r="B8213" t="s">
        <v>27567</v>
      </c>
      <c r="C8213" t="s">
        <v>25694</v>
      </c>
      <c r="D8213" t="s">
        <v>21906</v>
      </c>
      <c r="H8213" t="s">
        <v>21907</v>
      </c>
      <c r="J8213" t="s">
        <v>27705</v>
      </c>
    </row>
    <row r="8214" spans="1:10" x14ac:dyDescent="0.2">
      <c r="A8214" t="s">
        <v>26773</v>
      </c>
      <c r="B8214" t="s">
        <v>26775</v>
      </c>
      <c r="C8214" t="s">
        <v>26774</v>
      </c>
      <c r="J8214" t="s">
        <v>27707</v>
      </c>
    </row>
    <row r="8215" spans="1:10" x14ac:dyDescent="0.2">
      <c r="A8215" t="s">
        <v>26776</v>
      </c>
      <c r="B8215" t="s">
        <v>26778</v>
      </c>
      <c r="C8215" t="s">
        <v>26777</v>
      </c>
      <c r="J8215" t="s">
        <v>27707</v>
      </c>
    </row>
    <row r="8216" spans="1:10" x14ac:dyDescent="0.2">
      <c r="A8216" t="s">
        <v>26779</v>
      </c>
      <c r="B8216" t="s">
        <v>26781</v>
      </c>
      <c r="C8216" t="s">
        <v>26780</v>
      </c>
      <c r="J8216" t="s">
        <v>27707</v>
      </c>
    </row>
    <row r="8217" spans="1:10" x14ac:dyDescent="0.2">
      <c r="A8217" t="s">
        <v>26238</v>
      </c>
      <c r="B8217" t="s">
        <v>26240</v>
      </c>
      <c r="C8217" t="s">
        <v>26239</v>
      </c>
      <c r="E8217" t="s">
        <v>26782</v>
      </c>
      <c r="G8217" t="s">
        <v>26783</v>
      </c>
      <c r="J8217" t="s">
        <v>27707</v>
      </c>
    </row>
    <row r="8218" spans="1:10" x14ac:dyDescent="0.2">
      <c r="A8218" t="s">
        <v>26782</v>
      </c>
      <c r="B8218" t="s">
        <v>26784</v>
      </c>
      <c r="C8218" t="s">
        <v>26783</v>
      </c>
      <c r="D8218" t="s">
        <v>26238</v>
      </c>
      <c r="F8218" t="s">
        <v>27652</v>
      </c>
      <c r="H8218" t="s">
        <v>26239</v>
      </c>
      <c r="I8218" t="s">
        <v>27653</v>
      </c>
      <c r="J8218" t="s">
        <v>27707</v>
      </c>
    </row>
    <row r="8219" spans="1:10" x14ac:dyDescent="0.2">
      <c r="A8219" t="s">
        <v>26785</v>
      </c>
      <c r="B8219" t="s">
        <v>26787</v>
      </c>
      <c r="C8219" t="s">
        <v>26786</v>
      </c>
      <c r="J8219" t="s">
        <v>27707</v>
      </c>
    </row>
    <row r="8220" spans="1:10" x14ac:dyDescent="0.2">
      <c r="A8220" t="s">
        <v>26788</v>
      </c>
      <c r="B8220" t="s">
        <v>26790</v>
      </c>
      <c r="C8220" t="s">
        <v>26789</v>
      </c>
      <c r="J8220" t="s">
        <v>27707</v>
      </c>
    </row>
    <row r="8221" spans="1:10" x14ac:dyDescent="0.2">
      <c r="A8221" t="s">
        <v>26791</v>
      </c>
      <c r="B8221" t="s">
        <v>26793</v>
      </c>
      <c r="C8221" t="s">
        <v>26792</v>
      </c>
      <c r="J8221" t="s">
        <v>27707</v>
      </c>
    </row>
    <row r="8222" spans="1:10" x14ac:dyDescent="0.2">
      <c r="A8222" t="s">
        <v>26794</v>
      </c>
      <c r="B8222" t="s">
        <v>26796</v>
      </c>
      <c r="C8222" t="s">
        <v>26795</v>
      </c>
      <c r="J8222" t="s">
        <v>27707</v>
      </c>
    </row>
    <row r="8223" spans="1:10" x14ac:dyDescent="0.2">
      <c r="A8223" t="s">
        <v>26797</v>
      </c>
      <c r="B8223" t="s">
        <v>26799</v>
      </c>
      <c r="C8223" t="s">
        <v>26798</v>
      </c>
      <c r="J8223" t="s">
        <v>27707</v>
      </c>
    </row>
    <row r="8224" spans="1:10" x14ac:dyDescent="0.2">
      <c r="A8224" t="s">
        <v>26800</v>
      </c>
      <c r="B8224" t="s">
        <v>26802</v>
      </c>
      <c r="C8224" t="s">
        <v>26801</v>
      </c>
      <c r="J8224" t="s">
        <v>27707</v>
      </c>
    </row>
    <row r="8225" spans="1:10" x14ac:dyDescent="0.2">
      <c r="A8225" t="s">
        <v>26803</v>
      </c>
      <c r="B8225" t="s">
        <v>26805</v>
      </c>
      <c r="C8225" t="s">
        <v>26804</v>
      </c>
      <c r="J8225" t="s">
        <v>27707</v>
      </c>
    </row>
    <row r="8226" spans="1:10" x14ac:dyDescent="0.2">
      <c r="A8226" t="s">
        <v>26806</v>
      </c>
      <c r="B8226" t="s">
        <v>26808</v>
      </c>
      <c r="C8226" t="s">
        <v>26807</v>
      </c>
      <c r="J8226" t="s">
        <v>27707</v>
      </c>
    </row>
    <row r="8227" spans="1:10" x14ac:dyDescent="0.2">
      <c r="A8227" t="s">
        <v>26809</v>
      </c>
      <c r="B8227" t="s">
        <v>26811</v>
      </c>
      <c r="C8227" t="s">
        <v>26810</v>
      </c>
      <c r="D8227" t="s">
        <v>21120</v>
      </c>
      <c r="H8227" t="s">
        <v>21121</v>
      </c>
      <c r="J8227" t="s">
        <v>27705</v>
      </c>
    </row>
    <row r="8228" spans="1:10" x14ac:dyDescent="0.2">
      <c r="A8228" t="s">
        <v>27568</v>
      </c>
      <c r="B8228" t="s">
        <v>27570</v>
      </c>
      <c r="C8228" t="s">
        <v>27569</v>
      </c>
      <c r="J8228" t="s">
        <v>27707</v>
      </c>
    </row>
    <row r="8229" spans="1:10" x14ac:dyDescent="0.2">
      <c r="A8229" t="s">
        <v>26812</v>
      </c>
      <c r="B8229" t="s">
        <v>27571</v>
      </c>
      <c r="C8229" t="s">
        <v>26813</v>
      </c>
      <c r="J8229" t="s">
        <v>27707</v>
      </c>
    </row>
    <row r="8230" spans="1:10" x14ac:dyDescent="0.2">
      <c r="A8230" t="s">
        <v>27572</v>
      </c>
      <c r="B8230" t="s">
        <v>27574</v>
      </c>
      <c r="C8230" t="s">
        <v>27573</v>
      </c>
      <c r="J8230" t="s">
        <v>27707</v>
      </c>
    </row>
    <row r="8231" spans="1:10" x14ac:dyDescent="0.2">
      <c r="A8231" t="s">
        <v>21124</v>
      </c>
      <c r="B8231" t="s">
        <v>8154</v>
      </c>
      <c r="C8231" t="s">
        <v>21125</v>
      </c>
      <c r="J8231" t="s">
        <v>27705</v>
      </c>
    </row>
    <row r="8232" spans="1:10" x14ac:dyDescent="0.2">
      <c r="A8232" t="s">
        <v>21126</v>
      </c>
      <c r="B8232" t="s">
        <v>21128</v>
      </c>
      <c r="C8232" t="s">
        <v>21127</v>
      </c>
      <c r="J8232" t="s">
        <v>27705</v>
      </c>
    </row>
    <row r="8233" spans="1:10" x14ac:dyDescent="0.2">
      <c r="A8233" t="s">
        <v>21129</v>
      </c>
      <c r="B8233" t="s">
        <v>21131</v>
      </c>
      <c r="C8233" t="s">
        <v>21130</v>
      </c>
      <c r="J8233" t="s">
        <v>27705</v>
      </c>
    </row>
    <row r="8234" spans="1:10" x14ac:dyDescent="0.2">
      <c r="A8234" t="s">
        <v>21132</v>
      </c>
      <c r="B8234" t="s">
        <v>21134</v>
      </c>
      <c r="C8234" t="s">
        <v>21133</v>
      </c>
      <c r="J8234" t="s">
        <v>27705</v>
      </c>
    </row>
    <row r="8235" spans="1:10" x14ac:dyDescent="0.2">
      <c r="A8235" t="s">
        <v>21135</v>
      </c>
      <c r="B8235" t="s">
        <v>21137</v>
      </c>
      <c r="C8235" t="s">
        <v>21136</v>
      </c>
      <c r="J8235" t="s">
        <v>27705</v>
      </c>
    </row>
    <row r="8236" spans="1:10" x14ac:dyDescent="0.2">
      <c r="A8236" t="s">
        <v>21138</v>
      </c>
      <c r="B8236" t="s">
        <v>21096</v>
      </c>
      <c r="C8236" t="s">
        <v>21139</v>
      </c>
      <c r="J8236" t="s">
        <v>27705</v>
      </c>
    </row>
    <row r="8237" spans="1:10" x14ac:dyDescent="0.2">
      <c r="A8237" t="s">
        <v>21140</v>
      </c>
      <c r="B8237" t="s">
        <v>21142</v>
      </c>
      <c r="C8237" t="s">
        <v>21141</v>
      </c>
      <c r="J8237" t="s">
        <v>27705</v>
      </c>
    </row>
    <row r="8238" spans="1:10" x14ac:dyDescent="0.2">
      <c r="A8238" t="s">
        <v>24665</v>
      </c>
      <c r="B8238" t="s">
        <v>24667</v>
      </c>
      <c r="C8238" t="s">
        <v>24666</v>
      </c>
      <c r="J8238" t="s">
        <v>27707</v>
      </c>
    </row>
    <row r="8239" spans="1:10" x14ac:dyDescent="0.2">
      <c r="A8239" t="s">
        <v>21143</v>
      </c>
      <c r="B8239" t="s">
        <v>20927</v>
      </c>
      <c r="C8239" t="s">
        <v>21144</v>
      </c>
      <c r="E8239" t="s">
        <v>20925</v>
      </c>
      <c r="G8239" t="s">
        <v>20926</v>
      </c>
      <c r="J8239" t="s">
        <v>27705</v>
      </c>
    </row>
    <row r="8240" spans="1:10" x14ac:dyDescent="0.2">
      <c r="A8240" t="s">
        <v>21145</v>
      </c>
      <c r="B8240" t="s">
        <v>20930</v>
      </c>
      <c r="C8240" t="s">
        <v>21146</v>
      </c>
      <c r="E8240" t="s">
        <v>20928</v>
      </c>
      <c r="G8240" t="s">
        <v>20929</v>
      </c>
      <c r="J8240" t="s">
        <v>27705</v>
      </c>
    </row>
    <row r="8241" spans="1:10" x14ac:dyDescent="0.2">
      <c r="A8241" t="s">
        <v>21147</v>
      </c>
      <c r="B8241" t="s">
        <v>20933</v>
      </c>
      <c r="C8241" t="s">
        <v>21148</v>
      </c>
      <c r="E8241" t="s">
        <v>20931</v>
      </c>
      <c r="G8241" t="s">
        <v>20932</v>
      </c>
      <c r="J8241" t="s">
        <v>27705</v>
      </c>
    </row>
    <row r="8242" spans="1:10" x14ac:dyDescent="0.2">
      <c r="A8242" t="s">
        <v>21149</v>
      </c>
      <c r="B8242" t="s">
        <v>21151</v>
      </c>
      <c r="C8242" t="s">
        <v>21150</v>
      </c>
      <c r="J8242" t="s">
        <v>27705</v>
      </c>
    </row>
    <row r="8243" spans="1:10" x14ac:dyDescent="0.2">
      <c r="A8243" t="s">
        <v>21152</v>
      </c>
      <c r="B8243" t="s">
        <v>21154</v>
      </c>
      <c r="C8243" t="s">
        <v>21153</v>
      </c>
      <c r="D8243" t="s">
        <v>25219</v>
      </c>
      <c r="E8243" t="s">
        <v>25172</v>
      </c>
      <c r="G8243" t="s">
        <v>25173</v>
      </c>
      <c r="H8243" t="s">
        <v>25220</v>
      </c>
      <c r="J8243" t="s">
        <v>27705</v>
      </c>
    </row>
    <row r="8244" spans="1:10" x14ac:dyDescent="0.2">
      <c r="A8244" t="s">
        <v>21155</v>
      </c>
      <c r="B8244" t="s">
        <v>21157</v>
      </c>
      <c r="C8244" t="s">
        <v>21156</v>
      </c>
      <c r="D8244" t="s">
        <v>25223</v>
      </c>
      <c r="H8244" t="s">
        <v>25224</v>
      </c>
      <c r="J8244" t="s">
        <v>27705</v>
      </c>
    </row>
    <row r="8245" spans="1:10" x14ac:dyDescent="0.2">
      <c r="A8245" t="s">
        <v>21158</v>
      </c>
      <c r="B8245" t="s">
        <v>21160</v>
      </c>
      <c r="C8245" t="s">
        <v>21159</v>
      </c>
      <c r="J8245" t="s">
        <v>27705</v>
      </c>
    </row>
    <row r="8246" spans="1:10" x14ac:dyDescent="0.2">
      <c r="A8246" t="s">
        <v>21161</v>
      </c>
      <c r="B8246" t="s">
        <v>21163</v>
      </c>
      <c r="C8246" t="s">
        <v>21162</v>
      </c>
      <c r="D8246" t="s">
        <v>25226</v>
      </c>
      <c r="H8246" t="s">
        <v>25227</v>
      </c>
      <c r="J8246" t="s">
        <v>27705</v>
      </c>
    </row>
    <row r="8247" spans="1:10" x14ac:dyDescent="0.2">
      <c r="A8247" t="s">
        <v>21164</v>
      </c>
      <c r="B8247" t="s">
        <v>21166</v>
      </c>
      <c r="C8247" t="s">
        <v>21165</v>
      </c>
      <c r="J8247" t="s">
        <v>27705</v>
      </c>
    </row>
    <row r="8248" spans="1:10" x14ac:dyDescent="0.2">
      <c r="A8248" t="s">
        <v>26814</v>
      </c>
      <c r="B8248" t="s">
        <v>26816</v>
      </c>
      <c r="C8248" t="s">
        <v>26815</v>
      </c>
      <c r="J8248" t="s">
        <v>27707</v>
      </c>
    </row>
    <row r="8249" spans="1:10" x14ac:dyDescent="0.2">
      <c r="A8249" t="s">
        <v>21167</v>
      </c>
      <c r="B8249" t="s">
        <v>21169</v>
      </c>
      <c r="C8249" t="s">
        <v>21168</v>
      </c>
      <c r="J8249" t="s">
        <v>27705</v>
      </c>
    </row>
    <row r="8250" spans="1:10" x14ac:dyDescent="0.2">
      <c r="A8250" t="s">
        <v>21170</v>
      </c>
      <c r="B8250" t="s">
        <v>21172</v>
      </c>
      <c r="C8250" t="s">
        <v>21171</v>
      </c>
      <c r="J8250" t="s">
        <v>27705</v>
      </c>
    </row>
    <row r="8251" spans="1:10" x14ac:dyDescent="0.2">
      <c r="A8251" t="s">
        <v>21173</v>
      </c>
      <c r="B8251" t="s">
        <v>21175</v>
      </c>
      <c r="C8251" t="s">
        <v>21174</v>
      </c>
      <c r="J8251" t="s">
        <v>27705</v>
      </c>
    </row>
    <row r="8252" spans="1:10" x14ac:dyDescent="0.2">
      <c r="A8252" t="s">
        <v>24668</v>
      </c>
      <c r="B8252" t="s">
        <v>21099</v>
      </c>
      <c r="C8252" t="s">
        <v>24669</v>
      </c>
      <c r="J8252" t="s">
        <v>27707</v>
      </c>
    </row>
    <row r="8253" spans="1:10" x14ac:dyDescent="0.2">
      <c r="A8253" t="s">
        <v>24670</v>
      </c>
      <c r="B8253" t="s">
        <v>24672</v>
      </c>
      <c r="C8253" t="s">
        <v>24671</v>
      </c>
      <c r="J8253" t="s">
        <v>27707</v>
      </c>
    </row>
    <row r="8254" spans="1:10" x14ac:dyDescent="0.2">
      <c r="A8254" t="s">
        <v>26241</v>
      </c>
      <c r="B8254" t="s">
        <v>26243</v>
      </c>
      <c r="C8254" t="s">
        <v>26242</v>
      </c>
      <c r="J8254" t="s">
        <v>27705</v>
      </c>
    </row>
    <row r="8255" spans="1:10" x14ac:dyDescent="0.2">
      <c r="A8255" t="s">
        <v>21176</v>
      </c>
      <c r="B8255" t="s">
        <v>21178</v>
      </c>
      <c r="C8255" t="s">
        <v>21177</v>
      </c>
      <c r="J8255" t="s">
        <v>27705</v>
      </c>
    </row>
    <row r="8256" spans="1:10" x14ac:dyDescent="0.2">
      <c r="A8256" t="s">
        <v>21179</v>
      </c>
      <c r="B8256" t="s">
        <v>21181</v>
      </c>
      <c r="C8256" t="s">
        <v>21180</v>
      </c>
      <c r="J8256" t="s">
        <v>27705</v>
      </c>
    </row>
    <row r="8257" spans="1:10" x14ac:dyDescent="0.2">
      <c r="A8257" t="s">
        <v>21182</v>
      </c>
      <c r="B8257" t="s">
        <v>21184</v>
      </c>
      <c r="C8257" t="s">
        <v>21183</v>
      </c>
      <c r="D8257" t="s">
        <v>21185</v>
      </c>
      <c r="H8257" t="s">
        <v>21186</v>
      </c>
      <c r="J8257" t="s">
        <v>27705</v>
      </c>
    </row>
    <row r="8258" spans="1:10" x14ac:dyDescent="0.2">
      <c r="A8258" t="s">
        <v>21185</v>
      </c>
      <c r="B8258" t="s">
        <v>21184</v>
      </c>
      <c r="C8258" t="s">
        <v>21186</v>
      </c>
      <c r="E8258" t="s">
        <v>21182</v>
      </c>
      <c r="G8258" t="s">
        <v>21183</v>
      </c>
      <c r="J8258" t="s">
        <v>27705</v>
      </c>
    </row>
    <row r="8259" spans="1:10" x14ac:dyDescent="0.2">
      <c r="A8259" t="s">
        <v>27575</v>
      </c>
      <c r="B8259" t="s">
        <v>27577</v>
      </c>
      <c r="C8259" t="s">
        <v>27576</v>
      </c>
      <c r="J8259" t="s">
        <v>27705</v>
      </c>
    </row>
    <row r="8260" spans="1:10" x14ac:dyDescent="0.2">
      <c r="A8260" t="s">
        <v>27578</v>
      </c>
      <c r="B8260" t="s">
        <v>27580</v>
      </c>
      <c r="C8260" t="s">
        <v>27579</v>
      </c>
      <c r="J8260" t="s">
        <v>27705</v>
      </c>
    </row>
    <row r="8261" spans="1:10" x14ac:dyDescent="0.2">
      <c r="A8261" t="s">
        <v>18834</v>
      </c>
      <c r="B8261" t="s">
        <v>18836</v>
      </c>
      <c r="C8261" t="s">
        <v>18835</v>
      </c>
      <c r="D8261" t="s">
        <v>19247</v>
      </c>
      <c r="H8261" t="s">
        <v>19248</v>
      </c>
      <c r="J8261" t="s">
        <v>27679</v>
      </c>
    </row>
    <row r="8262" spans="1:10" x14ac:dyDescent="0.2">
      <c r="A8262" t="s">
        <v>18837</v>
      </c>
      <c r="B8262" t="s">
        <v>18839</v>
      </c>
      <c r="C8262" t="s">
        <v>18838</v>
      </c>
      <c r="D8262" t="s">
        <v>21665</v>
      </c>
      <c r="H8262" t="s">
        <v>21666</v>
      </c>
      <c r="J8262" t="s">
        <v>27703</v>
      </c>
    </row>
    <row r="8263" spans="1:10" x14ac:dyDescent="0.2">
      <c r="A8263" t="s">
        <v>21925</v>
      </c>
      <c r="B8263" t="s">
        <v>21927</v>
      </c>
      <c r="C8263" t="s">
        <v>21926</v>
      </c>
      <c r="J8263" t="s">
        <v>27679</v>
      </c>
    </row>
    <row r="8264" spans="1:10" x14ac:dyDescent="0.2">
      <c r="A8264" t="s">
        <v>21928</v>
      </c>
      <c r="B8264" t="s">
        <v>21930</v>
      </c>
      <c r="C8264" t="s">
        <v>21929</v>
      </c>
      <c r="J8264" t="s">
        <v>27679</v>
      </c>
    </row>
    <row r="8265" spans="1:10" x14ac:dyDescent="0.2">
      <c r="A8265" t="s">
        <v>19781</v>
      </c>
      <c r="B8265" t="s">
        <v>19783</v>
      </c>
      <c r="C8265" t="s">
        <v>19782</v>
      </c>
      <c r="J8265" t="s">
        <v>27679</v>
      </c>
    </row>
    <row r="8266" spans="1:10" x14ac:dyDescent="0.2">
      <c r="A8266" t="s">
        <v>18840</v>
      </c>
      <c r="B8266" t="s">
        <v>18842</v>
      </c>
      <c r="C8266" t="s">
        <v>18841</v>
      </c>
      <c r="J8266" t="s">
        <v>27679</v>
      </c>
    </row>
    <row r="8267" spans="1:10" x14ac:dyDescent="0.2">
      <c r="A8267" t="s">
        <v>21931</v>
      </c>
      <c r="B8267" t="s">
        <v>22901</v>
      </c>
      <c r="C8267" t="s">
        <v>21932</v>
      </c>
      <c r="D8267" t="s">
        <v>21671</v>
      </c>
      <c r="H8267" t="s">
        <v>21672</v>
      </c>
      <c r="J8267" t="s">
        <v>27679</v>
      </c>
    </row>
    <row r="8268" spans="1:10" x14ac:dyDescent="0.2">
      <c r="A8268" t="s">
        <v>21933</v>
      </c>
      <c r="B8268" t="s">
        <v>21935</v>
      </c>
      <c r="C8268" t="s">
        <v>21934</v>
      </c>
      <c r="D8268" t="s">
        <v>23867</v>
      </c>
      <c r="H8268" t="s">
        <v>23868</v>
      </c>
      <c r="J8268" t="s">
        <v>27679</v>
      </c>
    </row>
    <row r="8269" spans="1:10" x14ac:dyDescent="0.2">
      <c r="A8269" t="s">
        <v>18843</v>
      </c>
      <c r="B8269" t="s">
        <v>18845</v>
      </c>
      <c r="C8269" t="s">
        <v>18844</v>
      </c>
      <c r="J8269" t="s">
        <v>27679</v>
      </c>
    </row>
    <row r="8270" spans="1:10" x14ac:dyDescent="0.2">
      <c r="A8270" t="s">
        <v>25554</v>
      </c>
      <c r="B8270" t="s">
        <v>18848</v>
      </c>
      <c r="C8270" t="s">
        <v>25555</v>
      </c>
      <c r="D8270" t="s">
        <v>25216</v>
      </c>
      <c r="H8270" t="s">
        <v>25217</v>
      </c>
      <c r="J8270" t="s">
        <v>27679</v>
      </c>
    </row>
    <row r="8271" spans="1:10" x14ac:dyDescent="0.2">
      <c r="A8271" t="s">
        <v>22902</v>
      </c>
      <c r="B8271" t="s">
        <v>18851</v>
      </c>
      <c r="C8271" t="s">
        <v>22903</v>
      </c>
      <c r="D8271" t="s">
        <v>22489</v>
      </c>
      <c r="H8271" t="s">
        <v>22490</v>
      </c>
      <c r="J8271" t="s">
        <v>27679</v>
      </c>
    </row>
    <row r="8272" spans="1:10" x14ac:dyDescent="0.2">
      <c r="A8272" t="s">
        <v>22904</v>
      </c>
      <c r="B8272" t="s">
        <v>18854</v>
      </c>
      <c r="C8272" t="s">
        <v>22905</v>
      </c>
      <c r="D8272" t="s">
        <v>22492</v>
      </c>
      <c r="H8272" t="s">
        <v>22493</v>
      </c>
      <c r="J8272" t="s">
        <v>27722</v>
      </c>
    </row>
    <row r="8273" spans="1:10" x14ac:dyDescent="0.2">
      <c r="A8273" t="s">
        <v>24673</v>
      </c>
      <c r="B8273" t="s">
        <v>24675</v>
      </c>
      <c r="C8273" t="s">
        <v>24674</v>
      </c>
      <c r="D8273" t="s">
        <v>24766</v>
      </c>
      <c r="H8273" t="s">
        <v>24767</v>
      </c>
      <c r="J8273" t="s">
        <v>27679</v>
      </c>
    </row>
    <row r="8274" spans="1:10" x14ac:dyDescent="0.2">
      <c r="A8274" t="s">
        <v>21936</v>
      </c>
      <c r="B8274" t="s">
        <v>21938</v>
      </c>
      <c r="C8274" t="s">
        <v>21937</v>
      </c>
      <c r="D8274" t="s">
        <v>26308</v>
      </c>
      <c r="H8274" t="s">
        <v>26309</v>
      </c>
      <c r="J8274" t="s">
        <v>27679</v>
      </c>
    </row>
    <row r="8275" spans="1:10" x14ac:dyDescent="0.2">
      <c r="A8275" t="s">
        <v>18846</v>
      </c>
      <c r="B8275" t="s">
        <v>18848</v>
      </c>
      <c r="C8275" t="s">
        <v>18847</v>
      </c>
      <c r="D8275" t="s">
        <v>18692</v>
      </c>
      <c r="E8275" t="s">
        <v>25216</v>
      </c>
      <c r="G8275" t="s">
        <v>25217</v>
      </c>
      <c r="H8275" t="s">
        <v>18693</v>
      </c>
      <c r="J8275" t="s">
        <v>27679</v>
      </c>
    </row>
    <row r="8276" spans="1:10" x14ac:dyDescent="0.2">
      <c r="A8276" t="s">
        <v>18849</v>
      </c>
      <c r="B8276" t="s">
        <v>18851</v>
      </c>
      <c r="C8276" t="s">
        <v>18850</v>
      </c>
      <c r="D8276" t="s">
        <v>18695</v>
      </c>
      <c r="E8276" t="s">
        <v>22489</v>
      </c>
      <c r="G8276" t="s">
        <v>22490</v>
      </c>
      <c r="H8276" t="s">
        <v>18696</v>
      </c>
      <c r="J8276" t="s">
        <v>27679</v>
      </c>
    </row>
    <row r="8277" spans="1:10" x14ac:dyDescent="0.2">
      <c r="A8277" t="s">
        <v>18852</v>
      </c>
      <c r="B8277" t="s">
        <v>18854</v>
      </c>
      <c r="C8277" t="s">
        <v>18853</v>
      </c>
      <c r="D8277" t="s">
        <v>18698</v>
      </c>
      <c r="E8277" t="s">
        <v>22492</v>
      </c>
      <c r="G8277" t="s">
        <v>22493</v>
      </c>
      <c r="H8277" t="s">
        <v>18699</v>
      </c>
      <c r="J8277" t="s">
        <v>27722</v>
      </c>
    </row>
    <row r="8278" spans="1:10" x14ac:dyDescent="0.2">
      <c r="A8278" t="s">
        <v>7380</v>
      </c>
      <c r="B8278" t="s">
        <v>7381</v>
      </c>
      <c r="C8278" t="s">
        <v>7379</v>
      </c>
      <c r="J8278" t="s">
        <v>27721</v>
      </c>
    </row>
    <row r="8279" spans="1:10" x14ac:dyDescent="0.2">
      <c r="A8279" t="s">
        <v>7383</v>
      </c>
      <c r="B8279" t="s">
        <v>7384</v>
      </c>
      <c r="C8279" t="s">
        <v>7382</v>
      </c>
      <c r="D8279" t="s">
        <v>12175</v>
      </c>
      <c r="H8279" t="s">
        <v>12176</v>
      </c>
      <c r="J8279" t="s">
        <v>27721</v>
      </c>
    </row>
    <row r="8280" spans="1:10" x14ac:dyDescent="0.2">
      <c r="A8280" t="s">
        <v>7386</v>
      </c>
      <c r="B8280" t="s">
        <v>7387</v>
      </c>
      <c r="C8280" t="s">
        <v>7385</v>
      </c>
      <c r="D8280" t="s">
        <v>12177</v>
      </c>
      <c r="H8280" t="s">
        <v>12178</v>
      </c>
      <c r="J8280" t="s">
        <v>27721</v>
      </c>
    </row>
    <row r="8281" spans="1:10" x14ac:dyDescent="0.2">
      <c r="A8281" t="s">
        <v>267</v>
      </c>
      <c r="B8281" t="s">
        <v>269</v>
      </c>
      <c r="C8281" t="s">
        <v>268</v>
      </c>
      <c r="D8281" t="s">
        <v>14234</v>
      </c>
      <c r="H8281" t="s">
        <v>14235</v>
      </c>
      <c r="J8281" t="s">
        <v>27721</v>
      </c>
    </row>
    <row r="8282" spans="1:10" x14ac:dyDescent="0.2">
      <c r="A8282" t="s">
        <v>7389</v>
      </c>
      <c r="B8282" t="s">
        <v>7390</v>
      </c>
      <c r="C8282" t="s">
        <v>7388</v>
      </c>
      <c r="J8282" t="s">
        <v>27721</v>
      </c>
    </row>
    <row r="8283" spans="1:10" x14ac:dyDescent="0.2">
      <c r="A8283" t="s">
        <v>7392</v>
      </c>
      <c r="B8283" t="s">
        <v>7393</v>
      </c>
      <c r="C8283" t="s">
        <v>7391</v>
      </c>
      <c r="J8283" t="s">
        <v>27721</v>
      </c>
    </row>
    <row r="8284" spans="1:10" x14ac:dyDescent="0.2">
      <c r="A8284" t="s">
        <v>14288</v>
      </c>
      <c r="B8284" t="s">
        <v>14137</v>
      </c>
      <c r="C8284" t="s">
        <v>14289</v>
      </c>
      <c r="D8284" t="s">
        <v>14284</v>
      </c>
      <c r="E8284" t="s">
        <v>14552</v>
      </c>
      <c r="G8284" t="s">
        <v>14553</v>
      </c>
      <c r="H8284" t="s">
        <v>14286</v>
      </c>
      <c r="J8284" t="s">
        <v>27677</v>
      </c>
    </row>
    <row r="8285" spans="1:10" x14ac:dyDescent="0.2">
      <c r="A8285" t="s">
        <v>7395</v>
      </c>
      <c r="B8285" t="s">
        <v>7396</v>
      </c>
      <c r="C8285" t="s">
        <v>7394</v>
      </c>
      <c r="J8285" t="s">
        <v>27720</v>
      </c>
    </row>
    <row r="8286" spans="1:10" x14ac:dyDescent="0.2">
      <c r="A8286" t="s">
        <v>8450</v>
      </c>
      <c r="B8286" t="s">
        <v>24676</v>
      </c>
      <c r="C8286" t="s">
        <v>7397</v>
      </c>
      <c r="J8286" t="s">
        <v>27677</v>
      </c>
    </row>
    <row r="8287" spans="1:10" x14ac:dyDescent="0.2">
      <c r="A8287" t="s">
        <v>8452</v>
      </c>
      <c r="B8287" t="s">
        <v>8453</v>
      </c>
      <c r="C8287" t="s">
        <v>8451</v>
      </c>
      <c r="J8287" t="s">
        <v>27720</v>
      </c>
    </row>
    <row r="8288" spans="1:10" x14ac:dyDescent="0.2">
      <c r="A8288" t="s">
        <v>8455</v>
      </c>
      <c r="B8288" t="s">
        <v>8456</v>
      </c>
      <c r="C8288" t="s">
        <v>8454</v>
      </c>
      <c r="J8288" t="s">
        <v>27677</v>
      </c>
    </row>
    <row r="8289" spans="1:10" x14ac:dyDescent="0.2">
      <c r="A8289" t="s">
        <v>14294</v>
      </c>
      <c r="B8289" t="s">
        <v>8479</v>
      </c>
      <c r="C8289" t="s">
        <v>14295</v>
      </c>
      <c r="D8289" t="s">
        <v>14291</v>
      </c>
      <c r="E8289" t="s">
        <v>14548</v>
      </c>
      <c r="G8289" t="s">
        <v>14549</v>
      </c>
      <c r="H8289" t="s">
        <v>14292</v>
      </c>
      <c r="J8289" t="s">
        <v>27677</v>
      </c>
    </row>
    <row r="8290" spans="1:10" x14ac:dyDescent="0.2">
      <c r="A8290" t="s">
        <v>8458</v>
      </c>
      <c r="B8290" t="s">
        <v>8459</v>
      </c>
      <c r="C8290" t="s">
        <v>8457</v>
      </c>
      <c r="D8290" t="s">
        <v>12179</v>
      </c>
      <c r="H8290" t="s">
        <v>12180</v>
      </c>
      <c r="J8290" t="s">
        <v>27721</v>
      </c>
    </row>
    <row r="8291" spans="1:10" x14ac:dyDescent="0.2">
      <c r="A8291" t="s">
        <v>8461</v>
      </c>
      <c r="B8291" t="s">
        <v>8462</v>
      </c>
      <c r="C8291" t="s">
        <v>8460</v>
      </c>
      <c r="D8291" t="s">
        <v>12181</v>
      </c>
      <c r="H8291" t="s">
        <v>12182</v>
      </c>
      <c r="J8291" t="s">
        <v>27668</v>
      </c>
    </row>
    <row r="8292" spans="1:10" x14ac:dyDescent="0.2">
      <c r="A8292" t="s">
        <v>8464</v>
      </c>
      <c r="B8292" t="s">
        <v>8465</v>
      </c>
      <c r="C8292" t="s">
        <v>8463</v>
      </c>
      <c r="D8292" t="s">
        <v>12183</v>
      </c>
      <c r="H8292" t="s">
        <v>12184</v>
      </c>
      <c r="J8292" t="s">
        <v>27720</v>
      </c>
    </row>
    <row r="8293" spans="1:10" x14ac:dyDescent="0.2">
      <c r="A8293" t="s">
        <v>8467</v>
      </c>
      <c r="B8293" t="s">
        <v>1277</v>
      </c>
      <c r="C8293" t="s">
        <v>8466</v>
      </c>
      <c r="J8293" t="s">
        <v>27670</v>
      </c>
    </row>
    <row r="8294" spans="1:10" x14ac:dyDescent="0.2">
      <c r="A8294" t="s">
        <v>8469</v>
      </c>
      <c r="B8294" t="s">
        <v>8470</v>
      </c>
      <c r="C8294" t="s">
        <v>8468</v>
      </c>
      <c r="J8294" t="s">
        <v>27720</v>
      </c>
    </row>
    <row r="8295" spans="1:10" x14ac:dyDescent="0.2">
      <c r="A8295" t="s">
        <v>8472</v>
      </c>
      <c r="B8295" t="s">
        <v>8473</v>
      </c>
      <c r="C8295" t="s">
        <v>8471</v>
      </c>
      <c r="E8295" t="s">
        <v>16335</v>
      </c>
      <c r="G8295" t="s">
        <v>16336</v>
      </c>
      <c r="J8295" t="s">
        <v>27718</v>
      </c>
    </row>
    <row r="8296" spans="1:10" x14ac:dyDescent="0.2">
      <c r="A8296" t="s">
        <v>8475</v>
      </c>
      <c r="B8296" t="s">
        <v>8476</v>
      </c>
      <c r="C8296" t="s">
        <v>8474</v>
      </c>
      <c r="D8296" t="s">
        <v>14546</v>
      </c>
      <c r="H8296" t="s">
        <v>14547</v>
      </c>
      <c r="J8296" t="s">
        <v>27720</v>
      </c>
    </row>
    <row r="8297" spans="1:10" x14ac:dyDescent="0.2">
      <c r="A8297" t="s">
        <v>8478</v>
      </c>
      <c r="B8297" t="s">
        <v>8479</v>
      </c>
      <c r="C8297" t="s">
        <v>8477</v>
      </c>
      <c r="D8297" t="s">
        <v>14548</v>
      </c>
      <c r="H8297" t="s">
        <v>14549</v>
      </c>
      <c r="J8297" t="s">
        <v>27677</v>
      </c>
    </row>
    <row r="8298" spans="1:10" x14ac:dyDescent="0.2">
      <c r="A8298" t="s">
        <v>8481</v>
      </c>
      <c r="B8298" t="s">
        <v>881</v>
      </c>
      <c r="C8298" t="s">
        <v>8480</v>
      </c>
      <c r="D8298" t="s">
        <v>14550</v>
      </c>
      <c r="H8298" t="s">
        <v>14551</v>
      </c>
      <c r="J8298" t="s">
        <v>27720</v>
      </c>
    </row>
    <row r="8299" spans="1:10" x14ac:dyDescent="0.2">
      <c r="A8299" t="s">
        <v>14303</v>
      </c>
      <c r="B8299" t="s">
        <v>8506</v>
      </c>
      <c r="C8299" t="s">
        <v>14304</v>
      </c>
      <c r="D8299" t="s">
        <v>14299</v>
      </c>
      <c r="E8299" t="s">
        <v>14556</v>
      </c>
      <c r="G8299" t="s">
        <v>14557</v>
      </c>
      <c r="H8299" t="s">
        <v>14301</v>
      </c>
      <c r="J8299" t="s">
        <v>27721</v>
      </c>
    </row>
    <row r="8300" spans="1:10" x14ac:dyDescent="0.2">
      <c r="A8300" t="s">
        <v>8483</v>
      </c>
      <c r="B8300" t="s">
        <v>8484</v>
      </c>
      <c r="C8300" t="s">
        <v>8482</v>
      </c>
      <c r="J8300" t="s">
        <v>27721</v>
      </c>
    </row>
    <row r="8301" spans="1:10" x14ac:dyDescent="0.2">
      <c r="A8301" t="s">
        <v>8486</v>
      </c>
      <c r="B8301" t="s">
        <v>8487</v>
      </c>
      <c r="C8301" t="s">
        <v>8485</v>
      </c>
      <c r="D8301" t="s">
        <v>18923</v>
      </c>
      <c r="H8301" t="s">
        <v>18924</v>
      </c>
      <c r="J8301" t="s">
        <v>27721</v>
      </c>
    </row>
    <row r="8302" spans="1:10" x14ac:dyDescent="0.2">
      <c r="A8302" t="s">
        <v>8489</v>
      </c>
      <c r="B8302" t="s">
        <v>8490</v>
      </c>
      <c r="C8302" t="s">
        <v>8488</v>
      </c>
      <c r="J8302" t="s">
        <v>27721</v>
      </c>
    </row>
    <row r="8303" spans="1:10" x14ac:dyDescent="0.2">
      <c r="A8303" t="s">
        <v>8492</v>
      </c>
      <c r="B8303" t="s">
        <v>16330</v>
      </c>
      <c r="C8303" t="s">
        <v>8491</v>
      </c>
      <c r="J8303" t="s">
        <v>27721</v>
      </c>
    </row>
    <row r="8304" spans="1:10" x14ac:dyDescent="0.2">
      <c r="A8304" t="s">
        <v>8494</v>
      </c>
      <c r="B8304" t="s">
        <v>8495</v>
      </c>
      <c r="C8304" t="s">
        <v>8493</v>
      </c>
      <c r="J8304" t="s">
        <v>27721</v>
      </c>
    </row>
    <row r="8305" spans="1:10" x14ac:dyDescent="0.2">
      <c r="A8305" t="s">
        <v>18455</v>
      </c>
      <c r="B8305" t="s">
        <v>18457</v>
      </c>
      <c r="C8305" t="s">
        <v>18456</v>
      </c>
      <c r="F8305" t="s">
        <v>8497</v>
      </c>
      <c r="I8305" t="s">
        <v>8496</v>
      </c>
      <c r="J8305" t="s">
        <v>27721</v>
      </c>
    </row>
    <row r="8306" spans="1:10" x14ac:dyDescent="0.2">
      <c r="A8306" t="s">
        <v>8497</v>
      </c>
      <c r="B8306" t="s">
        <v>8498</v>
      </c>
      <c r="C8306" t="s">
        <v>8496</v>
      </c>
      <c r="J8306" t="s">
        <v>27721</v>
      </c>
    </row>
    <row r="8307" spans="1:10" x14ac:dyDescent="0.2">
      <c r="A8307" t="s">
        <v>16949</v>
      </c>
      <c r="B8307" t="s">
        <v>8484</v>
      </c>
      <c r="C8307" t="s">
        <v>16950</v>
      </c>
      <c r="J8307" t="s">
        <v>27721</v>
      </c>
    </row>
    <row r="8308" spans="1:10" x14ac:dyDescent="0.2">
      <c r="A8308" t="s">
        <v>16951</v>
      </c>
      <c r="B8308" t="s">
        <v>16953</v>
      </c>
      <c r="C8308" t="s">
        <v>16952</v>
      </c>
      <c r="J8308" t="s">
        <v>27720</v>
      </c>
    </row>
    <row r="8309" spans="1:10" x14ac:dyDescent="0.2">
      <c r="A8309" t="s">
        <v>8500</v>
      </c>
      <c r="B8309" t="s">
        <v>882</v>
      </c>
      <c r="C8309" t="s">
        <v>8499</v>
      </c>
      <c r="D8309" t="s">
        <v>14552</v>
      </c>
      <c r="H8309" t="s">
        <v>14553</v>
      </c>
      <c r="J8309" t="s">
        <v>27677</v>
      </c>
    </row>
    <row r="8310" spans="1:10" x14ac:dyDescent="0.2">
      <c r="A8310" t="s">
        <v>8502</v>
      </c>
      <c r="B8310" t="s">
        <v>8503</v>
      </c>
      <c r="C8310" t="s">
        <v>8501</v>
      </c>
      <c r="D8310" t="s">
        <v>14554</v>
      </c>
      <c r="H8310" t="s">
        <v>14555</v>
      </c>
      <c r="J8310" t="s">
        <v>27721</v>
      </c>
    </row>
    <row r="8311" spans="1:10" x14ac:dyDescent="0.2">
      <c r="A8311" t="s">
        <v>8505</v>
      </c>
      <c r="B8311" t="s">
        <v>8506</v>
      </c>
      <c r="C8311" t="s">
        <v>8504</v>
      </c>
      <c r="D8311" t="s">
        <v>14556</v>
      </c>
      <c r="H8311" t="s">
        <v>14557</v>
      </c>
      <c r="J8311" t="s">
        <v>27721</v>
      </c>
    </row>
    <row r="8312" spans="1:10" x14ac:dyDescent="0.2">
      <c r="A8312" t="s">
        <v>8508</v>
      </c>
      <c r="B8312" t="s">
        <v>8509</v>
      </c>
      <c r="C8312" t="s">
        <v>8507</v>
      </c>
      <c r="J8312" t="s">
        <v>27721</v>
      </c>
    </row>
    <row r="8313" spans="1:10" x14ac:dyDescent="0.2">
      <c r="A8313" t="s">
        <v>23789</v>
      </c>
      <c r="B8313" t="s">
        <v>23791</v>
      </c>
      <c r="C8313" t="s">
        <v>23790</v>
      </c>
      <c r="D8313" t="s">
        <v>25960</v>
      </c>
      <c r="H8313" t="s">
        <v>25961</v>
      </c>
      <c r="J8313" t="s">
        <v>27674</v>
      </c>
    </row>
    <row r="8314" spans="1:10" x14ac:dyDescent="0.2">
      <c r="A8314" t="s">
        <v>23792</v>
      </c>
      <c r="B8314" t="s">
        <v>18462</v>
      </c>
      <c r="C8314" t="s">
        <v>23793</v>
      </c>
      <c r="D8314" t="s">
        <v>18460</v>
      </c>
      <c r="H8314" t="s">
        <v>18461</v>
      </c>
      <c r="J8314" t="s">
        <v>27674</v>
      </c>
    </row>
    <row r="8315" spans="1:10" x14ac:dyDescent="0.2">
      <c r="A8315" t="s">
        <v>23794</v>
      </c>
      <c r="B8315" t="s">
        <v>23796</v>
      </c>
      <c r="C8315" t="s">
        <v>23795</v>
      </c>
      <c r="J8315" t="s">
        <v>27674</v>
      </c>
    </row>
    <row r="8316" spans="1:10" x14ac:dyDescent="0.2">
      <c r="A8316" t="s">
        <v>23797</v>
      </c>
      <c r="B8316" t="s">
        <v>23799</v>
      </c>
      <c r="C8316" t="s">
        <v>23798</v>
      </c>
      <c r="J8316" t="s">
        <v>27674</v>
      </c>
    </row>
    <row r="8317" spans="1:10" x14ac:dyDescent="0.2">
      <c r="A8317" t="s">
        <v>23800</v>
      </c>
      <c r="B8317" t="s">
        <v>23802</v>
      </c>
      <c r="C8317" t="s">
        <v>23801</v>
      </c>
      <c r="J8317" t="s">
        <v>27674</v>
      </c>
    </row>
    <row r="8318" spans="1:10" x14ac:dyDescent="0.2">
      <c r="A8318" t="s">
        <v>16954</v>
      </c>
      <c r="B8318" t="s">
        <v>16956</v>
      </c>
      <c r="C8318" t="s">
        <v>16955</v>
      </c>
      <c r="J8318" t="s">
        <v>27674</v>
      </c>
    </row>
    <row r="8319" spans="1:10" x14ac:dyDescent="0.2">
      <c r="A8319" t="s">
        <v>16957</v>
      </c>
      <c r="B8319" t="s">
        <v>16959</v>
      </c>
      <c r="C8319" t="s">
        <v>16958</v>
      </c>
      <c r="J8319" t="s">
        <v>27674</v>
      </c>
    </row>
    <row r="8320" spans="1:10" x14ac:dyDescent="0.2">
      <c r="A8320" t="s">
        <v>16960</v>
      </c>
      <c r="B8320" t="s">
        <v>16962</v>
      </c>
      <c r="C8320" t="s">
        <v>16961</v>
      </c>
      <c r="J8320" t="s">
        <v>27674</v>
      </c>
    </row>
    <row r="8321" spans="1:10" x14ac:dyDescent="0.2">
      <c r="A8321" t="s">
        <v>23803</v>
      </c>
      <c r="B8321" t="s">
        <v>23805</v>
      </c>
      <c r="C8321" t="s">
        <v>23804</v>
      </c>
      <c r="J8321" t="s">
        <v>27674</v>
      </c>
    </row>
    <row r="8322" spans="1:10" x14ac:dyDescent="0.2">
      <c r="A8322" t="s">
        <v>23806</v>
      </c>
      <c r="B8322" t="s">
        <v>23808</v>
      </c>
      <c r="C8322" t="s">
        <v>23807</v>
      </c>
      <c r="J8322" t="s">
        <v>27674</v>
      </c>
    </row>
    <row r="8323" spans="1:10" x14ac:dyDescent="0.2">
      <c r="A8323" t="s">
        <v>16963</v>
      </c>
      <c r="B8323" t="s">
        <v>18463</v>
      </c>
      <c r="C8323" t="s">
        <v>16964</v>
      </c>
      <c r="J8323" t="s">
        <v>27674</v>
      </c>
    </row>
    <row r="8324" spans="1:10" x14ac:dyDescent="0.2">
      <c r="A8324" t="s">
        <v>22906</v>
      </c>
      <c r="B8324" t="s">
        <v>22908</v>
      </c>
      <c r="C8324" t="s">
        <v>22907</v>
      </c>
      <c r="J8324" t="s">
        <v>27726</v>
      </c>
    </row>
    <row r="8325" spans="1:10" x14ac:dyDescent="0.2">
      <c r="A8325" t="s">
        <v>16965</v>
      </c>
      <c r="B8325" t="s">
        <v>16967</v>
      </c>
      <c r="C8325" t="s">
        <v>16966</v>
      </c>
      <c r="J8325" t="s">
        <v>27674</v>
      </c>
    </row>
    <row r="8326" spans="1:10" x14ac:dyDescent="0.2">
      <c r="A8326" t="s">
        <v>22909</v>
      </c>
      <c r="B8326" t="s">
        <v>16973</v>
      </c>
      <c r="C8326" t="s">
        <v>22910</v>
      </c>
      <c r="D8326" t="s">
        <v>16971</v>
      </c>
      <c r="E8326" t="s">
        <v>26817</v>
      </c>
      <c r="G8326" t="s">
        <v>26818</v>
      </c>
      <c r="H8326" t="s">
        <v>16972</v>
      </c>
      <c r="J8326" t="s">
        <v>27674</v>
      </c>
    </row>
    <row r="8327" spans="1:10" x14ac:dyDescent="0.2">
      <c r="A8327" t="s">
        <v>16968</v>
      </c>
      <c r="B8327" t="s">
        <v>16970</v>
      </c>
      <c r="C8327" t="s">
        <v>16969</v>
      </c>
      <c r="J8327" t="s">
        <v>27674</v>
      </c>
    </row>
    <row r="8328" spans="1:10" x14ac:dyDescent="0.2">
      <c r="A8328" t="s">
        <v>16971</v>
      </c>
      <c r="B8328" t="s">
        <v>16973</v>
      </c>
      <c r="C8328" t="s">
        <v>16972</v>
      </c>
      <c r="E8328" t="s">
        <v>22909</v>
      </c>
      <c r="G8328" t="s">
        <v>22910</v>
      </c>
      <c r="J8328" t="s">
        <v>27674</v>
      </c>
    </row>
    <row r="8329" spans="1:10" x14ac:dyDescent="0.2">
      <c r="A8329" t="s">
        <v>26817</v>
      </c>
      <c r="B8329" t="s">
        <v>26819</v>
      </c>
      <c r="C8329" t="s">
        <v>26818</v>
      </c>
      <c r="D8329" t="s">
        <v>22909</v>
      </c>
      <c r="H8329" t="s">
        <v>22910</v>
      </c>
      <c r="J8329" t="s">
        <v>27674</v>
      </c>
    </row>
    <row r="8330" spans="1:10" x14ac:dyDescent="0.2">
      <c r="A8330" t="s">
        <v>16331</v>
      </c>
      <c r="B8330" t="s">
        <v>18464</v>
      </c>
      <c r="C8330" t="s">
        <v>16332</v>
      </c>
      <c r="J8330" t="s">
        <v>27718</v>
      </c>
    </row>
    <row r="8331" spans="1:10" x14ac:dyDescent="0.2">
      <c r="A8331" t="s">
        <v>16333</v>
      </c>
      <c r="B8331" t="s">
        <v>18465</v>
      </c>
      <c r="C8331" t="s">
        <v>16334</v>
      </c>
      <c r="J8331" t="s">
        <v>27718</v>
      </c>
    </row>
    <row r="8332" spans="1:10" x14ac:dyDescent="0.2">
      <c r="A8332" t="s">
        <v>27581</v>
      </c>
      <c r="B8332" t="s">
        <v>27583</v>
      </c>
      <c r="C8332" t="s">
        <v>27582</v>
      </c>
      <c r="D8332" t="s">
        <v>16335</v>
      </c>
      <c r="H8332" t="s">
        <v>16336</v>
      </c>
      <c r="J8332" t="s">
        <v>27718</v>
      </c>
    </row>
    <row r="8333" spans="1:10" x14ac:dyDescent="0.2">
      <c r="A8333" t="s">
        <v>16335</v>
      </c>
      <c r="B8333" t="s">
        <v>18466</v>
      </c>
      <c r="C8333" t="s">
        <v>16336</v>
      </c>
      <c r="D8333" t="s">
        <v>8472</v>
      </c>
      <c r="E8333" t="s">
        <v>27581</v>
      </c>
      <c r="G8333" t="s">
        <v>27582</v>
      </c>
      <c r="H8333" t="s">
        <v>8471</v>
      </c>
      <c r="J8333" t="s">
        <v>27718</v>
      </c>
    </row>
    <row r="8334" spans="1:10" x14ac:dyDescent="0.2">
      <c r="A8334" t="s">
        <v>16337</v>
      </c>
      <c r="B8334" t="s">
        <v>21187</v>
      </c>
      <c r="C8334" t="s">
        <v>16338</v>
      </c>
      <c r="J8334" t="s">
        <v>27718</v>
      </c>
    </row>
    <row r="8335" spans="1:10" x14ac:dyDescent="0.2">
      <c r="A8335" t="s">
        <v>16339</v>
      </c>
      <c r="B8335" t="s">
        <v>21939</v>
      </c>
      <c r="C8335" t="s">
        <v>16340</v>
      </c>
      <c r="J8335" t="s">
        <v>27718</v>
      </c>
    </row>
    <row r="8336" spans="1:10" x14ac:dyDescent="0.2">
      <c r="A8336" t="s">
        <v>16341</v>
      </c>
      <c r="B8336" t="s">
        <v>21940</v>
      </c>
      <c r="C8336" t="s">
        <v>16342</v>
      </c>
      <c r="F8336" t="s">
        <v>18855</v>
      </c>
      <c r="I8336" t="s">
        <v>18856</v>
      </c>
      <c r="J8336" t="s">
        <v>27718</v>
      </c>
    </row>
    <row r="8337" spans="1:10" x14ac:dyDescent="0.2">
      <c r="A8337" t="s">
        <v>16343</v>
      </c>
      <c r="B8337" t="s">
        <v>18467</v>
      </c>
      <c r="C8337" t="s">
        <v>16344</v>
      </c>
      <c r="D8337" t="s">
        <v>17100</v>
      </c>
      <c r="F8337" t="s">
        <v>17957</v>
      </c>
      <c r="H8337" t="s">
        <v>17101</v>
      </c>
      <c r="I8337" t="s">
        <v>17958</v>
      </c>
      <c r="J8337" t="s">
        <v>27718</v>
      </c>
    </row>
    <row r="8338" spans="1:10" x14ac:dyDescent="0.2">
      <c r="A8338" t="s">
        <v>18468</v>
      </c>
      <c r="B8338" t="s">
        <v>21188</v>
      </c>
      <c r="C8338" t="s">
        <v>18469</v>
      </c>
      <c r="D8338" t="s">
        <v>17957</v>
      </c>
      <c r="H8338" t="s">
        <v>17958</v>
      </c>
      <c r="J8338" t="s">
        <v>27718</v>
      </c>
    </row>
    <row r="8339" spans="1:10" x14ac:dyDescent="0.2">
      <c r="A8339" t="s">
        <v>23809</v>
      </c>
      <c r="B8339" t="s">
        <v>22913</v>
      </c>
      <c r="C8339" t="s">
        <v>23810</v>
      </c>
      <c r="D8339" t="s">
        <v>23891</v>
      </c>
      <c r="H8339" t="s">
        <v>23892</v>
      </c>
      <c r="J8339" t="s">
        <v>27718</v>
      </c>
    </row>
    <row r="8340" spans="1:10" x14ac:dyDescent="0.2">
      <c r="A8340" t="s">
        <v>16345</v>
      </c>
      <c r="B8340" t="s">
        <v>18470</v>
      </c>
      <c r="C8340" t="s">
        <v>16346</v>
      </c>
      <c r="D8340" t="s">
        <v>17102</v>
      </c>
      <c r="F8340" t="s">
        <v>17960</v>
      </c>
      <c r="H8340" t="s">
        <v>17103</v>
      </c>
      <c r="I8340" t="s">
        <v>17961</v>
      </c>
      <c r="J8340" t="s">
        <v>27718</v>
      </c>
    </row>
    <row r="8341" spans="1:10" x14ac:dyDescent="0.2">
      <c r="A8341" t="s">
        <v>18471</v>
      </c>
      <c r="B8341" t="s">
        <v>21189</v>
      </c>
      <c r="C8341" t="s">
        <v>18472</v>
      </c>
      <c r="D8341" t="s">
        <v>17960</v>
      </c>
      <c r="F8341" t="s">
        <v>17102</v>
      </c>
      <c r="H8341" t="s">
        <v>17961</v>
      </c>
      <c r="I8341" t="s">
        <v>17103</v>
      </c>
      <c r="J8341" t="s">
        <v>27718</v>
      </c>
    </row>
    <row r="8342" spans="1:10" x14ac:dyDescent="0.2">
      <c r="A8342" t="s">
        <v>23811</v>
      </c>
      <c r="B8342" t="s">
        <v>22916</v>
      </c>
      <c r="C8342" t="s">
        <v>23812</v>
      </c>
      <c r="D8342" t="s">
        <v>23887</v>
      </c>
      <c r="H8342" t="s">
        <v>23888</v>
      </c>
      <c r="J8342" t="s">
        <v>27718</v>
      </c>
    </row>
    <row r="8343" spans="1:10" x14ac:dyDescent="0.2">
      <c r="A8343" t="s">
        <v>16347</v>
      </c>
      <c r="B8343" t="s">
        <v>21190</v>
      </c>
      <c r="C8343" t="s">
        <v>16348</v>
      </c>
      <c r="D8343" t="s">
        <v>23869</v>
      </c>
      <c r="F8343" t="s">
        <v>18473</v>
      </c>
      <c r="H8343" t="s">
        <v>24768</v>
      </c>
      <c r="I8343" t="s">
        <v>18474</v>
      </c>
      <c r="J8343" t="s">
        <v>27718</v>
      </c>
    </row>
    <row r="8344" spans="1:10" x14ac:dyDescent="0.2">
      <c r="A8344" t="s">
        <v>18473</v>
      </c>
      <c r="B8344" t="s">
        <v>21941</v>
      </c>
      <c r="C8344" t="s">
        <v>18474</v>
      </c>
      <c r="D8344" t="s">
        <v>23630</v>
      </c>
      <c r="H8344" t="s">
        <v>23631</v>
      </c>
      <c r="J8344" t="s">
        <v>27718</v>
      </c>
    </row>
    <row r="8345" spans="1:10" x14ac:dyDescent="0.2">
      <c r="A8345" t="s">
        <v>23813</v>
      </c>
      <c r="B8345" t="s">
        <v>23815</v>
      </c>
      <c r="C8345" t="s">
        <v>23814</v>
      </c>
      <c r="J8345" t="s">
        <v>27718</v>
      </c>
    </row>
    <row r="8346" spans="1:10" x14ac:dyDescent="0.2">
      <c r="A8346" t="s">
        <v>16349</v>
      </c>
      <c r="B8346" t="s">
        <v>21191</v>
      </c>
      <c r="C8346" t="s">
        <v>16350</v>
      </c>
      <c r="F8346" t="s">
        <v>18475</v>
      </c>
      <c r="I8346" t="s">
        <v>18476</v>
      </c>
      <c r="J8346" t="s">
        <v>27718</v>
      </c>
    </row>
    <row r="8347" spans="1:10" x14ac:dyDescent="0.2">
      <c r="A8347" t="s">
        <v>18475</v>
      </c>
      <c r="B8347" t="s">
        <v>21942</v>
      </c>
      <c r="C8347" t="s">
        <v>18476</v>
      </c>
      <c r="J8347" t="s">
        <v>27718</v>
      </c>
    </row>
    <row r="8348" spans="1:10" x14ac:dyDescent="0.2">
      <c r="A8348" t="s">
        <v>22917</v>
      </c>
      <c r="B8348" t="s">
        <v>22919</v>
      </c>
      <c r="C8348" t="s">
        <v>22918</v>
      </c>
      <c r="J8348" t="s">
        <v>27718</v>
      </c>
    </row>
    <row r="8349" spans="1:10" x14ac:dyDescent="0.2">
      <c r="A8349" t="s">
        <v>22920</v>
      </c>
      <c r="B8349" t="s">
        <v>22922</v>
      </c>
      <c r="C8349" t="s">
        <v>22921</v>
      </c>
      <c r="J8349" t="s">
        <v>27718</v>
      </c>
    </row>
    <row r="8350" spans="1:10" x14ac:dyDescent="0.2">
      <c r="A8350" t="s">
        <v>16351</v>
      </c>
      <c r="B8350" t="s">
        <v>21943</v>
      </c>
      <c r="C8350" t="s">
        <v>16352</v>
      </c>
      <c r="J8350" t="s">
        <v>27718</v>
      </c>
    </row>
    <row r="8351" spans="1:10" x14ac:dyDescent="0.2">
      <c r="A8351" t="s">
        <v>16353</v>
      </c>
      <c r="B8351" t="s">
        <v>18477</v>
      </c>
      <c r="C8351" t="s">
        <v>16354</v>
      </c>
      <c r="F8351" t="s">
        <v>19190</v>
      </c>
      <c r="I8351" t="s">
        <v>19191</v>
      </c>
      <c r="J8351" t="s">
        <v>27718</v>
      </c>
    </row>
    <row r="8352" spans="1:10" x14ac:dyDescent="0.2">
      <c r="A8352" t="s">
        <v>27584</v>
      </c>
      <c r="B8352" t="s">
        <v>27586</v>
      </c>
      <c r="C8352" t="s">
        <v>27585</v>
      </c>
      <c r="D8352" t="s">
        <v>16355</v>
      </c>
      <c r="H8352" t="s">
        <v>16356</v>
      </c>
      <c r="J8352" t="s">
        <v>27718</v>
      </c>
    </row>
    <row r="8353" spans="1:10" x14ac:dyDescent="0.2">
      <c r="A8353" t="s">
        <v>16355</v>
      </c>
      <c r="B8353" t="s">
        <v>18478</v>
      </c>
      <c r="C8353" t="s">
        <v>16356</v>
      </c>
      <c r="E8353" t="s">
        <v>27584</v>
      </c>
      <c r="G8353" t="s">
        <v>27585</v>
      </c>
      <c r="J8353" t="s">
        <v>27718</v>
      </c>
    </row>
    <row r="8354" spans="1:10" x14ac:dyDescent="0.2">
      <c r="A8354" t="s">
        <v>18479</v>
      </c>
      <c r="B8354" t="s">
        <v>21192</v>
      </c>
      <c r="C8354" t="s">
        <v>18480</v>
      </c>
      <c r="D8354" t="s">
        <v>18686</v>
      </c>
      <c r="H8354" t="s">
        <v>18687</v>
      </c>
      <c r="J8354" t="s">
        <v>27719</v>
      </c>
    </row>
    <row r="8355" spans="1:10" x14ac:dyDescent="0.2">
      <c r="A8355" t="s">
        <v>18481</v>
      </c>
      <c r="B8355" t="s">
        <v>21193</v>
      </c>
      <c r="C8355" t="s">
        <v>18482</v>
      </c>
      <c r="D8355" t="s">
        <v>18688</v>
      </c>
      <c r="H8355" t="s">
        <v>18689</v>
      </c>
      <c r="J8355" t="s">
        <v>27719</v>
      </c>
    </row>
    <row r="8356" spans="1:10" x14ac:dyDescent="0.2">
      <c r="A8356" t="s">
        <v>18483</v>
      </c>
      <c r="B8356" t="s">
        <v>21944</v>
      </c>
      <c r="C8356" t="s">
        <v>18484</v>
      </c>
      <c r="D8356" t="s">
        <v>23633</v>
      </c>
      <c r="H8356" t="s">
        <v>23634</v>
      </c>
      <c r="J8356" t="s">
        <v>27719</v>
      </c>
    </row>
    <row r="8357" spans="1:10" x14ac:dyDescent="0.2">
      <c r="A8357" t="s">
        <v>18485</v>
      </c>
      <c r="B8357" t="s">
        <v>21945</v>
      </c>
      <c r="C8357" t="s">
        <v>18486</v>
      </c>
      <c r="J8357" t="s">
        <v>27719</v>
      </c>
    </row>
    <row r="8358" spans="1:10" x14ac:dyDescent="0.2">
      <c r="A8358" t="s">
        <v>18487</v>
      </c>
      <c r="B8358" t="s">
        <v>24677</v>
      </c>
      <c r="C8358" t="s">
        <v>18488</v>
      </c>
      <c r="D8358" t="s">
        <v>18925</v>
      </c>
      <c r="E8358" t="s">
        <v>25556</v>
      </c>
      <c r="G8358" t="s">
        <v>25557</v>
      </c>
      <c r="H8358" t="s">
        <v>18926</v>
      </c>
      <c r="J8358" t="s">
        <v>27719</v>
      </c>
    </row>
    <row r="8359" spans="1:10" x14ac:dyDescent="0.2">
      <c r="A8359" t="s">
        <v>25556</v>
      </c>
      <c r="B8359" t="s">
        <v>25558</v>
      </c>
      <c r="C8359" t="s">
        <v>25557</v>
      </c>
      <c r="D8359" t="s">
        <v>18487</v>
      </c>
      <c r="H8359" t="s">
        <v>18488</v>
      </c>
      <c r="J8359" t="s">
        <v>27719</v>
      </c>
    </row>
    <row r="8360" spans="1:10" x14ac:dyDescent="0.2">
      <c r="A8360" t="s">
        <v>18855</v>
      </c>
      <c r="B8360" t="s">
        <v>19904</v>
      </c>
      <c r="C8360" t="s">
        <v>18856</v>
      </c>
      <c r="F8360" t="s">
        <v>16341</v>
      </c>
      <c r="I8360" t="s">
        <v>16342</v>
      </c>
      <c r="J8360" t="s">
        <v>27718</v>
      </c>
    </row>
    <row r="8361" spans="1:10" x14ac:dyDescent="0.2">
      <c r="A8361" t="s">
        <v>18857</v>
      </c>
      <c r="B8361" t="s">
        <v>24678</v>
      </c>
      <c r="C8361" t="s">
        <v>18858</v>
      </c>
      <c r="J8361" t="s">
        <v>27719</v>
      </c>
    </row>
    <row r="8362" spans="1:10" x14ac:dyDescent="0.2">
      <c r="A8362" t="s">
        <v>27587</v>
      </c>
      <c r="B8362" t="s">
        <v>27589</v>
      </c>
      <c r="C8362" t="s">
        <v>27588</v>
      </c>
      <c r="J8362" t="s">
        <v>27724</v>
      </c>
    </row>
    <row r="8363" spans="1:10" x14ac:dyDescent="0.2">
      <c r="A8363" t="s">
        <v>27590</v>
      </c>
      <c r="B8363" t="s">
        <v>27592</v>
      </c>
      <c r="C8363" t="s">
        <v>27591</v>
      </c>
      <c r="J8363" t="s">
        <v>27724</v>
      </c>
    </row>
    <row r="8364" spans="1:10" x14ac:dyDescent="0.2">
      <c r="A8364" t="s">
        <v>27593</v>
      </c>
      <c r="B8364" t="s">
        <v>27595</v>
      </c>
      <c r="C8364" t="s">
        <v>27594</v>
      </c>
      <c r="J8364" t="s">
        <v>27724</v>
      </c>
    </row>
    <row r="8365" spans="1:10" x14ac:dyDescent="0.2">
      <c r="A8365" t="s">
        <v>27596</v>
      </c>
      <c r="B8365" t="s">
        <v>27598</v>
      </c>
      <c r="C8365" t="s">
        <v>27597</v>
      </c>
      <c r="J8365" t="s">
        <v>27724</v>
      </c>
    </row>
    <row r="8366" spans="1:10" x14ac:dyDescent="0.2">
      <c r="A8366" t="s">
        <v>18489</v>
      </c>
      <c r="B8366" t="s">
        <v>18491</v>
      </c>
      <c r="C8366" t="s">
        <v>18490</v>
      </c>
      <c r="J8366" t="s">
        <v>27718</v>
      </c>
    </row>
    <row r="8367" spans="1:10" x14ac:dyDescent="0.2">
      <c r="A8367" t="s">
        <v>27599</v>
      </c>
      <c r="B8367" t="s">
        <v>27601</v>
      </c>
      <c r="C8367" t="s">
        <v>27600</v>
      </c>
      <c r="D8367" t="s">
        <v>27416</v>
      </c>
      <c r="H8367" t="s">
        <v>27417</v>
      </c>
      <c r="J8367" t="s">
        <v>27724</v>
      </c>
    </row>
    <row r="8368" spans="1:10" x14ac:dyDescent="0.2">
      <c r="A8368" t="s">
        <v>27602</v>
      </c>
      <c r="B8368" t="s">
        <v>27604</v>
      </c>
      <c r="C8368" t="s">
        <v>27603</v>
      </c>
      <c r="J8368" t="s">
        <v>27724</v>
      </c>
    </row>
    <row r="8369" spans="1:10" x14ac:dyDescent="0.2">
      <c r="A8369" t="s">
        <v>27605</v>
      </c>
      <c r="B8369" t="s">
        <v>27607</v>
      </c>
      <c r="C8369" t="s">
        <v>27606</v>
      </c>
      <c r="J8369" t="s">
        <v>27724</v>
      </c>
    </row>
    <row r="8370" spans="1:10" x14ac:dyDescent="0.2">
      <c r="A8370" t="s">
        <v>27608</v>
      </c>
      <c r="B8370" t="s">
        <v>27610</v>
      </c>
      <c r="C8370" t="s">
        <v>27609</v>
      </c>
      <c r="J8370" t="s">
        <v>27724</v>
      </c>
    </row>
    <row r="8371" spans="1:10" x14ac:dyDescent="0.2">
      <c r="A8371" t="s">
        <v>27611</v>
      </c>
      <c r="B8371" t="s">
        <v>27613</v>
      </c>
      <c r="C8371" t="s">
        <v>27612</v>
      </c>
      <c r="J8371" t="s">
        <v>27724</v>
      </c>
    </row>
    <row r="8372" spans="1:10" x14ac:dyDescent="0.2">
      <c r="A8372" t="s">
        <v>27614</v>
      </c>
      <c r="B8372" t="s">
        <v>27616</v>
      </c>
      <c r="C8372" t="s">
        <v>27615</v>
      </c>
      <c r="J8372" t="s">
        <v>27724</v>
      </c>
    </row>
    <row r="8373" spans="1:10" x14ac:dyDescent="0.2">
      <c r="A8373" t="s">
        <v>27617</v>
      </c>
      <c r="B8373" t="s">
        <v>27619</v>
      </c>
      <c r="C8373" t="s">
        <v>27618</v>
      </c>
      <c r="J8373" t="s">
        <v>27724</v>
      </c>
    </row>
    <row r="8374" spans="1:10" x14ac:dyDescent="0.2">
      <c r="A8374" t="s">
        <v>27620</v>
      </c>
      <c r="B8374" t="s">
        <v>27622</v>
      </c>
      <c r="C8374" t="s">
        <v>27621</v>
      </c>
      <c r="D8374" t="s">
        <v>27419</v>
      </c>
      <c r="H8374" t="s">
        <v>27420</v>
      </c>
      <c r="J8374" t="s">
        <v>27724</v>
      </c>
    </row>
    <row r="8375" spans="1:10" x14ac:dyDescent="0.2">
      <c r="A8375" t="s">
        <v>27623</v>
      </c>
      <c r="B8375" t="s">
        <v>27625</v>
      </c>
      <c r="C8375" t="s">
        <v>27624</v>
      </c>
      <c r="D8375" t="s">
        <v>27422</v>
      </c>
      <c r="H8375" t="s">
        <v>27423</v>
      </c>
      <c r="J8375" t="s">
        <v>27724</v>
      </c>
    </row>
    <row r="8376" spans="1:10" x14ac:dyDescent="0.2">
      <c r="A8376" t="s">
        <v>27626</v>
      </c>
      <c r="B8376" t="s">
        <v>27628</v>
      </c>
      <c r="C8376" t="s">
        <v>27627</v>
      </c>
      <c r="D8376" t="s">
        <v>27425</v>
      </c>
      <c r="H8376" t="s">
        <v>27426</v>
      </c>
      <c r="J8376" t="s">
        <v>27724</v>
      </c>
    </row>
    <row r="8377" spans="1:10" x14ac:dyDescent="0.2">
      <c r="A8377" t="s">
        <v>27629</v>
      </c>
      <c r="B8377" t="s">
        <v>27631</v>
      </c>
      <c r="C8377" t="s">
        <v>27630</v>
      </c>
      <c r="D8377" t="s">
        <v>27428</v>
      </c>
      <c r="H8377" t="s">
        <v>27429</v>
      </c>
      <c r="J8377" t="s">
        <v>27724</v>
      </c>
    </row>
    <row r="8378" spans="1:10" x14ac:dyDescent="0.2">
      <c r="A8378" t="s">
        <v>27632</v>
      </c>
      <c r="B8378" t="s">
        <v>27634</v>
      </c>
      <c r="C8378" t="s">
        <v>27633</v>
      </c>
      <c r="D8378" t="s">
        <v>27431</v>
      </c>
      <c r="H8378" t="s">
        <v>27432</v>
      </c>
      <c r="J8378" t="s">
        <v>27724</v>
      </c>
    </row>
    <row r="8379" spans="1:10" x14ac:dyDescent="0.2">
      <c r="A8379" t="s">
        <v>18859</v>
      </c>
      <c r="B8379" t="s">
        <v>18861</v>
      </c>
      <c r="C8379" t="s">
        <v>18860</v>
      </c>
      <c r="D8379" t="s">
        <v>18701</v>
      </c>
      <c r="H8379" t="s">
        <v>18702</v>
      </c>
      <c r="J8379" t="s">
        <v>27725</v>
      </c>
    </row>
    <row r="8380" spans="1:10" x14ac:dyDescent="0.2">
      <c r="A8380" t="s">
        <v>18862</v>
      </c>
      <c r="B8380" t="s">
        <v>18864</v>
      </c>
      <c r="C8380" t="s">
        <v>18863</v>
      </c>
      <c r="D8380" t="s">
        <v>18704</v>
      </c>
      <c r="H8380" t="s">
        <v>18705</v>
      </c>
      <c r="J8380" t="s">
        <v>27725</v>
      </c>
    </row>
    <row r="8381" spans="1:10" x14ac:dyDescent="0.2">
      <c r="A8381" t="s">
        <v>24679</v>
      </c>
      <c r="B8381" t="s">
        <v>24681</v>
      </c>
      <c r="C8381" t="s">
        <v>24680</v>
      </c>
      <c r="J8381" t="s">
        <v>27719</v>
      </c>
    </row>
    <row r="8382" spans="1:10" x14ac:dyDescent="0.2">
      <c r="A8382" t="s">
        <v>22923</v>
      </c>
      <c r="B8382" t="s">
        <v>22925</v>
      </c>
      <c r="C8382" t="s">
        <v>22924</v>
      </c>
      <c r="J8382" t="s">
        <v>27718</v>
      </c>
    </row>
    <row r="8383" spans="1:10" x14ac:dyDescent="0.2">
      <c r="A8383" t="s">
        <v>23816</v>
      </c>
      <c r="B8383" t="s">
        <v>23818</v>
      </c>
      <c r="C8383" t="s">
        <v>23817</v>
      </c>
      <c r="J8383" t="s">
        <v>27704</v>
      </c>
    </row>
  </sheetData>
  <sheetProtection password="EE41" sheet="1" sort="0"/>
  <phoneticPr fontId="16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501"/>
  <sheetViews>
    <sheetView workbookViewId="0">
      <pane ySplit="1" topLeftCell="A1044" activePane="bottomLeft" state="frozen"/>
      <selection pane="bottomLeft" activeCell="G1061" sqref="G1061"/>
    </sheetView>
  </sheetViews>
  <sheetFormatPr defaultRowHeight="12.75" x14ac:dyDescent="0.2"/>
  <cols>
    <col min="1" max="1" width="18.140625" style="201" bestFit="1" customWidth="1"/>
    <col min="2" max="2" width="45.42578125" style="201" bestFit="1" customWidth="1"/>
    <col min="3" max="3" width="14.85546875" style="202" bestFit="1" customWidth="1"/>
    <col min="4" max="4" width="8.85546875" style="88"/>
    <col min="5" max="5" width="15" style="72" customWidth="1"/>
    <col min="6" max="6" width="11.85546875" style="70" customWidth="1"/>
  </cols>
  <sheetData>
    <row r="1" spans="1:6" ht="15" x14ac:dyDescent="0.25">
      <c r="A1" s="223" t="s">
        <v>22975</v>
      </c>
      <c r="B1" s="223" t="s">
        <v>4956</v>
      </c>
      <c r="C1" s="223" t="s">
        <v>22142</v>
      </c>
      <c r="D1" s="224" t="s">
        <v>19915</v>
      </c>
      <c r="E1" s="198" t="s">
        <v>21261</v>
      </c>
      <c r="F1" s="199" t="s">
        <v>22928</v>
      </c>
    </row>
    <row r="2" spans="1:6" x14ac:dyDescent="0.2">
      <c r="A2" s="203" t="s">
        <v>15001</v>
      </c>
      <c r="B2" s="204" t="s">
        <v>18873</v>
      </c>
      <c r="C2" s="203">
        <v>998719</v>
      </c>
      <c r="D2" s="205">
        <v>0.18</v>
      </c>
      <c r="E2" s="198" t="str">
        <f t="shared" ref="E2:E65" si="0">IF(D2="","",LEFT(A2,LEN(A2)-1))</f>
        <v>ADC / CR / DX Digitize</v>
      </c>
      <c r="F2" s="70" t="str">
        <f t="shared" ref="F2:F65" si="1">IF(D2="","",IF(E2=E3,IF(C2&lt;&gt;C3,"MISMATCH",""),""))</f>
        <v/>
      </c>
    </row>
    <row r="3" spans="1:6" x14ac:dyDescent="0.2">
      <c r="A3" s="206" t="s">
        <v>2726</v>
      </c>
      <c r="B3" s="206" t="s">
        <v>21987</v>
      </c>
      <c r="C3" s="203">
        <v>8504</v>
      </c>
      <c r="D3" s="205">
        <v>0.18</v>
      </c>
      <c r="E3" s="198" t="str">
        <f t="shared" si="0"/>
        <v>BA+B410207</v>
      </c>
      <c r="F3" s="70" t="str">
        <f t="shared" si="1"/>
        <v/>
      </c>
    </row>
    <row r="4" spans="1:6" x14ac:dyDescent="0.2">
      <c r="A4" s="206" t="s">
        <v>19851</v>
      </c>
      <c r="B4" s="206" t="s">
        <v>5549</v>
      </c>
      <c r="C4" s="203">
        <v>90229090</v>
      </c>
      <c r="D4" s="205">
        <v>0.12</v>
      </c>
      <c r="E4" s="198" t="str">
        <f t="shared" si="0"/>
        <v>CF+604041</v>
      </c>
      <c r="F4" s="70" t="str">
        <f t="shared" si="1"/>
        <v/>
      </c>
    </row>
    <row r="5" spans="1:6" x14ac:dyDescent="0.2">
      <c r="A5" s="206" t="s">
        <v>19975</v>
      </c>
      <c r="B5" s="206" t="s">
        <v>5549</v>
      </c>
      <c r="C5" s="203">
        <v>90229090</v>
      </c>
      <c r="D5" s="205">
        <v>0.12</v>
      </c>
      <c r="E5" s="198" t="str">
        <f t="shared" si="0"/>
        <v>CF+604041</v>
      </c>
      <c r="F5" s="70" t="str">
        <f t="shared" si="1"/>
        <v/>
      </c>
    </row>
    <row r="6" spans="1:6" x14ac:dyDescent="0.2">
      <c r="A6" s="206" t="s">
        <v>19977</v>
      </c>
      <c r="B6" s="206" t="s">
        <v>21988</v>
      </c>
      <c r="C6" s="203">
        <v>90229090</v>
      </c>
      <c r="D6" s="205">
        <v>0.12</v>
      </c>
      <c r="E6" s="198" t="str">
        <f t="shared" si="0"/>
        <v>CF+951455700</v>
      </c>
      <c r="F6" s="70" t="str">
        <f t="shared" si="1"/>
        <v/>
      </c>
    </row>
    <row r="7" spans="1:6" x14ac:dyDescent="0.2">
      <c r="A7" s="206" t="s">
        <v>19981</v>
      </c>
      <c r="B7" s="206" t="s">
        <v>112</v>
      </c>
      <c r="C7" s="203">
        <v>90229090</v>
      </c>
      <c r="D7" s="205">
        <v>0.12</v>
      </c>
      <c r="E7" s="198" t="str">
        <f t="shared" si="0"/>
        <v>CF+951569050</v>
      </c>
      <c r="F7" s="70" t="str">
        <f t="shared" si="1"/>
        <v/>
      </c>
    </row>
    <row r="8" spans="1:6" x14ac:dyDescent="0.2">
      <c r="A8" s="206" t="s">
        <v>19983</v>
      </c>
      <c r="B8" s="206" t="s">
        <v>6740</v>
      </c>
      <c r="C8" s="203">
        <v>90229090</v>
      </c>
      <c r="D8" s="205">
        <v>0.12</v>
      </c>
      <c r="E8" s="198" t="str">
        <f t="shared" si="0"/>
        <v>CF+951752750</v>
      </c>
      <c r="F8" s="70" t="str">
        <f t="shared" si="1"/>
        <v/>
      </c>
    </row>
    <row r="9" spans="1:6" x14ac:dyDescent="0.2">
      <c r="A9" s="203" t="s">
        <v>19985</v>
      </c>
      <c r="B9" s="203" t="s">
        <v>5549</v>
      </c>
      <c r="C9" s="203">
        <v>90229090</v>
      </c>
      <c r="D9" s="205">
        <v>0.12</v>
      </c>
      <c r="E9" s="198" t="str">
        <f t="shared" si="0"/>
        <v>CF+951782750</v>
      </c>
      <c r="F9" s="70" t="str">
        <f t="shared" si="1"/>
        <v/>
      </c>
    </row>
    <row r="10" spans="1:6" x14ac:dyDescent="0.2">
      <c r="A10" s="206" t="s">
        <v>4563</v>
      </c>
      <c r="B10" s="206" t="s">
        <v>17135</v>
      </c>
      <c r="C10" s="203">
        <v>40094200</v>
      </c>
      <c r="D10" s="205">
        <v>0.18</v>
      </c>
      <c r="E10" s="198" t="str">
        <f t="shared" si="0"/>
        <v>CM+000006415</v>
      </c>
      <c r="F10" s="70" t="str">
        <f t="shared" si="1"/>
        <v/>
      </c>
    </row>
    <row r="11" spans="1:6" x14ac:dyDescent="0.2">
      <c r="A11" s="206" t="s">
        <v>4568</v>
      </c>
      <c r="B11" s="206" t="s">
        <v>4570</v>
      </c>
      <c r="C11" s="203">
        <v>90318000</v>
      </c>
      <c r="D11" s="205">
        <v>0.18</v>
      </c>
      <c r="E11" s="198" t="str">
        <f t="shared" si="0"/>
        <v>CM+309737</v>
      </c>
      <c r="F11" s="70" t="str">
        <f t="shared" si="1"/>
        <v/>
      </c>
    </row>
    <row r="12" spans="1:6" x14ac:dyDescent="0.2">
      <c r="A12" s="206" t="s">
        <v>2730</v>
      </c>
      <c r="B12" s="206" t="s">
        <v>2731</v>
      </c>
      <c r="C12" s="203">
        <v>85051900</v>
      </c>
      <c r="D12" s="205">
        <v>0.18</v>
      </c>
      <c r="E12" s="198" t="str">
        <f t="shared" si="0"/>
        <v>CM+309743</v>
      </c>
      <c r="F12" s="70" t="str">
        <f t="shared" si="1"/>
        <v/>
      </c>
    </row>
    <row r="13" spans="1:6" x14ac:dyDescent="0.2">
      <c r="A13" s="206" t="s">
        <v>19852</v>
      </c>
      <c r="B13" s="206" t="s">
        <v>21989</v>
      </c>
      <c r="C13" s="203">
        <v>8473</v>
      </c>
      <c r="D13" s="205">
        <v>0.18</v>
      </c>
      <c r="E13" s="198" t="str">
        <f t="shared" si="0"/>
        <v>CM+309776</v>
      </c>
      <c r="F13" s="70" t="str">
        <f t="shared" si="1"/>
        <v/>
      </c>
    </row>
    <row r="14" spans="1:6" x14ac:dyDescent="0.2">
      <c r="A14" s="206" t="s">
        <v>4582</v>
      </c>
      <c r="B14" s="206" t="s">
        <v>4584</v>
      </c>
      <c r="C14" s="203">
        <v>40103999</v>
      </c>
      <c r="D14" s="205">
        <v>0.18</v>
      </c>
      <c r="E14" s="198" t="str">
        <f t="shared" si="0"/>
        <v>CM+309782</v>
      </c>
      <c r="F14" s="70" t="str">
        <f t="shared" si="1"/>
        <v/>
      </c>
    </row>
    <row r="15" spans="1:6" x14ac:dyDescent="0.2">
      <c r="A15" s="206" t="s">
        <v>4585</v>
      </c>
      <c r="B15" s="206" t="s">
        <v>4587</v>
      </c>
      <c r="C15" s="203">
        <v>40103999</v>
      </c>
      <c r="D15" s="205">
        <v>0.18</v>
      </c>
      <c r="E15" s="198" t="str">
        <f t="shared" si="0"/>
        <v>CM+309783</v>
      </c>
      <c r="F15" s="70" t="str">
        <f t="shared" si="1"/>
        <v/>
      </c>
    </row>
    <row r="16" spans="1:6" x14ac:dyDescent="0.2">
      <c r="A16" s="206" t="s">
        <v>4592</v>
      </c>
      <c r="B16" s="206" t="s">
        <v>4594</v>
      </c>
      <c r="C16" s="203">
        <v>90318000</v>
      </c>
      <c r="D16" s="205">
        <v>0.18</v>
      </c>
      <c r="E16" s="198" t="str">
        <f t="shared" si="0"/>
        <v>CM+309791</v>
      </c>
      <c r="F16" s="70" t="str">
        <f t="shared" si="1"/>
        <v/>
      </c>
    </row>
    <row r="17" spans="1:6" x14ac:dyDescent="0.2">
      <c r="A17" s="206" t="s">
        <v>2278</v>
      </c>
      <c r="B17" s="206" t="s">
        <v>2280</v>
      </c>
      <c r="C17" s="203">
        <v>8501</v>
      </c>
      <c r="D17" s="205">
        <v>0.18</v>
      </c>
      <c r="E17" s="198" t="str">
        <f t="shared" si="0"/>
        <v>CM+309808</v>
      </c>
      <c r="F17" s="70" t="str">
        <f t="shared" si="1"/>
        <v/>
      </c>
    </row>
    <row r="18" spans="1:6" x14ac:dyDescent="0.2">
      <c r="A18" s="206" t="s">
        <v>19853</v>
      </c>
      <c r="B18" s="206" t="s">
        <v>21990</v>
      </c>
      <c r="C18" s="203">
        <v>8473</v>
      </c>
      <c r="D18" s="205">
        <v>0.18</v>
      </c>
      <c r="E18" s="198" t="str">
        <f t="shared" si="0"/>
        <v>CM+309821</v>
      </c>
      <c r="F18" s="70" t="str">
        <f t="shared" si="1"/>
        <v/>
      </c>
    </row>
    <row r="19" spans="1:6" x14ac:dyDescent="0.2">
      <c r="A19" s="206" t="s">
        <v>19854</v>
      </c>
      <c r="B19" s="206" t="s">
        <v>21991</v>
      </c>
      <c r="C19" s="203">
        <v>8473</v>
      </c>
      <c r="D19" s="205">
        <v>0.18</v>
      </c>
      <c r="E19" s="198" t="str">
        <f t="shared" si="0"/>
        <v>CM+309913</v>
      </c>
      <c r="F19" s="70" t="str">
        <f t="shared" si="1"/>
        <v/>
      </c>
    </row>
    <row r="20" spans="1:6" x14ac:dyDescent="0.2">
      <c r="A20" s="206" t="s">
        <v>6492</v>
      </c>
      <c r="B20" s="206" t="s">
        <v>6494</v>
      </c>
      <c r="C20" s="203">
        <v>8483</v>
      </c>
      <c r="D20" s="205">
        <v>0.18</v>
      </c>
      <c r="E20" s="198" t="str">
        <f t="shared" si="0"/>
        <v>CM+309927</v>
      </c>
      <c r="F20" s="70" t="str">
        <f t="shared" si="1"/>
        <v/>
      </c>
    </row>
    <row r="21" spans="1:6" x14ac:dyDescent="0.2">
      <c r="A21" s="206" t="s">
        <v>2733</v>
      </c>
      <c r="B21" s="206" t="s">
        <v>2734</v>
      </c>
      <c r="C21" s="203">
        <v>8539</v>
      </c>
      <c r="D21" s="205">
        <v>0.28000000000000003</v>
      </c>
      <c r="E21" s="198" t="str">
        <f t="shared" si="0"/>
        <v>CM+309945</v>
      </c>
      <c r="F21" s="70" t="str">
        <f t="shared" si="1"/>
        <v/>
      </c>
    </row>
    <row r="22" spans="1:6" x14ac:dyDescent="0.2">
      <c r="A22" s="206" t="s">
        <v>14780</v>
      </c>
      <c r="B22" s="206" t="s">
        <v>5912</v>
      </c>
      <c r="C22" s="203">
        <v>8504</v>
      </c>
      <c r="D22" s="205">
        <v>0.18</v>
      </c>
      <c r="E22" s="198" t="str">
        <f t="shared" si="0"/>
        <v>CM+326000</v>
      </c>
      <c r="F22" s="70" t="str">
        <f t="shared" si="1"/>
        <v/>
      </c>
    </row>
    <row r="23" spans="1:6" x14ac:dyDescent="0.2">
      <c r="A23" s="206" t="s">
        <v>5913</v>
      </c>
      <c r="B23" s="206" t="s">
        <v>21992</v>
      </c>
      <c r="C23" s="203">
        <v>8537</v>
      </c>
      <c r="D23" s="205">
        <v>0.18</v>
      </c>
      <c r="E23" s="198" t="str">
        <f t="shared" si="0"/>
        <v>CM+326001</v>
      </c>
      <c r="F23" s="70" t="str">
        <f t="shared" si="1"/>
        <v/>
      </c>
    </row>
    <row r="24" spans="1:6" x14ac:dyDescent="0.2">
      <c r="A24" s="206" t="s">
        <v>12189</v>
      </c>
      <c r="B24" s="206" t="s">
        <v>5914</v>
      </c>
      <c r="C24" s="203">
        <v>85011019</v>
      </c>
      <c r="D24" s="205">
        <v>0.18</v>
      </c>
      <c r="E24" s="198" t="str">
        <f t="shared" si="0"/>
        <v>CM+326021</v>
      </c>
      <c r="F24" s="70" t="str">
        <f t="shared" si="1"/>
        <v/>
      </c>
    </row>
    <row r="25" spans="1:6" x14ac:dyDescent="0.2">
      <c r="A25" s="206" t="s">
        <v>1953</v>
      </c>
      <c r="B25" s="206" t="s">
        <v>5914</v>
      </c>
      <c r="C25" s="203">
        <v>85011019</v>
      </c>
      <c r="D25" s="205">
        <v>0.18</v>
      </c>
      <c r="E25" s="198" t="str">
        <f t="shared" si="0"/>
        <v>CM+326021</v>
      </c>
      <c r="F25" s="70" t="str">
        <f t="shared" si="1"/>
        <v/>
      </c>
    </row>
    <row r="26" spans="1:6" x14ac:dyDescent="0.2">
      <c r="A26" s="206" t="s">
        <v>19855</v>
      </c>
      <c r="B26" s="206" t="s">
        <v>21993</v>
      </c>
      <c r="C26" s="203">
        <v>8443</v>
      </c>
      <c r="D26" s="205">
        <v>0.18</v>
      </c>
      <c r="E26" s="198" t="str">
        <f t="shared" si="0"/>
        <v>CM+326024</v>
      </c>
      <c r="F26" s="70" t="str">
        <f t="shared" si="1"/>
        <v/>
      </c>
    </row>
    <row r="27" spans="1:6" x14ac:dyDescent="0.2">
      <c r="A27" s="206" t="s">
        <v>14785</v>
      </c>
      <c r="B27" s="206" t="s">
        <v>15611</v>
      </c>
      <c r="C27" s="203">
        <v>3926</v>
      </c>
      <c r="D27" s="205">
        <v>0.18</v>
      </c>
      <c r="E27" s="198" t="str">
        <f t="shared" si="0"/>
        <v>CM+339169</v>
      </c>
      <c r="F27" s="70" t="str">
        <f t="shared" si="1"/>
        <v/>
      </c>
    </row>
    <row r="28" spans="1:6" x14ac:dyDescent="0.2">
      <c r="A28" s="206" t="s">
        <v>4867</v>
      </c>
      <c r="B28" s="206" t="s">
        <v>4869</v>
      </c>
      <c r="C28" s="203">
        <v>3926</v>
      </c>
      <c r="D28" s="205">
        <v>0.18</v>
      </c>
      <c r="E28" s="198" t="str">
        <f t="shared" si="0"/>
        <v>CM+339169</v>
      </c>
      <c r="F28" s="70" t="str">
        <f t="shared" si="1"/>
        <v/>
      </c>
    </row>
    <row r="29" spans="1:6" x14ac:dyDescent="0.2">
      <c r="A29" s="206" t="s">
        <v>4872</v>
      </c>
      <c r="B29" s="206" t="s">
        <v>21994</v>
      </c>
      <c r="C29" s="203">
        <v>7320</v>
      </c>
      <c r="D29" s="205">
        <v>0.18</v>
      </c>
      <c r="E29" s="198" t="str">
        <f t="shared" si="0"/>
        <v>CM+339172</v>
      </c>
      <c r="F29" s="70" t="str">
        <f t="shared" si="1"/>
        <v/>
      </c>
    </row>
    <row r="30" spans="1:6" x14ac:dyDescent="0.2">
      <c r="A30" s="206" t="s">
        <v>14791</v>
      </c>
      <c r="B30" s="206" t="s">
        <v>4591</v>
      </c>
      <c r="C30" s="203">
        <v>9031</v>
      </c>
      <c r="D30" s="205">
        <v>0.18</v>
      </c>
      <c r="E30" s="198" t="str">
        <f t="shared" si="0"/>
        <v>CM+339174</v>
      </c>
      <c r="F30" s="70" t="str">
        <f t="shared" si="1"/>
        <v/>
      </c>
    </row>
    <row r="31" spans="1:6" x14ac:dyDescent="0.2">
      <c r="A31" s="206" t="s">
        <v>3450</v>
      </c>
      <c r="B31" s="206" t="s">
        <v>4594</v>
      </c>
      <c r="C31" s="203">
        <v>9031</v>
      </c>
      <c r="D31" s="205">
        <v>0.18</v>
      </c>
      <c r="E31" s="198" t="str">
        <f t="shared" si="0"/>
        <v>CM+339174</v>
      </c>
      <c r="F31" s="70" t="str">
        <f t="shared" si="1"/>
        <v/>
      </c>
    </row>
    <row r="32" spans="1:6" x14ac:dyDescent="0.2">
      <c r="A32" s="206" t="s">
        <v>12511</v>
      </c>
      <c r="B32" s="206" t="s">
        <v>12512</v>
      </c>
      <c r="C32" s="203">
        <v>90189099</v>
      </c>
      <c r="D32" s="205">
        <v>0.12</v>
      </c>
      <c r="E32" s="198" t="str">
        <f t="shared" si="0"/>
        <v>CM+339177</v>
      </c>
      <c r="F32" s="70" t="str">
        <f t="shared" si="1"/>
        <v/>
      </c>
    </row>
    <row r="33" spans="1:6" x14ac:dyDescent="0.2">
      <c r="A33" s="206" t="s">
        <v>14795</v>
      </c>
      <c r="B33" s="206" t="s">
        <v>3458</v>
      </c>
      <c r="C33" s="203">
        <v>90189099</v>
      </c>
      <c r="D33" s="205">
        <v>0.12</v>
      </c>
      <c r="E33" s="198" t="str">
        <f t="shared" si="0"/>
        <v>CM+339177</v>
      </c>
      <c r="F33" s="70" t="str">
        <f t="shared" si="1"/>
        <v/>
      </c>
    </row>
    <row r="34" spans="1:6" x14ac:dyDescent="0.2">
      <c r="A34" s="206" t="s">
        <v>902</v>
      </c>
      <c r="B34" s="206" t="s">
        <v>3458</v>
      </c>
      <c r="C34" s="203">
        <v>90189099</v>
      </c>
      <c r="D34" s="205">
        <v>0.12</v>
      </c>
      <c r="E34" s="198" t="str">
        <f t="shared" si="0"/>
        <v>CM+339177</v>
      </c>
      <c r="F34" s="70" t="str">
        <f t="shared" si="1"/>
        <v/>
      </c>
    </row>
    <row r="35" spans="1:6" x14ac:dyDescent="0.2">
      <c r="A35" s="206" t="s">
        <v>16373</v>
      </c>
      <c r="B35" s="206" t="s">
        <v>16375</v>
      </c>
      <c r="C35" s="203">
        <v>90189099</v>
      </c>
      <c r="D35" s="205">
        <v>0.12</v>
      </c>
      <c r="E35" s="198" t="str">
        <f t="shared" si="0"/>
        <v>CM+339177</v>
      </c>
      <c r="F35" s="70" t="str">
        <f t="shared" si="1"/>
        <v/>
      </c>
    </row>
    <row r="36" spans="1:6" x14ac:dyDescent="0.2">
      <c r="A36" s="206" t="s">
        <v>3459</v>
      </c>
      <c r="B36" s="206" t="s">
        <v>3461</v>
      </c>
      <c r="C36" s="203">
        <v>7320</v>
      </c>
      <c r="D36" s="205">
        <v>0.18</v>
      </c>
      <c r="E36" s="198" t="str">
        <f t="shared" si="0"/>
        <v>CM+339178</v>
      </c>
      <c r="F36" s="70" t="str">
        <f t="shared" si="1"/>
        <v/>
      </c>
    </row>
    <row r="37" spans="1:6" x14ac:dyDescent="0.2">
      <c r="A37" s="206" t="s">
        <v>14799</v>
      </c>
      <c r="B37" s="206" t="s">
        <v>19856</v>
      </c>
      <c r="C37" s="203">
        <v>4010</v>
      </c>
      <c r="D37" s="205">
        <v>0.18</v>
      </c>
      <c r="E37" s="198" t="str">
        <f t="shared" si="0"/>
        <v>CM+339179</v>
      </c>
      <c r="F37" s="70" t="str">
        <f t="shared" si="1"/>
        <v/>
      </c>
    </row>
    <row r="38" spans="1:6" x14ac:dyDescent="0.2">
      <c r="A38" s="206" t="s">
        <v>2739</v>
      </c>
      <c r="B38" s="206" t="s">
        <v>2740</v>
      </c>
      <c r="C38" s="203">
        <v>8536</v>
      </c>
      <c r="D38" s="205">
        <v>0.18</v>
      </c>
      <c r="E38" s="198" t="str">
        <f t="shared" si="0"/>
        <v>CM+339180</v>
      </c>
      <c r="F38" s="70" t="str">
        <f t="shared" si="1"/>
        <v/>
      </c>
    </row>
    <row r="39" spans="1:6" x14ac:dyDescent="0.2">
      <c r="A39" s="206" t="s">
        <v>280</v>
      </c>
      <c r="B39" s="206" t="s">
        <v>2741</v>
      </c>
      <c r="C39" s="203">
        <v>8443</v>
      </c>
      <c r="D39" s="205">
        <v>0.18</v>
      </c>
      <c r="E39" s="198" t="str">
        <f t="shared" si="0"/>
        <v>CM+3391821</v>
      </c>
      <c r="F39" s="70" t="str">
        <f t="shared" si="1"/>
        <v/>
      </c>
    </row>
    <row r="40" spans="1:6" x14ac:dyDescent="0.2">
      <c r="A40" s="206" t="s">
        <v>12513</v>
      </c>
      <c r="B40" s="206" t="s">
        <v>21995</v>
      </c>
      <c r="C40" s="203">
        <v>8443</v>
      </c>
      <c r="D40" s="205">
        <v>0.18</v>
      </c>
      <c r="E40" s="198" t="str">
        <f t="shared" si="0"/>
        <v>CM+339182</v>
      </c>
      <c r="F40" s="70" t="str">
        <f t="shared" si="1"/>
        <v/>
      </c>
    </row>
    <row r="41" spans="1:6" x14ac:dyDescent="0.2">
      <c r="A41" s="206" t="s">
        <v>12515</v>
      </c>
      <c r="B41" s="206" t="s">
        <v>2741</v>
      </c>
      <c r="C41" s="203">
        <v>8443</v>
      </c>
      <c r="D41" s="205">
        <v>0.18</v>
      </c>
      <c r="E41" s="198" t="str">
        <f t="shared" si="0"/>
        <v>CM+339182</v>
      </c>
      <c r="F41" s="70" t="str">
        <f t="shared" si="1"/>
        <v/>
      </c>
    </row>
    <row r="42" spans="1:6" x14ac:dyDescent="0.2">
      <c r="A42" s="206" t="s">
        <v>14803</v>
      </c>
      <c r="B42" s="206" t="s">
        <v>2741</v>
      </c>
      <c r="C42" s="203">
        <v>8443</v>
      </c>
      <c r="D42" s="205">
        <v>0.18</v>
      </c>
      <c r="E42" s="198" t="str">
        <f t="shared" si="0"/>
        <v>CM+339182</v>
      </c>
      <c r="F42" s="70" t="str">
        <f t="shared" si="1"/>
        <v/>
      </c>
    </row>
    <row r="43" spans="1:6" x14ac:dyDescent="0.2">
      <c r="A43" s="206" t="s">
        <v>3469</v>
      </c>
      <c r="B43" s="206" t="s">
        <v>3468</v>
      </c>
      <c r="C43" s="203">
        <v>8483</v>
      </c>
      <c r="D43" s="205">
        <v>0.18</v>
      </c>
      <c r="E43" s="198" t="str">
        <f t="shared" si="0"/>
        <v>CM+339184</v>
      </c>
      <c r="F43" s="70" t="str">
        <f t="shared" si="1"/>
        <v/>
      </c>
    </row>
    <row r="44" spans="1:6" x14ac:dyDescent="0.2">
      <c r="A44" s="206" t="s">
        <v>2743</v>
      </c>
      <c r="B44" s="206" t="s">
        <v>2744</v>
      </c>
      <c r="C44" s="203">
        <v>85011090</v>
      </c>
      <c r="D44" s="205">
        <v>0.18</v>
      </c>
      <c r="E44" s="198" t="str">
        <f t="shared" si="0"/>
        <v>CM+339186</v>
      </c>
      <c r="F44" s="70" t="str">
        <f t="shared" si="1"/>
        <v/>
      </c>
    </row>
    <row r="45" spans="1:6" x14ac:dyDescent="0.2">
      <c r="A45" s="206" t="s">
        <v>3470</v>
      </c>
      <c r="B45" s="206" t="s">
        <v>3472</v>
      </c>
      <c r="C45" s="203">
        <v>90189099</v>
      </c>
      <c r="D45" s="205">
        <v>0.12</v>
      </c>
      <c r="E45" s="198" t="str">
        <f t="shared" si="0"/>
        <v>CM+339190</v>
      </c>
      <c r="F45" s="70" t="str">
        <f t="shared" si="1"/>
        <v/>
      </c>
    </row>
    <row r="46" spans="1:6" x14ac:dyDescent="0.2">
      <c r="A46" s="206" t="s">
        <v>3473</v>
      </c>
      <c r="B46" s="206" t="s">
        <v>3475</v>
      </c>
      <c r="C46" s="203">
        <v>90189099</v>
      </c>
      <c r="D46" s="205">
        <v>0.12</v>
      </c>
      <c r="E46" s="198" t="str">
        <f t="shared" si="0"/>
        <v>CM+339191</v>
      </c>
      <c r="F46" s="70" t="str">
        <f t="shared" si="1"/>
        <v/>
      </c>
    </row>
    <row r="47" spans="1:6" x14ac:dyDescent="0.2">
      <c r="A47" s="206" t="s">
        <v>19857</v>
      </c>
      <c r="B47" s="206" t="s">
        <v>5912</v>
      </c>
      <c r="C47" s="203">
        <v>85044090</v>
      </c>
      <c r="D47" s="205">
        <v>0.18</v>
      </c>
      <c r="E47" s="198" t="str">
        <f t="shared" si="0"/>
        <v>CM+339192</v>
      </c>
      <c r="F47" s="70" t="str">
        <f t="shared" si="1"/>
        <v/>
      </c>
    </row>
    <row r="48" spans="1:6" x14ac:dyDescent="0.2">
      <c r="A48" s="206" t="s">
        <v>14811</v>
      </c>
      <c r="B48" s="206" t="s">
        <v>21996</v>
      </c>
      <c r="C48" s="203">
        <v>85044090</v>
      </c>
      <c r="D48" s="205">
        <v>0.18</v>
      </c>
      <c r="E48" s="198" t="str">
        <f t="shared" si="0"/>
        <v>CM+339192</v>
      </c>
      <c r="F48" s="70" t="str">
        <f t="shared" si="1"/>
        <v/>
      </c>
    </row>
    <row r="49" spans="1:6" x14ac:dyDescent="0.2">
      <c r="A49" s="206" t="s">
        <v>2746</v>
      </c>
      <c r="B49" s="206" t="s">
        <v>21996</v>
      </c>
      <c r="C49" s="203">
        <v>85044090</v>
      </c>
      <c r="D49" s="205">
        <v>0.18</v>
      </c>
      <c r="E49" s="198" t="str">
        <f t="shared" si="0"/>
        <v>CM+339192</v>
      </c>
      <c r="F49" s="70" t="str">
        <f t="shared" si="1"/>
        <v/>
      </c>
    </row>
    <row r="50" spans="1:6" x14ac:dyDescent="0.2">
      <c r="A50" s="206" t="s">
        <v>15613</v>
      </c>
      <c r="B50" s="206" t="s">
        <v>3476</v>
      </c>
      <c r="C50" s="203">
        <v>90189099</v>
      </c>
      <c r="D50" s="205">
        <v>0.12</v>
      </c>
      <c r="E50" s="198" t="str">
        <f t="shared" si="0"/>
        <v>CM+339194</v>
      </c>
      <c r="F50" s="70" t="str">
        <f t="shared" si="1"/>
        <v/>
      </c>
    </row>
    <row r="51" spans="1:6" x14ac:dyDescent="0.2">
      <c r="A51" s="206" t="s">
        <v>1956</v>
      </c>
      <c r="B51" s="206" t="s">
        <v>3476</v>
      </c>
      <c r="C51" s="203">
        <v>90189099</v>
      </c>
      <c r="D51" s="205">
        <v>0.12</v>
      </c>
      <c r="E51" s="198" t="str">
        <f t="shared" si="0"/>
        <v>CM+339194</v>
      </c>
      <c r="F51" s="70" t="str">
        <f t="shared" si="1"/>
        <v/>
      </c>
    </row>
    <row r="52" spans="1:6" x14ac:dyDescent="0.2">
      <c r="A52" s="206" t="s">
        <v>2774</v>
      </c>
      <c r="B52" s="206" t="s">
        <v>2775</v>
      </c>
      <c r="C52" s="203">
        <v>90189099</v>
      </c>
      <c r="D52" s="205">
        <v>0.12</v>
      </c>
      <c r="E52" s="198" t="str">
        <f t="shared" si="0"/>
        <v>CM+339196</v>
      </c>
      <c r="F52" s="70" t="str">
        <f t="shared" si="1"/>
        <v/>
      </c>
    </row>
    <row r="53" spans="1:6" x14ac:dyDescent="0.2">
      <c r="A53" s="206" t="s">
        <v>16376</v>
      </c>
      <c r="B53" s="206" t="s">
        <v>2775</v>
      </c>
      <c r="C53" s="203">
        <v>90189099</v>
      </c>
      <c r="D53" s="205">
        <v>0.12</v>
      </c>
      <c r="E53" s="198" t="str">
        <f t="shared" si="0"/>
        <v>CM+339196</v>
      </c>
      <c r="F53" s="70" t="str">
        <f t="shared" si="1"/>
        <v/>
      </c>
    </row>
    <row r="54" spans="1:6" x14ac:dyDescent="0.2">
      <c r="A54" s="206" t="s">
        <v>3477</v>
      </c>
      <c r="B54" s="206" t="s">
        <v>3479</v>
      </c>
      <c r="C54" s="203">
        <v>84145190</v>
      </c>
      <c r="D54" s="205">
        <v>0.18</v>
      </c>
      <c r="E54" s="198" t="str">
        <f t="shared" si="0"/>
        <v>CM+339199</v>
      </c>
      <c r="F54" s="70" t="str">
        <f t="shared" si="1"/>
        <v/>
      </c>
    </row>
    <row r="55" spans="1:6" x14ac:dyDescent="0.2">
      <c r="A55" s="206" t="s">
        <v>2780</v>
      </c>
      <c r="B55" s="206" t="s">
        <v>2781</v>
      </c>
      <c r="C55" s="203">
        <v>90189099</v>
      </c>
      <c r="D55" s="205">
        <v>0.12</v>
      </c>
      <c r="E55" s="198" t="str">
        <f t="shared" si="0"/>
        <v>CM+339200</v>
      </c>
      <c r="F55" s="70" t="str">
        <f t="shared" si="1"/>
        <v/>
      </c>
    </row>
    <row r="56" spans="1:6" x14ac:dyDescent="0.2">
      <c r="A56" s="206" t="s">
        <v>14823</v>
      </c>
      <c r="B56" s="206" t="s">
        <v>21997</v>
      </c>
      <c r="C56" s="203">
        <v>7320</v>
      </c>
      <c r="D56" s="205">
        <v>0.18</v>
      </c>
      <c r="E56" s="198" t="str">
        <f t="shared" si="0"/>
        <v>CM+339201</v>
      </c>
      <c r="F56" s="70" t="str">
        <f t="shared" si="1"/>
        <v/>
      </c>
    </row>
    <row r="57" spans="1:6" x14ac:dyDescent="0.2">
      <c r="A57" s="206" t="s">
        <v>2783</v>
      </c>
      <c r="B57" s="206" t="s">
        <v>21268</v>
      </c>
      <c r="C57" s="203">
        <v>7320</v>
      </c>
      <c r="D57" s="205">
        <v>0.18</v>
      </c>
      <c r="E57" s="198" t="str">
        <f t="shared" si="0"/>
        <v>CM+339201</v>
      </c>
      <c r="F57" s="70" t="str">
        <f t="shared" si="1"/>
        <v/>
      </c>
    </row>
    <row r="58" spans="1:6" x14ac:dyDescent="0.2">
      <c r="A58" s="206" t="s">
        <v>1164</v>
      </c>
      <c r="B58" s="206" t="s">
        <v>1166</v>
      </c>
      <c r="C58" s="203">
        <v>85442090</v>
      </c>
      <c r="D58" s="205">
        <v>0.18</v>
      </c>
      <c r="E58" s="198" t="str">
        <f t="shared" si="0"/>
        <v>CM+339203</v>
      </c>
      <c r="F58" s="70" t="str">
        <f t="shared" si="1"/>
        <v/>
      </c>
    </row>
    <row r="59" spans="1:6" x14ac:dyDescent="0.2">
      <c r="A59" s="206" t="s">
        <v>1167</v>
      </c>
      <c r="B59" s="206" t="s">
        <v>1169</v>
      </c>
      <c r="C59" s="203">
        <v>8544</v>
      </c>
      <c r="D59" s="205">
        <v>0.18</v>
      </c>
      <c r="E59" s="198" t="str">
        <f t="shared" si="0"/>
        <v>CM+339204</v>
      </c>
      <c r="F59" s="70" t="str">
        <f t="shared" si="1"/>
        <v/>
      </c>
    </row>
    <row r="60" spans="1:6" x14ac:dyDescent="0.2">
      <c r="A60" s="206" t="s">
        <v>2785</v>
      </c>
      <c r="B60" s="206" t="s">
        <v>2786</v>
      </c>
      <c r="C60" s="203">
        <v>8544</v>
      </c>
      <c r="D60" s="205">
        <v>0.18</v>
      </c>
      <c r="E60" s="198" t="str">
        <f t="shared" si="0"/>
        <v>CM+339205</v>
      </c>
      <c r="F60" s="70" t="str">
        <f t="shared" si="1"/>
        <v/>
      </c>
    </row>
    <row r="61" spans="1:6" x14ac:dyDescent="0.2">
      <c r="A61" s="206" t="s">
        <v>3485</v>
      </c>
      <c r="B61" s="206" t="s">
        <v>3486</v>
      </c>
      <c r="C61" s="203">
        <v>8544</v>
      </c>
      <c r="D61" s="205">
        <v>0.18</v>
      </c>
      <c r="E61" s="198" t="str">
        <f t="shared" si="0"/>
        <v>CM+339206</v>
      </c>
      <c r="F61" s="70" t="str">
        <f t="shared" si="1"/>
        <v/>
      </c>
    </row>
    <row r="62" spans="1:6" x14ac:dyDescent="0.2">
      <c r="A62" s="206" t="s">
        <v>14833</v>
      </c>
      <c r="B62" s="206" t="s">
        <v>21998</v>
      </c>
      <c r="C62" s="203">
        <v>8544</v>
      </c>
      <c r="D62" s="205">
        <v>0.18</v>
      </c>
      <c r="E62" s="198" t="str">
        <f t="shared" si="0"/>
        <v>CM+339207</v>
      </c>
      <c r="F62" s="70" t="str">
        <f t="shared" si="1"/>
        <v/>
      </c>
    </row>
    <row r="63" spans="1:6" x14ac:dyDescent="0.2">
      <c r="A63" s="206" t="s">
        <v>12421</v>
      </c>
      <c r="B63" s="206" t="s">
        <v>21999</v>
      </c>
      <c r="C63" s="203">
        <v>84141000</v>
      </c>
      <c r="D63" s="205">
        <v>0.18</v>
      </c>
      <c r="E63" s="198" t="str">
        <f t="shared" si="0"/>
        <v>CM+339217</v>
      </c>
      <c r="F63" s="70" t="str">
        <f t="shared" si="1"/>
        <v/>
      </c>
    </row>
    <row r="64" spans="1:6" x14ac:dyDescent="0.2">
      <c r="A64" s="206" t="s">
        <v>282</v>
      </c>
      <c r="B64" s="206" t="s">
        <v>21999</v>
      </c>
      <c r="C64" s="203">
        <v>84141000</v>
      </c>
      <c r="D64" s="205">
        <v>0.18</v>
      </c>
      <c r="E64" s="198" t="str">
        <f t="shared" si="0"/>
        <v>CM+339217</v>
      </c>
      <c r="F64" s="70" t="str">
        <f t="shared" si="1"/>
        <v/>
      </c>
    </row>
    <row r="65" spans="1:6" x14ac:dyDescent="0.2">
      <c r="A65" s="206" t="s">
        <v>4331</v>
      </c>
      <c r="B65" s="206" t="s">
        <v>4332</v>
      </c>
      <c r="C65" s="203">
        <v>90189099</v>
      </c>
      <c r="D65" s="205">
        <v>0.12</v>
      </c>
      <c r="E65" s="198" t="str">
        <f t="shared" si="0"/>
        <v>CM+339230</v>
      </c>
      <c r="F65" s="70" t="str">
        <f t="shared" si="1"/>
        <v/>
      </c>
    </row>
    <row r="66" spans="1:6" x14ac:dyDescent="0.2">
      <c r="A66" s="206" t="s">
        <v>12443</v>
      </c>
      <c r="B66" s="206" t="s">
        <v>22000</v>
      </c>
      <c r="C66" s="203">
        <v>9010</v>
      </c>
      <c r="D66" s="205">
        <v>0.18</v>
      </c>
      <c r="E66" s="198" t="str">
        <f t="shared" ref="E66:E129" si="2">IF(D66="","",LEFT(A66,LEN(A66)-1))</f>
        <v>CM+339234</v>
      </c>
      <c r="F66" s="70" t="str">
        <f t="shared" ref="F66:F129" si="3">IF(D66="","",IF(E66=E67,IF(C66&lt;&gt;C67,"MISMATCH",""),""))</f>
        <v/>
      </c>
    </row>
    <row r="67" spans="1:6" x14ac:dyDescent="0.2">
      <c r="A67" s="206" t="s">
        <v>4340</v>
      </c>
      <c r="B67" s="206" t="s">
        <v>4341</v>
      </c>
      <c r="C67" s="203">
        <v>9010</v>
      </c>
      <c r="D67" s="205">
        <v>0.18</v>
      </c>
      <c r="E67" s="198" t="str">
        <f t="shared" si="2"/>
        <v>CM+339234</v>
      </c>
      <c r="F67" s="70" t="str">
        <f t="shared" si="3"/>
        <v/>
      </c>
    </row>
    <row r="68" spans="1:6" x14ac:dyDescent="0.2">
      <c r="A68" s="206" t="s">
        <v>12449</v>
      </c>
      <c r="B68" s="206" t="s">
        <v>17136</v>
      </c>
      <c r="C68" s="209">
        <v>90189099</v>
      </c>
      <c r="D68" s="200">
        <v>0.12</v>
      </c>
      <c r="E68" s="198" t="str">
        <f t="shared" si="2"/>
        <v>CM+339237</v>
      </c>
      <c r="F68" s="70" t="str">
        <f t="shared" si="3"/>
        <v/>
      </c>
    </row>
    <row r="69" spans="1:6" x14ac:dyDescent="0.2">
      <c r="A69" s="206" t="s">
        <v>4796</v>
      </c>
      <c r="B69" s="206" t="s">
        <v>4798</v>
      </c>
      <c r="C69" s="209">
        <v>90189099</v>
      </c>
      <c r="D69" s="200">
        <v>0.12</v>
      </c>
      <c r="E69" s="198" t="str">
        <f t="shared" si="2"/>
        <v>CM+339237</v>
      </c>
      <c r="F69" s="70" t="str">
        <f t="shared" si="3"/>
        <v/>
      </c>
    </row>
    <row r="70" spans="1:6" x14ac:dyDescent="0.2">
      <c r="A70" s="206" t="s">
        <v>12451</v>
      </c>
      <c r="B70" s="206" t="s">
        <v>22001</v>
      </c>
      <c r="C70" s="203">
        <v>8473</v>
      </c>
      <c r="D70" s="205">
        <v>0.18</v>
      </c>
      <c r="E70" s="198" t="str">
        <f t="shared" si="2"/>
        <v>CM+339238</v>
      </c>
      <c r="F70" s="70" t="str">
        <f t="shared" si="3"/>
        <v/>
      </c>
    </row>
    <row r="71" spans="1:6" x14ac:dyDescent="0.2">
      <c r="A71" s="206" t="s">
        <v>12453</v>
      </c>
      <c r="B71" s="206" t="s">
        <v>22002</v>
      </c>
      <c r="C71" s="203">
        <v>8473</v>
      </c>
      <c r="D71" s="205">
        <v>0.18</v>
      </c>
      <c r="E71" s="198" t="str">
        <f t="shared" si="2"/>
        <v>CM+339239</v>
      </c>
      <c r="F71" s="70" t="str">
        <f t="shared" si="3"/>
        <v/>
      </c>
    </row>
    <row r="72" spans="1:6" x14ac:dyDescent="0.2">
      <c r="A72" s="206" t="s">
        <v>12455</v>
      </c>
      <c r="B72" s="206" t="s">
        <v>22003</v>
      </c>
      <c r="C72" s="203">
        <v>8544</v>
      </c>
      <c r="D72" s="205">
        <v>0.18</v>
      </c>
      <c r="E72" s="198" t="str">
        <f t="shared" si="2"/>
        <v>CM+339244</v>
      </c>
      <c r="F72" s="70" t="str">
        <f t="shared" si="3"/>
        <v/>
      </c>
    </row>
    <row r="73" spans="1:6" x14ac:dyDescent="0.2">
      <c r="A73" s="206" t="s">
        <v>12457</v>
      </c>
      <c r="B73" s="206" t="s">
        <v>22004</v>
      </c>
      <c r="C73" s="203">
        <v>84835010</v>
      </c>
      <c r="D73" s="205">
        <v>0.18</v>
      </c>
      <c r="E73" s="198" t="str">
        <f t="shared" si="2"/>
        <v>CM+339245</v>
      </c>
      <c r="F73" s="70" t="str">
        <f t="shared" si="3"/>
        <v/>
      </c>
    </row>
    <row r="74" spans="1:6" x14ac:dyDescent="0.2">
      <c r="A74" s="206" t="s">
        <v>4805</v>
      </c>
      <c r="B74" s="206" t="s">
        <v>4807</v>
      </c>
      <c r="C74" s="203">
        <v>84835010</v>
      </c>
      <c r="D74" s="205">
        <v>0.18</v>
      </c>
      <c r="E74" s="198" t="str">
        <f t="shared" si="2"/>
        <v>CM+339245</v>
      </c>
      <c r="F74" s="70" t="str">
        <f t="shared" si="3"/>
        <v/>
      </c>
    </row>
    <row r="75" spans="1:6" x14ac:dyDescent="0.2">
      <c r="A75" s="206" t="s">
        <v>4808</v>
      </c>
      <c r="B75" s="206" t="s">
        <v>4810</v>
      </c>
      <c r="C75" s="203">
        <v>85369090</v>
      </c>
      <c r="D75" s="205">
        <v>0.18</v>
      </c>
      <c r="E75" s="198" t="str">
        <f t="shared" si="2"/>
        <v>CM+339247</v>
      </c>
      <c r="F75" s="70" t="str">
        <f t="shared" si="3"/>
        <v/>
      </c>
    </row>
    <row r="76" spans="1:6" x14ac:dyDescent="0.2">
      <c r="A76" s="206" t="s">
        <v>2760</v>
      </c>
      <c r="B76" s="206" t="s">
        <v>2761</v>
      </c>
      <c r="C76" s="203">
        <v>8501</v>
      </c>
      <c r="D76" s="205">
        <v>0.18</v>
      </c>
      <c r="E76" s="198" t="str">
        <f t="shared" si="2"/>
        <v>CM+339250</v>
      </c>
      <c r="F76" s="70" t="str">
        <f t="shared" si="3"/>
        <v/>
      </c>
    </row>
    <row r="77" spans="1:6" x14ac:dyDescent="0.2">
      <c r="A77" s="206" t="s">
        <v>15409</v>
      </c>
      <c r="B77" s="206" t="s">
        <v>15408</v>
      </c>
      <c r="C77" s="203">
        <v>90189099</v>
      </c>
      <c r="D77" s="205">
        <v>0.12</v>
      </c>
      <c r="E77" s="198" t="str">
        <f t="shared" si="2"/>
        <v>CM+339251</v>
      </c>
      <c r="F77" s="70" t="str">
        <f t="shared" si="3"/>
        <v/>
      </c>
    </row>
    <row r="78" spans="1:6" x14ac:dyDescent="0.2">
      <c r="A78" s="206" t="s">
        <v>12463</v>
      </c>
      <c r="B78" s="206" t="s">
        <v>2762</v>
      </c>
      <c r="C78" s="203">
        <v>90189099</v>
      </c>
      <c r="D78" s="205">
        <v>0.12</v>
      </c>
      <c r="E78" s="198" t="str">
        <f t="shared" si="2"/>
        <v>CM+339251</v>
      </c>
      <c r="F78" s="70" t="str">
        <f t="shared" si="3"/>
        <v/>
      </c>
    </row>
    <row r="79" spans="1:6" x14ac:dyDescent="0.2">
      <c r="A79" s="206" t="s">
        <v>284</v>
      </c>
      <c r="B79" s="206" t="s">
        <v>2762</v>
      </c>
      <c r="C79" s="203">
        <v>90189099</v>
      </c>
      <c r="D79" s="205">
        <v>0.12</v>
      </c>
      <c r="E79" s="198" t="str">
        <f t="shared" si="2"/>
        <v>CM+339251</v>
      </c>
      <c r="F79" s="70" t="str">
        <f t="shared" si="3"/>
        <v/>
      </c>
    </row>
    <row r="80" spans="1:6" x14ac:dyDescent="0.2">
      <c r="A80" s="206" t="s">
        <v>4811</v>
      </c>
      <c r="B80" s="206" t="s">
        <v>4812</v>
      </c>
      <c r="C80" s="203">
        <v>40103999</v>
      </c>
      <c r="D80" s="205">
        <v>0.18</v>
      </c>
      <c r="E80" s="198" t="str">
        <f t="shared" si="2"/>
        <v>CM+339252</v>
      </c>
      <c r="F80" s="70" t="str">
        <f t="shared" si="3"/>
        <v/>
      </c>
    </row>
    <row r="81" spans="1:6" x14ac:dyDescent="0.2">
      <c r="A81" s="206" t="s">
        <v>12465</v>
      </c>
      <c r="B81" s="206" t="s">
        <v>16381</v>
      </c>
      <c r="C81" s="203">
        <v>3926</v>
      </c>
      <c r="D81" s="205">
        <v>0.18</v>
      </c>
      <c r="E81" s="198" t="str">
        <f t="shared" si="2"/>
        <v>CM+339253</v>
      </c>
      <c r="F81" s="70" t="str">
        <f t="shared" si="3"/>
        <v/>
      </c>
    </row>
    <row r="82" spans="1:6" x14ac:dyDescent="0.2">
      <c r="A82" s="206" t="s">
        <v>4813</v>
      </c>
      <c r="B82" s="206" t="s">
        <v>4815</v>
      </c>
      <c r="C82" s="203">
        <v>3926</v>
      </c>
      <c r="D82" s="205">
        <v>0.18</v>
      </c>
      <c r="E82" s="198" t="str">
        <f t="shared" si="2"/>
        <v>CM+339253</v>
      </c>
      <c r="F82" s="70" t="str">
        <f t="shared" si="3"/>
        <v/>
      </c>
    </row>
    <row r="83" spans="1:6" x14ac:dyDescent="0.2">
      <c r="A83" s="206" t="s">
        <v>4823</v>
      </c>
      <c r="B83" s="206" t="s">
        <v>4822</v>
      </c>
      <c r="C83" s="203">
        <v>8443</v>
      </c>
      <c r="D83" s="205">
        <v>0.18</v>
      </c>
      <c r="E83" s="198" t="str">
        <f t="shared" si="2"/>
        <v>CM+339255</v>
      </c>
      <c r="F83" s="70" t="str">
        <f t="shared" si="3"/>
        <v/>
      </c>
    </row>
    <row r="84" spans="1:6" x14ac:dyDescent="0.2">
      <c r="A84" s="206" t="s">
        <v>2764</v>
      </c>
      <c r="B84" s="206" t="s">
        <v>2765</v>
      </c>
      <c r="C84" s="203">
        <v>8483</v>
      </c>
      <c r="D84" s="205">
        <v>0.18</v>
      </c>
      <c r="E84" s="198" t="str">
        <f t="shared" si="2"/>
        <v>CM+339256</v>
      </c>
      <c r="F84" s="70" t="str">
        <f t="shared" si="3"/>
        <v/>
      </c>
    </row>
    <row r="85" spans="1:6" x14ac:dyDescent="0.2">
      <c r="A85" s="206" t="s">
        <v>12475</v>
      </c>
      <c r="B85" s="206" t="s">
        <v>19859</v>
      </c>
      <c r="C85" s="203">
        <v>7320</v>
      </c>
      <c r="D85" s="205">
        <v>0.18</v>
      </c>
      <c r="E85" s="198" t="str">
        <f t="shared" si="2"/>
        <v>CM+339260</v>
      </c>
      <c r="F85" s="70" t="str">
        <f t="shared" si="3"/>
        <v/>
      </c>
    </row>
    <row r="86" spans="1:6" x14ac:dyDescent="0.2">
      <c r="A86" s="206" t="s">
        <v>12477</v>
      </c>
      <c r="B86" s="206" t="s">
        <v>15416</v>
      </c>
      <c r="C86" s="203">
        <v>73182990</v>
      </c>
      <c r="D86" s="205">
        <v>0.18</v>
      </c>
      <c r="E86" s="198" t="str">
        <f t="shared" si="2"/>
        <v>CM+339262</v>
      </c>
      <c r="F86" s="70" t="str">
        <f t="shared" si="3"/>
        <v/>
      </c>
    </row>
    <row r="87" spans="1:6" x14ac:dyDescent="0.2">
      <c r="A87" s="206" t="s">
        <v>1069</v>
      </c>
      <c r="B87" s="203" t="s">
        <v>1071</v>
      </c>
      <c r="C87" s="203">
        <v>73182990</v>
      </c>
      <c r="D87" s="205">
        <v>0.18</v>
      </c>
      <c r="E87" s="198" t="str">
        <f t="shared" si="2"/>
        <v>CM+339262</v>
      </c>
      <c r="F87" s="70" t="str">
        <f t="shared" si="3"/>
        <v/>
      </c>
    </row>
    <row r="88" spans="1:6" x14ac:dyDescent="0.2">
      <c r="A88" s="206" t="s">
        <v>286</v>
      </c>
      <c r="B88" s="206" t="s">
        <v>5769</v>
      </c>
      <c r="C88" s="203">
        <v>90189099</v>
      </c>
      <c r="D88" s="205">
        <v>0.12</v>
      </c>
      <c r="E88" s="198" t="str">
        <f t="shared" si="2"/>
        <v>CM+339264</v>
      </c>
      <c r="F88" s="70" t="str">
        <f t="shared" si="3"/>
        <v/>
      </c>
    </row>
    <row r="89" spans="1:6" x14ac:dyDescent="0.2">
      <c r="A89" s="206" t="s">
        <v>2806</v>
      </c>
      <c r="B89" s="209" t="s">
        <v>23893</v>
      </c>
      <c r="C89" s="203">
        <v>90189099</v>
      </c>
      <c r="D89" s="205">
        <v>0.12</v>
      </c>
      <c r="E89" s="198" t="str">
        <f t="shared" si="2"/>
        <v>CM+339267</v>
      </c>
      <c r="F89" s="70" t="str">
        <f t="shared" si="3"/>
        <v/>
      </c>
    </row>
    <row r="90" spans="1:6" x14ac:dyDescent="0.2">
      <c r="A90" s="206" t="s">
        <v>5774</v>
      </c>
      <c r="B90" s="206" t="s">
        <v>5776</v>
      </c>
      <c r="C90" s="203">
        <v>8544</v>
      </c>
      <c r="D90" s="205">
        <v>0.18</v>
      </c>
      <c r="E90" s="198" t="str">
        <f t="shared" si="2"/>
        <v>CM+339269</v>
      </c>
      <c r="F90" s="70" t="str">
        <f t="shared" si="3"/>
        <v/>
      </c>
    </row>
    <row r="91" spans="1:6" x14ac:dyDescent="0.2">
      <c r="A91" s="206" t="s">
        <v>2811</v>
      </c>
      <c r="B91" s="206" t="s">
        <v>5777</v>
      </c>
      <c r="C91" s="203">
        <v>40103999</v>
      </c>
      <c r="D91" s="205">
        <v>0.18</v>
      </c>
      <c r="E91" s="198" t="str">
        <f t="shared" si="2"/>
        <v>CM+339271</v>
      </c>
      <c r="F91" s="70" t="str">
        <f t="shared" si="3"/>
        <v/>
      </c>
    </row>
    <row r="92" spans="1:6" x14ac:dyDescent="0.2">
      <c r="A92" s="206" t="s">
        <v>12495</v>
      </c>
      <c r="B92" s="206" t="s">
        <v>15425</v>
      </c>
      <c r="C92" s="203">
        <v>84831099</v>
      </c>
      <c r="D92" s="205">
        <v>0.18</v>
      </c>
      <c r="E92" s="198" t="str">
        <f t="shared" si="2"/>
        <v>CM+339274</v>
      </c>
      <c r="F92" s="70" t="str">
        <f t="shared" si="3"/>
        <v/>
      </c>
    </row>
    <row r="93" spans="1:6" x14ac:dyDescent="0.2">
      <c r="A93" s="206" t="s">
        <v>5781</v>
      </c>
      <c r="B93" s="206" t="s">
        <v>5783</v>
      </c>
      <c r="C93" s="203">
        <v>84831099</v>
      </c>
      <c r="D93" s="205">
        <v>0.18</v>
      </c>
      <c r="E93" s="198" t="str">
        <f t="shared" si="2"/>
        <v>CM+339274</v>
      </c>
      <c r="F93" s="70" t="str">
        <f t="shared" si="3"/>
        <v/>
      </c>
    </row>
    <row r="94" spans="1:6" x14ac:dyDescent="0.2">
      <c r="A94" s="206" t="s">
        <v>5790</v>
      </c>
      <c r="B94" s="206" t="s">
        <v>17137</v>
      </c>
      <c r="C94" s="203">
        <v>40103999</v>
      </c>
      <c r="D94" s="205">
        <v>0.18</v>
      </c>
      <c r="E94" s="198" t="str">
        <f t="shared" si="2"/>
        <v>CM+339276</v>
      </c>
      <c r="F94" s="70" t="str">
        <f t="shared" si="3"/>
        <v/>
      </c>
    </row>
    <row r="95" spans="1:6" x14ac:dyDescent="0.2">
      <c r="A95" s="206" t="s">
        <v>2819</v>
      </c>
      <c r="B95" s="206" t="s">
        <v>2820</v>
      </c>
      <c r="C95" s="203">
        <v>90189099</v>
      </c>
      <c r="D95" s="205">
        <v>0.12</v>
      </c>
      <c r="E95" s="198" t="str">
        <f t="shared" si="2"/>
        <v>CM+339278</v>
      </c>
      <c r="F95" s="70" t="str">
        <f t="shared" si="3"/>
        <v/>
      </c>
    </row>
    <row r="96" spans="1:6" x14ac:dyDescent="0.2">
      <c r="A96" s="206" t="s">
        <v>5792</v>
      </c>
      <c r="B96" s="206" t="s">
        <v>5794</v>
      </c>
      <c r="C96" s="203">
        <v>85169000</v>
      </c>
      <c r="D96" s="205">
        <v>0.18</v>
      </c>
      <c r="E96" s="198" t="str">
        <f t="shared" si="2"/>
        <v>CM+339279</v>
      </c>
      <c r="F96" s="70" t="str">
        <f t="shared" si="3"/>
        <v/>
      </c>
    </row>
    <row r="97" spans="1:6" x14ac:dyDescent="0.2">
      <c r="A97" s="206" t="s">
        <v>2822</v>
      </c>
      <c r="B97" s="206" t="s">
        <v>2823</v>
      </c>
      <c r="C97" s="203">
        <v>85442090</v>
      </c>
      <c r="D97" s="205">
        <v>0.18</v>
      </c>
      <c r="E97" s="198" t="str">
        <f t="shared" si="2"/>
        <v>CM+339280</v>
      </c>
      <c r="F97" s="70" t="str">
        <f t="shared" si="3"/>
        <v/>
      </c>
    </row>
    <row r="98" spans="1:6" x14ac:dyDescent="0.2">
      <c r="A98" s="206" t="s">
        <v>5795</v>
      </c>
      <c r="B98" s="206" t="s">
        <v>5797</v>
      </c>
      <c r="C98" s="203">
        <v>85013119</v>
      </c>
      <c r="D98" s="205">
        <v>0.18</v>
      </c>
      <c r="E98" s="198" t="str">
        <f t="shared" si="2"/>
        <v>CM+339281</v>
      </c>
      <c r="F98" s="70" t="str">
        <f t="shared" si="3"/>
        <v/>
      </c>
    </row>
    <row r="99" spans="1:6" x14ac:dyDescent="0.2">
      <c r="A99" s="206" t="s">
        <v>2828</v>
      </c>
      <c r="B99" s="206" t="s">
        <v>2829</v>
      </c>
      <c r="C99" s="203">
        <v>84829119</v>
      </c>
      <c r="D99" s="205">
        <v>0.18</v>
      </c>
      <c r="E99" s="198" t="str">
        <f t="shared" si="2"/>
        <v>CM+339287</v>
      </c>
      <c r="F99" s="70" t="str">
        <f t="shared" si="3"/>
        <v/>
      </c>
    </row>
    <row r="100" spans="1:6" x14ac:dyDescent="0.2">
      <c r="A100" s="206" t="s">
        <v>14598</v>
      </c>
      <c r="B100" s="206" t="s">
        <v>2835</v>
      </c>
      <c r="C100" s="203">
        <v>8473</v>
      </c>
      <c r="D100" s="205">
        <v>0.18</v>
      </c>
      <c r="E100" s="198" t="str">
        <f t="shared" si="2"/>
        <v>CM+340768</v>
      </c>
      <c r="F100" s="70" t="str">
        <f t="shared" si="3"/>
        <v/>
      </c>
    </row>
    <row r="101" spans="1:6" x14ac:dyDescent="0.2">
      <c r="A101" s="206" t="s">
        <v>3291</v>
      </c>
      <c r="B101" s="206" t="s">
        <v>3290</v>
      </c>
      <c r="C101" s="203">
        <v>90189099</v>
      </c>
      <c r="D101" s="205">
        <v>0.12</v>
      </c>
      <c r="E101" s="198" t="str">
        <f t="shared" si="2"/>
        <v>CM+343331</v>
      </c>
      <c r="F101" s="70" t="str">
        <f t="shared" si="3"/>
        <v/>
      </c>
    </row>
    <row r="102" spans="1:6" x14ac:dyDescent="0.2">
      <c r="A102" s="206" t="s">
        <v>14606</v>
      </c>
      <c r="B102" s="206" t="s">
        <v>3293</v>
      </c>
      <c r="C102" s="203">
        <v>90189099</v>
      </c>
      <c r="D102" s="205">
        <v>0.12</v>
      </c>
      <c r="E102" s="198" t="str">
        <f t="shared" si="2"/>
        <v>CM+343332</v>
      </c>
      <c r="F102" s="70" t="str">
        <f t="shared" si="3"/>
        <v/>
      </c>
    </row>
    <row r="103" spans="1:6" x14ac:dyDescent="0.2">
      <c r="A103" s="206" t="s">
        <v>2843</v>
      </c>
      <c r="B103" s="206" t="s">
        <v>3293</v>
      </c>
      <c r="C103" s="203">
        <v>90189099</v>
      </c>
      <c r="D103" s="205">
        <v>0.12</v>
      </c>
      <c r="E103" s="198" t="str">
        <f t="shared" si="2"/>
        <v>CM+343332</v>
      </c>
      <c r="F103" s="70" t="str">
        <f t="shared" si="3"/>
        <v/>
      </c>
    </row>
    <row r="104" spans="1:6" x14ac:dyDescent="0.2">
      <c r="A104" s="206" t="s">
        <v>3294</v>
      </c>
      <c r="B104" s="206" t="s">
        <v>3296</v>
      </c>
      <c r="C104" s="203">
        <v>90189099</v>
      </c>
      <c r="D104" s="205">
        <v>0.12</v>
      </c>
      <c r="E104" s="198" t="str">
        <f t="shared" si="2"/>
        <v>CM+343333</v>
      </c>
      <c r="F104" s="70" t="str">
        <f t="shared" si="3"/>
        <v/>
      </c>
    </row>
    <row r="105" spans="1:6" x14ac:dyDescent="0.2">
      <c r="A105" s="206" t="s">
        <v>16385</v>
      </c>
      <c r="B105" s="206" t="s">
        <v>16387</v>
      </c>
      <c r="C105" s="203">
        <v>8542</v>
      </c>
      <c r="D105" s="205">
        <v>0.18</v>
      </c>
      <c r="E105" s="198" t="str">
        <f t="shared" si="2"/>
        <v>CM+3433351</v>
      </c>
      <c r="F105" s="70" t="str">
        <f t="shared" si="3"/>
        <v/>
      </c>
    </row>
    <row r="106" spans="1:6" x14ac:dyDescent="0.2">
      <c r="A106" s="206" t="s">
        <v>15442</v>
      </c>
      <c r="B106" s="206" t="s">
        <v>17138</v>
      </c>
      <c r="C106" s="203">
        <v>90189099</v>
      </c>
      <c r="D106" s="205">
        <v>0.12</v>
      </c>
      <c r="E106" s="198" t="str">
        <f t="shared" si="2"/>
        <v>CM+343338</v>
      </c>
      <c r="F106" s="70" t="str">
        <f t="shared" si="3"/>
        <v/>
      </c>
    </row>
    <row r="107" spans="1:6" x14ac:dyDescent="0.2">
      <c r="A107" s="206" t="s">
        <v>2845</v>
      </c>
      <c r="B107" s="206" t="s">
        <v>3301</v>
      </c>
      <c r="C107" s="203">
        <v>90189099</v>
      </c>
      <c r="D107" s="205">
        <v>0.12</v>
      </c>
      <c r="E107" s="198" t="str">
        <f t="shared" si="2"/>
        <v>CM+343338</v>
      </c>
      <c r="F107" s="70" t="str">
        <f t="shared" si="3"/>
        <v/>
      </c>
    </row>
    <row r="108" spans="1:6" x14ac:dyDescent="0.2">
      <c r="A108" s="206" t="s">
        <v>3302</v>
      </c>
      <c r="B108" s="206" t="s">
        <v>3304</v>
      </c>
      <c r="C108" s="203">
        <v>84145990</v>
      </c>
      <c r="D108" s="205">
        <v>0.18</v>
      </c>
      <c r="E108" s="198" t="str">
        <f t="shared" si="2"/>
        <v>CM+343339</v>
      </c>
      <c r="F108" s="70" t="str">
        <f t="shared" si="3"/>
        <v/>
      </c>
    </row>
    <row r="109" spans="1:6" x14ac:dyDescent="0.2">
      <c r="A109" s="206" t="s">
        <v>3305</v>
      </c>
      <c r="B109" s="206" t="s">
        <v>3307</v>
      </c>
      <c r="C109" s="209">
        <v>84145990</v>
      </c>
      <c r="D109" s="205">
        <v>0.18</v>
      </c>
      <c r="E109" s="198" t="str">
        <f t="shared" si="2"/>
        <v>CM+343340</v>
      </c>
      <c r="F109" s="70" t="str">
        <f t="shared" si="3"/>
        <v/>
      </c>
    </row>
    <row r="110" spans="1:6" x14ac:dyDescent="0.2">
      <c r="A110" s="206" t="s">
        <v>3308</v>
      </c>
      <c r="B110" s="206" t="s">
        <v>3310</v>
      </c>
      <c r="C110" s="203">
        <v>8501</v>
      </c>
      <c r="D110" s="205">
        <v>0.18</v>
      </c>
      <c r="E110" s="198" t="str">
        <f t="shared" si="2"/>
        <v>CM+343341</v>
      </c>
      <c r="F110" s="70" t="str">
        <f t="shared" si="3"/>
        <v/>
      </c>
    </row>
    <row r="111" spans="1:6" x14ac:dyDescent="0.2">
      <c r="A111" s="206" t="s">
        <v>3311</v>
      </c>
      <c r="B111" s="206" t="s">
        <v>3313</v>
      </c>
      <c r="C111" s="203">
        <v>8541</v>
      </c>
      <c r="D111" s="205">
        <v>0.18</v>
      </c>
      <c r="E111" s="198" t="str">
        <f t="shared" si="2"/>
        <v>CM+343342</v>
      </c>
      <c r="F111" s="70" t="str">
        <f t="shared" si="3"/>
        <v/>
      </c>
    </row>
    <row r="112" spans="1:6" x14ac:dyDescent="0.2">
      <c r="A112" s="206" t="s">
        <v>14620</v>
      </c>
      <c r="B112" s="206" t="s">
        <v>3314</v>
      </c>
      <c r="C112" s="203">
        <v>3926</v>
      </c>
      <c r="D112" s="205">
        <v>0.18</v>
      </c>
      <c r="E112" s="198" t="str">
        <f t="shared" si="2"/>
        <v>CM+343343</v>
      </c>
      <c r="F112" s="70" t="str">
        <f t="shared" si="3"/>
        <v/>
      </c>
    </row>
    <row r="113" spans="1:6" x14ac:dyDescent="0.2">
      <c r="A113" s="206" t="s">
        <v>3315</v>
      </c>
      <c r="B113" s="206" t="s">
        <v>3317</v>
      </c>
      <c r="C113" s="203">
        <v>3926</v>
      </c>
      <c r="D113" s="205">
        <v>0.18</v>
      </c>
      <c r="E113" s="198" t="str">
        <f t="shared" si="2"/>
        <v>CM+343343</v>
      </c>
      <c r="F113" s="70" t="str">
        <f t="shared" si="3"/>
        <v/>
      </c>
    </row>
    <row r="114" spans="1:6" x14ac:dyDescent="0.2">
      <c r="A114" s="206" t="s">
        <v>3243</v>
      </c>
      <c r="B114" s="206" t="s">
        <v>3245</v>
      </c>
      <c r="C114" s="203">
        <v>8473</v>
      </c>
      <c r="D114" s="205">
        <v>0.18</v>
      </c>
      <c r="E114" s="198" t="str">
        <f t="shared" si="2"/>
        <v>CM+343348</v>
      </c>
      <c r="F114" s="70" t="str">
        <f t="shared" si="3"/>
        <v/>
      </c>
    </row>
    <row r="115" spans="1:6" x14ac:dyDescent="0.2">
      <c r="A115" s="206" t="s">
        <v>3246</v>
      </c>
      <c r="B115" s="206" t="s">
        <v>3248</v>
      </c>
      <c r="C115" s="203">
        <v>84213990</v>
      </c>
      <c r="D115" s="205">
        <v>0.18</v>
      </c>
      <c r="E115" s="198" t="str">
        <f t="shared" si="2"/>
        <v>CM+343350</v>
      </c>
      <c r="F115" s="70" t="str">
        <f t="shared" si="3"/>
        <v/>
      </c>
    </row>
    <row r="116" spans="1:6" x14ac:dyDescent="0.2">
      <c r="A116" s="206" t="s">
        <v>3252</v>
      </c>
      <c r="B116" s="206" t="s">
        <v>22005</v>
      </c>
      <c r="C116" s="203">
        <v>90189099</v>
      </c>
      <c r="D116" s="205">
        <v>0.12</v>
      </c>
      <c r="E116" s="198" t="str">
        <f t="shared" si="2"/>
        <v>CM+343352</v>
      </c>
      <c r="F116" s="70" t="str">
        <f t="shared" si="3"/>
        <v/>
      </c>
    </row>
    <row r="117" spans="1:6" x14ac:dyDescent="0.2">
      <c r="A117" s="206" t="s">
        <v>2847</v>
      </c>
      <c r="B117" s="206" t="s">
        <v>2848</v>
      </c>
      <c r="C117" s="207">
        <v>85238090</v>
      </c>
      <c r="D117" s="205">
        <v>0.18</v>
      </c>
      <c r="E117" s="198" t="str">
        <f t="shared" si="2"/>
        <v>CM+343356</v>
      </c>
      <c r="F117" s="70" t="str">
        <f t="shared" si="3"/>
        <v/>
      </c>
    </row>
    <row r="118" spans="1:6" x14ac:dyDescent="0.2">
      <c r="A118" s="206" t="s">
        <v>19860</v>
      </c>
      <c r="B118" s="206" t="s">
        <v>19861</v>
      </c>
      <c r="C118" s="203">
        <v>8542</v>
      </c>
      <c r="D118" s="205">
        <v>0.18</v>
      </c>
      <c r="E118" s="198" t="str">
        <f t="shared" si="2"/>
        <v>CM+343363</v>
      </c>
      <c r="F118" s="70" t="str">
        <f t="shared" si="3"/>
        <v/>
      </c>
    </row>
    <row r="119" spans="1:6" x14ac:dyDescent="0.2">
      <c r="A119" s="206" t="s">
        <v>14644</v>
      </c>
      <c r="B119" s="206" t="s">
        <v>4129</v>
      </c>
      <c r="C119" s="203">
        <v>90189099</v>
      </c>
      <c r="D119" s="205">
        <v>0.12</v>
      </c>
      <c r="E119" s="198" t="str">
        <f t="shared" si="2"/>
        <v>CM+343368</v>
      </c>
      <c r="F119" s="70" t="str">
        <f t="shared" si="3"/>
        <v/>
      </c>
    </row>
    <row r="120" spans="1:6" x14ac:dyDescent="0.2">
      <c r="A120" s="206" t="s">
        <v>1958</v>
      </c>
      <c r="B120" s="206" t="s">
        <v>4129</v>
      </c>
      <c r="C120" s="203">
        <v>90189099</v>
      </c>
      <c r="D120" s="205">
        <v>0.12</v>
      </c>
      <c r="E120" s="198" t="str">
        <f t="shared" si="2"/>
        <v>CM+343368</v>
      </c>
      <c r="F120" s="70" t="str">
        <f t="shared" si="3"/>
        <v/>
      </c>
    </row>
    <row r="121" spans="1:6" x14ac:dyDescent="0.2">
      <c r="A121" s="206" t="s">
        <v>16390</v>
      </c>
      <c r="B121" s="206" t="s">
        <v>4129</v>
      </c>
      <c r="C121" s="203">
        <v>90189099</v>
      </c>
      <c r="D121" s="205">
        <v>0.12</v>
      </c>
      <c r="E121" s="198" t="str">
        <f t="shared" si="2"/>
        <v>CM+343368</v>
      </c>
      <c r="F121" s="70" t="str">
        <f t="shared" si="3"/>
        <v/>
      </c>
    </row>
    <row r="122" spans="1:6" x14ac:dyDescent="0.2">
      <c r="A122" s="206" t="s">
        <v>12534</v>
      </c>
      <c r="B122" s="206" t="s">
        <v>2851</v>
      </c>
      <c r="C122" s="203">
        <v>90189099</v>
      </c>
      <c r="D122" s="205">
        <v>0.12</v>
      </c>
      <c r="E122" s="198" t="str">
        <f t="shared" si="2"/>
        <v>CM+343369</v>
      </c>
      <c r="F122" s="70" t="str">
        <f t="shared" si="3"/>
        <v/>
      </c>
    </row>
    <row r="123" spans="1:6" x14ac:dyDescent="0.2">
      <c r="A123" s="206" t="s">
        <v>2850</v>
      </c>
      <c r="B123" s="206" t="s">
        <v>2851</v>
      </c>
      <c r="C123" s="203">
        <v>90189099</v>
      </c>
      <c r="D123" s="205">
        <v>0.12</v>
      </c>
      <c r="E123" s="198" t="str">
        <f t="shared" si="2"/>
        <v>CM+343369</v>
      </c>
      <c r="F123" s="70" t="str">
        <f t="shared" si="3"/>
        <v/>
      </c>
    </row>
    <row r="124" spans="1:6" x14ac:dyDescent="0.2">
      <c r="A124" s="206" t="s">
        <v>16392</v>
      </c>
      <c r="B124" s="206" t="s">
        <v>2851</v>
      </c>
      <c r="C124" s="203">
        <v>90189099</v>
      </c>
      <c r="D124" s="205">
        <v>0.12</v>
      </c>
      <c r="E124" s="198" t="str">
        <f t="shared" si="2"/>
        <v>CM+343369</v>
      </c>
      <c r="F124" s="70" t="str">
        <f t="shared" si="3"/>
        <v/>
      </c>
    </row>
    <row r="125" spans="1:6" x14ac:dyDescent="0.2">
      <c r="A125" s="206" t="s">
        <v>21200</v>
      </c>
      <c r="B125" s="206" t="s">
        <v>19994</v>
      </c>
      <c r="C125" s="203">
        <v>90189099</v>
      </c>
      <c r="D125" s="205">
        <v>0.12</v>
      </c>
      <c r="E125" s="198" t="str">
        <f t="shared" si="2"/>
        <v>CM+343371</v>
      </c>
      <c r="F125" s="70" t="str">
        <f t="shared" si="3"/>
        <v/>
      </c>
    </row>
    <row r="126" spans="1:6" x14ac:dyDescent="0.2">
      <c r="A126" s="206" t="s">
        <v>2854</v>
      </c>
      <c r="B126" s="206" t="s">
        <v>2855</v>
      </c>
      <c r="C126" s="203">
        <v>90189099</v>
      </c>
      <c r="D126" s="205">
        <v>0.12</v>
      </c>
      <c r="E126" s="198" t="str">
        <f t="shared" si="2"/>
        <v>CM+343371</v>
      </c>
      <c r="F126" s="70" t="str">
        <f t="shared" si="3"/>
        <v/>
      </c>
    </row>
    <row r="127" spans="1:6" x14ac:dyDescent="0.2">
      <c r="A127" s="206" t="s">
        <v>16394</v>
      </c>
      <c r="B127" s="206" t="s">
        <v>2855</v>
      </c>
      <c r="C127" s="203">
        <v>90189099</v>
      </c>
      <c r="D127" s="205">
        <v>0.12</v>
      </c>
      <c r="E127" s="198" t="str">
        <f t="shared" si="2"/>
        <v>CM+343371</v>
      </c>
      <c r="F127" s="70" t="str">
        <f t="shared" si="3"/>
        <v/>
      </c>
    </row>
    <row r="128" spans="1:6" x14ac:dyDescent="0.2">
      <c r="A128" s="206" t="s">
        <v>2857</v>
      </c>
      <c r="B128" s="206" t="s">
        <v>4131</v>
      </c>
      <c r="C128" s="203">
        <v>90189099</v>
      </c>
      <c r="D128" s="205">
        <v>0.12</v>
      </c>
      <c r="E128" s="198" t="str">
        <f t="shared" si="2"/>
        <v>CM+343372</v>
      </c>
      <c r="F128" s="70" t="str">
        <f t="shared" si="3"/>
        <v/>
      </c>
    </row>
    <row r="129" spans="1:6" x14ac:dyDescent="0.2">
      <c r="A129" s="206" t="s">
        <v>2859</v>
      </c>
      <c r="B129" s="206" t="s">
        <v>4132</v>
      </c>
      <c r="C129" s="203">
        <v>90189099</v>
      </c>
      <c r="D129" s="205">
        <v>0.12</v>
      </c>
      <c r="E129" s="198" t="str">
        <f t="shared" si="2"/>
        <v>CM+343373</v>
      </c>
      <c r="F129" s="70" t="str">
        <f t="shared" si="3"/>
        <v/>
      </c>
    </row>
    <row r="130" spans="1:6" x14ac:dyDescent="0.2">
      <c r="A130" s="206" t="s">
        <v>2861</v>
      </c>
      <c r="B130" s="206" t="s">
        <v>4133</v>
      </c>
      <c r="C130" s="203">
        <v>90189099</v>
      </c>
      <c r="D130" s="205">
        <v>0.12</v>
      </c>
      <c r="E130" s="198" t="str">
        <f t="shared" ref="E130:E193" si="4">IF(D130="","",LEFT(A130,LEN(A130)-1))</f>
        <v>CM+343374</v>
      </c>
      <c r="F130" s="70" t="str">
        <f t="shared" ref="F130:F193" si="5">IF(D130="","",IF(E130=E131,IF(C130&lt;&gt;C131,"MISMATCH",""),""))</f>
        <v/>
      </c>
    </row>
    <row r="131" spans="1:6" x14ac:dyDescent="0.2">
      <c r="A131" s="206" t="s">
        <v>14658</v>
      </c>
      <c r="B131" s="206" t="s">
        <v>4134</v>
      </c>
      <c r="C131" s="203">
        <v>90189099</v>
      </c>
      <c r="D131" s="205">
        <v>0.12</v>
      </c>
      <c r="E131" s="198" t="str">
        <f t="shared" si="4"/>
        <v>CM+343375</v>
      </c>
      <c r="F131" s="70" t="str">
        <f t="shared" si="5"/>
        <v/>
      </c>
    </row>
    <row r="132" spans="1:6" x14ac:dyDescent="0.2">
      <c r="A132" s="206" t="s">
        <v>290</v>
      </c>
      <c r="B132" s="206" t="s">
        <v>4134</v>
      </c>
      <c r="C132" s="203">
        <v>90189099</v>
      </c>
      <c r="D132" s="205">
        <v>0.12</v>
      </c>
      <c r="E132" s="198" t="str">
        <f t="shared" si="4"/>
        <v>CM+343375</v>
      </c>
      <c r="F132" s="70" t="str">
        <f t="shared" si="5"/>
        <v/>
      </c>
    </row>
    <row r="133" spans="1:6" x14ac:dyDescent="0.2">
      <c r="A133" s="206" t="s">
        <v>4135</v>
      </c>
      <c r="B133" s="206" t="s">
        <v>4137</v>
      </c>
      <c r="C133" s="203">
        <v>8443</v>
      </c>
      <c r="D133" s="205">
        <v>0.18</v>
      </c>
      <c r="E133" s="198" t="str">
        <f t="shared" si="4"/>
        <v>CM+343376</v>
      </c>
      <c r="F133" s="70" t="str">
        <f t="shared" si="5"/>
        <v/>
      </c>
    </row>
    <row r="134" spans="1:6" x14ac:dyDescent="0.2">
      <c r="A134" s="206" t="s">
        <v>4141</v>
      </c>
      <c r="B134" s="206" t="s">
        <v>4143</v>
      </c>
      <c r="C134" s="203">
        <v>8537</v>
      </c>
      <c r="D134" s="205">
        <v>0.18</v>
      </c>
      <c r="E134" s="198" t="str">
        <f t="shared" si="4"/>
        <v>CM+344833</v>
      </c>
      <c r="F134" s="70" t="str">
        <f t="shared" si="5"/>
        <v/>
      </c>
    </row>
    <row r="135" spans="1:6" x14ac:dyDescent="0.2">
      <c r="A135" s="206" t="s">
        <v>12535</v>
      </c>
      <c r="B135" s="206" t="s">
        <v>22006</v>
      </c>
      <c r="C135" s="203">
        <v>8443</v>
      </c>
      <c r="D135" s="205">
        <v>0.18</v>
      </c>
      <c r="E135" s="198" t="str">
        <f t="shared" si="4"/>
        <v>CM+346039</v>
      </c>
      <c r="F135" s="70" t="str">
        <f t="shared" si="5"/>
        <v/>
      </c>
    </row>
    <row r="136" spans="1:6" x14ac:dyDescent="0.2">
      <c r="A136" s="206" t="s">
        <v>4150</v>
      </c>
      <c r="B136" s="206" t="s">
        <v>4152</v>
      </c>
      <c r="C136" s="203">
        <v>8443</v>
      </c>
      <c r="D136" s="205">
        <v>0.18</v>
      </c>
      <c r="E136" s="198" t="str">
        <f t="shared" si="4"/>
        <v>CM+346039</v>
      </c>
      <c r="F136" s="70" t="str">
        <f t="shared" si="5"/>
        <v/>
      </c>
    </row>
    <row r="137" spans="1:6" x14ac:dyDescent="0.2">
      <c r="A137" s="206" t="s">
        <v>2863</v>
      </c>
      <c r="B137" s="206" t="s">
        <v>4156</v>
      </c>
      <c r="C137" s="203">
        <v>90189099</v>
      </c>
      <c r="D137" s="205">
        <v>0.12</v>
      </c>
      <c r="E137" s="198" t="str">
        <f t="shared" si="4"/>
        <v>CM+349264</v>
      </c>
      <c r="F137" s="70" t="str">
        <f t="shared" si="5"/>
        <v/>
      </c>
    </row>
    <row r="138" spans="1:6" x14ac:dyDescent="0.2">
      <c r="A138" s="203" t="s">
        <v>22179</v>
      </c>
      <c r="B138" s="203" t="s">
        <v>4156</v>
      </c>
      <c r="C138" s="203">
        <v>90189099</v>
      </c>
      <c r="D138" s="208">
        <v>0.12</v>
      </c>
      <c r="E138" s="198" t="str">
        <f t="shared" si="4"/>
        <v>CM+349264</v>
      </c>
      <c r="F138" s="70" t="str">
        <f t="shared" si="5"/>
        <v/>
      </c>
    </row>
    <row r="139" spans="1:6" x14ac:dyDescent="0.2">
      <c r="A139" s="206" t="s">
        <v>12540</v>
      </c>
      <c r="B139" s="206" t="s">
        <v>12541</v>
      </c>
      <c r="C139" s="203">
        <v>3926</v>
      </c>
      <c r="D139" s="205">
        <v>0.18</v>
      </c>
      <c r="E139" s="198" t="str">
        <f t="shared" si="4"/>
        <v>CM+349266</v>
      </c>
      <c r="F139" s="70" t="str">
        <f t="shared" si="5"/>
        <v/>
      </c>
    </row>
    <row r="140" spans="1:6" x14ac:dyDescent="0.2">
      <c r="A140" s="206" t="s">
        <v>14668</v>
      </c>
      <c r="B140" s="206" t="s">
        <v>4157</v>
      </c>
      <c r="C140" s="203">
        <v>3926</v>
      </c>
      <c r="D140" s="205">
        <v>0.18</v>
      </c>
      <c r="E140" s="198" t="str">
        <f t="shared" si="4"/>
        <v>CM+349266</v>
      </c>
      <c r="F140" s="70" t="str">
        <f t="shared" si="5"/>
        <v/>
      </c>
    </row>
    <row r="141" spans="1:6" x14ac:dyDescent="0.2">
      <c r="A141" s="206" t="s">
        <v>14670</v>
      </c>
      <c r="B141" s="206" t="s">
        <v>4158</v>
      </c>
      <c r="C141" s="203">
        <v>39269099</v>
      </c>
      <c r="D141" s="205">
        <v>0.18</v>
      </c>
      <c r="E141" s="198" t="str">
        <f t="shared" si="4"/>
        <v>CM+349267</v>
      </c>
      <c r="F141" s="70" t="str">
        <f t="shared" si="5"/>
        <v/>
      </c>
    </row>
    <row r="142" spans="1:6" x14ac:dyDescent="0.2">
      <c r="A142" s="206" t="s">
        <v>294</v>
      </c>
      <c r="B142" s="206" t="s">
        <v>4158</v>
      </c>
      <c r="C142" s="203">
        <v>39269099</v>
      </c>
      <c r="D142" s="205">
        <v>0.18</v>
      </c>
      <c r="E142" s="198" t="str">
        <f t="shared" si="4"/>
        <v>CM+349267</v>
      </c>
      <c r="F142" s="70" t="str">
        <f t="shared" si="5"/>
        <v/>
      </c>
    </row>
    <row r="143" spans="1:6" x14ac:dyDescent="0.2">
      <c r="A143" s="206" t="s">
        <v>296</v>
      </c>
      <c r="B143" s="206" t="s">
        <v>3290</v>
      </c>
      <c r="C143" s="203">
        <v>90189099</v>
      </c>
      <c r="D143" s="205">
        <v>0.12</v>
      </c>
      <c r="E143" s="198" t="str">
        <f t="shared" si="4"/>
        <v>CM+349268</v>
      </c>
      <c r="F143" s="70" t="str">
        <f t="shared" si="5"/>
        <v/>
      </c>
    </row>
    <row r="144" spans="1:6" x14ac:dyDescent="0.2">
      <c r="A144" s="206" t="s">
        <v>298</v>
      </c>
      <c r="B144" s="206" t="s">
        <v>22007</v>
      </c>
      <c r="C144" s="203">
        <v>84834000</v>
      </c>
      <c r="D144" s="205">
        <v>0.18</v>
      </c>
      <c r="E144" s="198" t="str">
        <f t="shared" si="4"/>
        <v>CM+349269</v>
      </c>
      <c r="F144" s="70" t="str">
        <f t="shared" si="5"/>
        <v/>
      </c>
    </row>
    <row r="145" spans="1:6" x14ac:dyDescent="0.2">
      <c r="A145" s="206" t="s">
        <v>2865</v>
      </c>
      <c r="B145" s="206" t="s">
        <v>3301</v>
      </c>
      <c r="C145" s="203">
        <v>90189099</v>
      </c>
      <c r="D145" s="205">
        <v>0.12</v>
      </c>
      <c r="E145" s="198" t="str">
        <f t="shared" si="4"/>
        <v>CM+349270</v>
      </c>
      <c r="F145" s="70" t="str">
        <f t="shared" si="5"/>
        <v/>
      </c>
    </row>
    <row r="146" spans="1:6" x14ac:dyDescent="0.2">
      <c r="A146" s="206" t="s">
        <v>4159</v>
      </c>
      <c r="B146" s="206" t="s">
        <v>3296</v>
      </c>
      <c r="C146" s="203">
        <v>90189099</v>
      </c>
      <c r="D146" s="205">
        <v>0.12</v>
      </c>
      <c r="E146" s="198" t="str">
        <f t="shared" si="4"/>
        <v>CM+349271</v>
      </c>
      <c r="F146" s="70" t="str">
        <f t="shared" si="5"/>
        <v/>
      </c>
    </row>
    <row r="147" spans="1:6" x14ac:dyDescent="0.2">
      <c r="A147" s="206" t="s">
        <v>300</v>
      </c>
      <c r="B147" s="206" t="s">
        <v>4132</v>
      </c>
      <c r="C147" s="203">
        <v>90189099</v>
      </c>
      <c r="D147" s="205">
        <v>0.12</v>
      </c>
      <c r="E147" s="198" t="str">
        <f t="shared" si="4"/>
        <v>CM+349272</v>
      </c>
      <c r="F147" s="70" t="str">
        <f t="shared" si="5"/>
        <v/>
      </c>
    </row>
    <row r="148" spans="1:6" x14ac:dyDescent="0.2">
      <c r="A148" s="206" t="s">
        <v>19058</v>
      </c>
      <c r="B148" s="206" t="s">
        <v>4132</v>
      </c>
      <c r="C148" s="203">
        <v>90189099</v>
      </c>
      <c r="D148" s="205">
        <v>0.12</v>
      </c>
      <c r="E148" s="198" t="str">
        <f t="shared" si="4"/>
        <v>CM+349272</v>
      </c>
      <c r="F148" s="70" t="str">
        <f t="shared" si="5"/>
        <v/>
      </c>
    </row>
    <row r="149" spans="1:6" x14ac:dyDescent="0.2">
      <c r="A149" s="206" t="s">
        <v>4161</v>
      </c>
      <c r="B149" s="206" t="s">
        <v>3304</v>
      </c>
      <c r="C149" s="203">
        <v>84145190</v>
      </c>
      <c r="D149" s="205">
        <v>0.18</v>
      </c>
      <c r="E149" s="198" t="str">
        <f t="shared" si="4"/>
        <v>CM+349273</v>
      </c>
      <c r="F149" s="70" t="str">
        <f t="shared" si="5"/>
        <v/>
      </c>
    </row>
    <row r="150" spans="1:6" x14ac:dyDescent="0.2">
      <c r="A150" s="206" t="s">
        <v>14684</v>
      </c>
      <c r="B150" s="206" t="s">
        <v>16397</v>
      </c>
      <c r="C150" s="203">
        <v>90189099</v>
      </c>
      <c r="D150" s="205">
        <v>0.12</v>
      </c>
      <c r="E150" s="198" t="str">
        <f t="shared" si="4"/>
        <v>CM+349274</v>
      </c>
      <c r="F150" s="70" t="str">
        <f t="shared" si="5"/>
        <v/>
      </c>
    </row>
    <row r="151" spans="1:6" x14ac:dyDescent="0.2">
      <c r="A151" s="206" t="s">
        <v>4163</v>
      </c>
      <c r="B151" s="206" t="s">
        <v>4165</v>
      </c>
      <c r="C151" s="203">
        <v>90189099</v>
      </c>
      <c r="D151" s="205">
        <v>0.12</v>
      </c>
      <c r="E151" s="198" t="str">
        <f t="shared" si="4"/>
        <v>CM+349274</v>
      </c>
      <c r="F151" s="70" t="str">
        <f t="shared" si="5"/>
        <v/>
      </c>
    </row>
    <row r="152" spans="1:6" x14ac:dyDescent="0.2">
      <c r="A152" s="206" t="s">
        <v>4166</v>
      </c>
      <c r="B152" s="206" t="s">
        <v>4168</v>
      </c>
      <c r="C152" s="203">
        <v>84834000</v>
      </c>
      <c r="D152" s="205">
        <v>0.18</v>
      </c>
      <c r="E152" s="198" t="str">
        <f t="shared" si="4"/>
        <v>CM+349276</v>
      </c>
      <c r="F152" s="70" t="str">
        <f t="shared" si="5"/>
        <v/>
      </c>
    </row>
    <row r="153" spans="1:6" x14ac:dyDescent="0.2">
      <c r="A153" s="206" t="s">
        <v>4169</v>
      </c>
      <c r="B153" s="206" t="s">
        <v>4171</v>
      </c>
      <c r="C153" s="203">
        <v>84831099</v>
      </c>
      <c r="D153" s="205">
        <v>0.18</v>
      </c>
      <c r="E153" s="198" t="str">
        <f t="shared" si="4"/>
        <v>CM+349277</v>
      </c>
      <c r="F153" s="70" t="str">
        <f t="shared" si="5"/>
        <v/>
      </c>
    </row>
    <row r="154" spans="1:6" x14ac:dyDescent="0.2">
      <c r="A154" s="206" t="s">
        <v>12550</v>
      </c>
      <c r="B154" s="206" t="s">
        <v>3300</v>
      </c>
      <c r="C154" s="203">
        <v>85044090</v>
      </c>
      <c r="D154" s="205">
        <v>0.18</v>
      </c>
      <c r="E154" s="198" t="str">
        <f t="shared" si="4"/>
        <v>CM+349278</v>
      </c>
      <c r="F154" s="70" t="str">
        <f t="shared" si="5"/>
        <v/>
      </c>
    </row>
    <row r="155" spans="1:6" x14ac:dyDescent="0.2">
      <c r="A155" s="206" t="s">
        <v>12193</v>
      </c>
      <c r="B155" s="206" t="s">
        <v>3300</v>
      </c>
      <c r="C155" s="203">
        <v>85044090</v>
      </c>
      <c r="D155" s="205">
        <v>0.18</v>
      </c>
      <c r="E155" s="198" t="str">
        <f t="shared" si="4"/>
        <v>CM+349278</v>
      </c>
      <c r="F155" s="70" t="str">
        <f t="shared" si="5"/>
        <v/>
      </c>
    </row>
    <row r="156" spans="1:6" x14ac:dyDescent="0.2">
      <c r="A156" s="206" t="s">
        <v>1805</v>
      </c>
      <c r="B156" s="206" t="s">
        <v>3300</v>
      </c>
      <c r="C156" s="203">
        <v>85044090</v>
      </c>
      <c r="D156" s="205">
        <v>0.18</v>
      </c>
      <c r="E156" s="198" t="str">
        <f t="shared" si="4"/>
        <v>CM+349278</v>
      </c>
      <c r="F156" s="70" t="str">
        <f t="shared" si="5"/>
        <v/>
      </c>
    </row>
    <row r="157" spans="1:6" x14ac:dyDescent="0.2">
      <c r="A157" s="206" t="s">
        <v>16398</v>
      </c>
      <c r="B157" s="206" t="s">
        <v>3300</v>
      </c>
      <c r="C157" s="203">
        <v>85044090</v>
      </c>
      <c r="D157" s="205">
        <v>0.18</v>
      </c>
      <c r="E157" s="198" t="str">
        <f t="shared" si="4"/>
        <v>CM+349278</v>
      </c>
      <c r="F157" s="70" t="str">
        <f t="shared" si="5"/>
        <v/>
      </c>
    </row>
    <row r="158" spans="1:6" x14ac:dyDescent="0.2">
      <c r="A158" s="206" t="s">
        <v>17139</v>
      </c>
      <c r="B158" s="206" t="s">
        <v>3300</v>
      </c>
      <c r="C158" s="203">
        <v>85044090</v>
      </c>
      <c r="D158" s="205">
        <v>0.18</v>
      </c>
      <c r="E158" s="198" t="str">
        <f t="shared" si="4"/>
        <v>CM+349278</v>
      </c>
      <c r="F158" s="70" t="str">
        <f t="shared" si="5"/>
        <v/>
      </c>
    </row>
    <row r="159" spans="1:6" x14ac:dyDescent="0.2">
      <c r="A159" s="206" t="s">
        <v>19995</v>
      </c>
      <c r="B159" s="206" t="s">
        <v>3300</v>
      </c>
      <c r="C159" s="203">
        <v>85044090</v>
      </c>
      <c r="D159" s="205">
        <v>0.18</v>
      </c>
      <c r="E159" s="198" t="str">
        <f t="shared" si="4"/>
        <v>CM+349278</v>
      </c>
      <c r="F159" s="70" t="str">
        <f t="shared" si="5"/>
        <v/>
      </c>
    </row>
    <row r="160" spans="1:6" x14ac:dyDescent="0.2">
      <c r="A160" s="206" t="s">
        <v>14691</v>
      </c>
      <c r="B160" s="206" t="s">
        <v>1170</v>
      </c>
      <c r="C160" s="203">
        <v>8541</v>
      </c>
      <c r="D160" s="205">
        <v>0.18</v>
      </c>
      <c r="E160" s="198" t="str">
        <f t="shared" si="4"/>
        <v>CM+349280</v>
      </c>
      <c r="F160" s="70" t="str">
        <f t="shared" si="5"/>
        <v/>
      </c>
    </row>
    <row r="161" spans="1:6" x14ac:dyDescent="0.2">
      <c r="A161" s="206" t="s">
        <v>2867</v>
      </c>
      <c r="B161" s="206" t="s">
        <v>1170</v>
      </c>
      <c r="C161" s="203">
        <v>8541</v>
      </c>
      <c r="D161" s="205">
        <v>0.18</v>
      </c>
      <c r="E161" s="198" t="str">
        <f t="shared" si="4"/>
        <v>CM+349280</v>
      </c>
      <c r="F161" s="70" t="str">
        <f t="shared" si="5"/>
        <v/>
      </c>
    </row>
    <row r="162" spans="1:6" x14ac:dyDescent="0.2">
      <c r="A162" s="206" t="s">
        <v>1171</v>
      </c>
      <c r="B162" s="206" t="s">
        <v>22008</v>
      </c>
      <c r="C162" s="203">
        <v>8443</v>
      </c>
      <c r="D162" s="205">
        <v>0.18</v>
      </c>
      <c r="E162" s="198" t="str">
        <f t="shared" si="4"/>
        <v>CM+349281</v>
      </c>
      <c r="F162" s="70" t="str">
        <f t="shared" si="5"/>
        <v/>
      </c>
    </row>
    <row r="163" spans="1:6" x14ac:dyDescent="0.2">
      <c r="A163" s="206" t="s">
        <v>1173</v>
      </c>
      <c r="B163" s="206" t="s">
        <v>22009</v>
      </c>
      <c r="C163" s="203">
        <v>39269099</v>
      </c>
      <c r="D163" s="205">
        <v>0.18</v>
      </c>
      <c r="E163" s="198" t="str">
        <f t="shared" si="4"/>
        <v>CM+349282</v>
      </c>
      <c r="F163" s="70" t="str">
        <f t="shared" si="5"/>
        <v/>
      </c>
    </row>
    <row r="164" spans="1:6" x14ac:dyDescent="0.2">
      <c r="A164" s="206" t="s">
        <v>1175</v>
      </c>
      <c r="B164" s="206" t="s">
        <v>1177</v>
      </c>
      <c r="C164" s="203">
        <v>9018</v>
      </c>
      <c r="D164" s="205">
        <v>0.12</v>
      </c>
      <c r="E164" s="198" t="str">
        <f t="shared" si="4"/>
        <v>CM+349283</v>
      </c>
      <c r="F164" s="70" t="str">
        <f t="shared" si="5"/>
        <v/>
      </c>
    </row>
    <row r="165" spans="1:6" x14ac:dyDescent="0.2">
      <c r="A165" s="206" t="s">
        <v>1178</v>
      </c>
      <c r="B165" s="206" t="s">
        <v>1180</v>
      </c>
      <c r="C165" s="203">
        <v>8443</v>
      </c>
      <c r="D165" s="205">
        <v>0.18</v>
      </c>
      <c r="E165" s="198" t="str">
        <f t="shared" si="4"/>
        <v>CM+349284</v>
      </c>
      <c r="F165" s="70" t="str">
        <f t="shared" si="5"/>
        <v/>
      </c>
    </row>
    <row r="166" spans="1:6" x14ac:dyDescent="0.2">
      <c r="A166" s="206" t="s">
        <v>12525</v>
      </c>
      <c r="B166" s="206" t="s">
        <v>22010</v>
      </c>
      <c r="C166" s="203">
        <v>8537</v>
      </c>
      <c r="D166" s="205">
        <v>0.18</v>
      </c>
      <c r="E166" s="198" t="str">
        <f t="shared" si="4"/>
        <v>CM+349286</v>
      </c>
      <c r="F166" s="70" t="str">
        <f t="shared" si="5"/>
        <v/>
      </c>
    </row>
    <row r="167" spans="1:6" x14ac:dyDescent="0.2">
      <c r="A167" s="206" t="s">
        <v>1182</v>
      </c>
      <c r="B167" s="206" t="s">
        <v>1181</v>
      </c>
      <c r="C167" s="203">
        <v>85442090</v>
      </c>
      <c r="D167" s="205">
        <v>0.18</v>
      </c>
      <c r="E167" s="198" t="str">
        <f t="shared" si="4"/>
        <v>CM+349287</v>
      </c>
      <c r="F167" s="70" t="str">
        <f t="shared" si="5"/>
        <v/>
      </c>
    </row>
    <row r="168" spans="1:6" x14ac:dyDescent="0.2">
      <c r="A168" s="206" t="s">
        <v>1184</v>
      </c>
      <c r="B168" s="206" t="s">
        <v>1186</v>
      </c>
      <c r="C168" s="203">
        <v>90189099</v>
      </c>
      <c r="D168" s="205">
        <v>0.12</v>
      </c>
      <c r="E168" s="198" t="str">
        <f t="shared" si="4"/>
        <v>CM+349288</v>
      </c>
      <c r="F168" s="70" t="str">
        <f t="shared" si="5"/>
        <v/>
      </c>
    </row>
    <row r="169" spans="1:6" x14ac:dyDescent="0.2">
      <c r="A169" s="206" t="s">
        <v>12554</v>
      </c>
      <c r="B169" s="206" t="s">
        <v>12553</v>
      </c>
      <c r="C169" s="203">
        <v>84835010</v>
      </c>
      <c r="D169" s="205">
        <v>0.18</v>
      </c>
      <c r="E169" s="198" t="str">
        <f t="shared" si="4"/>
        <v>CM+349935</v>
      </c>
      <c r="F169" s="70" t="str">
        <f t="shared" si="5"/>
        <v/>
      </c>
    </row>
    <row r="170" spans="1:6" x14ac:dyDescent="0.2">
      <c r="A170" s="206" t="s">
        <v>14705</v>
      </c>
      <c r="B170" s="206" t="s">
        <v>22011</v>
      </c>
      <c r="C170" s="203">
        <v>84835010</v>
      </c>
      <c r="D170" s="205">
        <v>0.18</v>
      </c>
      <c r="E170" s="198" t="str">
        <f t="shared" si="4"/>
        <v>CM+349935</v>
      </c>
      <c r="F170" s="70" t="str">
        <f t="shared" si="5"/>
        <v/>
      </c>
    </row>
    <row r="171" spans="1:6" x14ac:dyDescent="0.2">
      <c r="A171" s="206" t="s">
        <v>302</v>
      </c>
      <c r="B171" s="206" t="s">
        <v>22012</v>
      </c>
      <c r="C171" s="203">
        <v>84835010</v>
      </c>
      <c r="D171" s="205">
        <v>0.18</v>
      </c>
      <c r="E171" s="198" t="str">
        <f t="shared" si="4"/>
        <v>CM+349935</v>
      </c>
      <c r="F171" s="70" t="str">
        <f t="shared" si="5"/>
        <v/>
      </c>
    </row>
    <row r="172" spans="1:6" x14ac:dyDescent="0.2">
      <c r="A172" s="206" t="s">
        <v>2878</v>
      </c>
      <c r="B172" s="206" t="s">
        <v>2879</v>
      </c>
      <c r="C172" s="203">
        <v>90189099</v>
      </c>
      <c r="D172" s="205">
        <v>0.12</v>
      </c>
      <c r="E172" s="198" t="str">
        <f t="shared" si="4"/>
        <v>CM+351513</v>
      </c>
      <c r="F172" s="70" t="str">
        <f t="shared" si="5"/>
        <v/>
      </c>
    </row>
    <row r="173" spans="1:6" x14ac:dyDescent="0.2">
      <c r="A173" s="206" t="s">
        <v>2884</v>
      </c>
      <c r="B173" s="206" t="s">
        <v>2885</v>
      </c>
      <c r="C173" s="203">
        <v>8443</v>
      </c>
      <c r="D173" s="205">
        <v>0.18</v>
      </c>
      <c r="E173" s="198" t="str">
        <f t="shared" si="4"/>
        <v>CM+351516</v>
      </c>
      <c r="F173" s="70" t="str">
        <f t="shared" si="5"/>
        <v/>
      </c>
    </row>
    <row r="174" spans="1:6" x14ac:dyDescent="0.2">
      <c r="A174" s="206" t="s">
        <v>1194</v>
      </c>
      <c r="B174" s="206" t="s">
        <v>1193</v>
      </c>
      <c r="C174" s="203">
        <v>8443</v>
      </c>
      <c r="D174" s="205">
        <v>0.18</v>
      </c>
      <c r="E174" s="198" t="str">
        <f t="shared" si="4"/>
        <v>CM+351518</v>
      </c>
      <c r="F174" s="70" t="str">
        <f t="shared" si="5"/>
        <v/>
      </c>
    </row>
    <row r="175" spans="1:6" x14ac:dyDescent="0.2">
      <c r="A175" s="206" t="s">
        <v>2899</v>
      </c>
      <c r="B175" s="206" t="s">
        <v>2900</v>
      </c>
      <c r="C175" s="203">
        <v>85442090</v>
      </c>
      <c r="D175" s="205">
        <v>0.18</v>
      </c>
      <c r="E175" s="198" t="str">
        <f t="shared" si="4"/>
        <v>CM+351523</v>
      </c>
      <c r="F175" s="70" t="str">
        <f t="shared" si="5"/>
        <v/>
      </c>
    </row>
    <row r="176" spans="1:6" x14ac:dyDescent="0.2">
      <c r="A176" s="206" t="s">
        <v>2905</v>
      </c>
      <c r="B176" s="206" t="s">
        <v>18514</v>
      </c>
      <c r="C176" s="203">
        <v>84141000</v>
      </c>
      <c r="D176" s="205">
        <v>0.18</v>
      </c>
      <c r="E176" s="198" t="str">
        <f t="shared" si="4"/>
        <v>CM+351525</v>
      </c>
      <c r="F176" s="70" t="str">
        <f t="shared" si="5"/>
        <v/>
      </c>
    </row>
    <row r="177" spans="1:6" x14ac:dyDescent="0.2">
      <c r="A177" s="206" t="s">
        <v>18512</v>
      </c>
      <c r="B177" s="206" t="s">
        <v>18514</v>
      </c>
      <c r="C177" s="203">
        <v>84141000</v>
      </c>
      <c r="D177" s="205">
        <v>0.18</v>
      </c>
      <c r="E177" s="198" t="str">
        <f t="shared" si="4"/>
        <v>CM+351525</v>
      </c>
      <c r="F177" s="70" t="str">
        <f t="shared" si="5"/>
        <v/>
      </c>
    </row>
    <row r="178" spans="1:6" x14ac:dyDescent="0.2">
      <c r="A178" s="206" t="s">
        <v>1196</v>
      </c>
      <c r="B178" s="206" t="s">
        <v>1198</v>
      </c>
      <c r="C178" s="203">
        <v>90229090</v>
      </c>
      <c r="D178" s="205">
        <v>0.12</v>
      </c>
      <c r="E178" s="198" t="str">
        <f t="shared" si="4"/>
        <v>CM+354066</v>
      </c>
      <c r="F178" s="70" t="str">
        <f t="shared" si="5"/>
        <v/>
      </c>
    </row>
    <row r="179" spans="1:6" x14ac:dyDescent="0.2">
      <c r="A179" s="206" t="s">
        <v>2910</v>
      </c>
      <c r="B179" s="206" t="s">
        <v>2911</v>
      </c>
      <c r="C179" s="203">
        <v>90189099</v>
      </c>
      <c r="D179" s="205">
        <v>0.12</v>
      </c>
      <c r="E179" s="198" t="str">
        <f t="shared" si="4"/>
        <v>CM+354702</v>
      </c>
      <c r="F179" s="70" t="str">
        <f t="shared" si="5"/>
        <v/>
      </c>
    </row>
    <row r="180" spans="1:6" x14ac:dyDescent="0.2">
      <c r="A180" s="206" t="s">
        <v>19061</v>
      </c>
      <c r="B180" s="206" t="s">
        <v>2911</v>
      </c>
      <c r="C180" s="203">
        <v>90189099</v>
      </c>
      <c r="D180" s="205">
        <v>0.12</v>
      </c>
      <c r="E180" s="198" t="str">
        <f t="shared" si="4"/>
        <v>CM+354702</v>
      </c>
      <c r="F180" s="70" t="str">
        <f t="shared" si="5"/>
        <v/>
      </c>
    </row>
    <row r="181" spans="1:6" x14ac:dyDescent="0.2">
      <c r="A181" s="206" t="s">
        <v>904</v>
      </c>
      <c r="B181" s="206" t="s">
        <v>906</v>
      </c>
      <c r="C181" s="203">
        <v>90189099</v>
      </c>
      <c r="D181" s="205">
        <v>0.12</v>
      </c>
      <c r="E181" s="198" t="str">
        <f t="shared" si="4"/>
        <v>CM+354717</v>
      </c>
      <c r="F181" s="70" t="str">
        <f t="shared" si="5"/>
        <v/>
      </c>
    </row>
    <row r="182" spans="1:6" x14ac:dyDescent="0.2">
      <c r="A182" s="206" t="s">
        <v>3496</v>
      </c>
      <c r="B182" s="206" t="s">
        <v>3498</v>
      </c>
      <c r="C182" s="203">
        <v>8443</v>
      </c>
      <c r="D182" s="205">
        <v>0.18</v>
      </c>
      <c r="E182" s="198" t="str">
        <f t="shared" si="4"/>
        <v>CM+355597</v>
      </c>
      <c r="F182" s="70" t="str">
        <f t="shared" si="5"/>
        <v/>
      </c>
    </row>
    <row r="183" spans="1:6" x14ac:dyDescent="0.2">
      <c r="A183" s="206" t="s">
        <v>2919</v>
      </c>
      <c r="B183" s="206" t="s">
        <v>6587</v>
      </c>
      <c r="C183" s="203">
        <v>90189099</v>
      </c>
      <c r="D183" s="205">
        <v>0.12</v>
      </c>
      <c r="E183" s="198" t="str">
        <f t="shared" si="4"/>
        <v>CM+358578</v>
      </c>
      <c r="F183" s="70" t="str">
        <f t="shared" si="5"/>
        <v/>
      </c>
    </row>
    <row r="184" spans="1:6" x14ac:dyDescent="0.2">
      <c r="A184" s="203" t="s">
        <v>22181</v>
      </c>
      <c r="B184" s="203" t="s">
        <v>6587</v>
      </c>
      <c r="C184" s="203">
        <v>90189099</v>
      </c>
      <c r="D184" s="205">
        <v>0.12</v>
      </c>
      <c r="E184" s="198" t="str">
        <f t="shared" si="4"/>
        <v>CM+358578</v>
      </c>
      <c r="F184" s="70" t="str">
        <f t="shared" si="5"/>
        <v/>
      </c>
    </row>
    <row r="185" spans="1:6" x14ac:dyDescent="0.2">
      <c r="A185" s="206" t="s">
        <v>15620</v>
      </c>
      <c r="B185" s="206" t="s">
        <v>15622</v>
      </c>
      <c r="C185" s="203">
        <v>8443</v>
      </c>
      <c r="D185" s="205">
        <v>0.18</v>
      </c>
      <c r="E185" s="198" t="str">
        <f t="shared" si="4"/>
        <v>CM+358579</v>
      </c>
      <c r="F185" s="70" t="str">
        <f t="shared" si="5"/>
        <v/>
      </c>
    </row>
    <row r="186" spans="1:6" x14ac:dyDescent="0.2">
      <c r="A186" s="206" t="s">
        <v>2924</v>
      </c>
      <c r="B186" s="206" t="s">
        <v>2925</v>
      </c>
      <c r="C186" s="203">
        <v>8542</v>
      </c>
      <c r="D186" s="205">
        <v>0.18</v>
      </c>
      <c r="E186" s="198" t="str">
        <f t="shared" si="4"/>
        <v>CM+358581</v>
      </c>
      <c r="F186" s="70" t="str">
        <f t="shared" si="5"/>
        <v/>
      </c>
    </row>
    <row r="187" spans="1:6" x14ac:dyDescent="0.2">
      <c r="A187" s="206" t="s">
        <v>2927</v>
      </c>
      <c r="B187" s="206" t="s">
        <v>2148</v>
      </c>
      <c r="C187" s="203">
        <v>8443</v>
      </c>
      <c r="D187" s="205">
        <v>0.18</v>
      </c>
      <c r="E187" s="198" t="str">
        <f t="shared" si="4"/>
        <v>CM+358909</v>
      </c>
      <c r="F187" s="70" t="str">
        <f t="shared" si="5"/>
        <v/>
      </c>
    </row>
    <row r="188" spans="1:6" x14ac:dyDescent="0.2">
      <c r="A188" s="206" t="s">
        <v>13165</v>
      </c>
      <c r="B188" s="206" t="s">
        <v>22013</v>
      </c>
      <c r="C188" s="203">
        <v>8443</v>
      </c>
      <c r="D188" s="205">
        <v>0.18</v>
      </c>
      <c r="E188" s="198" t="str">
        <f t="shared" si="4"/>
        <v>CM+358910</v>
      </c>
      <c r="F188" s="70" t="str">
        <f t="shared" si="5"/>
        <v/>
      </c>
    </row>
    <row r="189" spans="1:6" x14ac:dyDescent="0.2">
      <c r="A189" s="206" t="s">
        <v>12562</v>
      </c>
      <c r="B189" s="206" t="s">
        <v>6589</v>
      </c>
      <c r="C189" s="203">
        <v>90189099</v>
      </c>
      <c r="D189" s="205">
        <v>0.12</v>
      </c>
      <c r="E189" s="198" t="str">
        <f t="shared" si="4"/>
        <v>CM+358911</v>
      </c>
      <c r="F189" s="70" t="str">
        <f t="shared" si="5"/>
        <v/>
      </c>
    </row>
    <row r="190" spans="1:6" x14ac:dyDescent="0.2">
      <c r="A190" s="206" t="s">
        <v>12564</v>
      </c>
      <c r="B190" s="206" t="s">
        <v>6589</v>
      </c>
      <c r="C190" s="203">
        <v>90189099</v>
      </c>
      <c r="D190" s="205">
        <v>0.12</v>
      </c>
      <c r="E190" s="198" t="str">
        <f t="shared" si="4"/>
        <v>CM+358911</v>
      </c>
      <c r="F190" s="70" t="str">
        <f t="shared" si="5"/>
        <v/>
      </c>
    </row>
    <row r="191" spans="1:6" x14ac:dyDescent="0.2">
      <c r="A191" s="206" t="s">
        <v>2151</v>
      </c>
      <c r="B191" s="206" t="s">
        <v>6589</v>
      </c>
      <c r="C191" s="203">
        <v>90189099</v>
      </c>
      <c r="D191" s="205">
        <v>0.12</v>
      </c>
      <c r="E191" s="198" t="str">
        <f t="shared" si="4"/>
        <v>CM+358911</v>
      </c>
      <c r="F191" s="70" t="str">
        <f t="shared" si="5"/>
        <v/>
      </c>
    </row>
    <row r="192" spans="1:6" x14ac:dyDescent="0.2">
      <c r="A192" s="206" t="s">
        <v>16403</v>
      </c>
      <c r="B192" s="206" t="s">
        <v>6589</v>
      </c>
      <c r="C192" s="203">
        <v>90189099</v>
      </c>
      <c r="D192" s="205">
        <v>0.12</v>
      </c>
      <c r="E192" s="198" t="str">
        <f t="shared" si="4"/>
        <v>CM+358911</v>
      </c>
      <c r="F192" s="70" t="str">
        <f t="shared" si="5"/>
        <v/>
      </c>
    </row>
    <row r="193" spans="1:6" x14ac:dyDescent="0.2">
      <c r="A193" s="203" t="s">
        <v>22183</v>
      </c>
      <c r="B193" s="203" t="s">
        <v>22972</v>
      </c>
      <c r="C193" s="203">
        <v>90189099</v>
      </c>
      <c r="D193" s="205">
        <v>0.12</v>
      </c>
      <c r="E193" s="198" t="str">
        <f t="shared" si="4"/>
        <v>CM+358911</v>
      </c>
      <c r="F193" s="70" t="str">
        <f t="shared" si="5"/>
        <v/>
      </c>
    </row>
    <row r="194" spans="1:6" x14ac:dyDescent="0.2">
      <c r="A194" s="206" t="s">
        <v>13166</v>
      </c>
      <c r="B194" s="206" t="s">
        <v>12567</v>
      </c>
      <c r="C194" s="203">
        <v>8542</v>
      </c>
      <c r="D194" s="205">
        <v>0.18</v>
      </c>
      <c r="E194" s="198" t="str">
        <f t="shared" ref="E194:E257" si="6">IF(D194="","",LEFT(A194,LEN(A194)-1))</f>
        <v>CM+358917</v>
      </c>
      <c r="F194" s="70" t="str">
        <f t="shared" ref="F194:F257" si="7">IF(D194="","",IF(E194=E195,IF(C194&lt;&gt;C195,"MISMATCH",""),""))</f>
        <v/>
      </c>
    </row>
    <row r="195" spans="1:6" x14ac:dyDescent="0.2">
      <c r="A195" s="206" t="s">
        <v>2153</v>
      </c>
      <c r="B195" s="206" t="s">
        <v>22014</v>
      </c>
      <c r="C195" s="203">
        <v>8542</v>
      </c>
      <c r="D195" s="205">
        <v>0.18</v>
      </c>
      <c r="E195" s="198" t="str">
        <f t="shared" si="6"/>
        <v>CM+358917</v>
      </c>
      <c r="F195" s="70" t="str">
        <f t="shared" si="7"/>
        <v/>
      </c>
    </row>
    <row r="196" spans="1:6" x14ac:dyDescent="0.2">
      <c r="A196" s="206" t="s">
        <v>2156</v>
      </c>
      <c r="B196" s="206" t="s">
        <v>2157</v>
      </c>
      <c r="C196" s="203">
        <v>90189099</v>
      </c>
      <c r="D196" s="205">
        <v>0.12</v>
      </c>
      <c r="E196" s="198" t="str">
        <f t="shared" si="6"/>
        <v>CM+358918</v>
      </c>
      <c r="F196" s="70" t="str">
        <f t="shared" si="7"/>
        <v/>
      </c>
    </row>
    <row r="197" spans="1:6" x14ac:dyDescent="0.2">
      <c r="A197" s="206" t="s">
        <v>1807</v>
      </c>
      <c r="B197" s="206" t="s">
        <v>2158</v>
      </c>
      <c r="C197" s="203">
        <v>8537</v>
      </c>
      <c r="D197" s="205">
        <v>0.18</v>
      </c>
      <c r="E197" s="198" t="str">
        <f t="shared" si="6"/>
        <v>CM+359197</v>
      </c>
      <c r="F197" s="70" t="str">
        <f t="shared" si="7"/>
        <v/>
      </c>
    </row>
    <row r="198" spans="1:6" x14ac:dyDescent="0.2">
      <c r="A198" s="206" t="s">
        <v>3534</v>
      </c>
      <c r="B198" s="206" t="s">
        <v>3536</v>
      </c>
      <c r="C198" s="203">
        <v>84818030</v>
      </c>
      <c r="D198" s="205">
        <v>0.18</v>
      </c>
      <c r="E198" s="198" t="str">
        <f t="shared" si="6"/>
        <v>CM+359935</v>
      </c>
      <c r="F198" s="70" t="str">
        <f t="shared" si="7"/>
        <v/>
      </c>
    </row>
    <row r="199" spans="1:6" x14ac:dyDescent="0.2">
      <c r="A199" s="206" t="s">
        <v>19862</v>
      </c>
      <c r="B199" s="206" t="s">
        <v>8969</v>
      </c>
      <c r="C199" s="203">
        <v>90189099</v>
      </c>
      <c r="D199" s="205">
        <v>0.12</v>
      </c>
      <c r="E199" s="198" t="str">
        <f t="shared" si="6"/>
        <v>CM+361703</v>
      </c>
      <c r="F199" s="70" t="str">
        <f t="shared" si="7"/>
        <v/>
      </c>
    </row>
    <row r="200" spans="1:6" x14ac:dyDescent="0.2">
      <c r="A200" s="206" t="s">
        <v>13174</v>
      </c>
      <c r="B200" s="206" t="s">
        <v>8969</v>
      </c>
      <c r="C200" s="203">
        <v>90189099</v>
      </c>
      <c r="D200" s="205">
        <v>0.12</v>
      </c>
      <c r="E200" s="198" t="str">
        <f t="shared" si="6"/>
        <v>CM+361703</v>
      </c>
      <c r="F200" s="70" t="str">
        <f t="shared" si="7"/>
        <v/>
      </c>
    </row>
    <row r="201" spans="1:6" x14ac:dyDescent="0.2">
      <c r="A201" s="206" t="s">
        <v>2798</v>
      </c>
      <c r="B201" s="206" t="s">
        <v>8969</v>
      </c>
      <c r="C201" s="203">
        <v>90189099</v>
      </c>
      <c r="D201" s="205">
        <v>0.12</v>
      </c>
      <c r="E201" s="198" t="str">
        <f t="shared" si="6"/>
        <v>CM+361703</v>
      </c>
      <c r="F201" s="70" t="str">
        <f t="shared" si="7"/>
        <v/>
      </c>
    </row>
    <row r="202" spans="1:6" x14ac:dyDescent="0.2">
      <c r="A202" s="206" t="s">
        <v>5975</v>
      </c>
      <c r="B202" s="206" t="s">
        <v>5976</v>
      </c>
      <c r="C202" s="203">
        <v>90189099</v>
      </c>
      <c r="D202" s="205">
        <v>0.12</v>
      </c>
      <c r="E202" s="198" t="str">
        <f t="shared" si="6"/>
        <v>CM+361793</v>
      </c>
      <c r="F202" s="70" t="str">
        <f t="shared" si="7"/>
        <v/>
      </c>
    </row>
    <row r="203" spans="1:6" x14ac:dyDescent="0.2">
      <c r="A203" s="206" t="s">
        <v>5978</v>
      </c>
      <c r="B203" s="206" t="s">
        <v>5979</v>
      </c>
      <c r="C203" s="203">
        <v>90189099</v>
      </c>
      <c r="D203" s="205">
        <v>0.12</v>
      </c>
      <c r="E203" s="198" t="str">
        <f t="shared" si="6"/>
        <v>CM+361794</v>
      </c>
      <c r="F203" s="70" t="str">
        <f t="shared" si="7"/>
        <v/>
      </c>
    </row>
    <row r="204" spans="1:6" x14ac:dyDescent="0.2">
      <c r="A204" s="206" t="s">
        <v>10144</v>
      </c>
      <c r="B204" s="206" t="s">
        <v>5980</v>
      </c>
      <c r="C204" s="203">
        <v>8537</v>
      </c>
      <c r="D204" s="205">
        <v>0.18</v>
      </c>
      <c r="E204" s="198" t="str">
        <f t="shared" si="6"/>
        <v>CM+361795</v>
      </c>
      <c r="F204" s="70" t="str">
        <f t="shared" si="7"/>
        <v/>
      </c>
    </row>
    <row r="205" spans="1:6" x14ac:dyDescent="0.2">
      <c r="A205" s="206" t="s">
        <v>305</v>
      </c>
      <c r="B205" s="206" t="s">
        <v>5980</v>
      </c>
      <c r="C205" s="203">
        <v>8537</v>
      </c>
      <c r="D205" s="205">
        <v>0.18</v>
      </c>
      <c r="E205" s="198" t="str">
        <f t="shared" si="6"/>
        <v>CM+361795</v>
      </c>
      <c r="F205" s="70" t="str">
        <f t="shared" si="7"/>
        <v/>
      </c>
    </row>
    <row r="206" spans="1:6" x14ac:dyDescent="0.2">
      <c r="A206" s="206" t="s">
        <v>5985</v>
      </c>
      <c r="B206" s="206" t="s">
        <v>22015</v>
      </c>
      <c r="C206" s="203">
        <v>84834000</v>
      </c>
      <c r="D206" s="205">
        <v>0.18</v>
      </c>
      <c r="E206" s="198" t="str">
        <f t="shared" si="6"/>
        <v>CM+362252</v>
      </c>
      <c r="F206" s="70" t="str">
        <f t="shared" si="7"/>
        <v/>
      </c>
    </row>
    <row r="207" spans="1:6" x14ac:dyDescent="0.2">
      <c r="A207" s="206" t="s">
        <v>6019</v>
      </c>
      <c r="B207" s="206" t="s">
        <v>6020</v>
      </c>
      <c r="C207" s="203">
        <v>90189099</v>
      </c>
      <c r="D207" s="205">
        <v>0.12</v>
      </c>
      <c r="E207" s="198" t="str">
        <f t="shared" si="6"/>
        <v>CM+600514</v>
      </c>
      <c r="F207" s="70" t="str">
        <f t="shared" si="7"/>
        <v/>
      </c>
    </row>
    <row r="208" spans="1:6" x14ac:dyDescent="0.2">
      <c r="A208" s="206" t="s">
        <v>6025</v>
      </c>
      <c r="B208" s="206" t="s">
        <v>6026</v>
      </c>
      <c r="C208" s="203">
        <v>8544</v>
      </c>
      <c r="D208" s="205">
        <v>0.18</v>
      </c>
      <c r="E208" s="198" t="str">
        <f t="shared" si="6"/>
        <v>CM+600591</v>
      </c>
      <c r="F208" s="70" t="str">
        <f t="shared" si="7"/>
        <v/>
      </c>
    </row>
    <row r="209" spans="1:6" x14ac:dyDescent="0.2">
      <c r="A209" s="206" t="s">
        <v>6030</v>
      </c>
      <c r="B209" s="206" t="s">
        <v>22016</v>
      </c>
      <c r="C209" s="203">
        <v>8443</v>
      </c>
      <c r="D209" s="205">
        <v>0.18</v>
      </c>
      <c r="E209" s="198" t="str">
        <f t="shared" si="6"/>
        <v>CM+600717</v>
      </c>
      <c r="F209" s="70" t="str">
        <f t="shared" si="7"/>
        <v/>
      </c>
    </row>
    <row r="210" spans="1:6" x14ac:dyDescent="0.2">
      <c r="A210" s="206" t="s">
        <v>6040</v>
      </c>
      <c r="B210" s="206" t="s">
        <v>6041</v>
      </c>
      <c r="C210" s="203">
        <v>85442090</v>
      </c>
      <c r="D210" s="205">
        <v>0.18</v>
      </c>
      <c r="E210" s="198" t="str">
        <f t="shared" si="6"/>
        <v>CM+600974</v>
      </c>
      <c r="F210" s="70" t="str">
        <f t="shared" si="7"/>
        <v/>
      </c>
    </row>
    <row r="211" spans="1:6" x14ac:dyDescent="0.2">
      <c r="A211" s="206" t="s">
        <v>12197</v>
      </c>
      <c r="B211" s="206" t="s">
        <v>12572</v>
      </c>
      <c r="C211" s="203">
        <v>8542</v>
      </c>
      <c r="D211" s="205">
        <v>0.18</v>
      </c>
      <c r="E211" s="198" t="str">
        <f t="shared" si="6"/>
        <v>CM+600975</v>
      </c>
      <c r="F211" s="70" t="str">
        <f t="shared" si="7"/>
        <v/>
      </c>
    </row>
    <row r="212" spans="1:6" x14ac:dyDescent="0.2">
      <c r="A212" s="206" t="s">
        <v>309</v>
      </c>
      <c r="B212" s="206" t="s">
        <v>311</v>
      </c>
      <c r="C212" s="203">
        <v>8542</v>
      </c>
      <c r="D212" s="205">
        <v>0.18</v>
      </c>
      <c r="E212" s="198" t="str">
        <f t="shared" si="6"/>
        <v>CM+600975</v>
      </c>
      <c r="F212" s="70" t="str">
        <f t="shared" si="7"/>
        <v/>
      </c>
    </row>
    <row r="213" spans="1:6" x14ac:dyDescent="0.2">
      <c r="A213" s="206" t="s">
        <v>12573</v>
      </c>
      <c r="B213" s="206" t="s">
        <v>6042</v>
      </c>
      <c r="C213" s="203">
        <v>90189099</v>
      </c>
      <c r="D213" s="205">
        <v>0.12</v>
      </c>
      <c r="E213" s="198" t="str">
        <f t="shared" si="6"/>
        <v>CM+600976</v>
      </c>
      <c r="F213" s="70" t="str">
        <f t="shared" si="7"/>
        <v/>
      </c>
    </row>
    <row r="214" spans="1:6" x14ac:dyDescent="0.2">
      <c r="A214" s="206" t="s">
        <v>14735</v>
      </c>
      <c r="B214" s="206" t="s">
        <v>6042</v>
      </c>
      <c r="C214" s="203">
        <v>90189099</v>
      </c>
      <c r="D214" s="205">
        <v>0.12</v>
      </c>
      <c r="E214" s="198" t="str">
        <f t="shared" si="6"/>
        <v>CM+600976</v>
      </c>
      <c r="F214" s="70" t="str">
        <f t="shared" si="7"/>
        <v/>
      </c>
    </row>
    <row r="215" spans="1:6" x14ac:dyDescent="0.2">
      <c r="A215" s="206" t="s">
        <v>312</v>
      </c>
      <c r="B215" s="206" t="s">
        <v>6042</v>
      </c>
      <c r="C215" s="203">
        <v>90189099</v>
      </c>
      <c r="D215" s="205">
        <v>0.12</v>
      </c>
      <c r="E215" s="198" t="str">
        <f t="shared" si="6"/>
        <v>CM+600976</v>
      </c>
      <c r="F215" s="70" t="str">
        <f t="shared" si="7"/>
        <v/>
      </c>
    </row>
    <row r="216" spans="1:6" x14ac:dyDescent="0.2">
      <c r="A216" s="206" t="s">
        <v>19863</v>
      </c>
      <c r="B216" s="206" t="s">
        <v>22017</v>
      </c>
      <c r="C216" s="203">
        <v>9018</v>
      </c>
      <c r="D216" s="205">
        <v>0.12</v>
      </c>
      <c r="E216" s="198" t="str">
        <f t="shared" si="6"/>
        <v>CM+600977</v>
      </c>
      <c r="F216" s="70" t="str">
        <f t="shared" si="7"/>
        <v/>
      </c>
    </row>
    <row r="217" spans="1:6" x14ac:dyDescent="0.2">
      <c r="A217" s="206" t="s">
        <v>16406</v>
      </c>
      <c r="B217" s="206" t="s">
        <v>1809</v>
      </c>
      <c r="C217" s="203">
        <v>90189099</v>
      </c>
      <c r="D217" s="205">
        <v>0.12</v>
      </c>
      <c r="E217" s="198" t="str">
        <f t="shared" si="6"/>
        <v>CM+6009781</v>
      </c>
      <c r="F217" s="70" t="str">
        <f t="shared" si="7"/>
        <v/>
      </c>
    </row>
    <row r="218" spans="1:6" x14ac:dyDescent="0.2">
      <c r="A218" s="206" t="s">
        <v>14334</v>
      </c>
      <c r="B218" s="206" t="s">
        <v>1809</v>
      </c>
      <c r="C218" s="203">
        <v>8537</v>
      </c>
      <c r="D218" s="205">
        <v>0.18</v>
      </c>
      <c r="E218" s="198" t="str">
        <f t="shared" si="6"/>
        <v>CM+600978</v>
      </c>
      <c r="F218" s="70" t="str">
        <f t="shared" si="7"/>
        <v/>
      </c>
    </row>
    <row r="219" spans="1:6" x14ac:dyDescent="0.2">
      <c r="A219" s="206" t="s">
        <v>5260</v>
      </c>
      <c r="B219" s="206" t="s">
        <v>5261</v>
      </c>
      <c r="C219" s="203">
        <v>8473</v>
      </c>
      <c r="D219" s="205">
        <v>0.18</v>
      </c>
      <c r="E219" s="198" t="str">
        <f t="shared" si="6"/>
        <v>CM+601734</v>
      </c>
      <c r="F219" s="70" t="str">
        <f t="shared" si="7"/>
        <v/>
      </c>
    </row>
    <row r="220" spans="1:6" x14ac:dyDescent="0.2">
      <c r="A220" s="206" t="s">
        <v>5272</v>
      </c>
      <c r="B220" s="206" t="s">
        <v>5273</v>
      </c>
      <c r="C220" s="203">
        <v>8473</v>
      </c>
      <c r="D220" s="205">
        <v>0.18</v>
      </c>
      <c r="E220" s="198" t="str">
        <f t="shared" si="6"/>
        <v>CM+602470</v>
      </c>
      <c r="F220" s="70" t="str">
        <f t="shared" si="7"/>
        <v/>
      </c>
    </row>
    <row r="221" spans="1:6" x14ac:dyDescent="0.2">
      <c r="A221" s="206" t="s">
        <v>4090</v>
      </c>
      <c r="B221" s="206" t="s">
        <v>4091</v>
      </c>
      <c r="C221" s="203">
        <v>8473</v>
      </c>
      <c r="D221" s="205">
        <v>0.18</v>
      </c>
      <c r="E221" s="198" t="str">
        <f t="shared" si="6"/>
        <v>CM+603060</v>
      </c>
      <c r="F221" s="70" t="str">
        <f t="shared" si="7"/>
        <v/>
      </c>
    </row>
    <row r="222" spans="1:6" x14ac:dyDescent="0.2">
      <c r="A222" s="206" t="s">
        <v>4096</v>
      </c>
      <c r="B222" s="206" t="s">
        <v>4097</v>
      </c>
      <c r="C222" s="203">
        <v>90189099</v>
      </c>
      <c r="D222" s="205">
        <v>0.12</v>
      </c>
      <c r="E222" s="198" t="str">
        <f t="shared" si="6"/>
        <v>CM+603735</v>
      </c>
      <c r="F222" s="70" t="str">
        <f t="shared" si="7"/>
        <v/>
      </c>
    </row>
    <row r="223" spans="1:6" x14ac:dyDescent="0.2">
      <c r="A223" s="206" t="s">
        <v>17141</v>
      </c>
      <c r="B223" s="206" t="s">
        <v>4097</v>
      </c>
      <c r="C223" s="203">
        <v>90189099</v>
      </c>
      <c r="D223" s="205">
        <v>0.12</v>
      </c>
      <c r="E223" s="198" t="str">
        <f t="shared" si="6"/>
        <v>CM+603735</v>
      </c>
      <c r="F223" s="70" t="str">
        <f t="shared" si="7"/>
        <v/>
      </c>
    </row>
    <row r="224" spans="1:6" x14ac:dyDescent="0.2">
      <c r="A224" s="206" t="s">
        <v>18515</v>
      </c>
      <c r="B224" s="206" t="s">
        <v>4097</v>
      </c>
      <c r="C224" s="203">
        <v>90189099</v>
      </c>
      <c r="D224" s="205">
        <v>0.12</v>
      </c>
      <c r="E224" s="198" t="str">
        <f t="shared" si="6"/>
        <v>CM+603735</v>
      </c>
      <c r="F224" s="70" t="str">
        <f t="shared" si="7"/>
        <v/>
      </c>
    </row>
    <row r="225" spans="1:6" x14ac:dyDescent="0.2">
      <c r="A225" s="206" t="s">
        <v>14686</v>
      </c>
      <c r="B225" s="206" t="s">
        <v>1813</v>
      </c>
      <c r="C225" s="203">
        <v>90189099</v>
      </c>
      <c r="D225" s="205">
        <v>0.12</v>
      </c>
      <c r="E225" s="198" t="str">
        <f t="shared" si="6"/>
        <v>CM+603736</v>
      </c>
      <c r="F225" s="70" t="str">
        <f t="shared" si="7"/>
        <v/>
      </c>
    </row>
    <row r="226" spans="1:6" x14ac:dyDescent="0.2">
      <c r="A226" s="206" t="s">
        <v>14236</v>
      </c>
      <c r="B226" s="206" t="s">
        <v>1813</v>
      </c>
      <c r="C226" s="203">
        <v>90189099</v>
      </c>
      <c r="D226" s="205">
        <v>0.12</v>
      </c>
      <c r="E226" s="198" t="str">
        <f t="shared" si="6"/>
        <v>CM+603736</v>
      </c>
      <c r="F226" s="70" t="str">
        <f t="shared" si="7"/>
        <v/>
      </c>
    </row>
    <row r="227" spans="1:6" x14ac:dyDescent="0.2">
      <c r="A227" s="206" t="s">
        <v>14336</v>
      </c>
      <c r="B227" s="206" t="s">
        <v>14338</v>
      </c>
      <c r="C227" s="203">
        <v>90189099</v>
      </c>
      <c r="D227" s="205">
        <v>0.12</v>
      </c>
      <c r="E227" s="198" t="str">
        <f t="shared" si="6"/>
        <v>CM+603736</v>
      </c>
      <c r="F227" s="70" t="str">
        <f t="shared" si="7"/>
        <v/>
      </c>
    </row>
    <row r="228" spans="1:6" x14ac:dyDescent="0.2">
      <c r="A228" s="206" t="s">
        <v>15627</v>
      </c>
      <c r="B228" s="206" t="s">
        <v>15629</v>
      </c>
      <c r="C228" s="203">
        <v>90189099</v>
      </c>
      <c r="D228" s="205">
        <v>0.12</v>
      </c>
      <c r="E228" s="198" t="str">
        <f t="shared" si="6"/>
        <v>CM+603736</v>
      </c>
      <c r="F228" s="70" t="str">
        <f t="shared" si="7"/>
        <v/>
      </c>
    </row>
    <row r="229" spans="1:6" x14ac:dyDescent="0.2">
      <c r="A229" s="206" t="s">
        <v>16408</v>
      </c>
      <c r="B229" s="206" t="s">
        <v>15629</v>
      </c>
      <c r="C229" s="203">
        <v>90189099</v>
      </c>
      <c r="D229" s="205">
        <v>0.12</v>
      </c>
      <c r="E229" s="198" t="str">
        <f t="shared" si="6"/>
        <v>CM+603736</v>
      </c>
      <c r="F229" s="70" t="str">
        <f t="shared" si="7"/>
        <v/>
      </c>
    </row>
    <row r="230" spans="1:6" x14ac:dyDescent="0.2">
      <c r="A230" s="206" t="s">
        <v>17143</v>
      </c>
      <c r="B230" s="206" t="s">
        <v>15629</v>
      </c>
      <c r="C230" s="203">
        <v>90189099</v>
      </c>
      <c r="D230" s="205">
        <v>0.12</v>
      </c>
      <c r="E230" s="198" t="str">
        <f t="shared" si="6"/>
        <v>CM+603736</v>
      </c>
      <c r="F230" s="70" t="str">
        <f t="shared" si="7"/>
        <v/>
      </c>
    </row>
    <row r="231" spans="1:6" x14ac:dyDescent="0.2">
      <c r="A231" s="206" t="s">
        <v>18517</v>
      </c>
      <c r="B231" s="206" t="s">
        <v>18519</v>
      </c>
      <c r="C231" s="203">
        <v>90189099</v>
      </c>
      <c r="D231" s="205">
        <v>0.12</v>
      </c>
      <c r="E231" s="198" t="str">
        <f t="shared" si="6"/>
        <v>CM+603736</v>
      </c>
      <c r="F231" s="70" t="str">
        <f t="shared" si="7"/>
        <v/>
      </c>
    </row>
    <row r="232" spans="1:6" x14ac:dyDescent="0.2">
      <c r="A232" s="206" t="s">
        <v>315</v>
      </c>
      <c r="B232" s="206" t="s">
        <v>316</v>
      </c>
      <c r="C232" s="203">
        <v>8471</v>
      </c>
      <c r="D232" s="205">
        <v>0.18</v>
      </c>
      <c r="E232" s="198" t="str">
        <f t="shared" si="6"/>
        <v>CM+603743</v>
      </c>
      <c r="F232" s="70" t="str">
        <f t="shared" si="7"/>
        <v/>
      </c>
    </row>
    <row r="233" spans="1:6" x14ac:dyDescent="0.2">
      <c r="A233" s="206" t="s">
        <v>14237</v>
      </c>
      <c r="B233" s="206" t="s">
        <v>18523</v>
      </c>
      <c r="C233" s="203">
        <v>90189099</v>
      </c>
      <c r="D233" s="205">
        <v>0.12</v>
      </c>
      <c r="E233" s="198" t="str">
        <f t="shared" si="6"/>
        <v>CM+603915</v>
      </c>
      <c r="F233" s="70" t="str">
        <f t="shared" si="7"/>
        <v/>
      </c>
    </row>
    <row r="234" spans="1:6" x14ac:dyDescent="0.2">
      <c r="A234" s="206" t="s">
        <v>1814</v>
      </c>
      <c r="B234" s="206" t="s">
        <v>22018</v>
      </c>
      <c r="C234" s="203">
        <v>90189099</v>
      </c>
      <c r="D234" s="205">
        <v>0.12</v>
      </c>
      <c r="E234" s="198" t="str">
        <f t="shared" si="6"/>
        <v>CM+603915</v>
      </c>
      <c r="F234" s="70" t="str">
        <f t="shared" si="7"/>
        <v/>
      </c>
    </row>
    <row r="235" spans="1:6" x14ac:dyDescent="0.2">
      <c r="A235" s="206" t="s">
        <v>15632</v>
      </c>
      <c r="B235" s="206" t="s">
        <v>15634</v>
      </c>
      <c r="C235" s="203">
        <v>90189099</v>
      </c>
      <c r="D235" s="205">
        <v>0.12</v>
      </c>
      <c r="E235" s="198" t="str">
        <f t="shared" si="6"/>
        <v>CM+603915</v>
      </c>
      <c r="F235" s="70" t="str">
        <f t="shared" si="7"/>
        <v/>
      </c>
    </row>
    <row r="236" spans="1:6" x14ac:dyDescent="0.2">
      <c r="A236" s="206" t="s">
        <v>16410</v>
      </c>
      <c r="B236" s="206" t="s">
        <v>15634</v>
      </c>
      <c r="C236" s="203">
        <v>90189099</v>
      </c>
      <c r="D236" s="205">
        <v>0.12</v>
      </c>
      <c r="E236" s="198" t="str">
        <f t="shared" si="6"/>
        <v>CM+603915</v>
      </c>
      <c r="F236" s="70" t="str">
        <f t="shared" si="7"/>
        <v/>
      </c>
    </row>
    <row r="237" spans="1:6" x14ac:dyDescent="0.2">
      <c r="A237" s="206" t="s">
        <v>14344</v>
      </c>
      <c r="B237" s="206" t="s">
        <v>15637</v>
      </c>
      <c r="C237" s="203">
        <v>90189099</v>
      </c>
      <c r="D237" s="205">
        <v>0.12</v>
      </c>
      <c r="E237" s="198" t="str">
        <f t="shared" si="6"/>
        <v>CM+603917</v>
      </c>
      <c r="F237" s="70" t="str">
        <f t="shared" si="7"/>
        <v/>
      </c>
    </row>
    <row r="238" spans="1:6" x14ac:dyDescent="0.2">
      <c r="A238" s="206" t="s">
        <v>15635</v>
      </c>
      <c r="B238" s="206" t="s">
        <v>15637</v>
      </c>
      <c r="C238" s="203">
        <v>90189099</v>
      </c>
      <c r="D238" s="205">
        <v>0.12</v>
      </c>
      <c r="E238" s="198" t="str">
        <f t="shared" si="6"/>
        <v>CM+603917</v>
      </c>
      <c r="F238" s="70" t="str">
        <f t="shared" si="7"/>
        <v/>
      </c>
    </row>
    <row r="239" spans="1:6" x14ac:dyDescent="0.2">
      <c r="A239" s="203" t="s">
        <v>16412</v>
      </c>
      <c r="B239" s="203" t="s">
        <v>15637</v>
      </c>
      <c r="C239" s="203">
        <v>90189099</v>
      </c>
      <c r="D239" s="205">
        <v>0.12</v>
      </c>
      <c r="E239" s="198" t="str">
        <f t="shared" si="6"/>
        <v>CM+603917</v>
      </c>
      <c r="F239" s="70" t="str">
        <f t="shared" si="7"/>
        <v/>
      </c>
    </row>
    <row r="240" spans="1:6" x14ac:dyDescent="0.2">
      <c r="A240" s="206" t="s">
        <v>320</v>
      </c>
      <c r="B240" s="206" t="s">
        <v>5549</v>
      </c>
      <c r="C240" s="203">
        <v>90229090</v>
      </c>
      <c r="D240" s="205">
        <v>0.12</v>
      </c>
      <c r="E240" s="198" t="str">
        <f t="shared" si="6"/>
        <v>CM+604041</v>
      </c>
      <c r="F240" s="70" t="str">
        <f t="shared" si="7"/>
        <v/>
      </c>
    </row>
    <row r="241" spans="1:6" x14ac:dyDescent="0.2">
      <c r="A241" s="206" t="s">
        <v>14347</v>
      </c>
      <c r="B241" s="206" t="s">
        <v>5549</v>
      </c>
      <c r="C241" s="203">
        <v>90229090</v>
      </c>
      <c r="D241" s="205">
        <v>0.12</v>
      </c>
      <c r="E241" s="198" t="str">
        <f t="shared" si="6"/>
        <v>CM+604041</v>
      </c>
      <c r="F241" s="70" t="str">
        <f t="shared" si="7"/>
        <v/>
      </c>
    </row>
    <row r="242" spans="1:6" x14ac:dyDescent="0.2">
      <c r="A242" s="206" t="s">
        <v>17145</v>
      </c>
      <c r="B242" s="206" t="s">
        <v>5549</v>
      </c>
      <c r="C242" s="203">
        <v>90229090</v>
      </c>
      <c r="D242" s="205">
        <v>0.12</v>
      </c>
      <c r="E242" s="198" t="str">
        <f t="shared" si="6"/>
        <v>CM+604041</v>
      </c>
      <c r="F242" s="70" t="str">
        <f t="shared" si="7"/>
        <v/>
      </c>
    </row>
    <row r="243" spans="1:6" x14ac:dyDescent="0.2">
      <c r="A243" s="206" t="s">
        <v>19062</v>
      </c>
      <c r="B243" s="206" t="s">
        <v>5549</v>
      </c>
      <c r="C243" s="203">
        <v>90229090</v>
      </c>
      <c r="D243" s="205">
        <v>0.12</v>
      </c>
      <c r="E243" s="198" t="str">
        <f t="shared" si="6"/>
        <v>CM+604041</v>
      </c>
      <c r="F243" s="70" t="str">
        <f t="shared" si="7"/>
        <v/>
      </c>
    </row>
    <row r="244" spans="1:6" x14ac:dyDescent="0.2">
      <c r="A244" s="206" t="s">
        <v>19864</v>
      </c>
      <c r="B244" s="206" t="s">
        <v>5549</v>
      </c>
      <c r="C244" s="203">
        <v>90229090</v>
      </c>
      <c r="D244" s="205">
        <v>0.12</v>
      </c>
      <c r="E244" s="198" t="str">
        <f t="shared" si="6"/>
        <v>CM+604041</v>
      </c>
      <c r="F244" s="70" t="str">
        <f t="shared" si="7"/>
        <v/>
      </c>
    </row>
    <row r="245" spans="1:6" x14ac:dyDescent="0.2">
      <c r="A245" s="206" t="s">
        <v>20007</v>
      </c>
      <c r="B245" s="206" t="s">
        <v>5549</v>
      </c>
      <c r="C245" s="203">
        <v>90229090</v>
      </c>
      <c r="D245" s="205">
        <v>0.12</v>
      </c>
      <c r="E245" s="198" t="str">
        <f t="shared" si="6"/>
        <v>CM+604041</v>
      </c>
      <c r="F245" s="70" t="str">
        <f t="shared" si="7"/>
        <v/>
      </c>
    </row>
    <row r="246" spans="1:6" x14ac:dyDescent="0.2">
      <c r="A246" s="206" t="s">
        <v>12199</v>
      </c>
      <c r="B246" s="206" t="s">
        <v>3389</v>
      </c>
      <c r="C246" s="203">
        <v>90229090</v>
      </c>
      <c r="D246" s="205">
        <v>0.12</v>
      </c>
      <c r="E246" s="198" t="str">
        <f t="shared" si="6"/>
        <v>CM+604042</v>
      </c>
      <c r="F246" s="70" t="str">
        <f t="shared" si="7"/>
        <v/>
      </c>
    </row>
    <row r="247" spans="1:6" x14ac:dyDescent="0.2">
      <c r="A247" s="206" t="s">
        <v>1819</v>
      </c>
      <c r="B247" s="206" t="s">
        <v>3389</v>
      </c>
      <c r="C247" s="203">
        <v>90229090</v>
      </c>
      <c r="D247" s="205">
        <v>0.12</v>
      </c>
      <c r="E247" s="198" t="str">
        <f t="shared" si="6"/>
        <v>CM+604042</v>
      </c>
      <c r="F247" s="70" t="str">
        <f t="shared" si="7"/>
        <v/>
      </c>
    </row>
    <row r="248" spans="1:6" x14ac:dyDescent="0.2">
      <c r="A248" s="206" t="s">
        <v>17147</v>
      </c>
      <c r="B248" s="206" t="s">
        <v>3389</v>
      </c>
      <c r="C248" s="203">
        <v>90229090</v>
      </c>
      <c r="D248" s="205">
        <v>0.12</v>
      </c>
      <c r="E248" s="198" t="str">
        <f t="shared" si="6"/>
        <v>CM+604042</v>
      </c>
      <c r="F248" s="70" t="str">
        <f t="shared" si="7"/>
        <v/>
      </c>
    </row>
    <row r="249" spans="1:6" x14ac:dyDescent="0.2">
      <c r="A249" s="206" t="s">
        <v>12201</v>
      </c>
      <c r="B249" s="206" t="s">
        <v>1631</v>
      </c>
      <c r="C249" s="203">
        <v>8543</v>
      </c>
      <c r="D249" s="205">
        <v>0.18</v>
      </c>
      <c r="E249" s="198" t="str">
        <f t="shared" si="6"/>
        <v>CM+604043</v>
      </c>
      <c r="F249" s="70" t="str">
        <f t="shared" si="7"/>
        <v/>
      </c>
    </row>
    <row r="250" spans="1:6" x14ac:dyDescent="0.2">
      <c r="A250" s="206" t="s">
        <v>324</v>
      </c>
      <c r="B250" s="206" t="s">
        <v>22019</v>
      </c>
      <c r="C250" s="203">
        <v>90318000</v>
      </c>
      <c r="D250" s="205">
        <v>0.18</v>
      </c>
      <c r="E250" s="198" t="str">
        <f t="shared" si="6"/>
        <v>CM+604044</v>
      </c>
      <c r="F250" s="70" t="str">
        <f t="shared" si="7"/>
        <v/>
      </c>
    </row>
    <row r="251" spans="1:6" x14ac:dyDescent="0.2">
      <c r="A251" s="206" t="s">
        <v>326</v>
      </c>
      <c r="B251" s="206" t="s">
        <v>22020</v>
      </c>
      <c r="C251" s="203">
        <v>8536</v>
      </c>
      <c r="D251" s="205">
        <v>0.18</v>
      </c>
      <c r="E251" s="198" t="str">
        <f t="shared" si="6"/>
        <v>CM+604045</v>
      </c>
      <c r="F251" s="70" t="str">
        <f t="shared" si="7"/>
        <v/>
      </c>
    </row>
    <row r="252" spans="1:6" x14ac:dyDescent="0.2">
      <c r="A252" s="206" t="s">
        <v>14349</v>
      </c>
      <c r="B252" s="206" t="s">
        <v>22020</v>
      </c>
      <c r="C252" s="203">
        <v>8536</v>
      </c>
      <c r="D252" s="205">
        <v>0.18</v>
      </c>
      <c r="E252" s="198" t="str">
        <f t="shared" si="6"/>
        <v>CM+604045</v>
      </c>
      <c r="F252" s="70" t="str">
        <f t="shared" si="7"/>
        <v/>
      </c>
    </row>
    <row r="253" spans="1:6" x14ac:dyDescent="0.2">
      <c r="A253" s="206" t="s">
        <v>12205</v>
      </c>
      <c r="B253" s="206" t="s">
        <v>1</v>
      </c>
      <c r="C253" s="203">
        <v>90229090</v>
      </c>
      <c r="D253" s="205">
        <v>0.12</v>
      </c>
      <c r="E253" s="198" t="str">
        <f t="shared" si="6"/>
        <v>CM+604046</v>
      </c>
      <c r="F253" s="70" t="str">
        <f t="shared" si="7"/>
        <v/>
      </c>
    </row>
    <row r="254" spans="1:6" x14ac:dyDescent="0.2">
      <c r="A254" s="206" t="s">
        <v>14264</v>
      </c>
      <c r="B254" s="206" t="s">
        <v>1</v>
      </c>
      <c r="C254" s="203">
        <v>90229090</v>
      </c>
      <c r="D254" s="205">
        <v>0.12</v>
      </c>
      <c r="E254" s="198" t="str">
        <f t="shared" si="6"/>
        <v>CM+604046</v>
      </c>
      <c r="F254" s="70" t="str">
        <f t="shared" si="7"/>
        <v/>
      </c>
    </row>
    <row r="255" spans="1:6" x14ac:dyDescent="0.2">
      <c r="A255" s="206" t="s">
        <v>9572</v>
      </c>
      <c r="B255" s="206" t="s">
        <v>1</v>
      </c>
      <c r="C255" s="203">
        <v>90229090</v>
      </c>
      <c r="D255" s="205">
        <v>0.12</v>
      </c>
      <c r="E255" s="198" t="str">
        <f t="shared" si="6"/>
        <v>CM+604046</v>
      </c>
      <c r="F255" s="70" t="str">
        <f t="shared" si="7"/>
        <v/>
      </c>
    </row>
    <row r="256" spans="1:6" x14ac:dyDescent="0.2">
      <c r="A256" s="206" t="s">
        <v>14351</v>
      </c>
      <c r="B256" s="206" t="s">
        <v>1</v>
      </c>
      <c r="C256" s="203">
        <v>90229090</v>
      </c>
      <c r="D256" s="205">
        <v>0.12</v>
      </c>
      <c r="E256" s="198" t="str">
        <f t="shared" si="6"/>
        <v>CM+604046</v>
      </c>
      <c r="F256" s="70" t="str">
        <f t="shared" si="7"/>
        <v/>
      </c>
    </row>
    <row r="257" spans="1:6" x14ac:dyDescent="0.2">
      <c r="A257" s="206" t="s">
        <v>17149</v>
      </c>
      <c r="B257" s="206" t="s">
        <v>1</v>
      </c>
      <c r="C257" s="203">
        <v>90229090</v>
      </c>
      <c r="D257" s="205">
        <v>0.12</v>
      </c>
      <c r="E257" s="198" t="str">
        <f t="shared" si="6"/>
        <v>CM+604046</v>
      </c>
      <c r="F257" s="70" t="str">
        <f t="shared" si="7"/>
        <v/>
      </c>
    </row>
    <row r="258" spans="1:6" x14ac:dyDescent="0.2">
      <c r="A258" s="203" t="s">
        <v>22188</v>
      </c>
      <c r="B258" s="203" t="s">
        <v>1</v>
      </c>
      <c r="C258" s="203">
        <v>90229090</v>
      </c>
      <c r="D258" s="205">
        <v>0.12</v>
      </c>
      <c r="E258" s="198" t="str">
        <f t="shared" ref="E258:E321" si="8">IF(D258="","",LEFT(A258,LEN(A258)-1))</f>
        <v>CM+604046</v>
      </c>
      <c r="F258" s="70" t="str">
        <f t="shared" ref="F258:F321" si="9">IF(D258="","",IF(E258=E259,IF(C258&lt;&gt;C259,"MISMATCH",""),""))</f>
        <v/>
      </c>
    </row>
    <row r="259" spans="1:6" x14ac:dyDescent="0.2">
      <c r="A259" s="206" t="s">
        <v>330</v>
      </c>
      <c r="B259" s="206" t="s">
        <v>15640</v>
      </c>
      <c r="C259" s="203">
        <v>90229090</v>
      </c>
      <c r="D259" s="205">
        <v>0.12</v>
      </c>
      <c r="E259" s="198" t="str">
        <f t="shared" si="8"/>
        <v>CM+604047</v>
      </c>
      <c r="F259" s="70" t="str">
        <f t="shared" si="9"/>
        <v/>
      </c>
    </row>
    <row r="260" spans="1:6" x14ac:dyDescent="0.2">
      <c r="A260" s="206" t="s">
        <v>14353</v>
      </c>
      <c r="B260" s="206" t="s">
        <v>15640</v>
      </c>
      <c r="C260" s="203">
        <v>90229090</v>
      </c>
      <c r="D260" s="205">
        <v>0.12</v>
      </c>
      <c r="E260" s="198" t="str">
        <f t="shared" si="8"/>
        <v>CM+604047</v>
      </c>
      <c r="F260" s="70" t="str">
        <f t="shared" si="9"/>
        <v/>
      </c>
    </row>
    <row r="261" spans="1:6" x14ac:dyDescent="0.2">
      <c r="A261" s="206" t="s">
        <v>15638</v>
      </c>
      <c r="B261" s="206" t="s">
        <v>15640</v>
      </c>
      <c r="C261" s="203">
        <v>90229090</v>
      </c>
      <c r="D261" s="205">
        <v>0.12</v>
      </c>
      <c r="E261" s="198" t="str">
        <f t="shared" si="8"/>
        <v>CM+604047</v>
      </c>
      <c r="F261" s="70" t="str">
        <f t="shared" si="9"/>
        <v/>
      </c>
    </row>
    <row r="262" spans="1:6" x14ac:dyDescent="0.2">
      <c r="A262" s="206" t="s">
        <v>16416</v>
      </c>
      <c r="B262" s="206" t="s">
        <v>15640</v>
      </c>
      <c r="C262" s="203">
        <v>90229090</v>
      </c>
      <c r="D262" s="205">
        <v>0.12</v>
      </c>
      <c r="E262" s="198" t="str">
        <f t="shared" si="8"/>
        <v>CM+604047</v>
      </c>
      <c r="F262" s="70" t="str">
        <f t="shared" si="9"/>
        <v/>
      </c>
    </row>
    <row r="263" spans="1:6" x14ac:dyDescent="0.2">
      <c r="A263" s="206" t="s">
        <v>19064</v>
      </c>
      <c r="B263" s="206" t="s">
        <v>15640</v>
      </c>
      <c r="C263" s="203">
        <v>90229090</v>
      </c>
      <c r="D263" s="205">
        <v>0.12</v>
      </c>
      <c r="E263" s="198" t="str">
        <f t="shared" si="8"/>
        <v>CM+604047</v>
      </c>
      <c r="F263" s="70" t="str">
        <f t="shared" si="9"/>
        <v/>
      </c>
    </row>
    <row r="264" spans="1:6" x14ac:dyDescent="0.2">
      <c r="A264" s="206" t="s">
        <v>333</v>
      </c>
      <c r="B264" s="206" t="s">
        <v>22021</v>
      </c>
      <c r="C264" s="203">
        <v>90318000</v>
      </c>
      <c r="D264" s="205">
        <v>0.18</v>
      </c>
      <c r="E264" s="198" t="str">
        <f t="shared" si="8"/>
        <v>CM+604048</v>
      </c>
      <c r="F264" s="70" t="str">
        <f t="shared" si="9"/>
        <v/>
      </c>
    </row>
    <row r="265" spans="1:6" x14ac:dyDescent="0.2">
      <c r="A265" s="206" t="s">
        <v>336</v>
      </c>
      <c r="B265" s="206" t="s">
        <v>20011</v>
      </c>
      <c r="C265" s="203">
        <v>90229090</v>
      </c>
      <c r="D265" s="205">
        <v>0.12</v>
      </c>
      <c r="E265" s="198" t="str">
        <f t="shared" si="8"/>
        <v>CM+604049</v>
      </c>
      <c r="F265" s="70" t="str">
        <f t="shared" si="9"/>
        <v/>
      </c>
    </row>
    <row r="266" spans="1:6" x14ac:dyDescent="0.2">
      <c r="A266" s="206" t="s">
        <v>20009</v>
      </c>
      <c r="B266" s="206" t="s">
        <v>20011</v>
      </c>
      <c r="C266" s="203">
        <v>90229090</v>
      </c>
      <c r="D266" s="205">
        <v>0.12</v>
      </c>
      <c r="E266" s="198" t="str">
        <f t="shared" si="8"/>
        <v>CM+604049</v>
      </c>
      <c r="F266" s="70" t="str">
        <f t="shared" si="9"/>
        <v/>
      </c>
    </row>
    <row r="267" spans="1:6" x14ac:dyDescent="0.2">
      <c r="A267" s="206" t="s">
        <v>339</v>
      </c>
      <c r="B267" s="206" t="s">
        <v>22022</v>
      </c>
      <c r="C267" s="203">
        <v>85011019</v>
      </c>
      <c r="D267" s="205">
        <v>0.18</v>
      </c>
      <c r="E267" s="198" t="str">
        <f t="shared" si="8"/>
        <v>CM+604050</v>
      </c>
      <c r="F267" s="70" t="str">
        <f t="shared" si="9"/>
        <v/>
      </c>
    </row>
    <row r="268" spans="1:6" x14ac:dyDescent="0.2">
      <c r="A268" s="206" t="s">
        <v>342</v>
      </c>
      <c r="B268" s="206" t="s">
        <v>22023</v>
      </c>
      <c r="C268" s="203">
        <v>40103999</v>
      </c>
      <c r="D268" s="205">
        <v>0.18</v>
      </c>
      <c r="E268" s="198" t="str">
        <f t="shared" si="8"/>
        <v>CM+604051</v>
      </c>
      <c r="F268" s="70" t="str">
        <f t="shared" si="9"/>
        <v/>
      </c>
    </row>
    <row r="269" spans="1:6" x14ac:dyDescent="0.2">
      <c r="A269" s="206" t="s">
        <v>2417</v>
      </c>
      <c r="B269" s="206" t="s">
        <v>15643</v>
      </c>
      <c r="C269" s="203">
        <v>85011019</v>
      </c>
      <c r="D269" s="205">
        <v>0.18</v>
      </c>
      <c r="E269" s="198" t="str">
        <f t="shared" si="8"/>
        <v>CM+604052</v>
      </c>
      <c r="F269" s="70" t="str">
        <f t="shared" si="9"/>
        <v/>
      </c>
    </row>
    <row r="270" spans="1:6" x14ac:dyDescent="0.2">
      <c r="A270" s="206" t="s">
        <v>18524</v>
      </c>
      <c r="B270" s="206" t="s">
        <v>15643</v>
      </c>
      <c r="C270" s="203">
        <v>85011019</v>
      </c>
      <c r="D270" s="205">
        <v>0.18</v>
      </c>
      <c r="E270" s="198" t="str">
        <f t="shared" si="8"/>
        <v>CM+604052</v>
      </c>
      <c r="F270" s="70" t="str">
        <f t="shared" si="9"/>
        <v/>
      </c>
    </row>
    <row r="271" spans="1:6" x14ac:dyDescent="0.2">
      <c r="A271" s="206" t="s">
        <v>2420</v>
      </c>
      <c r="B271" s="206" t="s">
        <v>7279</v>
      </c>
      <c r="C271" s="203">
        <v>85044090</v>
      </c>
      <c r="D271" s="205">
        <v>0.18</v>
      </c>
      <c r="E271" s="198" t="str">
        <f t="shared" si="8"/>
        <v>CM+604053</v>
      </c>
      <c r="F271" s="70" t="str">
        <f t="shared" si="9"/>
        <v/>
      </c>
    </row>
    <row r="272" spans="1:6" x14ac:dyDescent="0.2">
      <c r="A272" s="206" t="s">
        <v>14355</v>
      </c>
      <c r="B272" s="206" t="s">
        <v>7279</v>
      </c>
      <c r="C272" s="203">
        <v>85044090</v>
      </c>
      <c r="D272" s="205">
        <v>0.18</v>
      </c>
      <c r="E272" s="198" t="str">
        <f t="shared" si="8"/>
        <v>CM+604053</v>
      </c>
      <c r="F272" s="70" t="str">
        <f t="shared" si="9"/>
        <v/>
      </c>
    </row>
    <row r="273" spans="1:6" x14ac:dyDescent="0.2">
      <c r="A273" s="206" t="s">
        <v>20012</v>
      </c>
      <c r="B273" s="206" t="s">
        <v>7279</v>
      </c>
      <c r="C273" s="203">
        <v>85044090</v>
      </c>
      <c r="D273" s="205">
        <v>0.18</v>
      </c>
      <c r="E273" s="198" t="str">
        <f t="shared" si="8"/>
        <v>CM+604053</v>
      </c>
      <c r="F273" s="70" t="str">
        <f t="shared" si="9"/>
        <v/>
      </c>
    </row>
    <row r="274" spans="1:6" x14ac:dyDescent="0.2">
      <c r="A274" s="206" t="s">
        <v>14173</v>
      </c>
      <c r="B274" s="206" t="s">
        <v>1965</v>
      </c>
      <c r="C274" s="203">
        <v>90229090</v>
      </c>
      <c r="D274" s="205">
        <v>0.12</v>
      </c>
      <c r="E274" s="198" t="str">
        <f t="shared" si="8"/>
        <v>CM+604054</v>
      </c>
      <c r="F274" s="70" t="str">
        <f t="shared" si="9"/>
        <v/>
      </c>
    </row>
    <row r="275" spans="1:6" x14ac:dyDescent="0.2">
      <c r="A275" s="206" t="s">
        <v>1963</v>
      </c>
      <c r="B275" s="206" t="s">
        <v>1965</v>
      </c>
      <c r="C275" s="203">
        <v>90229090</v>
      </c>
      <c r="D275" s="205">
        <v>0.12</v>
      </c>
      <c r="E275" s="198" t="str">
        <f t="shared" si="8"/>
        <v>CM+604054</v>
      </c>
      <c r="F275" s="70" t="str">
        <f t="shared" si="9"/>
        <v/>
      </c>
    </row>
    <row r="276" spans="1:6" x14ac:dyDescent="0.2">
      <c r="A276" s="206" t="s">
        <v>16418</v>
      </c>
      <c r="B276" s="206" t="s">
        <v>1965</v>
      </c>
      <c r="C276" s="203">
        <v>90229090</v>
      </c>
      <c r="D276" s="205">
        <v>0.12</v>
      </c>
      <c r="E276" s="198" t="str">
        <f t="shared" si="8"/>
        <v>CM+604054</v>
      </c>
      <c r="F276" s="70" t="str">
        <f t="shared" si="9"/>
        <v/>
      </c>
    </row>
    <row r="277" spans="1:6" ht="14.45" customHeight="1" x14ac:dyDescent="0.25">
      <c r="A277" s="206" t="s">
        <v>20014</v>
      </c>
      <c r="B277" s="206" t="s">
        <v>1965</v>
      </c>
      <c r="C277" s="209">
        <v>90229090</v>
      </c>
      <c r="D277" s="235">
        <v>0.12</v>
      </c>
      <c r="E277" s="198" t="str">
        <f t="shared" si="8"/>
        <v>CM+604054</v>
      </c>
      <c r="F277" s="70" t="str">
        <f t="shared" si="9"/>
        <v/>
      </c>
    </row>
    <row r="278" spans="1:6" ht="13.15" customHeight="1" x14ac:dyDescent="0.2">
      <c r="A278" s="206" t="s">
        <v>2424</v>
      </c>
      <c r="B278" s="206" t="s">
        <v>22024</v>
      </c>
      <c r="C278" s="203">
        <v>90229090</v>
      </c>
      <c r="D278" s="205">
        <v>0.12</v>
      </c>
      <c r="E278" s="198" t="str">
        <f t="shared" si="8"/>
        <v>CM+604055</v>
      </c>
      <c r="F278" s="70" t="str">
        <f t="shared" si="9"/>
        <v/>
      </c>
    </row>
    <row r="279" spans="1:6" x14ac:dyDescent="0.2">
      <c r="A279" s="206" t="s">
        <v>2427</v>
      </c>
      <c r="B279" s="206" t="s">
        <v>17167</v>
      </c>
      <c r="C279" s="203">
        <v>85044090</v>
      </c>
      <c r="D279" s="205">
        <v>0.18</v>
      </c>
      <c r="E279" s="198" t="str">
        <f t="shared" si="8"/>
        <v>CM+604056</v>
      </c>
      <c r="F279" s="70" t="str">
        <f t="shared" si="9"/>
        <v/>
      </c>
    </row>
    <row r="280" spans="1:6" x14ac:dyDescent="0.2">
      <c r="A280" s="206" t="s">
        <v>2430</v>
      </c>
      <c r="B280" s="206" t="s">
        <v>22025</v>
      </c>
      <c r="C280" s="203">
        <v>8473</v>
      </c>
      <c r="D280" s="205">
        <v>0.18</v>
      </c>
      <c r="E280" s="198" t="str">
        <f t="shared" si="8"/>
        <v>CM+604057</v>
      </c>
      <c r="F280" s="70" t="str">
        <f t="shared" si="9"/>
        <v/>
      </c>
    </row>
    <row r="281" spans="1:6" x14ac:dyDescent="0.2">
      <c r="A281" s="206" t="s">
        <v>2433</v>
      </c>
      <c r="B281" s="206" t="s">
        <v>6498</v>
      </c>
      <c r="C281" s="203">
        <v>8473</v>
      </c>
      <c r="D281" s="205">
        <v>0.18</v>
      </c>
      <c r="E281" s="198" t="str">
        <f t="shared" si="8"/>
        <v>CM+604058</v>
      </c>
      <c r="F281" s="70" t="str">
        <f t="shared" si="9"/>
        <v/>
      </c>
    </row>
    <row r="282" spans="1:6" x14ac:dyDescent="0.2">
      <c r="A282" s="206" t="s">
        <v>2439</v>
      </c>
      <c r="B282" s="206" t="s">
        <v>3314</v>
      </c>
      <c r="C282" s="203">
        <v>8473</v>
      </c>
      <c r="D282" s="205">
        <v>0.18</v>
      </c>
      <c r="E282" s="198" t="str">
        <f t="shared" si="8"/>
        <v>CM+604060</v>
      </c>
      <c r="F282" s="70" t="str">
        <f t="shared" si="9"/>
        <v/>
      </c>
    </row>
    <row r="283" spans="1:6" x14ac:dyDescent="0.2">
      <c r="A283" s="206" t="s">
        <v>9574</v>
      </c>
      <c r="B283" s="206" t="s">
        <v>9576</v>
      </c>
      <c r="C283" s="203">
        <v>90229090</v>
      </c>
      <c r="D283" s="205">
        <v>0.12</v>
      </c>
      <c r="E283" s="198" t="str">
        <f t="shared" si="8"/>
        <v>CM+604061</v>
      </c>
      <c r="F283" s="70" t="str">
        <f t="shared" si="9"/>
        <v/>
      </c>
    </row>
    <row r="284" spans="1:6" x14ac:dyDescent="0.2">
      <c r="A284" s="206" t="s">
        <v>9577</v>
      </c>
      <c r="B284" s="206" t="s">
        <v>22026</v>
      </c>
      <c r="C284" s="203">
        <v>37011010</v>
      </c>
      <c r="D284" s="205">
        <v>0.12</v>
      </c>
      <c r="E284" s="198" t="str">
        <f t="shared" si="8"/>
        <v>CM+604064</v>
      </c>
      <c r="F284" s="70" t="str">
        <f t="shared" si="9"/>
        <v/>
      </c>
    </row>
    <row r="285" spans="1:6" x14ac:dyDescent="0.2">
      <c r="A285" s="206" t="s">
        <v>1969</v>
      </c>
      <c r="B285" s="206" t="s">
        <v>22027</v>
      </c>
      <c r="C285" s="203">
        <v>3701</v>
      </c>
      <c r="D285" s="205">
        <v>0.12</v>
      </c>
      <c r="E285" s="198" t="str">
        <f t="shared" si="8"/>
        <v>CM+604065</v>
      </c>
      <c r="F285" s="70" t="str">
        <f t="shared" si="9"/>
        <v/>
      </c>
    </row>
    <row r="286" spans="1:6" x14ac:dyDescent="0.2">
      <c r="A286" s="206" t="s">
        <v>2444</v>
      </c>
      <c r="B286" s="206" t="s">
        <v>16422</v>
      </c>
      <c r="C286" s="203">
        <v>90229090</v>
      </c>
      <c r="D286" s="205">
        <v>0.12</v>
      </c>
      <c r="E286" s="198" t="str">
        <f t="shared" si="8"/>
        <v>CM+604107</v>
      </c>
      <c r="F286" s="70" t="str">
        <f t="shared" si="9"/>
        <v/>
      </c>
    </row>
    <row r="287" spans="1:6" x14ac:dyDescent="0.2">
      <c r="A287" s="206" t="s">
        <v>16420</v>
      </c>
      <c r="B287" s="206" t="s">
        <v>16422</v>
      </c>
      <c r="C287" s="203">
        <v>90229090</v>
      </c>
      <c r="D287" s="205">
        <v>0.12</v>
      </c>
      <c r="E287" s="198" t="str">
        <f t="shared" si="8"/>
        <v>CM+604107</v>
      </c>
      <c r="F287" s="70" t="str">
        <f t="shared" si="9"/>
        <v/>
      </c>
    </row>
    <row r="288" spans="1:6" x14ac:dyDescent="0.2">
      <c r="A288" s="206" t="s">
        <v>12592</v>
      </c>
      <c r="B288" s="206" t="s">
        <v>22028</v>
      </c>
      <c r="C288" s="203">
        <v>90229090</v>
      </c>
      <c r="D288" s="205">
        <v>0.12</v>
      </c>
      <c r="E288" s="198" t="str">
        <f t="shared" si="8"/>
        <v>CM+604108</v>
      </c>
      <c r="F288" s="70" t="str">
        <f t="shared" si="9"/>
        <v/>
      </c>
    </row>
    <row r="289" spans="1:6" x14ac:dyDescent="0.2">
      <c r="A289" s="206" t="s">
        <v>17155</v>
      </c>
      <c r="B289" s="206" t="s">
        <v>22029</v>
      </c>
      <c r="C289" s="203">
        <v>90229090</v>
      </c>
      <c r="D289" s="205">
        <v>0.12</v>
      </c>
      <c r="E289" s="198" t="str">
        <f t="shared" si="8"/>
        <v>CM+604108</v>
      </c>
      <c r="F289" s="70" t="str">
        <f t="shared" si="9"/>
        <v/>
      </c>
    </row>
    <row r="290" spans="1:6" x14ac:dyDescent="0.2">
      <c r="A290" s="206" t="s">
        <v>2449</v>
      </c>
      <c r="B290" s="206" t="s">
        <v>2451</v>
      </c>
      <c r="C290" s="203">
        <v>90229090</v>
      </c>
      <c r="D290" s="205">
        <v>0.12</v>
      </c>
      <c r="E290" s="198" t="str">
        <f t="shared" si="8"/>
        <v>CM+604110</v>
      </c>
      <c r="F290" s="70" t="str">
        <f t="shared" si="9"/>
        <v/>
      </c>
    </row>
    <row r="291" spans="1:6" x14ac:dyDescent="0.2">
      <c r="A291" s="206" t="s">
        <v>2452</v>
      </c>
      <c r="B291" s="206" t="s">
        <v>22030</v>
      </c>
      <c r="C291" s="203">
        <v>85442090</v>
      </c>
      <c r="D291" s="205">
        <v>0.18</v>
      </c>
      <c r="E291" s="198" t="str">
        <f t="shared" si="8"/>
        <v>CM+604114</v>
      </c>
      <c r="F291" s="70" t="str">
        <f t="shared" si="9"/>
        <v/>
      </c>
    </row>
    <row r="292" spans="1:6" x14ac:dyDescent="0.2">
      <c r="A292" s="206" t="s">
        <v>2454</v>
      </c>
      <c r="B292" s="206" t="s">
        <v>22031</v>
      </c>
      <c r="C292" s="203">
        <v>85442090</v>
      </c>
      <c r="D292" s="205">
        <v>0.18</v>
      </c>
      <c r="E292" s="198" t="str">
        <f t="shared" si="8"/>
        <v>CM+604115</v>
      </c>
      <c r="F292" s="70" t="str">
        <f t="shared" si="9"/>
        <v/>
      </c>
    </row>
    <row r="293" spans="1:6" x14ac:dyDescent="0.2">
      <c r="A293" s="206" t="s">
        <v>2456</v>
      </c>
      <c r="B293" s="206" t="s">
        <v>22032</v>
      </c>
      <c r="C293" s="203">
        <v>85442090</v>
      </c>
      <c r="D293" s="205">
        <v>0.18</v>
      </c>
      <c r="E293" s="198" t="str">
        <f t="shared" si="8"/>
        <v>CM+604116</v>
      </c>
      <c r="F293" s="70" t="str">
        <f t="shared" si="9"/>
        <v/>
      </c>
    </row>
    <row r="294" spans="1:6" x14ac:dyDescent="0.2">
      <c r="A294" s="206" t="s">
        <v>2459</v>
      </c>
      <c r="B294" s="206" t="s">
        <v>22033</v>
      </c>
      <c r="C294" s="203">
        <v>8544</v>
      </c>
      <c r="D294" s="205">
        <v>0.18</v>
      </c>
      <c r="E294" s="198" t="str">
        <f t="shared" si="8"/>
        <v>CM+604117</v>
      </c>
      <c r="F294" s="70" t="str">
        <f t="shared" si="9"/>
        <v/>
      </c>
    </row>
    <row r="295" spans="1:6" x14ac:dyDescent="0.2">
      <c r="A295" s="206" t="s">
        <v>2462</v>
      </c>
      <c r="B295" s="206" t="s">
        <v>22034</v>
      </c>
      <c r="C295" s="209">
        <v>85442090</v>
      </c>
      <c r="D295" s="200">
        <v>0.18</v>
      </c>
      <c r="E295" s="198" t="str">
        <f t="shared" si="8"/>
        <v>CM+604118</v>
      </c>
      <c r="F295" s="70" t="str">
        <f t="shared" si="9"/>
        <v/>
      </c>
    </row>
    <row r="296" spans="1:6" x14ac:dyDescent="0.2">
      <c r="A296" s="206" t="s">
        <v>2465</v>
      </c>
      <c r="B296" s="206" t="s">
        <v>22035</v>
      </c>
      <c r="C296" s="203">
        <v>85442090</v>
      </c>
      <c r="D296" s="205">
        <v>0.18</v>
      </c>
      <c r="E296" s="198" t="str">
        <f t="shared" si="8"/>
        <v>CM+604119</v>
      </c>
      <c r="F296" s="70" t="str">
        <f t="shared" si="9"/>
        <v/>
      </c>
    </row>
    <row r="297" spans="1:6" x14ac:dyDescent="0.2">
      <c r="A297" s="206" t="s">
        <v>2467</v>
      </c>
      <c r="B297" s="206" t="s">
        <v>2469</v>
      </c>
      <c r="C297" s="203">
        <v>85442090</v>
      </c>
      <c r="D297" s="205">
        <v>0.18</v>
      </c>
      <c r="E297" s="198" t="str">
        <f t="shared" si="8"/>
        <v>CM+604120</v>
      </c>
      <c r="F297" s="70" t="str">
        <f t="shared" si="9"/>
        <v/>
      </c>
    </row>
    <row r="298" spans="1:6" x14ac:dyDescent="0.2">
      <c r="A298" s="206" t="s">
        <v>2470</v>
      </c>
      <c r="B298" s="206" t="s">
        <v>22036</v>
      </c>
      <c r="C298" s="203">
        <v>8544</v>
      </c>
      <c r="D298" s="205">
        <v>0.18</v>
      </c>
      <c r="E298" s="198" t="str">
        <f t="shared" si="8"/>
        <v>CM+604121</v>
      </c>
      <c r="F298" s="70" t="str">
        <f t="shared" si="9"/>
        <v/>
      </c>
    </row>
    <row r="299" spans="1:6" x14ac:dyDescent="0.2">
      <c r="A299" s="206" t="s">
        <v>2476</v>
      </c>
      <c r="B299" s="206" t="s">
        <v>2478</v>
      </c>
      <c r="C299" s="203">
        <v>8473</v>
      </c>
      <c r="D299" s="205">
        <v>0.18</v>
      </c>
      <c r="E299" s="198" t="str">
        <f t="shared" si="8"/>
        <v>CM+604191</v>
      </c>
      <c r="F299" s="70" t="str">
        <f t="shared" si="9"/>
        <v/>
      </c>
    </row>
    <row r="300" spans="1:6" x14ac:dyDescent="0.2">
      <c r="A300" s="206" t="s">
        <v>2479</v>
      </c>
      <c r="B300" s="206" t="s">
        <v>4434</v>
      </c>
      <c r="C300" s="203">
        <v>84834000</v>
      </c>
      <c r="D300" s="205">
        <v>0.18</v>
      </c>
      <c r="E300" s="198" t="str">
        <f t="shared" si="8"/>
        <v>CM+604232</v>
      </c>
      <c r="F300" s="70" t="str">
        <f t="shared" si="9"/>
        <v/>
      </c>
    </row>
    <row r="301" spans="1:6" x14ac:dyDescent="0.2">
      <c r="A301" s="206" t="s">
        <v>2481</v>
      </c>
      <c r="B301" s="206" t="s">
        <v>2483</v>
      </c>
      <c r="C301" s="203">
        <v>90318000</v>
      </c>
      <c r="D301" s="205">
        <v>0.18</v>
      </c>
      <c r="E301" s="198" t="str">
        <f t="shared" si="8"/>
        <v>CM+604285</v>
      </c>
      <c r="F301" s="70" t="str">
        <f t="shared" si="9"/>
        <v/>
      </c>
    </row>
    <row r="302" spans="1:6" x14ac:dyDescent="0.2">
      <c r="A302" s="206" t="s">
        <v>2484</v>
      </c>
      <c r="B302" s="206" t="s">
        <v>4447</v>
      </c>
      <c r="C302" s="203">
        <v>8537</v>
      </c>
      <c r="D302" s="205">
        <v>0.18</v>
      </c>
      <c r="E302" s="198" t="str">
        <f t="shared" si="8"/>
        <v>CM+604286</v>
      </c>
      <c r="F302" s="70" t="str">
        <f t="shared" si="9"/>
        <v/>
      </c>
    </row>
    <row r="303" spans="1:6" x14ac:dyDescent="0.2">
      <c r="A303" s="203" t="s">
        <v>2492</v>
      </c>
      <c r="B303" s="203" t="s">
        <v>2494</v>
      </c>
      <c r="C303" s="203">
        <v>84839000</v>
      </c>
      <c r="D303" s="205">
        <v>0.28000000000000003</v>
      </c>
      <c r="E303" s="198" t="str">
        <f t="shared" si="8"/>
        <v>CM+604320</v>
      </c>
      <c r="F303" s="70" t="str">
        <f t="shared" si="9"/>
        <v/>
      </c>
    </row>
    <row r="304" spans="1:6" x14ac:dyDescent="0.2">
      <c r="A304" s="206" t="s">
        <v>12098</v>
      </c>
      <c r="B304" s="206" t="s">
        <v>23893</v>
      </c>
      <c r="C304" s="203">
        <v>90229090</v>
      </c>
      <c r="D304" s="205">
        <v>0.12</v>
      </c>
      <c r="E304" s="198" t="str">
        <f t="shared" si="8"/>
        <v>CM+604420</v>
      </c>
      <c r="F304" s="70" t="str">
        <f t="shared" si="9"/>
        <v/>
      </c>
    </row>
    <row r="305" spans="1:6" x14ac:dyDescent="0.2">
      <c r="A305" s="206" t="s">
        <v>9581</v>
      </c>
      <c r="B305" s="206" t="s">
        <v>23893</v>
      </c>
      <c r="C305" s="203">
        <v>90229090</v>
      </c>
      <c r="D305" s="205">
        <v>0.12</v>
      </c>
      <c r="E305" s="198" t="str">
        <f t="shared" si="8"/>
        <v>CM+604420</v>
      </c>
      <c r="F305" s="70" t="str">
        <f t="shared" si="9"/>
        <v/>
      </c>
    </row>
    <row r="306" spans="1:6" x14ac:dyDescent="0.2">
      <c r="A306" s="206" t="s">
        <v>15649</v>
      </c>
      <c r="B306" s="206" t="s">
        <v>23893</v>
      </c>
      <c r="C306" s="203">
        <v>90229090</v>
      </c>
      <c r="D306" s="205">
        <v>0.12</v>
      </c>
      <c r="E306" s="198" t="str">
        <f t="shared" si="8"/>
        <v>CM+604420</v>
      </c>
      <c r="F306" s="70" t="str">
        <f t="shared" si="9"/>
        <v/>
      </c>
    </row>
    <row r="307" spans="1:6" x14ac:dyDescent="0.2">
      <c r="A307" s="206" t="s">
        <v>4104</v>
      </c>
      <c r="B307" s="206" t="s">
        <v>4105</v>
      </c>
      <c r="C307" s="203">
        <v>39269099</v>
      </c>
      <c r="D307" s="205">
        <v>0.18</v>
      </c>
      <c r="E307" s="198" t="str">
        <f t="shared" si="8"/>
        <v>CM+604444</v>
      </c>
      <c r="F307" s="70" t="str">
        <f t="shared" si="9"/>
        <v/>
      </c>
    </row>
    <row r="308" spans="1:6" x14ac:dyDescent="0.2">
      <c r="A308" s="206" t="s">
        <v>1975</v>
      </c>
      <c r="B308" s="206" t="s">
        <v>1977</v>
      </c>
      <c r="C308" s="203">
        <v>90229090</v>
      </c>
      <c r="D308" s="205">
        <v>0.12</v>
      </c>
      <c r="E308" s="198" t="str">
        <f t="shared" si="8"/>
        <v>CM+604474</v>
      </c>
      <c r="F308" s="70" t="str">
        <f t="shared" si="9"/>
        <v/>
      </c>
    </row>
    <row r="309" spans="1:6" x14ac:dyDescent="0.2">
      <c r="A309" s="206" t="s">
        <v>915</v>
      </c>
      <c r="B309" s="206" t="s">
        <v>12595</v>
      </c>
      <c r="C309" s="203">
        <v>90229090</v>
      </c>
      <c r="D309" s="205">
        <v>0.12</v>
      </c>
      <c r="E309" s="198" t="str">
        <f t="shared" si="8"/>
        <v>CM+604475</v>
      </c>
      <c r="F309" s="70" t="str">
        <f t="shared" si="9"/>
        <v/>
      </c>
    </row>
    <row r="310" spans="1:6" x14ac:dyDescent="0.2">
      <c r="A310" s="206" t="s">
        <v>18</v>
      </c>
      <c r="B310" s="206" t="s">
        <v>20</v>
      </c>
      <c r="C310" s="203">
        <v>8504</v>
      </c>
      <c r="D310" s="205">
        <v>0.18</v>
      </c>
      <c r="E310" s="198" t="str">
        <f t="shared" si="8"/>
        <v>CM+604477</v>
      </c>
      <c r="F310" s="70" t="str">
        <f t="shared" si="9"/>
        <v/>
      </c>
    </row>
    <row r="311" spans="1:6" x14ac:dyDescent="0.2">
      <c r="A311" s="206" t="s">
        <v>12100</v>
      </c>
      <c r="B311" s="206" t="s">
        <v>22037</v>
      </c>
      <c r="C311" s="203">
        <v>8473</v>
      </c>
      <c r="D311" s="205">
        <v>0.18</v>
      </c>
      <c r="E311" s="198" t="str">
        <f t="shared" si="8"/>
        <v>CM+604549</v>
      </c>
      <c r="F311" s="70" t="str">
        <f t="shared" si="9"/>
        <v/>
      </c>
    </row>
    <row r="312" spans="1:6" x14ac:dyDescent="0.2">
      <c r="A312" s="206" t="s">
        <v>24</v>
      </c>
      <c r="B312" s="206" t="s">
        <v>3224</v>
      </c>
      <c r="C312" s="203">
        <v>8473</v>
      </c>
      <c r="D312" s="205">
        <v>0.18</v>
      </c>
      <c r="E312" s="198" t="str">
        <f t="shared" si="8"/>
        <v>CM+604859</v>
      </c>
      <c r="F312" s="70" t="str">
        <f t="shared" si="9"/>
        <v/>
      </c>
    </row>
    <row r="313" spans="1:6" x14ac:dyDescent="0.2">
      <c r="A313" s="206" t="s">
        <v>3225</v>
      </c>
      <c r="B313" s="206" t="s">
        <v>3227</v>
      </c>
      <c r="C313" s="203">
        <v>8473</v>
      </c>
      <c r="D313" s="205">
        <v>0.18</v>
      </c>
      <c r="E313" s="198" t="str">
        <f t="shared" si="8"/>
        <v>CM+604860</v>
      </c>
      <c r="F313" s="70" t="str">
        <f t="shared" si="9"/>
        <v/>
      </c>
    </row>
    <row r="314" spans="1:6" x14ac:dyDescent="0.2">
      <c r="A314" s="206" t="s">
        <v>3228</v>
      </c>
      <c r="B314" s="206" t="s">
        <v>3230</v>
      </c>
      <c r="C314" s="203">
        <v>84839000</v>
      </c>
      <c r="D314" s="205">
        <v>0.18</v>
      </c>
      <c r="E314" s="198" t="str">
        <f t="shared" si="8"/>
        <v>CM+604909</v>
      </c>
      <c r="F314" s="70" t="str">
        <f t="shared" si="9"/>
        <v/>
      </c>
    </row>
    <row r="315" spans="1:6" x14ac:dyDescent="0.2">
      <c r="A315" s="206" t="s">
        <v>15653</v>
      </c>
      <c r="B315" s="206" t="s">
        <v>1978</v>
      </c>
      <c r="C315" s="203">
        <v>9022</v>
      </c>
      <c r="D315" s="205">
        <v>0.12</v>
      </c>
      <c r="E315" s="198" t="str">
        <f t="shared" si="8"/>
        <v>CM+604973</v>
      </c>
      <c r="F315" s="70" t="str">
        <f t="shared" si="9"/>
        <v/>
      </c>
    </row>
    <row r="316" spans="1:6" x14ac:dyDescent="0.2">
      <c r="A316" s="206" t="s">
        <v>1979</v>
      </c>
      <c r="B316" s="206" t="s">
        <v>1981</v>
      </c>
      <c r="C316" s="203">
        <v>8543</v>
      </c>
      <c r="D316" s="205">
        <v>0.18</v>
      </c>
      <c r="E316" s="198" t="str">
        <f t="shared" si="8"/>
        <v>CM+605178</v>
      </c>
      <c r="F316" s="70" t="str">
        <f t="shared" si="9"/>
        <v/>
      </c>
    </row>
    <row r="317" spans="1:6" x14ac:dyDescent="0.2">
      <c r="A317" s="206" t="s">
        <v>922</v>
      </c>
      <c r="B317" s="206" t="s">
        <v>22038</v>
      </c>
      <c r="C317" s="203">
        <v>85369090</v>
      </c>
      <c r="D317" s="205">
        <v>0.18</v>
      </c>
      <c r="E317" s="198" t="str">
        <f t="shared" si="8"/>
        <v>CM+605274</v>
      </c>
      <c r="F317" s="70" t="str">
        <f t="shared" si="9"/>
        <v/>
      </c>
    </row>
    <row r="318" spans="1:6" x14ac:dyDescent="0.2">
      <c r="A318" s="206" t="s">
        <v>12596</v>
      </c>
      <c r="B318" s="206" t="s">
        <v>19865</v>
      </c>
      <c r="C318" s="203">
        <v>9022</v>
      </c>
      <c r="D318" s="205">
        <v>0.12</v>
      </c>
      <c r="E318" s="198" t="str">
        <f t="shared" si="8"/>
        <v>CM+605386</v>
      </c>
      <c r="F318" s="70" t="str">
        <f t="shared" si="9"/>
        <v/>
      </c>
    </row>
    <row r="319" spans="1:6" x14ac:dyDescent="0.2">
      <c r="A319" s="206" t="s">
        <v>925</v>
      </c>
      <c r="B319" s="206" t="s">
        <v>22039</v>
      </c>
      <c r="C319" s="203">
        <v>90189099</v>
      </c>
      <c r="D319" s="205">
        <v>0.12</v>
      </c>
      <c r="E319" s="198" t="str">
        <f t="shared" si="8"/>
        <v>CM+605492</v>
      </c>
      <c r="F319" s="70" t="str">
        <f t="shared" si="9"/>
        <v/>
      </c>
    </row>
    <row r="320" spans="1:6" x14ac:dyDescent="0.2">
      <c r="A320" s="206" t="s">
        <v>928</v>
      </c>
      <c r="B320" s="206" t="s">
        <v>22040</v>
      </c>
      <c r="C320" s="203">
        <v>8544</v>
      </c>
      <c r="D320" s="205">
        <v>0.18</v>
      </c>
      <c r="E320" s="198" t="str">
        <f t="shared" si="8"/>
        <v>CM+605493</v>
      </c>
      <c r="F320" s="70" t="str">
        <f t="shared" si="9"/>
        <v/>
      </c>
    </row>
    <row r="321" spans="1:6" x14ac:dyDescent="0.2">
      <c r="A321" s="206" t="s">
        <v>933</v>
      </c>
      <c r="B321" s="206" t="s">
        <v>1135</v>
      </c>
      <c r="C321" s="203">
        <v>90229090</v>
      </c>
      <c r="D321" s="205">
        <v>0.12</v>
      </c>
      <c r="E321" s="198" t="str">
        <f t="shared" si="8"/>
        <v>CM+605930</v>
      </c>
      <c r="F321" s="70" t="str">
        <f t="shared" si="9"/>
        <v/>
      </c>
    </row>
    <row r="322" spans="1:6" x14ac:dyDescent="0.2">
      <c r="A322" s="206" t="s">
        <v>1991</v>
      </c>
      <c r="B322" s="206" t="s">
        <v>1631</v>
      </c>
      <c r="C322" s="203">
        <v>9022</v>
      </c>
      <c r="D322" s="205">
        <v>0.12</v>
      </c>
      <c r="E322" s="198" t="str">
        <f t="shared" ref="E322:E385" si="10">IF(D322="","",LEFT(A322,LEN(A322)-1))</f>
        <v>CM+606121</v>
      </c>
      <c r="F322" s="70" t="str">
        <f t="shared" ref="F322:F385" si="11">IF(D322="","",IF(E322=E323,IF(C322&lt;&gt;C323,"MISMATCH",""),""))</f>
        <v/>
      </c>
    </row>
    <row r="323" spans="1:6" x14ac:dyDescent="0.2">
      <c r="A323" s="206" t="s">
        <v>14368</v>
      </c>
      <c r="B323" s="206" t="s">
        <v>1823</v>
      </c>
      <c r="C323" s="203">
        <v>85045090</v>
      </c>
      <c r="D323" s="205">
        <v>0.18</v>
      </c>
      <c r="E323" s="198" t="str">
        <f t="shared" si="10"/>
        <v>CM+606122</v>
      </c>
      <c r="F323" s="70" t="str">
        <f t="shared" si="11"/>
        <v/>
      </c>
    </row>
    <row r="324" spans="1:6" x14ac:dyDescent="0.2">
      <c r="A324" s="206" t="s">
        <v>20017</v>
      </c>
      <c r="B324" s="206" t="s">
        <v>1823</v>
      </c>
      <c r="C324" s="203">
        <v>85045090</v>
      </c>
      <c r="D324" s="205">
        <v>0.18</v>
      </c>
      <c r="E324" s="198" t="str">
        <f t="shared" si="10"/>
        <v>CM+606122</v>
      </c>
      <c r="F324" s="70" t="str">
        <f t="shared" si="11"/>
        <v/>
      </c>
    </row>
    <row r="325" spans="1:6" x14ac:dyDescent="0.2">
      <c r="A325" s="206" t="s">
        <v>2011</v>
      </c>
      <c r="B325" s="206" t="s">
        <v>2013</v>
      </c>
      <c r="C325" s="203">
        <v>90229090</v>
      </c>
      <c r="D325" s="205">
        <v>0.12</v>
      </c>
      <c r="E325" s="198" t="str">
        <f t="shared" si="10"/>
        <v>CM+606284</v>
      </c>
      <c r="F325" s="70" t="str">
        <f t="shared" si="11"/>
        <v/>
      </c>
    </row>
    <row r="326" spans="1:6" x14ac:dyDescent="0.2">
      <c r="A326" s="206" t="s">
        <v>20019</v>
      </c>
      <c r="B326" s="206" t="s">
        <v>2013</v>
      </c>
      <c r="C326" s="203">
        <v>90229090</v>
      </c>
      <c r="D326" s="205">
        <v>0.12</v>
      </c>
      <c r="E326" s="198" t="str">
        <f t="shared" si="10"/>
        <v>CM+606284</v>
      </c>
      <c r="F326" s="70" t="str">
        <f t="shared" si="11"/>
        <v/>
      </c>
    </row>
    <row r="327" spans="1:6" x14ac:dyDescent="0.2">
      <c r="A327" s="206" t="s">
        <v>2014</v>
      </c>
      <c r="B327" s="206" t="s">
        <v>2016</v>
      </c>
      <c r="C327" s="203">
        <v>84717020</v>
      </c>
      <c r="D327" s="205">
        <v>0.18</v>
      </c>
      <c r="E327" s="198" t="str">
        <f t="shared" si="10"/>
        <v>CM+606285</v>
      </c>
      <c r="F327" s="70" t="str">
        <f t="shared" si="11"/>
        <v/>
      </c>
    </row>
    <row r="328" spans="1:6" x14ac:dyDescent="0.2">
      <c r="A328" s="206" t="s">
        <v>2017</v>
      </c>
      <c r="B328" s="206" t="s">
        <v>2019</v>
      </c>
      <c r="C328" s="203">
        <v>8473</v>
      </c>
      <c r="D328" s="205">
        <v>0.18</v>
      </c>
      <c r="E328" s="198" t="str">
        <f t="shared" si="10"/>
        <v>CM+606428</v>
      </c>
      <c r="F328" s="70" t="str">
        <f t="shared" si="11"/>
        <v/>
      </c>
    </row>
    <row r="329" spans="1:6" x14ac:dyDescent="0.2">
      <c r="A329" s="206" t="s">
        <v>14388</v>
      </c>
      <c r="B329" s="206" t="s">
        <v>14390</v>
      </c>
      <c r="C329" s="203">
        <v>34039900</v>
      </c>
      <c r="D329" s="205">
        <v>0.18</v>
      </c>
      <c r="E329" s="198" t="str">
        <f t="shared" si="10"/>
        <v>CM+606652</v>
      </c>
      <c r="F329" s="70" t="str">
        <f t="shared" si="11"/>
        <v/>
      </c>
    </row>
    <row r="330" spans="1:6" x14ac:dyDescent="0.2">
      <c r="A330" s="206" t="s">
        <v>1832</v>
      </c>
      <c r="B330" s="206" t="s">
        <v>1834</v>
      </c>
      <c r="C330" s="203">
        <v>8473</v>
      </c>
      <c r="D330" s="205">
        <v>0.18</v>
      </c>
      <c r="E330" s="198" t="str">
        <f t="shared" si="10"/>
        <v>CM+606711</v>
      </c>
      <c r="F330" s="70" t="str">
        <f t="shared" si="11"/>
        <v/>
      </c>
    </row>
    <row r="331" spans="1:6" x14ac:dyDescent="0.2">
      <c r="A331" s="206" t="s">
        <v>15141</v>
      </c>
      <c r="B331" s="206" t="s">
        <v>15139</v>
      </c>
      <c r="C331" s="203">
        <v>90229090</v>
      </c>
      <c r="D331" s="205">
        <v>0.12</v>
      </c>
      <c r="E331" s="198" t="str">
        <f t="shared" si="10"/>
        <v>CM+606989</v>
      </c>
      <c r="F331" s="70" t="str">
        <f t="shared" si="11"/>
        <v/>
      </c>
    </row>
    <row r="332" spans="1:6" x14ac:dyDescent="0.2">
      <c r="A332" s="206" t="s">
        <v>14399</v>
      </c>
      <c r="B332" s="206" t="s">
        <v>1837</v>
      </c>
      <c r="C332" s="203">
        <v>90229090</v>
      </c>
      <c r="D332" s="205">
        <v>0.12</v>
      </c>
      <c r="E332" s="198" t="str">
        <f t="shared" si="10"/>
        <v>CM+606994</v>
      </c>
      <c r="F332" s="70" t="str">
        <f t="shared" si="11"/>
        <v/>
      </c>
    </row>
    <row r="333" spans="1:6" x14ac:dyDescent="0.2">
      <c r="A333" s="206" t="s">
        <v>14401</v>
      </c>
      <c r="B333" s="206" t="s">
        <v>14403</v>
      </c>
      <c r="C333" s="203">
        <v>85442090</v>
      </c>
      <c r="D333" s="205">
        <v>0.18</v>
      </c>
      <c r="E333" s="198" t="str">
        <f t="shared" si="10"/>
        <v>CM+607124</v>
      </c>
      <c r="F333" s="70" t="str">
        <f t="shared" si="11"/>
        <v/>
      </c>
    </row>
    <row r="334" spans="1:6" x14ac:dyDescent="0.2">
      <c r="A334" s="206" t="s">
        <v>14404</v>
      </c>
      <c r="B334" s="206" t="s">
        <v>14406</v>
      </c>
      <c r="C334" s="203">
        <v>85442090</v>
      </c>
      <c r="D334" s="205">
        <v>0.18</v>
      </c>
      <c r="E334" s="198" t="str">
        <f t="shared" si="10"/>
        <v>CM+607125</v>
      </c>
      <c r="F334" s="70" t="str">
        <f t="shared" si="11"/>
        <v/>
      </c>
    </row>
    <row r="335" spans="1:6" x14ac:dyDescent="0.2">
      <c r="A335" s="206" t="s">
        <v>14407</v>
      </c>
      <c r="B335" s="206" t="s">
        <v>14430</v>
      </c>
      <c r="C335" s="203">
        <v>85442090</v>
      </c>
      <c r="D335" s="205">
        <v>0.18</v>
      </c>
      <c r="E335" s="198" t="str">
        <f t="shared" si="10"/>
        <v>CM+607126</v>
      </c>
      <c r="F335" s="70" t="str">
        <f t="shared" si="11"/>
        <v/>
      </c>
    </row>
    <row r="336" spans="1:6" x14ac:dyDescent="0.2">
      <c r="A336" s="206" t="s">
        <v>14412</v>
      </c>
      <c r="B336" s="206" t="s">
        <v>14414</v>
      </c>
      <c r="C336" s="203">
        <v>85442090</v>
      </c>
      <c r="D336" s="205">
        <v>0.18</v>
      </c>
      <c r="E336" s="198" t="str">
        <f t="shared" si="10"/>
        <v>CM+607130</v>
      </c>
      <c r="F336" s="70" t="str">
        <f t="shared" si="11"/>
        <v/>
      </c>
    </row>
    <row r="337" spans="1:6" x14ac:dyDescent="0.2">
      <c r="A337" s="206" t="s">
        <v>14415</v>
      </c>
      <c r="B337" s="206" t="s">
        <v>5262</v>
      </c>
      <c r="C337" s="203">
        <v>85442090</v>
      </c>
      <c r="D337" s="205">
        <v>0.18</v>
      </c>
      <c r="E337" s="198" t="str">
        <f t="shared" si="10"/>
        <v>CM+607131</v>
      </c>
      <c r="F337" s="70" t="str">
        <f t="shared" si="11"/>
        <v/>
      </c>
    </row>
    <row r="338" spans="1:6" x14ac:dyDescent="0.2">
      <c r="A338" s="206" t="s">
        <v>14434</v>
      </c>
      <c r="B338" s="206" t="s">
        <v>14436</v>
      </c>
      <c r="C338" s="203">
        <v>85442090</v>
      </c>
      <c r="D338" s="205">
        <v>0.18</v>
      </c>
      <c r="E338" s="198" t="str">
        <f t="shared" si="10"/>
        <v>CM+607138</v>
      </c>
      <c r="F338" s="70" t="str">
        <f t="shared" si="11"/>
        <v/>
      </c>
    </row>
    <row r="339" spans="1:6" x14ac:dyDescent="0.2">
      <c r="A339" s="206" t="s">
        <v>1838</v>
      </c>
      <c r="B339" s="206" t="s">
        <v>1840</v>
      </c>
      <c r="C339" s="203">
        <v>8544</v>
      </c>
      <c r="D339" s="205">
        <v>0.18</v>
      </c>
      <c r="E339" s="198" t="str">
        <f t="shared" si="10"/>
        <v>CM+607236</v>
      </c>
      <c r="F339" s="70" t="str">
        <f t="shared" si="11"/>
        <v/>
      </c>
    </row>
    <row r="340" spans="1:6" x14ac:dyDescent="0.2">
      <c r="A340" s="206" t="s">
        <v>1844</v>
      </c>
      <c r="B340" s="206" t="s">
        <v>1846</v>
      </c>
      <c r="C340" s="203">
        <v>8544</v>
      </c>
      <c r="D340" s="205">
        <v>0.18</v>
      </c>
      <c r="E340" s="198" t="str">
        <f t="shared" si="10"/>
        <v>CM+607238</v>
      </c>
      <c r="F340" s="70" t="str">
        <f t="shared" si="11"/>
        <v/>
      </c>
    </row>
    <row r="341" spans="1:6" x14ac:dyDescent="0.2">
      <c r="A341" s="206" t="s">
        <v>1847</v>
      </c>
      <c r="B341" s="206" t="s">
        <v>16425</v>
      </c>
      <c r="C341" s="203">
        <v>8536</v>
      </c>
      <c r="D341" s="205">
        <v>0.18</v>
      </c>
      <c r="E341" s="198" t="str">
        <f t="shared" si="10"/>
        <v>CM+607409</v>
      </c>
      <c r="F341" s="70" t="str">
        <f t="shared" si="11"/>
        <v/>
      </c>
    </row>
    <row r="342" spans="1:6" x14ac:dyDescent="0.2">
      <c r="A342" s="206" t="s">
        <v>1852</v>
      </c>
      <c r="B342" s="206" t="s">
        <v>15149</v>
      </c>
      <c r="C342" s="203">
        <v>8544</v>
      </c>
      <c r="D342" s="205">
        <v>0.18</v>
      </c>
      <c r="E342" s="198" t="str">
        <f t="shared" si="10"/>
        <v>CM+607411</v>
      </c>
      <c r="F342" s="70" t="str">
        <f t="shared" si="11"/>
        <v/>
      </c>
    </row>
    <row r="343" spans="1:6" x14ac:dyDescent="0.2">
      <c r="A343" s="206" t="s">
        <v>14465</v>
      </c>
      <c r="B343" s="206" t="s">
        <v>14467</v>
      </c>
      <c r="C343" s="203">
        <v>84733030</v>
      </c>
      <c r="D343" s="205">
        <v>0.18</v>
      </c>
      <c r="E343" s="198" t="str">
        <f t="shared" si="10"/>
        <v>CM+607635</v>
      </c>
      <c r="F343" s="70" t="str">
        <f t="shared" si="11"/>
        <v/>
      </c>
    </row>
    <row r="344" spans="1:6" x14ac:dyDescent="0.2">
      <c r="A344" s="206" t="s">
        <v>14471</v>
      </c>
      <c r="B344" s="206" t="s">
        <v>14473</v>
      </c>
      <c r="C344" s="203">
        <v>90229090</v>
      </c>
      <c r="D344" s="205">
        <v>0.12</v>
      </c>
      <c r="E344" s="198" t="str">
        <f t="shared" si="10"/>
        <v>CM+607716</v>
      </c>
      <c r="F344" s="70" t="str">
        <f t="shared" si="11"/>
        <v/>
      </c>
    </row>
    <row r="345" spans="1:6" x14ac:dyDescent="0.2">
      <c r="A345" s="206" t="s">
        <v>15674</v>
      </c>
      <c r="B345" s="206" t="s">
        <v>14473</v>
      </c>
      <c r="C345" s="203">
        <v>90229090</v>
      </c>
      <c r="D345" s="205">
        <v>0.12</v>
      </c>
      <c r="E345" s="198" t="str">
        <f t="shared" si="10"/>
        <v>CM+607716</v>
      </c>
      <c r="F345" s="70" t="str">
        <f t="shared" si="11"/>
        <v/>
      </c>
    </row>
    <row r="346" spans="1:6" x14ac:dyDescent="0.2">
      <c r="A346" s="206" t="s">
        <v>17169</v>
      </c>
      <c r="B346" s="206" t="s">
        <v>14473</v>
      </c>
      <c r="C346" s="203">
        <v>90229090</v>
      </c>
      <c r="D346" s="205">
        <v>0.12</v>
      </c>
      <c r="E346" s="198" t="str">
        <f t="shared" si="10"/>
        <v>CM+607716</v>
      </c>
      <c r="F346" s="70" t="str">
        <f t="shared" si="11"/>
        <v/>
      </c>
    </row>
    <row r="347" spans="1:6" x14ac:dyDescent="0.2">
      <c r="A347" s="203" t="s">
        <v>22193</v>
      </c>
      <c r="B347" s="209" t="s">
        <v>14473</v>
      </c>
      <c r="C347" s="209">
        <v>90229090</v>
      </c>
      <c r="D347" s="205">
        <v>0.12</v>
      </c>
      <c r="E347" s="198" t="str">
        <f t="shared" si="10"/>
        <v>CM+607716</v>
      </c>
      <c r="F347" s="70" t="str">
        <f t="shared" si="11"/>
        <v/>
      </c>
    </row>
    <row r="348" spans="1:6" x14ac:dyDescent="0.2">
      <c r="A348" s="206" t="s">
        <v>15676</v>
      </c>
      <c r="B348" s="206" t="s">
        <v>14476</v>
      </c>
      <c r="C348" s="203">
        <v>39231090</v>
      </c>
      <c r="D348" s="205">
        <v>0.18</v>
      </c>
      <c r="E348" s="198" t="str">
        <f t="shared" si="10"/>
        <v>CM+607717</v>
      </c>
      <c r="F348" s="70" t="str">
        <f t="shared" si="11"/>
        <v/>
      </c>
    </row>
    <row r="349" spans="1:6" x14ac:dyDescent="0.2">
      <c r="A349" s="206" t="s">
        <v>16426</v>
      </c>
      <c r="B349" s="206" t="s">
        <v>14479</v>
      </c>
      <c r="C349" s="203">
        <v>90229090</v>
      </c>
      <c r="D349" s="205">
        <v>0.12</v>
      </c>
      <c r="E349" s="198" t="str">
        <f t="shared" si="10"/>
        <v>CM+607718</v>
      </c>
      <c r="F349" s="70" t="str">
        <f t="shared" si="11"/>
        <v/>
      </c>
    </row>
    <row r="350" spans="1:6" x14ac:dyDescent="0.2">
      <c r="A350" s="206" t="s">
        <v>19066</v>
      </c>
      <c r="B350" s="206" t="s">
        <v>14479</v>
      </c>
      <c r="C350" s="203">
        <v>90229090</v>
      </c>
      <c r="D350" s="205">
        <v>0.12</v>
      </c>
      <c r="E350" s="198" t="str">
        <f t="shared" si="10"/>
        <v>CM+607718</v>
      </c>
      <c r="F350" s="70" t="str">
        <f t="shared" si="11"/>
        <v/>
      </c>
    </row>
    <row r="351" spans="1:6" x14ac:dyDescent="0.2">
      <c r="A351" s="206" t="s">
        <v>14486</v>
      </c>
      <c r="B351" s="206" t="s">
        <v>14488</v>
      </c>
      <c r="C351" s="203">
        <v>8536</v>
      </c>
      <c r="D351" s="205">
        <v>0.18</v>
      </c>
      <c r="E351" s="198" t="str">
        <f t="shared" si="10"/>
        <v>CM+607721</v>
      </c>
      <c r="F351" s="70" t="str">
        <f t="shared" si="11"/>
        <v/>
      </c>
    </row>
    <row r="352" spans="1:6" x14ac:dyDescent="0.2">
      <c r="A352" s="206" t="s">
        <v>14489</v>
      </c>
      <c r="B352" s="206" t="s">
        <v>22041</v>
      </c>
      <c r="C352" s="203">
        <v>8544</v>
      </c>
      <c r="D352" s="205">
        <v>0.18</v>
      </c>
      <c r="E352" s="198" t="str">
        <f t="shared" si="10"/>
        <v>CM+607722</v>
      </c>
      <c r="F352" s="70" t="str">
        <f t="shared" si="11"/>
        <v/>
      </c>
    </row>
    <row r="353" spans="1:6" x14ac:dyDescent="0.2">
      <c r="A353" s="206" t="s">
        <v>14501</v>
      </c>
      <c r="B353" s="206" t="s">
        <v>14503</v>
      </c>
      <c r="C353" s="203">
        <v>8536</v>
      </c>
      <c r="D353" s="205">
        <v>0.18</v>
      </c>
      <c r="E353" s="198" t="str">
        <f t="shared" si="10"/>
        <v>CM+607862</v>
      </c>
      <c r="F353" s="70" t="str">
        <f t="shared" si="11"/>
        <v/>
      </c>
    </row>
    <row r="354" spans="1:6" x14ac:dyDescent="0.2">
      <c r="A354" s="206" t="s">
        <v>15713</v>
      </c>
      <c r="B354" s="206" t="s">
        <v>15715</v>
      </c>
      <c r="C354" s="203">
        <v>84733030</v>
      </c>
      <c r="D354" s="205">
        <v>0.18</v>
      </c>
      <c r="E354" s="198" t="str">
        <f t="shared" si="10"/>
        <v>CM+609493</v>
      </c>
      <c r="F354" s="70" t="str">
        <f t="shared" si="11"/>
        <v/>
      </c>
    </row>
    <row r="355" spans="1:6" x14ac:dyDescent="0.2">
      <c r="A355" s="206" t="s">
        <v>15716</v>
      </c>
      <c r="B355" s="206" t="s">
        <v>15718</v>
      </c>
      <c r="C355" s="203">
        <v>90189099</v>
      </c>
      <c r="D355" s="205">
        <v>0.12</v>
      </c>
      <c r="E355" s="198" t="str">
        <f t="shared" si="10"/>
        <v>CM+609571</v>
      </c>
      <c r="F355" s="70" t="str">
        <f t="shared" si="11"/>
        <v/>
      </c>
    </row>
    <row r="356" spans="1:6" x14ac:dyDescent="0.2">
      <c r="A356" s="206" t="s">
        <v>15719</v>
      </c>
      <c r="B356" s="206" t="s">
        <v>15718</v>
      </c>
      <c r="C356" s="203">
        <v>90189099</v>
      </c>
      <c r="D356" s="205">
        <v>0.12</v>
      </c>
      <c r="E356" s="198" t="str">
        <f t="shared" si="10"/>
        <v>CM+609571</v>
      </c>
      <c r="F356" s="70" t="str">
        <f t="shared" si="11"/>
        <v/>
      </c>
    </row>
    <row r="357" spans="1:6" x14ac:dyDescent="0.2">
      <c r="A357" s="206" t="s">
        <v>16428</v>
      </c>
      <c r="B357" s="206" t="s">
        <v>15718</v>
      </c>
      <c r="C357" s="203">
        <v>90189099</v>
      </c>
      <c r="D357" s="205">
        <v>0.12</v>
      </c>
      <c r="E357" s="198" t="str">
        <f t="shared" si="10"/>
        <v>CM+609571</v>
      </c>
      <c r="F357" s="70" t="str">
        <f t="shared" si="11"/>
        <v/>
      </c>
    </row>
    <row r="358" spans="1:6" x14ac:dyDescent="0.2">
      <c r="A358" s="206" t="s">
        <v>16430</v>
      </c>
      <c r="B358" s="206" t="s">
        <v>15718</v>
      </c>
      <c r="C358" s="203">
        <v>90189099</v>
      </c>
      <c r="D358" s="205">
        <v>0.12</v>
      </c>
      <c r="E358" s="198" t="str">
        <f t="shared" si="10"/>
        <v>CM+609571</v>
      </c>
      <c r="F358" s="70" t="str">
        <f t="shared" si="11"/>
        <v/>
      </c>
    </row>
    <row r="359" spans="1:6" x14ac:dyDescent="0.2">
      <c r="A359" s="203" t="s">
        <v>17228</v>
      </c>
      <c r="B359" s="203" t="s">
        <v>17230</v>
      </c>
      <c r="C359" s="203">
        <v>90229090</v>
      </c>
      <c r="D359" s="208">
        <v>0.12</v>
      </c>
      <c r="E359" s="198" t="str">
        <f t="shared" si="10"/>
        <v>CM+609957</v>
      </c>
      <c r="F359" s="70" t="str">
        <f t="shared" si="11"/>
        <v/>
      </c>
    </row>
    <row r="360" spans="1:6" x14ac:dyDescent="0.2">
      <c r="A360" s="206" t="s">
        <v>17231</v>
      </c>
      <c r="B360" s="206" t="s">
        <v>17233</v>
      </c>
      <c r="C360" s="203">
        <v>8528</v>
      </c>
      <c r="D360" s="205">
        <v>0.28000000000000003</v>
      </c>
      <c r="E360" s="198" t="str">
        <f t="shared" si="10"/>
        <v>CM+609958</v>
      </c>
      <c r="F360" s="70" t="str">
        <f t="shared" si="11"/>
        <v/>
      </c>
    </row>
    <row r="361" spans="1:6" x14ac:dyDescent="0.2">
      <c r="A361" s="203" t="s">
        <v>17234</v>
      </c>
      <c r="B361" s="203" t="s">
        <v>2391</v>
      </c>
      <c r="C361" s="203">
        <v>84145190</v>
      </c>
      <c r="D361" s="208">
        <v>0.18</v>
      </c>
      <c r="E361" s="198" t="str">
        <f t="shared" si="10"/>
        <v>CM+609959</v>
      </c>
      <c r="F361" s="70" t="str">
        <f t="shared" si="11"/>
        <v/>
      </c>
    </row>
    <row r="362" spans="1:6" x14ac:dyDescent="0.2">
      <c r="A362" s="206" t="s">
        <v>16454</v>
      </c>
      <c r="B362" s="206" t="s">
        <v>16456</v>
      </c>
      <c r="C362" s="203">
        <v>85334010</v>
      </c>
      <c r="D362" s="205">
        <v>0.18</v>
      </c>
      <c r="E362" s="198" t="str">
        <f t="shared" si="10"/>
        <v>CM+610009</v>
      </c>
      <c r="F362" s="70" t="str">
        <f t="shared" si="11"/>
        <v/>
      </c>
    </row>
    <row r="363" spans="1:6" x14ac:dyDescent="0.2">
      <c r="A363" s="203" t="s">
        <v>16457</v>
      </c>
      <c r="B363" s="203" t="s">
        <v>16459</v>
      </c>
      <c r="C363" s="203">
        <v>90229090</v>
      </c>
      <c r="D363" s="205">
        <v>0.12</v>
      </c>
      <c r="E363" s="198" t="str">
        <f t="shared" si="10"/>
        <v>CM+610010</v>
      </c>
      <c r="F363" s="70" t="str">
        <f t="shared" si="11"/>
        <v/>
      </c>
    </row>
    <row r="364" spans="1:6" x14ac:dyDescent="0.2">
      <c r="A364" s="203" t="s">
        <v>16460</v>
      </c>
      <c r="B364" s="203" t="s">
        <v>22926</v>
      </c>
      <c r="C364" s="203">
        <v>90229090</v>
      </c>
      <c r="D364" s="208">
        <v>0.12</v>
      </c>
      <c r="E364" s="198" t="str">
        <f t="shared" si="10"/>
        <v>CM+610011</v>
      </c>
      <c r="F364" s="70" t="str">
        <f t="shared" si="11"/>
        <v/>
      </c>
    </row>
    <row r="365" spans="1:6" x14ac:dyDescent="0.2">
      <c r="A365" s="206" t="s">
        <v>16463</v>
      </c>
      <c r="B365" s="203" t="s">
        <v>16465</v>
      </c>
      <c r="C365" s="203">
        <v>90229090</v>
      </c>
      <c r="D365" s="208">
        <v>0.12</v>
      </c>
      <c r="E365" s="198" t="str">
        <f t="shared" si="10"/>
        <v>CM+610012</v>
      </c>
      <c r="F365" s="70" t="str">
        <f t="shared" si="11"/>
        <v/>
      </c>
    </row>
    <row r="366" spans="1:6" x14ac:dyDescent="0.2">
      <c r="A366" s="206" t="s">
        <v>16466</v>
      </c>
      <c r="B366" s="206" t="s">
        <v>22042</v>
      </c>
      <c r="C366" s="203">
        <v>90229090</v>
      </c>
      <c r="D366" s="205">
        <v>0.12</v>
      </c>
      <c r="E366" s="198" t="str">
        <f t="shared" si="10"/>
        <v>CM+610014</v>
      </c>
      <c r="F366" s="70" t="str">
        <f t="shared" si="11"/>
        <v/>
      </c>
    </row>
    <row r="367" spans="1:6" x14ac:dyDescent="0.2">
      <c r="A367" s="203" t="s">
        <v>16468</v>
      </c>
      <c r="B367" s="203" t="s">
        <v>16470</v>
      </c>
      <c r="C367" s="203">
        <v>85045090</v>
      </c>
      <c r="D367" s="208">
        <v>0.18</v>
      </c>
      <c r="E367" s="198" t="str">
        <f t="shared" si="10"/>
        <v>CM+610015</v>
      </c>
      <c r="F367" s="70" t="str">
        <f t="shared" si="11"/>
        <v/>
      </c>
    </row>
    <row r="368" spans="1:6" x14ac:dyDescent="0.2">
      <c r="A368" s="203" t="s">
        <v>18528</v>
      </c>
      <c r="B368" s="203" t="s">
        <v>16479</v>
      </c>
      <c r="C368" s="203">
        <v>90229090</v>
      </c>
      <c r="D368" s="208">
        <v>0.12</v>
      </c>
      <c r="E368" s="198" t="str">
        <f t="shared" si="10"/>
        <v>CM+610020</v>
      </c>
      <c r="F368" s="70" t="str">
        <f t="shared" si="11"/>
        <v/>
      </c>
    </row>
    <row r="369" spans="1:6" x14ac:dyDescent="0.2">
      <c r="A369" s="206" t="s">
        <v>15732</v>
      </c>
      <c r="B369" s="206" t="s">
        <v>15734</v>
      </c>
      <c r="C369" s="203">
        <v>90189099</v>
      </c>
      <c r="D369" s="208">
        <v>0.12</v>
      </c>
      <c r="E369" s="198" t="str">
        <f t="shared" si="10"/>
        <v>CM+610055</v>
      </c>
      <c r="F369" s="70" t="str">
        <f t="shared" si="11"/>
        <v/>
      </c>
    </row>
    <row r="370" spans="1:6" x14ac:dyDescent="0.2">
      <c r="A370" s="203" t="s">
        <v>15757</v>
      </c>
      <c r="B370" s="203" t="s">
        <v>19084</v>
      </c>
      <c r="C370" s="203">
        <v>85045090</v>
      </c>
      <c r="D370" s="208">
        <v>0.18</v>
      </c>
      <c r="E370" s="198" t="str">
        <f t="shared" si="10"/>
        <v>CM+610358</v>
      </c>
      <c r="F370" s="70" t="str">
        <f t="shared" si="11"/>
        <v/>
      </c>
    </row>
    <row r="371" spans="1:6" x14ac:dyDescent="0.2">
      <c r="A371" s="206" t="s">
        <v>15759</v>
      </c>
      <c r="B371" s="206" t="s">
        <v>15761</v>
      </c>
      <c r="C371" s="203">
        <v>9022</v>
      </c>
      <c r="D371" s="205">
        <v>0.12</v>
      </c>
      <c r="E371" s="198" t="str">
        <f t="shared" si="10"/>
        <v>CM+610447</v>
      </c>
      <c r="F371" s="70" t="str">
        <f t="shared" si="11"/>
        <v/>
      </c>
    </row>
    <row r="372" spans="1:6" x14ac:dyDescent="0.2">
      <c r="A372" s="209" t="s">
        <v>16498</v>
      </c>
      <c r="B372" s="209" t="s">
        <v>1789</v>
      </c>
      <c r="C372" s="209">
        <v>90318000</v>
      </c>
      <c r="D372" s="205">
        <v>0.18</v>
      </c>
      <c r="E372" s="198" t="str">
        <f t="shared" si="10"/>
        <v>CM+610635</v>
      </c>
      <c r="F372" s="70" t="str">
        <f t="shared" si="11"/>
        <v/>
      </c>
    </row>
    <row r="373" spans="1:6" x14ac:dyDescent="0.2">
      <c r="A373" s="209" t="s">
        <v>16518</v>
      </c>
      <c r="B373" s="209" t="s">
        <v>16520</v>
      </c>
      <c r="C373" s="209">
        <v>84828000</v>
      </c>
      <c r="D373" s="205">
        <v>0.18</v>
      </c>
      <c r="E373" s="198" t="str">
        <f t="shared" si="10"/>
        <v>CM+610647</v>
      </c>
      <c r="F373" s="70" t="str">
        <f t="shared" si="11"/>
        <v/>
      </c>
    </row>
    <row r="374" spans="1:6" x14ac:dyDescent="0.2">
      <c r="A374" s="206" t="s">
        <v>16527</v>
      </c>
      <c r="B374" s="206" t="s">
        <v>2933</v>
      </c>
      <c r="C374" s="203">
        <v>90229090</v>
      </c>
      <c r="D374" s="205">
        <v>0.12</v>
      </c>
      <c r="E374" s="198" t="str">
        <f t="shared" si="10"/>
        <v>CM+610650</v>
      </c>
      <c r="F374" s="70" t="str">
        <f t="shared" si="11"/>
        <v/>
      </c>
    </row>
    <row r="375" spans="1:6" x14ac:dyDescent="0.2">
      <c r="A375" s="203" t="s">
        <v>17321</v>
      </c>
      <c r="B375" s="203" t="s">
        <v>17323</v>
      </c>
      <c r="C375" s="203">
        <v>90229090</v>
      </c>
      <c r="D375" s="208">
        <v>0.12</v>
      </c>
      <c r="E375" s="198" t="str">
        <f t="shared" si="10"/>
        <v>CM+610652</v>
      </c>
      <c r="F375" s="70" t="str">
        <f t="shared" si="11"/>
        <v/>
      </c>
    </row>
    <row r="376" spans="1:6" x14ac:dyDescent="0.2">
      <c r="A376" s="209" t="s">
        <v>16555</v>
      </c>
      <c r="B376" s="209" t="s">
        <v>16557</v>
      </c>
      <c r="C376" s="203">
        <v>90229090</v>
      </c>
      <c r="D376" s="205">
        <v>0.12</v>
      </c>
      <c r="E376" s="198" t="str">
        <f t="shared" si="10"/>
        <v>CM+611125</v>
      </c>
      <c r="F376" s="70" t="str">
        <f t="shared" si="11"/>
        <v/>
      </c>
    </row>
    <row r="377" spans="1:6" x14ac:dyDescent="0.2">
      <c r="A377" s="206" t="s">
        <v>17370</v>
      </c>
      <c r="B377" s="206" t="s">
        <v>17372</v>
      </c>
      <c r="C377" s="203">
        <v>85442090</v>
      </c>
      <c r="D377" s="205">
        <v>0.18</v>
      </c>
      <c r="E377" s="198" t="str">
        <f t="shared" si="10"/>
        <v>CM+611230</v>
      </c>
      <c r="F377" s="70" t="str">
        <f t="shared" si="11"/>
        <v/>
      </c>
    </row>
    <row r="378" spans="1:6" x14ac:dyDescent="0.2">
      <c r="A378" s="203" t="s">
        <v>16558</v>
      </c>
      <c r="B378" s="203" t="s">
        <v>16560</v>
      </c>
      <c r="C378" s="203">
        <v>85442090</v>
      </c>
      <c r="D378" s="205">
        <v>0.18</v>
      </c>
      <c r="E378" s="198" t="str">
        <f t="shared" si="10"/>
        <v>CM+611241</v>
      </c>
      <c r="F378" s="70" t="str">
        <f t="shared" si="11"/>
        <v/>
      </c>
    </row>
    <row r="379" spans="1:6" x14ac:dyDescent="0.2">
      <c r="A379" s="203" t="s">
        <v>17405</v>
      </c>
      <c r="B379" s="203" t="s">
        <v>4201</v>
      </c>
      <c r="C379" s="203">
        <v>73209090</v>
      </c>
      <c r="D379" s="208">
        <v>0.18</v>
      </c>
      <c r="E379" s="198" t="str">
        <f t="shared" si="10"/>
        <v>CM+611243</v>
      </c>
      <c r="F379" s="70" t="str">
        <f t="shared" si="11"/>
        <v/>
      </c>
    </row>
    <row r="380" spans="1:6" x14ac:dyDescent="0.2">
      <c r="A380" s="206" t="s">
        <v>16561</v>
      </c>
      <c r="B380" s="206" t="s">
        <v>16563</v>
      </c>
      <c r="C380" s="203">
        <v>85442090</v>
      </c>
      <c r="D380" s="205">
        <v>0.18</v>
      </c>
      <c r="E380" s="198" t="str">
        <f t="shared" si="10"/>
        <v>CM+611308</v>
      </c>
      <c r="F380" s="70" t="str">
        <f t="shared" si="11"/>
        <v/>
      </c>
    </row>
    <row r="381" spans="1:6" x14ac:dyDescent="0.2">
      <c r="A381" s="206" t="s">
        <v>16567</v>
      </c>
      <c r="B381" s="206" t="s">
        <v>16569</v>
      </c>
      <c r="C381" s="203">
        <v>73259999</v>
      </c>
      <c r="D381" s="205">
        <v>0.18</v>
      </c>
      <c r="E381" s="198" t="str">
        <f t="shared" si="10"/>
        <v>CM+611315</v>
      </c>
      <c r="F381" s="70" t="str">
        <f t="shared" si="11"/>
        <v/>
      </c>
    </row>
    <row r="382" spans="1:6" x14ac:dyDescent="0.2">
      <c r="A382" s="206" t="s">
        <v>16570</v>
      </c>
      <c r="B382" s="206" t="s">
        <v>16572</v>
      </c>
      <c r="C382" s="203">
        <v>85365090</v>
      </c>
      <c r="D382" s="205">
        <v>0.18</v>
      </c>
      <c r="E382" s="198" t="str">
        <f t="shared" si="10"/>
        <v>CM+611374</v>
      </c>
      <c r="F382" s="70" t="str">
        <f t="shared" si="11"/>
        <v/>
      </c>
    </row>
    <row r="383" spans="1:6" x14ac:dyDescent="0.2">
      <c r="A383" s="203" t="s">
        <v>16573</v>
      </c>
      <c r="B383" s="203" t="s">
        <v>16575</v>
      </c>
      <c r="C383" s="203">
        <v>85361090</v>
      </c>
      <c r="D383" s="208">
        <v>0.18</v>
      </c>
      <c r="E383" s="198" t="str">
        <f t="shared" si="10"/>
        <v>CM+611375</v>
      </c>
      <c r="F383" s="70" t="str">
        <f t="shared" si="11"/>
        <v/>
      </c>
    </row>
    <row r="384" spans="1:6" x14ac:dyDescent="0.2">
      <c r="A384" s="203" t="s">
        <v>16584</v>
      </c>
      <c r="B384" s="203" t="s">
        <v>16586</v>
      </c>
      <c r="C384" s="203">
        <v>85030029</v>
      </c>
      <c r="D384" s="208">
        <v>0.18</v>
      </c>
      <c r="E384" s="198" t="str">
        <f t="shared" si="10"/>
        <v>CM+611795</v>
      </c>
      <c r="F384" s="70" t="str">
        <f t="shared" si="11"/>
        <v/>
      </c>
    </row>
    <row r="385" spans="1:6" x14ac:dyDescent="0.2">
      <c r="A385" s="203" t="s">
        <v>17480</v>
      </c>
      <c r="B385" s="203" t="s">
        <v>17482</v>
      </c>
      <c r="C385" s="203">
        <v>40103999</v>
      </c>
      <c r="D385" s="208">
        <v>0.18</v>
      </c>
      <c r="E385" s="198" t="str">
        <f t="shared" si="10"/>
        <v>CM+611805</v>
      </c>
      <c r="F385" s="70" t="str">
        <f t="shared" si="11"/>
        <v/>
      </c>
    </row>
    <row r="386" spans="1:6" x14ac:dyDescent="0.2">
      <c r="A386" s="203" t="s">
        <v>17483</v>
      </c>
      <c r="B386" s="203" t="s">
        <v>19109</v>
      </c>
      <c r="C386" s="203">
        <v>85045090</v>
      </c>
      <c r="D386" s="205">
        <v>0.18</v>
      </c>
      <c r="E386" s="198" t="str">
        <f t="shared" ref="E386:E449" si="12">IF(D386="","",LEFT(A386,LEN(A386)-1))</f>
        <v>CM+611807</v>
      </c>
      <c r="F386" s="70" t="str">
        <f t="shared" ref="F386:F449" si="13">IF(D386="","",IF(E386=E387,IF(C386&lt;&gt;C387,"MISMATCH",""),""))</f>
        <v/>
      </c>
    </row>
    <row r="387" spans="1:6" x14ac:dyDescent="0.2">
      <c r="A387" s="206" t="s">
        <v>17497</v>
      </c>
      <c r="B387" s="206" t="s">
        <v>17499</v>
      </c>
      <c r="C387" s="203">
        <v>40103999</v>
      </c>
      <c r="D387" s="205">
        <v>0.18</v>
      </c>
      <c r="E387" s="198" t="str">
        <f t="shared" si="12"/>
        <v>CM+611904</v>
      </c>
      <c r="F387" s="70" t="str">
        <f t="shared" si="13"/>
        <v/>
      </c>
    </row>
    <row r="388" spans="1:6" x14ac:dyDescent="0.2">
      <c r="A388" s="203" t="s">
        <v>16608</v>
      </c>
      <c r="B388" s="203" t="s">
        <v>16610</v>
      </c>
      <c r="C388" s="203">
        <v>90229090</v>
      </c>
      <c r="D388" s="205">
        <v>0.12</v>
      </c>
      <c r="E388" s="198" t="str">
        <f t="shared" si="12"/>
        <v>CM+611911</v>
      </c>
      <c r="F388" s="70" t="str">
        <f t="shared" si="13"/>
        <v/>
      </c>
    </row>
    <row r="389" spans="1:6" x14ac:dyDescent="0.2">
      <c r="A389" s="209" t="s">
        <v>22222</v>
      </c>
      <c r="B389" s="203" t="s">
        <v>16566</v>
      </c>
      <c r="C389" s="203">
        <v>85442090</v>
      </c>
      <c r="D389" s="205">
        <v>0.18</v>
      </c>
      <c r="E389" s="198" t="str">
        <f t="shared" si="12"/>
        <v>CM+611914</v>
      </c>
      <c r="F389" s="70" t="str">
        <f t="shared" si="13"/>
        <v/>
      </c>
    </row>
    <row r="390" spans="1:6" x14ac:dyDescent="0.2">
      <c r="A390" s="206" t="s">
        <v>17624</v>
      </c>
      <c r="B390" s="206" t="s">
        <v>17626</v>
      </c>
      <c r="C390" s="203">
        <v>8504</v>
      </c>
      <c r="D390" s="205">
        <v>0.18</v>
      </c>
      <c r="E390" s="198" t="str">
        <f t="shared" si="12"/>
        <v>CM+612068</v>
      </c>
      <c r="F390" s="70" t="str">
        <f t="shared" si="13"/>
        <v/>
      </c>
    </row>
    <row r="391" spans="1:6" x14ac:dyDescent="0.2">
      <c r="A391" s="209" t="s">
        <v>16622</v>
      </c>
      <c r="B391" s="209" t="s">
        <v>16624</v>
      </c>
      <c r="C391" s="203">
        <v>90229090</v>
      </c>
      <c r="D391" s="205">
        <v>0.12</v>
      </c>
      <c r="E391" s="198" t="str">
        <f t="shared" si="12"/>
        <v>CM+612240</v>
      </c>
      <c r="F391" s="70" t="str">
        <f t="shared" si="13"/>
        <v/>
      </c>
    </row>
    <row r="392" spans="1:6" x14ac:dyDescent="0.2">
      <c r="A392" s="203" t="s">
        <v>22231</v>
      </c>
      <c r="B392" s="203" t="s">
        <v>22927</v>
      </c>
      <c r="C392" s="203">
        <v>90229090</v>
      </c>
      <c r="D392" s="208">
        <v>0.12</v>
      </c>
      <c r="E392" s="198" t="str">
        <f t="shared" si="12"/>
        <v>CM+612271</v>
      </c>
      <c r="F392" s="70" t="str">
        <f t="shared" si="13"/>
        <v/>
      </c>
    </row>
    <row r="393" spans="1:6" x14ac:dyDescent="0.2">
      <c r="A393" s="203" t="s">
        <v>21348</v>
      </c>
      <c r="B393" s="203" t="s">
        <v>17633</v>
      </c>
      <c r="C393" s="203">
        <v>85030029</v>
      </c>
      <c r="D393" s="208">
        <v>0.18</v>
      </c>
      <c r="E393" s="198" t="str">
        <f t="shared" si="12"/>
        <v>CM+612275</v>
      </c>
      <c r="F393" s="70" t="str">
        <f t="shared" si="13"/>
        <v/>
      </c>
    </row>
    <row r="394" spans="1:6" x14ac:dyDescent="0.2">
      <c r="A394" s="203" t="s">
        <v>20038</v>
      </c>
      <c r="B394" s="203" t="s">
        <v>20040</v>
      </c>
      <c r="C394" s="203">
        <v>85045090</v>
      </c>
      <c r="D394" s="208">
        <v>0.18</v>
      </c>
      <c r="E394" s="198" t="str">
        <f t="shared" si="12"/>
        <v>CM+612276</v>
      </c>
      <c r="F394" s="70" t="str">
        <f t="shared" si="13"/>
        <v/>
      </c>
    </row>
    <row r="395" spans="1:6" x14ac:dyDescent="0.2">
      <c r="A395" s="203" t="s">
        <v>17639</v>
      </c>
      <c r="B395" s="203" t="s">
        <v>17641</v>
      </c>
      <c r="C395" s="203">
        <v>90229090</v>
      </c>
      <c r="D395" s="208">
        <v>0.12</v>
      </c>
      <c r="E395" s="198" t="str">
        <f t="shared" si="12"/>
        <v>CM+612279</v>
      </c>
      <c r="F395" s="70" t="str">
        <f t="shared" si="13"/>
        <v/>
      </c>
    </row>
    <row r="396" spans="1:6" x14ac:dyDescent="0.2">
      <c r="A396" s="203" t="s">
        <v>19118</v>
      </c>
      <c r="B396" s="203" t="s">
        <v>17644</v>
      </c>
      <c r="C396" s="203">
        <v>90229090</v>
      </c>
      <c r="D396" s="208">
        <v>0.12</v>
      </c>
      <c r="E396" s="198" t="str">
        <f t="shared" si="12"/>
        <v>CM+612280</v>
      </c>
      <c r="F396" s="70" t="str">
        <f t="shared" si="13"/>
        <v/>
      </c>
    </row>
    <row r="397" spans="1:6" x14ac:dyDescent="0.2">
      <c r="A397" s="203" t="s">
        <v>17645</v>
      </c>
      <c r="B397" s="203" t="s">
        <v>17647</v>
      </c>
      <c r="C397" s="203">
        <v>40103999</v>
      </c>
      <c r="D397" s="208">
        <v>0.18</v>
      </c>
      <c r="E397" s="198" t="str">
        <f t="shared" si="12"/>
        <v>CM+612282</v>
      </c>
      <c r="F397" s="70" t="str">
        <f t="shared" si="13"/>
        <v/>
      </c>
    </row>
    <row r="398" spans="1:6" x14ac:dyDescent="0.2">
      <c r="A398" s="203" t="s">
        <v>17651</v>
      </c>
      <c r="B398" s="203" t="s">
        <v>17653</v>
      </c>
      <c r="C398" s="203">
        <v>40103999</v>
      </c>
      <c r="D398" s="208">
        <v>0.18</v>
      </c>
      <c r="E398" s="198" t="str">
        <f t="shared" si="12"/>
        <v>CM+612287</v>
      </c>
      <c r="F398" s="70" t="str">
        <f t="shared" si="13"/>
        <v/>
      </c>
    </row>
    <row r="399" spans="1:6" x14ac:dyDescent="0.2">
      <c r="A399" s="203" t="s">
        <v>17657</v>
      </c>
      <c r="B399" s="203" t="s">
        <v>17659</v>
      </c>
      <c r="C399" s="203">
        <v>40103999</v>
      </c>
      <c r="D399" s="208">
        <v>0.18</v>
      </c>
      <c r="E399" s="198" t="str">
        <f t="shared" si="12"/>
        <v>CM+612295</v>
      </c>
      <c r="F399" s="70" t="str">
        <f t="shared" si="13"/>
        <v/>
      </c>
    </row>
    <row r="400" spans="1:6" x14ac:dyDescent="0.2">
      <c r="A400" s="203" t="s">
        <v>17663</v>
      </c>
      <c r="B400" s="203" t="s">
        <v>17665</v>
      </c>
      <c r="C400" s="203">
        <v>90229090</v>
      </c>
      <c r="D400" s="208">
        <v>0.12</v>
      </c>
      <c r="E400" s="198" t="str">
        <f t="shared" si="12"/>
        <v>CM+612299</v>
      </c>
      <c r="F400" s="70" t="str">
        <f t="shared" si="13"/>
        <v/>
      </c>
    </row>
    <row r="401" spans="1:6" x14ac:dyDescent="0.2">
      <c r="A401" s="206" t="s">
        <v>19125</v>
      </c>
      <c r="B401" s="206" t="s">
        <v>19127</v>
      </c>
      <c r="C401" s="210">
        <v>90229090</v>
      </c>
      <c r="D401" s="205">
        <v>0.12</v>
      </c>
      <c r="E401" s="198" t="str">
        <f t="shared" si="12"/>
        <v>CM+612336</v>
      </c>
      <c r="F401" s="70" t="str">
        <f t="shared" si="13"/>
        <v/>
      </c>
    </row>
    <row r="402" spans="1:6" x14ac:dyDescent="0.2">
      <c r="A402" s="206" t="s">
        <v>17786</v>
      </c>
      <c r="B402" s="206" t="s">
        <v>17788</v>
      </c>
      <c r="C402" s="203">
        <v>90229090</v>
      </c>
      <c r="D402" s="205">
        <v>0.12</v>
      </c>
      <c r="E402" s="198" t="str">
        <f t="shared" si="12"/>
        <v>CM+613070</v>
      </c>
      <c r="F402" s="70" t="str">
        <f t="shared" si="13"/>
        <v/>
      </c>
    </row>
    <row r="403" spans="1:6" x14ac:dyDescent="0.2">
      <c r="A403" s="203" t="s">
        <v>17798</v>
      </c>
      <c r="B403" s="203" t="s">
        <v>17800</v>
      </c>
      <c r="C403" s="203">
        <v>85361090</v>
      </c>
      <c r="D403" s="208">
        <v>0.18</v>
      </c>
      <c r="E403" s="198" t="str">
        <f t="shared" si="12"/>
        <v>CM+613172</v>
      </c>
      <c r="F403" s="70" t="str">
        <f t="shared" si="13"/>
        <v/>
      </c>
    </row>
    <row r="404" spans="1:6" x14ac:dyDescent="0.2">
      <c r="A404" s="203" t="s">
        <v>21356</v>
      </c>
      <c r="B404" s="203" t="s">
        <v>20051</v>
      </c>
      <c r="C404" s="203">
        <v>90229090</v>
      </c>
      <c r="D404" s="205">
        <v>0.12</v>
      </c>
      <c r="E404" s="198" t="str">
        <f t="shared" si="12"/>
        <v>CM+613175</v>
      </c>
      <c r="F404" s="70" t="str">
        <f t="shared" si="13"/>
        <v/>
      </c>
    </row>
    <row r="405" spans="1:6" x14ac:dyDescent="0.2">
      <c r="A405" s="203" t="s">
        <v>17801</v>
      </c>
      <c r="B405" s="203" t="s">
        <v>16624</v>
      </c>
      <c r="C405" s="203">
        <v>90229090</v>
      </c>
      <c r="D405" s="208">
        <v>0.12</v>
      </c>
      <c r="E405" s="198" t="str">
        <f t="shared" si="12"/>
        <v>CM+613246</v>
      </c>
      <c r="F405" s="70" t="str">
        <f t="shared" si="13"/>
        <v/>
      </c>
    </row>
    <row r="406" spans="1:6" x14ac:dyDescent="0.2">
      <c r="A406" s="203" t="s">
        <v>21358</v>
      </c>
      <c r="B406" s="203" t="s">
        <v>18568</v>
      </c>
      <c r="C406" s="203">
        <v>90229090</v>
      </c>
      <c r="D406" s="208">
        <v>0.12</v>
      </c>
      <c r="E406" s="198" t="str">
        <f t="shared" si="12"/>
        <v>CM+613264</v>
      </c>
      <c r="F406" s="70" t="str">
        <f t="shared" si="13"/>
        <v/>
      </c>
    </row>
    <row r="407" spans="1:6" x14ac:dyDescent="0.2">
      <c r="A407" s="203" t="s">
        <v>17810</v>
      </c>
      <c r="B407" s="203" t="s">
        <v>17812</v>
      </c>
      <c r="C407" s="203">
        <v>90229090</v>
      </c>
      <c r="D407" s="208">
        <v>0.12</v>
      </c>
      <c r="E407" s="198" t="str">
        <f t="shared" si="12"/>
        <v>CM+613265</v>
      </c>
      <c r="F407" s="70" t="str">
        <f t="shared" si="13"/>
        <v/>
      </c>
    </row>
    <row r="408" spans="1:6" x14ac:dyDescent="0.2">
      <c r="A408" s="203" t="s">
        <v>18581</v>
      </c>
      <c r="B408" s="203" t="s">
        <v>18583</v>
      </c>
      <c r="C408" s="203">
        <v>90229090</v>
      </c>
      <c r="D408" s="208">
        <v>0.12</v>
      </c>
      <c r="E408" s="198" t="str">
        <f t="shared" si="12"/>
        <v>CM+613355</v>
      </c>
      <c r="F408" s="70" t="str">
        <f t="shared" si="13"/>
        <v/>
      </c>
    </row>
    <row r="409" spans="1:6" x14ac:dyDescent="0.2">
      <c r="A409" s="206" t="s">
        <v>17845</v>
      </c>
      <c r="B409" s="206" t="s">
        <v>17847</v>
      </c>
      <c r="C409" s="203">
        <v>90229090</v>
      </c>
      <c r="D409" s="205">
        <v>0.12</v>
      </c>
      <c r="E409" s="198" t="str">
        <f t="shared" si="12"/>
        <v>CM+613516</v>
      </c>
      <c r="F409" s="70" t="str">
        <f t="shared" si="13"/>
        <v/>
      </c>
    </row>
    <row r="410" spans="1:6" x14ac:dyDescent="0.2">
      <c r="A410" s="203" t="s">
        <v>18602</v>
      </c>
      <c r="B410" s="203" t="s">
        <v>18604</v>
      </c>
      <c r="C410" s="203">
        <v>90229090</v>
      </c>
      <c r="D410" s="208">
        <v>0.12</v>
      </c>
      <c r="E410" s="198" t="str">
        <f t="shared" si="12"/>
        <v>CM+613697</v>
      </c>
      <c r="F410" s="70" t="str">
        <f t="shared" si="13"/>
        <v/>
      </c>
    </row>
    <row r="411" spans="1:6" x14ac:dyDescent="0.2">
      <c r="A411" s="203" t="s">
        <v>18605</v>
      </c>
      <c r="B411" s="203" t="s">
        <v>18607</v>
      </c>
      <c r="C411" s="214">
        <v>90229090</v>
      </c>
      <c r="D411" s="205">
        <v>0.12</v>
      </c>
      <c r="E411" s="198" t="str">
        <f t="shared" si="12"/>
        <v>CM+613699</v>
      </c>
      <c r="F411" s="70" t="str">
        <f t="shared" si="13"/>
        <v/>
      </c>
    </row>
    <row r="412" spans="1:6" x14ac:dyDescent="0.2">
      <c r="A412" s="209" t="s">
        <v>19133</v>
      </c>
      <c r="B412" s="203" t="s">
        <v>17888</v>
      </c>
      <c r="C412" s="203">
        <v>85030090</v>
      </c>
      <c r="D412" s="205">
        <v>0.18</v>
      </c>
      <c r="E412" s="198" t="str">
        <f t="shared" si="12"/>
        <v>CM+613716</v>
      </c>
      <c r="F412" s="70" t="str">
        <f t="shared" si="13"/>
        <v/>
      </c>
    </row>
    <row r="413" spans="1:6" ht="15" x14ac:dyDescent="0.25">
      <c r="A413" s="206" t="s">
        <v>20062</v>
      </c>
      <c r="B413" s="206" t="s">
        <v>20064</v>
      </c>
      <c r="C413" s="212">
        <v>90229090</v>
      </c>
      <c r="D413" s="236">
        <v>0.12</v>
      </c>
      <c r="E413" s="198" t="str">
        <f t="shared" si="12"/>
        <v>CM+613794</v>
      </c>
      <c r="F413" s="70" t="str">
        <f t="shared" si="13"/>
        <v/>
      </c>
    </row>
    <row r="414" spans="1:6" x14ac:dyDescent="0.2">
      <c r="A414" s="203" t="s">
        <v>18627</v>
      </c>
      <c r="B414" s="203" t="s">
        <v>18629</v>
      </c>
      <c r="C414" s="203">
        <v>90229090</v>
      </c>
      <c r="D414" s="208">
        <v>0.12</v>
      </c>
      <c r="E414" s="198" t="str">
        <f t="shared" si="12"/>
        <v>CM+613988</v>
      </c>
      <c r="F414" s="70" t="str">
        <f t="shared" si="13"/>
        <v/>
      </c>
    </row>
    <row r="415" spans="1:6" x14ac:dyDescent="0.2">
      <c r="A415" s="203" t="s">
        <v>18633</v>
      </c>
      <c r="B415" s="203" t="s">
        <v>18635</v>
      </c>
      <c r="C415" s="203">
        <v>90229090</v>
      </c>
      <c r="D415" s="208">
        <v>0.12</v>
      </c>
      <c r="E415" s="198" t="str">
        <f t="shared" si="12"/>
        <v>CM+613990</v>
      </c>
      <c r="F415" s="70" t="str">
        <f t="shared" si="13"/>
        <v/>
      </c>
    </row>
    <row r="416" spans="1:6" x14ac:dyDescent="0.2">
      <c r="A416" s="206" t="s">
        <v>18639</v>
      </c>
      <c r="B416" s="206" t="s">
        <v>18641</v>
      </c>
      <c r="C416" s="203">
        <v>9022</v>
      </c>
      <c r="D416" s="205">
        <v>0.12</v>
      </c>
      <c r="E416" s="198" t="str">
        <f t="shared" si="12"/>
        <v>CM+614281</v>
      </c>
      <c r="F416" s="70" t="str">
        <f t="shared" si="13"/>
        <v/>
      </c>
    </row>
    <row r="417" spans="1:6" x14ac:dyDescent="0.2">
      <c r="A417" s="206" t="s">
        <v>18651</v>
      </c>
      <c r="B417" s="206" t="s">
        <v>18653</v>
      </c>
      <c r="C417" s="203">
        <v>90189090</v>
      </c>
      <c r="D417" s="205">
        <v>0.12</v>
      </c>
      <c r="E417" s="198" t="str">
        <f t="shared" si="12"/>
        <v>CM+614406</v>
      </c>
      <c r="F417" s="70" t="str">
        <f t="shared" si="13"/>
        <v/>
      </c>
    </row>
    <row r="418" spans="1:6" x14ac:dyDescent="0.2">
      <c r="A418" s="203" t="s">
        <v>20081</v>
      </c>
      <c r="B418" s="203" t="s">
        <v>20083</v>
      </c>
      <c r="C418" s="203">
        <v>90229090</v>
      </c>
      <c r="D418" s="208">
        <v>0.12</v>
      </c>
      <c r="E418" s="198" t="str">
        <f t="shared" si="12"/>
        <v>CM+614763</v>
      </c>
      <c r="F418" s="70" t="str">
        <f t="shared" si="13"/>
        <v/>
      </c>
    </row>
    <row r="419" spans="1:6" x14ac:dyDescent="0.2">
      <c r="A419" s="203" t="s">
        <v>20084</v>
      </c>
      <c r="B419" s="203" t="s">
        <v>20086</v>
      </c>
      <c r="C419" s="203">
        <v>85045090</v>
      </c>
      <c r="D419" s="208">
        <v>0.18</v>
      </c>
      <c r="E419" s="198" t="str">
        <f t="shared" si="12"/>
        <v>CM+614764</v>
      </c>
      <c r="F419" s="70" t="str">
        <f t="shared" si="13"/>
        <v/>
      </c>
    </row>
    <row r="420" spans="1:6" x14ac:dyDescent="0.2">
      <c r="A420" s="209" t="s">
        <v>19217</v>
      </c>
      <c r="B420" s="209" t="s">
        <v>19219</v>
      </c>
      <c r="C420" s="203">
        <v>85442090</v>
      </c>
      <c r="D420" s="205">
        <v>0.18</v>
      </c>
      <c r="E420" s="198" t="str">
        <f t="shared" si="12"/>
        <v>CM+615462</v>
      </c>
      <c r="F420" s="70" t="str">
        <f t="shared" si="13"/>
        <v/>
      </c>
    </row>
    <row r="421" spans="1:6" x14ac:dyDescent="0.2">
      <c r="A421" s="206" t="s">
        <v>21483</v>
      </c>
      <c r="B421" s="206" t="s">
        <v>21485</v>
      </c>
      <c r="C421" s="203">
        <v>85442090</v>
      </c>
      <c r="D421" s="205">
        <v>0.18</v>
      </c>
      <c r="E421" s="198" t="str">
        <f t="shared" si="12"/>
        <v>CM+616834</v>
      </c>
      <c r="F421" s="70" t="str">
        <f t="shared" si="13"/>
        <v/>
      </c>
    </row>
    <row r="422" spans="1:6" x14ac:dyDescent="0.2">
      <c r="A422" s="206" t="s">
        <v>21486</v>
      </c>
      <c r="B422" s="206" t="s">
        <v>21488</v>
      </c>
      <c r="C422" s="203">
        <v>90189099</v>
      </c>
      <c r="D422" s="205">
        <v>0.12</v>
      </c>
      <c r="E422" s="198" t="str">
        <f t="shared" si="12"/>
        <v>CM+616835</v>
      </c>
      <c r="F422" s="70" t="str">
        <f t="shared" si="13"/>
        <v/>
      </c>
    </row>
    <row r="423" spans="1:6" x14ac:dyDescent="0.2">
      <c r="A423" s="206" t="s">
        <v>21489</v>
      </c>
      <c r="B423" s="206" t="s">
        <v>21488</v>
      </c>
      <c r="C423" s="203">
        <v>90189099</v>
      </c>
      <c r="D423" s="205">
        <v>0.12</v>
      </c>
      <c r="E423" s="198" t="str">
        <f t="shared" si="12"/>
        <v>CM+616835</v>
      </c>
      <c r="F423" s="70" t="str">
        <f t="shared" si="13"/>
        <v/>
      </c>
    </row>
    <row r="424" spans="1:6" x14ac:dyDescent="0.2">
      <c r="A424" s="203" t="s">
        <v>23081</v>
      </c>
      <c r="B424" s="203" t="s">
        <v>23083</v>
      </c>
      <c r="C424" s="203">
        <v>90189099</v>
      </c>
      <c r="D424" s="205">
        <v>0.12</v>
      </c>
      <c r="E424" s="198" t="str">
        <f t="shared" si="12"/>
        <v>CM+616835</v>
      </c>
      <c r="F424" s="70" t="str">
        <f t="shared" si="13"/>
        <v/>
      </c>
    </row>
    <row r="425" spans="1:6" x14ac:dyDescent="0.2">
      <c r="A425" s="206" t="s">
        <v>21491</v>
      </c>
      <c r="B425" s="206" t="s">
        <v>21493</v>
      </c>
      <c r="C425" s="203">
        <v>85044090</v>
      </c>
      <c r="D425" s="205">
        <v>0.18</v>
      </c>
      <c r="E425" s="198" t="str">
        <f t="shared" si="12"/>
        <v>CM+616836</v>
      </c>
      <c r="F425" s="70" t="str">
        <f t="shared" si="13"/>
        <v/>
      </c>
    </row>
    <row r="426" spans="1:6" x14ac:dyDescent="0.2">
      <c r="A426" s="206" t="s">
        <v>21494</v>
      </c>
      <c r="B426" s="206" t="s">
        <v>21496</v>
      </c>
      <c r="C426" s="203">
        <v>90189099</v>
      </c>
      <c r="D426" s="205">
        <v>0.12</v>
      </c>
      <c r="E426" s="198" t="str">
        <f t="shared" si="12"/>
        <v>CM+616837</v>
      </c>
      <c r="F426" s="70" t="str">
        <f t="shared" si="13"/>
        <v/>
      </c>
    </row>
    <row r="427" spans="1:6" x14ac:dyDescent="0.2">
      <c r="A427" s="206" t="s">
        <v>21497</v>
      </c>
      <c r="B427" s="206" t="s">
        <v>21496</v>
      </c>
      <c r="C427" s="203">
        <v>90189099</v>
      </c>
      <c r="D427" s="205">
        <v>0.12</v>
      </c>
      <c r="E427" s="198" t="str">
        <f t="shared" si="12"/>
        <v>CM+616837</v>
      </c>
      <c r="F427" s="70" t="str">
        <f t="shared" si="13"/>
        <v/>
      </c>
    </row>
    <row r="428" spans="1:6" x14ac:dyDescent="0.2">
      <c r="A428" s="206" t="s">
        <v>21499</v>
      </c>
      <c r="B428" s="206" t="s">
        <v>21501</v>
      </c>
      <c r="C428" s="203">
        <v>90189099</v>
      </c>
      <c r="D428" s="205">
        <v>0.12</v>
      </c>
      <c r="E428" s="198" t="str">
        <f t="shared" si="12"/>
        <v>CM+616838</v>
      </c>
      <c r="F428" s="70" t="str">
        <f t="shared" si="13"/>
        <v/>
      </c>
    </row>
    <row r="429" spans="1:6" x14ac:dyDescent="0.2">
      <c r="A429" s="206" t="s">
        <v>21502</v>
      </c>
      <c r="B429" s="206" t="s">
        <v>21501</v>
      </c>
      <c r="C429" s="203">
        <v>90189099</v>
      </c>
      <c r="D429" s="205">
        <v>0.12</v>
      </c>
      <c r="E429" s="198" t="str">
        <f t="shared" si="12"/>
        <v>CM+616838</v>
      </c>
      <c r="F429" s="70" t="str">
        <f t="shared" si="13"/>
        <v/>
      </c>
    </row>
    <row r="430" spans="1:6" x14ac:dyDescent="0.2">
      <c r="A430" s="206" t="s">
        <v>21504</v>
      </c>
      <c r="B430" s="206" t="s">
        <v>21506</v>
      </c>
      <c r="C430" s="203">
        <v>90189099</v>
      </c>
      <c r="D430" s="205">
        <v>0.12</v>
      </c>
      <c r="E430" s="198" t="str">
        <f t="shared" si="12"/>
        <v>CM+616839</v>
      </c>
      <c r="F430" s="70" t="str">
        <f t="shared" si="13"/>
        <v/>
      </c>
    </row>
    <row r="431" spans="1:6" x14ac:dyDescent="0.2">
      <c r="A431" s="206" t="s">
        <v>21507</v>
      </c>
      <c r="B431" s="206" t="s">
        <v>21506</v>
      </c>
      <c r="C431" s="203">
        <v>90189099</v>
      </c>
      <c r="D431" s="205">
        <v>0.12</v>
      </c>
      <c r="E431" s="198" t="str">
        <f t="shared" si="12"/>
        <v>CM+616839</v>
      </c>
      <c r="F431" s="70" t="str">
        <f t="shared" si="13"/>
        <v/>
      </c>
    </row>
    <row r="432" spans="1:6" x14ac:dyDescent="0.2">
      <c r="A432" s="206" t="s">
        <v>21509</v>
      </c>
      <c r="B432" s="206" t="s">
        <v>21511</v>
      </c>
      <c r="C432" s="203">
        <v>84145190</v>
      </c>
      <c r="D432" s="205">
        <v>0.18</v>
      </c>
      <c r="E432" s="198" t="str">
        <f t="shared" si="12"/>
        <v>CM+616840</v>
      </c>
      <c r="F432" s="70" t="str">
        <f t="shared" si="13"/>
        <v/>
      </c>
    </row>
    <row r="433" spans="1:6" x14ac:dyDescent="0.2">
      <c r="A433" s="206" t="s">
        <v>21512</v>
      </c>
      <c r="B433" s="206" t="s">
        <v>21514</v>
      </c>
      <c r="C433" s="203">
        <v>90189099</v>
      </c>
      <c r="D433" s="205">
        <v>0.12</v>
      </c>
      <c r="E433" s="198" t="str">
        <f t="shared" si="12"/>
        <v>CM+616841</v>
      </c>
      <c r="F433" s="70" t="str">
        <f t="shared" si="13"/>
        <v/>
      </c>
    </row>
    <row r="434" spans="1:6" x14ac:dyDescent="0.2">
      <c r="A434" s="206" t="s">
        <v>21515</v>
      </c>
      <c r="B434" s="206" t="s">
        <v>21517</v>
      </c>
      <c r="C434" s="203">
        <v>73209090</v>
      </c>
      <c r="D434" s="205">
        <v>0.18</v>
      </c>
      <c r="E434" s="198" t="str">
        <f t="shared" si="12"/>
        <v>CM+616842</v>
      </c>
      <c r="F434" s="70" t="str">
        <f t="shared" si="13"/>
        <v/>
      </c>
    </row>
    <row r="435" spans="1:6" x14ac:dyDescent="0.2">
      <c r="A435" s="203" t="s">
        <v>20270</v>
      </c>
      <c r="B435" s="203" t="s">
        <v>20272</v>
      </c>
      <c r="C435" s="203">
        <v>90229090</v>
      </c>
      <c r="D435" s="208">
        <v>0.12</v>
      </c>
      <c r="E435" s="198" t="str">
        <f t="shared" si="12"/>
        <v>CM+616996</v>
      </c>
      <c r="F435" s="70" t="str">
        <f t="shared" si="13"/>
        <v/>
      </c>
    </row>
    <row r="436" spans="1:6" x14ac:dyDescent="0.2">
      <c r="A436" s="203" t="s">
        <v>20273</v>
      </c>
      <c r="B436" s="203" t="s">
        <v>20275</v>
      </c>
      <c r="C436" s="203">
        <v>96035000</v>
      </c>
      <c r="D436" s="205">
        <v>0.18</v>
      </c>
      <c r="E436" s="198" t="str">
        <f t="shared" si="12"/>
        <v>CM+617328</v>
      </c>
      <c r="F436" s="70" t="str">
        <f t="shared" si="13"/>
        <v/>
      </c>
    </row>
    <row r="437" spans="1:6" x14ac:dyDescent="0.2">
      <c r="A437" s="209" t="s">
        <v>21524</v>
      </c>
      <c r="B437" s="209" t="s">
        <v>21523</v>
      </c>
      <c r="C437" s="203">
        <v>39269099</v>
      </c>
      <c r="D437" s="205">
        <v>0.18</v>
      </c>
      <c r="E437" s="198" t="str">
        <f t="shared" si="12"/>
        <v>CM+617387</v>
      </c>
      <c r="F437" s="70" t="str">
        <f t="shared" si="13"/>
        <v/>
      </c>
    </row>
    <row r="438" spans="1:6" x14ac:dyDescent="0.2">
      <c r="A438" s="209" t="s">
        <v>21531</v>
      </c>
      <c r="B438" s="209" t="s">
        <v>21533</v>
      </c>
      <c r="C438" s="203">
        <v>39269099</v>
      </c>
      <c r="D438" s="205">
        <v>0.18</v>
      </c>
      <c r="E438" s="198" t="str">
        <f t="shared" si="12"/>
        <v>CM+617389</v>
      </c>
      <c r="F438" s="70" t="str">
        <f t="shared" si="13"/>
        <v/>
      </c>
    </row>
    <row r="439" spans="1:6" x14ac:dyDescent="0.2">
      <c r="A439" s="209" t="s">
        <v>21565</v>
      </c>
      <c r="B439" s="203" t="s">
        <v>21567</v>
      </c>
      <c r="C439" s="203">
        <v>85442090</v>
      </c>
      <c r="D439" s="205">
        <v>0.18</v>
      </c>
      <c r="E439" s="198" t="str">
        <f t="shared" si="12"/>
        <v>CM+617739</v>
      </c>
      <c r="F439" s="70" t="str">
        <f t="shared" si="13"/>
        <v/>
      </c>
    </row>
    <row r="440" spans="1:6" x14ac:dyDescent="0.2">
      <c r="A440" s="209" t="s">
        <v>22315</v>
      </c>
      <c r="B440" s="209" t="s">
        <v>5912</v>
      </c>
      <c r="C440" s="203">
        <v>85044090</v>
      </c>
      <c r="D440" s="205">
        <v>0.18</v>
      </c>
      <c r="E440" s="198" t="str">
        <f t="shared" si="12"/>
        <v>CM+620155</v>
      </c>
      <c r="F440" s="70" t="str">
        <f t="shared" si="13"/>
        <v/>
      </c>
    </row>
    <row r="441" spans="1:6" x14ac:dyDescent="0.2">
      <c r="A441" s="203" t="s">
        <v>22428</v>
      </c>
      <c r="B441" s="203" t="s">
        <v>22430</v>
      </c>
      <c r="C441" s="203">
        <v>84733099</v>
      </c>
      <c r="D441" s="208">
        <v>0.18</v>
      </c>
      <c r="E441" s="198" t="str">
        <f t="shared" si="12"/>
        <v>CM+621369</v>
      </c>
      <c r="F441" s="70" t="str">
        <f t="shared" si="13"/>
        <v/>
      </c>
    </row>
    <row r="442" spans="1:6" x14ac:dyDescent="0.2">
      <c r="A442" s="206" t="s">
        <v>19866</v>
      </c>
      <c r="B442" s="206" t="s">
        <v>22043</v>
      </c>
      <c r="C442" s="203">
        <v>3926</v>
      </c>
      <c r="D442" s="205">
        <v>0.18</v>
      </c>
      <c r="E442" s="198" t="str">
        <f t="shared" si="12"/>
        <v>CM+703896050</v>
      </c>
      <c r="F442" s="70" t="str">
        <f t="shared" si="13"/>
        <v/>
      </c>
    </row>
    <row r="443" spans="1:6" x14ac:dyDescent="0.2">
      <c r="A443" s="206" t="s">
        <v>2283</v>
      </c>
      <c r="B443" s="206" t="s">
        <v>3837</v>
      </c>
      <c r="C443" s="203">
        <v>9010</v>
      </c>
      <c r="D443" s="205">
        <v>0.18</v>
      </c>
      <c r="E443" s="198" t="str">
        <f t="shared" si="12"/>
        <v>CM+903317537</v>
      </c>
      <c r="F443" s="70" t="str">
        <f t="shared" si="13"/>
        <v/>
      </c>
    </row>
    <row r="444" spans="1:6" x14ac:dyDescent="0.2">
      <c r="A444" s="206" t="s">
        <v>5828</v>
      </c>
      <c r="B444" s="206" t="s">
        <v>3839</v>
      </c>
      <c r="C444" s="203">
        <v>7320</v>
      </c>
      <c r="D444" s="205">
        <v>0.18</v>
      </c>
      <c r="E444" s="198" t="str">
        <f t="shared" si="12"/>
        <v>CM+903350070</v>
      </c>
      <c r="F444" s="70" t="str">
        <f t="shared" si="13"/>
        <v/>
      </c>
    </row>
    <row r="445" spans="1:6" x14ac:dyDescent="0.2">
      <c r="A445" s="209" t="s">
        <v>5832</v>
      </c>
      <c r="B445" s="209" t="s">
        <v>3839</v>
      </c>
      <c r="C445" s="203">
        <v>73209090</v>
      </c>
      <c r="D445" s="205">
        <v>0.18</v>
      </c>
      <c r="E445" s="198" t="str">
        <f t="shared" si="12"/>
        <v>CM+903350086</v>
      </c>
      <c r="F445" s="70" t="str">
        <f t="shared" si="13"/>
        <v/>
      </c>
    </row>
    <row r="446" spans="1:6" x14ac:dyDescent="0.2">
      <c r="A446" s="206" t="s">
        <v>4689</v>
      </c>
      <c r="B446" s="206" t="s">
        <v>8152</v>
      </c>
      <c r="C446" s="203">
        <v>9022</v>
      </c>
      <c r="D446" s="205">
        <v>0.12</v>
      </c>
      <c r="E446" s="198" t="str">
        <f t="shared" si="12"/>
        <v>CM+903626094</v>
      </c>
      <c r="F446" s="70" t="str">
        <f t="shared" si="13"/>
        <v/>
      </c>
    </row>
    <row r="447" spans="1:6" x14ac:dyDescent="0.2">
      <c r="A447" s="206" t="s">
        <v>4697</v>
      </c>
      <c r="B447" s="206" t="s">
        <v>8166</v>
      </c>
      <c r="C447" s="203">
        <v>84839000</v>
      </c>
      <c r="D447" s="205">
        <v>0.28000000000000003</v>
      </c>
      <c r="E447" s="198" t="str">
        <f t="shared" si="12"/>
        <v>CM+903709511</v>
      </c>
      <c r="F447" s="70" t="str">
        <f t="shared" si="13"/>
        <v/>
      </c>
    </row>
    <row r="448" spans="1:6" x14ac:dyDescent="0.2">
      <c r="A448" s="206" t="s">
        <v>4726</v>
      </c>
      <c r="B448" s="206" t="s">
        <v>4728</v>
      </c>
      <c r="C448" s="203">
        <v>40103999</v>
      </c>
      <c r="D448" s="205">
        <v>0.18</v>
      </c>
      <c r="E448" s="198" t="str">
        <f t="shared" si="12"/>
        <v>CM+903896000</v>
      </c>
      <c r="F448" s="70" t="str">
        <f t="shared" si="13"/>
        <v/>
      </c>
    </row>
    <row r="449" spans="1:6" x14ac:dyDescent="0.2">
      <c r="A449" s="206" t="s">
        <v>4729</v>
      </c>
      <c r="B449" s="206" t="s">
        <v>5885</v>
      </c>
      <c r="C449" s="203">
        <v>40103999</v>
      </c>
      <c r="D449" s="205">
        <v>0.18</v>
      </c>
      <c r="E449" s="198" t="str">
        <f t="shared" si="12"/>
        <v>CM+903896001</v>
      </c>
      <c r="F449" s="70" t="str">
        <f t="shared" si="13"/>
        <v/>
      </c>
    </row>
    <row r="450" spans="1:6" x14ac:dyDescent="0.2">
      <c r="A450" s="206" t="s">
        <v>4731</v>
      </c>
      <c r="B450" s="206" t="s">
        <v>5885</v>
      </c>
      <c r="C450" s="203">
        <v>40103999</v>
      </c>
      <c r="D450" s="205">
        <v>0.18</v>
      </c>
      <c r="E450" s="198" t="str">
        <f t="shared" ref="E450:E513" si="14">IF(D450="","",LEFT(A450,LEN(A450)-1))</f>
        <v>CM+903896037</v>
      </c>
      <c r="F450" s="70" t="str">
        <f t="shared" ref="F450:F513" si="15">IF(D450="","",IF(E450=E451,IF(C450&lt;&gt;C451,"MISMATCH",""),""))</f>
        <v/>
      </c>
    </row>
    <row r="451" spans="1:6" x14ac:dyDescent="0.2">
      <c r="A451" s="206" t="s">
        <v>4733</v>
      </c>
      <c r="B451" s="206" t="s">
        <v>4735</v>
      </c>
      <c r="C451" s="203">
        <v>40103999</v>
      </c>
      <c r="D451" s="205">
        <v>0.18</v>
      </c>
      <c r="E451" s="198" t="str">
        <f t="shared" si="14"/>
        <v>CM+903896097</v>
      </c>
      <c r="F451" s="70" t="str">
        <f t="shared" si="15"/>
        <v/>
      </c>
    </row>
    <row r="452" spans="1:6" x14ac:dyDescent="0.2">
      <c r="A452" s="206" t="s">
        <v>14584</v>
      </c>
      <c r="B452" s="206" t="s">
        <v>5885</v>
      </c>
      <c r="C452" s="203">
        <v>4010</v>
      </c>
      <c r="D452" s="205">
        <v>0.18</v>
      </c>
      <c r="E452" s="198" t="str">
        <f t="shared" si="14"/>
        <v>CM+903896098</v>
      </c>
      <c r="F452" s="70" t="str">
        <f t="shared" si="15"/>
        <v/>
      </c>
    </row>
    <row r="453" spans="1:6" x14ac:dyDescent="0.2">
      <c r="A453" s="206" t="s">
        <v>4736</v>
      </c>
      <c r="B453" s="206" t="s">
        <v>5885</v>
      </c>
      <c r="C453" s="203">
        <v>40103999</v>
      </c>
      <c r="D453" s="205">
        <v>0.18</v>
      </c>
      <c r="E453" s="198" t="str">
        <f t="shared" si="14"/>
        <v>CM+903896103</v>
      </c>
      <c r="F453" s="70" t="str">
        <f t="shared" si="15"/>
        <v/>
      </c>
    </row>
    <row r="454" spans="1:6" x14ac:dyDescent="0.2">
      <c r="A454" s="206" t="s">
        <v>4738</v>
      </c>
      <c r="B454" s="206" t="s">
        <v>5885</v>
      </c>
      <c r="C454" s="203">
        <v>40103999</v>
      </c>
      <c r="D454" s="205">
        <v>0.18</v>
      </c>
      <c r="E454" s="198" t="str">
        <f t="shared" si="14"/>
        <v>CM+903896104</v>
      </c>
      <c r="F454" s="70" t="str">
        <f t="shared" si="15"/>
        <v/>
      </c>
    </row>
    <row r="455" spans="1:6" x14ac:dyDescent="0.2">
      <c r="A455" s="206" t="s">
        <v>4740</v>
      </c>
      <c r="B455" s="206" t="s">
        <v>5885</v>
      </c>
      <c r="C455" s="203">
        <v>40103999</v>
      </c>
      <c r="D455" s="205">
        <v>0.18</v>
      </c>
      <c r="E455" s="198" t="str">
        <f t="shared" si="14"/>
        <v>CM+903896118</v>
      </c>
      <c r="F455" s="70" t="str">
        <f t="shared" si="15"/>
        <v/>
      </c>
    </row>
    <row r="456" spans="1:6" x14ac:dyDescent="0.2">
      <c r="A456" s="206" t="s">
        <v>4742</v>
      </c>
      <c r="B456" s="206" t="s">
        <v>4744</v>
      </c>
      <c r="C456" s="203">
        <v>40103999</v>
      </c>
      <c r="D456" s="205">
        <v>0.18</v>
      </c>
      <c r="E456" s="198" t="str">
        <f t="shared" si="14"/>
        <v>CM+903896123</v>
      </c>
      <c r="F456" s="70" t="str">
        <f t="shared" si="15"/>
        <v/>
      </c>
    </row>
    <row r="457" spans="1:6" x14ac:dyDescent="0.2">
      <c r="A457" s="206" t="s">
        <v>4745</v>
      </c>
      <c r="B457" s="206" t="s">
        <v>4747</v>
      </c>
      <c r="C457" s="203">
        <v>40103999</v>
      </c>
      <c r="D457" s="205">
        <v>0.18</v>
      </c>
      <c r="E457" s="198" t="str">
        <f t="shared" si="14"/>
        <v>CM+903896132</v>
      </c>
      <c r="F457" s="70" t="str">
        <f t="shared" si="15"/>
        <v/>
      </c>
    </row>
    <row r="458" spans="1:6" x14ac:dyDescent="0.2">
      <c r="A458" s="206" t="s">
        <v>4748</v>
      </c>
      <c r="B458" s="206" t="s">
        <v>4750</v>
      </c>
      <c r="C458" s="203">
        <v>40103999</v>
      </c>
      <c r="D458" s="205">
        <v>0.18</v>
      </c>
      <c r="E458" s="198" t="str">
        <f t="shared" si="14"/>
        <v>CM+903896133</v>
      </c>
      <c r="F458" s="70" t="str">
        <f t="shared" si="15"/>
        <v/>
      </c>
    </row>
    <row r="459" spans="1:6" x14ac:dyDescent="0.2">
      <c r="A459" s="206" t="s">
        <v>4751</v>
      </c>
      <c r="B459" s="206" t="s">
        <v>4753</v>
      </c>
      <c r="C459" s="203">
        <v>40103999</v>
      </c>
      <c r="D459" s="205">
        <v>0.18</v>
      </c>
      <c r="E459" s="198" t="str">
        <f t="shared" si="14"/>
        <v>CM+903896137</v>
      </c>
      <c r="F459" s="70" t="str">
        <f t="shared" si="15"/>
        <v/>
      </c>
    </row>
    <row r="460" spans="1:6" x14ac:dyDescent="0.2">
      <c r="A460" s="206" t="s">
        <v>4754</v>
      </c>
      <c r="B460" s="206" t="s">
        <v>5885</v>
      </c>
      <c r="C460" s="203">
        <v>3926</v>
      </c>
      <c r="D460" s="205">
        <v>0.18</v>
      </c>
      <c r="E460" s="198" t="str">
        <f t="shared" si="14"/>
        <v>CM+903896170</v>
      </c>
      <c r="F460" s="70" t="str">
        <f t="shared" si="15"/>
        <v/>
      </c>
    </row>
    <row r="461" spans="1:6" x14ac:dyDescent="0.2">
      <c r="A461" s="206" t="s">
        <v>4755</v>
      </c>
      <c r="B461" s="206" t="s">
        <v>5885</v>
      </c>
      <c r="C461" s="203">
        <v>3926</v>
      </c>
      <c r="D461" s="205">
        <v>0.18</v>
      </c>
      <c r="E461" s="198" t="str">
        <f t="shared" si="14"/>
        <v>CM+903896182</v>
      </c>
      <c r="F461" s="70" t="str">
        <f t="shared" si="15"/>
        <v/>
      </c>
    </row>
    <row r="462" spans="1:6" x14ac:dyDescent="0.2">
      <c r="A462" s="206" t="s">
        <v>4756</v>
      </c>
      <c r="B462" s="206" t="s">
        <v>5885</v>
      </c>
      <c r="C462" s="203">
        <v>40103999</v>
      </c>
      <c r="D462" s="205">
        <v>0.18</v>
      </c>
      <c r="E462" s="198" t="str">
        <f t="shared" si="14"/>
        <v>CM+903896186</v>
      </c>
      <c r="F462" s="70" t="str">
        <f t="shared" si="15"/>
        <v/>
      </c>
    </row>
    <row r="463" spans="1:6" x14ac:dyDescent="0.2">
      <c r="A463" s="206" t="s">
        <v>4758</v>
      </c>
      <c r="B463" s="206" t="s">
        <v>5885</v>
      </c>
      <c r="C463" s="203">
        <v>3926</v>
      </c>
      <c r="D463" s="205">
        <v>0.18</v>
      </c>
      <c r="E463" s="198" t="str">
        <f t="shared" si="14"/>
        <v>CM+903896470</v>
      </c>
      <c r="F463" s="70" t="str">
        <f t="shared" si="15"/>
        <v/>
      </c>
    </row>
    <row r="464" spans="1:6" x14ac:dyDescent="0.2">
      <c r="A464" s="206" t="s">
        <v>1649</v>
      </c>
      <c r="B464" s="206" t="s">
        <v>1651</v>
      </c>
      <c r="C464" s="203">
        <v>40103999</v>
      </c>
      <c r="D464" s="205">
        <v>0.18</v>
      </c>
      <c r="E464" s="198" t="str">
        <f t="shared" si="14"/>
        <v>CM+903896549</v>
      </c>
      <c r="F464" s="70" t="str">
        <f t="shared" si="15"/>
        <v/>
      </c>
    </row>
    <row r="465" spans="1:6" x14ac:dyDescent="0.2">
      <c r="A465" s="206" t="s">
        <v>13088</v>
      </c>
      <c r="B465" s="206" t="s">
        <v>15350</v>
      </c>
      <c r="C465" s="203">
        <v>8473</v>
      </c>
      <c r="D465" s="205">
        <v>0.18</v>
      </c>
      <c r="E465" s="198" t="str">
        <f t="shared" si="14"/>
        <v>CM+903950480</v>
      </c>
      <c r="F465" s="70" t="str">
        <f t="shared" si="15"/>
        <v/>
      </c>
    </row>
    <row r="466" spans="1:6" x14ac:dyDescent="0.2">
      <c r="A466" s="206" t="s">
        <v>7498</v>
      </c>
      <c r="B466" s="206" t="s">
        <v>7500</v>
      </c>
      <c r="C466" s="203">
        <v>9022</v>
      </c>
      <c r="D466" s="205">
        <v>0.12</v>
      </c>
      <c r="E466" s="198" t="str">
        <f t="shared" si="14"/>
        <v>CM+904242170</v>
      </c>
      <c r="F466" s="70" t="str">
        <f t="shared" si="15"/>
        <v/>
      </c>
    </row>
    <row r="467" spans="1:6" x14ac:dyDescent="0.2">
      <c r="A467" s="206" t="s">
        <v>4891</v>
      </c>
      <c r="B467" s="206" t="s">
        <v>1072</v>
      </c>
      <c r="C467" s="203">
        <v>8536</v>
      </c>
      <c r="D467" s="205">
        <v>0.18</v>
      </c>
      <c r="E467" s="198" t="str">
        <f t="shared" si="14"/>
        <v>CM+904266292</v>
      </c>
      <c r="F467" s="70" t="str">
        <f t="shared" si="15"/>
        <v/>
      </c>
    </row>
    <row r="468" spans="1:6" x14ac:dyDescent="0.2">
      <c r="A468" s="206" t="s">
        <v>4892</v>
      </c>
      <c r="B468" s="206" t="s">
        <v>5684</v>
      </c>
      <c r="C468" s="203">
        <v>85365090</v>
      </c>
      <c r="D468" s="205">
        <v>0.18</v>
      </c>
      <c r="E468" s="198" t="str">
        <f t="shared" si="14"/>
        <v>CM+904266304</v>
      </c>
      <c r="F468" s="70" t="str">
        <f t="shared" si="15"/>
        <v/>
      </c>
    </row>
    <row r="469" spans="1:6" x14ac:dyDescent="0.2">
      <c r="A469" s="206" t="s">
        <v>1801</v>
      </c>
      <c r="B469" s="206" t="s">
        <v>4112</v>
      </c>
      <c r="C469" s="203">
        <v>3926</v>
      </c>
      <c r="D469" s="205">
        <v>0.18</v>
      </c>
      <c r="E469" s="198" t="str">
        <f t="shared" si="14"/>
        <v>CM+904266309</v>
      </c>
      <c r="F469" s="70" t="str">
        <f t="shared" si="15"/>
        <v/>
      </c>
    </row>
    <row r="470" spans="1:6" x14ac:dyDescent="0.2">
      <c r="A470" s="206" t="s">
        <v>19867</v>
      </c>
      <c r="B470" s="206" t="s">
        <v>3267</v>
      </c>
      <c r="C470" s="203">
        <v>3926</v>
      </c>
      <c r="D470" s="205">
        <v>0.18</v>
      </c>
      <c r="E470" s="198" t="str">
        <f t="shared" si="14"/>
        <v>CM+904317181</v>
      </c>
      <c r="F470" s="70" t="str">
        <f t="shared" si="15"/>
        <v/>
      </c>
    </row>
    <row r="471" spans="1:6" x14ac:dyDescent="0.2">
      <c r="A471" s="206" t="s">
        <v>22044</v>
      </c>
      <c r="B471" s="206" t="s">
        <v>4989</v>
      </c>
      <c r="C471" s="203">
        <v>8413</v>
      </c>
      <c r="D471" s="205">
        <v>0.12</v>
      </c>
      <c r="E471" s="198" t="str">
        <f t="shared" si="14"/>
        <v>CM+904317190</v>
      </c>
      <c r="F471" s="70" t="str">
        <f t="shared" si="15"/>
        <v/>
      </c>
    </row>
    <row r="472" spans="1:6" x14ac:dyDescent="0.2">
      <c r="A472" s="206" t="s">
        <v>2521</v>
      </c>
      <c r="B472" s="206" t="s">
        <v>19223</v>
      </c>
      <c r="C472" s="203">
        <v>85318000</v>
      </c>
      <c r="D472" s="205">
        <v>0.28000000000000003</v>
      </c>
      <c r="E472" s="198" t="str">
        <f t="shared" si="14"/>
        <v>CM+904317233</v>
      </c>
      <c r="F472" s="70" t="str">
        <f t="shared" si="15"/>
        <v/>
      </c>
    </row>
    <row r="473" spans="1:6" x14ac:dyDescent="0.2">
      <c r="A473" s="206" t="s">
        <v>2525</v>
      </c>
      <c r="B473" s="206" t="s">
        <v>4113</v>
      </c>
      <c r="C473" s="203">
        <v>8414</v>
      </c>
      <c r="D473" s="205">
        <v>0.18</v>
      </c>
      <c r="E473" s="198" t="str">
        <f t="shared" si="14"/>
        <v>CM+904317237</v>
      </c>
      <c r="F473" s="70" t="str">
        <f t="shared" si="15"/>
        <v/>
      </c>
    </row>
    <row r="474" spans="1:6" x14ac:dyDescent="0.2">
      <c r="A474" s="206" t="s">
        <v>2529</v>
      </c>
      <c r="B474" s="206" t="s">
        <v>2531</v>
      </c>
      <c r="C474" s="203">
        <v>85042100</v>
      </c>
      <c r="D474" s="205">
        <v>0.18</v>
      </c>
      <c r="E474" s="198" t="str">
        <f t="shared" si="14"/>
        <v>CM+904337177</v>
      </c>
      <c r="F474" s="70" t="str">
        <f t="shared" si="15"/>
        <v/>
      </c>
    </row>
    <row r="475" spans="1:6" x14ac:dyDescent="0.2">
      <c r="A475" s="206" t="s">
        <v>2545</v>
      </c>
      <c r="B475" s="206" t="s">
        <v>2547</v>
      </c>
      <c r="C475" s="203">
        <v>8504</v>
      </c>
      <c r="D475" s="205">
        <v>0.18</v>
      </c>
      <c r="E475" s="198" t="str">
        <f t="shared" si="14"/>
        <v>CM+904366059</v>
      </c>
      <c r="F475" s="70" t="str">
        <f t="shared" si="15"/>
        <v/>
      </c>
    </row>
    <row r="476" spans="1:6" x14ac:dyDescent="0.2">
      <c r="A476" s="209" t="s">
        <v>2554</v>
      </c>
      <c r="B476" s="209" t="s">
        <v>5717</v>
      </c>
      <c r="C476" s="203">
        <v>85393990</v>
      </c>
      <c r="D476" s="205">
        <v>0.18</v>
      </c>
      <c r="E476" s="198" t="str">
        <f t="shared" si="14"/>
        <v>CM+904506553</v>
      </c>
      <c r="F476" s="70" t="str">
        <f t="shared" si="15"/>
        <v/>
      </c>
    </row>
    <row r="477" spans="1:6" x14ac:dyDescent="0.2">
      <c r="A477" s="206" t="s">
        <v>2556</v>
      </c>
      <c r="B477" s="206" t="s">
        <v>19224</v>
      </c>
      <c r="C477" s="203">
        <v>85365090</v>
      </c>
      <c r="D477" s="205">
        <v>0.18</v>
      </c>
      <c r="E477" s="198" t="str">
        <f t="shared" si="14"/>
        <v>CM+904506574</v>
      </c>
      <c r="F477" s="70" t="str">
        <f t="shared" si="15"/>
        <v/>
      </c>
    </row>
    <row r="478" spans="1:6" x14ac:dyDescent="0.2">
      <c r="A478" s="206" t="s">
        <v>2558</v>
      </c>
      <c r="B478" s="206" t="s">
        <v>2560</v>
      </c>
      <c r="C478" s="203">
        <v>85392190</v>
      </c>
      <c r="D478" s="205">
        <v>0.28000000000000003</v>
      </c>
      <c r="E478" s="198" t="str">
        <f t="shared" si="14"/>
        <v>CM+904506582</v>
      </c>
      <c r="F478" s="70" t="str">
        <f t="shared" si="15"/>
        <v/>
      </c>
    </row>
    <row r="479" spans="1:6" x14ac:dyDescent="0.2">
      <c r="A479" s="206" t="s">
        <v>2564</v>
      </c>
      <c r="B479" s="206" t="s">
        <v>2566</v>
      </c>
      <c r="C479" s="203">
        <v>85361030</v>
      </c>
      <c r="D479" s="205">
        <v>0.18</v>
      </c>
      <c r="E479" s="198" t="str">
        <f t="shared" si="14"/>
        <v>CM+904519604</v>
      </c>
      <c r="F479" s="70" t="str">
        <f t="shared" si="15"/>
        <v/>
      </c>
    </row>
    <row r="480" spans="1:6" x14ac:dyDescent="0.2">
      <c r="A480" s="206" t="s">
        <v>6138</v>
      </c>
      <c r="B480" s="206" t="s">
        <v>22045</v>
      </c>
      <c r="C480" s="203">
        <v>85361010</v>
      </c>
      <c r="D480" s="205">
        <v>0.18</v>
      </c>
      <c r="E480" s="198" t="str">
        <f t="shared" si="14"/>
        <v>CM+904519716</v>
      </c>
      <c r="F480" s="70" t="str">
        <f t="shared" si="15"/>
        <v/>
      </c>
    </row>
    <row r="481" spans="1:6" x14ac:dyDescent="0.2">
      <c r="A481" s="206" t="s">
        <v>6155</v>
      </c>
      <c r="B481" s="206" t="s">
        <v>1114</v>
      </c>
      <c r="C481" s="203">
        <v>85369090</v>
      </c>
      <c r="D481" s="205">
        <v>0.18</v>
      </c>
      <c r="E481" s="198" t="str">
        <f t="shared" si="14"/>
        <v>CM+904523173</v>
      </c>
      <c r="F481" s="70" t="str">
        <f t="shared" si="15"/>
        <v/>
      </c>
    </row>
    <row r="482" spans="1:6" x14ac:dyDescent="0.2">
      <c r="A482" s="206" t="s">
        <v>11888</v>
      </c>
      <c r="B482" s="206" t="s">
        <v>8246</v>
      </c>
      <c r="C482" s="203">
        <v>8544</v>
      </c>
      <c r="D482" s="205">
        <v>0.18</v>
      </c>
      <c r="E482" s="198" t="str">
        <f t="shared" si="14"/>
        <v>CM+904719028</v>
      </c>
      <c r="F482" s="70" t="str">
        <f t="shared" si="15"/>
        <v/>
      </c>
    </row>
    <row r="483" spans="1:6" x14ac:dyDescent="0.2">
      <c r="A483" s="206" t="s">
        <v>10156</v>
      </c>
      <c r="B483" s="206" t="s">
        <v>22046</v>
      </c>
      <c r="C483" s="203">
        <v>8544</v>
      </c>
      <c r="D483" s="205">
        <v>0.18</v>
      </c>
      <c r="E483" s="198" t="str">
        <f t="shared" si="14"/>
        <v>CM+904771087</v>
      </c>
      <c r="F483" s="70" t="str">
        <f t="shared" si="15"/>
        <v/>
      </c>
    </row>
    <row r="484" spans="1:6" x14ac:dyDescent="0.2">
      <c r="A484" s="206" t="s">
        <v>5521</v>
      </c>
      <c r="B484" s="206" t="s">
        <v>4037</v>
      </c>
      <c r="C484" s="203">
        <v>85444299</v>
      </c>
      <c r="D484" s="205">
        <v>0.18</v>
      </c>
      <c r="E484" s="198" t="str">
        <f t="shared" si="14"/>
        <v>CM+904771097</v>
      </c>
      <c r="F484" s="70" t="str">
        <f t="shared" si="15"/>
        <v/>
      </c>
    </row>
    <row r="485" spans="1:6" x14ac:dyDescent="0.2">
      <c r="A485" s="206" t="s">
        <v>5523</v>
      </c>
      <c r="B485" s="206" t="s">
        <v>22047</v>
      </c>
      <c r="C485" s="203">
        <v>85442090</v>
      </c>
      <c r="D485" s="205">
        <v>0.18</v>
      </c>
      <c r="E485" s="198" t="str">
        <f t="shared" si="14"/>
        <v>CM+904771107</v>
      </c>
      <c r="F485" s="70" t="str">
        <f t="shared" si="15"/>
        <v/>
      </c>
    </row>
    <row r="486" spans="1:6" x14ac:dyDescent="0.2">
      <c r="A486" s="206" t="s">
        <v>2934</v>
      </c>
      <c r="B486" s="206" t="s">
        <v>2936</v>
      </c>
      <c r="C486" s="203">
        <v>8536</v>
      </c>
      <c r="D486" s="205">
        <v>0.18</v>
      </c>
      <c r="E486" s="198" t="str">
        <f t="shared" si="14"/>
        <v>CM+904861342</v>
      </c>
      <c r="F486" s="70" t="str">
        <f t="shared" si="15"/>
        <v/>
      </c>
    </row>
    <row r="487" spans="1:6" x14ac:dyDescent="0.2">
      <c r="A487" s="206" t="s">
        <v>2943</v>
      </c>
      <c r="B487" s="206" t="s">
        <v>2944</v>
      </c>
      <c r="C487" s="203">
        <v>8504</v>
      </c>
      <c r="D487" s="205">
        <v>0.18</v>
      </c>
      <c r="E487" s="198" t="str">
        <f t="shared" si="14"/>
        <v>CM+904861396</v>
      </c>
      <c r="F487" s="70" t="str">
        <f t="shared" si="15"/>
        <v/>
      </c>
    </row>
    <row r="488" spans="1:6" x14ac:dyDescent="0.2">
      <c r="A488" s="206" t="s">
        <v>13194</v>
      </c>
      <c r="B488" s="206" t="s">
        <v>23893</v>
      </c>
      <c r="C488" s="203">
        <v>90229090</v>
      </c>
      <c r="D488" s="205">
        <v>0.12</v>
      </c>
      <c r="E488" s="198" t="str">
        <f t="shared" si="14"/>
        <v>CM+904861417</v>
      </c>
      <c r="F488" s="70" t="str">
        <f t="shared" si="15"/>
        <v/>
      </c>
    </row>
    <row r="489" spans="1:6" x14ac:dyDescent="0.2">
      <c r="A489" s="206" t="s">
        <v>3281</v>
      </c>
      <c r="B489" s="206" t="s">
        <v>23893</v>
      </c>
      <c r="C489" s="203">
        <v>90229090</v>
      </c>
      <c r="D489" s="205">
        <v>0.12</v>
      </c>
      <c r="E489" s="198" t="str">
        <f t="shared" si="14"/>
        <v>CM+904861417</v>
      </c>
      <c r="F489" s="70" t="str">
        <f t="shared" si="15"/>
        <v/>
      </c>
    </row>
    <row r="490" spans="1:6" x14ac:dyDescent="0.2">
      <c r="A490" s="206" t="s">
        <v>13196</v>
      </c>
      <c r="B490" s="206" t="s">
        <v>15351</v>
      </c>
      <c r="C490" s="203">
        <v>85045090</v>
      </c>
      <c r="D490" s="205">
        <v>0.18</v>
      </c>
      <c r="E490" s="198" t="str">
        <f t="shared" si="14"/>
        <v>CM+904861420</v>
      </c>
      <c r="F490" s="70" t="str">
        <f t="shared" si="15"/>
        <v/>
      </c>
    </row>
    <row r="491" spans="1:6" x14ac:dyDescent="0.2">
      <c r="A491" s="206" t="s">
        <v>14514</v>
      </c>
      <c r="B491" s="206" t="s">
        <v>5912</v>
      </c>
      <c r="C491" s="203">
        <v>85045090</v>
      </c>
      <c r="D491" s="205">
        <v>0.18</v>
      </c>
      <c r="E491" s="198" t="str">
        <f t="shared" si="14"/>
        <v>CM+904861420</v>
      </c>
      <c r="F491" s="70" t="str">
        <f t="shared" si="15"/>
        <v/>
      </c>
    </row>
    <row r="492" spans="1:6" x14ac:dyDescent="0.2">
      <c r="A492" s="206" t="s">
        <v>3960</v>
      </c>
      <c r="B492" s="206" t="s">
        <v>3962</v>
      </c>
      <c r="C492" s="203">
        <v>8541</v>
      </c>
      <c r="D492" s="205">
        <v>0.18</v>
      </c>
      <c r="E492" s="198" t="str">
        <f t="shared" si="14"/>
        <v>CM+951407020</v>
      </c>
      <c r="F492" s="70" t="str">
        <f t="shared" si="15"/>
        <v/>
      </c>
    </row>
    <row r="493" spans="1:6" x14ac:dyDescent="0.2">
      <c r="A493" s="206" t="s">
        <v>559</v>
      </c>
      <c r="B493" s="206" t="s">
        <v>558</v>
      </c>
      <c r="C493" s="203">
        <v>8473</v>
      </c>
      <c r="D493" s="205">
        <v>0.18</v>
      </c>
      <c r="E493" s="198" t="str">
        <f t="shared" si="14"/>
        <v>CM+951451255</v>
      </c>
      <c r="F493" s="70" t="str">
        <f t="shared" si="15"/>
        <v/>
      </c>
    </row>
    <row r="494" spans="1:6" ht="15" x14ac:dyDescent="0.25">
      <c r="A494" s="206" t="s">
        <v>560</v>
      </c>
      <c r="B494" s="206" t="s">
        <v>8181</v>
      </c>
      <c r="C494" s="209">
        <v>90229090</v>
      </c>
      <c r="D494" s="236">
        <v>0.12</v>
      </c>
      <c r="E494" s="198" t="str">
        <f t="shared" si="14"/>
        <v>CM+951451260</v>
      </c>
      <c r="F494" s="70" t="str">
        <f t="shared" si="15"/>
        <v/>
      </c>
    </row>
    <row r="495" spans="1:6" x14ac:dyDescent="0.2">
      <c r="A495" s="206" t="s">
        <v>564</v>
      </c>
      <c r="B495" s="206" t="s">
        <v>4051</v>
      </c>
      <c r="C495" s="203">
        <v>3926</v>
      </c>
      <c r="D495" s="205">
        <v>0.18</v>
      </c>
      <c r="E495" s="198" t="str">
        <f t="shared" si="14"/>
        <v>CM+951451267</v>
      </c>
      <c r="F495" s="70" t="str">
        <f t="shared" si="15"/>
        <v/>
      </c>
    </row>
    <row r="496" spans="1:6" x14ac:dyDescent="0.2">
      <c r="A496" s="206" t="s">
        <v>578</v>
      </c>
      <c r="B496" s="206" t="s">
        <v>580</v>
      </c>
      <c r="C496" s="203">
        <v>73259999</v>
      </c>
      <c r="D496" s="205">
        <v>0.18</v>
      </c>
      <c r="E496" s="198" t="str">
        <f t="shared" si="14"/>
        <v>CM+951451321</v>
      </c>
      <c r="F496" s="70" t="str">
        <f t="shared" si="15"/>
        <v/>
      </c>
    </row>
    <row r="497" spans="1:6" x14ac:dyDescent="0.2">
      <c r="A497" s="206" t="s">
        <v>581</v>
      </c>
      <c r="B497" s="206" t="s">
        <v>3970</v>
      </c>
      <c r="C497" s="203">
        <v>8471</v>
      </c>
      <c r="D497" s="205">
        <v>0.18</v>
      </c>
      <c r="E497" s="198" t="str">
        <f t="shared" si="14"/>
        <v>CM+951451381</v>
      </c>
      <c r="F497" s="70" t="str">
        <f t="shared" si="15"/>
        <v/>
      </c>
    </row>
    <row r="498" spans="1:6" x14ac:dyDescent="0.2">
      <c r="A498" s="206" t="s">
        <v>585</v>
      </c>
      <c r="B498" s="206" t="s">
        <v>587</v>
      </c>
      <c r="C498" s="203">
        <v>8501</v>
      </c>
      <c r="D498" s="205">
        <v>0.18</v>
      </c>
      <c r="E498" s="198" t="str">
        <f t="shared" si="14"/>
        <v>CM+951451385</v>
      </c>
      <c r="F498" s="70" t="str">
        <f t="shared" si="15"/>
        <v/>
      </c>
    </row>
    <row r="499" spans="1:6" x14ac:dyDescent="0.2">
      <c r="A499" s="206" t="s">
        <v>588</v>
      </c>
      <c r="B499" s="206" t="s">
        <v>4591</v>
      </c>
      <c r="C499" s="203">
        <v>90229090</v>
      </c>
      <c r="D499" s="205">
        <v>0.12</v>
      </c>
      <c r="E499" s="198" t="str">
        <f t="shared" si="14"/>
        <v>CM+951451390</v>
      </c>
      <c r="F499" s="70" t="str">
        <f t="shared" si="15"/>
        <v/>
      </c>
    </row>
    <row r="500" spans="1:6" x14ac:dyDescent="0.2">
      <c r="A500" s="206" t="s">
        <v>19868</v>
      </c>
      <c r="B500" s="206" t="s">
        <v>22048</v>
      </c>
      <c r="C500" s="203">
        <v>8473</v>
      </c>
      <c r="D500" s="205">
        <v>0.18</v>
      </c>
      <c r="E500" s="198" t="str">
        <f t="shared" si="14"/>
        <v>CM+951451428</v>
      </c>
      <c r="F500" s="70" t="str">
        <f t="shared" si="15"/>
        <v/>
      </c>
    </row>
    <row r="501" spans="1:6" x14ac:dyDescent="0.2">
      <c r="A501" s="206" t="s">
        <v>15781</v>
      </c>
      <c r="B501" s="206" t="s">
        <v>15782</v>
      </c>
      <c r="C501" s="203">
        <v>8473</v>
      </c>
      <c r="D501" s="205">
        <v>0.18</v>
      </c>
      <c r="E501" s="198" t="str">
        <f t="shared" si="14"/>
        <v>CM+951451430</v>
      </c>
      <c r="F501" s="70" t="str">
        <f t="shared" si="15"/>
        <v/>
      </c>
    </row>
    <row r="502" spans="1:6" x14ac:dyDescent="0.2">
      <c r="A502" s="206" t="s">
        <v>590</v>
      </c>
      <c r="B502" s="206" t="s">
        <v>591</v>
      </c>
      <c r="C502" s="203">
        <v>8443</v>
      </c>
      <c r="D502" s="205">
        <v>0.18</v>
      </c>
      <c r="E502" s="198" t="str">
        <f t="shared" si="14"/>
        <v>CM+951451480</v>
      </c>
      <c r="F502" s="70" t="str">
        <f t="shared" si="15"/>
        <v/>
      </c>
    </row>
    <row r="503" spans="1:6" x14ac:dyDescent="0.2">
      <c r="A503" s="206" t="s">
        <v>15519</v>
      </c>
      <c r="B503" s="206" t="s">
        <v>11825</v>
      </c>
      <c r="C503" s="203">
        <v>8542</v>
      </c>
      <c r="D503" s="205">
        <v>0.18</v>
      </c>
      <c r="E503" s="198" t="str">
        <f t="shared" si="14"/>
        <v>CM+951451515</v>
      </c>
      <c r="F503" s="70" t="str">
        <f t="shared" si="15"/>
        <v/>
      </c>
    </row>
    <row r="504" spans="1:6" x14ac:dyDescent="0.2">
      <c r="A504" s="206" t="s">
        <v>1616</v>
      </c>
      <c r="B504" s="206" t="s">
        <v>1615</v>
      </c>
      <c r="C504" s="203">
        <v>8473</v>
      </c>
      <c r="D504" s="205">
        <v>0.18</v>
      </c>
      <c r="E504" s="198" t="str">
        <f t="shared" si="14"/>
        <v>CM+951452445</v>
      </c>
      <c r="F504" s="70" t="str">
        <f t="shared" si="15"/>
        <v/>
      </c>
    </row>
    <row r="505" spans="1:6" x14ac:dyDescent="0.2">
      <c r="A505" s="206" t="s">
        <v>1617</v>
      </c>
      <c r="B505" s="206" t="s">
        <v>4207</v>
      </c>
      <c r="C505" s="203">
        <v>84836090</v>
      </c>
      <c r="D505" s="205">
        <v>0.18</v>
      </c>
      <c r="E505" s="198" t="str">
        <f t="shared" si="14"/>
        <v>CM+951452590</v>
      </c>
      <c r="F505" s="70" t="str">
        <f t="shared" si="15"/>
        <v/>
      </c>
    </row>
    <row r="506" spans="1:6" x14ac:dyDescent="0.2">
      <c r="A506" s="206" t="s">
        <v>1619</v>
      </c>
      <c r="B506" s="206" t="s">
        <v>1095</v>
      </c>
      <c r="C506" s="207">
        <v>90229090</v>
      </c>
      <c r="D506" s="205">
        <v>0.12</v>
      </c>
      <c r="E506" s="198" t="str">
        <f t="shared" si="14"/>
        <v>CM+951452619</v>
      </c>
      <c r="F506" s="70" t="str">
        <f t="shared" si="15"/>
        <v/>
      </c>
    </row>
    <row r="507" spans="1:6" x14ac:dyDescent="0.2">
      <c r="A507" s="206" t="s">
        <v>1624</v>
      </c>
      <c r="B507" s="206" t="s">
        <v>1623</v>
      </c>
      <c r="C507" s="203">
        <v>8501</v>
      </c>
      <c r="D507" s="205">
        <v>0.18</v>
      </c>
      <c r="E507" s="198" t="str">
        <f t="shared" si="14"/>
        <v>CM+951452660</v>
      </c>
      <c r="F507" s="70" t="str">
        <f t="shared" si="15"/>
        <v/>
      </c>
    </row>
    <row r="508" spans="1:6" x14ac:dyDescent="0.2">
      <c r="A508" s="206" t="s">
        <v>1629</v>
      </c>
      <c r="B508" s="206" t="s">
        <v>1630</v>
      </c>
      <c r="C508" s="203">
        <v>8473</v>
      </c>
      <c r="D508" s="205">
        <v>0.18</v>
      </c>
      <c r="E508" s="198" t="str">
        <f t="shared" si="14"/>
        <v>CM+951452910</v>
      </c>
      <c r="F508" s="70" t="str">
        <f t="shared" si="15"/>
        <v/>
      </c>
    </row>
    <row r="509" spans="1:6" x14ac:dyDescent="0.2">
      <c r="A509" s="206" t="s">
        <v>1632</v>
      </c>
      <c r="B509" s="206" t="s">
        <v>1634</v>
      </c>
      <c r="C509" s="203">
        <v>7006</v>
      </c>
      <c r="D509" s="205">
        <v>0.18</v>
      </c>
      <c r="E509" s="198" t="str">
        <f t="shared" si="14"/>
        <v>CM+951453544</v>
      </c>
      <c r="F509" s="70" t="str">
        <f t="shared" si="15"/>
        <v/>
      </c>
    </row>
    <row r="510" spans="1:6" x14ac:dyDescent="0.2">
      <c r="A510" s="206" t="s">
        <v>5806</v>
      </c>
      <c r="B510" s="206" t="s">
        <v>6501</v>
      </c>
      <c r="C510" s="203">
        <v>8473</v>
      </c>
      <c r="D510" s="205">
        <v>0.18</v>
      </c>
      <c r="E510" s="198" t="str">
        <f t="shared" si="14"/>
        <v>CM+951454410</v>
      </c>
      <c r="F510" s="70" t="str">
        <f t="shared" si="15"/>
        <v/>
      </c>
    </row>
    <row r="511" spans="1:6" x14ac:dyDescent="0.2">
      <c r="A511" s="206" t="s">
        <v>5808</v>
      </c>
      <c r="B511" s="206" t="s">
        <v>3268</v>
      </c>
      <c r="C511" s="203">
        <v>8501</v>
      </c>
      <c r="D511" s="205">
        <v>0.18</v>
      </c>
      <c r="E511" s="198" t="str">
        <f t="shared" si="14"/>
        <v>CM+951454524</v>
      </c>
      <c r="F511" s="70" t="str">
        <f t="shared" si="15"/>
        <v/>
      </c>
    </row>
    <row r="512" spans="1:6" x14ac:dyDescent="0.2">
      <c r="A512" s="206" t="s">
        <v>5815</v>
      </c>
      <c r="B512" s="206" t="s">
        <v>3268</v>
      </c>
      <c r="C512" s="203">
        <v>8501</v>
      </c>
      <c r="D512" s="205">
        <v>0.18</v>
      </c>
      <c r="E512" s="198" t="str">
        <f t="shared" si="14"/>
        <v>CM+951454760</v>
      </c>
      <c r="F512" s="70" t="str">
        <f t="shared" si="15"/>
        <v/>
      </c>
    </row>
    <row r="513" spans="1:6" x14ac:dyDescent="0.2">
      <c r="A513" s="206" t="s">
        <v>5816</v>
      </c>
      <c r="B513" s="206" t="s">
        <v>3796</v>
      </c>
      <c r="C513" s="203">
        <v>9010</v>
      </c>
      <c r="D513" s="205">
        <v>0.18</v>
      </c>
      <c r="E513" s="198" t="str">
        <f t="shared" si="14"/>
        <v>CM+951455020</v>
      </c>
      <c r="F513" s="70" t="str">
        <f t="shared" si="15"/>
        <v/>
      </c>
    </row>
    <row r="514" spans="1:6" x14ac:dyDescent="0.2">
      <c r="A514" s="206" t="s">
        <v>5818</v>
      </c>
      <c r="B514" s="206" t="s">
        <v>3796</v>
      </c>
      <c r="C514" s="203">
        <v>8473</v>
      </c>
      <c r="D514" s="205">
        <v>0.18</v>
      </c>
      <c r="E514" s="198" t="str">
        <f t="shared" ref="E514:E577" si="16">IF(D514="","",LEFT(A514,LEN(A514)-1))</f>
        <v>CM+951455021</v>
      </c>
      <c r="F514" s="70" t="str">
        <f t="shared" ref="F514:F577" si="17">IF(D514="","",IF(E514=E515,IF(C514&lt;&gt;C515,"MISMATCH",""),""))</f>
        <v/>
      </c>
    </row>
    <row r="515" spans="1:6" x14ac:dyDescent="0.2">
      <c r="A515" s="206" t="s">
        <v>2262</v>
      </c>
      <c r="B515" s="206" t="s">
        <v>2264</v>
      </c>
      <c r="C515" s="203">
        <v>85011019</v>
      </c>
      <c r="D515" s="205">
        <v>0.18</v>
      </c>
      <c r="E515" s="198" t="str">
        <f t="shared" si="16"/>
        <v>CM+951455135</v>
      </c>
      <c r="F515" s="70" t="str">
        <f t="shared" si="17"/>
        <v/>
      </c>
    </row>
    <row r="516" spans="1:6" x14ac:dyDescent="0.2">
      <c r="A516" s="206" t="s">
        <v>11873</v>
      </c>
      <c r="B516" s="206" t="s">
        <v>2399</v>
      </c>
      <c r="C516" s="203">
        <v>8473</v>
      </c>
      <c r="D516" s="205">
        <v>0.18</v>
      </c>
      <c r="E516" s="198" t="str">
        <f t="shared" si="16"/>
        <v>CM+951455145</v>
      </c>
      <c r="F516" s="70" t="str">
        <f t="shared" si="17"/>
        <v/>
      </c>
    </row>
    <row r="517" spans="1:6" x14ac:dyDescent="0.2">
      <c r="A517" s="206" t="s">
        <v>2265</v>
      </c>
      <c r="B517" s="206" t="s">
        <v>4200</v>
      </c>
      <c r="C517" s="203">
        <v>8536</v>
      </c>
      <c r="D517" s="205">
        <v>0.18</v>
      </c>
      <c r="E517" s="198" t="str">
        <f t="shared" si="16"/>
        <v>CM+951455150</v>
      </c>
      <c r="F517" s="70" t="str">
        <f t="shared" si="17"/>
        <v/>
      </c>
    </row>
    <row r="518" spans="1:6" x14ac:dyDescent="0.2">
      <c r="A518" s="206" t="s">
        <v>2272</v>
      </c>
      <c r="B518" s="206" t="s">
        <v>2274</v>
      </c>
      <c r="C518" s="203">
        <v>8536</v>
      </c>
      <c r="D518" s="205">
        <v>0.18</v>
      </c>
      <c r="E518" s="198" t="str">
        <f t="shared" si="16"/>
        <v>CM+951455175</v>
      </c>
      <c r="F518" s="70" t="str">
        <f t="shared" si="17"/>
        <v/>
      </c>
    </row>
    <row r="519" spans="1:6" x14ac:dyDescent="0.2">
      <c r="A519" s="206" t="s">
        <v>2275</v>
      </c>
      <c r="B519" s="206" t="s">
        <v>5885</v>
      </c>
      <c r="C519" s="203">
        <v>40103999</v>
      </c>
      <c r="D519" s="205">
        <v>0.18</v>
      </c>
      <c r="E519" s="198" t="str">
        <f t="shared" si="16"/>
        <v>CM+951455195</v>
      </c>
      <c r="F519" s="70" t="str">
        <f t="shared" si="17"/>
        <v/>
      </c>
    </row>
    <row r="520" spans="1:6" x14ac:dyDescent="0.2">
      <c r="A520" s="206" t="s">
        <v>104</v>
      </c>
      <c r="B520" s="206" t="s">
        <v>5879</v>
      </c>
      <c r="C520" s="203">
        <v>39269099</v>
      </c>
      <c r="D520" s="205">
        <v>0.18</v>
      </c>
      <c r="E520" s="198" t="str">
        <f t="shared" si="16"/>
        <v>CM+951455213</v>
      </c>
      <c r="F520" s="70" t="str">
        <f t="shared" si="17"/>
        <v/>
      </c>
    </row>
    <row r="521" spans="1:6" x14ac:dyDescent="0.2">
      <c r="A521" s="206" t="s">
        <v>17012</v>
      </c>
      <c r="B521" s="206" t="s">
        <v>5481</v>
      </c>
      <c r="C521" s="203">
        <v>85013112</v>
      </c>
      <c r="D521" s="205">
        <v>0.18</v>
      </c>
      <c r="E521" s="198" t="str">
        <f t="shared" si="16"/>
        <v>CM+951455370</v>
      </c>
      <c r="F521" s="70" t="str">
        <f t="shared" si="17"/>
        <v/>
      </c>
    </row>
    <row r="522" spans="1:6" x14ac:dyDescent="0.2">
      <c r="A522" s="206" t="s">
        <v>15783</v>
      </c>
      <c r="B522" s="206" t="s">
        <v>5481</v>
      </c>
      <c r="C522" s="203">
        <v>85013112</v>
      </c>
      <c r="D522" s="205">
        <v>0.18</v>
      </c>
      <c r="E522" s="198" t="str">
        <f t="shared" si="16"/>
        <v>CM+951455370</v>
      </c>
      <c r="F522" s="70" t="str">
        <f t="shared" si="17"/>
        <v/>
      </c>
    </row>
    <row r="523" spans="1:6" x14ac:dyDescent="0.2">
      <c r="A523" s="206" t="s">
        <v>106</v>
      </c>
      <c r="B523" s="206" t="s">
        <v>5879</v>
      </c>
      <c r="C523" s="203">
        <v>3917</v>
      </c>
      <c r="D523" s="205">
        <v>0.18</v>
      </c>
      <c r="E523" s="198" t="str">
        <f t="shared" si="16"/>
        <v>CM+951455501</v>
      </c>
      <c r="F523" s="70" t="str">
        <f t="shared" si="17"/>
        <v/>
      </c>
    </row>
    <row r="524" spans="1:6" x14ac:dyDescent="0.2">
      <c r="A524" s="206" t="s">
        <v>108</v>
      </c>
      <c r="B524" s="206" t="s">
        <v>596</v>
      </c>
      <c r="C524" s="203">
        <v>73259999</v>
      </c>
      <c r="D524" s="205">
        <v>0.18</v>
      </c>
      <c r="E524" s="198" t="str">
        <f t="shared" si="16"/>
        <v>CM+951455580</v>
      </c>
      <c r="F524" s="70" t="str">
        <f t="shared" si="17"/>
        <v/>
      </c>
    </row>
    <row r="525" spans="1:6" x14ac:dyDescent="0.2">
      <c r="A525" s="206" t="s">
        <v>11884</v>
      </c>
      <c r="B525" s="206" t="s">
        <v>15784</v>
      </c>
      <c r="C525" s="203">
        <v>90229090</v>
      </c>
      <c r="D525" s="205">
        <v>0.12</v>
      </c>
      <c r="E525" s="198" t="str">
        <f t="shared" si="16"/>
        <v>CM+951455700</v>
      </c>
      <c r="F525" s="70" t="str">
        <f t="shared" si="17"/>
        <v/>
      </c>
    </row>
    <row r="526" spans="1:6" x14ac:dyDescent="0.2">
      <c r="A526" s="206" t="s">
        <v>6503</v>
      </c>
      <c r="B526" s="206" t="s">
        <v>21988</v>
      </c>
      <c r="C526" s="203">
        <v>90229090</v>
      </c>
      <c r="D526" s="205">
        <v>0.12</v>
      </c>
      <c r="E526" s="198" t="str">
        <f t="shared" si="16"/>
        <v>CM+951455700</v>
      </c>
      <c r="F526" s="70" t="str">
        <f t="shared" si="17"/>
        <v/>
      </c>
    </row>
    <row r="527" spans="1:6" x14ac:dyDescent="0.2">
      <c r="A527" s="206" t="s">
        <v>114</v>
      </c>
      <c r="B527" s="206" t="s">
        <v>116</v>
      </c>
      <c r="C527" s="203">
        <v>7326</v>
      </c>
      <c r="D527" s="205">
        <v>0.18</v>
      </c>
      <c r="E527" s="198" t="str">
        <f t="shared" si="16"/>
        <v>CM+951456305</v>
      </c>
      <c r="F527" s="70" t="str">
        <f t="shared" si="17"/>
        <v/>
      </c>
    </row>
    <row r="528" spans="1:6" x14ac:dyDescent="0.2">
      <c r="A528" s="206" t="s">
        <v>120</v>
      </c>
      <c r="B528" s="206" t="s">
        <v>122</v>
      </c>
      <c r="C528" s="203">
        <v>8473</v>
      </c>
      <c r="D528" s="205">
        <v>0.18</v>
      </c>
      <c r="E528" s="198" t="str">
        <f t="shared" si="16"/>
        <v>CM+951456309</v>
      </c>
      <c r="F528" s="70" t="str">
        <f t="shared" si="17"/>
        <v/>
      </c>
    </row>
    <row r="529" spans="1:6" x14ac:dyDescent="0.2">
      <c r="A529" s="206" t="s">
        <v>125</v>
      </c>
      <c r="B529" s="206" t="s">
        <v>124</v>
      </c>
      <c r="C529" s="203">
        <v>90229090</v>
      </c>
      <c r="D529" s="205">
        <v>0.12</v>
      </c>
      <c r="E529" s="198" t="str">
        <f t="shared" si="16"/>
        <v>CM+951456550</v>
      </c>
      <c r="F529" s="70" t="str">
        <f t="shared" si="17"/>
        <v/>
      </c>
    </row>
    <row r="530" spans="1:6" x14ac:dyDescent="0.2">
      <c r="A530" s="206" t="s">
        <v>130</v>
      </c>
      <c r="B530" s="206" t="s">
        <v>5885</v>
      </c>
      <c r="C530" s="203">
        <v>40103999</v>
      </c>
      <c r="D530" s="205">
        <v>0.18</v>
      </c>
      <c r="E530" s="198" t="str">
        <f t="shared" si="16"/>
        <v>CM+951457125</v>
      </c>
      <c r="F530" s="70" t="str">
        <f t="shared" si="17"/>
        <v/>
      </c>
    </row>
    <row r="531" spans="1:6" x14ac:dyDescent="0.2">
      <c r="A531" s="206" t="s">
        <v>133</v>
      </c>
      <c r="B531" s="206" t="s">
        <v>3268</v>
      </c>
      <c r="C531" s="203">
        <v>8473</v>
      </c>
      <c r="D531" s="205">
        <v>0.18</v>
      </c>
      <c r="E531" s="198" t="str">
        <f t="shared" si="16"/>
        <v>CM+951457220</v>
      </c>
      <c r="F531" s="70" t="str">
        <f t="shared" si="17"/>
        <v/>
      </c>
    </row>
    <row r="532" spans="1:6" x14ac:dyDescent="0.2">
      <c r="A532" s="206" t="s">
        <v>134</v>
      </c>
      <c r="B532" s="206" t="s">
        <v>3268</v>
      </c>
      <c r="C532" s="203">
        <v>85013112</v>
      </c>
      <c r="D532" s="205">
        <v>0.18</v>
      </c>
      <c r="E532" s="198" t="str">
        <f t="shared" si="16"/>
        <v>CM+951457550</v>
      </c>
      <c r="F532" s="70" t="str">
        <f t="shared" si="17"/>
        <v/>
      </c>
    </row>
    <row r="533" spans="1:6" x14ac:dyDescent="0.2">
      <c r="A533" s="206" t="s">
        <v>136</v>
      </c>
      <c r="B533" s="206" t="s">
        <v>138</v>
      </c>
      <c r="C533" s="203">
        <v>90318000</v>
      </c>
      <c r="D533" s="205">
        <v>0.18</v>
      </c>
      <c r="E533" s="198" t="str">
        <f t="shared" si="16"/>
        <v>CM+951459010</v>
      </c>
      <c r="F533" s="70" t="str">
        <f t="shared" si="17"/>
        <v/>
      </c>
    </row>
    <row r="534" spans="1:6" x14ac:dyDescent="0.2">
      <c r="A534" s="206" t="s">
        <v>139</v>
      </c>
      <c r="B534" s="206" t="s">
        <v>141</v>
      </c>
      <c r="C534" s="203">
        <v>9031</v>
      </c>
      <c r="D534" s="205">
        <v>0.18</v>
      </c>
      <c r="E534" s="198" t="str">
        <f t="shared" si="16"/>
        <v>CM+951459020</v>
      </c>
      <c r="F534" s="70" t="str">
        <f t="shared" si="17"/>
        <v/>
      </c>
    </row>
    <row r="535" spans="1:6" x14ac:dyDescent="0.2">
      <c r="A535" s="206" t="s">
        <v>1295</v>
      </c>
      <c r="B535" s="206" t="s">
        <v>4200</v>
      </c>
      <c r="C535" s="203">
        <v>8473</v>
      </c>
      <c r="D535" s="205">
        <v>0.18</v>
      </c>
      <c r="E535" s="198" t="str">
        <f t="shared" si="16"/>
        <v>CM+951459050</v>
      </c>
      <c r="F535" s="70" t="str">
        <f t="shared" si="17"/>
        <v/>
      </c>
    </row>
    <row r="536" spans="1:6" x14ac:dyDescent="0.2">
      <c r="A536" s="206" t="s">
        <v>13314</v>
      </c>
      <c r="B536" s="206" t="s">
        <v>8967</v>
      </c>
      <c r="C536" s="203">
        <v>84839000</v>
      </c>
      <c r="D536" s="205">
        <v>0.18</v>
      </c>
      <c r="E536" s="198" t="str">
        <f t="shared" si="16"/>
        <v>CM+951459100</v>
      </c>
      <c r="F536" s="70" t="str">
        <f t="shared" si="17"/>
        <v/>
      </c>
    </row>
    <row r="537" spans="1:6" x14ac:dyDescent="0.2">
      <c r="A537" s="206" t="s">
        <v>3331</v>
      </c>
      <c r="B537" s="206" t="s">
        <v>8967</v>
      </c>
      <c r="C537" s="203">
        <v>84839000</v>
      </c>
      <c r="D537" s="205">
        <v>0.18</v>
      </c>
      <c r="E537" s="198" t="str">
        <f t="shared" si="16"/>
        <v>CM+951459100</v>
      </c>
      <c r="F537" s="70" t="str">
        <f t="shared" si="17"/>
        <v/>
      </c>
    </row>
    <row r="538" spans="1:6" x14ac:dyDescent="0.2">
      <c r="A538" s="206" t="s">
        <v>2284</v>
      </c>
      <c r="B538" s="206" t="s">
        <v>2286</v>
      </c>
      <c r="C538" s="203">
        <v>8473</v>
      </c>
      <c r="D538" s="205">
        <v>0.18</v>
      </c>
      <c r="E538" s="198" t="str">
        <f t="shared" si="16"/>
        <v>CM+951461240</v>
      </c>
      <c r="F538" s="70" t="str">
        <f t="shared" si="17"/>
        <v/>
      </c>
    </row>
    <row r="539" spans="1:6" x14ac:dyDescent="0.2">
      <c r="A539" s="206" t="s">
        <v>2287</v>
      </c>
      <c r="B539" s="206" t="s">
        <v>2289</v>
      </c>
      <c r="C539" s="203">
        <v>9010</v>
      </c>
      <c r="D539" s="205">
        <v>0.18</v>
      </c>
      <c r="E539" s="198" t="str">
        <f t="shared" si="16"/>
        <v>CM+951461245</v>
      </c>
      <c r="F539" s="70" t="str">
        <f t="shared" si="17"/>
        <v/>
      </c>
    </row>
    <row r="540" spans="1:6" x14ac:dyDescent="0.2">
      <c r="A540" s="206" t="s">
        <v>2290</v>
      </c>
      <c r="B540" s="206" t="s">
        <v>2292</v>
      </c>
      <c r="C540" s="203">
        <v>9010</v>
      </c>
      <c r="D540" s="205">
        <v>0.18</v>
      </c>
      <c r="E540" s="198" t="str">
        <f t="shared" si="16"/>
        <v>CM+951461295</v>
      </c>
      <c r="F540" s="70" t="str">
        <f t="shared" si="17"/>
        <v/>
      </c>
    </row>
    <row r="541" spans="1:6" x14ac:dyDescent="0.2">
      <c r="A541" s="206" t="s">
        <v>2299</v>
      </c>
      <c r="B541" s="206" t="s">
        <v>2301</v>
      </c>
      <c r="C541" s="203">
        <v>84145990</v>
      </c>
      <c r="D541" s="205">
        <v>0.18</v>
      </c>
      <c r="E541" s="198" t="str">
        <f t="shared" si="16"/>
        <v>CM+951461425</v>
      </c>
      <c r="F541" s="70" t="str">
        <f t="shared" si="17"/>
        <v/>
      </c>
    </row>
    <row r="542" spans="1:6" x14ac:dyDescent="0.2">
      <c r="A542" s="206" t="s">
        <v>15337</v>
      </c>
      <c r="B542" s="206" t="s">
        <v>22049</v>
      </c>
      <c r="C542" s="203">
        <v>8504</v>
      </c>
      <c r="D542" s="205">
        <v>0.18</v>
      </c>
      <c r="E542" s="198" t="str">
        <f t="shared" si="16"/>
        <v>CM+951461430</v>
      </c>
      <c r="F542" s="70" t="str">
        <f t="shared" si="17"/>
        <v/>
      </c>
    </row>
    <row r="543" spans="1:6" x14ac:dyDescent="0.2">
      <c r="A543" s="206" t="s">
        <v>13328</v>
      </c>
      <c r="B543" s="206" t="s">
        <v>2302</v>
      </c>
      <c r="C543" s="203">
        <v>90229090</v>
      </c>
      <c r="D543" s="205">
        <v>0.12</v>
      </c>
      <c r="E543" s="198" t="str">
        <f t="shared" si="16"/>
        <v>CM+951461465</v>
      </c>
      <c r="F543" s="70" t="str">
        <f t="shared" si="17"/>
        <v/>
      </c>
    </row>
    <row r="544" spans="1:6" x14ac:dyDescent="0.2">
      <c r="A544" s="206" t="s">
        <v>2303</v>
      </c>
      <c r="B544" s="206" t="s">
        <v>2302</v>
      </c>
      <c r="C544" s="203">
        <v>90229090</v>
      </c>
      <c r="D544" s="205">
        <v>0.12</v>
      </c>
      <c r="E544" s="198" t="str">
        <f t="shared" si="16"/>
        <v>CM+951461465</v>
      </c>
      <c r="F544" s="70" t="str">
        <f t="shared" si="17"/>
        <v/>
      </c>
    </row>
    <row r="545" spans="1:6" x14ac:dyDescent="0.2">
      <c r="A545" s="206" t="s">
        <v>1869</v>
      </c>
      <c r="B545" s="206" t="s">
        <v>4824</v>
      </c>
      <c r="C545" s="203">
        <v>8421</v>
      </c>
      <c r="D545" s="205">
        <v>0.18</v>
      </c>
      <c r="E545" s="198" t="str">
        <f t="shared" si="16"/>
        <v>CM+951461799</v>
      </c>
      <c r="F545" s="70" t="str">
        <f t="shared" si="17"/>
        <v/>
      </c>
    </row>
    <row r="546" spans="1:6" x14ac:dyDescent="0.2">
      <c r="A546" s="203" t="s">
        <v>1877</v>
      </c>
      <c r="B546" s="203" t="s">
        <v>1879</v>
      </c>
      <c r="C546" s="203">
        <v>90229090</v>
      </c>
      <c r="D546" s="205">
        <v>0.12</v>
      </c>
      <c r="E546" s="198" t="str">
        <f t="shared" si="16"/>
        <v>CM+951461945</v>
      </c>
      <c r="F546" s="70" t="str">
        <f t="shared" si="17"/>
        <v/>
      </c>
    </row>
    <row r="547" spans="1:6" x14ac:dyDescent="0.2">
      <c r="A547" s="206" t="s">
        <v>1889</v>
      </c>
      <c r="B547" s="206" t="s">
        <v>1888</v>
      </c>
      <c r="C547" s="203">
        <v>8473</v>
      </c>
      <c r="D547" s="205">
        <v>0.18</v>
      </c>
      <c r="E547" s="198" t="str">
        <f t="shared" si="16"/>
        <v>CM+951462250</v>
      </c>
      <c r="F547" s="70" t="str">
        <f t="shared" si="17"/>
        <v/>
      </c>
    </row>
    <row r="548" spans="1:6" x14ac:dyDescent="0.2">
      <c r="A548" s="206" t="s">
        <v>4285</v>
      </c>
      <c r="B548" s="206" t="s">
        <v>1615</v>
      </c>
      <c r="C548" s="203">
        <v>96035000</v>
      </c>
      <c r="D548" s="205">
        <v>0.18</v>
      </c>
      <c r="E548" s="198" t="str">
        <f t="shared" si="16"/>
        <v>CM+951462445</v>
      </c>
      <c r="F548" s="70" t="str">
        <f t="shared" si="17"/>
        <v/>
      </c>
    </row>
    <row r="549" spans="1:6" x14ac:dyDescent="0.2">
      <c r="A549" s="206" t="s">
        <v>4287</v>
      </c>
      <c r="B549" s="206" t="s">
        <v>4289</v>
      </c>
      <c r="C549" s="203">
        <v>85011012</v>
      </c>
      <c r="D549" s="205">
        <v>0.18</v>
      </c>
      <c r="E549" s="198" t="str">
        <f t="shared" si="16"/>
        <v>CM+951462510</v>
      </c>
      <c r="F549" s="70" t="str">
        <f t="shared" si="17"/>
        <v/>
      </c>
    </row>
    <row r="550" spans="1:6" x14ac:dyDescent="0.2">
      <c r="A550" s="206" t="s">
        <v>3343</v>
      </c>
      <c r="B550" s="206" t="s">
        <v>1631</v>
      </c>
      <c r="C550" s="203">
        <v>8543</v>
      </c>
      <c r="D550" s="205">
        <v>0.18</v>
      </c>
      <c r="E550" s="198" t="str">
        <f t="shared" si="16"/>
        <v>CM+951463500</v>
      </c>
      <c r="F550" s="70" t="str">
        <f t="shared" si="17"/>
        <v/>
      </c>
    </row>
    <row r="551" spans="1:6" x14ac:dyDescent="0.2">
      <c r="A551" s="206" t="s">
        <v>1585</v>
      </c>
      <c r="B551" s="206" t="s">
        <v>1587</v>
      </c>
      <c r="C551" s="203">
        <v>85369090</v>
      </c>
      <c r="D551" s="205">
        <v>0.18</v>
      </c>
      <c r="E551" s="198" t="str">
        <f t="shared" si="16"/>
        <v>CM+951463585</v>
      </c>
      <c r="F551" s="70" t="str">
        <f t="shared" si="17"/>
        <v/>
      </c>
    </row>
    <row r="552" spans="1:6" x14ac:dyDescent="0.2">
      <c r="A552" s="206" t="s">
        <v>1588</v>
      </c>
      <c r="B552" s="206" t="s">
        <v>1590</v>
      </c>
      <c r="C552" s="203">
        <v>84145190</v>
      </c>
      <c r="D552" s="205">
        <v>0.18</v>
      </c>
      <c r="E552" s="198" t="str">
        <f t="shared" si="16"/>
        <v>CM+951463620</v>
      </c>
      <c r="F552" s="70" t="str">
        <f t="shared" si="17"/>
        <v/>
      </c>
    </row>
    <row r="553" spans="1:6" x14ac:dyDescent="0.2">
      <c r="A553" s="206" t="s">
        <v>2167</v>
      </c>
      <c r="B553" s="206" t="s">
        <v>2169</v>
      </c>
      <c r="C553" s="203">
        <v>8544</v>
      </c>
      <c r="D553" s="205">
        <v>0.18</v>
      </c>
      <c r="E553" s="198" t="str">
        <f t="shared" si="16"/>
        <v>CM+951464532</v>
      </c>
      <c r="F553" s="70" t="str">
        <f t="shared" si="17"/>
        <v/>
      </c>
    </row>
    <row r="554" spans="1:6" x14ac:dyDescent="0.2">
      <c r="A554" s="206" t="s">
        <v>2170</v>
      </c>
      <c r="B554" s="206" t="s">
        <v>2172</v>
      </c>
      <c r="C554" s="203">
        <v>8544</v>
      </c>
      <c r="D554" s="205">
        <v>0.18</v>
      </c>
      <c r="E554" s="198" t="str">
        <f t="shared" si="16"/>
        <v>CM+951464560</v>
      </c>
      <c r="F554" s="70" t="str">
        <f t="shared" si="17"/>
        <v/>
      </c>
    </row>
    <row r="555" spans="1:6" x14ac:dyDescent="0.2">
      <c r="A555" s="206" t="s">
        <v>2173</v>
      </c>
      <c r="B555" s="206" t="s">
        <v>2175</v>
      </c>
      <c r="C555" s="203">
        <v>85442090</v>
      </c>
      <c r="D555" s="205">
        <v>0.18</v>
      </c>
      <c r="E555" s="198" t="str">
        <f t="shared" si="16"/>
        <v>CM+951464562</v>
      </c>
      <c r="F555" s="70" t="str">
        <f t="shared" si="17"/>
        <v/>
      </c>
    </row>
    <row r="556" spans="1:6" x14ac:dyDescent="0.2">
      <c r="A556" s="206" t="s">
        <v>11908</v>
      </c>
      <c r="B556" s="206" t="s">
        <v>2197</v>
      </c>
      <c r="C556" s="203">
        <v>85045090</v>
      </c>
      <c r="D556" s="205">
        <v>0.18</v>
      </c>
      <c r="E556" s="198" t="str">
        <f t="shared" si="16"/>
        <v>CM+951464890</v>
      </c>
      <c r="F556" s="70" t="str">
        <f t="shared" si="17"/>
        <v/>
      </c>
    </row>
    <row r="557" spans="1:6" x14ac:dyDescent="0.2">
      <c r="A557" s="206" t="s">
        <v>3345</v>
      </c>
      <c r="B557" s="206" t="s">
        <v>2197</v>
      </c>
      <c r="C557" s="203">
        <v>85045090</v>
      </c>
      <c r="D557" s="205">
        <v>0.18</v>
      </c>
      <c r="E557" s="198" t="str">
        <f t="shared" si="16"/>
        <v>CM+951464890</v>
      </c>
      <c r="F557" s="70" t="str">
        <f t="shared" si="17"/>
        <v/>
      </c>
    </row>
    <row r="558" spans="1:6" x14ac:dyDescent="0.2">
      <c r="A558" s="206" t="s">
        <v>2200</v>
      </c>
      <c r="B558" s="206" t="s">
        <v>2399</v>
      </c>
      <c r="C558" s="203">
        <v>8503</v>
      </c>
      <c r="D558" s="205">
        <v>0.18</v>
      </c>
      <c r="E558" s="198" t="str">
        <f t="shared" si="16"/>
        <v>CM+951465145</v>
      </c>
      <c r="F558" s="70" t="str">
        <f t="shared" si="17"/>
        <v/>
      </c>
    </row>
    <row r="559" spans="1:6" x14ac:dyDescent="0.2">
      <c r="A559" s="206" t="s">
        <v>2204</v>
      </c>
      <c r="B559" s="206" t="s">
        <v>2206</v>
      </c>
      <c r="C559" s="203">
        <v>90229090</v>
      </c>
      <c r="D559" s="205">
        <v>0.12</v>
      </c>
      <c r="E559" s="198" t="str">
        <f t="shared" si="16"/>
        <v>CM+951465911</v>
      </c>
      <c r="F559" s="70" t="str">
        <f t="shared" si="17"/>
        <v/>
      </c>
    </row>
    <row r="560" spans="1:6" x14ac:dyDescent="0.2">
      <c r="A560" s="206" t="s">
        <v>2207</v>
      </c>
      <c r="B560" s="206" t="s">
        <v>2209</v>
      </c>
      <c r="C560" s="203">
        <v>90229090</v>
      </c>
      <c r="D560" s="205">
        <v>0.12</v>
      </c>
      <c r="E560" s="198" t="str">
        <f t="shared" si="16"/>
        <v>CM+951466060</v>
      </c>
      <c r="F560" s="70" t="str">
        <f t="shared" si="17"/>
        <v/>
      </c>
    </row>
    <row r="561" spans="1:6" x14ac:dyDescent="0.2">
      <c r="A561" s="206" t="s">
        <v>11916</v>
      </c>
      <c r="B561" s="206" t="s">
        <v>15343</v>
      </c>
      <c r="C561" s="203">
        <v>8428</v>
      </c>
      <c r="D561" s="205">
        <v>0.18</v>
      </c>
      <c r="E561" s="198" t="str">
        <f t="shared" si="16"/>
        <v>CM+951466100</v>
      </c>
      <c r="F561" s="70" t="str">
        <f t="shared" si="17"/>
        <v/>
      </c>
    </row>
    <row r="562" spans="1:6" x14ac:dyDescent="0.2">
      <c r="A562" s="206" t="s">
        <v>2210</v>
      </c>
      <c r="B562" s="206" t="s">
        <v>113</v>
      </c>
      <c r="C562" s="203">
        <v>90229090</v>
      </c>
      <c r="D562" s="205">
        <v>0.12</v>
      </c>
      <c r="E562" s="198" t="str">
        <f t="shared" si="16"/>
        <v>CM+951466120</v>
      </c>
      <c r="F562" s="70" t="str">
        <f t="shared" si="17"/>
        <v/>
      </c>
    </row>
    <row r="563" spans="1:6" x14ac:dyDescent="0.2">
      <c r="A563" s="206" t="s">
        <v>2212</v>
      </c>
      <c r="B563" s="206" t="s">
        <v>2145</v>
      </c>
      <c r="C563" s="203">
        <v>90229090</v>
      </c>
      <c r="D563" s="205">
        <v>0.12</v>
      </c>
      <c r="E563" s="198" t="str">
        <f t="shared" si="16"/>
        <v>CM+951466121</v>
      </c>
      <c r="F563" s="70" t="str">
        <f t="shared" si="17"/>
        <v/>
      </c>
    </row>
    <row r="564" spans="1:6" x14ac:dyDescent="0.2">
      <c r="A564" s="206" t="s">
        <v>2217</v>
      </c>
      <c r="B564" s="206" t="s">
        <v>2219</v>
      </c>
      <c r="C564" s="203">
        <v>40094200</v>
      </c>
      <c r="D564" s="205">
        <v>0.18</v>
      </c>
      <c r="E564" s="198" t="str">
        <f t="shared" si="16"/>
        <v>CM+951466160</v>
      </c>
      <c r="F564" s="70" t="str">
        <f t="shared" si="17"/>
        <v/>
      </c>
    </row>
    <row r="565" spans="1:6" x14ac:dyDescent="0.2">
      <c r="A565" s="206" t="s">
        <v>3353</v>
      </c>
      <c r="B565" s="206" t="s">
        <v>3354</v>
      </c>
      <c r="C565" s="203">
        <v>84141000</v>
      </c>
      <c r="D565" s="205">
        <v>0.18</v>
      </c>
      <c r="E565" s="198" t="str">
        <f t="shared" si="16"/>
        <v>CM+951466230</v>
      </c>
      <c r="F565" s="70" t="str">
        <f t="shared" si="17"/>
        <v/>
      </c>
    </row>
    <row r="566" spans="1:6" x14ac:dyDescent="0.2">
      <c r="A566" s="206" t="s">
        <v>5311</v>
      </c>
      <c r="B566" s="206" t="s">
        <v>5313</v>
      </c>
      <c r="C566" s="203">
        <v>85442090</v>
      </c>
      <c r="D566" s="205">
        <v>0.18</v>
      </c>
      <c r="E566" s="198" t="str">
        <f t="shared" si="16"/>
        <v>CM+951466486</v>
      </c>
      <c r="F566" s="70" t="str">
        <f t="shared" si="17"/>
        <v/>
      </c>
    </row>
    <row r="567" spans="1:6" x14ac:dyDescent="0.2">
      <c r="A567" s="206" t="s">
        <v>5314</v>
      </c>
      <c r="B567" s="206" t="s">
        <v>5316</v>
      </c>
      <c r="C567" s="203">
        <v>8428</v>
      </c>
      <c r="D567" s="205">
        <v>0.18</v>
      </c>
      <c r="E567" s="198" t="str">
        <f t="shared" si="16"/>
        <v>CM+951466500</v>
      </c>
      <c r="F567" s="70" t="str">
        <f t="shared" si="17"/>
        <v/>
      </c>
    </row>
    <row r="568" spans="1:6" x14ac:dyDescent="0.2">
      <c r="A568" s="206" t="s">
        <v>5320</v>
      </c>
      <c r="B568" s="206" t="s">
        <v>4591</v>
      </c>
      <c r="C568" s="203">
        <v>9031</v>
      </c>
      <c r="D568" s="205">
        <v>0.18</v>
      </c>
      <c r="E568" s="198" t="str">
        <f t="shared" si="16"/>
        <v>CM+951466515</v>
      </c>
      <c r="F568" s="70" t="str">
        <f t="shared" si="17"/>
        <v/>
      </c>
    </row>
    <row r="569" spans="1:6" x14ac:dyDescent="0.2">
      <c r="A569" s="206" t="s">
        <v>4894</v>
      </c>
      <c r="B569" s="206" t="s">
        <v>123</v>
      </c>
      <c r="C569" s="203">
        <v>90229090</v>
      </c>
      <c r="D569" s="205">
        <v>0.12</v>
      </c>
      <c r="E569" s="198" t="str">
        <f t="shared" si="16"/>
        <v>CM+951466520</v>
      </c>
      <c r="F569" s="70" t="str">
        <f t="shared" si="17"/>
        <v/>
      </c>
    </row>
    <row r="570" spans="1:6" x14ac:dyDescent="0.2">
      <c r="A570" s="206" t="s">
        <v>4901</v>
      </c>
      <c r="B570" s="206" t="s">
        <v>4903</v>
      </c>
      <c r="C570" s="203">
        <v>40094200</v>
      </c>
      <c r="D570" s="205">
        <v>0.18</v>
      </c>
      <c r="E570" s="198" t="str">
        <f t="shared" si="16"/>
        <v>CM+951466585</v>
      </c>
      <c r="F570" s="70" t="str">
        <f t="shared" si="17"/>
        <v/>
      </c>
    </row>
    <row r="571" spans="1:6" x14ac:dyDescent="0.2">
      <c r="A571" s="206" t="s">
        <v>4906</v>
      </c>
      <c r="B571" s="206" t="s">
        <v>3358</v>
      </c>
      <c r="C571" s="203">
        <v>8473</v>
      </c>
      <c r="D571" s="205">
        <v>0.18</v>
      </c>
      <c r="E571" s="198" t="str">
        <f t="shared" si="16"/>
        <v>CM+951466645</v>
      </c>
      <c r="F571" s="70" t="str">
        <f t="shared" si="17"/>
        <v/>
      </c>
    </row>
    <row r="572" spans="1:6" x14ac:dyDescent="0.2">
      <c r="A572" s="206" t="s">
        <v>13322</v>
      </c>
      <c r="B572" s="206" t="s">
        <v>4910</v>
      </c>
      <c r="C572" s="203">
        <v>8471</v>
      </c>
      <c r="D572" s="205">
        <v>0.18</v>
      </c>
      <c r="E572" s="198" t="str">
        <f t="shared" si="16"/>
        <v>CM+951467010</v>
      </c>
      <c r="F572" s="70" t="str">
        <f t="shared" si="17"/>
        <v/>
      </c>
    </row>
    <row r="573" spans="1:6" x14ac:dyDescent="0.2">
      <c r="A573" s="206" t="s">
        <v>3361</v>
      </c>
      <c r="B573" s="206" t="s">
        <v>4910</v>
      </c>
      <c r="C573" s="203">
        <v>8471</v>
      </c>
      <c r="D573" s="205">
        <v>0.18</v>
      </c>
      <c r="E573" s="198" t="str">
        <f t="shared" si="16"/>
        <v>CM+951467010</v>
      </c>
      <c r="F573" s="70" t="str">
        <f t="shared" si="17"/>
        <v/>
      </c>
    </row>
    <row r="574" spans="1:6" x14ac:dyDescent="0.2">
      <c r="A574" s="206" t="s">
        <v>4911</v>
      </c>
      <c r="B574" s="206" t="s">
        <v>3268</v>
      </c>
      <c r="C574" s="203">
        <v>85011012</v>
      </c>
      <c r="D574" s="205">
        <v>0.18</v>
      </c>
      <c r="E574" s="198" t="str">
        <f t="shared" si="16"/>
        <v>CM+951467220</v>
      </c>
      <c r="F574" s="70" t="str">
        <f t="shared" si="17"/>
        <v/>
      </c>
    </row>
    <row r="575" spans="1:6" x14ac:dyDescent="0.2">
      <c r="A575" s="206" t="s">
        <v>4917</v>
      </c>
      <c r="B575" s="206" t="s">
        <v>4200</v>
      </c>
      <c r="C575" s="203">
        <v>90229090</v>
      </c>
      <c r="D575" s="205">
        <v>0.12</v>
      </c>
      <c r="E575" s="198" t="str">
        <f t="shared" si="16"/>
        <v>CM+951467690</v>
      </c>
      <c r="F575" s="70" t="str">
        <f t="shared" si="17"/>
        <v/>
      </c>
    </row>
    <row r="576" spans="1:6" x14ac:dyDescent="0.2">
      <c r="A576" s="206" t="s">
        <v>4919</v>
      </c>
      <c r="B576" s="206" t="s">
        <v>1099</v>
      </c>
      <c r="C576" s="203">
        <v>84839000</v>
      </c>
      <c r="D576" s="205">
        <v>0.18</v>
      </c>
      <c r="E576" s="198" t="str">
        <f t="shared" si="16"/>
        <v>CM+951467700</v>
      </c>
      <c r="F576" s="70" t="str">
        <f t="shared" si="17"/>
        <v/>
      </c>
    </row>
    <row r="577" spans="1:6" x14ac:dyDescent="0.2">
      <c r="A577" s="206" t="s">
        <v>4921</v>
      </c>
      <c r="B577" s="206" t="s">
        <v>3839</v>
      </c>
      <c r="C577" s="203">
        <v>7320</v>
      </c>
      <c r="D577" s="205">
        <v>0.18</v>
      </c>
      <c r="E577" s="198" t="str">
        <f t="shared" si="16"/>
        <v>CM+951467717</v>
      </c>
      <c r="F577" s="70" t="str">
        <f t="shared" si="17"/>
        <v/>
      </c>
    </row>
    <row r="578" spans="1:6" x14ac:dyDescent="0.2">
      <c r="A578" s="206" t="s">
        <v>7465</v>
      </c>
      <c r="B578" s="206" t="s">
        <v>7467</v>
      </c>
      <c r="C578" s="203">
        <v>9031</v>
      </c>
      <c r="D578" s="205">
        <v>0.18</v>
      </c>
      <c r="E578" s="198" t="str">
        <f t="shared" ref="E578:E641" si="18">IF(D578="","",LEFT(A578,LEN(A578)-1))</f>
        <v>CM+951469030</v>
      </c>
      <c r="F578" s="70" t="str">
        <f t="shared" ref="F578:F641" si="19">IF(D578="","",IF(E578=E579,IF(C578&lt;&gt;C579,"MISMATCH",""),""))</f>
        <v/>
      </c>
    </row>
    <row r="579" spans="1:6" x14ac:dyDescent="0.2">
      <c r="A579" s="206" t="s">
        <v>7469</v>
      </c>
      <c r="B579" s="206" t="s">
        <v>7471</v>
      </c>
      <c r="C579" s="203">
        <v>90318000</v>
      </c>
      <c r="D579" s="205">
        <v>0.18</v>
      </c>
      <c r="E579" s="198" t="str">
        <f t="shared" si="18"/>
        <v>CM+951469050</v>
      </c>
      <c r="F579" s="70" t="str">
        <f t="shared" si="19"/>
        <v/>
      </c>
    </row>
    <row r="580" spans="1:6" x14ac:dyDescent="0.2">
      <c r="A580" s="206" t="s">
        <v>3370</v>
      </c>
      <c r="B580" s="206" t="s">
        <v>22050</v>
      </c>
      <c r="C580" s="203">
        <v>8544</v>
      </c>
      <c r="D580" s="205">
        <v>0.18</v>
      </c>
      <c r="E580" s="198" t="str">
        <f t="shared" si="18"/>
        <v>CM+951481490</v>
      </c>
      <c r="F580" s="70" t="str">
        <f t="shared" si="19"/>
        <v/>
      </c>
    </row>
    <row r="581" spans="1:6" x14ac:dyDescent="0.2">
      <c r="A581" s="206" t="s">
        <v>3376</v>
      </c>
      <c r="B581" s="206" t="s">
        <v>4319</v>
      </c>
      <c r="C581" s="203">
        <v>8414</v>
      </c>
      <c r="D581" s="205">
        <v>0.18</v>
      </c>
      <c r="E581" s="198" t="str">
        <f t="shared" si="18"/>
        <v>CM+951481760</v>
      </c>
      <c r="F581" s="70" t="str">
        <f t="shared" si="19"/>
        <v/>
      </c>
    </row>
    <row r="582" spans="1:6" x14ac:dyDescent="0.2">
      <c r="A582" s="206" t="s">
        <v>15487</v>
      </c>
      <c r="B582" s="206" t="s">
        <v>3377</v>
      </c>
      <c r="C582" s="203">
        <v>90229090</v>
      </c>
      <c r="D582" s="205">
        <v>0.12</v>
      </c>
      <c r="E582" s="198" t="str">
        <f t="shared" si="18"/>
        <v>CM+951481800</v>
      </c>
      <c r="F582" s="70" t="str">
        <f t="shared" si="19"/>
        <v/>
      </c>
    </row>
    <row r="583" spans="1:6" x14ac:dyDescent="0.2">
      <c r="A583" s="206" t="s">
        <v>15485</v>
      </c>
      <c r="B583" s="206" t="s">
        <v>22051</v>
      </c>
      <c r="C583" s="203">
        <v>90229090</v>
      </c>
      <c r="D583" s="205">
        <v>0.12</v>
      </c>
      <c r="E583" s="198" t="str">
        <f t="shared" si="18"/>
        <v>CM+951481800</v>
      </c>
      <c r="F583" s="70" t="str">
        <f t="shared" si="19"/>
        <v/>
      </c>
    </row>
    <row r="584" spans="1:6" x14ac:dyDescent="0.2">
      <c r="A584" s="206" t="s">
        <v>2028</v>
      </c>
      <c r="B584" s="206" t="s">
        <v>2030</v>
      </c>
      <c r="C584" s="203">
        <v>90229090</v>
      </c>
      <c r="D584" s="205">
        <v>0.12</v>
      </c>
      <c r="E584" s="198" t="str">
        <f t="shared" si="18"/>
        <v>CM+951481800</v>
      </c>
      <c r="F584" s="70" t="str">
        <f t="shared" si="19"/>
        <v/>
      </c>
    </row>
    <row r="585" spans="1:6" x14ac:dyDescent="0.2">
      <c r="A585" s="206" t="s">
        <v>15489</v>
      </c>
      <c r="B585" s="206" t="s">
        <v>3380</v>
      </c>
      <c r="C585" s="203">
        <v>85045090</v>
      </c>
      <c r="D585" s="205">
        <v>0.18</v>
      </c>
      <c r="E585" s="198" t="str">
        <f t="shared" si="18"/>
        <v>CM+951481850</v>
      </c>
      <c r="F585" s="70" t="str">
        <f t="shared" si="19"/>
        <v/>
      </c>
    </row>
    <row r="586" spans="1:6" x14ac:dyDescent="0.2">
      <c r="A586" s="206" t="s">
        <v>3379</v>
      </c>
      <c r="B586" s="206" t="s">
        <v>3380</v>
      </c>
      <c r="C586" s="203">
        <v>85045090</v>
      </c>
      <c r="D586" s="205">
        <v>0.18</v>
      </c>
      <c r="E586" s="198" t="str">
        <f t="shared" si="18"/>
        <v>CM+951481850</v>
      </c>
      <c r="F586" s="70" t="str">
        <f t="shared" si="19"/>
        <v/>
      </c>
    </row>
    <row r="587" spans="1:6" x14ac:dyDescent="0.2">
      <c r="A587" s="206" t="s">
        <v>5861</v>
      </c>
      <c r="B587" s="206" t="s">
        <v>1887</v>
      </c>
      <c r="C587" s="203">
        <v>8473</v>
      </c>
      <c r="D587" s="205">
        <v>0.18</v>
      </c>
      <c r="E587" s="198" t="str">
        <f t="shared" si="18"/>
        <v>CM+951482220</v>
      </c>
      <c r="F587" s="70" t="str">
        <f t="shared" si="19"/>
        <v/>
      </c>
    </row>
    <row r="588" spans="1:6" x14ac:dyDescent="0.2">
      <c r="A588" s="206" t="s">
        <v>19869</v>
      </c>
      <c r="B588" s="206" t="s">
        <v>22052</v>
      </c>
      <c r="C588" s="203">
        <v>8473</v>
      </c>
      <c r="D588" s="205">
        <v>0.18</v>
      </c>
      <c r="E588" s="198" t="str">
        <f t="shared" si="18"/>
        <v>CM+951482280</v>
      </c>
      <c r="F588" s="70" t="str">
        <f t="shared" si="19"/>
        <v/>
      </c>
    </row>
    <row r="589" spans="1:6" x14ac:dyDescent="0.2">
      <c r="A589" s="206" t="s">
        <v>3386</v>
      </c>
      <c r="B589" s="206" t="s">
        <v>4295</v>
      </c>
      <c r="C589" s="203">
        <v>90229090</v>
      </c>
      <c r="D589" s="205">
        <v>0.12</v>
      </c>
      <c r="E589" s="198" t="str">
        <f t="shared" si="18"/>
        <v>CM+951482700</v>
      </c>
      <c r="F589" s="70" t="str">
        <f t="shared" si="19"/>
        <v/>
      </c>
    </row>
    <row r="590" spans="1:6" x14ac:dyDescent="0.2">
      <c r="A590" s="206" t="s">
        <v>3388</v>
      </c>
      <c r="B590" s="206" t="s">
        <v>3389</v>
      </c>
      <c r="C590" s="203">
        <v>90229090</v>
      </c>
      <c r="D590" s="205">
        <v>0.12</v>
      </c>
      <c r="E590" s="198" t="str">
        <f t="shared" si="18"/>
        <v>CM+951483080</v>
      </c>
      <c r="F590" s="70" t="str">
        <f t="shared" si="19"/>
        <v/>
      </c>
    </row>
    <row r="591" spans="1:6" x14ac:dyDescent="0.2">
      <c r="A591" s="206" t="s">
        <v>3391</v>
      </c>
      <c r="B591" s="206" t="s">
        <v>1667</v>
      </c>
      <c r="C591" s="203">
        <v>90229090</v>
      </c>
      <c r="D591" s="205">
        <v>0.12</v>
      </c>
      <c r="E591" s="198" t="str">
        <f t="shared" si="18"/>
        <v>CM+951486100</v>
      </c>
      <c r="F591" s="70" t="str">
        <f t="shared" si="19"/>
        <v/>
      </c>
    </row>
    <row r="592" spans="1:6" x14ac:dyDescent="0.2">
      <c r="A592" s="206" t="s">
        <v>1668</v>
      </c>
      <c r="B592" s="206" t="s">
        <v>3392</v>
      </c>
      <c r="C592" s="203">
        <v>9022</v>
      </c>
      <c r="D592" s="205">
        <v>0.12</v>
      </c>
      <c r="E592" s="198" t="str">
        <f t="shared" si="18"/>
        <v>CM+951486230</v>
      </c>
      <c r="F592" s="70" t="str">
        <f t="shared" si="19"/>
        <v/>
      </c>
    </row>
    <row r="593" spans="1:6" x14ac:dyDescent="0.2">
      <c r="A593" s="206" t="s">
        <v>1670</v>
      </c>
      <c r="B593" s="206" t="s">
        <v>1672</v>
      </c>
      <c r="C593" s="203">
        <v>85442090</v>
      </c>
      <c r="D593" s="205">
        <v>0.18</v>
      </c>
      <c r="E593" s="198" t="str">
        <f t="shared" si="18"/>
        <v>CM+951486486</v>
      </c>
      <c r="F593" s="70" t="str">
        <f t="shared" si="19"/>
        <v/>
      </c>
    </row>
    <row r="594" spans="1:6" x14ac:dyDescent="0.2">
      <c r="A594" s="206" t="s">
        <v>19870</v>
      </c>
      <c r="B594" s="206" t="s">
        <v>22053</v>
      </c>
      <c r="C594" s="203">
        <v>8471</v>
      </c>
      <c r="D594" s="205">
        <v>0.18</v>
      </c>
      <c r="E594" s="198" t="str">
        <f t="shared" si="18"/>
        <v>CM+951488810</v>
      </c>
      <c r="F594" s="70" t="str">
        <f t="shared" si="19"/>
        <v/>
      </c>
    </row>
    <row r="595" spans="1:6" x14ac:dyDescent="0.2">
      <c r="A595" s="206" t="s">
        <v>15009</v>
      </c>
      <c r="B595" s="206" t="s">
        <v>3377</v>
      </c>
      <c r="C595" s="203">
        <v>8537</v>
      </c>
      <c r="D595" s="205">
        <v>0.18</v>
      </c>
      <c r="E595" s="198" t="str">
        <f t="shared" si="18"/>
        <v>CM+951489020</v>
      </c>
      <c r="F595" s="70" t="str">
        <f t="shared" si="19"/>
        <v/>
      </c>
    </row>
    <row r="596" spans="1:6" x14ac:dyDescent="0.2">
      <c r="A596" s="206" t="s">
        <v>15511</v>
      </c>
      <c r="B596" s="206" t="s">
        <v>1673</v>
      </c>
      <c r="C596" s="203">
        <v>7409</v>
      </c>
      <c r="D596" s="205">
        <v>0.18</v>
      </c>
      <c r="E596" s="198" t="str">
        <f t="shared" si="18"/>
        <v>CM+951551015</v>
      </c>
      <c r="F596" s="70" t="str">
        <f t="shared" si="19"/>
        <v/>
      </c>
    </row>
    <row r="597" spans="1:6" x14ac:dyDescent="0.2">
      <c r="A597" s="206" t="s">
        <v>1674</v>
      </c>
      <c r="B597" s="206" t="s">
        <v>1673</v>
      </c>
      <c r="C597" s="203">
        <v>7409</v>
      </c>
      <c r="D597" s="205">
        <v>0.18</v>
      </c>
      <c r="E597" s="198" t="str">
        <f t="shared" si="18"/>
        <v>CM+951551015</v>
      </c>
      <c r="F597" s="70" t="str">
        <f t="shared" si="19"/>
        <v/>
      </c>
    </row>
    <row r="598" spans="1:6" x14ac:dyDescent="0.2">
      <c r="A598" s="206" t="s">
        <v>1676</v>
      </c>
      <c r="B598" s="206" t="s">
        <v>1677</v>
      </c>
      <c r="C598" s="203">
        <v>8473</v>
      </c>
      <c r="D598" s="205">
        <v>0.18</v>
      </c>
      <c r="E598" s="198" t="str">
        <f t="shared" si="18"/>
        <v>CM+951551210</v>
      </c>
      <c r="F598" s="70" t="str">
        <f t="shared" si="19"/>
        <v/>
      </c>
    </row>
    <row r="599" spans="1:6" x14ac:dyDescent="0.2">
      <c r="A599" s="206" t="s">
        <v>1682</v>
      </c>
      <c r="B599" s="206" t="s">
        <v>1681</v>
      </c>
      <c r="C599" s="203">
        <v>8473</v>
      </c>
      <c r="D599" s="205">
        <v>0.18</v>
      </c>
      <c r="E599" s="198" t="str">
        <f t="shared" si="18"/>
        <v>CM+951551240</v>
      </c>
      <c r="F599" s="70" t="str">
        <f t="shared" si="19"/>
        <v/>
      </c>
    </row>
    <row r="600" spans="1:6" x14ac:dyDescent="0.2">
      <c r="A600" s="206" t="s">
        <v>1684</v>
      </c>
      <c r="B600" s="206" t="s">
        <v>1686</v>
      </c>
      <c r="C600" s="203">
        <v>8473</v>
      </c>
      <c r="D600" s="205">
        <v>0.18</v>
      </c>
      <c r="E600" s="198" t="str">
        <f t="shared" si="18"/>
        <v>CM+951551250</v>
      </c>
      <c r="F600" s="70" t="str">
        <f t="shared" si="19"/>
        <v/>
      </c>
    </row>
    <row r="601" spans="1:6" x14ac:dyDescent="0.2">
      <c r="A601" s="206" t="s">
        <v>1690</v>
      </c>
      <c r="B601" s="206" t="s">
        <v>1692</v>
      </c>
      <c r="C601" s="203">
        <v>9010</v>
      </c>
      <c r="D601" s="205">
        <v>0.18</v>
      </c>
      <c r="E601" s="198" t="str">
        <f t="shared" si="18"/>
        <v>CM+951551270</v>
      </c>
      <c r="F601" s="70" t="str">
        <f t="shared" si="19"/>
        <v/>
      </c>
    </row>
    <row r="602" spans="1:6" x14ac:dyDescent="0.2">
      <c r="A602" s="206" t="s">
        <v>1693</v>
      </c>
      <c r="B602" s="206" t="s">
        <v>1694</v>
      </c>
      <c r="C602" s="203">
        <v>8473</v>
      </c>
      <c r="D602" s="205">
        <v>0.18</v>
      </c>
      <c r="E602" s="198" t="str">
        <f t="shared" si="18"/>
        <v>CM+951551505</v>
      </c>
      <c r="F602" s="70" t="str">
        <f t="shared" si="19"/>
        <v/>
      </c>
    </row>
    <row r="603" spans="1:6" x14ac:dyDescent="0.2">
      <c r="A603" s="206" t="s">
        <v>1695</v>
      </c>
      <c r="B603" s="206" t="s">
        <v>1696</v>
      </c>
      <c r="C603" s="203">
        <v>8473</v>
      </c>
      <c r="D603" s="205">
        <v>0.18</v>
      </c>
      <c r="E603" s="198" t="str">
        <f t="shared" si="18"/>
        <v>CM+951551515</v>
      </c>
      <c r="F603" s="70" t="str">
        <f t="shared" si="19"/>
        <v/>
      </c>
    </row>
    <row r="604" spans="1:6" x14ac:dyDescent="0.2">
      <c r="A604" s="206" t="s">
        <v>2567</v>
      </c>
      <c r="B604" s="206" t="s">
        <v>1697</v>
      </c>
      <c r="C604" s="203">
        <v>8473</v>
      </c>
      <c r="D604" s="205">
        <v>0.18</v>
      </c>
      <c r="E604" s="198" t="str">
        <f t="shared" si="18"/>
        <v>CM+951551525</v>
      </c>
      <c r="F604" s="70" t="str">
        <f t="shared" si="19"/>
        <v/>
      </c>
    </row>
    <row r="605" spans="1:6" x14ac:dyDescent="0.2">
      <c r="A605" s="206" t="s">
        <v>15520</v>
      </c>
      <c r="B605" s="206" t="s">
        <v>2569</v>
      </c>
      <c r="C605" s="203">
        <v>90229090</v>
      </c>
      <c r="D605" s="205">
        <v>0.12</v>
      </c>
      <c r="E605" s="198" t="str">
        <f t="shared" si="18"/>
        <v>CM+951551620</v>
      </c>
      <c r="F605" s="70" t="str">
        <f t="shared" si="19"/>
        <v/>
      </c>
    </row>
    <row r="606" spans="1:6" x14ac:dyDescent="0.2">
      <c r="A606" s="206" t="s">
        <v>3403</v>
      </c>
      <c r="B606" s="206" t="s">
        <v>2569</v>
      </c>
      <c r="C606" s="203">
        <v>90229090</v>
      </c>
      <c r="D606" s="205">
        <v>0.12</v>
      </c>
      <c r="E606" s="198" t="str">
        <f t="shared" si="18"/>
        <v>CM+951551620</v>
      </c>
      <c r="F606" s="70" t="str">
        <f t="shared" si="19"/>
        <v/>
      </c>
    </row>
    <row r="607" spans="1:6" x14ac:dyDescent="0.2">
      <c r="A607" s="206" t="s">
        <v>2571</v>
      </c>
      <c r="B607" s="206" t="s">
        <v>1579</v>
      </c>
      <c r="C607" s="203">
        <v>85030029</v>
      </c>
      <c r="D607" s="205">
        <v>0.18</v>
      </c>
      <c r="E607" s="198" t="str">
        <f t="shared" si="18"/>
        <v>CM+951552125</v>
      </c>
      <c r="F607" s="70" t="str">
        <f t="shared" si="19"/>
        <v/>
      </c>
    </row>
    <row r="608" spans="1:6" x14ac:dyDescent="0.2">
      <c r="A608" s="206" t="s">
        <v>2573</v>
      </c>
      <c r="B608" s="206" t="s">
        <v>2574</v>
      </c>
      <c r="C608" s="203">
        <v>8473</v>
      </c>
      <c r="D608" s="205">
        <v>0.18</v>
      </c>
      <c r="E608" s="198" t="str">
        <f t="shared" si="18"/>
        <v>CM+951552250</v>
      </c>
      <c r="F608" s="70" t="str">
        <f t="shared" si="19"/>
        <v/>
      </c>
    </row>
    <row r="609" spans="1:6" ht="15" x14ac:dyDescent="0.2">
      <c r="A609" s="206" t="s">
        <v>3511</v>
      </c>
      <c r="B609" s="206" t="s">
        <v>3510</v>
      </c>
      <c r="C609" s="211">
        <v>96035000</v>
      </c>
      <c r="D609" s="205">
        <v>0.18</v>
      </c>
      <c r="E609" s="198" t="str">
        <f t="shared" si="18"/>
        <v>CM+951552445</v>
      </c>
      <c r="F609" s="70" t="str">
        <f t="shared" si="19"/>
        <v/>
      </c>
    </row>
    <row r="610" spans="1:6" x14ac:dyDescent="0.2">
      <c r="A610" s="206" t="s">
        <v>3513</v>
      </c>
      <c r="B610" s="206" t="s">
        <v>2131</v>
      </c>
      <c r="C610" s="203">
        <v>84831099</v>
      </c>
      <c r="D610" s="205">
        <v>0.18</v>
      </c>
      <c r="E610" s="198" t="str">
        <f t="shared" si="18"/>
        <v>CM+951552650</v>
      </c>
      <c r="F610" s="70" t="str">
        <f t="shared" si="19"/>
        <v/>
      </c>
    </row>
    <row r="611" spans="1:6" x14ac:dyDescent="0.2">
      <c r="A611" s="206" t="s">
        <v>3515</v>
      </c>
      <c r="B611" s="206" t="s">
        <v>3517</v>
      </c>
      <c r="C611" s="203">
        <v>84831099</v>
      </c>
      <c r="D611" s="205">
        <v>0.18</v>
      </c>
      <c r="E611" s="198" t="str">
        <f t="shared" si="18"/>
        <v>CM+951552660</v>
      </c>
      <c r="F611" s="70" t="str">
        <f t="shared" si="19"/>
        <v/>
      </c>
    </row>
    <row r="612" spans="1:6" x14ac:dyDescent="0.2">
      <c r="A612" s="206" t="s">
        <v>3518</v>
      </c>
      <c r="B612" s="206" t="s">
        <v>4294</v>
      </c>
      <c r="C612" s="203">
        <v>84831099</v>
      </c>
      <c r="D612" s="205">
        <v>0.18</v>
      </c>
      <c r="E612" s="198" t="str">
        <f t="shared" si="18"/>
        <v>CM+951552670</v>
      </c>
      <c r="F612" s="70" t="str">
        <f t="shared" si="19"/>
        <v/>
      </c>
    </row>
    <row r="613" spans="1:6" x14ac:dyDescent="0.2">
      <c r="A613" s="206" t="s">
        <v>3520</v>
      </c>
      <c r="B613" s="206" t="s">
        <v>3522</v>
      </c>
      <c r="C613" s="203">
        <v>85011019</v>
      </c>
      <c r="D613" s="205">
        <v>0.18</v>
      </c>
      <c r="E613" s="198" t="str">
        <f t="shared" si="18"/>
        <v>CM+951552680</v>
      </c>
      <c r="F613" s="70" t="str">
        <f t="shared" si="19"/>
        <v/>
      </c>
    </row>
    <row r="614" spans="1:6" x14ac:dyDescent="0.2">
      <c r="A614" s="206" t="s">
        <v>15015</v>
      </c>
      <c r="B614" s="206" t="s">
        <v>15016</v>
      </c>
      <c r="C614" s="203">
        <v>8473</v>
      </c>
      <c r="D614" s="205">
        <v>0.18</v>
      </c>
      <c r="E614" s="198" t="str">
        <f t="shared" si="18"/>
        <v>CM+951552800</v>
      </c>
      <c r="F614" s="70" t="str">
        <f t="shared" si="19"/>
        <v>MISMATCH</v>
      </c>
    </row>
    <row r="615" spans="1:6" x14ac:dyDescent="0.2">
      <c r="A615" s="206" t="s">
        <v>15530</v>
      </c>
      <c r="B615" s="206" t="s">
        <v>22054</v>
      </c>
      <c r="C615" s="203">
        <v>8541</v>
      </c>
      <c r="D615" s="205">
        <v>0.18</v>
      </c>
      <c r="E615" s="198" t="str">
        <f t="shared" si="18"/>
        <v>CM+951552800</v>
      </c>
      <c r="F615" s="70" t="str">
        <f t="shared" si="19"/>
        <v/>
      </c>
    </row>
    <row r="616" spans="1:6" x14ac:dyDescent="0.2">
      <c r="A616" s="206" t="s">
        <v>19871</v>
      </c>
      <c r="B616" s="206" t="s">
        <v>3523</v>
      </c>
      <c r="C616" s="203">
        <v>9010</v>
      </c>
      <c r="D616" s="205">
        <v>0.18</v>
      </c>
      <c r="E616" s="198" t="str">
        <f t="shared" si="18"/>
        <v>CM+951553560</v>
      </c>
      <c r="F616" s="70" t="str">
        <f t="shared" si="19"/>
        <v/>
      </c>
    </row>
    <row r="617" spans="1:6" x14ac:dyDescent="0.2">
      <c r="A617" s="206" t="s">
        <v>15788</v>
      </c>
      <c r="B617" s="206" t="s">
        <v>1587</v>
      </c>
      <c r="C617" s="203">
        <v>8544</v>
      </c>
      <c r="D617" s="205">
        <v>0.18</v>
      </c>
      <c r="E617" s="198" t="str">
        <f t="shared" si="18"/>
        <v>CM+951553585</v>
      </c>
      <c r="F617" s="70" t="str">
        <f t="shared" si="19"/>
        <v/>
      </c>
    </row>
    <row r="618" spans="1:6" x14ac:dyDescent="0.2">
      <c r="A618" s="206" t="s">
        <v>3527</v>
      </c>
      <c r="B618" s="206" t="s">
        <v>3528</v>
      </c>
      <c r="C618" s="203">
        <v>8414</v>
      </c>
      <c r="D618" s="205">
        <v>0.18</v>
      </c>
      <c r="E618" s="198" t="str">
        <f t="shared" si="18"/>
        <v>CM+951553620</v>
      </c>
      <c r="F618" s="70" t="str">
        <f t="shared" si="19"/>
        <v/>
      </c>
    </row>
    <row r="619" spans="1:6" x14ac:dyDescent="0.2">
      <c r="A619" s="206" t="s">
        <v>3529</v>
      </c>
      <c r="B619" s="206" t="s">
        <v>3531</v>
      </c>
      <c r="C619" s="203">
        <v>85044090</v>
      </c>
      <c r="D619" s="205">
        <v>0.18</v>
      </c>
      <c r="E619" s="198" t="str">
        <f t="shared" si="18"/>
        <v>CM+951554130</v>
      </c>
      <c r="F619" s="70" t="str">
        <f t="shared" si="19"/>
        <v/>
      </c>
    </row>
    <row r="620" spans="1:6" x14ac:dyDescent="0.2">
      <c r="A620" s="206" t="s">
        <v>3635</v>
      </c>
      <c r="B620" s="206" t="s">
        <v>3637</v>
      </c>
      <c r="C620" s="203">
        <v>85444299</v>
      </c>
      <c r="D620" s="205">
        <v>0.18</v>
      </c>
      <c r="E620" s="198" t="str">
        <f t="shared" si="18"/>
        <v>CM+951554210</v>
      </c>
      <c r="F620" s="70" t="str">
        <f t="shared" si="19"/>
        <v/>
      </c>
    </row>
    <row r="621" spans="1:6" x14ac:dyDescent="0.2">
      <c r="A621" s="206" t="s">
        <v>15017</v>
      </c>
      <c r="B621" s="206" t="s">
        <v>19872</v>
      </c>
      <c r="C621" s="203">
        <v>8544</v>
      </c>
      <c r="D621" s="205">
        <v>0.18</v>
      </c>
      <c r="E621" s="198" t="str">
        <f t="shared" si="18"/>
        <v>CM+951554432</v>
      </c>
      <c r="F621" s="70" t="str">
        <f t="shared" si="19"/>
        <v/>
      </c>
    </row>
    <row r="622" spans="1:6" x14ac:dyDescent="0.2">
      <c r="A622" s="206" t="s">
        <v>15019</v>
      </c>
      <c r="B622" s="206" t="s">
        <v>17939</v>
      </c>
      <c r="C622" s="203">
        <v>8544</v>
      </c>
      <c r="D622" s="205">
        <v>0.18</v>
      </c>
      <c r="E622" s="198" t="str">
        <f t="shared" si="18"/>
        <v>CM+951554432</v>
      </c>
      <c r="F622" s="70" t="str">
        <f t="shared" si="19"/>
        <v/>
      </c>
    </row>
    <row r="623" spans="1:6" x14ac:dyDescent="0.2">
      <c r="A623" s="206" t="s">
        <v>3642</v>
      </c>
      <c r="B623" s="206" t="s">
        <v>3644</v>
      </c>
      <c r="C623" s="203">
        <v>8544</v>
      </c>
      <c r="D623" s="205">
        <v>0.18</v>
      </c>
      <c r="E623" s="198" t="str">
        <f t="shared" si="18"/>
        <v>CM+951554434</v>
      </c>
      <c r="F623" s="70" t="str">
        <f t="shared" si="19"/>
        <v/>
      </c>
    </row>
    <row r="624" spans="1:6" x14ac:dyDescent="0.2">
      <c r="A624" s="206" t="s">
        <v>3652</v>
      </c>
      <c r="B624" s="206" t="s">
        <v>3651</v>
      </c>
      <c r="C624" s="203">
        <v>8544</v>
      </c>
      <c r="D624" s="205">
        <v>0.18</v>
      </c>
      <c r="E624" s="198" t="str">
        <f t="shared" si="18"/>
        <v>CM+951554506</v>
      </c>
      <c r="F624" s="70" t="str">
        <f t="shared" si="19"/>
        <v/>
      </c>
    </row>
    <row r="625" spans="1:6" x14ac:dyDescent="0.2">
      <c r="A625" s="206" t="s">
        <v>3653</v>
      </c>
      <c r="B625" s="206" t="s">
        <v>3655</v>
      </c>
      <c r="C625" s="203">
        <v>85442090</v>
      </c>
      <c r="D625" s="205">
        <v>0.18</v>
      </c>
      <c r="E625" s="198" t="str">
        <f t="shared" si="18"/>
        <v>CM+951554508</v>
      </c>
      <c r="F625" s="70" t="str">
        <f t="shared" si="19"/>
        <v/>
      </c>
    </row>
    <row r="626" spans="1:6" x14ac:dyDescent="0.2">
      <c r="A626" s="206" t="s">
        <v>3659</v>
      </c>
      <c r="B626" s="206" t="s">
        <v>3661</v>
      </c>
      <c r="C626" s="203">
        <v>8544</v>
      </c>
      <c r="D626" s="205">
        <v>0.18</v>
      </c>
      <c r="E626" s="198" t="str">
        <f t="shared" si="18"/>
        <v>CM+951554628</v>
      </c>
      <c r="F626" s="70" t="str">
        <f t="shared" si="19"/>
        <v/>
      </c>
    </row>
    <row r="627" spans="1:6" ht="14.45" customHeight="1" x14ac:dyDescent="0.2">
      <c r="A627" s="206" t="s">
        <v>3662</v>
      </c>
      <c r="B627" s="206" t="s">
        <v>3664</v>
      </c>
      <c r="C627" s="203">
        <v>8414</v>
      </c>
      <c r="D627" s="205">
        <v>0.18</v>
      </c>
      <c r="E627" s="198" t="str">
        <f t="shared" si="18"/>
        <v>CM+951554660</v>
      </c>
      <c r="F627" s="70" t="str">
        <f t="shared" si="19"/>
        <v/>
      </c>
    </row>
    <row r="628" spans="1:6" x14ac:dyDescent="0.2">
      <c r="A628" s="206" t="s">
        <v>3665</v>
      </c>
      <c r="B628" s="206" t="s">
        <v>3667</v>
      </c>
      <c r="C628" s="203">
        <v>90229090</v>
      </c>
      <c r="D628" s="205">
        <v>0.12</v>
      </c>
      <c r="E628" s="198" t="str">
        <f t="shared" si="18"/>
        <v>CM+951554820</v>
      </c>
      <c r="F628" s="70" t="str">
        <f t="shared" si="19"/>
        <v/>
      </c>
    </row>
    <row r="629" spans="1:6" x14ac:dyDescent="0.2">
      <c r="A629" s="206" t="s">
        <v>3668</v>
      </c>
      <c r="B629" s="206" t="s">
        <v>4200</v>
      </c>
      <c r="C629" s="203">
        <v>90318000</v>
      </c>
      <c r="D629" s="205">
        <v>0.18</v>
      </c>
      <c r="E629" s="198" t="str">
        <f t="shared" si="18"/>
        <v>CM+951555025</v>
      </c>
      <c r="F629" s="70" t="str">
        <f t="shared" si="19"/>
        <v/>
      </c>
    </row>
    <row r="630" spans="1:6" x14ac:dyDescent="0.2">
      <c r="A630" s="206" t="s">
        <v>3673</v>
      </c>
      <c r="B630" s="206" t="s">
        <v>3796</v>
      </c>
      <c r="C630" s="203">
        <v>8473</v>
      </c>
      <c r="D630" s="205">
        <v>0.18</v>
      </c>
      <c r="E630" s="198" t="str">
        <f t="shared" si="18"/>
        <v>CM+951555080</v>
      </c>
      <c r="F630" s="70" t="str">
        <f t="shared" si="19"/>
        <v/>
      </c>
    </row>
    <row r="631" spans="1:6" x14ac:dyDescent="0.2">
      <c r="A631" s="206" t="s">
        <v>3675</v>
      </c>
      <c r="B631" s="206" t="s">
        <v>2274</v>
      </c>
      <c r="C631" s="203">
        <v>8473</v>
      </c>
      <c r="D631" s="205">
        <v>0.18</v>
      </c>
      <c r="E631" s="198" t="str">
        <f t="shared" si="18"/>
        <v>CM+951555090</v>
      </c>
      <c r="F631" s="70" t="str">
        <f t="shared" si="19"/>
        <v/>
      </c>
    </row>
    <row r="632" spans="1:6" x14ac:dyDescent="0.2">
      <c r="A632" s="206" t="s">
        <v>3677</v>
      </c>
      <c r="B632" s="206" t="s">
        <v>2399</v>
      </c>
      <c r="C632" s="203">
        <v>8501</v>
      </c>
      <c r="D632" s="205">
        <v>0.18</v>
      </c>
      <c r="E632" s="198" t="str">
        <f t="shared" si="18"/>
        <v>CM+951555120</v>
      </c>
      <c r="F632" s="70" t="str">
        <f t="shared" si="19"/>
        <v/>
      </c>
    </row>
    <row r="633" spans="1:6" x14ac:dyDescent="0.2">
      <c r="A633" s="206" t="s">
        <v>3679</v>
      </c>
      <c r="B633" s="206" t="s">
        <v>22055</v>
      </c>
      <c r="C633" s="203">
        <v>8529</v>
      </c>
      <c r="D633" s="205">
        <v>0.18</v>
      </c>
      <c r="E633" s="198" t="str">
        <f t="shared" si="18"/>
        <v>CM+951555130</v>
      </c>
      <c r="F633" s="70" t="str">
        <f t="shared" si="19"/>
        <v/>
      </c>
    </row>
    <row r="634" spans="1:6" x14ac:dyDescent="0.2">
      <c r="A634" s="206" t="s">
        <v>3680</v>
      </c>
      <c r="B634" s="206" t="s">
        <v>3682</v>
      </c>
      <c r="C634" s="203">
        <v>7320</v>
      </c>
      <c r="D634" s="205">
        <v>0.18</v>
      </c>
      <c r="E634" s="198" t="str">
        <f t="shared" si="18"/>
        <v>CM+951555148</v>
      </c>
      <c r="F634" s="70" t="str">
        <f t="shared" si="19"/>
        <v/>
      </c>
    </row>
    <row r="635" spans="1:6" x14ac:dyDescent="0.2">
      <c r="A635" s="206" t="s">
        <v>3683</v>
      </c>
      <c r="B635" s="206" t="s">
        <v>3685</v>
      </c>
      <c r="C635" s="203">
        <v>8473</v>
      </c>
      <c r="D635" s="205">
        <v>0.18</v>
      </c>
      <c r="E635" s="198" t="str">
        <f t="shared" si="18"/>
        <v>CM+951555150</v>
      </c>
      <c r="F635" s="70" t="str">
        <f t="shared" si="19"/>
        <v/>
      </c>
    </row>
    <row r="636" spans="1:6" x14ac:dyDescent="0.2">
      <c r="A636" s="206" t="s">
        <v>3686</v>
      </c>
      <c r="B636" s="206" t="s">
        <v>3688</v>
      </c>
      <c r="C636" s="203">
        <v>8473</v>
      </c>
      <c r="D636" s="205">
        <v>0.18</v>
      </c>
      <c r="E636" s="198" t="str">
        <f t="shared" si="18"/>
        <v>CM+951555190</v>
      </c>
      <c r="F636" s="70" t="str">
        <f t="shared" si="19"/>
        <v/>
      </c>
    </row>
    <row r="637" spans="1:6" x14ac:dyDescent="0.2">
      <c r="A637" s="206" t="s">
        <v>3689</v>
      </c>
      <c r="B637" s="206" t="s">
        <v>5879</v>
      </c>
      <c r="C637" s="203">
        <v>90229090</v>
      </c>
      <c r="D637" s="205">
        <v>0.12</v>
      </c>
      <c r="E637" s="198" t="str">
        <f t="shared" si="18"/>
        <v>CM+951555231</v>
      </c>
      <c r="F637" s="70" t="str">
        <f t="shared" si="19"/>
        <v/>
      </c>
    </row>
    <row r="638" spans="1:6" x14ac:dyDescent="0.2">
      <c r="A638" s="206" t="s">
        <v>3691</v>
      </c>
      <c r="B638" s="206" t="s">
        <v>103</v>
      </c>
      <c r="C638" s="203">
        <v>90229090</v>
      </c>
      <c r="D638" s="205">
        <v>0.12</v>
      </c>
      <c r="E638" s="198" t="str">
        <f t="shared" si="18"/>
        <v>CM+951555240</v>
      </c>
      <c r="F638" s="70" t="str">
        <f t="shared" si="19"/>
        <v/>
      </c>
    </row>
    <row r="639" spans="1:6" x14ac:dyDescent="0.2">
      <c r="A639" s="206" t="s">
        <v>15545</v>
      </c>
      <c r="B639" s="206" t="s">
        <v>4910</v>
      </c>
      <c r="C639" s="203">
        <v>90229090</v>
      </c>
      <c r="D639" s="205">
        <v>0.12</v>
      </c>
      <c r="E639" s="198" t="str">
        <f t="shared" si="18"/>
        <v>CM+951555270</v>
      </c>
      <c r="F639" s="70" t="str">
        <f t="shared" si="19"/>
        <v/>
      </c>
    </row>
    <row r="640" spans="1:6" x14ac:dyDescent="0.2">
      <c r="A640" s="206" t="s">
        <v>3407</v>
      </c>
      <c r="B640" s="206" t="s">
        <v>4910</v>
      </c>
      <c r="C640" s="203">
        <v>90229090</v>
      </c>
      <c r="D640" s="205">
        <v>0.12</v>
      </c>
      <c r="E640" s="198" t="str">
        <f t="shared" si="18"/>
        <v>CM+951555270</v>
      </c>
      <c r="F640" s="70" t="str">
        <f t="shared" si="19"/>
        <v/>
      </c>
    </row>
    <row r="641" spans="1:6" x14ac:dyDescent="0.2">
      <c r="A641" s="206" t="s">
        <v>3693</v>
      </c>
      <c r="B641" s="206" t="s">
        <v>596</v>
      </c>
      <c r="C641" s="203">
        <v>90229090</v>
      </c>
      <c r="D641" s="205">
        <v>0.12</v>
      </c>
      <c r="E641" s="198" t="str">
        <f t="shared" si="18"/>
        <v>CM+951555580</v>
      </c>
      <c r="F641" s="70" t="str">
        <f t="shared" si="19"/>
        <v/>
      </c>
    </row>
    <row r="642" spans="1:6" ht="15" x14ac:dyDescent="0.25">
      <c r="A642" s="206" t="s">
        <v>15023</v>
      </c>
      <c r="B642" s="206" t="s">
        <v>2106</v>
      </c>
      <c r="C642" s="212">
        <v>90229090</v>
      </c>
      <c r="D642" s="237">
        <v>0.12</v>
      </c>
      <c r="E642" s="198" t="str">
        <f t="shared" ref="E642:E705" si="20">IF(D642="","",LEFT(A642,LEN(A642)-1))</f>
        <v>CM+951556000</v>
      </c>
      <c r="F642" s="70" t="str">
        <f t="shared" ref="F642:F705" si="21">IF(D642="","",IF(E642=E643,IF(C642&lt;&gt;C643,"MISMATCH",""),""))</f>
        <v/>
      </c>
    </row>
    <row r="643" spans="1:6" ht="13.15" customHeight="1" x14ac:dyDescent="0.2">
      <c r="A643" s="206" t="s">
        <v>3409</v>
      </c>
      <c r="B643" s="206" t="s">
        <v>2106</v>
      </c>
      <c r="C643" s="203">
        <v>90229090</v>
      </c>
      <c r="D643" s="205">
        <v>0.12</v>
      </c>
      <c r="E643" s="198" t="str">
        <f t="shared" si="20"/>
        <v>CM+951556000</v>
      </c>
      <c r="F643" s="70" t="str">
        <f t="shared" si="21"/>
        <v/>
      </c>
    </row>
    <row r="644" spans="1:6" x14ac:dyDescent="0.2">
      <c r="A644" s="206" t="s">
        <v>8264</v>
      </c>
      <c r="B644" s="206" t="s">
        <v>3268</v>
      </c>
      <c r="C644" s="203">
        <v>8501</v>
      </c>
      <c r="D644" s="205">
        <v>0.18</v>
      </c>
      <c r="E644" s="198" t="str">
        <f t="shared" si="20"/>
        <v>CM+951556090</v>
      </c>
      <c r="F644" s="70" t="str">
        <f t="shared" si="21"/>
        <v/>
      </c>
    </row>
    <row r="645" spans="1:6" x14ac:dyDescent="0.2">
      <c r="A645" s="206" t="s">
        <v>8271</v>
      </c>
      <c r="B645" s="206" t="s">
        <v>8273</v>
      </c>
      <c r="C645" s="203">
        <v>84142090</v>
      </c>
      <c r="D645" s="205">
        <v>0.18</v>
      </c>
      <c r="E645" s="198" t="str">
        <f t="shared" si="20"/>
        <v>CM+951556130</v>
      </c>
      <c r="F645" s="70" t="str">
        <f t="shared" si="21"/>
        <v/>
      </c>
    </row>
    <row r="646" spans="1:6" x14ac:dyDescent="0.2">
      <c r="A646" s="206" t="s">
        <v>8274</v>
      </c>
      <c r="B646" s="206" t="s">
        <v>8276</v>
      </c>
      <c r="C646" s="203">
        <v>8473</v>
      </c>
      <c r="D646" s="205">
        <v>0.18</v>
      </c>
      <c r="E646" s="198" t="str">
        <f t="shared" si="20"/>
        <v>CM+951556148</v>
      </c>
      <c r="F646" s="70" t="str">
        <f t="shared" si="21"/>
        <v/>
      </c>
    </row>
    <row r="647" spans="1:6" x14ac:dyDescent="0.2">
      <c r="A647" s="206" t="s">
        <v>8277</v>
      </c>
      <c r="B647" s="206" t="s">
        <v>8278</v>
      </c>
      <c r="C647" s="203">
        <v>8504</v>
      </c>
      <c r="D647" s="205">
        <v>0.18</v>
      </c>
      <c r="E647" s="198" t="str">
        <f t="shared" si="20"/>
        <v>CM+951556405</v>
      </c>
      <c r="F647" s="70" t="str">
        <f t="shared" si="21"/>
        <v/>
      </c>
    </row>
    <row r="648" spans="1:6" x14ac:dyDescent="0.2">
      <c r="A648" s="206" t="s">
        <v>8279</v>
      </c>
      <c r="B648" s="206" t="s">
        <v>8281</v>
      </c>
      <c r="C648" s="203">
        <v>90229090</v>
      </c>
      <c r="D648" s="205">
        <v>0.12</v>
      </c>
      <c r="E648" s="198" t="str">
        <f t="shared" si="20"/>
        <v>CM+951556420</v>
      </c>
      <c r="F648" s="70" t="str">
        <f t="shared" si="21"/>
        <v/>
      </c>
    </row>
    <row r="649" spans="1:6" x14ac:dyDescent="0.2">
      <c r="A649" s="206" t="s">
        <v>8282</v>
      </c>
      <c r="B649" s="206" t="s">
        <v>8284</v>
      </c>
      <c r="C649" s="203">
        <v>90318000</v>
      </c>
      <c r="D649" s="205">
        <v>0.18</v>
      </c>
      <c r="E649" s="198" t="str">
        <f t="shared" si="20"/>
        <v>CM+951556440</v>
      </c>
      <c r="F649" s="70" t="str">
        <f t="shared" si="21"/>
        <v/>
      </c>
    </row>
    <row r="650" spans="1:6" x14ac:dyDescent="0.2">
      <c r="A650" s="206" t="s">
        <v>8286</v>
      </c>
      <c r="B650" s="206" t="s">
        <v>8285</v>
      </c>
      <c r="C650" s="203">
        <v>85045090</v>
      </c>
      <c r="D650" s="205">
        <v>0.18</v>
      </c>
      <c r="E650" s="198" t="str">
        <f t="shared" si="20"/>
        <v>CM+951556450</v>
      </c>
      <c r="F650" s="70" t="str">
        <f t="shared" si="21"/>
        <v/>
      </c>
    </row>
    <row r="651" spans="1:6" x14ac:dyDescent="0.2">
      <c r="A651" s="206" t="s">
        <v>15559</v>
      </c>
      <c r="B651" s="206" t="s">
        <v>8179</v>
      </c>
      <c r="C651" s="203">
        <v>9010</v>
      </c>
      <c r="D651" s="205">
        <v>0.18</v>
      </c>
      <c r="E651" s="198" t="str">
        <f t="shared" si="20"/>
        <v>CM+951556480</v>
      </c>
      <c r="F651" s="70" t="str">
        <f t="shared" si="21"/>
        <v/>
      </c>
    </row>
    <row r="652" spans="1:6" x14ac:dyDescent="0.2">
      <c r="A652" s="206" t="s">
        <v>8287</v>
      </c>
      <c r="B652" s="206" t="s">
        <v>8289</v>
      </c>
      <c r="C652" s="203">
        <v>9031</v>
      </c>
      <c r="D652" s="205">
        <v>0.18</v>
      </c>
      <c r="E652" s="198" t="str">
        <f t="shared" si="20"/>
        <v>CM+951559010</v>
      </c>
      <c r="F652" s="70" t="str">
        <f t="shared" si="21"/>
        <v/>
      </c>
    </row>
    <row r="653" spans="1:6" x14ac:dyDescent="0.2">
      <c r="A653" s="206" t="s">
        <v>3410</v>
      </c>
      <c r="B653" s="206" t="s">
        <v>8290</v>
      </c>
      <c r="C653" s="203">
        <v>8473</v>
      </c>
      <c r="D653" s="205">
        <v>0.18</v>
      </c>
      <c r="E653" s="198" t="str">
        <f t="shared" si="20"/>
        <v>CM+951559020</v>
      </c>
      <c r="F653" s="70" t="str">
        <f t="shared" si="21"/>
        <v/>
      </c>
    </row>
    <row r="654" spans="1:6" x14ac:dyDescent="0.2">
      <c r="A654" s="206" t="s">
        <v>8292</v>
      </c>
      <c r="B654" s="206" t="s">
        <v>8291</v>
      </c>
      <c r="C654" s="203">
        <v>9010</v>
      </c>
      <c r="D654" s="205">
        <v>0.18</v>
      </c>
      <c r="E654" s="198" t="str">
        <f t="shared" si="20"/>
        <v>CM+951559030</v>
      </c>
      <c r="F654" s="70" t="str">
        <f t="shared" si="21"/>
        <v/>
      </c>
    </row>
    <row r="655" spans="1:6" x14ac:dyDescent="0.2">
      <c r="A655" s="206" t="s">
        <v>8295</v>
      </c>
      <c r="B655" s="206" t="s">
        <v>8294</v>
      </c>
      <c r="C655" s="203">
        <v>90318000</v>
      </c>
      <c r="D655" s="205">
        <v>0.18</v>
      </c>
      <c r="E655" s="198" t="str">
        <f t="shared" si="20"/>
        <v>CM+951559040</v>
      </c>
      <c r="F655" s="70" t="str">
        <f t="shared" si="21"/>
        <v/>
      </c>
    </row>
    <row r="656" spans="1:6" x14ac:dyDescent="0.2">
      <c r="A656" s="206" t="s">
        <v>8297</v>
      </c>
      <c r="B656" s="206" t="s">
        <v>4125</v>
      </c>
      <c r="C656" s="203">
        <v>4010</v>
      </c>
      <c r="D656" s="205">
        <v>0.18</v>
      </c>
      <c r="E656" s="198" t="str">
        <f t="shared" si="20"/>
        <v>CM+951559070</v>
      </c>
      <c r="F656" s="70" t="str">
        <f t="shared" si="21"/>
        <v/>
      </c>
    </row>
    <row r="657" spans="1:6" x14ac:dyDescent="0.2">
      <c r="A657" s="206" t="s">
        <v>8299</v>
      </c>
      <c r="B657" s="206" t="s">
        <v>8301</v>
      </c>
      <c r="C657" s="203">
        <v>9031</v>
      </c>
      <c r="D657" s="205">
        <v>0.18</v>
      </c>
      <c r="E657" s="198" t="str">
        <f t="shared" si="20"/>
        <v>CM+951559080</v>
      </c>
      <c r="F657" s="70" t="str">
        <f t="shared" si="21"/>
        <v/>
      </c>
    </row>
    <row r="658" spans="1:6" x14ac:dyDescent="0.2">
      <c r="A658" s="206" t="s">
        <v>15566</v>
      </c>
      <c r="B658" s="206" t="s">
        <v>15789</v>
      </c>
      <c r="C658" s="203">
        <v>8473</v>
      </c>
      <c r="D658" s="205">
        <v>0.18</v>
      </c>
      <c r="E658" s="198" t="str">
        <f t="shared" si="20"/>
        <v>CM+951559090</v>
      </c>
      <c r="F658" s="70" t="str">
        <f t="shared" si="21"/>
        <v/>
      </c>
    </row>
    <row r="659" spans="1:6" x14ac:dyDescent="0.2">
      <c r="A659" s="206" t="s">
        <v>8302</v>
      </c>
      <c r="B659" s="206" t="s">
        <v>8304</v>
      </c>
      <c r="C659" s="203">
        <v>8473</v>
      </c>
      <c r="D659" s="205">
        <v>0.18</v>
      </c>
      <c r="E659" s="198" t="str">
        <f t="shared" si="20"/>
        <v>CM+951559090</v>
      </c>
      <c r="F659" s="70" t="str">
        <f t="shared" si="21"/>
        <v/>
      </c>
    </row>
    <row r="660" spans="1:6" x14ac:dyDescent="0.2">
      <c r="A660" s="206" t="s">
        <v>8306</v>
      </c>
      <c r="B660" s="206" t="s">
        <v>8305</v>
      </c>
      <c r="C660" s="203">
        <v>90229090</v>
      </c>
      <c r="D660" s="205">
        <v>0.12</v>
      </c>
      <c r="E660" s="198" t="str">
        <f t="shared" si="20"/>
        <v>CM+951559110</v>
      </c>
      <c r="F660" s="70" t="str">
        <f t="shared" si="21"/>
        <v/>
      </c>
    </row>
    <row r="661" spans="1:6" x14ac:dyDescent="0.2">
      <c r="A661" s="206" t="s">
        <v>8308</v>
      </c>
      <c r="B661" s="206" t="s">
        <v>4200</v>
      </c>
      <c r="C661" s="203">
        <v>90318000</v>
      </c>
      <c r="D661" s="205">
        <v>0.18</v>
      </c>
      <c r="E661" s="198" t="str">
        <f t="shared" si="20"/>
        <v>CM+951559120</v>
      </c>
      <c r="F661" s="70" t="str">
        <f t="shared" si="21"/>
        <v/>
      </c>
    </row>
    <row r="662" spans="1:6" x14ac:dyDescent="0.2">
      <c r="A662" s="206" t="s">
        <v>8311</v>
      </c>
      <c r="B662" s="206" t="s">
        <v>8310</v>
      </c>
      <c r="C662" s="203">
        <v>9010</v>
      </c>
      <c r="D662" s="205">
        <v>0.18</v>
      </c>
      <c r="E662" s="198" t="str">
        <f t="shared" si="20"/>
        <v>CM+951559130</v>
      </c>
      <c r="F662" s="70" t="str">
        <f t="shared" si="21"/>
        <v/>
      </c>
    </row>
    <row r="663" spans="1:6" x14ac:dyDescent="0.2">
      <c r="A663" s="206" t="s">
        <v>8313</v>
      </c>
      <c r="B663" s="206" t="s">
        <v>8312</v>
      </c>
      <c r="C663" s="203">
        <v>9031</v>
      </c>
      <c r="D663" s="205">
        <v>0.18</v>
      </c>
      <c r="E663" s="198" t="str">
        <f t="shared" si="20"/>
        <v>CM+951559140</v>
      </c>
      <c r="F663" s="70" t="str">
        <f t="shared" si="21"/>
        <v/>
      </c>
    </row>
    <row r="664" spans="1:6" x14ac:dyDescent="0.2">
      <c r="A664" s="206" t="s">
        <v>2948</v>
      </c>
      <c r="B664" s="206" t="s">
        <v>2947</v>
      </c>
      <c r="C664" s="203">
        <v>90229090</v>
      </c>
      <c r="D664" s="205">
        <v>0.12</v>
      </c>
      <c r="E664" s="198" t="str">
        <f t="shared" si="20"/>
        <v>CM+951559240</v>
      </c>
      <c r="F664" s="70" t="str">
        <f t="shared" si="21"/>
        <v/>
      </c>
    </row>
    <row r="665" spans="1:6" x14ac:dyDescent="0.2">
      <c r="A665" s="206" t="s">
        <v>2954</v>
      </c>
      <c r="B665" s="206" t="s">
        <v>2750</v>
      </c>
      <c r="C665" s="203">
        <v>8473</v>
      </c>
      <c r="D665" s="205">
        <v>0.18</v>
      </c>
      <c r="E665" s="198" t="str">
        <f t="shared" si="20"/>
        <v>CM+951561260</v>
      </c>
      <c r="F665" s="70" t="str">
        <f t="shared" si="21"/>
        <v/>
      </c>
    </row>
    <row r="666" spans="1:6" x14ac:dyDescent="0.2">
      <c r="A666" s="206" t="s">
        <v>8317</v>
      </c>
      <c r="B666" s="206" t="s">
        <v>8318</v>
      </c>
      <c r="C666" s="203">
        <v>8473</v>
      </c>
      <c r="D666" s="205">
        <v>0.18</v>
      </c>
      <c r="E666" s="198" t="str">
        <f t="shared" si="20"/>
        <v>CM+951562100</v>
      </c>
      <c r="F666" s="70" t="str">
        <f t="shared" si="21"/>
        <v/>
      </c>
    </row>
    <row r="667" spans="1:6" x14ac:dyDescent="0.2">
      <c r="A667" s="206" t="s">
        <v>3413</v>
      </c>
      <c r="B667" s="206" t="s">
        <v>4295</v>
      </c>
      <c r="C667" s="203">
        <v>9013</v>
      </c>
      <c r="D667" s="205">
        <v>0.18</v>
      </c>
      <c r="E667" s="198" t="str">
        <f t="shared" si="20"/>
        <v>CM+951562700</v>
      </c>
      <c r="F667" s="70" t="str">
        <f t="shared" si="21"/>
        <v/>
      </c>
    </row>
    <row r="668" spans="1:6" x14ac:dyDescent="0.2">
      <c r="A668" s="206" t="s">
        <v>3415</v>
      </c>
      <c r="B668" s="206" t="s">
        <v>1631</v>
      </c>
      <c r="C668" s="203">
        <v>9022</v>
      </c>
      <c r="D668" s="205">
        <v>0.12</v>
      </c>
      <c r="E668" s="198" t="str">
        <f t="shared" si="20"/>
        <v>CM+951563500</v>
      </c>
      <c r="F668" s="70" t="str">
        <f t="shared" si="21"/>
        <v/>
      </c>
    </row>
    <row r="669" spans="1:6" x14ac:dyDescent="0.2">
      <c r="A669" s="206" t="s">
        <v>8319</v>
      </c>
      <c r="B669" s="206" t="s">
        <v>3523</v>
      </c>
      <c r="C669" s="203">
        <v>8539</v>
      </c>
      <c r="D669" s="205">
        <v>0.28000000000000003</v>
      </c>
      <c r="E669" s="198" t="str">
        <f t="shared" si="20"/>
        <v>CM+951563560</v>
      </c>
      <c r="F669" s="70" t="str">
        <f t="shared" si="21"/>
        <v/>
      </c>
    </row>
    <row r="670" spans="1:6" x14ac:dyDescent="0.2">
      <c r="A670" s="206" t="s">
        <v>8321</v>
      </c>
      <c r="B670" s="206" t="s">
        <v>1587</v>
      </c>
      <c r="C670" s="203">
        <v>85369090</v>
      </c>
      <c r="D670" s="205">
        <v>0.18</v>
      </c>
      <c r="E670" s="198" t="str">
        <f t="shared" si="20"/>
        <v>CM+951563585</v>
      </c>
      <c r="F670" s="70" t="str">
        <f t="shared" si="21"/>
        <v/>
      </c>
    </row>
    <row r="671" spans="1:6" x14ac:dyDescent="0.2">
      <c r="A671" s="206" t="s">
        <v>8324</v>
      </c>
      <c r="B671" s="206" t="s">
        <v>8323</v>
      </c>
      <c r="C671" s="209">
        <v>85442090</v>
      </c>
      <c r="D671" s="200">
        <v>0.18</v>
      </c>
      <c r="E671" s="198" t="str">
        <f t="shared" si="20"/>
        <v>CM+951564506</v>
      </c>
      <c r="F671" s="70" t="str">
        <f t="shared" si="21"/>
        <v/>
      </c>
    </row>
    <row r="672" spans="1:6" x14ac:dyDescent="0.2">
      <c r="A672" s="206" t="s">
        <v>8326</v>
      </c>
      <c r="B672" s="206" t="s">
        <v>8328</v>
      </c>
      <c r="C672" s="203">
        <v>85442090</v>
      </c>
      <c r="D672" s="205">
        <v>0.18</v>
      </c>
      <c r="E672" s="198" t="str">
        <f t="shared" si="20"/>
        <v>CM+951564518</v>
      </c>
      <c r="F672" s="70" t="str">
        <f t="shared" si="21"/>
        <v/>
      </c>
    </row>
    <row r="673" spans="1:6" x14ac:dyDescent="0.2">
      <c r="A673" s="206" t="s">
        <v>3424</v>
      </c>
      <c r="B673" s="206" t="s">
        <v>3425</v>
      </c>
      <c r="C673" s="203">
        <v>8536</v>
      </c>
      <c r="D673" s="205">
        <v>0.18</v>
      </c>
      <c r="E673" s="198" t="str">
        <f t="shared" si="20"/>
        <v>CM+951565030</v>
      </c>
      <c r="F673" s="70" t="str">
        <f t="shared" si="21"/>
        <v/>
      </c>
    </row>
    <row r="674" spans="1:6" x14ac:dyDescent="0.2">
      <c r="A674" s="206" t="s">
        <v>13057</v>
      </c>
      <c r="B674" s="206" t="s">
        <v>0</v>
      </c>
      <c r="C674" s="203">
        <v>90229090</v>
      </c>
      <c r="D674" s="205">
        <v>0.12</v>
      </c>
      <c r="E674" s="198" t="str">
        <f t="shared" si="20"/>
        <v>CM+951565370</v>
      </c>
      <c r="F674" s="70" t="str">
        <f t="shared" si="21"/>
        <v/>
      </c>
    </row>
    <row r="675" spans="1:6" x14ac:dyDescent="0.2">
      <c r="A675" s="206" t="s">
        <v>946</v>
      </c>
      <c r="B675" s="206" t="s">
        <v>0</v>
      </c>
      <c r="C675" s="203">
        <v>90229090</v>
      </c>
      <c r="D675" s="205">
        <v>0.12</v>
      </c>
      <c r="E675" s="198" t="str">
        <f t="shared" si="20"/>
        <v>CM+951565370</v>
      </c>
      <c r="F675" s="70" t="str">
        <f t="shared" si="21"/>
        <v/>
      </c>
    </row>
    <row r="676" spans="1:6" x14ac:dyDescent="0.2">
      <c r="A676" s="206" t="s">
        <v>8329</v>
      </c>
      <c r="B676" s="206" t="s">
        <v>4990</v>
      </c>
      <c r="C676" s="203">
        <v>8504</v>
      </c>
      <c r="D676" s="205">
        <v>0.18</v>
      </c>
      <c r="E676" s="198" t="str">
        <f t="shared" si="20"/>
        <v>CM+951566405</v>
      </c>
      <c r="F676" s="70" t="str">
        <f t="shared" si="21"/>
        <v/>
      </c>
    </row>
    <row r="677" spans="1:6" x14ac:dyDescent="0.2">
      <c r="A677" s="206" t="s">
        <v>13059</v>
      </c>
      <c r="B677" s="206" t="s">
        <v>8285</v>
      </c>
      <c r="C677" s="203">
        <v>85045090</v>
      </c>
      <c r="D677" s="205">
        <v>0.18</v>
      </c>
      <c r="E677" s="198" t="str">
        <f t="shared" si="20"/>
        <v>CM+951566450</v>
      </c>
      <c r="F677" s="70" t="str">
        <f t="shared" si="21"/>
        <v/>
      </c>
    </row>
    <row r="678" spans="1:6" x14ac:dyDescent="0.2">
      <c r="A678" s="206" t="s">
        <v>3427</v>
      </c>
      <c r="B678" s="206" t="s">
        <v>8285</v>
      </c>
      <c r="C678" s="203">
        <v>85045090</v>
      </c>
      <c r="D678" s="205">
        <v>0.18</v>
      </c>
      <c r="E678" s="198" t="str">
        <f t="shared" si="20"/>
        <v>CM+951566450</v>
      </c>
      <c r="F678" s="70" t="str">
        <f t="shared" si="21"/>
        <v/>
      </c>
    </row>
    <row r="679" spans="1:6" ht="15" x14ac:dyDescent="0.25">
      <c r="A679" s="206" t="s">
        <v>8331</v>
      </c>
      <c r="B679" s="206" t="s">
        <v>8179</v>
      </c>
      <c r="C679" s="209">
        <v>85042100</v>
      </c>
      <c r="D679" s="236">
        <v>0.18</v>
      </c>
      <c r="E679" s="198" t="str">
        <f t="shared" si="20"/>
        <v>CM+951566480</v>
      </c>
      <c r="F679" s="70" t="str">
        <f t="shared" si="21"/>
        <v/>
      </c>
    </row>
    <row r="680" spans="1:6" x14ac:dyDescent="0.2">
      <c r="A680" s="206" t="s">
        <v>8333</v>
      </c>
      <c r="B680" s="206" t="s">
        <v>5485</v>
      </c>
      <c r="C680" s="203">
        <v>90318000</v>
      </c>
      <c r="D680" s="205">
        <v>0.18</v>
      </c>
      <c r="E680" s="198" t="str">
        <f t="shared" si="20"/>
        <v>CM+951567000</v>
      </c>
      <c r="F680" s="70" t="str">
        <f t="shared" si="21"/>
        <v/>
      </c>
    </row>
    <row r="681" spans="1:6" x14ac:dyDescent="0.2">
      <c r="A681" s="206" t="s">
        <v>5486</v>
      </c>
      <c r="B681" s="206" t="s">
        <v>8290</v>
      </c>
      <c r="C681" s="203">
        <v>9022</v>
      </c>
      <c r="D681" s="205">
        <v>0.12</v>
      </c>
      <c r="E681" s="198" t="str">
        <f t="shared" si="20"/>
        <v>CM+951569020</v>
      </c>
      <c r="F681" s="70" t="str">
        <f t="shared" si="21"/>
        <v/>
      </c>
    </row>
    <row r="682" spans="1:6" x14ac:dyDescent="0.2">
      <c r="A682" s="206" t="s">
        <v>15564</v>
      </c>
      <c r="B682" s="206" t="s">
        <v>112</v>
      </c>
      <c r="C682" s="203">
        <v>90229090</v>
      </c>
      <c r="D682" s="205">
        <v>0.12</v>
      </c>
      <c r="E682" s="198" t="str">
        <f t="shared" si="20"/>
        <v>CM+951569050</v>
      </c>
      <c r="F682" s="70" t="str">
        <f t="shared" si="21"/>
        <v/>
      </c>
    </row>
    <row r="683" spans="1:6" x14ac:dyDescent="0.2">
      <c r="A683" s="206" t="s">
        <v>3429</v>
      </c>
      <c r="B683" s="206" t="s">
        <v>112</v>
      </c>
      <c r="C683" s="203">
        <v>90229090</v>
      </c>
      <c r="D683" s="205">
        <v>0.12</v>
      </c>
      <c r="E683" s="198" t="str">
        <f t="shared" si="20"/>
        <v>CM+951569050</v>
      </c>
      <c r="F683" s="70" t="str">
        <f t="shared" si="21"/>
        <v/>
      </c>
    </row>
    <row r="684" spans="1:6" x14ac:dyDescent="0.2">
      <c r="A684" s="206" t="s">
        <v>5488</v>
      </c>
      <c r="B684" s="206" t="s">
        <v>5490</v>
      </c>
      <c r="C684" s="203">
        <v>85044090</v>
      </c>
      <c r="D684" s="205">
        <v>0.18</v>
      </c>
      <c r="E684" s="198" t="str">
        <f t="shared" si="20"/>
        <v>CM+951569100</v>
      </c>
      <c r="F684" s="70" t="str">
        <f t="shared" si="21"/>
        <v/>
      </c>
    </row>
    <row r="685" spans="1:6" x14ac:dyDescent="0.2">
      <c r="A685" s="206" t="s">
        <v>5471</v>
      </c>
      <c r="B685" s="206" t="s">
        <v>5473</v>
      </c>
      <c r="C685" s="203">
        <v>96035000</v>
      </c>
      <c r="D685" s="205">
        <v>0.18</v>
      </c>
      <c r="E685" s="198" t="str">
        <f t="shared" si="20"/>
        <v>CM+951582425</v>
      </c>
      <c r="F685" s="70" t="str">
        <f t="shared" si="21"/>
        <v/>
      </c>
    </row>
    <row r="686" spans="1:6" x14ac:dyDescent="0.2">
      <c r="A686" s="206" t="s">
        <v>3438</v>
      </c>
      <c r="B686" s="206" t="s">
        <v>5474</v>
      </c>
      <c r="C686" s="203">
        <v>84142090</v>
      </c>
      <c r="D686" s="205">
        <v>0.18</v>
      </c>
      <c r="E686" s="198" t="str">
        <f t="shared" si="20"/>
        <v>CM+951586130</v>
      </c>
      <c r="F686" s="70" t="str">
        <f t="shared" si="21"/>
        <v/>
      </c>
    </row>
    <row r="687" spans="1:6" x14ac:dyDescent="0.2">
      <c r="A687" s="206" t="s">
        <v>3440</v>
      </c>
      <c r="B687" s="206" t="s">
        <v>4640</v>
      </c>
      <c r="C687" s="203">
        <v>9022</v>
      </c>
      <c r="D687" s="205">
        <v>0.12</v>
      </c>
      <c r="E687" s="198" t="str">
        <f t="shared" si="20"/>
        <v>CM+951586400</v>
      </c>
      <c r="F687" s="70" t="str">
        <f t="shared" si="21"/>
        <v/>
      </c>
    </row>
    <row r="688" spans="1:6" x14ac:dyDescent="0.2">
      <c r="A688" s="206" t="s">
        <v>3442</v>
      </c>
      <c r="B688" s="206" t="s">
        <v>3443</v>
      </c>
      <c r="C688" s="203">
        <v>85030090</v>
      </c>
      <c r="D688" s="205">
        <v>0.18</v>
      </c>
      <c r="E688" s="198" t="str">
        <f t="shared" si="20"/>
        <v>CM+951588150</v>
      </c>
      <c r="F688" s="70" t="str">
        <f t="shared" si="21"/>
        <v/>
      </c>
    </row>
    <row r="689" spans="1:6" x14ac:dyDescent="0.2">
      <c r="A689" s="206" t="s">
        <v>2034</v>
      </c>
      <c r="B689" s="206" t="s">
        <v>2036</v>
      </c>
      <c r="C689" s="203">
        <v>8523</v>
      </c>
      <c r="D689" s="205">
        <v>0.18</v>
      </c>
      <c r="E689" s="198" t="str">
        <f t="shared" si="20"/>
        <v>CM+951588810</v>
      </c>
      <c r="F689" s="70" t="str">
        <f t="shared" si="21"/>
        <v/>
      </c>
    </row>
    <row r="690" spans="1:6" x14ac:dyDescent="0.2">
      <c r="A690" s="206" t="s">
        <v>4117</v>
      </c>
      <c r="B690" s="206" t="s">
        <v>4116</v>
      </c>
      <c r="C690" s="203">
        <v>8473</v>
      </c>
      <c r="D690" s="205">
        <v>0.18</v>
      </c>
      <c r="E690" s="198" t="str">
        <f t="shared" si="20"/>
        <v>CM+951602100</v>
      </c>
      <c r="F690" s="70" t="str">
        <f t="shared" si="21"/>
        <v/>
      </c>
    </row>
    <row r="691" spans="1:6" x14ac:dyDescent="0.2">
      <c r="A691" s="206" t="s">
        <v>703</v>
      </c>
      <c r="B691" s="206" t="s">
        <v>704</v>
      </c>
      <c r="C691" s="203">
        <v>8414</v>
      </c>
      <c r="D691" s="205">
        <v>0.18</v>
      </c>
      <c r="E691" s="198" t="str">
        <f t="shared" si="20"/>
        <v>CM+951604412</v>
      </c>
      <c r="F691" s="70" t="str">
        <f t="shared" si="21"/>
        <v/>
      </c>
    </row>
    <row r="692" spans="1:6" x14ac:dyDescent="0.2">
      <c r="A692" s="206" t="s">
        <v>15167</v>
      </c>
      <c r="B692" s="206" t="s">
        <v>708</v>
      </c>
      <c r="C692" s="203">
        <v>8537</v>
      </c>
      <c r="D692" s="205">
        <v>0.18</v>
      </c>
      <c r="E692" s="198" t="str">
        <f t="shared" si="20"/>
        <v>CM+951604830</v>
      </c>
      <c r="F692" s="70" t="str">
        <f t="shared" si="21"/>
        <v/>
      </c>
    </row>
    <row r="693" spans="1:6" x14ac:dyDescent="0.2">
      <c r="A693" s="206" t="s">
        <v>6507</v>
      </c>
      <c r="B693" s="206" t="s">
        <v>709</v>
      </c>
      <c r="C693" s="203">
        <v>8473</v>
      </c>
      <c r="D693" s="205">
        <v>0.18</v>
      </c>
      <c r="E693" s="198" t="str">
        <f t="shared" si="20"/>
        <v>CM+951608100</v>
      </c>
      <c r="F693" s="70" t="str">
        <f t="shared" si="21"/>
        <v/>
      </c>
    </row>
    <row r="694" spans="1:6" x14ac:dyDescent="0.2">
      <c r="A694" s="206" t="s">
        <v>6508</v>
      </c>
      <c r="B694" s="206" t="s">
        <v>710</v>
      </c>
      <c r="C694" s="203">
        <v>8501</v>
      </c>
      <c r="D694" s="205">
        <v>0.18</v>
      </c>
      <c r="E694" s="198" t="str">
        <f t="shared" si="20"/>
        <v>CM+951609070</v>
      </c>
      <c r="F694" s="70" t="str">
        <f t="shared" si="21"/>
        <v/>
      </c>
    </row>
    <row r="695" spans="1:6" x14ac:dyDescent="0.2">
      <c r="A695" s="206" t="s">
        <v>6509</v>
      </c>
      <c r="B695" s="206" t="s">
        <v>7468</v>
      </c>
      <c r="C695" s="203">
        <v>9022</v>
      </c>
      <c r="D695" s="205">
        <v>0.12</v>
      </c>
      <c r="E695" s="198" t="str">
        <f t="shared" si="20"/>
        <v>CM+951609200</v>
      </c>
      <c r="F695" s="70" t="str">
        <f t="shared" si="21"/>
        <v/>
      </c>
    </row>
    <row r="696" spans="1:6" x14ac:dyDescent="0.2">
      <c r="A696" s="206" t="s">
        <v>15168</v>
      </c>
      <c r="B696" s="206" t="s">
        <v>711</v>
      </c>
      <c r="C696" s="203">
        <v>8542</v>
      </c>
      <c r="D696" s="205">
        <v>0.18</v>
      </c>
      <c r="E696" s="198" t="str">
        <f t="shared" si="20"/>
        <v>CM+951621160</v>
      </c>
      <c r="F696" s="70" t="str">
        <f t="shared" si="21"/>
        <v/>
      </c>
    </row>
    <row r="697" spans="1:6" ht="15" x14ac:dyDescent="0.25">
      <c r="A697" s="206" t="s">
        <v>6511</v>
      </c>
      <c r="B697" s="206" t="s">
        <v>6512</v>
      </c>
      <c r="C697" s="209">
        <v>90229090</v>
      </c>
      <c r="D697" s="236">
        <v>0.12</v>
      </c>
      <c r="E697" s="198" t="str">
        <f t="shared" si="20"/>
        <v>CM+951621165</v>
      </c>
      <c r="F697" s="70" t="str">
        <f t="shared" si="21"/>
        <v/>
      </c>
    </row>
    <row r="698" spans="1:6" x14ac:dyDescent="0.2">
      <c r="A698" s="206" t="s">
        <v>15171</v>
      </c>
      <c r="B698" s="206" t="s">
        <v>712</v>
      </c>
      <c r="C698" s="203">
        <v>8542</v>
      </c>
      <c r="D698" s="205">
        <v>0.18</v>
      </c>
      <c r="E698" s="198" t="str">
        <f t="shared" si="20"/>
        <v>CM+951621180</v>
      </c>
      <c r="F698" s="70" t="str">
        <f t="shared" si="21"/>
        <v/>
      </c>
    </row>
    <row r="699" spans="1:6" x14ac:dyDescent="0.2">
      <c r="A699" s="206" t="s">
        <v>6515</v>
      </c>
      <c r="B699" s="206" t="s">
        <v>6516</v>
      </c>
      <c r="C699" s="203">
        <v>8537</v>
      </c>
      <c r="D699" s="205">
        <v>0.18</v>
      </c>
      <c r="E699" s="198" t="str">
        <f t="shared" si="20"/>
        <v>CM+951621280</v>
      </c>
      <c r="F699" s="70" t="str">
        <f t="shared" si="21"/>
        <v/>
      </c>
    </row>
    <row r="700" spans="1:6" x14ac:dyDescent="0.2">
      <c r="A700" s="206" t="s">
        <v>6520</v>
      </c>
      <c r="B700" s="206" t="s">
        <v>6521</v>
      </c>
      <c r="C700" s="203">
        <v>39269099</v>
      </c>
      <c r="D700" s="205">
        <v>0.18</v>
      </c>
      <c r="E700" s="198" t="str">
        <f t="shared" si="20"/>
        <v>CM+951701410</v>
      </c>
      <c r="F700" s="70" t="str">
        <f t="shared" si="21"/>
        <v/>
      </c>
    </row>
    <row r="701" spans="1:6" x14ac:dyDescent="0.2">
      <c r="A701" s="206" t="s">
        <v>6526</v>
      </c>
      <c r="B701" s="206" t="s">
        <v>6527</v>
      </c>
      <c r="C701" s="203">
        <v>9022</v>
      </c>
      <c r="D701" s="205">
        <v>0.12</v>
      </c>
      <c r="E701" s="198" t="str">
        <f t="shared" si="20"/>
        <v>CM+951701430</v>
      </c>
      <c r="F701" s="70" t="str">
        <f t="shared" si="21"/>
        <v/>
      </c>
    </row>
    <row r="702" spans="1:6" x14ac:dyDescent="0.2">
      <c r="A702" s="206" t="s">
        <v>6529</v>
      </c>
      <c r="B702" s="206" t="s">
        <v>3318</v>
      </c>
      <c r="C702" s="203">
        <v>9022</v>
      </c>
      <c r="D702" s="205">
        <v>0.12</v>
      </c>
      <c r="E702" s="198" t="str">
        <f t="shared" si="20"/>
        <v>CM+951701440</v>
      </c>
      <c r="F702" s="70" t="str">
        <f t="shared" si="21"/>
        <v/>
      </c>
    </row>
    <row r="703" spans="1:6" x14ac:dyDescent="0.2">
      <c r="A703" s="206" t="s">
        <v>6531</v>
      </c>
      <c r="B703" s="206" t="s">
        <v>6532</v>
      </c>
      <c r="C703" s="203">
        <v>8531</v>
      </c>
      <c r="D703" s="205">
        <v>0.18</v>
      </c>
      <c r="E703" s="198" t="str">
        <f t="shared" si="20"/>
        <v>CM+951701445</v>
      </c>
      <c r="F703" s="70" t="str">
        <f t="shared" si="21"/>
        <v/>
      </c>
    </row>
    <row r="704" spans="1:6" x14ac:dyDescent="0.2">
      <c r="A704" s="206" t="s">
        <v>6534</v>
      </c>
      <c r="B704" s="206" t="s">
        <v>3314</v>
      </c>
      <c r="C704" s="203">
        <v>9022</v>
      </c>
      <c r="D704" s="205">
        <v>0.12</v>
      </c>
      <c r="E704" s="198" t="str">
        <f t="shared" si="20"/>
        <v>CM+951701450</v>
      </c>
      <c r="F704" s="70" t="str">
        <f t="shared" si="21"/>
        <v/>
      </c>
    </row>
    <row r="705" spans="1:6" x14ac:dyDescent="0.2">
      <c r="A705" s="209" t="s">
        <v>6536</v>
      </c>
      <c r="B705" s="203" t="s">
        <v>6537</v>
      </c>
      <c r="C705" s="203">
        <v>39269099</v>
      </c>
      <c r="D705" s="205">
        <v>0.18</v>
      </c>
      <c r="E705" s="198" t="str">
        <f t="shared" si="20"/>
        <v>CM+951701455</v>
      </c>
      <c r="F705" s="70" t="str">
        <f t="shared" si="21"/>
        <v/>
      </c>
    </row>
    <row r="706" spans="1:6" x14ac:dyDescent="0.2">
      <c r="A706" s="209" t="s">
        <v>6549</v>
      </c>
      <c r="B706" s="209" t="s">
        <v>6550</v>
      </c>
      <c r="C706" s="203">
        <v>85013112</v>
      </c>
      <c r="D706" s="205">
        <v>0.18</v>
      </c>
      <c r="E706" s="198" t="str">
        <f t="shared" ref="E706:E769" si="22">IF(D706="","",LEFT(A706,LEN(A706)-1))</f>
        <v>CM+951702120</v>
      </c>
      <c r="F706" s="70" t="str">
        <f t="shared" ref="F706:F769" si="23">IF(D706="","",IF(E706=E707,IF(C706&lt;&gt;C707,"MISMATCH",""),""))</f>
        <v/>
      </c>
    </row>
    <row r="707" spans="1:6" x14ac:dyDescent="0.2">
      <c r="A707" s="206" t="s">
        <v>6552</v>
      </c>
      <c r="B707" s="206" t="s">
        <v>6553</v>
      </c>
      <c r="C707" s="203">
        <v>8501</v>
      </c>
      <c r="D707" s="205">
        <v>0.18</v>
      </c>
      <c r="E707" s="198" t="str">
        <f t="shared" si="22"/>
        <v>CM+951702122</v>
      </c>
      <c r="F707" s="70" t="str">
        <f t="shared" si="23"/>
        <v/>
      </c>
    </row>
    <row r="708" spans="1:6" x14ac:dyDescent="0.2">
      <c r="A708" s="206" t="s">
        <v>6555</v>
      </c>
      <c r="B708" s="206" t="s">
        <v>6556</v>
      </c>
      <c r="C708" s="203">
        <v>90229090</v>
      </c>
      <c r="D708" s="205">
        <v>0.12</v>
      </c>
      <c r="E708" s="198" t="str">
        <f t="shared" si="22"/>
        <v>CM+951702150</v>
      </c>
      <c r="F708" s="70" t="str">
        <f t="shared" si="23"/>
        <v/>
      </c>
    </row>
    <row r="709" spans="1:6" x14ac:dyDescent="0.2">
      <c r="A709" s="206" t="s">
        <v>6558</v>
      </c>
      <c r="B709" s="206" t="s">
        <v>6559</v>
      </c>
      <c r="C709" s="203">
        <v>85011019</v>
      </c>
      <c r="D709" s="205">
        <v>0.18</v>
      </c>
      <c r="E709" s="198" t="str">
        <f t="shared" si="22"/>
        <v>CM+951702185</v>
      </c>
      <c r="F709" s="70" t="str">
        <f t="shared" si="23"/>
        <v/>
      </c>
    </row>
    <row r="710" spans="1:6" x14ac:dyDescent="0.2">
      <c r="A710" s="206" t="s">
        <v>6561</v>
      </c>
      <c r="B710" s="206" t="s">
        <v>6562</v>
      </c>
      <c r="C710" s="203">
        <v>8473</v>
      </c>
      <c r="D710" s="205">
        <v>0.18</v>
      </c>
      <c r="E710" s="198" t="str">
        <f t="shared" si="22"/>
        <v>CM+951702190</v>
      </c>
      <c r="F710" s="70" t="str">
        <f t="shared" si="23"/>
        <v/>
      </c>
    </row>
    <row r="711" spans="1:6" x14ac:dyDescent="0.2">
      <c r="A711" s="206" t="s">
        <v>6564</v>
      </c>
      <c r="B711" s="206" t="s">
        <v>6565</v>
      </c>
      <c r="C711" s="203">
        <v>84818090</v>
      </c>
      <c r="D711" s="205">
        <v>0.18</v>
      </c>
      <c r="E711" s="198" t="str">
        <f t="shared" si="22"/>
        <v>CM+951702360</v>
      </c>
      <c r="F711" s="70" t="str">
        <f t="shared" si="23"/>
        <v/>
      </c>
    </row>
    <row r="712" spans="1:6" x14ac:dyDescent="0.2">
      <c r="A712" s="206" t="s">
        <v>16634</v>
      </c>
      <c r="B712" s="206" t="s">
        <v>6565</v>
      </c>
      <c r="C712" s="203">
        <v>84818090</v>
      </c>
      <c r="D712" s="205">
        <v>0.18</v>
      </c>
      <c r="E712" s="198" t="str">
        <f t="shared" si="22"/>
        <v>CM+951702360</v>
      </c>
      <c r="F712" s="70" t="str">
        <f t="shared" si="23"/>
        <v/>
      </c>
    </row>
    <row r="713" spans="1:6" x14ac:dyDescent="0.2">
      <c r="A713" s="206" t="s">
        <v>6567</v>
      </c>
      <c r="B713" s="206" t="s">
        <v>4221</v>
      </c>
      <c r="C713" s="203">
        <v>9022</v>
      </c>
      <c r="D713" s="205">
        <v>0.12</v>
      </c>
      <c r="E713" s="198" t="str">
        <f t="shared" si="22"/>
        <v>CM+951702380</v>
      </c>
      <c r="F713" s="70" t="str">
        <f t="shared" si="23"/>
        <v/>
      </c>
    </row>
    <row r="714" spans="1:6" x14ac:dyDescent="0.2">
      <c r="A714" s="206" t="s">
        <v>6569</v>
      </c>
      <c r="B714" s="206" t="s">
        <v>6570</v>
      </c>
      <c r="C714" s="203">
        <v>90318000</v>
      </c>
      <c r="D714" s="205">
        <v>0.18</v>
      </c>
      <c r="E714" s="198" t="str">
        <f t="shared" si="22"/>
        <v>CM+951702470</v>
      </c>
      <c r="F714" s="70" t="str">
        <f t="shared" si="23"/>
        <v/>
      </c>
    </row>
    <row r="715" spans="1:6" x14ac:dyDescent="0.2">
      <c r="A715" s="206" t="s">
        <v>6572</v>
      </c>
      <c r="B715" s="206" t="s">
        <v>6573</v>
      </c>
      <c r="C715" s="203">
        <v>90318000</v>
      </c>
      <c r="D715" s="205">
        <v>0.18</v>
      </c>
      <c r="E715" s="198" t="str">
        <f t="shared" si="22"/>
        <v>CM+951702475</v>
      </c>
      <c r="F715" s="70" t="str">
        <f t="shared" si="23"/>
        <v/>
      </c>
    </row>
    <row r="716" spans="1:6" x14ac:dyDescent="0.2">
      <c r="A716" s="206" t="s">
        <v>6575</v>
      </c>
      <c r="B716" s="206" t="s">
        <v>6576</v>
      </c>
      <c r="C716" s="203">
        <v>8537</v>
      </c>
      <c r="D716" s="205">
        <v>0.18</v>
      </c>
      <c r="E716" s="198" t="str">
        <f t="shared" si="22"/>
        <v>CM+951702490</v>
      </c>
      <c r="F716" s="70" t="str">
        <f t="shared" si="23"/>
        <v/>
      </c>
    </row>
    <row r="717" spans="1:6" x14ac:dyDescent="0.2">
      <c r="A717" s="206" t="s">
        <v>14518</v>
      </c>
      <c r="B717" s="206" t="s">
        <v>14520</v>
      </c>
      <c r="C717" s="203">
        <v>84839000</v>
      </c>
      <c r="D717" s="205">
        <v>0.18</v>
      </c>
      <c r="E717" s="198" t="str">
        <f t="shared" si="22"/>
        <v>CM+951702510</v>
      </c>
      <c r="F717" s="70" t="str">
        <f t="shared" si="23"/>
        <v/>
      </c>
    </row>
    <row r="718" spans="1:6" x14ac:dyDescent="0.2">
      <c r="A718" s="206" t="s">
        <v>18895</v>
      </c>
      <c r="B718" s="206" t="s">
        <v>22056</v>
      </c>
      <c r="C718" s="203">
        <v>90229090</v>
      </c>
      <c r="D718" s="205">
        <v>0.12</v>
      </c>
      <c r="E718" s="198" t="str">
        <f t="shared" si="22"/>
        <v>CM+951702550</v>
      </c>
      <c r="F718" s="70" t="str">
        <f t="shared" si="23"/>
        <v>MISMATCH</v>
      </c>
    </row>
    <row r="719" spans="1:6" x14ac:dyDescent="0.2">
      <c r="A719" s="206" t="s">
        <v>17940</v>
      </c>
      <c r="B719" s="206" t="s">
        <v>17942</v>
      </c>
      <c r="C719" s="203">
        <v>85011019</v>
      </c>
      <c r="D719" s="205">
        <v>0.18</v>
      </c>
      <c r="E719" s="198" t="str">
        <f t="shared" si="22"/>
        <v>CM+951702550</v>
      </c>
      <c r="F719" s="70" t="str">
        <f t="shared" si="23"/>
        <v/>
      </c>
    </row>
    <row r="720" spans="1:6" x14ac:dyDescent="0.2">
      <c r="A720" s="206" t="s">
        <v>6578</v>
      </c>
      <c r="B720" s="206" t="s">
        <v>22057</v>
      </c>
      <c r="C720" s="203">
        <v>8473</v>
      </c>
      <c r="D720" s="205">
        <v>0.18</v>
      </c>
      <c r="E720" s="198" t="str">
        <f t="shared" si="22"/>
        <v>CM+951702551</v>
      </c>
      <c r="F720" s="70" t="str">
        <f t="shared" si="23"/>
        <v/>
      </c>
    </row>
    <row r="721" spans="1:6" x14ac:dyDescent="0.2">
      <c r="A721" s="206" t="s">
        <v>6581</v>
      </c>
      <c r="B721" s="206" t="s">
        <v>6582</v>
      </c>
      <c r="C721" s="203">
        <v>8473</v>
      </c>
      <c r="D721" s="205">
        <v>0.18</v>
      </c>
      <c r="E721" s="198" t="str">
        <f t="shared" si="22"/>
        <v>CM+951702585</v>
      </c>
      <c r="F721" s="70" t="str">
        <f t="shared" si="23"/>
        <v/>
      </c>
    </row>
    <row r="722" spans="1:6" x14ac:dyDescent="0.2">
      <c r="A722" s="206" t="s">
        <v>1854</v>
      </c>
      <c r="B722" s="206" t="s">
        <v>5528</v>
      </c>
      <c r="C722" s="203">
        <v>85011019</v>
      </c>
      <c r="D722" s="205">
        <v>0.18</v>
      </c>
      <c r="E722" s="198" t="str">
        <f t="shared" si="22"/>
        <v>CM+951702630</v>
      </c>
      <c r="F722" s="70" t="str">
        <f t="shared" si="23"/>
        <v/>
      </c>
    </row>
    <row r="723" spans="1:6" x14ac:dyDescent="0.2">
      <c r="A723" s="206" t="s">
        <v>11073</v>
      </c>
      <c r="B723" s="206" t="s">
        <v>15039</v>
      </c>
      <c r="C723" s="203">
        <v>8473</v>
      </c>
      <c r="D723" s="205">
        <v>0.18</v>
      </c>
      <c r="E723" s="198" t="str">
        <f t="shared" si="22"/>
        <v>CM+951702692</v>
      </c>
      <c r="F723" s="70" t="str">
        <f t="shared" si="23"/>
        <v/>
      </c>
    </row>
    <row r="724" spans="1:6" x14ac:dyDescent="0.2">
      <c r="A724" s="206" t="s">
        <v>5530</v>
      </c>
      <c r="B724" s="206" t="s">
        <v>5531</v>
      </c>
      <c r="C724" s="203">
        <v>8473</v>
      </c>
      <c r="D724" s="205">
        <v>0.18</v>
      </c>
      <c r="E724" s="198" t="str">
        <f t="shared" si="22"/>
        <v>CM+951702692</v>
      </c>
      <c r="F724" s="70" t="str">
        <f t="shared" si="23"/>
        <v/>
      </c>
    </row>
    <row r="725" spans="1:6" x14ac:dyDescent="0.2">
      <c r="A725" s="206" t="s">
        <v>5533</v>
      </c>
      <c r="B725" s="206" t="s">
        <v>5534</v>
      </c>
      <c r="C725" s="203">
        <v>9031</v>
      </c>
      <c r="D725" s="205">
        <v>0.18</v>
      </c>
      <c r="E725" s="198" t="str">
        <f t="shared" si="22"/>
        <v>CM+951702694</v>
      </c>
      <c r="F725" s="70" t="str">
        <f t="shared" si="23"/>
        <v/>
      </c>
    </row>
    <row r="726" spans="1:6" x14ac:dyDescent="0.2">
      <c r="A726" s="206" t="s">
        <v>5536</v>
      </c>
      <c r="B726" s="206" t="s">
        <v>5537</v>
      </c>
      <c r="C726" s="203">
        <v>8501</v>
      </c>
      <c r="D726" s="205">
        <v>0.18</v>
      </c>
      <c r="E726" s="198" t="str">
        <f t="shared" si="22"/>
        <v>CM+951702710</v>
      </c>
      <c r="F726" s="70" t="str">
        <f t="shared" si="23"/>
        <v/>
      </c>
    </row>
    <row r="727" spans="1:6" x14ac:dyDescent="0.2">
      <c r="A727" s="206" t="s">
        <v>5545</v>
      </c>
      <c r="B727" s="206" t="s">
        <v>5546</v>
      </c>
      <c r="C727" s="203">
        <v>8473</v>
      </c>
      <c r="D727" s="205">
        <v>0.18</v>
      </c>
      <c r="E727" s="198" t="str">
        <f t="shared" si="22"/>
        <v>CM+951702730</v>
      </c>
      <c r="F727" s="70" t="str">
        <f t="shared" si="23"/>
        <v/>
      </c>
    </row>
    <row r="728" spans="1:6" x14ac:dyDescent="0.2">
      <c r="A728" s="206" t="s">
        <v>11083</v>
      </c>
      <c r="B728" s="206" t="s">
        <v>5549</v>
      </c>
      <c r="C728" s="203">
        <v>90229090</v>
      </c>
      <c r="D728" s="205">
        <v>0.12</v>
      </c>
      <c r="E728" s="198" t="str">
        <f t="shared" si="22"/>
        <v>CM+951702750</v>
      </c>
      <c r="F728" s="70" t="str">
        <f t="shared" si="23"/>
        <v/>
      </c>
    </row>
    <row r="729" spans="1:6" x14ac:dyDescent="0.2">
      <c r="A729" s="206" t="s">
        <v>5548</v>
      </c>
      <c r="B729" s="206" t="s">
        <v>5549</v>
      </c>
      <c r="C729" s="203">
        <v>90229090</v>
      </c>
      <c r="D729" s="205">
        <v>0.12</v>
      </c>
      <c r="E729" s="198" t="str">
        <f t="shared" si="22"/>
        <v>CM+951702750</v>
      </c>
      <c r="F729" s="70" t="str">
        <f t="shared" si="23"/>
        <v/>
      </c>
    </row>
    <row r="730" spans="1:6" x14ac:dyDescent="0.2">
      <c r="A730" s="206" t="s">
        <v>15793</v>
      </c>
      <c r="B730" s="206" t="s">
        <v>15795</v>
      </c>
      <c r="C730" s="203">
        <v>90229090</v>
      </c>
      <c r="D730" s="205">
        <v>0.12</v>
      </c>
      <c r="E730" s="198" t="str">
        <f t="shared" si="22"/>
        <v>CM+951702750</v>
      </c>
      <c r="F730" s="70" t="str">
        <f t="shared" si="23"/>
        <v/>
      </c>
    </row>
    <row r="731" spans="1:6" x14ac:dyDescent="0.2">
      <c r="A731" s="206" t="s">
        <v>16636</v>
      </c>
      <c r="B731" s="206" t="s">
        <v>16638</v>
      </c>
      <c r="C731" s="203">
        <v>90229090</v>
      </c>
      <c r="D731" s="205">
        <v>0.12</v>
      </c>
      <c r="E731" s="198" t="str">
        <f t="shared" si="22"/>
        <v>CM+951702750</v>
      </c>
      <c r="F731" s="70" t="str">
        <f t="shared" si="23"/>
        <v/>
      </c>
    </row>
    <row r="732" spans="1:6" x14ac:dyDescent="0.2">
      <c r="A732" s="206" t="s">
        <v>17943</v>
      </c>
      <c r="B732" s="206" t="s">
        <v>16638</v>
      </c>
      <c r="C732" s="203">
        <v>90229090</v>
      </c>
      <c r="D732" s="205">
        <v>0.12</v>
      </c>
      <c r="E732" s="198" t="str">
        <f t="shared" si="22"/>
        <v>CM+951702750</v>
      </c>
      <c r="F732" s="70" t="str">
        <f t="shared" si="23"/>
        <v/>
      </c>
    </row>
    <row r="733" spans="1:6" x14ac:dyDescent="0.2">
      <c r="A733" s="206" t="s">
        <v>5551</v>
      </c>
      <c r="B733" s="206" t="s">
        <v>1121</v>
      </c>
      <c r="C733" s="203">
        <v>90229090</v>
      </c>
      <c r="D733" s="205">
        <v>0.12</v>
      </c>
      <c r="E733" s="198" t="str">
        <f t="shared" si="22"/>
        <v>CM+951702990</v>
      </c>
      <c r="F733" s="70" t="str">
        <f t="shared" si="23"/>
        <v/>
      </c>
    </row>
    <row r="734" spans="1:6" x14ac:dyDescent="0.2">
      <c r="A734" s="206" t="s">
        <v>11085</v>
      </c>
      <c r="B734" s="206" t="s">
        <v>3389</v>
      </c>
      <c r="C734" s="203">
        <v>90229090</v>
      </c>
      <c r="D734" s="205">
        <v>0.12</v>
      </c>
      <c r="E734" s="198" t="str">
        <f t="shared" si="22"/>
        <v>CM+951703001</v>
      </c>
      <c r="F734" s="70" t="str">
        <f t="shared" si="23"/>
        <v/>
      </c>
    </row>
    <row r="735" spans="1:6" x14ac:dyDescent="0.2">
      <c r="A735" s="206" t="s">
        <v>2037</v>
      </c>
      <c r="B735" s="206" t="s">
        <v>3389</v>
      </c>
      <c r="C735" s="203">
        <v>90229090</v>
      </c>
      <c r="D735" s="205">
        <v>0.12</v>
      </c>
      <c r="E735" s="198" t="str">
        <f t="shared" si="22"/>
        <v>CM+951703001</v>
      </c>
      <c r="F735" s="70" t="str">
        <f t="shared" si="23"/>
        <v/>
      </c>
    </row>
    <row r="736" spans="1:6" x14ac:dyDescent="0.2">
      <c r="A736" s="206" t="s">
        <v>15798</v>
      </c>
      <c r="B736" s="206" t="s">
        <v>3389</v>
      </c>
      <c r="C736" s="203">
        <v>90229090</v>
      </c>
      <c r="D736" s="205">
        <v>0.12</v>
      </c>
      <c r="E736" s="198" t="str">
        <f t="shared" si="22"/>
        <v>CM+951703001</v>
      </c>
      <c r="F736" s="70" t="str">
        <f t="shared" si="23"/>
        <v/>
      </c>
    </row>
    <row r="737" spans="1:6" x14ac:dyDescent="0.2">
      <c r="A737" s="206" t="s">
        <v>5553</v>
      </c>
      <c r="B737" s="206" t="s">
        <v>5554</v>
      </c>
      <c r="C737" s="203">
        <v>8473</v>
      </c>
      <c r="D737" s="205">
        <v>0.18</v>
      </c>
      <c r="E737" s="198" t="str">
        <f t="shared" si="22"/>
        <v>CM+951703035</v>
      </c>
      <c r="F737" s="70" t="str">
        <f t="shared" si="23"/>
        <v/>
      </c>
    </row>
    <row r="738" spans="1:6" x14ac:dyDescent="0.2">
      <c r="A738" s="206" t="s">
        <v>11086</v>
      </c>
      <c r="B738" s="206" t="s">
        <v>5555</v>
      </c>
      <c r="C738" s="203">
        <v>90229090</v>
      </c>
      <c r="D738" s="205">
        <v>0.12</v>
      </c>
      <c r="E738" s="198" t="str">
        <f t="shared" si="22"/>
        <v>CM+951703070</v>
      </c>
      <c r="F738" s="70" t="str">
        <f t="shared" si="23"/>
        <v/>
      </c>
    </row>
    <row r="739" spans="1:6" x14ac:dyDescent="0.2">
      <c r="A739" s="206" t="s">
        <v>14521</v>
      </c>
      <c r="B739" s="206" t="s">
        <v>5555</v>
      </c>
      <c r="C739" s="203">
        <v>90229090</v>
      </c>
      <c r="D739" s="205">
        <v>0.12</v>
      </c>
      <c r="E739" s="198" t="str">
        <f t="shared" si="22"/>
        <v>CM+951703070</v>
      </c>
      <c r="F739" s="70" t="str">
        <f t="shared" si="23"/>
        <v/>
      </c>
    </row>
    <row r="740" spans="1:6" x14ac:dyDescent="0.2">
      <c r="A740" s="206" t="s">
        <v>17023</v>
      </c>
      <c r="B740" s="206" t="s">
        <v>1631</v>
      </c>
      <c r="C740" s="203">
        <v>90229090</v>
      </c>
      <c r="D740" s="205">
        <v>0.12</v>
      </c>
      <c r="E740" s="198" t="str">
        <f t="shared" si="22"/>
        <v>CM+951703500</v>
      </c>
      <c r="F740" s="70" t="str">
        <f t="shared" si="23"/>
        <v/>
      </c>
    </row>
    <row r="741" spans="1:6" x14ac:dyDescent="0.2">
      <c r="A741" s="206" t="s">
        <v>5557</v>
      </c>
      <c r="B741" s="206" t="s">
        <v>1631</v>
      </c>
      <c r="C741" s="203">
        <v>90229090</v>
      </c>
      <c r="D741" s="205">
        <v>0.12</v>
      </c>
      <c r="E741" s="198" t="str">
        <f t="shared" si="22"/>
        <v>CM+951703500</v>
      </c>
      <c r="F741" s="70" t="str">
        <f t="shared" si="23"/>
        <v/>
      </c>
    </row>
    <row r="742" spans="1:6" x14ac:dyDescent="0.2">
      <c r="A742" s="206" t="s">
        <v>6590</v>
      </c>
      <c r="B742" s="206" t="s">
        <v>6591</v>
      </c>
      <c r="C742" s="203">
        <v>85442090</v>
      </c>
      <c r="D742" s="205">
        <v>0.18</v>
      </c>
      <c r="E742" s="198" t="str">
        <f t="shared" si="22"/>
        <v>CM+951704014</v>
      </c>
      <c r="F742" s="70" t="str">
        <f t="shared" si="23"/>
        <v/>
      </c>
    </row>
    <row r="743" spans="1:6" x14ac:dyDescent="0.2">
      <c r="A743" s="206" t="s">
        <v>6593</v>
      </c>
      <c r="B743" s="206" t="s">
        <v>6594</v>
      </c>
      <c r="C743" s="203">
        <v>85041090</v>
      </c>
      <c r="D743" s="205">
        <v>0.18</v>
      </c>
      <c r="E743" s="198" t="str">
        <f t="shared" si="22"/>
        <v>CM+951704120</v>
      </c>
      <c r="F743" s="70" t="str">
        <f t="shared" si="23"/>
        <v/>
      </c>
    </row>
    <row r="744" spans="1:6" x14ac:dyDescent="0.2">
      <c r="A744" s="206" t="s">
        <v>6602</v>
      </c>
      <c r="B744" s="206" t="s">
        <v>2039</v>
      </c>
      <c r="C744" s="203">
        <v>85442090</v>
      </c>
      <c r="D744" s="205">
        <v>0.18</v>
      </c>
      <c r="E744" s="198" t="str">
        <f t="shared" si="22"/>
        <v>CM+951704270</v>
      </c>
      <c r="F744" s="70" t="str">
        <f t="shared" si="23"/>
        <v/>
      </c>
    </row>
    <row r="745" spans="1:6" ht="15" x14ac:dyDescent="0.25">
      <c r="A745" s="206" t="s">
        <v>6604</v>
      </c>
      <c r="B745" s="206" t="s">
        <v>6605</v>
      </c>
      <c r="C745" s="209">
        <v>84141000</v>
      </c>
      <c r="D745" s="236">
        <v>0.18</v>
      </c>
      <c r="E745" s="198" t="str">
        <f t="shared" si="22"/>
        <v>CM+951704290</v>
      </c>
      <c r="F745" s="70" t="str">
        <f t="shared" si="23"/>
        <v/>
      </c>
    </row>
    <row r="746" spans="1:6" x14ac:dyDescent="0.2">
      <c r="A746" s="206" t="s">
        <v>6607</v>
      </c>
      <c r="B746" s="206" t="s">
        <v>22058</v>
      </c>
      <c r="C746" s="203">
        <v>8544</v>
      </c>
      <c r="D746" s="205">
        <v>0.18</v>
      </c>
      <c r="E746" s="198" t="str">
        <f t="shared" si="22"/>
        <v>CM+951704330</v>
      </c>
      <c r="F746" s="70" t="str">
        <f t="shared" si="23"/>
        <v/>
      </c>
    </row>
    <row r="747" spans="1:6" x14ac:dyDescent="0.2">
      <c r="A747" s="206" t="s">
        <v>6613</v>
      </c>
      <c r="B747" s="206" t="s">
        <v>22059</v>
      </c>
      <c r="C747" s="203">
        <v>85442090</v>
      </c>
      <c r="D747" s="205">
        <v>0.18</v>
      </c>
      <c r="E747" s="198" t="str">
        <f t="shared" si="22"/>
        <v>CM+951704390</v>
      </c>
      <c r="F747" s="70" t="str">
        <f t="shared" si="23"/>
        <v/>
      </c>
    </row>
    <row r="748" spans="1:6" x14ac:dyDescent="0.2">
      <c r="A748" s="206" t="s">
        <v>19873</v>
      </c>
      <c r="B748" s="206" t="s">
        <v>22060</v>
      </c>
      <c r="C748" s="203">
        <v>85045090</v>
      </c>
      <c r="D748" s="205">
        <v>0.18</v>
      </c>
      <c r="E748" s="198" t="str">
        <f t="shared" si="22"/>
        <v>CM+951704960</v>
      </c>
      <c r="F748" s="70" t="str">
        <f t="shared" si="23"/>
        <v/>
      </c>
    </row>
    <row r="749" spans="1:6" x14ac:dyDescent="0.2">
      <c r="A749" s="206" t="s">
        <v>15045</v>
      </c>
      <c r="B749" s="206" t="s">
        <v>22060</v>
      </c>
      <c r="C749" s="203">
        <v>85045090</v>
      </c>
      <c r="D749" s="205">
        <v>0.18</v>
      </c>
      <c r="E749" s="198" t="str">
        <f t="shared" si="22"/>
        <v>CM+951704960</v>
      </c>
      <c r="F749" s="70" t="str">
        <f t="shared" si="23"/>
        <v/>
      </c>
    </row>
    <row r="750" spans="1:6" x14ac:dyDescent="0.2">
      <c r="A750" s="206" t="s">
        <v>6617</v>
      </c>
      <c r="B750" s="206" t="s">
        <v>22060</v>
      </c>
      <c r="C750" s="203">
        <v>85045090</v>
      </c>
      <c r="D750" s="205">
        <v>0.18</v>
      </c>
      <c r="E750" s="198" t="str">
        <f t="shared" si="22"/>
        <v>CM+951704960</v>
      </c>
      <c r="F750" s="70" t="str">
        <f t="shared" si="23"/>
        <v/>
      </c>
    </row>
    <row r="751" spans="1:6" x14ac:dyDescent="0.2">
      <c r="A751" s="206" t="s">
        <v>6621</v>
      </c>
      <c r="B751" s="206" t="s">
        <v>6622</v>
      </c>
      <c r="C751" s="203">
        <v>8501</v>
      </c>
      <c r="D751" s="205">
        <v>0.18</v>
      </c>
      <c r="E751" s="198" t="str">
        <f t="shared" si="22"/>
        <v>CM+951705100</v>
      </c>
      <c r="F751" s="70" t="str">
        <f t="shared" si="23"/>
        <v/>
      </c>
    </row>
    <row r="752" spans="1:6" x14ac:dyDescent="0.2">
      <c r="A752" s="206" t="s">
        <v>6624</v>
      </c>
      <c r="B752" s="206" t="s">
        <v>6625</v>
      </c>
      <c r="C752" s="203">
        <v>90318000</v>
      </c>
      <c r="D752" s="205">
        <v>0.18</v>
      </c>
      <c r="E752" s="198" t="str">
        <f t="shared" si="22"/>
        <v>CM+951705230</v>
      </c>
      <c r="F752" s="70" t="str">
        <f t="shared" si="23"/>
        <v/>
      </c>
    </row>
    <row r="753" spans="1:6" x14ac:dyDescent="0.2">
      <c r="A753" s="203" t="s">
        <v>6627</v>
      </c>
      <c r="B753" s="203" t="s">
        <v>6628</v>
      </c>
      <c r="C753" s="203">
        <v>90229090</v>
      </c>
      <c r="D753" s="205">
        <v>0.12</v>
      </c>
      <c r="E753" s="198" t="str">
        <f t="shared" si="22"/>
        <v>CM+951705270</v>
      </c>
      <c r="F753" s="70" t="str">
        <f t="shared" si="23"/>
        <v/>
      </c>
    </row>
    <row r="754" spans="1:6" x14ac:dyDescent="0.2">
      <c r="A754" s="206" t="s">
        <v>6630</v>
      </c>
      <c r="B754" s="206" t="s">
        <v>6631</v>
      </c>
      <c r="C754" s="203">
        <v>8473</v>
      </c>
      <c r="D754" s="205">
        <v>0.18</v>
      </c>
      <c r="E754" s="198" t="str">
        <f t="shared" si="22"/>
        <v>CM+951705300</v>
      </c>
      <c r="F754" s="70" t="str">
        <f t="shared" si="23"/>
        <v/>
      </c>
    </row>
    <row r="755" spans="1:6" x14ac:dyDescent="0.2">
      <c r="A755" s="206" t="s">
        <v>15800</v>
      </c>
      <c r="B755" s="206" t="s">
        <v>15802</v>
      </c>
      <c r="C755" s="203">
        <v>85011019</v>
      </c>
      <c r="D755" s="205">
        <v>0.18</v>
      </c>
      <c r="E755" s="198" t="str">
        <f t="shared" si="22"/>
        <v>CM+951705310</v>
      </c>
      <c r="F755" s="70" t="str">
        <f t="shared" si="23"/>
        <v/>
      </c>
    </row>
    <row r="756" spans="1:6" x14ac:dyDescent="0.2">
      <c r="A756" s="206" t="s">
        <v>2040</v>
      </c>
      <c r="B756" s="206" t="s">
        <v>6635</v>
      </c>
      <c r="C756" s="203">
        <v>90229090</v>
      </c>
      <c r="D756" s="205">
        <v>0.12</v>
      </c>
      <c r="E756" s="198" t="str">
        <f t="shared" si="22"/>
        <v>CM+951705600</v>
      </c>
      <c r="F756" s="70" t="str">
        <f t="shared" si="23"/>
        <v/>
      </c>
    </row>
    <row r="757" spans="1:6" x14ac:dyDescent="0.2">
      <c r="A757" s="206" t="s">
        <v>6637</v>
      </c>
      <c r="B757" s="206" t="s">
        <v>6638</v>
      </c>
      <c r="C757" s="203">
        <v>85013119</v>
      </c>
      <c r="D757" s="205">
        <v>0.18</v>
      </c>
      <c r="E757" s="198" t="str">
        <f t="shared" si="22"/>
        <v>CM+951705935</v>
      </c>
      <c r="F757" s="70" t="str">
        <f t="shared" si="23"/>
        <v/>
      </c>
    </row>
    <row r="758" spans="1:6" x14ac:dyDescent="0.2">
      <c r="A758" s="206" t="s">
        <v>6640</v>
      </c>
      <c r="B758" s="206" t="s">
        <v>6641</v>
      </c>
      <c r="C758" s="209">
        <v>85442090</v>
      </c>
      <c r="D758" s="205">
        <v>0.18</v>
      </c>
      <c r="E758" s="198" t="str">
        <f t="shared" si="22"/>
        <v>CM+951705955</v>
      </c>
      <c r="F758" s="70" t="str">
        <f t="shared" si="23"/>
        <v/>
      </c>
    </row>
    <row r="759" spans="1:6" x14ac:dyDescent="0.2">
      <c r="A759" s="206" t="s">
        <v>6643</v>
      </c>
      <c r="B759" s="206" t="s">
        <v>6644</v>
      </c>
      <c r="C759" s="203">
        <v>90229090</v>
      </c>
      <c r="D759" s="205">
        <v>0.12</v>
      </c>
      <c r="E759" s="198" t="str">
        <f t="shared" si="22"/>
        <v>CM+951705990</v>
      </c>
      <c r="F759" s="70" t="str">
        <f t="shared" si="23"/>
        <v/>
      </c>
    </row>
    <row r="760" spans="1:6" x14ac:dyDescent="0.2">
      <c r="A760" s="206" t="s">
        <v>15803</v>
      </c>
      <c r="B760" s="206" t="s">
        <v>6645</v>
      </c>
      <c r="C760" s="203">
        <v>90229090</v>
      </c>
      <c r="D760" s="205">
        <v>0.12</v>
      </c>
      <c r="E760" s="198" t="str">
        <f t="shared" si="22"/>
        <v>CM+951706001</v>
      </c>
      <c r="F760" s="70" t="str">
        <f t="shared" si="23"/>
        <v/>
      </c>
    </row>
    <row r="761" spans="1:6" x14ac:dyDescent="0.2">
      <c r="A761" s="206" t="s">
        <v>950</v>
      </c>
      <c r="B761" s="206" t="s">
        <v>6645</v>
      </c>
      <c r="C761" s="203">
        <v>90229090</v>
      </c>
      <c r="D761" s="205">
        <v>0.12</v>
      </c>
      <c r="E761" s="198" t="str">
        <f t="shared" si="22"/>
        <v>CM+951706001</v>
      </c>
      <c r="F761" s="70" t="str">
        <f t="shared" si="23"/>
        <v/>
      </c>
    </row>
    <row r="762" spans="1:6" x14ac:dyDescent="0.2">
      <c r="A762" s="203" t="s">
        <v>18669</v>
      </c>
      <c r="B762" s="203" t="s">
        <v>6645</v>
      </c>
      <c r="C762" s="203">
        <v>90229090</v>
      </c>
      <c r="D762" s="205">
        <v>0.12</v>
      </c>
      <c r="E762" s="198" t="str">
        <f t="shared" si="22"/>
        <v>CM+951706001</v>
      </c>
      <c r="F762" s="70" t="str">
        <f t="shared" si="23"/>
        <v/>
      </c>
    </row>
    <row r="763" spans="1:6" x14ac:dyDescent="0.2">
      <c r="A763" s="203" t="s">
        <v>22450</v>
      </c>
      <c r="B763" s="203" t="s">
        <v>6649</v>
      </c>
      <c r="C763" s="203">
        <v>85044090</v>
      </c>
      <c r="D763" s="208">
        <v>0.18</v>
      </c>
      <c r="E763" s="198" t="str">
        <f t="shared" si="22"/>
        <v>CM+951709805</v>
      </c>
      <c r="F763" s="70" t="str">
        <f t="shared" si="23"/>
        <v/>
      </c>
    </row>
    <row r="764" spans="1:6" x14ac:dyDescent="0.2">
      <c r="A764" s="206" t="s">
        <v>2042</v>
      </c>
      <c r="B764" s="206" t="s">
        <v>6649</v>
      </c>
      <c r="C764" s="203">
        <v>85044090</v>
      </c>
      <c r="D764" s="205">
        <v>0.18</v>
      </c>
      <c r="E764" s="198" t="str">
        <f t="shared" si="22"/>
        <v>CM+951709805</v>
      </c>
      <c r="F764" s="70" t="str">
        <f t="shared" si="23"/>
        <v/>
      </c>
    </row>
    <row r="765" spans="1:6" x14ac:dyDescent="0.2">
      <c r="A765" s="206" t="s">
        <v>6651</v>
      </c>
      <c r="B765" s="206" t="s">
        <v>6652</v>
      </c>
      <c r="C765" s="203">
        <v>40103999</v>
      </c>
      <c r="D765" s="205">
        <v>0.18</v>
      </c>
      <c r="E765" s="198" t="str">
        <f t="shared" si="22"/>
        <v>CM+951709810</v>
      </c>
      <c r="F765" s="70" t="str">
        <f t="shared" si="23"/>
        <v/>
      </c>
    </row>
    <row r="766" spans="1:6" x14ac:dyDescent="0.2">
      <c r="A766" s="206" t="s">
        <v>6657</v>
      </c>
      <c r="B766" s="206" t="s">
        <v>6658</v>
      </c>
      <c r="C766" s="203">
        <v>90229090</v>
      </c>
      <c r="D766" s="205">
        <v>0.12</v>
      </c>
      <c r="E766" s="198" t="str">
        <f t="shared" si="22"/>
        <v>CM+951709825</v>
      </c>
      <c r="F766" s="70" t="str">
        <f t="shared" si="23"/>
        <v/>
      </c>
    </row>
    <row r="767" spans="1:6" x14ac:dyDescent="0.2">
      <c r="A767" s="206" t="s">
        <v>6662</v>
      </c>
      <c r="B767" s="206" t="s">
        <v>6663</v>
      </c>
      <c r="C767" s="203">
        <v>3926</v>
      </c>
      <c r="D767" s="205">
        <v>0.18</v>
      </c>
      <c r="E767" s="198" t="str">
        <f t="shared" si="22"/>
        <v>CM+951709835</v>
      </c>
      <c r="F767" s="70" t="str">
        <f t="shared" si="23"/>
        <v/>
      </c>
    </row>
    <row r="768" spans="1:6" x14ac:dyDescent="0.2">
      <c r="A768" s="206" t="s">
        <v>6673</v>
      </c>
      <c r="B768" s="206" t="s">
        <v>6674</v>
      </c>
      <c r="C768" s="203">
        <v>8473</v>
      </c>
      <c r="D768" s="205">
        <v>0.18</v>
      </c>
      <c r="E768" s="198" t="str">
        <f t="shared" si="22"/>
        <v>CM+951709870</v>
      </c>
      <c r="F768" s="70" t="str">
        <f t="shared" si="23"/>
        <v/>
      </c>
    </row>
    <row r="769" spans="1:6" x14ac:dyDescent="0.2">
      <c r="A769" s="206" t="s">
        <v>6676</v>
      </c>
      <c r="B769" s="206" t="s">
        <v>6677</v>
      </c>
      <c r="C769" s="203">
        <v>56075040</v>
      </c>
      <c r="D769" s="205">
        <v>0.12</v>
      </c>
      <c r="E769" s="198" t="str">
        <f t="shared" si="22"/>
        <v>CM+951709875</v>
      </c>
      <c r="F769" s="70" t="str">
        <f t="shared" si="23"/>
        <v/>
      </c>
    </row>
    <row r="770" spans="1:6" x14ac:dyDescent="0.2">
      <c r="A770" s="206" t="s">
        <v>15236</v>
      </c>
      <c r="B770" s="206" t="s">
        <v>6680</v>
      </c>
      <c r="C770" s="203">
        <v>40103999</v>
      </c>
      <c r="D770" s="205">
        <v>0.18</v>
      </c>
      <c r="E770" s="198" t="str">
        <f t="shared" ref="E770:E833" si="24">IF(D770="","",LEFT(A770,LEN(A770)-1))</f>
        <v>CM+951709880</v>
      </c>
      <c r="F770" s="70" t="str">
        <f t="shared" ref="F770:F833" si="25">IF(D770="","",IF(E770=E771,IF(C770&lt;&gt;C771,"MISMATCH",""),""))</f>
        <v/>
      </c>
    </row>
    <row r="771" spans="1:6" x14ac:dyDescent="0.2">
      <c r="A771" s="206" t="s">
        <v>6679</v>
      </c>
      <c r="B771" s="203" t="s">
        <v>6680</v>
      </c>
      <c r="C771" s="203">
        <v>40103999</v>
      </c>
      <c r="D771" s="205">
        <v>0.18</v>
      </c>
      <c r="E771" s="198" t="str">
        <f t="shared" si="24"/>
        <v>CM+951709880</v>
      </c>
      <c r="F771" s="70" t="str">
        <f t="shared" si="25"/>
        <v/>
      </c>
    </row>
    <row r="772" spans="1:6" x14ac:dyDescent="0.2">
      <c r="A772" s="206" t="s">
        <v>6682</v>
      </c>
      <c r="B772" s="206" t="s">
        <v>6683</v>
      </c>
      <c r="C772" s="203">
        <v>90229090</v>
      </c>
      <c r="D772" s="205">
        <v>0.12</v>
      </c>
      <c r="E772" s="198" t="str">
        <f t="shared" si="24"/>
        <v>CM+951709885</v>
      </c>
      <c r="F772" s="70" t="str">
        <f t="shared" si="25"/>
        <v/>
      </c>
    </row>
    <row r="773" spans="1:6" x14ac:dyDescent="0.2">
      <c r="A773" s="206" t="s">
        <v>6698</v>
      </c>
      <c r="B773" s="206" t="s">
        <v>6699</v>
      </c>
      <c r="C773" s="203">
        <v>40094200</v>
      </c>
      <c r="D773" s="205">
        <v>0.18</v>
      </c>
      <c r="E773" s="198" t="str">
        <f t="shared" si="24"/>
        <v>CM+951709893</v>
      </c>
      <c r="F773" s="70" t="str">
        <f t="shared" si="25"/>
        <v/>
      </c>
    </row>
    <row r="774" spans="1:6" x14ac:dyDescent="0.2">
      <c r="A774" s="206" t="s">
        <v>6701</v>
      </c>
      <c r="B774" s="206" t="s">
        <v>6702</v>
      </c>
      <c r="C774" s="203">
        <v>40094200</v>
      </c>
      <c r="D774" s="205">
        <v>0.18</v>
      </c>
      <c r="E774" s="198" t="str">
        <f t="shared" si="24"/>
        <v>CM+951709894</v>
      </c>
      <c r="F774" s="70" t="str">
        <f t="shared" si="25"/>
        <v/>
      </c>
    </row>
    <row r="775" spans="1:6" x14ac:dyDescent="0.2">
      <c r="A775" s="206" t="s">
        <v>6704</v>
      </c>
      <c r="B775" s="206" t="s">
        <v>6705</v>
      </c>
      <c r="C775" s="203">
        <v>3917</v>
      </c>
      <c r="D775" s="205">
        <v>0.18</v>
      </c>
      <c r="E775" s="198" t="str">
        <f t="shared" si="24"/>
        <v>CM+951709895</v>
      </c>
      <c r="F775" s="70" t="str">
        <f t="shared" si="25"/>
        <v/>
      </c>
    </row>
    <row r="776" spans="1:6" x14ac:dyDescent="0.2">
      <c r="A776" s="206" t="s">
        <v>6707</v>
      </c>
      <c r="B776" s="206" t="s">
        <v>6708</v>
      </c>
      <c r="C776" s="203">
        <v>73259999</v>
      </c>
      <c r="D776" s="205">
        <v>0.18</v>
      </c>
      <c r="E776" s="198" t="str">
        <f t="shared" si="24"/>
        <v>CM+951709896</v>
      </c>
      <c r="F776" s="70" t="str">
        <f t="shared" si="25"/>
        <v/>
      </c>
    </row>
    <row r="777" spans="1:6" x14ac:dyDescent="0.2">
      <c r="A777" s="206" t="s">
        <v>6710</v>
      </c>
      <c r="B777" s="206" t="s">
        <v>22061</v>
      </c>
      <c r="C777" s="203">
        <v>84836090</v>
      </c>
      <c r="D777" s="205">
        <v>0.18</v>
      </c>
      <c r="E777" s="198" t="str">
        <f t="shared" si="24"/>
        <v>CM+951709897</v>
      </c>
      <c r="F777" s="70" t="str">
        <f t="shared" si="25"/>
        <v/>
      </c>
    </row>
    <row r="778" spans="1:6" x14ac:dyDescent="0.2">
      <c r="A778" s="206" t="s">
        <v>15240</v>
      </c>
      <c r="B778" s="206" t="s">
        <v>22062</v>
      </c>
      <c r="C778" s="203">
        <v>8544</v>
      </c>
      <c r="D778" s="205">
        <v>0.18</v>
      </c>
      <c r="E778" s="198" t="str">
        <f t="shared" si="24"/>
        <v>CM+951751081</v>
      </c>
      <c r="F778" s="70" t="str">
        <f t="shared" si="25"/>
        <v/>
      </c>
    </row>
    <row r="779" spans="1:6" x14ac:dyDescent="0.2">
      <c r="A779" s="206" t="s">
        <v>13443</v>
      </c>
      <c r="B779" s="206" t="s">
        <v>15057</v>
      </c>
      <c r="C779" s="203">
        <v>9603</v>
      </c>
      <c r="D779" s="205">
        <v>0.18</v>
      </c>
      <c r="E779" s="198" t="str">
        <f t="shared" si="24"/>
        <v>CM+951751410</v>
      </c>
      <c r="F779" s="70" t="str">
        <f t="shared" si="25"/>
        <v/>
      </c>
    </row>
    <row r="780" spans="1:6" x14ac:dyDescent="0.2">
      <c r="A780" s="206" t="s">
        <v>6716</v>
      </c>
      <c r="B780" s="206" t="s">
        <v>6717</v>
      </c>
      <c r="C780" s="203">
        <v>8473</v>
      </c>
      <c r="D780" s="205">
        <v>0.18</v>
      </c>
      <c r="E780" s="198" t="str">
        <f t="shared" si="24"/>
        <v>CM+951751411</v>
      </c>
      <c r="F780" s="70" t="str">
        <f t="shared" si="25"/>
        <v/>
      </c>
    </row>
    <row r="781" spans="1:6" x14ac:dyDescent="0.2">
      <c r="A781" s="206" t="s">
        <v>1361</v>
      </c>
      <c r="B781" s="206" t="s">
        <v>1363</v>
      </c>
      <c r="C781" s="203">
        <v>9022</v>
      </c>
      <c r="D781" s="205">
        <v>0.12</v>
      </c>
      <c r="E781" s="198" t="str">
        <f t="shared" si="24"/>
        <v>CM+951751503</v>
      </c>
      <c r="F781" s="70" t="str">
        <f t="shared" si="25"/>
        <v/>
      </c>
    </row>
    <row r="782" spans="1:6" x14ac:dyDescent="0.2">
      <c r="A782" s="206" t="s">
        <v>1364</v>
      </c>
      <c r="B782" s="206" t="s">
        <v>1366</v>
      </c>
      <c r="C782" s="203">
        <v>9022</v>
      </c>
      <c r="D782" s="205">
        <v>0.12</v>
      </c>
      <c r="E782" s="198" t="str">
        <f t="shared" si="24"/>
        <v>CM+951751504</v>
      </c>
      <c r="F782" s="70" t="str">
        <f t="shared" si="25"/>
        <v/>
      </c>
    </row>
    <row r="783" spans="1:6" x14ac:dyDescent="0.2">
      <c r="A783" s="206" t="s">
        <v>1367</v>
      </c>
      <c r="B783" s="206" t="s">
        <v>1369</v>
      </c>
      <c r="C783" s="203">
        <v>8473</v>
      </c>
      <c r="D783" s="205">
        <v>0.18</v>
      </c>
      <c r="E783" s="198" t="str">
        <f t="shared" si="24"/>
        <v>CM+951751540</v>
      </c>
      <c r="F783" s="70" t="str">
        <f t="shared" si="25"/>
        <v/>
      </c>
    </row>
    <row r="784" spans="1:6" x14ac:dyDescent="0.2">
      <c r="A784" s="206" t="s">
        <v>15245</v>
      </c>
      <c r="B784" s="206" t="s">
        <v>1370</v>
      </c>
      <c r="C784" s="203">
        <v>8504</v>
      </c>
      <c r="D784" s="205">
        <v>0.18</v>
      </c>
      <c r="E784" s="198" t="str">
        <f t="shared" si="24"/>
        <v>CM+951751560</v>
      </c>
      <c r="F784" s="70" t="str">
        <f t="shared" si="25"/>
        <v/>
      </c>
    </row>
    <row r="785" spans="1:6" x14ac:dyDescent="0.2">
      <c r="A785" s="206" t="s">
        <v>1371</v>
      </c>
      <c r="B785" s="206" t="s">
        <v>1373</v>
      </c>
      <c r="C785" s="203">
        <v>90229090</v>
      </c>
      <c r="D785" s="205">
        <v>0.12</v>
      </c>
      <c r="E785" s="198" t="str">
        <f t="shared" si="24"/>
        <v>CM+951751580</v>
      </c>
      <c r="F785" s="70" t="str">
        <f t="shared" si="25"/>
        <v/>
      </c>
    </row>
    <row r="786" spans="1:6" x14ac:dyDescent="0.2">
      <c r="A786" s="206" t="s">
        <v>15058</v>
      </c>
      <c r="B786" s="206" t="s">
        <v>22063</v>
      </c>
      <c r="C786" s="203">
        <v>90229090</v>
      </c>
      <c r="D786" s="205">
        <v>0.12</v>
      </c>
      <c r="E786" s="198" t="str">
        <f t="shared" si="24"/>
        <v>CM+951752120</v>
      </c>
      <c r="F786" s="70" t="str">
        <f t="shared" si="25"/>
        <v/>
      </c>
    </row>
    <row r="787" spans="1:6" x14ac:dyDescent="0.2">
      <c r="A787" s="206" t="s">
        <v>6730</v>
      </c>
      <c r="B787" s="206" t="s">
        <v>22063</v>
      </c>
      <c r="C787" s="203">
        <v>90229090</v>
      </c>
      <c r="D787" s="205">
        <v>0.12</v>
      </c>
      <c r="E787" s="198" t="str">
        <f t="shared" si="24"/>
        <v>CM+951752120</v>
      </c>
      <c r="F787" s="70" t="str">
        <f t="shared" si="25"/>
        <v/>
      </c>
    </row>
    <row r="788" spans="1:6" x14ac:dyDescent="0.2">
      <c r="A788" s="206" t="s">
        <v>6733</v>
      </c>
      <c r="B788" s="206" t="s">
        <v>6734</v>
      </c>
      <c r="C788" s="203">
        <v>90229090</v>
      </c>
      <c r="D788" s="205">
        <v>0.12</v>
      </c>
      <c r="E788" s="198" t="str">
        <f t="shared" si="24"/>
        <v>CM+951752170</v>
      </c>
      <c r="F788" s="70" t="str">
        <f t="shared" si="25"/>
        <v/>
      </c>
    </row>
    <row r="789" spans="1:6" x14ac:dyDescent="0.2">
      <c r="A789" s="206" t="s">
        <v>1377</v>
      </c>
      <c r="B789" s="206" t="s">
        <v>1117</v>
      </c>
      <c r="C789" s="203">
        <v>9603</v>
      </c>
      <c r="D789" s="205">
        <v>0.18</v>
      </c>
      <c r="E789" s="198" t="str">
        <f t="shared" si="24"/>
        <v>CM+951752310</v>
      </c>
      <c r="F789" s="70" t="str">
        <f t="shared" si="25"/>
        <v/>
      </c>
    </row>
    <row r="790" spans="1:6" x14ac:dyDescent="0.2">
      <c r="A790" s="206" t="s">
        <v>15064</v>
      </c>
      <c r="B790" s="206" t="s">
        <v>1886</v>
      </c>
      <c r="C790" s="203">
        <v>8473</v>
      </c>
      <c r="D790" s="205">
        <v>0.18</v>
      </c>
      <c r="E790" s="198" t="str">
        <f t="shared" si="24"/>
        <v>CM+951752400</v>
      </c>
      <c r="F790" s="70" t="str">
        <f t="shared" si="25"/>
        <v/>
      </c>
    </row>
    <row r="791" spans="1:6" x14ac:dyDescent="0.2">
      <c r="A791" s="206" t="s">
        <v>6736</v>
      </c>
      <c r="B791" s="206" t="s">
        <v>1886</v>
      </c>
      <c r="C791" s="203">
        <v>8473</v>
      </c>
      <c r="D791" s="205">
        <v>0.18</v>
      </c>
      <c r="E791" s="198" t="str">
        <f t="shared" si="24"/>
        <v>CM+951752400</v>
      </c>
      <c r="F791" s="70" t="str">
        <f t="shared" si="25"/>
        <v/>
      </c>
    </row>
    <row r="792" spans="1:6" x14ac:dyDescent="0.2">
      <c r="A792" s="206" t="s">
        <v>19874</v>
      </c>
      <c r="B792" s="206" t="s">
        <v>22064</v>
      </c>
      <c r="C792" s="203">
        <v>90229090</v>
      </c>
      <c r="D792" s="205">
        <v>0.12</v>
      </c>
      <c r="E792" s="198" t="str">
        <f t="shared" si="24"/>
        <v>CM+951752470</v>
      </c>
      <c r="F792" s="70" t="str">
        <f t="shared" si="25"/>
        <v/>
      </c>
    </row>
    <row r="793" spans="1:6" x14ac:dyDescent="0.2">
      <c r="A793" s="206" t="s">
        <v>19875</v>
      </c>
      <c r="B793" s="206" t="s">
        <v>1121</v>
      </c>
      <c r="C793" s="203">
        <v>90229090</v>
      </c>
      <c r="D793" s="205">
        <v>0.12</v>
      </c>
      <c r="E793" s="198" t="str">
        <f t="shared" si="24"/>
        <v>CM+951752470</v>
      </c>
      <c r="F793" s="70" t="str">
        <f t="shared" si="25"/>
        <v/>
      </c>
    </row>
    <row r="794" spans="1:6" x14ac:dyDescent="0.2">
      <c r="A794" s="206" t="s">
        <v>19876</v>
      </c>
      <c r="B794" s="206" t="s">
        <v>1121</v>
      </c>
      <c r="C794" s="203">
        <v>90229090</v>
      </c>
      <c r="D794" s="205">
        <v>0.12</v>
      </c>
      <c r="E794" s="198" t="str">
        <f t="shared" si="24"/>
        <v>CM+951752470</v>
      </c>
      <c r="F794" s="70" t="str">
        <f t="shared" si="25"/>
        <v/>
      </c>
    </row>
    <row r="795" spans="1:6" x14ac:dyDescent="0.2">
      <c r="A795" s="206" t="s">
        <v>6738</v>
      </c>
      <c r="B795" s="206" t="s">
        <v>6739</v>
      </c>
      <c r="C795" s="203">
        <v>90229090</v>
      </c>
      <c r="D795" s="205">
        <v>0.12</v>
      </c>
      <c r="E795" s="198" t="str">
        <f t="shared" si="24"/>
        <v>CM+951752470</v>
      </c>
      <c r="F795" s="70" t="str">
        <f t="shared" si="25"/>
        <v/>
      </c>
    </row>
    <row r="796" spans="1:6" x14ac:dyDescent="0.2">
      <c r="A796" s="206" t="s">
        <v>19877</v>
      </c>
      <c r="B796" s="206" t="s">
        <v>22065</v>
      </c>
      <c r="C796" s="203">
        <v>8483</v>
      </c>
      <c r="D796" s="205">
        <v>0.18</v>
      </c>
      <c r="E796" s="198" t="str">
        <f t="shared" si="24"/>
        <v>CM+951752650</v>
      </c>
      <c r="F796" s="70" t="str">
        <f t="shared" si="25"/>
        <v/>
      </c>
    </row>
    <row r="797" spans="1:6" x14ac:dyDescent="0.2">
      <c r="A797" s="206" t="s">
        <v>15809</v>
      </c>
      <c r="B797" s="206" t="s">
        <v>15808</v>
      </c>
      <c r="C797" s="203">
        <v>9022</v>
      </c>
      <c r="D797" s="205">
        <v>0.12</v>
      </c>
      <c r="E797" s="198" t="str">
        <f t="shared" si="24"/>
        <v>CM+951752700</v>
      </c>
      <c r="F797" s="70" t="str">
        <f t="shared" si="25"/>
        <v/>
      </c>
    </row>
    <row r="798" spans="1:6" x14ac:dyDescent="0.2">
      <c r="A798" s="206" t="s">
        <v>15066</v>
      </c>
      <c r="B798" s="206" t="s">
        <v>15814</v>
      </c>
      <c r="C798" s="203">
        <v>90229090</v>
      </c>
      <c r="D798" s="205">
        <v>0.12</v>
      </c>
      <c r="E798" s="198" t="str">
        <f t="shared" si="24"/>
        <v>CM+951752750</v>
      </c>
      <c r="F798" s="70" t="str">
        <f t="shared" si="25"/>
        <v/>
      </c>
    </row>
    <row r="799" spans="1:6" x14ac:dyDescent="0.2">
      <c r="A799" s="206" t="s">
        <v>15067</v>
      </c>
      <c r="B799" s="206" t="s">
        <v>6740</v>
      </c>
      <c r="C799" s="203">
        <v>90229090</v>
      </c>
      <c r="D799" s="205">
        <v>0.12</v>
      </c>
      <c r="E799" s="198" t="str">
        <f t="shared" si="24"/>
        <v>CM+951752750</v>
      </c>
      <c r="F799" s="70" t="str">
        <f t="shared" si="25"/>
        <v/>
      </c>
    </row>
    <row r="800" spans="1:6" x14ac:dyDescent="0.2">
      <c r="A800" s="206" t="s">
        <v>15255</v>
      </c>
      <c r="B800" s="206" t="s">
        <v>6740</v>
      </c>
      <c r="C800" s="203">
        <v>90229090</v>
      </c>
      <c r="D800" s="205">
        <v>0.12</v>
      </c>
      <c r="E800" s="198" t="str">
        <f t="shared" si="24"/>
        <v>CM+951752750</v>
      </c>
      <c r="F800" s="70" t="str">
        <f t="shared" si="25"/>
        <v/>
      </c>
    </row>
    <row r="801" spans="1:6" x14ac:dyDescent="0.2">
      <c r="A801" s="206" t="s">
        <v>14179</v>
      </c>
      <c r="B801" s="206" t="s">
        <v>6740</v>
      </c>
      <c r="C801" s="203">
        <v>90229090</v>
      </c>
      <c r="D801" s="205">
        <v>0.12</v>
      </c>
      <c r="E801" s="198" t="str">
        <f t="shared" si="24"/>
        <v>CM+951752750</v>
      </c>
      <c r="F801" s="70" t="str">
        <f t="shared" si="25"/>
        <v/>
      </c>
    </row>
    <row r="802" spans="1:6" x14ac:dyDescent="0.2">
      <c r="A802" s="206" t="s">
        <v>2044</v>
      </c>
      <c r="B802" s="206" t="s">
        <v>6740</v>
      </c>
      <c r="C802" s="203">
        <v>90229090</v>
      </c>
      <c r="D802" s="205">
        <v>0.12</v>
      </c>
      <c r="E802" s="198" t="str">
        <f t="shared" si="24"/>
        <v>CM+951752750</v>
      </c>
      <c r="F802" s="70" t="str">
        <f t="shared" si="25"/>
        <v/>
      </c>
    </row>
    <row r="803" spans="1:6" x14ac:dyDescent="0.2">
      <c r="A803" s="206" t="s">
        <v>15068</v>
      </c>
      <c r="B803" s="206" t="s">
        <v>6743</v>
      </c>
      <c r="C803" s="203">
        <v>8473</v>
      </c>
      <c r="D803" s="205">
        <v>0.18</v>
      </c>
      <c r="E803" s="198" t="str">
        <f t="shared" si="24"/>
        <v>CM+951752940</v>
      </c>
      <c r="F803" s="70" t="str">
        <f t="shared" si="25"/>
        <v/>
      </c>
    </row>
    <row r="804" spans="1:6" x14ac:dyDescent="0.2">
      <c r="A804" s="206" t="s">
        <v>17027</v>
      </c>
      <c r="B804" s="206" t="s">
        <v>1631</v>
      </c>
      <c r="C804" s="203">
        <v>90229090</v>
      </c>
      <c r="D804" s="205">
        <v>0.12</v>
      </c>
      <c r="E804" s="198" t="str">
        <f t="shared" si="24"/>
        <v>CM+951753600</v>
      </c>
      <c r="F804" s="70" t="str">
        <f t="shared" si="25"/>
        <v/>
      </c>
    </row>
    <row r="805" spans="1:6" x14ac:dyDescent="0.2">
      <c r="A805" s="206" t="s">
        <v>6745</v>
      </c>
      <c r="B805" s="206" t="s">
        <v>1631</v>
      </c>
      <c r="C805" s="203">
        <v>90229090</v>
      </c>
      <c r="D805" s="205">
        <v>0.12</v>
      </c>
      <c r="E805" s="198" t="str">
        <f t="shared" si="24"/>
        <v>CM+951753600</v>
      </c>
      <c r="F805" s="70" t="str">
        <f t="shared" si="25"/>
        <v/>
      </c>
    </row>
    <row r="806" spans="1:6" x14ac:dyDescent="0.2">
      <c r="A806" s="206" t="s">
        <v>6747</v>
      </c>
      <c r="B806" s="206" t="s">
        <v>22066</v>
      </c>
      <c r="C806" s="203">
        <v>8501</v>
      </c>
      <c r="D806" s="205">
        <v>0.18</v>
      </c>
      <c r="E806" s="198" t="str">
        <f t="shared" si="24"/>
        <v>CM+951754519</v>
      </c>
      <c r="F806" s="70" t="str">
        <f t="shared" si="25"/>
        <v/>
      </c>
    </row>
    <row r="807" spans="1:6" x14ac:dyDescent="0.2">
      <c r="A807" s="206" t="s">
        <v>15075</v>
      </c>
      <c r="B807" s="206" t="s">
        <v>1122</v>
      </c>
      <c r="C807" s="203">
        <v>9022</v>
      </c>
      <c r="D807" s="205">
        <v>0.12</v>
      </c>
      <c r="E807" s="198" t="str">
        <f t="shared" si="24"/>
        <v>CM+951755200</v>
      </c>
      <c r="F807" s="70" t="str">
        <f t="shared" si="25"/>
        <v/>
      </c>
    </row>
    <row r="808" spans="1:6" x14ac:dyDescent="0.2">
      <c r="A808" s="206" t="s">
        <v>15261</v>
      </c>
      <c r="B808" s="206" t="s">
        <v>1122</v>
      </c>
      <c r="C808" s="203">
        <v>9022</v>
      </c>
      <c r="D808" s="205">
        <v>0.12</v>
      </c>
      <c r="E808" s="198" t="str">
        <f t="shared" si="24"/>
        <v>CM+951755200</v>
      </c>
      <c r="F808" s="70" t="str">
        <f t="shared" si="25"/>
        <v/>
      </c>
    </row>
    <row r="809" spans="1:6" x14ac:dyDescent="0.2">
      <c r="A809" s="206" t="s">
        <v>3601</v>
      </c>
      <c r="B809" s="206" t="s">
        <v>1122</v>
      </c>
      <c r="C809" s="203">
        <v>9022</v>
      </c>
      <c r="D809" s="205">
        <v>0.12</v>
      </c>
      <c r="E809" s="198" t="str">
        <f t="shared" si="24"/>
        <v>CM+951755200</v>
      </c>
      <c r="F809" s="70" t="str">
        <f t="shared" si="25"/>
        <v/>
      </c>
    </row>
    <row r="810" spans="1:6" x14ac:dyDescent="0.2">
      <c r="A810" s="206" t="s">
        <v>19878</v>
      </c>
      <c r="B810" s="206" t="s">
        <v>19879</v>
      </c>
      <c r="C810" s="203">
        <v>90229090</v>
      </c>
      <c r="D810" s="205">
        <v>0.12</v>
      </c>
      <c r="E810" s="198" t="str">
        <f t="shared" si="24"/>
        <v>CM+951755230</v>
      </c>
      <c r="F810" s="70" t="str">
        <f t="shared" si="25"/>
        <v/>
      </c>
    </row>
    <row r="811" spans="1:6" x14ac:dyDescent="0.2">
      <c r="A811" s="206" t="s">
        <v>3603</v>
      </c>
      <c r="B811" s="206" t="s">
        <v>3604</v>
      </c>
      <c r="C811" s="203">
        <v>90229090</v>
      </c>
      <c r="D811" s="205">
        <v>0.12</v>
      </c>
      <c r="E811" s="198" t="str">
        <f t="shared" si="24"/>
        <v>CM+951755230</v>
      </c>
      <c r="F811" s="70" t="str">
        <f t="shared" si="25"/>
        <v/>
      </c>
    </row>
    <row r="812" spans="1:6" x14ac:dyDescent="0.2">
      <c r="A812" s="206" t="s">
        <v>3609</v>
      </c>
      <c r="B812" s="206" t="s">
        <v>5973</v>
      </c>
      <c r="C812" s="203">
        <v>8473</v>
      </c>
      <c r="D812" s="205">
        <v>0.18</v>
      </c>
      <c r="E812" s="198" t="str">
        <f t="shared" si="24"/>
        <v>CM+951755430</v>
      </c>
      <c r="F812" s="70" t="str">
        <f t="shared" si="25"/>
        <v/>
      </c>
    </row>
    <row r="813" spans="1:6" x14ac:dyDescent="0.2">
      <c r="A813" s="206" t="s">
        <v>14523</v>
      </c>
      <c r="B813" s="206" t="s">
        <v>1123</v>
      </c>
      <c r="C813" s="203">
        <v>90229090</v>
      </c>
      <c r="D813" s="205">
        <v>0.12</v>
      </c>
      <c r="E813" s="198" t="str">
        <f t="shared" si="24"/>
        <v>CM+951755600</v>
      </c>
      <c r="F813" s="70" t="str">
        <f t="shared" si="25"/>
        <v/>
      </c>
    </row>
    <row r="814" spans="1:6" x14ac:dyDescent="0.2">
      <c r="A814" s="206" t="s">
        <v>11099</v>
      </c>
      <c r="B814" s="206" t="s">
        <v>22067</v>
      </c>
      <c r="C814" s="203">
        <v>8501</v>
      </c>
      <c r="D814" s="205">
        <v>0.18</v>
      </c>
      <c r="E814" s="198" t="str">
        <f t="shared" si="24"/>
        <v>CM+951755810</v>
      </c>
      <c r="F814" s="70" t="str">
        <f t="shared" si="25"/>
        <v/>
      </c>
    </row>
    <row r="815" spans="1:6" x14ac:dyDescent="0.2">
      <c r="A815" s="206" t="s">
        <v>11101</v>
      </c>
      <c r="B815" s="206" t="s">
        <v>15817</v>
      </c>
      <c r="C815" s="203">
        <v>73259999</v>
      </c>
      <c r="D815" s="205">
        <v>0.18</v>
      </c>
      <c r="E815" s="198" t="str">
        <f t="shared" si="24"/>
        <v>CM+951755830</v>
      </c>
      <c r="F815" s="70" t="str">
        <f t="shared" si="25"/>
        <v/>
      </c>
    </row>
    <row r="816" spans="1:6" x14ac:dyDescent="0.2">
      <c r="A816" s="206" t="s">
        <v>5929</v>
      </c>
      <c r="B816" s="206" t="s">
        <v>15817</v>
      </c>
      <c r="C816" s="203">
        <v>73259999</v>
      </c>
      <c r="D816" s="205">
        <v>0.18</v>
      </c>
      <c r="E816" s="198" t="str">
        <f t="shared" si="24"/>
        <v>CM+951755830</v>
      </c>
      <c r="F816" s="70" t="str">
        <f t="shared" si="25"/>
        <v/>
      </c>
    </row>
    <row r="817" spans="1:6" x14ac:dyDescent="0.2">
      <c r="A817" s="206" t="s">
        <v>15815</v>
      </c>
      <c r="B817" s="206" t="s">
        <v>15817</v>
      </c>
      <c r="C817" s="203">
        <v>73259999</v>
      </c>
      <c r="D817" s="205">
        <v>0.18</v>
      </c>
      <c r="E817" s="198" t="str">
        <f t="shared" si="24"/>
        <v>CM+951755830</v>
      </c>
      <c r="F817" s="70" t="str">
        <f t="shared" si="25"/>
        <v/>
      </c>
    </row>
    <row r="818" spans="1:6" x14ac:dyDescent="0.2">
      <c r="A818" s="206" t="s">
        <v>5932</v>
      </c>
      <c r="B818" s="206" t="s">
        <v>5933</v>
      </c>
      <c r="C818" s="203">
        <v>8473</v>
      </c>
      <c r="D818" s="205">
        <v>0.18</v>
      </c>
      <c r="E818" s="198" t="str">
        <f t="shared" si="24"/>
        <v>CM+951756001</v>
      </c>
      <c r="F818" s="70" t="str">
        <f t="shared" si="25"/>
        <v/>
      </c>
    </row>
    <row r="819" spans="1:6" x14ac:dyDescent="0.2">
      <c r="A819" s="206" t="s">
        <v>11105</v>
      </c>
      <c r="B819" s="206" t="s">
        <v>1124</v>
      </c>
      <c r="C819" s="203">
        <v>90229090</v>
      </c>
      <c r="D819" s="205">
        <v>0.12</v>
      </c>
      <c r="E819" s="198" t="str">
        <f t="shared" si="24"/>
        <v>CM+951756100</v>
      </c>
      <c r="F819" s="70" t="str">
        <f t="shared" si="25"/>
        <v/>
      </c>
    </row>
    <row r="820" spans="1:6" x14ac:dyDescent="0.2">
      <c r="A820" s="206" t="s">
        <v>955</v>
      </c>
      <c r="B820" s="206" t="s">
        <v>1124</v>
      </c>
      <c r="C820" s="203">
        <v>90229090</v>
      </c>
      <c r="D820" s="205">
        <v>0.12</v>
      </c>
      <c r="E820" s="198" t="str">
        <f t="shared" si="24"/>
        <v>CM+951756100</v>
      </c>
      <c r="F820" s="70" t="str">
        <f t="shared" si="25"/>
        <v/>
      </c>
    </row>
    <row r="821" spans="1:6" x14ac:dyDescent="0.2">
      <c r="A821" s="206" t="s">
        <v>1125</v>
      </c>
      <c r="B821" s="206" t="s">
        <v>22068</v>
      </c>
      <c r="C821" s="203">
        <v>9022</v>
      </c>
      <c r="D821" s="205">
        <v>0.12</v>
      </c>
      <c r="E821" s="198" t="str">
        <f t="shared" si="24"/>
        <v>CM+951756125</v>
      </c>
      <c r="F821" s="70" t="str">
        <f t="shared" si="25"/>
        <v/>
      </c>
    </row>
    <row r="822" spans="1:6" x14ac:dyDescent="0.2">
      <c r="A822" s="206" t="s">
        <v>5936</v>
      </c>
      <c r="B822" s="206" t="s">
        <v>5937</v>
      </c>
      <c r="C822" s="203">
        <v>3926</v>
      </c>
      <c r="D822" s="205">
        <v>0.18</v>
      </c>
      <c r="E822" s="198" t="str">
        <f t="shared" si="24"/>
        <v>CM+951756140</v>
      </c>
      <c r="F822" s="70" t="str">
        <f t="shared" si="25"/>
        <v/>
      </c>
    </row>
    <row r="823" spans="1:6" x14ac:dyDescent="0.2">
      <c r="A823" s="206" t="s">
        <v>1127</v>
      </c>
      <c r="B823" s="206" t="s">
        <v>1129</v>
      </c>
      <c r="C823" s="203">
        <v>84828000</v>
      </c>
      <c r="D823" s="205">
        <v>0.18</v>
      </c>
      <c r="E823" s="198" t="str">
        <f t="shared" si="24"/>
        <v>CM+951756340</v>
      </c>
      <c r="F823" s="70" t="str">
        <f t="shared" si="25"/>
        <v/>
      </c>
    </row>
    <row r="824" spans="1:6" x14ac:dyDescent="0.2">
      <c r="A824" s="206" t="s">
        <v>5939</v>
      </c>
      <c r="B824" s="206" t="s">
        <v>22069</v>
      </c>
      <c r="C824" s="203">
        <v>85011019</v>
      </c>
      <c r="D824" s="205">
        <v>0.18</v>
      </c>
      <c r="E824" s="198" t="str">
        <f t="shared" si="24"/>
        <v>CM+951756350</v>
      </c>
      <c r="F824" s="70" t="str">
        <f t="shared" si="25"/>
        <v/>
      </c>
    </row>
    <row r="825" spans="1:6" x14ac:dyDescent="0.2">
      <c r="A825" s="206" t="s">
        <v>5945</v>
      </c>
      <c r="B825" s="206" t="s">
        <v>22070</v>
      </c>
      <c r="C825" s="203">
        <v>8544</v>
      </c>
      <c r="D825" s="205">
        <v>0.18</v>
      </c>
      <c r="E825" s="198" t="str">
        <f t="shared" si="24"/>
        <v>CM+951758515</v>
      </c>
      <c r="F825" s="70" t="str">
        <f t="shared" si="25"/>
        <v/>
      </c>
    </row>
    <row r="826" spans="1:6" x14ac:dyDescent="0.2">
      <c r="A826" s="206" t="s">
        <v>1133</v>
      </c>
      <c r="B826" s="206" t="s">
        <v>19231</v>
      </c>
      <c r="C826" s="203">
        <v>85442090</v>
      </c>
      <c r="D826" s="205">
        <v>0.18</v>
      </c>
      <c r="E826" s="198" t="str">
        <f t="shared" si="24"/>
        <v>CM+951758590</v>
      </c>
      <c r="F826" s="70" t="str">
        <f t="shared" si="25"/>
        <v/>
      </c>
    </row>
    <row r="827" spans="1:6" x14ac:dyDescent="0.2">
      <c r="A827" s="206" t="s">
        <v>5948</v>
      </c>
      <c r="B827" s="206" t="s">
        <v>5949</v>
      </c>
      <c r="C827" s="203">
        <v>8501</v>
      </c>
      <c r="D827" s="205">
        <v>0.18</v>
      </c>
      <c r="E827" s="198" t="str">
        <f t="shared" si="24"/>
        <v>CM+951758660</v>
      </c>
      <c r="F827" s="70" t="str">
        <f t="shared" si="25"/>
        <v/>
      </c>
    </row>
    <row r="828" spans="1:6" x14ac:dyDescent="0.2">
      <c r="A828" s="206" t="s">
        <v>5951</v>
      </c>
      <c r="B828" s="206" t="s">
        <v>22071</v>
      </c>
      <c r="C828" s="203">
        <v>8501</v>
      </c>
      <c r="D828" s="205">
        <v>0.18</v>
      </c>
      <c r="E828" s="198" t="str">
        <f t="shared" si="24"/>
        <v>CM+951758680</v>
      </c>
      <c r="F828" s="70" t="str">
        <f t="shared" si="25"/>
        <v/>
      </c>
    </row>
    <row r="829" spans="1:6" x14ac:dyDescent="0.2">
      <c r="A829" s="206" t="s">
        <v>5954</v>
      </c>
      <c r="B829" s="206" t="s">
        <v>5955</v>
      </c>
      <c r="C829" s="203">
        <v>85011019</v>
      </c>
      <c r="D829" s="205">
        <v>0.18</v>
      </c>
      <c r="E829" s="198" t="str">
        <f t="shared" si="24"/>
        <v>CM+951758690</v>
      </c>
      <c r="F829" s="70" t="str">
        <f t="shared" si="25"/>
        <v/>
      </c>
    </row>
    <row r="830" spans="1:6" x14ac:dyDescent="0.2">
      <c r="A830" s="206" t="s">
        <v>5957</v>
      </c>
      <c r="B830" s="206" t="s">
        <v>5958</v>
      </c>
      <c r="C830" s="203">
        <v>90229090</v>
      </c>
      <c r="D830" s="205">
        <v>0.12</v>
      </c>
      <c r="E830" s="198" t="str">
        <f t="shared" si="24"/>
        <v>CM+951759010</v>
      </c>
      <c r="F830" s="70" t="str">
        <f t="shared" si="25"/>
        <v/>
      </c>
    </row>
    <row r="831" spans="1:6" x14ac:dyDescent="0.2">
      <c r="A831" s="206" t="s">
        <v>14525</v>
      </c>
      <c r="B831" s="206" t="s">
        <v>5958</v>
      </c>
      <c r="C831" s="203">
        <v>90229090</v>
      </c>
      <c r="D831" s="205">
        <v>0.12</v>
      </c>
      <c r="E831" s="198" t="str">
        <f t="shared" si="24"/>
        <v>CM+951759010</v>
      </c>
      <c r="F831" s="70" t="str">
        <f t="shared" si="25"/>
        <v/>
      </c>
    </row>
    <row r="832" spans="1:6" x14ac:dyDescent="0.2">
      <c r="A832" s="206" t="s">
        <v>5960</v>
      </c>
      <c r="B832" s="206" t="s">
        <v>22072</v>
      </c>
      <c r="C832" s="203">
        <v>84839000</v>
      </c>
      <c r="D832" s="205">
        <v>0.18</v>
      </c>
      <c r="E832" s="198" t="str">
        <f t="shared" si="24"/>
        <v>CM+951759030</v>
      </c>
      <c r="F832" s="70" t="str">
        <f t="shared" si="25"/>
        <v/>
      </c>
    </row>
    <row r="833" spans="1:6" x14ac:dyDescent="0.2">
      <c r="A833" s="206" t="s">
        <v>1136</v>
      </c>
      <c r="B833" s="206" t="s">
        <v>1138</v>
      </c>
      <c r="C833" s="203">
        <v>40103999</v>
      </c>
      <c r="D833" s="205">
        <v>0.18</v>
      </c>
      <c r="E833" s="198" t="str">
        <f t="shared" si="24"/>
        <v>CM+951759050</v>
      </c>
      <c r="F833" s="70" t="str">
        <f t="shared" si="25"/>
        <v/>
      </c>
    </row>
    <row r="834" spans="1:6" x14ac:dyDescent="0.2">
      <c r="A834" s="206" t="s">
        <v>1139</v>
      </c>
      <c r="B834" s="206" t="s">
        <v>1789</v>
      </c>
      <c r="C834" s="203">
        <v>85365090</v>
      </c>
      <c r="D834" s="205">
        <v>0.18</v>
      </c>
      <c r="E834" s="198" t="str">
        <f t="shared" ref="E834:E897" si="26">IF(D834="","",LEFT(A834,LEN(A834)-1))</f>
        <v>CM+951759060</v>
      </c>
      <c r="F834" s="70" t="str">
        <f t="shared" ref="F834:F897" si="27">IF(D834="","",IF(E834=E835,IF(C834&lt;&gt;C835,"MISMATCH",""),""))</f>
        <v/>
      </c>
    </row>
    <row r="835" spans="1:6" x14ac:dyDescent="0.2">
      <c r="A835" s="206" t="s">
        <v>11121</v>
      </c>
      <c r="B835" s="206" t="s">
        <v>22073</v>
      </c>
      <c r="C835" s="203">
        <v>8501</v>
      </c>
      <c r="D835" s="205">
        <v>0.18</v>
      </c>
      <c r="E835" s="198" t="str">
        <f t="shared" si="26"/>
        <v>CM+951759130</v>
      </c>
      <c r="F835" s="70" t="str">
        <f t="shared" si="27"/>
        <v/>
      </c>
    </row>
    <row r="836" spans="1:6" x14ac:dyDescent="0.2">
      <c r="A836" s="206" t="s">
        <v>5968</v>
      </c>
      <c r="B836" s="206" t="s">
        <v>5969</v>
      </c>
      <c r="C836" s="203">
        <v>8501</v>
      </c>
      <c r="D836" s="205">
        <v>0.18</v>
      </c>
      <c r="E836" s="198" t="str">
        <f t="shared" si="26"/>
        <v>CM+951759195</v>
      </c>
      <c r="F836" s="70" t="str">
        <f t="shared" si="27"/>
        <v/>
      </c>
    </row>
    <row r="837" spans="1:6" x14ac:dyDescent="0.2">
      <c r="A837" s="206" t="s">
        <v>15380</v>
      </c>
      <c r="B837" s="206" t="s">
        <v>4412</v>
      </c>
      <c r="C837" s="203">
        <v>8501</v>
      </c>
      <c r="D837" s="205">
        <v>0.18</v>
      </c>
      <c r="E837" s="198" t="str">
        <f t="shared" si="26"/>
        <v>CM+951759300</v>
      </c>
      <c r="F837" s="70" t="str">
        <f t="shared" si="27"/>
        <v/>
      </c>
    </row>
    <row r="838" spans="1:6" x14ac:dyDescent="0.2">
      <c r="A838" s="206" t="s">
        <v>11094</v>
      </c>
      <c r="B838" s="206" t="s">
        <v>4412</v>
      </c>
      <c r="C838" s="203">
        <v>8501</v>
      </c>
      <c r="D838" s="205">
        <v>0.18</v>
      </c>
      <c r="E838" s="198" t="str">
        <f t="shared" si="26"/>
        <v>CM+951759300</v>
      </c>
      <c r="F838" s="70" t="str">
        <f t="shared" si="27"/>
        <v/>
      </c>
    </row>
    <row r="839" spans="1:6" x14ac:dyDescent="0.2">
      <c r="A839" s="206" t="s">
        <v>15263</v>
      </c>
      <c r="B839" s="206" t="s">
        <v>22074</v>
      </c>
      <c r="C839" s="203">
        <v>8501</v>
      </c>
      <c r="D839" s="205">
        <v>0.18</v>
      </c>
      <c r="E839" s="198" t="str">
        <f t="shared" si="26"/>
        <v>CM+951759890</v>
      </c>
      <c r="F839" s="70" t="str">
        <f t="shared" si="27"/>
        <v/>
      </c>
    </row>
    <row r="840" spans="1:6" x14ac:dyDescent="0.2">
      <c r="A840" s="206" t="s">
        <v>4417</v>
      </c>
      <c r="B840" s="206" t="s">
        <v>4418</v>
      </c>
      <c r="C840" s="203">
        <v>84839000</v>
      </c>
      <c r="D840" s="205">
        <v>0.18</v>
      </c>
      <c r="E840" s="198" t="str">
        <f t="shared" si="26"/>
        <v>CM+951762650</v>
      </c>
      <c r="F840" s="70" t="str">
        <f t="shared" si="27"/>
        <v/>
      </c>
    </row>
    <row r="841" spans="1:6" x14ac:dyDescent="0.2">
      <c r="A841" s="206" t="s">
        <v>4420</v>
      </c>
      <c r="B841" s="206" t="s">
        <v>6641</v>
      </c>
      <c r="C841" s="203">
        <v>85442090</v>
      </c>
      <c r="D841" s="205">
        <v>0.18</v>
      </c>
      <c r="E841" s="198" t="str">
        <f t="shared" si="26"/>
        <v>CM+951768610</v>
      </c>
      <c r="F841" s="70" t="str">
        <f t="shared" si="27"/>
        <v/>
      </c>
    </row>
    <row r="842" spans="1:6" x14ac:dyDescent="0.2">
      <c r="A842" s="206" t="s">
        <v>19880</v>
      </c>
      <c r="B842" s="206" t="s">
        <v>8174</v>
      </c>
      <c r="C842" s="203">
        <v>73259999</v>
      </c>
      <c r="D842" s="205">
        <v>0.18</v>
      </c>
      <c r="E842" s="198" t="str">
        <f t="shared" si="26"/>
        <v>CM+951769020</v>
      </c>
      <c r="F842" s="70" t="str">
        <f t="shared" si="27"/>
        <v/>
      </c>
    </row>
    <row r="843" spans="1:6" x14ac:dyDescent="0.2">
      <c r="A843" s="206" t="s">
        <v>4422</v>
      </c>
      <c r="B843" s="206" t="s">
        <v>22075</v>
      </c>
      <c r="C843" s="203">
        <v>39269099</v>
      </c>
      <c r="D843" s="205">
        <v>0.18</v>
      </c>
      <c r="E843" s="198" t="str">
        <f t="shared" si="26"/>
        <v>CM+951781515</v>
      </c>
      <c r="F843" s="70" t="str">
        <f t="shared" si="27"/>
        <v/>
      </c>
    </row>
    <row r="844" spans="1:6" x14ac:dyDescent="0.2">
      <c r="A844" s="206" t="s">
        <v>4424</v>
      </c>
      <c r="B844" s="206" t="s">
        <v>6498</v>
      </c>
      <c r="C844" s="203">
        <v>8501</v>
      </c>
      <c r="D844" s="205">
        <v>0.18</v>
      </c>
      <c r="E844" s="198" t="str">
        <f t="shared" si="26"/>
        <v>CM+951781525</v>
      </c>
      <c r="F844" s="70" t="str">
        <f t="shared" si="27"/>
        <v/>
      </c>
    </row>
    <row r="845" spans="1:6" x14ac:dyDescent="0.2">
      <c r="A845" s="206" t="s">
        <v>14536</v>
      </c>
      <c r="B845" s="206" t="s">
        <v>4425</v>
      </c>
      <c r="C845" s="203">
        <v>90229090</v>
      </c>
      <c r="D845" s="205">
        <v>0.12</v>
      </c>
      <c r="E845" s="198" t="str">
        <f t="shared" si="26"/>
        <v>CM+951782170</v>
      </c>
      <c r="F845" s="70" t="str">
        <f t="shared" si="27"/>
        <v/>
      </c>
    </row>
    <row r="846" spans="1:6" x14ac:dyDescent="0.2">
      <c r="A846" s="206" t="s">
        <v>957</v>
      </c>
      <c r="B846" s="206" t="s">
        <v>4425</v>
      </c>
      <c r="C846" s="203">
        <v>90229090</v>
      </c>
      <c r="D846" s="205">
        <v>0.12</v>
      </c>
      <c r="E846" s="198" t="str">
        <f t="shared" si="26"/>
        <v>CM+951782170</v>
      </c>
      <c r="F846" s="70" t="str">
        <f t="shared" si="27"/>
        <v/>
      </c>
    </row>
    <row r="847" spans="1:6" x14ac:dyDescent="0.2">
      <c r="A847" s="206" t="s">
        <v>22452</v>
      </c>
      <c r="B847" s="206" t="s">
        <v>4425</v>
      </c>
      <c r="C847" s="203">
        <v>90229090</v>
      </c>
      <c r="D847" s="205">
        <v>0.12</v>
      </c>
      <c r="E847" s="198" t="str">
        <f t="shared" si="26"/>
        <v>CM+951782170</v>
      </c>
      <c r="F847" s="70" t="str">
        <f t="shared" si="27"/>
        <v/>
      </c>
    </row>
    <row r="848" spans="1:6" x14ac:dyDescent="0.2">
      <c r="A848" s="206" t="s">
        <v>4428</v>
      </c>
      <c r="B848" s="206" t="s">
        <v>1121</v>
      </c>
      <c r="C848" s="203">
        <v>90229090</v>
      </c>
      <c r="D848" s="205">
        <v>0.12</v>
      </c>
      <c r="E848" s="198" t="str">
        <f t="shared" si="26"/>
        <v>CM+951782470</v>
      </c>
      <c r="F848" s="70" t="str">
        <f t="shared" si="27"/>
        <v/>
      </c>
    </row>
    <row r="849" spans="1:6" x14ac:dyDescent="0.2">
      <c r="A849" s="206" t="s">
        <v>19232</v>
      </c>
      <c r="B849" s="206" t="s">
        <v>1121</v>
      </c>
      <c r="C849" s="203">
        <v>90229090</v>
      </c>
      <c r="D849" s="205">
        <v>0.12</v>
      </c>
      <c r="E849" s="198" t="str">
        <f t="shared" si="26"/>
        <v>CM+951782470</v>
      </c>
      <c r="F849" s="70" t="str">
        <f t="shared" si="27"/>
        <v/>
      </c>
    </row>
    <row r="850" spans="1:6" x14ac:dyDescent="0.2">
      <c r="A850" s="203" t="s">
        <v>21621</v>
      </c>
      <c r="B850" s="203" t="s">
        <v>1121</v>
      </c>
      <c r="C850" s="203">
        <v>90229090</v>
      </c>
      <c r="D850" s="208">
        <v>0.12</v>
      </c>
      <c r="E850" s="198" t="str">
        <f t="shared" si="26"/>
        <v>CM+951782470</v>
      </c>
      <c r="F850" s="70" t="str">
        <f t="shared" si="27"/>
        <v/>
      </c>
    </row>
    <row r="851" spans="1:6" x14ac:dyDescent="0.2">
      <c r="A851" s="206" t="s">
        <v>4433</v>
      </c>
      <c r="B851" s="206" t="s">
        <v>4434</v>
      </c>
      <c r="C851" s="203">
        <v>8501</v>
      </c>
      <c r="D851" s="205">
        <v>0.18</v>
      </c>
      <c r="E851" s="198" t="str">
        <f t="shared" si="26"/>
        <v>CM+951782500</v>
      </c>
      <c r="F851" s="70" t="str">
        <f t="shared" si="27"/>
        <v/>
      </c>
    </row>
    <row r="852" spans="1:6" x14ac:dyDescent="0.2">
      <c r="A852" s="206" t="s">
        <v>17945</v>
      </c>
      <c r="B852" s="206" t="s">
        <v>4434</v>
      </c>
      <c r="C852" s="203">
        <v>8501</v>
      </c>
      <c r="D852" s="205">
        <v>0.18</v>
      </c>
      <c r="E852" s="198" t="str">
        <f t="shared" si="26"/>
        <v>CM+951782500</v>
      </c>
      <c r="F852" s="70" t="str">
        <f t="shared" si="27"/>
        <v/>
      </c>
    </row>
    <row r="853" spans="1:6" x14ac:dyDescent="0.2">
      <c r="A853" s="206" t="s">
        <v>4436</v>
      </c>
      <c r="B853" s="206" t="s">
        <v>4437</v>
      </c>
      <c r="C853" s="203">
        <v>8501</v>
      </c>
      <c r="D853" s="205">
        <v>0.18</v>
      </c>
      <c r="E853" s="198" t="str">
        <f t="shared" si="26"/>
        <v>CM+951782580</v>
      </c>
      <c r="F853" s="70" t="str">
        <f t="shared" si="27"/>
        <v/>
      </c>
    </row>
    <row r="854" spans="1:6" x14ac:dyDescent="0.2">
      <c r="A854" s="206" t="s">
        <v>15273</v>
      </c>
      <c r="B854" s="206" t="s">
        <v>5549</v>
      </c>
      <c r="C854" s="203">
        <v>90229090</v>
      </c>
      <c r="D854" s="205">
        <v>0.12</v>
      </c>
      <c r="E854" s="198" t="str">
        <f t="shared" si="26"/>
        <v>CM+951782750</v>
      </c>
      <c r="F854" s="70" t="str">
        <f t="shared" si="27"/>
        <v/>
      </c>
    </row>
    <row r="855" spans="1:6" x14ac:dyDescent="0.2">
      <c r="A855" s="206" t="s">
        <v>2046</v>
      </c>
      <c r="B855" s="206" t="s">
        <v>5549</v>
      </c>
      <c r="C855" s="203">
        <v>90229090</v>
      </c>
      <c r="D855" s="205">
        <v>0.12</v>
      </c>
      <c r="E855" s="198" t="str">
        <f t="shared" si="26"/>
        <v>CM+951782750</v>
      </c>
      <c r="F855" s="70" t="str">
        <f t="shared" si="27"/>
        <v/>
      </c>
    </row>
    <row r="856" spans="1:6" x14ac:dyDescent="0.2">
      <c r="A856" s="206" t="s">
        <v>14530</v>
      </c>
      <c r="B856" s="206" t="s">
        <v>4441</v>
      </c>
      <c r="C856" s="203">
        <v>8501</v>
      </c>
      <c r="D856" s="205">
        <v>0.18</v>
      </c>
      <c r="E856" s="198" t="str">
        <f t="shared" si="26"/>
        <v>CM+951783020</v>
      </c>
      <c r="F856" s="70" t="str">
        <f t="shared" si="27"/>
        <v/>
      </c>
    </row>
    <row r="857" spans="1:6" x14ac:dyDescent="0.2">
      <c r="A857" s="206" t="s">
        <v>14538</v>
      </c>
      <c r="B857" s="206" t="s">
        <v>3389</v>
      </c>
      <c r="C857" s="203">
        <v>90229090</v>
      </c>
      <c r="D857" s="205">
        <v>0.12</v>
      </c>
      <c r="E857" s="198" t="str">
        <f t="shared" si="26"/>
        <v>CM+951783140</v>
      </c>
      <c r="F857" s="70" t="str">
        <f t="shared" si="27"/>
        <v/>
      </c>
    </row>
    <row r="858" spans="1:6" x14ac:dyDescent="0.2">
      <c r="A858" s="206" t="s">
        <v>2048</v>
      </c>
      <c r="B858" s="206" t="s">
        <v>3389</v>
      </c>
      <c r="C858" s="203">
        <v>90229090</v>
      </c>
      <c r="D858" s="205">
        <v>0.12</v>
      </c>
      <c r="E858" s="198" t="str">
        <f t="shared" si="26"/>
        <v>CM+951783140</v>
      </c>
      <c r="F858" s="70" t="str">
        <f t="shared" si="27"/>
        <v/>
      </c>
    </row>
    <row r="859" spans="1:6" x14ac:dyDescent="0.2">
      <c r="A859" s="206" t="s">
        <v>15384</v>
      </c>
      <c r="B859" s="206" t="s">
        <v>15387</v>
      </c>
      <c r="C859" s="203">
        <v>90229090</v>
      </c>
      <c r="D859" s="205">
        <v>0.12</v>
      </c>
      <c r="E859" s="198" t="str">
        <f t="shared" si="26"/>
        <v>CM+951783140</v>
      </c>
      <c r="F859" s="70" t="str">
        <f t="shared" si="27"/>
        <v/>
      </c>
    </row>
    <row r="860" spans="1:6" x14ac:dyDescent="0.2">
      <c r="A860" s="206" t="s">
        <v>15276</v>
      </c>
      <c r="B860" s="206" t="s">
        <v>1631</v>
      </c>
      <c r="C860" s="203">
        <v>90229090</v>
      </c>
      <c r="D860" s="205">
        <v>0.12</v>
      </c>
      <c r="E860" s="198" t="str">
        <f t="shared" si="26"/>
        <v>CM+951783600</v>
      </c>
      <c r="F860" s="70" t="str">
        <f t="shared" si="27"/>
        <v/>
      </c>
    </row>
    <row r="861" spans="1:6" x14ac:dyDescent="0.2">
      <c r="A861" s="206" t="s">
        <v>2050</v>
      </c>
      <c r="B861" s="206" t="s">
        <v>1631</v>
      </c>
      <c r="C861" s="203">
        <v>90229090</v>
      </c>
      <c r="D861" s="205">
        <v>0.12</v>
      </c>
      <c r="E861" s="198" t="str">
        <f t="shared" si="26"/>
        <v>CM+951783600</v>
      </c>
      <c r="F861" s="70" t="str">
        <f t="shared" si="27"/>
        <v/>
      </c>
    </row>
    <row r="862" spans="1:6" x14ac:dyDescent="0.2">
      <c r="A862" s="206" t="s">
        <v>4443</v>
      </c>
      <c r="B862" s="206" t="s">
        <v>4444</v>
      </c>
      <c r="C862" s="203">
        <v>40103999</v>
      </c>
      <c r="D862" s="205">
        <v>0.18</v>
      </c>
      <c r="E862" s="198" t="str">
        <f t="shared" si="26"/>
        <v>CM+951784005</v>
      </c>
      <c r="F862" s="70" t="str">
        <f t="shared" si="27"/>
        <v/>
      </c>
    </row>
    <row r="863" spans="1:6" x14ac:dyDescent="0.2">
      <c r="A863" s="206" t="s">
        <v>15278</v>
      </c>
      <c r="B863" s="206" t="s">
        <v>4447</v>
      </c>
      <c r="C863" s="203">
        <v>90229090</v>
      </c>
      <c r="D863" s="205">
        <v>0.12</v>
      </c>
      <c r="E863" s="198" t="str">
        <f t="shared" si="26"/>
        <v>CM+951784510</v>
      </c>
      <c r="F863" s="70" t="str">
        <f t="shared" si="27"/>
        <v/>
      </c>
    </row>
    <row r="864" spans="1:6" x14ac:dyDescent="0.2">
      <c r="A864" s="206" t="s">
        <v>963</v>
      </c>
      <c r="B864" s="206" t="s">
        <v>4447</v>
      </c>
      <c r="C864" s="203">
        <v>90229090</v>
      </c>
      <c r="D864" s="205">
        <v>0.12</v>
      </c>
      <c r="E864" s="198" t="str">
        <f t="shared" si="26"/>
        <v>CM+951784510</v>
      </c>
      <c r="F864" s="70" t="str">
        <f t="shared" si="27"/>
        <v/>
      </c>
    </row>
    <row r="865" spans="1:6" x14ac:dyDescent="0.2">
      <c r="A865" s="206" t="s">
        <v>4449</v>
      </c>
      <c r="B865" s="206" t="s">
        <v>4450</v>
      </c>
      <c r="C865" s="203">
        <v>8501</v>
      </c>
      <c r="D865" s="205">
        <v>0.18</v>
      </c>
      <c r="E865" s="198" t="str">
        <f t="shared" si="26"/>
        <v>CM+951784519</v>
      </c>
      <c r="F865" s="70" t="str">
        <f t="shared" si="27"/>
        <v/>
      </c>
    </row>
    <row r="866" spans="1:6" x14ac:dyDescent="0.2">
      <c r="A866" s="206" t="s">
        <v>4452</v>
      </c>
      <c r="B866" s="206" t="s">
        <v>4453</v>
      </c>
      <c r="C866" s="203">
        <v>85044090</v>
      </c>
      <c r="D866" s="205">
        <v>0.18</v>
      </c>
      <c r="E866" s="198" t="str">
        <f t="shared" si="26"/>
        <v>CM+951784550</v>
      </c>
      <c r="F866" s="70" t="str">
        <f t="shared" si="27"/>
        <v/>
      </c>
    </row>
    <row r="867" spans="1:6" x14ac:dyDescent="0.2">
      <c r="A867" s="206" t="s">
        <v>14540</v>
      </c>
      <c r="B867" s="206" t="s">
        <v>965</v>
      </c>
      <c r="C867" s="203">
        <v>8501</v>
      </c>
      <c r="D867" s="205">
        <v>0.18</v>
      </c>
      <c r="E867" s="198" t="str">
        <f t="shared" si="26"/>
        <v>CM+951785200</v>
      </c>
      <c r="F867" s="70" t="str">
        <f t="shared" si="27"/>
        <v/>
      </c>
    </row>
    <row r="868" spans="1:6" x14ac:dyDescent="0.2">
      <c r="A868" s="206" t="s">
        <v>14532</v>
      </c>
      <c r="B868" s="206" t="s">
        <v>4457</v>
      </c>
      <c r="C868" s="203">
        <v>90229090</v>
      </c>
      <c r="D868" s="205">
        <v>0.12</v>
      </c>
      <c r="E868" s="198" t="str">
        <f t="shared" si="26"/>
        <v>CM+951785600</v>
      </c>
      <c r="F868" s="70" t="str">
        <f t="shared" si="27"/>
        <v/>
      </c>
    </row>
    <row r="869" spans="1:6" x14ac:dyDescent="0.2">
      <c r="A869" s="206" t="s">
        <v>4462</v>
      </c>
      <c r="B869" s="206" t="s">
        <v>4463</v>
      </c>
      <c r="C869" s="203">
        <v>73259999</v>
      </c>
      <c r="D869" s="205">
        <v>0.18</v>
      </c>
      <c r="E869" s="198" t="str">
        <f t="shared" si="26"/>
        <v>CM+951786013</v>
      </c>
      <c r="F869" s="70" t="str">
        <f t="shared" si="27"/>
        <v/>
      </c>
    </row>
    <row r="870" spans="1:6" x14ac:dyDescent="0.2">
      <c r="A870" s="206" t="s">
        <v>4465</v>
      </c>
      <c r="B870" s="206" t="s">
        <v>4466</v>
      </c>
      <c r="C870" s="203">
        <v>8501</v>
      </c>
      <c r="D870" s="205">
        <v>0.18</v>
      </c>
      <c r="E870" s="198" t="str">
        <f t="shared" si="26"/>
        <v>CM+951786025</v>
      </c>
      <c r="F870" s="70" t="str">
        <f t="shared" si="27"/>
        <v/>
      </c>
    </row>
    <row r="871" spans="1:6" x14ac:dyDescent="0.2">
      <c r="A871" s="206" t="s">
        <v>4468</v>
      </c>
      <c r="B871" s="206" t="s">
        <v>4469</v>
      </c>
      <c r="C871" s="203">
        <v>85011019</v>
      </c>
      <c r="D871" s="205">
        <v>0.18</v>
      </c>
      <c r="E871" s="198" t="str">
        <f t="shared" si="26"/>
        <v>CM+951786055</v>
      </c>
      <c r="F871" s="70" t="str">
        <f t="shared" si="27"/>
        <v/>
      </c>
    </row>
    <row r="872" spans="1:6" x14ac:dyDescent="0.2">
      <c r="A872" s="206" t="s">
        <v>4471</v>
      </c>
      <c r="B872" s="206" t="s">
        <v>5961</v>
      </c>
      <c r="C872" s="203">
        <v>84839000</v>
      </c>
      <c r="D872" s="205">
        <v>0.18</v>
      </c>
      <c r="E872" s="198" t="str">
        <f t="shared" si="26"/>
        <v>CM+951786325</v>
      </c>
      <c r="F872" s="70" t="str">
        <f t="shared" si="27"/>
        <v/>
      </c>
    </row>
    <row r="873" spans="1:6" x14ac:dyDescent="0.2">
      <c r="A873" s="203" t="s">
        <v>3234</v>
      </c>
      <c r="B873" s="203" t="s">
        <v>3236</v>
      </c>
      <c r="C873" s="203">
        <v>84839000</v>
      </c>
      <c r="D873" s="205">
        <v>0.28000000000000003</v>
      </c>
      <c r="E873" s="198" t="str">
        <f t="shared" si="26"/>
        <v>CM+951786400</v>
      </c>
      <c r="F873" s="70" t="str">
        <f t="shared" si="27"/>
        <v/>
      </c>
    </row>
    <row r="874" spans="1:6" x14ac:dyDescent="0.2">
      <c r="A874" s="206" t="s">
        <v>16645</v>
      </c>
      <c r="B874" s="206" t="s">
        <v>1124</v>
      </c>
      <c r="C874" s="203">
        <v>90229090</v>
      </c>
      <c r="D874" s="205">
        <v>0.12</v>
      </c>
      <c r="E874" s="198" t="str">
        <f t="shared" si="26"/>
        <v>CM+951786700</v>
      </c>
      <c r="F874" s="70" t="str">
        <f t="shared" si="27"/>
        <v/>
      </c>
    </row>
    <row r="875" spans="1:6" x14ac:dyDescent="0.2">
      <c r="A875" s="206" t="s">
        <v>15282</v>
      </c>
      <c r="B875" s="206" t="s">
        <v>1124</v>
      </c>
      <c r="C875" s="203">
        <v>90229090</v>
      </c>
      <c r="D875" s="205">
        <v>0.12</v>
      </c>
      <c r="E875" s="198" t="str">
        <f t="shared" si="26"/>
        <v>CM+951786700</v>
      </c>
      <c r="F875" s="70" t="str">
        <f t="shared" si="27"/>
        <v/>
      </c>
    </row>
    <row r="876" spans="1:6" x14ac:dyDescent="0.2">
      <c r="A876" s="206" t="s">
        <v>968</v>
      </c>
      <c r="B876" s="206" t="s">
        <v>1124</v>
      </c>
      <c r="C876" s="203">
        <v>90229090</v>
      </c>
      <c r="D876" s="205">
        <v>0.12</v>
      </c>
      <c r="E876" s="198" t="str">
        <f t="shared" si="26"/>
        <v>CM+951786700</v>
      </c>
      <c r="F876" s="70" t="str">
        <f t="shared" si="27"/>
        <v/>
      </c>
    </row>
    <row r="877" spans="1:6" x14ac:dyDescent="0.2">
      <c r="A877" s="206" t="s">
        <v>4473</v>
      </c>
      <c r="B877" s="206" t="s">
        <v>4474</v>
      </c>
      <c r="C877" s="203">
        <v>85059000</v>
      </c>
      <c r="D877" s="205">
        <v>0.18</v>
      </c>
      <c r="E877" s="198" t="str">
        <f t="shared" si="26"/>
        <v>CM+951786765</v>
      </c>
      <c r="F877" s="70" t="str">
        <f t="shared" si="27"/>
        <v/>
      </c>
    </row>
    <row r="878" spans="1:6" x14ac:dyDescent="0.2">
      <c r="A878" s="206" t="s">
        <v>4476</v>
      </c>
      <c r="B878" s="206" t="s">
        <v>4477</v>
      </c>
      <c r="C878" s="203">
        <v>8501</v>
      </c>
      <c r="D878" s="205">
        <v>0.18</v>
      </c>
      <c r="E878" s="198" t="str">
        <f t="shared" si="26"/>
        <v>CM+951788530</v>
      </c>
      <c r="F878" s="70" t="str">
        <f t="shared" si="27"/>
        <v/>
      </c>
    </row>
    <row r="879" spans="1:6" x14ac:dyDescent="0.2">
      <c r="A879" s="206" t="s">
        <v>4488</v>
      </c>
      <c r="B879" s="206" t="s">
        <v>4489</v>
      </c>
      <c r="C879" s="203">
        <v>8501</v>
      </c>
      <c r="D879" s="205">
        <v>0.18</v>
      </c>
      <c r="E879" s="198" t="str">
        <f t="shared" si="26"/>
        <v>CM+951788630</v>
      </c>
      <c r="F879" s="70" t="str">
        <f t="shared" si="27"/>
        <v/>
      </c>
    </row>
    <row r="880" spans="1:6" x14ac:dyDescent="0.2">
      <c r="A880" s="206" t="s">
        <v>1148</v>
      </c>
      <c r="B880" s="206" t="s">
        <v>1150</v>
      </c>
      <c r="C880" s="203">
        <v>8501</v>
      </c>
      <c r="D880" s="205">
        <v>0.18</v>
      </c>
      <c r="E880" s="198" t="str">
        <f t="shared" si="26"/>
        <v>CM+951804005</v>
      </c>
      <c r="F880" s="70" t="str">
        <f t="shared" si="27"/>
        <v/>
      </c>
    </row>
    <row r="881" spans="1:6" x14ac:dyDescent="0.2">
      <c r="A881" s="206" t="s">
        <v>4496</v>
      </c>
      <c r="B881" s="206" t="s">
        <v>1152</v>
      </c>
      <c r="C881" s="203">
        <v>8501</v>
      </c>
      <c r="D881" s="205">
        <v>0.18</v>
      </c>
      <c r="E881" s="198" t="str">
        <f t="shared" si="26"/>
        <v>CM+951805300</v>
      </c>
      <c r="F881" s="70" t="str">
        <f t="shared" si="27"/>
        <v/>
      </c>
    </row>
    <row r="882" spans="1:6" x14ac:dyDescent="0.2">
      <c r="A882" s="206" t="s">
        <v>15304</v>
      </c>
      <c r="B882" s="206" t="s">
        <v>1153</v>
      </c>
      <c r="C882" s="203">
        <v>8501</v>
      </c>
      <c r="D882" s="205">
        <v>0.18</v>
      </c>
      <c r="E882" s="198" t="str">
        <f t="shared" si="26"/>
        <v>CM+951825200</v>
      </c>
      <c r="F882" s="70" t="str">
        <f t="shared" si="27"/>
        <v/>
      </c>
    </row>
    <row r="883" spans="1:6" x14ac:dyDescent="0.2">
      <c r="A883" s="206" t="s">
        <v>3709</v>
      </c>
      <c r="B883" s="206" t="s">
        <v>1154</v>
      </c>
      <c r="C883" s="203">
        <v>8501</v>
      </c>
      <c r="D883" s="205">
        <v>0.18</v>
      </c>
      <c r="E883" s="198" t="str">
        <f t="shared" si="26"/>
        <v>CM+951825300</v>
      </c>
      <c r="F883" s="70" t="str">
        <f t="shared" si="27"/>
        <v/>
      </c>
    </row>
    <row r="884" spans="1:6" x14ac:dyDescent="0.2">
      <c r="A884" s="206" t="s">
        <v>5565</v>
      </c>
      <c r="B884" s="206" t="s">
        <v>6753</v>
      </c>
      <c r="C884" s="203">
        <v>3701</v>
      </c>
      <c r="D884" s="205">
        <v>0.12</v>
      </c>
      <c r="E884" s="198" t="str">
        <f t="shared" si="26"/>
        <v>CM+951829010</v>
      </c>
      <c r="F884" s="70" t="str">
        <f t="shared" si="27"/>
        <v/>
      </c>
    </row>
    <row r="885" spans="1:6" x14ac:dyDescent="0.2">
      <c r="A885" s="206" t="s">
        <v>19881</v>
      </c>
      <c r="B885" s="206" t="s">
        <v>1157</v>
      </c>
      <c r="C885" s="203">
        <v>8501</v>
      </c>
      <c r="D885" s="205">
        <v>0.18</v>
      </c>
      <c r="E885" s="198" t="str">
        <f t="shared" si="26"/>
        <v>CM+951845200</v>
      </c>
      <c r="F885" s="70" t="str">
        <f t="shared" si="27"/>
        <v/>
      </c>
    </row>
    <row r="886" spans="1:6" x14ac:dyDescent="0.2">
      <c r="A886" s="206" t="s">
        <v>13198</v>
      </c>
      <c r="B886" s="206" t="s">
        <v>1157</v>
      </c>
      <c r="C886" s="203">
        <v>8501</v>
      </c>
      <c r="D886" s="205">
        <v>0.18</v>
      </c>
      <c r="E886" s="198" t="str">
        <f t="shared" si="26"/>
        <v>CM+951845200</v>
      </c>
      <c r="F886" s="70" t="str">
        <f t="shared" si="27"/>
        <v/>
      </c>
    </row>
    <row r="887" spans="1:6" x14ac:dyDescent="0.2">
      <c r="A887" s="206" t="s">
        <v>4372</v>
      </c>
      <c r="B887" s="206" t="s">
        <v>1157</v>
      </c>
      <c r="C887" s="203">
        <v>8501</v>
      </c>
      <c r="D887" s="205">
        <v>0.18</v>
      </c>
      <c r="E887" s="198" t="str">
        <f t="shared" si="26"/>
        <v>CM+951845200</v>
      </c>
      <c r="F887" s="70" t="str">
        <f t="shared" si="27"/>
        <v/>
      </c>
    </row>
    <row r="888" spans="1:6" x14ac:dyDescent="0.2">
      <c r="A888" s="206" t="s">
        <v>2333</v>
      </c>
      <c r="B888" s="206" t="s">
        <v>2335</v>
      </c>
      <c r="C888" s="203">
        <v>8501</v>
      </c>
      <c r="D888" s="205">
        <v>0.18</v>
      </c>
      <c r="E888" s="198" t="str">
        <f t="shared" si="26"/>
        <v>CM+952005131</v>
      </c>
      <c r="F888" s="70" t="str">
        <f t="shared" si="27"/>
        <v/>
      </c>
    </row>
    <row r="889" spans="1:6" x14ac:dyDescent="0.2">
      <c r="A889" s="206" t="s">
        <v>513</v>
      </c>
      <c r="B889" s="206" t="s">
        <v>3891</v>
      </c>
      <c r="C889" s="203">
        <v>8501</v>
      </c>
      <c r="D889" s="205">
        <v>0.18</v>
      </c>
      <c r="E889" s="198" t="str">
        <f t="shared" si="26"/>
        <v>CM+981876921</v>
      </c>
      <c r="F889" s="70" t="str">
        <f t="shared" si="27"/>
        <v/>
      </c>
    </row>
    <row r="890" spans="1:6" x14ac:dyDescent="0.2">
      <c r="A890" s="206" t="s">
        <v>4646</v>
      </c>
      <c r="B890" s="206" t="s">
        <v>3902</v>
      </c>
      <c r="C890" s="203">
        <v>73201019</v>
      </c>
      <c r="D890" s="205">
        <v>0.18</v>
      </c>
      <c r="E890" s="198" t="str">
        <f t="shared" si="26"/>
        <v>CM+983001038</v>
      </c>
      <c r="F890" s="70" t="str">
        <f t="shared" si="27"/>
        <v/>
      </c>
    </row>
    <row r="891" spans="1:6" x14ac:dyDescent="0.2">
      <c r="A891" s="206" t="s">
        <v>4648</v>
      </c>
      <c r="B891" s="206" t="s">
        <v>4650</v>
      </c>
      <c r="C891" s="203">
        <v>73201019</v>
      </c>
      <c r="D891" s="205">
        <v>0.18</v>
      </c>
      <c r="E891" s="198" t="str">
        <f t="shared" si="26"/>
        <v>CM+983001039</v>
      </c>
      <c r="F891" s="70" t="str">
        <f t="shared" si="27"/>
        <v/>
      </c>
    </row>
    <row r="892" spans="1:6" x14ac:dyDescent="0.2">
      <c r="A892" s="206" t="s">
        <v>4655</v>
      </c>
      <c r="B892" s="206" t="s">
        <v>4657</v>
      </c>
      <c r="C892" s="203">
        <v>48209090</v>
      </c>
      <c r="D892" s="205">
        <v>0.18</v>
      </c>
      <c r="E892" s="198" t="str">
        <f t="shared" si="26"/>
        <v>CM+983001131</v>
      </c>
      <c r="F892" s="70" t="str">
        <f t="shared" si="27"/>
        <v/>
      </c>
    </row>
    <row r="893" spans="1:6" x14ac:dyDescent="0.2">
      <c r="A893" s="206" t="s">
        <v>4661</v>
      </c>
      <c r="B893" s="206" t="s">
        <v>2130</v>
      </c>
      <c r="C893" s="203">
        <v>73259999</v>
      </c>
      <c r="D893" s="205">
        <v>0.18</v>
      </c>
      <c r="E893" s="198" t="str">
        <f t="shared" si="26"/>
        <v>CM+983003070</v>
      </c>
      <c r="F893" s="70" t="str">
        <f t="shared" si="27"/>
        <v/>
      </c>
    </row>
    <row r="894" spans="1:6" x14ac:dyDescent="0.2">
      <c r="A894" s="206" t="s">
        <v>4663</v>
      </c>
      <c r="B894" s="206" t="s">
        <v>1743</v>
      </c>
      <c r="C894" s="203">
        <v>73259999</v>
      </c>
      <c r="D894" s="205">
        <v>0.18</v>
      </c>
      <c r="E894" s="198" t="str">
        <f t="shared" si="26"/>
        <v>CM+983003080</v>
      </c>
      <c r="F894" s="70" t="str">
        <f t="shared" si="27"/>
        <v/>
      </c>
    </row>
    <row r="895" spans="1:6" x14ac:dyDescent="0.2">
      <c r="A895" s="206" t="s">
        <v>15449</v>
      </c>
      <c r="B895" s="206" t="s">
        <v>3737</v>
      </c>
      <c r="C895" s="203">
        <v>85235290</v>
      </c>
      <c r="D895" s="205">
        <v>0.18</v>
      </c>
      <c r="E895" s="198" t="str">
        <f t="shared" si="26"/>
        <v>CM+983046130</v>
      </c>
      <c r="F895" s="70" t="str">
        <f t="shared" si="27"/>
        <v/>
      </c>
    </row>
    <row r="896" spans="1:6" x14ac:dyDescent="0.2">
      <c r="A896" s="206" t="s">
        <v>5583</v>
      </c>
      <c r="B896" s="206" t="s">
        <v>5584</v>
      </c>
      <c r="C896" s="213">
        <v>85235290</v>
      </c>
      <c r="D896" s="205">
        <v>0.18</v>
      </c>
      <c r="E896" s="198" t="str">
        <f t="shared" si="26"/>
        <v>CM+983046130</v>
      </c>
      <c r="F896" s="70" t="str">
        <f t="shared" si="27"/>
        <v/>
      </c>
    </row>
    <row r="897" spans="1:6" x14ac:dyDescent="0.2">
      <c r="A897" s="206" t="s">
        <v>3765</v>
      </c>
      <c r="B897" s="206" t="s">
        <v>3766</v>
      </c>
      <c r="C897" s="203">
        <v>8501</v>
      </c>
      <c r="D897" s="205">
        <v>0.18</v>
      </c>
      <c r="E897" s="198" t="str">
        <f t="shared" si="26"/>
        <v>CM+983163191</v>
      </c>
      <c r="F897" s="70" t="str">
        <f t="shared" si="27"/>
        <v/>
      </c>
    </row>
    <row r="898" spans="1:6" x14ac:dyDescent="0.2">
      <c r="A898" s="206" t="s">
        <v>13019</v>
      </c>
      <c r="B898" s="206" t="s">
        <v>3737</v>
      </c>
      <c r="C898" s="203">
        <v>8501</v>
      </c>
      <c r="D898" s="205">
        <v>0.18</v>
      </c>
      <c r="E898" s="198" t="str">
        <f t="shared" ref="E898:E961" si="28">IF(D898="","",LEFT(A898,LEN(A898)-1))</f>
        <v>CM+983166130</v>
      </c>
      <c r="F898" s="70" t="str">
        <f t="shared" ref="F898:F961" si="29">IF(D898="","",IF(E898=E899,IF(C898&lt;&gt;C899,"MISMATCH",""),""))</f>
        <v/>
      </c>
    </row>
    <row r="899" spans="1:6" x14ac:dyDescent="0.2">
      <c r="A899" s="206" t="s">
        <v>5586</v>
      </c>
      <c r="B899" s="206" t="s">
        <v>3737</v>
      </c>
      <c r="C899" s="203">
        <v>8501</v>
      </c>
      <c r="D899" s="205">
        <v>0.18</v>
      </c>
      <c r="E899" s="198" t="str">
        <f t="shared" si="28"/>
        <v>CM+983166130</v>
      </c>
      <c r="F899" s="70" t="str">
        <f t="shared" si="29"/>
        <v/>
      </c>
    </row>
    <row r="900" spans="1:6" x14ac:dyDescent="0.2">
      <c r="A900" s="206" t="s">
        <v>5598</v>
      </c>
      <c r="B900" s="206" t="s">
        <v>3737</v>
      </c>
      <c r="C900" s="203">
        <v>8501</v>
      </c>
      <c r="D900" s="205">
        <v>0.18</v>
      </c>
      <c r="E900" s="198" t="str">
        <f t="shared" si="28"/>
        <v>CM+983306130</v>
      </c>
      <c r="F900" s="70" t="str">
        <f t="shared" si="29"/>
        <v/>
      </c>
    </row>
    <row r="901" spans="1:6" x14ac:dyDescent="0.2">
      <c r="A901" s="206" t="s">
        <v>58</v>
      </c>
      <c r="B901" s="206" t="s">
        <v>3970</v>
      </c>
      <c r="C901" s="203">
        <v>8501</v>
      </c>
      <c r="D901" s="205">
        <v>0.18</v>
      </c>
      <c r="E901" s="198" t="str">
        <f t="shared" si="28"/>
        <v>CM+983512141</v>
      </c>
      <c r="F901" s="70" t="str">
        <f t="shared" si="29"/>
        <v/>
      </c>
    </row>
    <row r="902" spans="1:6" x14ac:dyDescent="0.2">
      <c r="A902" s="206" t="s">
        <v>3219</v>
      </c>
      <c r="B902" s="206" t="s">
        <v>3839</v>
      </c>
      <c r="C902" s="203">
        <v>73209090</v>
      </c>
      <c r="D902" s="205">
        <v>0.18</v>
      </c>
      <c r="E902" s="198" t="str">
        <f t="shared" si="28"/>
        <v>CM+983605901</v>
      </c>
      <c r="F902" s="70" t="str">
        <f t="shared" si="29"/>
        <v/>
      </c>
    </row>
    <row r="903" spans="1:6" x14ac:dyDescent="0.2">
      <c r="A903" s="206" t="s">
        <v>1652</v>
      </c>
      <c r="B903" s="206" t="s">
        <v>5604</v>
      </c>
      <c r="C903" s="203">
        <v>8501</v>
      </c>
      <c r="D903" s="205">
        <v>0.18</v>
      </c>
      <c r="E903" s="198" t="str">
        <f t="shared" si="28"/>
        <v>CM+983607000</v>
      </c>
      <c r="F903" s="70" t="str">
        <f t="shared" si="29"/>
        <v/>
      </c>
    </row>
    <row r="904" spans="1:6" x14ac:dyDescent="0.2">
      <c r="A904" s="206" t="s">
        <v>1279</v>
      </c>
      <c r="B904" s="206" t="s">
        <v>3892</v>
      </c>
      <c r="C904" s="203">
        <v>8501</v>
      </c>
      <c r="D904" s="205">
        <v>0.18</v>
      </c>
      <c r="E904" s="198" t="str">
        <f t="shared" si="28"/>
        <v>CM+983702655</v>
      </c>
      <c r="F904" s="70" t="str">
        <f t="shared" si="29"/>
        <v/>
      </c>
    </row>
    <row r="905" spans="1:6" x14ac:dyDescent="0.2">
      <c r="A905" s="206" t="s">
        <v>4922</v>
      </c>
      <c r="B905" s="206" t="s">
        <v>22076</v>
      </c>
      <c r="C905" s="203">
        <v>8501</v>
      </c>
      <c r="D905" s="205">
        <v>0.18</v>
      </c>
      <c r="E905" s="198" t="str">
        <f t="shared" si="28"/>
        <v>CM+983814005</v>
      </c>
      <c r="F905" s="70" t="str">
        <f t="shared" si="29"/>
        <v/>
      </c>
    </row>
    <row r="906" spans="1:6" x14ac:dyDescent="0.2">
      <c r="A906" s="206" t="s">
        <v>4325</v>
      </c>
      <c r="B906" s="206" t="s">
        <v>22077</v>
      </c>
      <c r="C906" s="203">
        <v>8501</v>
      </c>
      <c r="D906" s="205">
        <v>0.18</v>
      </c>
      <c r="E906" s="198" t="str">
        <f t="shared" si="28"/>
        <v>CM+983903070</v>
      </c>
      <c r="F906" s="70" t="str">
        <f t="shared" si="29"/>
        <v/>
      </c>
    </row>
    <row r="907" spans="1:6" x14ac:dyDescent="0.2">
      <c r="A907" s="206" t="s">
        <v>19882</v>
      </c>
      <c r="B907" s="206" t="s">
        <v>22078</v>
      </c>
      <c r="C907" s="203">
        <v>8501</v>
      </c>
      <c r="D907" s="205">
        <v>0.18</v>
      </c>
      <c r="E907" s="198" t="str">
        <f t="shared" si="28"/>
        <v>CM+983917170</v>
      </c>
      <c r="F907" s="70" t="str">
        <f t="shared" si="29"/>
        <v/>
      </c>
    </row>
    <row r="908" spans="1:6" x14ac:dyDescent="0.2">
      <c r="A908" s="206" t="s">
        <v>1090</v>
      </c>
      <c r="B908" s="206" t="s">
        <v>22079</v>
      </c>
      <c r="C908" s="203">
        <v>8501</v>
      </c>
      <c r="D908" s="205">
        <v>0.18</v>
      </c>
      <c r="E908" s="198" t="str">
        <f t="shared" si="28"/>
        <v>CM+983948270</v>
      </c>
      <c r="F908" s="70" t="str">
        <f t="shared" si="29"/>
        <v/>
      </c>
    </row>
    <row r="909" spans="1:6" x14ac:dyDescent="0.2">
      <c r="A909" s="206" t="s">
        <v>19883</v>
      </c>
      <c r="B909" s="206" t="s">
        <v>3956</v>
      </c>
      <c r="C909" s="203">
        <v>8501</v>
      </c>
      <c r="D909" s="205">
        <v>0.18</v>
      </c>
      <c r="E909" s="198" t="str">
        <f t="shared" si="28"/>
        <v>CM+983949020</v>
      </c>
      <c r="F909" s="70" t="str">
        <f t="shared" si="29"/>
        <v/>
      </c>
    </row>
    <row r="910" spans="1:6" x14ac:dyDescent="0.2">
      <c r="A910" s="206" t="s">
        <v>100</v>
      </c>
      <c r="B910" s="206" t="s">
        <v>22080</v>
      </c>
      <c r="C910" s="203">
        <v>8501</v>
      </c>
      <c r="D910" s="205">
        <v>0.18</v>
      </c>
      <c r="E910" s="198" t="str">
        <f t="shared" si="28"/>
        <v>CM+983949101</v>
      </c>
      <c r="F910" s="70" t="str">
        <f t="shared" si="29"/>
        <v/>
      </c>
    </row>
    <row r="911" spans="1:6" x14ac:dyDescent="0.2">
      <c r="A911" s="206" t="s">
        <v>3088</v>
      </c>
      <c r="B911" s="206" t="s">
        <v>6102</v>
      </c>
      <c r="C911" s="203">
        <v>8501</v>
      </c>
      <c r="D911" s="205">
        <v>0.18</v>
      </c>
      <c r="E911" s="198" t="str">
        <f t="shared" si="28"/>
        <v>CM+994021129</v>
      </c>
      <c r="F911" s="70" t="str">
        <f t="shared" si="29"/>
        <v/>
      </c>
    </row>
    <row r="912" spans="1:6" x14ac:dyDescent="0.2">
      <c r="A912" s="206" t="s">
        <v>2587</v>
      </c>
      <c r="B912" s="206" t="s">
        <v>2589</v>
      </c>
      <c r="C912" s="203">
        <v>8501</v>
      </c>
      <c r="D912" s="205">
        <v>0.18</v>
      </c>
      <c r="E912" s="198" t="str">
        <f t="shared" si="28"/>
        <v>CM+994621255</v>
      </c>
      <c r="F912" s="70" t="str">
        <f t="shared" si="29"/>
        <v/>
      </c>
    </row>
    <row r="913" spans="1:6" x14ac:dyDescent="0.2">
      <c r="A913" s="206" t="s">
        <v>1640</v>
      </c>
      <c r="B913" s="206" t="s">
        <v>2147</v>
      </c>
      <c r="C913" s="203">
        <v>8501</v>
      </c>
      <c r="D913" s="205">
        <v>0.18</v>
      </c>
      <c r="E913" s="198" t="str">
        <f t="shared" si="28"/>
        <v>CM+994626210</v>
      </c>
      <c r="F913" s="70" t="str">
        <f t="shared" si="29"/>
        <v/>
      </c>
    </row>
    <row r="914" spans="1:6" x14ac:dyDescent="0.2">
      <c r="A914" s="206" t="s">
        <v>2655</v>
      </c>
      <c r="B914" s="206" t="s">
        <v>2657</v>
      </c>
      <c r="C914" s="203">
        <v>8501</v>
      </c>
      <c r="D914" s="205">
        <v>0.18</v>
      </c>
      <c r="E914" s="198" t="str">
        <f t="shared" si="28"/>
        <v>CM+994629110</v>
      </c>
      <c r="F914" s="70" t="str">
        <f t="shared" si="29"/>
        <v/>
      </c>
    </row>
    <row r="915" spans="1:6" x14ac:dyDescent="0.2">
      <c r="A915" s="206" t="s">
        <v>2702</v>
      </c>
      <c r="B915" s="206" t="s">
        <v>2704</v>
      </c>
      <c r="C915" s="203">
        <v>8501</v>
      </c>
      <c r="D915" s="205">
        <v>0.18</v>
      </c>
      <c r="E915" s="198" t="str">
        <f t="shared" si="28"/>
        <v>CM+994631320</v>
      </c>
      <c r="F915" s="70" t="str">
        <f t="shared" si="29"/>
        <v/>
      </c>
    </row>
    <row r="916" spans="1:6" x14ac:dyDescent="0.2">
      <c r="A916" s="206" t="s">
        <v>19884</v>
      </c>
      <c r="B916" s="206" t="s">
        <v>19885</v>
      </c>
      <c r="C916" s="203">
        <v>8501</v>
      </c>
      <c r="D916" s="205">
        <v>0.18</v>
      </c>
      <c r="E916" s="198" t="str">
        <f t="shared" si="28"/>
        <v>CM+994631350</v>
      </c>
      <c r="F916" s="70" t="str">
        <f t="shared" si="29"/>
        <v/>
      </c>
    </row>
    <row r="917" spans="1:6" x14ac:dyDescent="0.2">
      <c r="A917" s="206" t="s">
        <v>2708</v>
      </c>
      <c r="B917" s="206" t="s">
        <v>2710</v>
      </c>
      <c r="C917" s="203">
        <v>8501</v>
      </c>
      <c r="D917" s="205">
        <v>0.18</v>
      </c>
      <c r="E917" s="198" t="str">
        <f t="shared" si="28"/>
        <v>CM+994631350</v>
      </c>
      <c r="F917" s="70" t="str">
        <f t="shared" si="29"/>
        <v/>
      </c>
    </row>
    <row r="918" spans="1:6" x14ac:dyDescent="0.2">
      <c r="A918" s="206" t="s">
        <v>1314</v>
      </c>
      <c r="B918" s="206" t="s">
        <v>2119</v>
      </c>
      <c r="C918" s="203">
        <v>8534</v>
      </c>
      <c r="D918" s="205">
        <v>0.18</v>
      </c>
      <c r="E918" s="198" t="str">
        <f t="shared" si="28"/>
        <v>CM+994635360</v>
      </c>
      <c r="F918" s="70" t="str">
        <f t="shared" si="29"/>
        <v/>
      </c>
    </row>
    <row r="919" spans="1:6" x14ac:dyDescent="0.2">
      <c r="A919" s="206" t="s">
        <v>1319</v>
      </c>
      <c r="B919" s="206" t="s">
        <v>2933</v>
      </c>
      <c r="C919" s="203">
        <v>8537</v>
      </c>
      <c r="D919" s="205">
        <v>0.18</v>
      </c>
      <c r="E919" s="198" t="str">
        <f t="shared" si="28"/>
        <v>CM+994635450</v>
      </c>
      <c r="F919" s="70" t="str">
        <f t="shared" si="29"/>
        <v/>
      </c>
    </row>
    <row r="920" spans="1:6" x14ac:dyDescent="0.2">
      <c r="A920" s="206" t="s">
        <v>1327</v>
      </c>
      <c r="B920" s="206" t="s">
        <v>1329</v>
      </c>
      <c r="C920" s="203">
        <v>90229090</v>
      </c>
      <c r="D920" s="205">
        <v>0.12</v>
      </c>
      <c r="E920" s="198" t="str">
        <f t="shared" si="28"/>
        <v>CM+994995880</v>
      </c>
      <c r="F920" s="70" t="str">
        <f t="shared" si="29"/>
        <v/>
      </c>
    </row>
    <row r="921" spans="1:6" x14ac:dyDescent="0.2">
      <c r="A921" s="206" t="s">
        <v>1331</v>
      </c>
      <c r="B921" s="206" t="s">
        <v>1330</v>
      </c>
      <c r="C921" s="203">
        <v>8534</v>
      </c>
      <c r="D921" s="205">
        <v>0.18</v>
      </c>
      <c r="E921" s="198" t="str">
        <f t="shared" si="28"/>
        <v>CM+994996020</v>
      </c>
      <c r="F921" s="70" t="str">
        <f t="shared" si="29"/>
        <v/>
      </c>
    </row>
    <row r="922" spans="1:6" x14ac:dyDescent="0.2">
      <c r="A922" s="206" t="s">
        <v>19242</v>
      </c>
      <c r="B922" s="206" t="s">
        <v>22081</v>
      </c>
      <c r="C922" s="203">
        <v>8534</v>
      </c>
      <c r="D922" s="205">
        <v>0.18</v>
      </c>
      <c r="E922" s="198" t="str">
        <f t="shared" si="28"/>
        <v>CM+994996260</v>
      </c>
      <c r="F922" s="70" t="str">
        <f t="shared" si="29"/>
        <v/>
      </c>
    </row>
    <row r="923" spans="1:6" x14ac:dyDescent="0.2">
      <c r="A923" s="206" t="s">
        <v>515</v>
      </c>
      <c r="B923" s="206" t="s">
        <v>22082</v>
      </c>
      <c r="C923" s="203">
        <v>9010</v>
      </c>
      <c r="D923" s="205">
        <v>0.18</v>
      </c>
      <c r="E923" s="198" t="str">
        <f t="shared" si="28"/>
        <v>CM+994996520</v>
      </c>
      <c r="F923" s="70" t="str">
        <f t="shared" si="29"/>
        <v/>
      </c>
    </row>
    <row r="924" spans="1:6" x14ac:dyDescent="0.2">
      <c r="A924" s="206" t="s">
        <v>516</v>
      </c>
      <c r="B924" s="206" t="s">
        <v>518</v>
      </c>
      <c r="C924" s="203">
        <v>8536</v>
      </c>
      <c r="D924" s="205">
        <v>0.18</v>
      </c>
      <c r="E924" s="198" t="str">
        <f t="shared" si="28"/>
        <v>CM+994996540</v>
      </c>
      <c r="F924" s="70" t="str">
        <f t="shared" si="29"/>
        <v/>
      </c>
    </row>
    <row r="925" spans="1:6" x14ac:dyDescent="0.2">
      <c r="A925" s="206" t="s">
        <v>519</v>
      </c>
      <c r="B925" s="206" t="s">
        <v>518</v>
      </c>
      <c r="C925" s="203">
        <v>8536</v>
      </c>
      <c r="D925" s="205">
        <v>0.18</v>
      </c>
      <c r="E925" s="198" t="str">
        <f t="shared" si="28"/>
        <v>CM+994996770</v>
      </c>
      <c r="F925" s="70" t="str">
        <f t="shared" si="29"/>
        <v/>
      </c>
    </row>
    <row r="926" spans="1:6" x14ac:dyDescent="0.2">
      <c r="A926" s="206" t="s">
        <v>26</v>
      </c>
      <c r="B926" s="206" t="s">
        <v>5617</v>
      </c>
      <c r="C926" s="203">
        <v>90318000</v>
      </c>
      <c r="D926" s="205">
        <v>0.18</v>
      </c>
      <c r="E926" s="198" t="str">
        <f t="shared" si="28"/>
        <v>CM+994996950</v>
      </c>
      <c r="F926" s="70" t="str">
        <f t="shared" si="29"/>
        <v/>
      </c>
    </row>
    <row r="927" spans="1:6" x14ac:dyDescent="0.2">
      <c r="A927" s="206" t="s">
        <v>14071</v>
      </c>
      <c r="B927" s="206" t="s">
        <v>28</v>
      </c>
      <c r="C927" s="203">
        <v>85030090</v>
      </c>
      <c r="D927" s="205">
        <v>0.18</v>
      </c>
      <c r="E927" s="198" t="str">
        <f t="shared" si="28"/>
        <v>CM+994998130</v>
      </c>
      <c r="F927" s="70" t="str">
        <f t="shared" si="29"/>
        <v/>
      </c>
    </row>
    <row r="928" spans="1:6" x14ac:dyDescent="0.2">
      <c r="A928" s="206" t="s">
        <v>5619</v>
      </c>
      <c r="B928" s="206" t="s">
        <v>28</v>
      </c>
      <c r="C928" s="203">
        <v>85030090</v>
      </c>
      <c r="D928" s="205">
        <v>0.18</v>
      </c>
      <c r="E928" s="198" t="str">
        <f t="shared" si="28"/>
        <v>CM+994998130</v>
      </c>
      <c r="F928" s="70" t="str">
        <f t="shared" si="29"/>
        <v/>
      </c>
    </row>
    <row r="929" spans="1:6" x14ac:dyDescent="0.2">
      <c r="A929" s="206" t="s">
        <v>12744</v>
      </c>
      <c r="B929" s="206" t="s">
        <v>29</v>
      </c>
      <c r="C929" s="203">
        <v>85030090</v>
      </c>
      <c r="D929" s="205">
        <v>0.18</v>
      </c>
      <c r="E929" s="198" t="str">
        <f t="shared" si="28"/>
        <v>CM+994998140</v>
      </c>
      <c r="F929" s="70" t="str">
        <f t="shared" si="29"/>
        <v/>
      </c>
    </row>
    <row r="930" spans="1:6" x14ac:dyDescent="0.2">
      <c r="A930" s="206" t="s">
        <v>5621</v>
      </c>
      <c r="B930" s="206" t="s">
        <v>29</v>
      </c>
      <c r="C930" s="203">
        <v>85030090</v>
      </c>
      <c r="D930" s="205">
        <v>0.18</v>
      </c>
      <c r="E930" s="198" t="str">
        <f t="shared" si="28"/>
        <v>CM+994998140</v>
      </c>
      <c r="F930" s="70" t="str">
        <f t="shared" si="29"/>
        <v/>
      </c>
    </row>
    <row r="931" spans="1:6" x14ac:dyDescent="0.2">
      <c r="A931" s="206" t="s">
        <v>30</v>
      </c>
      <c r="B931" s="206" t="s">
        <v>32</v>
      </c>
      <c r="C931" s="203">
        <v>40103999</v>
      </c>
      <c r="D931" s="205">
        <v>0.18</v>
      </c>
      <c r="E931" s="198" t="str">
        <f t="shared" si="28"/>
        <v>CM+995091034</v>
      </c>
      <c r="F931" s="70" t="str">
        <f t="shared" si="29"/>
        <v/>
      </c>
    </row>
    <row r="932" spans="1:6" x14ac:dyDescent="0.2">
      <c r="A932" s="206" t="s">
        <v>520</v>
      </c>
      <c r="B932" s="206" t="s">
        <v>522</v>
      </c>
      <c r="C932" s="203">
        <v>40103999</v>
      </c>
      <c r="D932" s="205">
        <v>0.18</v>
      </c>
      <c r="E932" s="198" t="str">
        <f t="shared" si="28"/>
        <v>CM+995381103</v>
      </c>
      <c r="F932" s="70" t="str">
        <f t="shared" si="29"/>
        <v/>
      </c>
    </row>
    <row r="933" spans="1:6" x14ac:dyDescent="0.2">
      <c r="A933" s="206" t="s">
        <v>5623</v>
      </c>
      <c r="B933" s="206" t="s">
        <v>22083</v>
      </c>
      <c r="C933" s="203">
        <v>40103999</v>
      </c>
      <c r="D933" s="205">
        <v>0.18</v>
      </c>
      <c r="E933" s="198" t="str">
        <f t="shared" si="28"/>
        <v>CM+996112456</v>
      </c>
      <c r="F933" s="70" t="str">
        <f t="shared" si="29"/>
        <v/>
      </c>
    </row>
    <row r="934" spans="1:6" x14ac:dyDescent="0.2">
      <c r="A934" s="206" t="s">
        <v>1343</v>
      </c>
      <c r="B934" s="206" t="s">
        <v>2105</v>
      </c>
      <c r="C934" s="203">
        <v>85442090</v>
      </c>
      <c r="D934" s="205">
        <v>0.18</v>
      </c>
      <c r="E934" s="198" t="str">
        <f t="shared" si="28"/>
        <v>CM+998890535</v>
      </c>
      <c r="F934" s="70" t="str">
        <f t="shared" si="29"/>
        <v/>
      </c>
    </row>
    <row r="935" spans="1:6" x14ac:dyDescent="0.2">
      <c r="A935" s="206" t="s">
        <v>1349</v>
      </c>
      <c r="B935" s="206" t="s">
        <v>5051</v>
      </c>
      <c r="C935" s="203">
        <v>8544</v>
      </c>
      <c r="D935" s="205">
        <v>0.18</v>
      </c>
      <c r="E935" s="198" t="str">
        <f t="shared" si="28"/>
        <v>CM+998890555</v>
      </c>
      <c r="F935" s="70" t="str">
        <f t="shared" si="29"/>
        <v/>
      </c>
    </row>
    <row r="936" spans="1:6" x14ac:dyDescent="0.2">
      <c r="A936" s="206" t="s">
        <v>1351</v>
      </c>
      <c r="B936" s="206" t="s">
        <v>5051</v>
      </c>
      <c r="C936" s="203">
        <v>8544</v>
      </c>
      <c r="D936" s="205">
        <v>0.18</v>
      </c>
      <c r="E936" s="198" t="str">
        <f t="shared" si="28"/>
        <v>CM+998890560</v>
      </c>
      <c r="F936" s="70" t="str">
        <f t="shared" si="29"/>
        <v/>
      </c>
    </row>
    <row r="937" spans="1:6" x14ac:dyDescent="0.2">
      <c r="A937" s="206" t="s">
        <v>3716</v>
      </c>
      <c r="B937" s="206" t="s">
        <v>4222</v>
      </c>
      <c r="C937" s="203">
        <v>85442090</v>
      </c>
      <c r="D937" s="205">
        <v>0.18</v>
      </c>
      <c r="E937" s="198" t="str">
        <f t="shared" si="28"/>
        <v>CM+998890585</v>
      </c>
      <c r="F937" s="70" t="str">
        <f t="shared" si="29"/>
        <v/>
      </c>
    </row>
    <row r="938" spans="1:6" x14ac:dyDescent="0.2">
      <c r="A938" s="206" t="s">
        <v>3721</v>
      </c>
      <c r="B938" s="206" t="s">
        <v>3723</v>
      </c>
      <c r="C938" s="203">
        <v>85442090</v>
      </c>
      <c r="D938" s="205">
        <v>0.18</v>
      </c>
      <c r="E938" s="198" t="str">
        <f t="shared" si="28"/>
        <v>CM+998890615</v>
      </c>
      <c r="F938" s="70" t="str">
        <f t="shared" si="29"/>
        <v/>
      </c>
    </row>
    <row r="939" spans="1:6" x14ac:dyDescent="0.2">
      <c r="A939" s="206" t="s">
        <v>59</v>
      </c>
      <c r="B939" s="206" t="s">
        <v>5051</v>
      </c>
      <c r="C939" s="203">
        <v>8544</v>
      </c>
      <c r="D939" s="205">
        <v>0.18</v>
      </c>
      <c r="E939" s="198" t="str">
        <f t="shared" si="28"/>
        <v>CM+998891042</v>
      </c>
      <c r="F939" s="70" t="str">
        <f t="shared" si="29"/>
        <v/>
      </c>
    </row>
    <row r="940" spans="1:6" x14ac:dyDescent="0.2">
      <c r="A940" s="206" t="s">
        <v>18680</v>
      </c>
      <c r="B940" s="206" t="s">
        <v>22084</v>
      </c>
      <c r="C940" s="203">
        <v>85076000</v>
      </c>
      <c r="D940" s="205">
        <v>0.18</v>
      </c>
      <c r="E940" s="198" t="str">
        <f t="shared" si="28"/>
        <v>CO+1877A293A</v>
      </c>
      <c r="F940" s="70" t="str">
        <f t="shared" si="29"/>
        <v/>
      </c>
    </row>
    <row r="941" spans="1:6" x14ac:dyDescent="0.2">
      <c r="A941" s="206" t="s">
        <v>978</v>
      </c>
      <c r="B941" s="206" t="s">
        <v>21269</v>
      </c>
      <c r="C941" s="203">
        <v>7318</v>
      </c>
      <c r="D941" s="205">
        <v>0.18</v>
      </c>
      <c r="E941" s="198" t="str">
        <f t="shared" si="28"/>
        <v>CO+BA5-3409-00</v>
      </c>
      <c r="F941" s="70" t="str">
        <f t="shared" si="29"/>
        <v/>
      </c>
    </row>
    <row r="942" spans="1:6" x14ac:dyDescent="0.2">
      <c r="A942" s="206" t="s">
        <v>5636</v>
      </c>
      <c r="B942" s="206" t="s">
        <v>22143</v>
      </c>
      <c r="C942" s="203">
        <v>9022</v>
      </c>
      <c r="D942" s="205">
        <v>0.12</v>
      </c>
      <c r="E942" s="198" t="str">
        <f t="shared" si="28"/>
        <v>CO+BATTERY_EM</v>
      </c>
      <c r="F942" s="70" t="str">
        <f t="shared" si="29"/>
        <v/>
      </c>
    </row>
    <row r="943" spans="1:6" x14ac:dyDescent="0.2">
      <c r="A943" s="206" t="s">
        <v>993</v>
      </c>
      <c r="B943" s="206" t="s">
        <v>4240</v>
      </c>
      <c r="C943" s="203">
        <v>48219010</v>
      </c>
      <c r="D943" s="205">
        <v>0.18</v>
      </c>
      <c r="E943" s="198" t="str">
        <f t="shared" si="28"/>
        <v>DD+RETURN-TAG0</v>
      </c>
      <c r="F943" s="70" t="str">
        <f t="shared" si="29"/>
        <v/>
      </c>
    </row>
    <row r="944" spans="1:6" x14ac:dyDescent="0.2">
      <c r="A944" s="203" t="s">
        <v>18871</v>
      </c>
      <c r="B944" s="203" t="s">
        <v>18493</v>
      </c>
      <c r="C944" s="203">
        <v>998719</v>
      </c>
      <c r="D944" s="205">
        <v>0.18</v>
      </c>
      <c r="E944" s="198" t="str">
        <f t="shared" si="28"/>
        <v>DR400 INVOICED REPAIR</v>
      </c>
      <c r="F944" s="70" t="str">
        <f t="shared" si="29"/>
        <v/>
      </c>
    </row>
    <row r="945" spans="1:6" x14ac:dyDescent="0.2">
      <c r="A945" s="203" t="s">
        <v>15003</v>
      </c>
      <c r="B945" s="203" t="s">
        <v>15004</v>
      </c>
      <c r="C945" s="203">
        <v>998719</v>
      </c>
      <c r="D945" s="205">
        <v>0.18</v>
      </c>
      <c r="E945" s="198" t="str">
        <f t="shared" si="28"/>
        <v>Drystar 5.3/5.5 K / AXY</v>
      </c>
      <c r="F945" s="70" t="str">
        <f t="shared" si="29"/>
        <v/>
      </c>
    </row>
    <row r="946" spans="1:6" x14ac:dyDescent="0.2">
      <c r="A946" s="204" t="s">
        <v>18872</v>
      </c>
      <c r="B946" s="203" t="s">
        <v>18493</v>
      </c>
      <c r="C946" s="203">
        <v>998719</v>
      </c>
      <c r="D946" s="205">
        <v>0.18</v>
      </c>
      <c r="E946" s="198" t="str">
        <f t="shared" si="28"/>
        <v>DX-D 100/300/Retr</v>
      </c>
      <c r="F946" s="70" t="str">
        <f t="shared" si="29"/>
        <v/>
      </c>
    </row>
    <row r="947" spans="1:6" x14ac:dyDescent="0.2">
      <c r="A947" s="203" t="s">
        <v>18869</v>
      </c>
      <c r="B947" s="203" t="s">
        <v>18493</v>
      </c>
      <c r="C947" s="203">
        <v>998719</v>
      </c>
      <c r="D947" s="205">
        <v>0.18</v>
      </c>
      <c r="E947" s="198" t="str">
        <f t="shared" si="28"/>
        <v>DX-D600 INVOICED REPAIR</v>
      </c>
      <c r="F947" s="70" t="str">
        <f t="shared" si="29"/>
        <v/>
      </c>
    </row>
    <row r="948" spans="1:6" x14ac:dyDescent="0.2">
      <c r="A948" s="206" t="s">
        <v>2317</v>
      </c>
      <c r="B948" s="206" t="s">
        <v>2318</v>
      </c>
      <c r="C948" s="203">
        <v>8544</v>
      </c>
      <c r="D948" s="205">
        <v>0.18</v>
      </c>
      <c r="E948" s="198" t="str">
        <f t="shared" si="28"/>
        <v>EB+4402045</v>
      </c>
      <c r="F948" s="70" t="str">
        <f t="shared" si="29"/>
        <v/>
      </c>
    </row>
    <row r="949" spans="1:6" x14ac:dyDescent="0.2">
      <c r="A949" s="206" t="s">
        <v>19886</v>
      </c>
      <c r="B949" s="206" t="s">
        <v>22085</v>
      </c>
      <c r="C949" s="203">
        <v>8534</v>
      </c>
      <c r="D949" s="205">
        <v>0.18</v>
      </c>
      <c r="E949" s="198" t="str">
        <f t="shared" si="28"/>
        <v>EB+5358117</v>
      </c>
      <c r="F949" s="70" t="str">
        <f t="shared" si="29"/>
        <v/>
      </c>
    </row>
    <row r="950" spans="1:6" x14ac:dyDescent="0.2">
      <c r="A950" s="203" t="s">
        <v>20703</v>
      </c>
      <c r="B950" s="203" t="s">
        <v>20705</v>
      </c>
      <c r="C950" s="203">
        <v>90229090</v>
      </c>
      <c r="D950" s="205">
        <v>0.12</v>
      </c>
      <c r="E950" s="198" t="str">
        <f t="shared" si="28"/>
        <v>ID+GR219-CS</v>
      </c>
      <c r="F950" s="70" t="str">
        <f t="shared" si="29"/>
        <v/>
      </c>
    </row>
    <row r="951" spans="1:6" x14ac:dyDescent="0.2">
      <c r="A951" s="206" t="s">
        <v>19887</v>
      </c>
      <c r="B951" s="206" t="s">
        <v>22086</v>
      </c>
      <c r="C951" s="203">
        <v>9022</v>
      </c>
      <c r="D951" s="205">
        <v>0.12</v>
      </c>
      <c r="E951" s="198" t="str">
        <f t="shared" si="28"/>
        <v>IN+604041</v>
      </c>
      <c r="F951" s="70" t="str">
        <f t="shared" si="29"/>
        <v/>
      </c>
    </row>
    <row r="952" spans="1:6" x14ac:dyDescent="0.2">
      <c r="A952" s="206" t="s">
        <v>22144</v>
      </c>
      <c r="B952" s="206" t="s">
        <v>22145</v>
      </c>
      <c r="C952" s="203">
        <v>9022</v>
      </c>
      <c r="D952" s="205">
        <v>0.12</v>
      </c>
      <c r="E952" s="198" t="str">
        <f t="shared" si="28"/>
        <v>IN+69511</v>
      </c>
      <c r="F952" s="70" t="str">
        <f t="shared" si="29"/>
        <v/>
      </c>
    </row>
    <row r="953" spans="1:6" x14ac:dyDescent="0.2">
      <c r="A953" s="206" t="s">
        <v>19888</v>
      </c>
      <c r="B953" s="206" t="s">
        <v>4640</v>
      </c>
      <c r="C953" s="203">
        <v>8473</v>
      </c>
      <c r="D953" s="205">
        <v>0.18</v>
      </c>
      <c r="E953" s="198" t="str">
        <f t="shared" si="28"/>
        <v>IN+951556400</v>
      </c>
      <c r="F953" s="70" t="str">
        <f t="shared" si="29"/>
        <v/>
      </c>
    </row>
    <row r="954" spans="1:6" x14ac:dyDescent="0.2">
      <c r="A954" s="206" t="s">
        <v>21270</v>
      </c>
      <c r="B954" s="206" t="s">
        <v>22087</v>
      </c>
      <c r="C954" s="203">
        <v>8507</v>
      </c>
      <c r="D954" s="205">
        <v>0.28000000000000003</v>
      </c>
      <c r="E954" s="198" t="str">
        <f t="shared" si="28"/>
        <v>IN+BATTER</v>
      </c>
      <c r="F954" s="70" t="str">
        <f t="shared" si="29"/>
        <v/>
      </c>
    </row>
    <row r="955" spans="1:6" x14ac:dyDescent="0.2">
      <c r="A955" s="206" t="s">
        <v>19889</v>
      </c>
      <c r="B955" s="206" t="s">
        <v>22088</v>
      </c>
      <c r="C955" s="203">
        <v>8473</v>
      </c>
      <c r="D955" s="205">
        <v>0.18</v>
      </c>
      <c r="E955" s="198" t="str">
        <f t="shared" si="28"/>
        <v>IN+CRSER</v>
      </c>
      <c r="F955" s="70" t="str">
        <f t="shared" si="29"/>
        <v/>
      </c>
    </row>
    <row r="956" spans="1:6" x14ac:dyDescent="0.2">
      <c r="A956" s="206" t="s">
        <v>18927</v>
      </c>
      <c r="B956" s="206" t="s">
        <v>22089</v>
      </c>
      <c r="C956" s="203">
        <v>9022</v>
      </c>
      <c r="D956" s="205">
        <v>0.12</v>
      </c>
      <c r="E956" s="198" t="str">
        <f t="shared" si="28"/>
        <v>IN+FIXERCR3</v>
      </c>
      <c r="F956" s="70" t="str">
        <f t="shared" si="29"/>
        <v/>
      </c>
    </row>
    <row r="957" spans="1:6" x14ac:dyDescent="0.2">
      <c r="A957" s="206" t="s">
        <v>18930</v>
      </c>
      <c r="B957" s="206" t="s">
        <v>22090</v>
      </c>
      <c r="C957" s="203">
        <v>8473</v>
      </c>
      <c r="D957" s="205">
        <v>0.18</v>
      </c>
      <c r="E957" s="198" t="str">
        <f t="shared" si="28"/>
        <v>IN+HD73G</v>
      </c>
      <c r="F957" s="70" t="str">
        <f t="shared" si="29"/>
        <v/>
      </c>
    </row>
    <row r="958" spans="1:6" x14ac:dyDescent="0.2">
      <c r="A958" s="206" t="s">
        <v>18929</v>
      </c>
      <c r="B958" s="206" t="s">
        <v>22091</v>
      </c>
      <c r="C958" s="203">
        <v>8473</v>
      </c>
      <c r="D958" s="205">
        <v>0.18</v>
      </c>
      <c r="E958" s="198" t="str">
        <f t="shared" si="28"/>
        <v>IN+HDSATA50</v>
      </c>
      <c r="F958" s="70" t="str">
        <f t="shared" si="29"/>
        <v/>
      </c>
    </row>
    <row r="959" spans="1:6" x14ac:dyDescent="0.2">
      <c r="A959" s="206" t="s">
        <v>19890</v>
      </c>
      <c r="B959" s="206" t="s">
        <v>22092</v>
      </c>
      <c r="C959" s="203">
        <v>8473</v>
      </c>
      <c r="D959" s="205">
        <v>0.18</v>
      </c>
      <c r="E959" s="198" t="str">
        <f t="shared" si="28"/>
        <v>IN+MGHD</v>
      </c>
      <c r="F959" s="70" t="str">
        <f t="shared" si="29"/>
        <v/>
      </c>
    </row>
    <row r="960" spans="1:6" x14ac:dyDescent="0.2">
      <c r="A960" s="206" t="s">
        <v>19891</v>
      </c>
      <c r="B960" s="206" t="s">
        <v>22093</v>
      </c>
      <c r="C960" s="203">
        <v>8528</v>
      </c>
      <c r="D960" s="205">
        <v>0.28000000000000003</v>
      </c>
      <c r="E960" s="198" t="str">
        <f t="shared" si="28"/>
        <v>IN+MONSER</v>
      </c>
      <c r="F960" s="70" t="str">
        <f t="shared" si="29"/>
        <v/>
      </c>
    </row>
    <row r="961" spans="1:6" x14ac:dyDescent="0.2">
      <c r="A961" s="206" t="s">
        <v>5285</v>
      </c>
      <c r="B961" s="206" t="s">
        <v>17955</v>
      </c>
      <c r="C961" s="203">
        <v>8483</v>
      </c>
      <c r="D961" s="205">
        <v>0.18</v>
      </c>
      <c r="E961" s="198" t="str">
        <f t="shared" si="28"/>
        <v>MB+400990</v>
      </c>
      <c r="F961" s="70" t="str">
        <f t="shared" si="29"/>
        <v/>
      </c>
    </row>
    <row r="962" spans="1:6" x14ac:dyDescent="0.2">
      <c r="A962" s="206" t="s">
        <v>17100</v>
      </c>
      <c r="B962" s="206" t="s">
        <v>21271</v>
      </c>
      <c r="C962" s="203">
        <v>90229090</v>
      </c>
      <c r="D962" s="205">
        <v>0.12</v>
      </c>
      <c r="E962" s="198" t="str">
        <f t="shared" ref="E962:E1025" si="30">IF(D962="","",LEFT(A962,LEN(A962)-1))</f>
        <v>RF+1831101</v>
      </c>
      <c r="F962" s="70" t="str">
        <f t="shared" ref="F962:F1025" si="31">IF(D962="","",IF(E962=E963,IF(C962&lt;&gt;C963,"MISMATCH",""),""))</f>
        <v/>
      </c>
    </row>
    <row r="963" spans="1:6" x14ac:dyDescent="0.2">
      <c r="A963" s="206" t="s">
        <v>16992</v>
      </c>
      <c r="B963" s="206" t="s">
        <v>3300</v>
      </c>
      <c r="C963" s="203">
        <v>85045090</v>
      </c>
      <c r="D963" s="205">
        <v>0.18</v>
      </c>
      <c r="E963" s="198" t="str">
        <f t="shared" si="30"/>
        <v>RF+349278</v>
      </c>
      <c r="F963" s="70" t="str">
        <f t="shared" si="31"/>
        <v/>
      </c>
    </row>
    <row r="964" spans="1:6" x14ac:dyDescent="0.2">
      <c r="A964" s="206" t="s">
        <v>17962</v>
      </c>
      <c r="B964" s="206" t="s">
        <v>3300</v>
      </c>
      <c r="C964" s="203">
        <v>85045090</v>
      </c>
      <c r="D964" s="205">
        <v>0.18</v>
      </c>
      <c r="E964" s="198" t="str">
        <f t="shared" si="30"/>
        <v>RF+349278</v>
      </c>
      <c r="F964" s="70" t="str">
        <f t="shared" si="31"/>
        <v/>
      </c>
    </row>
    <row r="965" spans="1:6" x14ac:dyDescent="0.2">
      <c r="A965" s="206" t="s">
        <v>17964</v>
      </c>
      <c r="B965" s="206" t="s">
        <v>3300</v>
      </c>
      <c r="C965" s="203">
        <v>85045090</v>
      </c>
      <c r="D965" s="205">
        <v>0.18</v>
      </c>
      <c r="E965" s="198" t="str">
        <f t="shared" si="30"/>
        <v>RF+349278</v>
      </c>
      <c r="F965" s="70" t="str">
        <f t="shared" si="31"/>
        <v/>
      </c>
    </row>
    <row r="966" spans="1:6" x14ac:dyDescent="0.2">
      <c r="A966" s="206" t="s">
        <v>20730</v>
      </c>
      <c r="B966" s="206" t="s">
        <v>3300</v>
      </c>
      <c r="C966" s="203">
        <v>85045090</v>
      </c>
      <c r="D966" s="205">
        <v>0.18</v>
      </c>
      <c r="E966" s="198" t="str">
        <f t="shared" si="30"/>
        <v>RF+349278</v>
      </c>
      <c r="F966" s="70" t="str">
        <f t="shared" si="31"/>
        <v/>
      </c>
    </row>
    <row r="967" spans="1:6" x14ac:dyDescent="0.2">
      <c r="A967" s="206" t="s">
        <v>12697</v>
      </c>
      <c r="B967" s="206" t="s">
        <v>906</v>
      </c>
      <c r="C967" s="203">
        <v>8428</v>
      </c>
      <c r="D967" s="205">
        <v>0.18</v>
      </c>
      <c r="E967" s="198" t="str">
        <f t="shared" si="30"/>
        <v>RF+354717</v>
      </c>
      <c r="F967" s="70" t="str">
        <f t="shared" si="31"/>
        <v/>
      </c>
    </row>
    <row r="968" spans="1:6" x14ac:dyDescent="0.2">
      <c r="A968" s="206" t="s">
        <v>14185</v>
      </c>
      <c r="B968" s="206" t="s">
        <v>6589</v>
      </c>
      <c r="C968" s="203">
        <v>8537</v>
      </c>
      <c r="D968" s="205">
        <v>0.18</v>
      </c>
      <c r="E968" s="198" t="str">
        <f t="shared" si="30"/>
        <v>RF+358911</v>
      </c>
      <c r="F968" s="70" t="str">
        <f t="shared" si="31"/>
        <v/>
      </c>
    </row>
    <row r="969" spans="1:6" x14ac:dyDescent="0.2">
      <c r="A969" s="206" t="s">
        <v>16676</v>
      </c>
      <c r="B969" s="206" t="s">
        <v>6589</v>
      </c>
      <c r="C969" s="203">
        <v>8537</v>
      </c>
      <c r="D969" s="205">
        <v>0.18</v>
      </c>
      <c r="E969" s="198" t="str">
        <f t="shared" si="30"/>
        <v>RF+358911</v>
      </c>
      <c r="F969" s="70" t="str">
        <f t="shared" si="31"/>
        <v/>
      </c>
    </row>
    <row r="970" spans="1:6" x14ac:dyDescent="0.2">
      <c r="A970" s="206" t="s">
        <v>14554</v>
      </c>
      <c r="B970" s="206" t="s">
        <v>22094</v>
      </c>
      <c r="C970" s="203">
        <v>90229090</v>
      </c>
      <c r="D970" s="205">
        <v>0.12</v>
      </c>
      <c r="E970" s="198" t="str">
        <f t="shared" si="30"/>
        <v>RF+3989</v>
      </c>
      <c r="F970" s="70" t="str">
        <f t="shared" si="31"/>
        <v/>
      </c>
    </row>
    <row r="971" spans="1:6" x14ac:dyDescent="0.2">
      <c r="A971" s="206" t="s">
        <v>14187</v>
      </c>
      <c r="B971" s="206" t="s">
        <v>6042</v>
      </c>
      <c r="C971" s="203">
        <v>8537</v>
      </c>
      <c r="D971" s="205">
        <v>0.18</v>
      </c>
      <c r="E971" s="198" t="str">
        <f t="shared" si="30"/>
        <v>RF+600976</v>
      </c>
      <c r="F971" s="70" t="str">
        <f t="shared" si="31"/>
        <v/>
      </c>
    </row>
    <row r="972" spans="1:6" x14ac:dyDescent="0.2">
      <c r="A972" s="206" t="s">
        <v>14270</v>
      </c>
      <c r="B972" s="206" t="s">
        <v>1135</v>
      </c>
      <c r="C972" s="203">
        <v>73259999</v>
      </c>
      <c r="D972" s="205">
        <v>0.18</v>
      </c>
      <c r="E972" s="198" t="str">
        <f t="shared" si="30"/>
        <v>RF+605930</v>
      </c>
      <c r="F972" s="70" t="str">
        <f t="shared" si="31"/>
        <v/>
      </c>
    </row>
    <row r="973" spans="1:6" x14ac:dyDescent="0.2">
      <c r="A973" s="209" t="s">
        <v>21668</v>
      </c>
      <c r="B973" s="209" t="s">
        <v>21670</v>
      </c>
      <c r="C973" s="203">
        <v>90229090</v>
      </c>
      <c r="D973" s="205">
        <v>0.12</v>
      </c>
      <c r="E973" s="198" t="str">
        <f t="shared" si="30"/>
        <v>RF+606284</v>
      </c>
      <c r="F973" s="70" t="str">
        <f t="shared" si="31"/>
        <v/>
      </c>
    </row>
    <row r="974" spans="1:6" x14ac:dyDescent="0.2">
      <c r="A974" s="206" t="s">
        <v>18893</v>
      </c>
      <c r="B974" s="206" t="s">
        <v>1631</v>
      </c>
      <c r="C974" s="203">
        <v>90229090</v>
      </c>
      <c r="D974" s="205">
        <v>0.12</v>
      </c>
      <c r="E974" s="198" t="str">
        <f t="shared" si="30"/>
        <v>RF+951463500</v>
      </c>
      <c r="F974" s="70" t="str">
        <f t="shared" si="31"/>
        <v/>
      </c>
    </row>
    <row r="975" spans="1:6" x14ac:dyDescent="0.2">
      <c r="A975" s="206" t="s">
        <v>16692</v>
      </c>
      <c r="B975" s="206" t="s">
        <v>2197</v>
      </c>
      <c r="C975" s="203">
        <v>85045090</v>
      </c>
      <c r="D975" s="205">
        <v>0.18</v>
      </c>
      <c r="E975" s="198" t="str">
        <f t="shared" si="30"/>
        <v>RF+951464890</v>
      </c>
      <c r="F975" s="70" t="str">
        <f t="shared" si="31"/>
        <v/>
      </c>
    </row>
    <row r="976" spans="1:6" x14ac:dyDescent="0.2">
      <c r="A976" s="206" t="s">
        <v>14189</v>
      </c>
      <c r="B976" s="206" t="s">
        <v>5316</v>
      </c>
      <c r="C976" s="203">
        <v>8428</v>
      </c>
      <c r="D976" s="205">
        <v>0.18</v>
      </c>
      <c r="E976" s="198" t="str">
        <f t="shared" si="30"/>
        <v>RF+951466500</v>
      </c>
      <c r="F976" s="70" t="str">
        <f t="shared" si="31"/>
        <v/>
      </c>
    </row>
    <row r="977" spans="1:6" x14ac:dyDescent="0.2">
      <c r="A977" s="206" t="s">
        <v>14191</v>
      </c>
      <c r="B977" s="206" t="s">
        <v>4910</v>
      </c>
      <c r="C977" s="203">
        <v>90229090</v>
      </c>
      <c r="D977" s="205">
        <v>0.12</v>
      </c>
      <c r="E977" s="198" t="str">
        <f t="shared" si="30"/>
        <v>RF+951467010</v>
      </c>
      <c r="F977" s="70" t="str">
        <f t="shared" si="31"/>
        <v/>
      </c>
    </row>
    <row r="978" spans="1:6" x14ac:dyDescent="0.2">
      <c r="A978" s="206" t="s">
        <v>16694</v>
      </c>
      <c r="B978" s="206" t="s">
        <v>3380</v>
      </c>
      <c r="C978" s="203">
        <v>85045090</v>
      </c>
      <c r="D978" s="205">
        <v>0.18</v>
      </c>
      <c r="E978" s="198" t="str">
        <f t="shared" si="30"/>
        <v>RF+951481850</v>
      </c>
      <c r="F978" s="70" t="str">
        <f t="shared" si="31"/>
        <v/>
      </c>
    </row>
    <row r="979" spans="1:6" x14ac:dyDescent="0.2">
      <c r="A979" s="206" t="s">
        <v>14193</v>
      </c>
      <c r="B979" s="206" t="s">
        <v>1667</v>
      </c>
      <c r="C979" s="203">
        <v>9022</v>
      </c>
      <c r="D979" s="205">
        <v>0.12</v>
      </c>
      <c r="E979" s="198" t="str">
        <f t="shared" si="30"/>
        <v>RF+951486100</v>
      </c>
      <c r="F979" s="70" t="str">
        <f t="shared" si="31"/>
        <v/>
      </c>
    </row>
    <row r="980" spans="1:6" x14ac:dyDescent="0.2">
      <c r="A980" s="206" t="s">
        <v>14195</v>
      </c>
      <c r="B980" s="206" t="s">
        <v>2569</v>
      </c>
      <c r="C980" s="203">
        <v>90229090</v>
      </c>
      <c r="D980" s="205">
        <v>0.12</v>
      </c>
      <c r="E980" s="198" t="str">
        <f t="shared" si="30"/>
        <v>RF+951551620</v>
      </c>
      <c r="F980" s="70" t="str">
        <f t="shared" si="31"/>
        <v/>
      </c>
    </row>
    <row r="981" spans="1:6" x14ac:dyDescent="0.2">
      <c r="A981" s="206" t="s">
        <v>14197</v>
      </c>
      <c r="B981" s="206" t="s">
        <v>23893</v>
      </c>
      <c r="C981" s="203">
        <v>90229090</v>
      </c>
      <c r="D981" s="205">
        <v>0.12</v>
      </c>
      <c r="E981" s="198" t="str">
        <f t="shared" si="30"/>
        <v>RF+951555270</v>
      </c>
      <c r="F981" s="70" t="str">
        <f t="shared" si="31"/>
        <v/>
      </c>
    </row>
    <row r="982" spans="1:6" x14ac:dyDescent="0.2">
      <c r="A982" s="206" t="s">
        <v>14199</v>
      </c>
      <c r="B982" s="206" t="s">
        <v>2106</v>
      </c>
      <c r="C982" s="203">
        <v>90229090</v>
      </c>
      <c r="D982" s="205">
        <v>0.12</v>
      </c>
      <c r="E982" s="198" t="str">
        <f t="shared" si="30"/>
        <v>RF+951556000</v>
      </c>
      <c r="F982" s="70" t="str">
        <f t="shared" si="31"/>
        <v/>
      </c>
    </row>
    <row r="983" spans="1:6" x14ac:dyDescent="0.2">
      <c r="A983" s="206" t="s">
        <v>14201</v>
      </c>
      <c r="B983" s="206" t="s">
        <v>4640</v>
      </c>
      <c r="C983" s="203">
        <v>9022</v>
      </c>
      <c r="D983" s="205">
        <v>0.12</v>
      </c>
      <c r="E983" s="198" t="str">
        <f t="shared" si="30"/>
        <v>RF+951586400</v>
      </c>
      <c r="F983" s="70" t="str">
        <f t="shared" si="31"/>
        <v/>
      </c>
    </row>
    <row r="984" spans="1:6" x14ac:dyDescent="0.2">
      <c r="A984" s="206" t="s">
        <v>14203</v>
      </c>
      <c r="B984" s="206" t="s">
        <v>6556</v>
      </c>
      <c r="C984" s="203">
        <v>90229090</v>
      </c>
      <c r="D984" s="205">
        <v>0.12</v>
      </c>
      <c r="E984" s="198" t="str">
        <f t="shared" si="30"/>
        <v>RF+951702150</v>
      </c>
      <c r="F984" s="70" t="str">
        <f t="shared" si="31"/>
        <v/>
      </c>
    </row>
    <row r="985" spans="1:6" x14ac:dyDescent="0.2">
      <c r="A985" s="206" t="s">
        <v>16696</v>
      </c>
      <c r="B985" s="206" t="s">
        <v>3389</v>
      </c>
      <c r="C985" s="203">
        <v>90229090</v>
      </c>
      <c r="D985" s="205">
        <v>0.12</v>
      </c>
      <c r="E985" s="198" t="str">
        <f t="shared" si="30"/>
        <v>RF+951703001</v>
      </c>
      <c r="F985" s="70" t="str">
        <f t="shared" si="31"/>
        <v/>
      </c>
    </row>
    <row r="986" spans="1:6" x14ac:dyDescent="0.2">
      <c r="A986" s="206" t="s">
        <v>13483</v>
      </c>
      <c r="B986" s="206" t="s">
        <v>5555</v>
      </c>
      <c r="C986" s="203">
        <v>90229090</v>
      </c>
      <c r="D986" s="205">
        <v>0.12</v>
      </c>
      <c r="E986" s="198" t="str">
        <f t="shared" si="30"/>
        <v>RF+951703070</v>
      </c>
      <c r="F986" s="70" t="str">
        <f t="shared" si="31"/>
        <v/>
      </c>
    </row>
    <row r="987" spans="1:6" x14ac:dyDescent="0.2">
      <c r="A987" s="206" t="s">
        <v>14205</v>
      </c>
      <c r="B987" s="206" t="s">
        <v>1631</v>
      </c>
      <c r="C987" s="203">
        <v>90229090</v>
      </c>
      <c r="D987" s="205">
        <v>0.12</v>
      </c>
      <c r="E987" s="198" t="str">
        <f t="shared" si="30"/>
        <v>RF+951703500</v>
      </c>
      <c r="F987" s="70" t="str">
        <f t="shared" si="31"/>
        <v/>
      </c>
    </row>
    <row r="988" spans="1:6" x14ac:dyDescent="0.2">
      <c r="A988" s="206" t="s">
        <v>14207</v>
      </c>
      <c r="B988" s="206" t="s">
        <v>6594</v>
      </c>
      <c r="C988" s="203">
        <v>85041090</v>
      </c>
      <c r="D988" s="205">
        <v>0.18</v>
      </c>
      <c r="E988" s="198" t="str">
        <f t="shared" si="30"/>
        <v>RF+951704120</v>
      </c>
      <c r="F988" s="70" t="str">
        <f t="shared" si="31"/>
        <v/>
      </c>
    </row>
    <row r="989" spans="1:6" x14ac:dyDescent="0.2">
      <c r="A989" s="206" t="s">
        <v>14209</v>
      </c>
      <c r="B989" s="206" t="s">
        <v>22060</v>
      </c>
      <c r="C989" s="203">
        <v>85045090</v>
      </c>
      <c r="D989" s="205">
        <v>0.18</v>
      </c>
      <c r="E989" s="198" t="str">
        <f t="shared" si="30"/>
        <v>RF+951704960</v>
      </c>
      <c r="F989" s="70" t="str">
        <f t="shared" si="31"/>
        <v/>
      </c>
    </row>
    <row r="990" spans="1:6" x14ac:dyDescent="0.2">
      <c r="A990" s="206" t="s">
        <v>14211</v>
      </c>
      <c r="B990" s="206" t="s">
        <v>6644</v>
      </c>
      <c r="C990" s="203">
        <v>90229090</v>
      </c>
      <c r="D990" s="205">
        <v>0.12</v>
      </c>
      <c r="E990" s="198" t="str">
        <f t="shared" si="30"/>
        <v>RF+951705990</v>
      </c>
      <c r="F990" s="70" t="str">
        <f t="shared" si="31"/>
        <v/>
      </c>
    </row>
    <row r="991" spans="1:6" x14ac:dyDescent="0.2">
      <c r="A991" s="206" t="s">
        <v>14274</v>
      </c>
      <c r="B991" s="206" t="s">
        <v>6645</v>
      </c>
      <c r="C991" s="203">
        <v>90229090</v>
      </c>
      <c r="D991" s="205">
        <v>0.12</v>
      </c>
      <c r="E991" s="198" t="str">
        <f t="shared" si="30"/>
        <v>RF+951706001</v>
      </c>
      <c r="F991" s="70" t="str">
        <f t="shared" si="31"/>
        <v/>
      </c>
    </row>
    <row r="992" spans="1:6" x14ac:dyDescent="0.2">
      <c r="A992" s="206" t="s">
        <v>18690</v>
      </c>
      <c r="B992" s="206" t="s">
        <v>6645</v>
      </c>
      <c r="C992" s="203">
        <v>90229090</v>
      </c>
      <c r="D992" s="205">
        <v>0.12</v>
      </c>
      <c r="E992" s="198" t="str">
        <f t="shared" si="30"/>
        <v>RF+951706001</v>
      </c>
      <c r="F992" s="70" t="str">
        <f t="shared" si="31"/>
        <v/>
      </c>
    </row>
    <row r="993" spans="1:6" x14ac:dyDescent="0.2">
      <c r="A993" s="206" t="s">
        <v>15852</v>
      </c>
      <c r="B993" s="206" t="s">
        <v>22063</v>
      </c>
      <c r="C993" s="203">
        <v>9022</v>
      </c>
      <c r="D993" s="205">
        <v>0.12</v>
      </c>
      <c r="E993" s="198" t="str">
        <f t="shared" si="30"/>
        <v>RF+951752120</v>
      </c>
      <c r="F993" s="70" t="str">
        <f t="shared" si="31"/>
        <v/>
      </c>
    </row>
    <row r="994" spans="1:6" x14ac:dyDescent="0.2">
      <c r="A994" s="206" t="s">
        <v>14213</v>
      </c>
      <c r="B994" s="206" t="s">
        <v>6734</v>
      </c>
      <c r="C994" s="203">
        <v>90229090</v>
      </c>
      <c r="D994" s="205">
        <v>0.12</v>
      </c>
      <c r="E994" s="198" t="str">
        <f t="shared" si="30"/>
        <v>RF+951752170</v>
      </c>
      <c r="F994" s="70" t="str">
        <f t="shared" si="31"/>
        <v/>
      </c>
    </row>
    <row r="995" spans="1:6" x14ac:dyDescent="0.2">
      <c r="A995" s="206" t="s">
        <v>14215</v>
      </c>
      <c r="B995" s="206" t="s">
        <v>1886</v>
      </c>
      <c r="C995" s="203">
        <v>90229090</v>
      </c>
      <c r="D995" s="205">
        <v>0.12</v>
      </c>
      <c r="E995" s="198" t="str">
        <f t="shared" si="30"/>
        <v>RF+951752400</v>
      </c>
      <c r="F995" s="70" t="str">
        <f t="shared" si="31"/>
        <v/>
      </c>
    </row>
    <row r="996" spans="1:6" x14ac:dyDescent="0.2">
      <c r="A996" s="206" t="s">
        <v>14219</v>
      </c>
      <c r="B996" s="206" t="s">
        <v>3604</v>
      </c>
      <c r="C996" s="203">
        <v>90229090</v>
      </c>
      <c r="D996" s="205">
        <v>0.12</v>
      </c>
      <c r="E996" s="198" t="str">
        <f t="shared" si="30"/>
        <v>RF+951755230</v>
      </c>
      <c r="F996" s="70" t="str">
        <f t="shared" si="31"/>
        <v/>
      </c>
    </row>
    <row r="997" spans="1:6" x14ac:dyDescent="0.2">
      <c r="A997" s="206" t="s">
        <v>14183</v>
      </c>
      <c r="B997" s="206" t="s">
        <v>28</v>
      </c>
      <c r="C997" s="203">
        <v>85030090</v>
      </c>
      <c r="D997" s="205">
        <v>0.18</v>
      </c>
      <c r="E997" s="198" t="str">
        <f t="shared" si="30"/>
        <v>RF+994998130</v>
      </c>
      <c r="F997" s="70" t="str">
        <f t="shared" si="31"/>
        <v/>
      </c>
    </row>
    <row r="998" spans="1:6" x14ac:dyDescent="0.2">
      <c r="A998" s="203" t="s">
        <v>22590</v>
      </c>
      <c r="B998" s="203" t="s">
        <v>22592</v>
      </c>
      <c r="C998" s="203">
        <v>90229090</v>
      </c>
      <c r="D998" s="205">
        <v>0.12</v>
      </c>
      <c r="E998" s="198" t="str">
        <f t="shared" si="30"/>
        <v>RF+A3240-0</v>
      </c>
      <c r="F998" s="70" t="str">
        <f t="shared" si="31"/>
        <v/>
      </c>
    </row>
    <row r="999" spans="1:6" x14ac:dyDescent="0.2">
      <c r="A999" s="209" t="s">
        <v>22663</v>
      </c>
      <c r="B999" s="209" t="s">
        <v>22665</v>
      </c>
      <c r="C999" s="203">
        <v>90229090</v>
      </c>
      <c r="D999" s="205">
        <v>0.12</v>
      </c>
      <c r="E999" s="198" t="str">
        <f t="shared" si="30"/>
        <v>RF+A8186-0</v>
      </c>
      <c r="F999" s="70" t="str">
        <f t="shared" si="31"/>
        <v/>
      </c>
    </row>
    <row r="1000" spans="1:6" x14ac:dyDescent="0.2">
      <c r="A1000" s="203" t="s">
        <v>22674</v>
      </c>
      <c r="B1000" s="203" t="s">
        <v>22676</v>
      </c>
      <c r="C1000" s="203">
        <v>90229090</v>
      </c>
      <c r="D1000" s="205">
        <v>0.12</v>
      </c>
      <c r="E1000" s="198" t="str">
        <f t="shared" si="30"/>
        <v>RF+RS0001843</v>
      </c>
      <c r="F1000" s="70" t="str">
        <f t="shared" si="31"/>
        <v/>
      </c>
    </row>
    <row r="1001" spans="1:6" x14ac:dyDescent="0.2">
      <c r="A1001" s="203" t="s">
        <v>22703</v>
      </c>
      <c r="B1001" s="203" t="s">
        <v>22705</v>
      </c>
      <c r="C1001" s="203">
        <v>85045090</v>
      </c>
      <c r="D1001" s="205">
        <v>0.18</v>
      </c>
      <c r="E1001" s="198" t="str">
        <f t="shared" si="30"/>
        <v>RF+RS0024040</v>
      </c>
      <c r="F1001" s="70" t="str">
        <f t="shared" si="31"/>
        <v/>
      </c>
    </row>
    <row r="1002" spans="1:6" x14ac:dyDescent="0.2">
      <c r="A1002" s="206" t="s">
        <v>12357</v>
      </c>
      <c r="B1002" s="206" t="s">
        <v>22095</v>
      </c>
      <c r="C1002" s="203">
        <v>8542</v>
      </c>
      <c r="D1002" s="205">
        <v>0.18</v>
      </c>
      <c r="E1002" s="198" t="str">
        <f t="shared" si="30"/>
        <v>SAT-A3063-0</v>
      </c>
      <c r="F1002" s="70" t="str">
        <f t="shared" si="31"/>
        <v/>
      </c>
    </row>
    <row r="1003" spans="1:6" x14ac:dyDescent="0.2">
      <c r="A1003" s="209" t="s">
        <v>15854</v>
      </c>
      <c r="B1003" s="209" t="s">
        <v>15856</v>
      </c>
      <c r="C1003" s="203">
        <v>39209999</v>
      </c>
      <c r="D1003" s="205">
        <v>0.18</v>
      </c>
      <c r="E1003" s="198" t="str">
        <f t="shared" si="30"/>
        <v>SC+0023962-C2</v>
      </c>
      <c r="F1003" s="70" t="str">
        <f t="shared" si="31"/>
        <v/>
      </c>
    </row>
    <row r="1004" spans="1:6" x14ac:dyDescent="0.2">
      <c r="A1004" s="206" t="s">
        <v>8101</v>
      </c>
      <c r="B1004" s="206" t="s">
        <v>8102</v>
      </c>
      <c r="C1004" s="203">
        <v>9031</v>
      </c>
      <c r="D1004" s="205">
        <v>0.18</v>
      </c>
      <c r="E1004" s="198" t="str">
        <f t="shared" si="30"/>
        <v>SC+10328-0</v>
      </c>
      <c r="F1004" s="70" t="str">
        <f t="shared" si="31"/>
        <v/>
      </c>
    </row>
    <row r="1005" spans="1:6" x14ac:dyDescent="0.2">
      <c r="A1005" s="206" t="s">
        <v>8104</v>
      </c>
      <c r="B1005" s="206" t="s">
        <v>8105</v>
      </c>
      <c r="C1005" s="203">
        <v>48219090</v>
      </c>
      <c r="D1005" s="205">
        <v>0.18</v>
      </c>
      <c r="E1005" s="198" t="str">
        <f t="shared" si="30"/>
        <v>SC+10374-19</v>
      </c>
      <c r="F1005" s="70" t="str">
        <f t="shared" si="31"/>
        <v/>
      </c>
    </row>
    <row r="1006" spans="1:6" x14ac:dyDescent="0.2">
      <c r="A1006" s="206" t="s">
        <v>8110</v>
      </c>
      <c r="B1006" s="206" t="s">
        <v>7694</v>
      </c>
      <c r="C1006" s="203">
        <v>3926</v>
      </c>
      <c r="D1006" s="205">
        <v>0.18</v>
      </c>
      <c r="E1006" s="198" t="str">
        <f t="shared" si="30"/>
        <v>SC+10731-0</v>
      </c>
      <c r="F1006" s="70" t="str">
        <f t="shared" si="31"/>
        <v/>
      </c>
    </row>
    <row r="1007" spans="1:6" x14ac:dyDescent="0.2">
      <c r="A1007" s="206" t="s">
        <v>7710</v>
      </c>
      <c r="B1007" s="206" t="s">
        <v>7711</v>
      </c>
      <c r="C1007" s="203">
        <v>8544</v>
      </c>
      <c r="D1007" s="205">
        <v>0.18</v>
      </c>
      <c r="E1007" s="198" t="str">
        <f t="shared" si="30"/>
        <v>SC+17492-0</v>
      </c>
      <c r="F1007" s="70" t="str">
        <f t="shared" si="31"/>
        <v/>
      </c>
    </row>
    <row r="1008" spans="1:6" x14ac:dyDescent="0.2">
      <c r="A1008" s="206" t="s">
        <v>12699</v>
      </c>
      <c r="B1008" s="206" t="s">
        <v>12701</v>
      </c>
      <c r="C1008" s="203">
        <v>7326</v>
      </c>
      <c r="D1008" s="205">
        <v>0.18</v>
      </c>
      <c r="E1008" s="198" t="str">
        <f t="shared" si="30"/>
        <v>SC+231632</v>
      </c>
      <c r="F1008" s="70" t="str">
        <f t="shared" si="31"/>
        <v/>
      </c>
    </row>
    <row r="1009" spans="1:6" x14ac:dyDescent="0.2">
      <c r="A1009" s="206" t="s">
        <v>19263</v>
      </c>
      <c r="B1009" s="206" t="s">
        <v>12701</v>
      </c>
      <c r="C1009" s="203">
        <v>85059000</v>
      </c>
      <c r="D1009" s="205">
        <v>0.18</v>
      </c>
      <c r="E1009" s="198" t="str">
        <f t="shared" si="30"/>
        <v>SC+2316323</v>
      </c>
      <c r="F1009" s="70" t="str">
        <f t="shared" si="31"/>
        <v/>
      </c>
    </row>
    <row r="1010" spans="1:6" x14ac:dyDescent="0.2">
      <c r="A1010" s="206" t="s">
        <v>1424</v>
      </c>
      <c r="B1010" s="206" t="s">
        <v>22096</v>
      </c>
      <c r="C1010" s="203">
        <v>8536</v>
      </c>
      <c r="D1010" s="205">
        <v>0.18</v>
      </c>
      <c r="E1010" s="198" t="str">
        <f t="shared" si="30"/>
        <v>SC+233245</v>
      </c>
      <c r="F1010" s="70" t="str">
        <f t="shared" si="31"/>
        <v/>
      </c>
    </row>
    <row r="1011" spans="1:6" x14ac:dyDescent="0.2">
      <c r="A1011" s="206" t="s">
        <v>13507</v>
      </c>
      <c r="B1011" s="206" t="s">
        <v>13509</v>
      </c>
      <c r="C1011" s="203">
        <v>85442090</v>
      </c>
      <c r="D1011" s="205">
        <v>0.18</v>
      </c>
      <c r="E1011" s="198" t="str">
        <f t="shared" si="30"/>
        <v>SC+240581</v>
      </c>
      <c r="F1011" s="70" t="str">
        <f t="shared" si="31"/>
        <v/>
      </c>
    </row>
    <row r="1012" spans="1:6" x14ac:dyDescent="0.2">
      <c r="A1012" s="203" t="s">
        <v>7732</v>
      </c>
      <c r="B1012" s="203" t="s">
        <v>4855</v>
      </c>
      <c r="C1012" s="203">
        <v>84213990</v>
      </c>
      <c r="D1012" s="205">
        <v>0.18</v>
      </c>
      <c r="E1012" s="198" t="str">
        <f t="shared" si="30"/>
        <v>SC+5020801</v>
      </c>
      <c r="F1012" s="70" t="str">
        <f t="shared" si="31"/>
        <v/>
      </c>
    </row>
    <row r="1013" spans="1:6" x14ac:dyDescent="0.2">
      <c r="A1013" s="206" t="s">
        <v>7736</v>
      </c>
      <c r="B1013" s="206" t="s">
        <v>7739</v>
      </c>
      <c r="C1013" s="203">
        <v>8504</v>
      </c>
      <c r="D1013" s="205">
        <v>0.18</v>
      </c>
      <c r="E1013" s="198" t="str">
        <f t="shared" si="30"/>
        <v>SC+5050902</v>
      </c>
      <c r="F1013" s="70" t="str">
        <f t="shared" si="31"/>
        <v/>
      </c>
    </row>
    <row r="1014" spans="1:6" x14ac:dyDescent="0.2">
      <c r="A1014" s="206" t="s">
        <v>19276</v>
      </c>
      <c r="B1014" s="206" t="s">
        <v>7739</v>
      </c>
      <c r="C1014" s="203">
        <v>85042100</v>
      </c>
      <c r="D1014" s="205">
        <v>0.18</v>
      </c>
      <c r="E1014" s="198" t="str">
        <f t="shared" si="30"/>
        <v>SC+50509029</v>
      </c>
      <c r="F1014" s="70" t="str">
        <f t="shared" si="31"/>
        <v/>
      </c>
    </row>
    <row r="1015" spans="1:6" x14ac:dyDescent="0.2">
      <c r="A1015" s="206" t="s">
        <v>7741</v>
      </c>
      <c r="B1015" s="206" t="s">
        <v>7742</v>
      </c>
      <c r="C1015" s="203">
        <v>8504</v>
      </c>
      <c r="D1015" s="205">
        <v>0.18</v>
      </c>
      <c r="E1015" s="198" t="str">
        <f t="shared" si="30"/>
        <v>SC+5050903</v>
      </c>
      <c r="F1015" s="70" t="str">
        <f t="shared" si="31"/>
        <v/>
      </c>
    </row>
    <row r="1016" spans="1:6" x14ac:dyDescent="0.2">
      <c r="A1016" s="206" t="s">
        <v>7748</v>
      </c>
      <c r="B1016" s="206" t="s">
        <v>1789</v>
      </c>
      <c r="C1016" s="203">
        <v>8536</v>
      </c>
      <c r="D1016" s="205">
        <v>0.18</v>
      </c>
      <c r="E1016" s="198" t="str">
        <f t="shared" si="30"/>
        <v>SC+5060501</v>
      </c>
      <c r="F1016" s="70" t="str">
        <f t="shared" si="31"/>
        <v/>
      </c>
    </row>
    <row r="1017" spans="1:6" x14ac:dyDescent="0.2">
      <c r="A1017" s="206" t="s">
        <v>7752</v>
      </c>
      <c r="B1017" s="206" t="s">
        <v>1783</v>
      </c>
      <c r="C1017" s="203">
        <v>85369090</v>
      </c>
      <c r="D1017" s="205">
        <v>0.18</v>
      </c>
      <c r="E1017" s="198" t="str">
        <f t="shared" si="30"/>
        <v>SC+5061301</v>
      </c>
      <c r="F1017" s="70" t="str">
        <f t="shared" si="31"/>
        <v/>
      </c>
    </row>
    <row r="1018" spans="1:6" x14ac:dyDescent="0.2">
      <c r="A1018" s="206" t="s">
        <v>1432</v>
      </c>
      <c r="B1018" s="206" t="s">
        <v>19283</v>
      </c>
      <c r="C1018" s="203">
        <v>85369090</v>
      </c>
      <c r="D1018" s="205">
        <v>0.18</v>
      </c>
      <c r="E1018" s="198" t="str">
        <f t="shared" si="30"/>
        <v>SC+5061304</v>
      </c>
      <c r="F1018" s="70" t="str">
        <f t="shared" si="31"/>
        <v/>
      </c>
    </row>
    <row r="1019" spans="1:6" x14ac:dyDescent="0.2">
      <c r="A1019" s="206" t="s">
        <v>16716</v>
      </c>
      <c r="B1019" s="206" t="s">
        <v>1783</v>
      </c>
      <c r="C1019" s="203">
        <v>85369090</v>
      </c>
      <c r="D1019" s="205">
        <v>0.18</v>
      </c>
      <c r="E1019" s="198" t="str">
        <f t="shared" si="30"/>
        <v>SC+5061305</v>
      </c>
      <c r="F1019" s="70" t="str">
        <f t="shared" si="31"/>
        <v/>
      </c>
    </row>
    <row r="1020" spans="1:6" x14ac:dyDescent="0.2">
      <c r="A1020" s="206" t="s">
        <v>12152</v>
      </c>
      <c r="B1020" s="206" t="s">
        <v>22097</v>
      </c>
      <c r="C1020" s="203">
        <v>8536</v>
      </c>
      <c r="D1020" s="205">
        <v>0.18</v>
      </c>
      <c r="E1020" s="198" t="str">
        <f t="shared" si="30"/>
        <v>SC+5140500</v>
      </c>
      <c r="F1020" s="70" t="str">
        <f t="shared" si="31"/>
        <v/>
      </c>
    </row>
    <row r="1021" spans="1:6" x14ac:dyDescent="0.2">
      <c r="A1021" s="206" t="s">
        <v>9112</v>
      </c>
      <c r="B1021" s="206" t="s">
        <v>4571</v>
      </c>
      <c r="C1021" s="203">
        <v>9022</v>
      </c>
      <c r="D1021" s="205">
        <v>0.12</v>
      </c>
      <c r="E1021" s="198" t="str">
        <f t="shared" si="30"/>
        <v>SC+5230102</v>
      </c>
      <c r="F1021" s="70" t="str">
        <f t="shared" si="31"/>
        <v/>
      </c>
    </row>
    <row r="1022" spans="1:6" x14ac:dyDescent="0.2">
      <c r="A1022" s="206" t="s">
        <v>7644</v>
      </c>
      <c r="B1022" s="206" t="s">
        <v>7645</v>
      </c>
      <c r="C1022" s="203">
        <v>9022</v>
      </c>
      <c r="D1022" s="205">
        <v>0.12</v>
      </c>
      <c r="E1022" s="198" t="str">
        <f t="shared" si="30"/>
        <v>SC+5240301</v>
      </c>
      <c r="F1022" s="70" t="str">
        <f t="shared" si="31"/>
        <v/>
      </c>
    </row>
    <row r="1023" spans="1:6" x14ac:dyDescent="0.2">
      <c r="A1023" s="206" t="s">
        <v>7647</v>
      </c>
      <c r="B1023" s="206" t="s">
        <v>22098</v>
      </c>
      <c r="C1023" s="203">
        <v>85332919</v>
      </c>
      <c r="D1023" s="205">
        <v>0.18</v>
      </c>
      <c r="E1023" s="198" t="str">
        <f t="shared" si="30"/>
        <v>SC+5270702</v>
      </c>
      <c r="F1023" s="70" t="str">
        <f t="shared" si="31"/>
        <v/>
      </c>
    </row>
    <row r="1024" spans="1:6" x14ac:dyDescent="0.2">
      <c r="A1024" s="206" t="s">
        <v>7649</v>
      </c>
      <c r="B1024" s="206" t="s">
        <v>22099</v>
      </c>
      <c r="C1024" s="203">
        <v>8414</v>
      </c>
      <c r="D1024" s="205">
        <v>0.18</v>
      </c>
      <c r="E1024" s="198" t="str">
        <f t="shared" si="30"/>
        <v>SC+5310300</v>
      </c>
      <c r="F1024" s="70" t="str">
        <f t="shared" si="31"/>
        <v/>
      </c>
    </row>
    <row r="1025" spans="1:6" x14ac:dyDescent="0.2">
      <c r="A1025" s="206" t="s">
        <v>7652</v>
      </c>
      <c r="B1025" s="206" t="s">
        <v>22100</v>
      </c>
      <c r="C1025" s="203">
        <v>9022</v>
      </c>
      <c r="D1025" s="205">
        <v>0.12</v>
      </c>
      <c r="E1025" s="198" t="str">
        <f t="shared" si="30"/>
        <v>SC+5340400</v>
      </c>
      <c r="F1025" s="70" t="str">
        <f t="shared" si="31"/>
        <v/>
      </c>
    </row>
    <row r="1026" spans="1:6" x14ac:dyDescent="0.2">
      <c r="A1026" s="206" t="s">
        <v>7655</v>
      </c>
      <c r="B1026" s="206" t="s">
        <v>22101</v>
      </c>
      <c r="C1026" s="203">
        <v>8541</v>
      </c>
      <c r="D1026" s="205">
        <v>0.18</v>
      </c>
      <c r="E1026" s="198" t="str">
        <f t="shared" ref="E1026:E1089" si="32">IF(D1026="","",LEFT(A1026,LEN(A1026)-1))</f>
        <v>SC+5340401</v>
      </c>
      <c r="F1026" s="70" t="str">
        <f t="shared" ref="F1026:F1089" si="33">IF(D1026="","",IF(E1026=E1027,IF(C1026&lt;&gt;C1027,"MISMATCH",""),""))</f>
        <v/>
      </c>
    </row>
    <row r="1027" spans="1:6" x14ac:dyDescent="0.2">
      <c r="A1027" s="206" t="s">
        <v>7659</v>
      </c>
      <c r="B1027" s="206" t="s">
        <v>21272</v>
      </c>
      <c r="C1027" s="203">
        <v>85412900</v>
      </c>
      <c r="D1027" s="205">
        <v>0.18</v>
      </c>
      <c r="E1027" s="198" t="str">
        <f t="shared" si="32"/>
        <v>SC+53416011</v>
      </c>
      <c r="F1027" s="70" t="str">
        <f t="shared" si="33"/>
        <v/>
      </c>
    </row>
    <row r="1028" spans="1:6" x14ac:dyDescent="0.2">
      <c r="A1028" s="206" t="s">
        <v>15898</v>
      </c>
      <c r="B1028" s="206" t="s">
        <v>15900</v>
      </c>
      <c r="C1028" s="203">
        <v>8504</v>
      </c>
      <c r="D1028" s="205">
        <v>0.18</v>
      </c>
      <c r="E1028" s="198" t="str">
        <f t="shared" si="32"/>
        <v>SC+5341803</v>
      </c>
      <c r="F1028" s="70" t="str">
        <f t="shared" si="33"/>
        <v/>
      </c>
    </row>
    <row r="1029" spans="1:6" x14ac:dyDescent="0.2">
      <c r="A1029" s="206" t="s">
        <v>19295</v>
      </c>
      <c r="B1029" s="206" t="s">
        <v>15900</v>
      </c>
      <c r="C1029" s="203">
        <v>85044090</v>
      </c>
      <c r="D1029" s="205">
        <v>0.18</v>
      </c>
      <c r="E1029" s="198" t="str">
        <f t="shared" si="32"/>
        <v>SC+53418038</v>
      </c>
      <c r="F1029" s="70" t="str">
        <f t="shared" si="33"/>
        <v/>
      </c>
    </row>
    <row r="1030" spans="1:6" x14ac:dyDescent="0.2">
      <c r="A1030" s="206" t="s">
        <v>9442</v>
      </c>
      <c r="B1030" s="206" t="s">
        <v>22102</v>
      </c>
      <c r="C1030" s="203">
        <v>85392930</v>
      </c>
      <c r="D1030" s="205">
        <v>0.18</v>
      </c>
      <c r="E1030" s="198" t="str">
        <f t="shared" si="32"/>
        <v>SC+5420300</v>
      </c>
      <c r="F1030" s="70" t="str">
        <f t="shared" si="33"/>
        <v/>
      </c>
    </row>
    <row r="1031" spans="1:6" x14ac:dyDescent="0.2">
      <c r="A1031" s="206" t="s">
        <v>9451</v>
      </c>
      <c r="B1031" s="206" t="s">
        <v>9452</v>
      </c>
      <c r="C1031" s="203">
        <v>8523</v>
      </c>
      <c r="D1031" s="205">
        <v>0.18</v>
      </c>
      <c r="E1031" s="198" t="str">
        <f t="shared" si="32"/>
        <v>SC+5500108</v>
      </c>
      <c r="F1031" s="70" t="str">
        <f t="shared" si="33"/>
        <v/>
      </c>
    </row>
    <row r="1032" spans="1:6" x14ac:dyDescent="0.2">
      <c r="A1032" s="206" t="s">
        <v>1437</v>
      </c>
      <c r="B1032" s="206" t="s">
        <v>22103</v>
      </c>
      <c r="C1032" s="203">
        <v>90229090</v>
      </c>
      <c r="D1032" s="205">
        <v>0.12</v>
      </c>
      <c r="E1032" s="198" t="str">
        <f t="shared" si="32"/>
        <v>SC+55001088</v>
      </c>
      <c r="F1032" s="70" t="str">
        <f t="shared" si="33"/>
        <v/>
      </c>
    </row>
    <row r="1033" spans="1:6" x14ac:dyDescent="0.2">
      <c r="A1033" s="206" t="s">
        <v>19892</v>
      </c>
      <c r="B1033" s="206" t="s">
        <v>18044</v>
      </c>
      <c r="C1033" s="203">
        <v>90229090</v>
      </c>
      <c r="D1033" s="205">
        <v>0.12</v>
      </c>
      <c r="E1033" s="198" t="str">
        <f t="shared" si="32"/>
        <v>SC+55001136-V</v>
      </c>
      <c r="F1033" s="70" t="str">
        <f t="shared" si="33"/>
        <v/>
      </c>
    </row>
    <row r="1034" spans="1:6" x14ac:dyDescent="0.2">
      <c r="A1034" s="206" t="s">
        <v>9454</v>
      </c>
      <c r="B1034" s="206" t="s">
        <v>9455</v>
      </c>
      <c r="C1034" s="203">
        <v>84717070</v>
      </c>
      <c r="D1034" s="205">
        <v>0.18</v>
      </c>
      <c r="E1034" s="198" t="str">
        <f t="shared" si="32"/>
        <v>SC+5500114</v>
      </c>
      <c r="F1034" s="70" t="str">
        <f t="shared" si="33"/>
        <v/>
      </c>
    </row>
    <row r="1035" spans="1:6" x14ac:dyDescent="0.2">
      <c r="A1035" s="206" t="s">
        <v>4251</v>
      </c>
      <c r="B1035" s="206" t="s">
        <v>22146</v>
      </c>
      <c r="C1035" s="209">
        <v>90229090</v>
      </c>
      <c r="D1035" s="200">
        <v>0.12</v>
      </c>
      <c r="E1035" s="198" t="str">
        <f t="shared" si="32"/>
        <v>SC+5500115</v>
      </c>
      <c r="F1035" s="70" t="str">
        <f t="shared" si="33"/>
        <v/>
      </c>
    </row>
    <row r="1036" spans="1:6" x14ac:dyDescent="0.2">
      <c r="A1036" s="206" t="s">
        <v>19323</v>
      </c>
      <c r="B1036" s="206" t="s">
        <v>18044</v>
      </c>
      <c r="C1036" s="203">
        <v>9022</v>
      </c>
      <c r="D1036" s="205">
        <v>0.12</v>
      </c>
      <c r="E1036" s="198" t="str">
        <f t="shared" si="32"/>
        <v>SC+55001258-C</v>
      </c>
      <c r="F1036" s="70" t="str">
        <f t="shared" si="33"/>
        <v/>
      </c>
    </row>
    <row r="1037" spans="1:6" x14ac:dyDescent="0.2">
      <c r="A1037" s="203" t="s">
        <v>21706</v>
      </c>
      <c r="B1037" s="203" t="s">
        <v>19320</v>
      </c>
      <c r="C1037" s="203">
        <v>90229090</v>
      </c>
      <c r="D1037" s="205">
        <v>0.12</v>
      </c>
      <c r="E1037" s="198" t="str">
        <f t="shared" si="32"/>
        <v>SC+5500139</v>
      </c>
      <c r="F1037" s="70" t="str">
        <f t="shared" si="33"/>
        <v/>
      </c>
    </row>
    <row r="1038" spans="1:6" x14ac:dyDescent="0.2">
      <c r="A1038" s="206" t="s">
        <v>9460</v>
      </c>
      <c r="B1038" s="206" t="s">
        <v>9461</v>
      </c>
      <c r="C1038" s="203">
        <v>9022</v>
      </c>
      <c r="D1038" s="205">
        <v>0.12</v>
      </c>
      <c r="E1038" s="198" t="str">
        <f t="shared" si="32"/>
        <v>SC+5580120</v>
      </c>
      <c r="F1038" s="70" t="str">
        <f t="shared" si="33"/>
        <v/>
      </c>
    </row>
    <row r="1039" spans="1:6" x14ac:dyDescent="0.2">
      <c r="A1039" s="206" t="s">
        <v>9463</v>
      </c>
      <c r="B1039" s="206" t="s">
        <v>9464</v>
      </c>
      <c r="C1039" s="203">
        <v>39199010</v>
      </c>
      <c r="D1039" s="205">
        <v>0.18</v>
      </c>
      <c r="E1039" s="198" t="str">
        <f t="shared" si="32"/>
        <v>SC+5580136</v>
      </c>
      <c r="F1039" s="70" t="str">
        <f t="shared" si="33"/>
        <v/>
      </c>
    </row>
    <row r="1040" spans="1:6" ht="15" x14ac:dyDescent="0.25">
      <c r="A1040" s="206" t="s">
        <v>9474</v>
      </c>
      <c r="B1040" s="206" t="s">
        <v>9475</v>
      </c>
      <c r="C1040" s="209">
        <v>90229090</v>
      </c>
      <c r="D1040" s="236">
        <v>0.12</v>
      </c>
      <c r="E1040" s="198" t="str">
        <f t="shared" si="32"/>
        <v>SC+5580142</v>
      </c>
      <c r="F1040" s="70" t="str">
        <f t="shared" si="33"/>
        <v/>
      </c>
    </row>
    <row r="1041" spans="1:6" x14ac:dyDescent="0.2">
      <c r="A1041" s="206" t="s">
        <v>20765</v>
      </c>
      <c r="B1041" s="206" t="s">
        <v>20767</v>
      </c>
      <c r="C1041" s="203">
        <v>90229090</v>
      </c>
      <c r="D1041" s="205">
        <v>0.12</v>
      </c>
      <c r="E1041" s="198" t="str">
        <f t="shared" si="32"/>
        <v>SC+5580146</v>
      </c>
      <c r="F1041" s="70" t="str">
        <f t="shared" si="33"/>
        <v/>
      </c>
    </row>
    <row r="1042" spans="1:6" x14ac:dyDescent="0.2">
      <c r="A1042" s="209" t="s">
        <v>13581</v>
      </c>
      <c r="B1042" s="203" t="s">
        <v>20768</v>
      </c>
      <c r="C1042" s="210">
        <v>90229090</v>
      </c>
      <c r="D1042" s="205">
        <v>0.12</v>
      </c>
      <c r="E1042" s="198" t="str">
        <f t="shared" si="32"/>
        <v>SC+5580161</v>
      </c>
      <c r="F1042" s="70" t="str">
        <f t="shared" si="33"/>
        <v/>
      </c>
    </row>
    <row r="1043" spans="1:6" x14ac:dyDescent="0.2">
      <c r="A1043" s="206" t="s">
        <v>15911</v>
      </c>
      <c r="B1043" s="206" t="s">
        <v>15913</v>
      </c>
      <c r="C1043" s="203">
        <v>9022</v>
      </c>
      <c r="D1043" s="205">
        <v>0.12</v>
      </c>
      <c r="E1043" s="198" t="str">
        <f t="shared" si="32"/>
        <v>SC+5580163</v>
      </c>
      <c r="F1043" s="70" t="str">
        <f t="shared" si="33"/>
        <v/>
      </c>
    </row>
    <row r="1044" spans="1:6" x14ac:dyDescent="0.2">
      <c r="A1044" s="206" t="s">
        <v>16721</v>
      </c>
      <c r="B1044" s="206" t="s">
        <v>16723</v>
      </c>
      <c r="C1044" s="203">
        <v>39269099</v>
      </c>
      <c r="D1044" s="205">
        <v>0.18</v>
      </c>
      <c r="E1044" s="198" t="str">
        <f t="shared" si="32"/>
        <v>SC+5580169</v>
      </c>
      <c r="F1044" s="70" t="str">
        <f t="shared" si="33"/>
        <v/>
      </c>
    </row>
    <row r="1045" spans="1:6" x14ac:dyDescent="0.2">
      <c r="A1045" s="209" t="s">
        <v>16724</v>
      </c>
      <c r="B1045" s="203" t="s">
        <v>16726</v>
      </c>
      <c r="C1045" s="203">
        <v>90229090</v>
      </c>
      <c r="D1045" s="205">
        <v>0.12</v>
      </c>
      <c r="E1045" s="198" t="str">
        <f t="shared" si="32"/>
        <v>SC+5580197</v>
      </c>
      <c r="F1045" s="70" t="str">
        <f t="shared" si="33"/>
        <v/>
      </c>
    </row>
    <row r="1046" spans="1:6" x14ac:dyDescent="0.2">
      <c r="A1046" s="206" t="s">
        <v>9480</v>
      </c>
      <c r="B1046" s="206" t="s">
        <v>19893</v>
      </c>
      <c r="C1046" s="203">
        <v>8544</v>
      </c>
      <c r="D1046" s="205">
        <v>0.18</v>
      </c>
      <c r="E1046" s="198" t="str">
        <f t="shared" si="32"/>
        <v>SC+5590105</v>
      </c>
      <c r="F1046" s="70" t="str">
        <f t="shared" si="33"/>
        <v/>
      </c>
    </row>
    <row r="1047" spans="1:6" x14ac:dyDescent="0.2">
      <c r="A1047" s="203" t="s">
        <v>19336</v>
      </c>
      <c r="B1047" s="203" t="s">
        <v>9483</v>
      </c>
      <c r="C1047" s="203">
        <v>90229090</v>
      </c>
      <c r="D1047" s="205">
        <v>0.12</v>
      </c>
      <c r="E1047" s="198" t="str">
        <f t="shared" si="32"/>
        <v>SC+55902023</v>
      </c>
      <c r="F1047" s="70" t="str">
        <f t="shared" si="33"/>
        <v/>
      </c>
    </row>
    <row r="1048" spans="1:6" x14ac:dyDescent="0.2">
      <c r="A1048" s="206" t="s">
        <v>9491</v>
      </c>
      <c r="B1048" s="206" t="s">
        <v>18079</v>
      </c>
      <c r="C1048" s="203">
        <v>85042100</v>
      </c>
      <c r="D1048" s="205">
        <v>0.18</v>
      </c>
      <c r="E1048" s="198" t="str">
        <f t="shared" si="32"/>
        <v>SC+6456-1</v>
      </c>
      <c r="F1048" s="70" t="str">
        <f t="shared" si="33"/>
        <v/>
      </c>
    </row>
    <row r="1049" spans="1:6" x14ac:dyDescent="0.2">
      <c r="A1049" s="209" t="s">
        <v>18077</v>
      </c>
      <c r="B1049" s="209" t="s">
        <v>18079</v>
      </c>
      <c r="C1049" s="203">
        <v>85042100</v>
      </c>
      <c r="D1049" s="205">
        <v>0.18</v>
      </c>
      <c r="E1049" s="198" t="str">
        <f t="shared" si="32"/>
        <v>SC+6456-1</v>
      </c>
      <c r="F1049" s="70" t="str">
        <f t="shared" si="33"/>
        <v/>
      </c>
    </row>
    <row r="1050" spans="1:6" x14ac:dyDescent="0.2">
      <c r="A1050" s="209" t="s">
        <v>9500</v>
      </c>
      <c r="B1050" s="209" t="s">
        <v>9501</v>
      </c>
      <c r="C1050" s="203">
        <v>90223000</v>
      </c>
      <c r="D1050" s="205">
        <v>0.12</v>
      </c>
      <c r="E1050" s="198" t="str">
        <f t="shared" si="32"/>
        <v>SC+6690-0</v>
      </c>
      <c r="F1050" s="70" t="str">
        <f t="shared" si="33"/>
        <v/>
      </c>
    </row>
    <row r="1051" spans="1:6" x14ac:dyDescent="0.2">
      <c r="A1051" s="206" t="s">
        <v>1214</v>
      </c>
      <c r="B1051" s="206" t="s">
        <v>18734</v>
      </c>
      <c r="C1051" s="203">
        <v>90223000</v>
      </c>
      <c r="D1051" s="205">
        <v>0.12</v>
      </c>
      <c r="E1051" s="198" t="str">
        <f t="shared" si="32"/>
        <v>SC+6690-2</v>
      </c>
      <c r="F1051" s="70" t="str">
        <f t="shared" si="33"/>
        <v/>
      </c>
    </row>
    <row r="1052" spans="1:6" x14ac:dyDescent="0.2">
      <c r="A1052" s="206" t="s">
        <v>12337</v>
      </c>
      <c r="B1052" s="206" t="s">
        <v>14082</v>
      </c>
      <c r="C1052" s="203">
        <v>9022</v>
      </c>
      <c r="D1052" s="205">
        <v>0.12</v>
      </c>
      <c r="E1052" s="198" t="str">
        <f t="shared" si="32"/>
        <v>SC+6690-5</v>
      </c>
      <c r="F1052" s="70" t="str">
        <f t="shared" si="33"/>
        <v/>
      </c>
    </row>
    <row r="1053" spans="1:6" x14ac:dyDescent="0.2">
      <c r="A1053" s="206" t="s">
        <v>1452</v>
      </c>
      <c r="B1053" s="206" t="s">
        <v>18735</v>
      </c>
      <c r="C1053" s="203">
        <v>90223000</v>
      </c>
      <c r="D1053" s="205">
        <v>0.12</v>
      </c>
      <c r="E1053" s="198" t="str">
        <f t="shared" si="32"/>
        <v>SC+6690-6</v>
      </c>
      <c r="F1053" s="70" t="str">
        <f t="shared" si="33"/>
        <v/>
      </c>
    </row>
    <row r="1054" spans="1:6" x14ac:dyDescent="0.2">
      <c r="A1054" s="206" t="s">
        <v>8558</v>
      </c>
      <c r="B1054" s="206" t="s">
        <v>8559</v>
      </c>
      <c r="C1054" s="203">
        <v>9033</v>
      </c>
      <c r="D1054" s="205">
        <v>0.18</v>
      </c>
      <c r="E1054" s="198" t="str">
        <f t="shared" si="32"/>
        <v>SC+6695-5</v>
      </c>
      <c r="F1054" s="70" t="str">
        <f t="shared" si="33"/>
        <v/>
      </c>
    </row>
    <row r="1055" spans="1:6" x14ac:dyDescent="0.2">
      <c r="A1055" s="206" t="s">
        <v>19351</v>
      </c>
      <c r="B1055" s="206" t="s">
        <v>8559</v>
      </c>
      <c r="C1055" s="203">
        <v>9033</v>
      </c>
      <c r="D1055" s="205">
        <v>0.18</v>
      </c>
      <c r="E1055" s="198" t="str">
        <f t="shared" si="32"/>
        <v>SC+6695-5</v>
      </c>
      <c r="F1055" s="70" t="str">
        <f t="shared" si="33"/>
        <v/>
      </c>
    </row>
    <row r="1056" spans="1:6" x14ac:dyDescent="0.2">
      <c r="A1056" s="206" t="s">
        <v>8577</v>
      </c>
      <c r="B1056" s="206" t="s">
        <v>8578</v>
      </c>
      <c r="C1056" s="203">
        <v>9403</v>
      </c>
      <c r="D1056" s="205">
        <v>0.28000000000000003</v>
      </c>
      <c r="E1056" s="198" t="str">
        <f t="shared" si="32"/>
        <v>SC+8836-0</v>
      </c>
      <c r="F1056" s="70" t="str">
        <f t="shared" si="33"/>
        <v/>
      </c>
    </row>
    <row r="1057" spans="1:6" x14ac:dyDescent="0.2">
      <c r="A1057" s="206" t="s">
        <v>1468</v>
      </c>
      <c r="B1057" s="206" t="s">
        <v>1470</v>
      </c>
      <c r="C1057" s="203">
        <v>39269099</v>
      </c>
      <c r="D1057" s="205">
        <v>0.18</v>
      </c>
      <c r="E1057" s="198" t="str">
        <f t="shared" si="32"/>
        <v>SC+A10668-0</v>
      </c>
      <c r="F1057" s="70" t="str">
        <f t="shared" si="33"/>
        <v/>
      </c>
    </row>
    <row r="1058" spans="1:6" x14ac:dyDescent="0.2">
      <c r="A1058" s="206" t="s">
        <v>13611</v>
      </c>
      <c r="B1058" s="206" t="s">
        <v>13613</v>
      </c>
      <c r="C1058" s="203">
        <v>90229090</v>
      </c>
      <c r="D1058" s="205">
        <v>0.12</v>
      </c>
      <c r="E1058" s="198" t="str">
        <f t="shared" si="32"/>
        <v>SC+A11110-0</v>
      </c>
      <c r="F1058" s="70" t="str">
        <f t="shared" si="33"/>
        <v/>
      </c>
    </row>
    <row r="1059" spans="1:6" x14ac:dyDescent="0.2">
      <c r="A1059" s="203" t="s">
        <v>16762</v>
      </c>
      <c r="B1059" s="203" t="s">
        <v>16764</v>
      </c>
      <c r="C1059" s="203">
        <v>40094100</v>
      </c>
      <c r="D1059" s="205">
        <v>0.18</v>
      </c>
      <c r="E1059" s="198" t="str">
        <f t="shared" si="32"/>
        <v>SC+A11129-0</v>
      </c>
      <c r="F1059" s="70" t="str">
        <f t="shared" si="33"/>
        <v/>
      </c>
    </row>
    <row r="1060" spans="1:6" x14ac:dyDescent="0.2">
      <c r="A1060" s="209" t="s">
        <v>16768</v>
      </c>
      <c r="B1060" s="209" t="s">
        <v>16770</v>
      </c>
      <c r="C1060" s="203">
        <v>85334010</v>
      </c>
      <c r="D1060" s="205">
        <v>0.18</v>
      </c>
      <c r="E1060" s="198" t="str">
        <f t="shared" si="32"/>
        <v>SC+A11149-0</v>
      </c>
      <c r="F1060" s="70" t="str">
        <f t="shared" si="33"/>
        <v/>
      </c>
    </row>
    <row r="1061" spans="1:6" x14ac:dyDescent="0.2">
      <c r="A1061" s="206" t="s">
        <v>15975</v>
      </c>
      <c r="B1061" s="206" t="s">
        <v>15977</v>
      </c>
      <c r="C1061" s="203">
        <v>85013119</v>
      </c>
      <c r="D1061" s="205">
        <v>0.18</v>
      </c>
      <c r="E1061" s="198" t="str">
        <f t="shared" si="32"/>
        <v>SC+A11153-0</v>
      </c>
      <c r="F1061" s="70" t="str">
        <f t="shared" si="33"/>
        <v/>
      </c>
    </row>
    <row r="1062" spans="1:6" x14ac:dyDescent="0.2">
      <c r="A1062" s="206" t="s">
        <v>19372</v>
      </c>
      <c r="B1062" s="206" t="s">
        <v>15977</v>
      </c>
      <c r="C1062" s="203">
        <v>85013119</v>
      </c>
      <c r="D1062" s="205">
        <v>0.18</v>
      </c>
      <c r="E1062" s="198" t="str">
        <f t="shared" si="32"/>
        <v>SC+A11153-0</v>
      </c>
      <c r="F1062" s="70" t="str">
        <f t="shared" si="33"/>
        <v/>
      </c>
    </row>
    <row r="1063" spans="1:6" x14ac:dyDescent="0.2">
      <c r="A1063" s="206" t="s">
        <v>20784</v>
      </c>
      <c r="B1063" s="206" t="s">
        <v>20786</v>
      </c>
      <c r="C1063" s="203">
        <v>90229090</v>
      </c>
      <c r="D1063" s="205">
        <v>0.12</v>
      </c>
      <c r="E1063" s="198" t="str">
        <f t="shared" si="32"/>
        <v>SC+A11163-0</v>
      </c>
      <c r="F1063" s="70" t="str">
        <f t="shared" si="33"/>
        <v/>
      </c>
    </row>
    <row r="1064" spans="1:6" x14ac:dyDescent="0.2">
      <c r="A1064" s="206" t="s">
        <v>20787</v>
      </c>
      <c r="B1064" s="206" t="s">
        <v>20789</v>
      </c>
      <c r="C1064" s="203">
        <v>90229090</v>
      </c>
      <c r="D1064" s="205">
        <v>0.12</v>
      </c>
      <c r="E1064" s="198" t="str">
        <f t="shared" si="32"/>
        <v>SC+A11163-0</v>
      </c>
      <c r="F1064" s="70" t="str">
        <f t="shared" si="33"/>
        <v/>
      </c>
    </row>
    <row r="1065" spans="1:6" x14ac:dyDescent="0.2">
      <c r="A1065" s="209" t="s">
        <v>13619</v>
      </c>
      <c r="B1065" s="203" t="s">
        <v>22993</v>
      </c>
      <c r="C1065" s="203">
        <v>85044090</v>
      </c>
      <c r="D1065" s="205">
        <v>0.18</v>
      </c>
      <c r="E1065" s="198" t="str">
        <f t="shared" si="32"/>
        <v>SC+A11700-5</v>
      </c>
      <c r="F1065" s="70" t="str">
        <f t="shared" si="33"/>
        <v/>
      </c>
    </row>
    <row r="1066" spans="1:6" x14ac:dyDescent="0.2">
      <c r="A1066" s="206" t="s">
        <v>9114</v>
      </c>
      <c r="B1066" s="206" t="s">
        <v>22104</v>
      </c>
      <c r="C1066" s="203">
        <v>8537</v>
      </c>
      <c r="D1066" s="205">
        <v>0.18</v>
      </c>
      <c r="E1066" s="198" t="str">
        <f t="shared" si="32"/>
        <v>SC+A3000-3</v>
      </c>
      <c r="F1066" s="70" t="str">
        <f t="shared" si="33"/>
        <v/>
      </c>
    </row>
    <row r="1067" spans="1:6" x14ac:dyDescent="0.2">
      <c r="A1067" s="206" t="s">
        <v>15999</v>
      </c>
      <c r="B1067" s="206" t="s">
        <v>22105</v>
      </c>
      <c r="C1067" s="203">
        <v>90229090</v>
      </c>
      <c r="D1067" s="205">
        <v>0.12</v>
      </c>
      <c r="E1067" s="198" t="str">
        <f t="shared" si="32"/>
        <v>SC+A3000-33</v>
      </c>
      <c r="F1067" s="70" t="str">
        <f t="shared" si="33"/>
        <v/>
      </c>
    </row>
    <row r="1068" spans="1:6" x14ac:dyDescent="0.2">
      <c r="A1068" s="203" t="s">
        <v>9116</v>
      </c>
      <c r="B1068" s="203" t="s">
        <v>9117</v>
      </c>
      <c r="C1068" s="203">
        <v>90229090</v>
      </c>
      <c r="D1068" s="205">
        <v>0.12</v>
      </c>
      <c r="E1068" s="198" t="str">
        <f t="shared" si="32"/>
        <v>SC+A3004-1</v>
      </c>
      <c r="F1068" s="70" t="str">
        <f t="shared" si="33"/>
        <v/>
      </c>
    </row>
    <row r="1069" spans="1:6" x14ac:dyDescent="0.2">
      <c r="A1069" s="206" t="s">
        <v>9119</v>
      </c>
      <c r="B1069" s="206" t="s">
        <v>22106</v>
      </c>
      <c r="C1069" s="203">
        <v>8542</v>
      </c>
      <c r="D1069" s="205">
        <v>0.18</v>
      </c>
      <c r="E1069" s="198" t="str">
        <f t="shared" si="32"/>
        <v>SC+A3009-1</v>
      </c>
      <c r="F1069" s="70" t="str">
        <f t="shared" si="33"/>
        <v/>
      </c>
    </row>
    <row r="1070" spans="1:6" x14ac:dyDescent="0.2">
      <c r="A1070" s="206" t="s">
        <v>19410</v>
      </c>
      <c r="B1070" s="206" t="s">
        <v>19412</v>
      </c>
      <c r="C1070" s="203">
        <v>90229090</v>
      </c>
      <c r="D1070" s="205">
        <v>0.12</v>
      </c>
      <c r="E1070" s="198" t="str">
        <f t="shared" si="32"/>
        <v>SC+A3009-11</v>
      </c>
      <c r="F1070" s="70" t="str">
        <f t="shared" si="33"/>
        <v/>
      </c>
    </row>
    <row r="1071" spans="1:6" x14ac:dyDescent="0.2">
      <c r="A1071" s="206" t="s">
        <v>9124</v>
      </c>
      <c r="B1071" s="206" t="s">
        <v>9125</v>
      </c>
      <c r="C1071" s="203">
        <v>8537</v>
      </c>
      <c r="D1071" s="205">
        <v>0.18</v>
      </c>
      <c r="E1071" s="198" t="str">
        <f t="shared" si="32"/>
        <v>SC+A3012-2</v>
      </c>
      <c r="F1071" s="70" t="str">
        <f t="shared" si="33"/>
        <v/>
      </c>
    </row>
    <row r="1072" spans="1:6" x14ac:dyDescent="0.2">
      <c r="A1072" s="203" t="s">
        <v>16011</v>
      </c>
      <c r="B1072" s="203" t="s">
        <v>16013</v>
      </c>
      <c r="C1072" s="203">
        <v>90229090</v>
      </c>
      <c r="D1072" s="205">
        <v>0.12</v>
      </c>
      <c r="E1072" s="198" t="str">
        <f t="shared" si="32"/>
        <v>SC+A3024-121</v>
      </c>
      <c r="F1072" s="70" t="str">
        <f t="shared" si="33"/>
        <v/>
      </c>
    </row>
    <row r="1073" spans="1:6" x14ac:dyDescent="0.2">
      <c r="A1073" s="206" t="s">
        <v>9128</v>
      </c>
      <c r="B1073" s="206" t="s">
        <v>22107</v>
      </c>
      <c r="C1073" s="203">
        <v>9022</v>
      </c>
      <c r="D1073" s="205">
        <v>0.12</v>
      </c>
      <c r="E1073" s="198" t="str">
        <f t="shared" si="32"/>
        <v>SC+A3024-22</v>
      </c>
      <c r="F1073" s="70" t="str">
        <f t="shared" si="33"/>
        <v/>
      </c>
    </row>
    <row r="1074" spans="1:6" x14ac:dyDescent="0.2">
      <c r="A1074" s="206" t="s">
        <v>16016</v>
      </c>
      <c r="B1074" s="206" t="s">
        <v>16018</v>
      </c>
      <c r="C1074" s="203">
        <v>90229090</v>
      </c>
      <c r="D1074" s="205">
        <v>0.12</v>
      </c>
      <c r="E1074" s="198" t="str">
        <f t="shared" si="32"/>
        <v>SC+A3024-221</v>
      </c>
      <c r="F1074" s="70" t="str">
        <f t="shared" si="33"/>
        <v/>
      </c>
    </row>
    <row r="1075" spans="1:6" x14ac:dyDescent="0.2">
      <c r="A1075" s="206" t="s">
        <v>9130</v>
      </c>
      <c r="B1075" s="206" t="s">
        <v>22095</v>
      </c>
      <c r="C1075" s="203">
        <v>90229090</v>
      </c>
      <c r="D1075" s="205">
        <v>0.12</v>
      </c>
      <c r="E1075" s="198" t="str">
        <f t="shared" si="32"/>
        <v>SC+A3063-0</v>
      </c>
      <c r="F1075" s="70" t="str">
        <f t="shared" si="33"/>
        <v/>
      </c>
    </row>
    <row r="1076" spans="1:6" x14ac:dyDescent="0.2">
      <c r="A1076" s="209" t="s">
        <v>1218</v>
      </c>
      <c r="B1076" s="203" t="s">
        <v>9131</v>
      </c>
      <c r="C1076" s="203">
        <v>90229090</v>
      </c>
      <c r="D1076" s="205">
        <v>0.12</v>
      </c>
      <c r="E1076" s="198" t="str">
        <f t="shared" si="32"/>
        <v>SC+A3063-0</v>
      </c>
      <c r="F1076" s="70" t="str">
        <f t="shared" si="33"/>
        <v/>
      </c>
    </row>
    <row r="1077" spans="1:6" x14ac:dyDescent="0.2">
      <c r="A1077" s="206" t="s">
        <v>9136</v>
      </c>
      <c r="B1077" s="206" t="s">
        <v>22108</v>
      </c>
      <c r="C1077" s="203">
        <v>9022</v>
      </c>
      <c r="D1077" s="205">
        <v>0.12</v>
      </c>
      <c r="E1077" s="198" t="str">
        <f t="shared" si="32"/>
        <v>SC+A3109-0</v>
      </c>
      <c r="F1077" s="70" t="str">
        <f t="shared" si="33"/>
        <v/>
      </c>
    </row>
    <row r="1078" spans="1:6" x14ac:dyDescent="0.2">
      <c r="A1078" s="206" t="s">
        <v>9164</v>
      </c>
      <c r="B1078" s="206" t="s">
        <v>22109</v>
      </c>
      <c r="C1078" s="203">
        <v>90229090</v>
      </c>
      <c r="D1078" s="205">
        <v>0.12</v>
      </c>
      <c r="E1078" s="198" t="str">
        <f t="shared" si="32"/>
        <v>SC+A3212-0</v>
      </c>
      <c r="F1078" s="70" t="str">
        <f t="shared" si="33"/>
        <v/>
      </c>
    </row>
    <row r="1079" spans="1:6" x14ac:dyDescent="0.2">
      <c r="A1079" s="206" t="s">
        <v>9170</v>
      </c>
      <c r="B1079" s="206" t="s">
        <v>22110</v>
      </c>
      <c r="C1079" s="203">
        <v>90229090</v>
      </c>
      <c r="D1079" s="205">
        <v>0.12</v>
      </c>
      <c r="E1079" s="198" t="str">
        <f t="shared" si="32"/>
        <v>SC+A3223-1</v>
      </c>
      <c r="F1079" s="70" t="str">
        <f t="shared" si="33"/>
        <v/>
      </c>
    </row>
    <row r="1080" spans="1:6" x14ac:dyDescent="0.2">
      <c r="A1080" s="206" t="s">
        <v>9175</v>
      </c>
      <c r="B1080" s="206" t="s">
        <v>22111</v>
      </c>
      <c r="C1080" s="207">
        <v>90229090</v>
      </c>
      <c r="D1080" s="205">
        <v>0.12</v>
      </c>
      <c r="E1080" s="198" t="str">
        <f t="shared" si="32"/>
        <v>SC+A3240-0</v>
      </c>
      <c r="F1080" s="70" t="str">
        <f t="shared" si="33"/>
        <v/>
      </c>
    </row>
    <row r="1081" spans="1:6" x14ac:dyDescent="0.2">
      <c r="A1081" s="206" t="s">
        <v>9177</v>
      </c>
      <c r="B1081" s="206" t="s">
        <v>22112</v>
      </c>
      <c r="C1081" s="203">
        <v>90229090</v>
      </c>
      <c r="D1081" s="205">
        <v>0.12</v>
      </c>
      <c r="E1081" s="198" t="str">
        <f t="shared" si="32"/>
        <v>SC+A3243-0</v>
      </c>
      <c r="F1081" s="70" t="str">
        <f t="shared" si="33"/>
        <v/>
      </c>
    </row>
    <row r="1082" spans="1:6" x14ac:dyDescent="0.2">
      <c r="A1082" s="206" t="s">
        <v>18138</v>
      </c>
      <c r="B1082" s="206" t="s">
        <v>18140</v>
      </c>
      <c r="C1082" s="203">
        <v>90229090</v>
      </c>
      <c r="D1082" s="205">
        <v>0.12</v>
      </c>
      <c r="E1082" s="198" t="str">
        <f t="shared" si="32"/>
        <v>SC+A3243-04</v>
      </c>
      <c r="F1082" s="70" t="str">
        <f t="shared" si="33"/>
        <v/>
      </c>
    </row>
    <row r="1083" spans="1:6" x14ac:dyDescent="0.2">
      <c r="A1083" s="206" t="s">
        <v>21752</v>
      </c>
      <c r="B1083" s="206" t="s">
        <v>21754</v>
      </c>
      <c r="C1083" s="203">
        <v>90229090</v>
      </c>
      <c r="D1083" s="205">
        <v>0.12</v>
      </c>
      <c r="E1083" s="198" t="str">
        <f t="shared" si="32"/>
        <v>SC+A3243-04</v>
      </c>
      <c r="F1083" s="70" t="str">
        <f t="shared" si="33"/>
        <v/>
      </c>
    </row>
    <row r="1084" spans="1:6" x14ac:dyDescent="0.2">
      <c r="A1084" s="203" t="s">
        <v>18141</v>
      </c>
      <c r="B1084" s="203" t="s">
        <v>18143</v>
      </c>
      <c r="C1084" s="203">
        <v>85442090</v>
      </c>
      <c r="D1084" s="205">
        <v>0.18</v>
      </c>
      <c r="E1084" s="198" t="str">
        <f t="shared" si="32"/>
        <v>SC+A3253-20</v>
      </c>
      <c r="F1084" s="70" t="str">
        <f t="shared" si="33"/>
        <v/>
      </c>
    </row>
    <row r="1085" spans="1:6" x14ac:dyDescent="0.2">
      <c r="A1085" s="206" t="s">
        <v>9182</v>
      </c>
      <c r="B1085" s="206" t="s">
        <v>22113</v>
      </c>
      <c r="C1085" s="203">
        <v>9022</v>
      </c>
      <c r="D1085" s="205">
        <v>0.12</v>
      </c>
      <c r="E1085" s="198" t="str">
        <f t="shared" si="32"/>
        <v>SC+A3255-0</v>
      </c>
      <c r="F1085" s="70" t="str">
        <f t="shared" si="33"/>
        <v/>
      </c>
    </row>
    <row r="1086" spans="1:6" x14ac:dyDescent="0.2">
      <c r="A1086" s="206" t="s">
        <v>9185</v>
      </c>
      <c r="B1086" s="206" t="s">
        <v>22114</v>
      </c>
      <c r="C1086" s="203">
        <v>9022</v>
      </c>
      <c r="D1086" s="205">
        <v>0.12</v>
      </c>
      <c r="E1086" s="198" t="str">
        <f t="shared" si="32"/>
        <v>SC+A3263-0</v>
      </c>
      <c r="F1086" s="70" t="str">
        <f t="shared" si="33"/>
        <v/>
      </c>
    </row>
    <row r="1087" spans="1:6" x14ac:dyDescent="0.2">
      <c r="A1087" s="206" t="s">
        <v>9188</v>
      </c>
      <c r="B1087" s="206" t="s">
        <v>22115</v>
      </c>
      <c r="C1087" s="203">
        <v>90229090</v>
      </c>
      <c r="D1087" s="205">
        <v>0.12</v>
      </c>
      <c r="E1087" s="198" t="str">
        <f t="shared" si="32"/>
        <v>SC+A3274-0</v>
      </c>
      <c r="F1087" s="70" t="str">
        <f t="shared" si="33"/>
        <v/>
      </c>
    </row>
    <row r="1088" spans="1:6" x14ac:dyDescent="0.2">
      <c r="A1088" s="206" t="s">
        <v>10162</v>
      </c>
      <c r="B1088" s="206" t="s">
        <v>10163</v>
      </c>
      <c r="C1088" s="203">
        <v>90229090</v>
      </c>
      <c r="D1088" s="205">
        <v>0.12</v>
      </c>
      <c r="E1088" s="198" t="str">
        <f t="shared" si="32"/>
        <v>SC+A3531-1</v>
      </c>
      <c r="F1088" s="70" t="str">
        <f t="shared" si="33"/>
        <v/>
      </c>
    </row>
    <row r="1089" spans="1:6" x14ac:dyDescent="0.2">
      <c r="A1089" s="206" t="s">
        <v>16029</v>
      </c>
      <c r="B1089" s="206" t="s">
        <v>3003</v>
      </c>
      <c r="C1089" s="203">
        <v>8504</v>
      </c>
      <c r="D1089" s="205">
        <v>0.18</v>
      </c>
      <c r="E1089" s="198" t="str">
        <f t="shared" si="32"/>
        <v>SC+A3532-04</v>
      </c>
      <c r="F1089" s="70" t="str">
        <f t="shared" si="33"/>
        <v/>
      </c>
    </row>
    <row r="1090" spans="1:6" x14ac:dyDescent="0.2">
      <c r="A1090" s="203" t="s">
        <v>20795</v>
      </c>
      <c r="B1090" s="203" t="s">
        <v>20797</v>
      </c>
      <c r="C1090" s="203">
        <v>85045090</v>
      </c>
      <c r="D1090" s="208">
        <v>0.18</v>
      </c>
      <c r="E1090" s="198" t="str">
        <f t="shared" ref="E1090:E1153" si="34">IF(D1090="","",LEFT(A1090,LEN(A1090)-1))</f>
        <v>SC+A3532-06</v>
      </c>
      <c r="F1090" s="70" t="str">
        <f t="shared" ref="F1090:F1153" si="35">IF(D1090="","",IF(E1090=E1091,IF(C1090&lt;&gt;C1091,"MISMATCH",""),""))</f>
        <v/>
      </c>
    </row>
    <row r="1091" spans="1:6" x14ac:dyDescent="0.2">
      <c r="A1091" s="203" t="s">
        <v>16031</v>
      </c>
      <c r="B1091" s="203" t="s">
        <v>609</v>
      </c>
      <c r="C1091" s="203">
        <v>85044030</v>
      </c>
      <c r="D1091" s="205">
        <v>0.18</v>
      </c>
      <c r="E1091" s="198" t="str">
        <f t="shared" si="34"/>
        <v>SC+A3533-04</v>
      </c>
      <c r="F1091" s="70" t="str">
        <f t="shared" si="35"/>
        <v/>
      </c>
    </row>
    <row r="1092" spans="1:6" x14ac:dyDescent="0.2">
      <c r="A1092" s="209" t="s">
        <v>22770</v>
      </c>
      <c r="B1092" s="203" t="s">
        <v>22772</v>
      </c>
      <c r="C1092" s="203">
        <v>85044030</v>
      </c>
      <c r="D1092" s="205">
        <v>0.18</v>
      </c>
      <c r="E1092" s="198" t="str">
        <f t="shared" si="34"/>
        <v>SC+A3533-04</v>
      </c>
      <c r="F1092" s="70" t="str">
        <f t="shared" si="35"/>
        <v/>
      </c>
    </row>
    <row r="1093" spans="1:6" x14ac:dyDescent="0.2">
      <c r="A1093" s="203" t="s">
        <v>16033</v>
      </c>
      <c r="B1093" s="203" t="s">
        <v>10164</v>
      </c>
      <c r="C1093" s="203">
        <v>85044030</v>
      </c>
      <c r="D1093" s="205">
        <v>0.18</v>
      </c>
      <c r="E1093" s="198" t="str">
        <f t="shared" si="34"/>
        <v>SC+A3534-04</v>
      </c>
      <c r="F1093" s="70" t="str">
        <f t="shared" si="35"/>
        <v/>
      </c>
    </row>
    <row r="1094" spans="1:6" x14ac:dyDescent="0.2">
      <c r="A1094" s="209" t="s">
        <v>22773</v>
      </c>
      <c r="B1094" s="203" t="s">
        <v>22772</v>
      </c>
      <c r="C1094" s="203">
        <v>85044030</v>
      </c>
      <c r="D1094" s="205">
        <v>0.18</v>
      </c>
      <c r="E1094" s="198" t="str">
        <f t="shared" si="34"/>
        <v>SC+A3534-04</v>
      </c>
      <c r="F1094" s="70" t="str">
        <f t="shared" si="35"/>
        <v/>
      </c>
    </row>
    <row r="1095" spans="1:6" x14ac:dyDescent="0.2">
      <c r="A1095" s="209" t="s">
        <v>22776</v>
      </c>
      <c r="B1095" s="209" t="s">
        <v>20803</v>
      </c>
      <c r="C1095" s="203">
        <v>90229090</v>
      </c>
      <c r="D1095" s="205">
        <v>0.12</v>
      </c>
      <c r="E1095" s="198" t="str">
        <f t="shared" si="34"/>
        <v>SC+A3539-01_</v>
      </c>
      <c r="F1095" s="70" t="str">
        <f t="shared" si="35"/>
        <v/>
      </c>
    </row>
    <row r="1096" spans="1:6" x14ac:dyDescent="0.2">
      <c r="A1096" s="206" t="s">
        <v>16795</v>
      </c>
      <c r="B1096" s="206" t="s">
        <v>16796</v>
      </c>
      <c r="C1096" s="203">
        <v>9022</v>
      </c>
      <c r="D1096" s="205">
        <v>0.12</v>
      </c>
      <c r="E1096" s="198" t="str">
        <f t="shared" si="34"/>
        <v>SC+A3539-01H</v>
      </c>
      <c r="F1096" s="70" t="str">
        <f t="shared" si="35"/>
        <v/>
      </c>
    </row>
    <row r="1097" spans="1:6" x14ac:dyDescent="0.2">
      <c r="A1097" s="206" t="s">
        <v>18146</v>
      </c>
      <c r="B1097" s="206" t="s">
        <v>18148</v>
      </c>
      <c r="C1097" s="203">
        <v>9022</v>
      </c>
      <c r="D1097" s="205">
        <v>0.12</v>
      </c>
      <c r="E1097" s="198" t="str">
        <f t="shared" si="34"/>
        <v>SC+A3539-01H</v>
      </c>
      <c r="F1097" s="70" t="str">
        <f t="shared" si="35"/>
        <v/>
      </c>
    </row>
    <row r="1098" spans="1:6" x14ac:dyDescent="0.2">
      <c r="A1098" s="206" t="s">
        <v>20798</v>
      </c>
      <c r="B1098" s="206" t="s">
        <v>20800</v>
      </c>
      <c r="C1098" s="203">
        <v>90229090</v>
      </c>
      <c r="D1098" s="205">
        <v>0.12</v>
      </c>
      <c r="E1098" s="198" t="str">
        <f t="shared" si="34"/>
        <v>SC+A3539-01</v>
      </c>
      <c r="F1098" s="70" t="str">
        <f t="shared" si="35"/>
        <v/>
      </c>
    </row>
    <row r="1099" spans="1:6" x14ac:dyDescent="0.2">
      <c r="A1099" s="206" t="s">
        <v>20801</v>
      </c>
      <c r="B1099" s="206" t="s">
        <v>20803</v>
      </c>
      <c r="C1099" s="203">
        <v>90229090</v>
      </c>
      <c r="D1099" s="205">
        <v>0.12</v>
      </c>
      <c r="E1099" s="198" t="str">
        <f t="shared" si="34"/>
        <v>SC+A3539-01</v>
      </c>
      <c r="F1099" s="70" t="str">
        <f t="shared" si="35"/>
        <v/>
      </c>
    </row>
    <row r="1100" spans="1:6" x14ac:dyDescent="0.2">
      <c r="A1100" s="209" t="s">
        <v>18149</v>
      </c>
      <c r="B1100" s="209" t="s">
        <v>18151</v>
      </c>
      <c r="C1100" s="203">
        <v>85044090</v>
      </c>
      <c r="D1100" s="205">
        <v>0.18</v>
      </c>
      <c r="E1100" s="198" t="str">
        <f t="shared" si="34"/>
        <v>SC+A3578-31</v>
      </c>
      <c r="F1100" s="70" t="str">
        <f t="shared" si="35"/>
        <v/>
      </c>
    </row>
    <row r="1101" spans="1:6" x14ac:dyDescent="0.2">
      <c r="A1101" s="203" t="s">
        <v>13640</v>
      </c>
      <c r="B1101" s="203" t="s">
        <v>7279</v>
      </c>
      <c r="C1101" s="203">
        <v>85045090</v>
      </c>
      <c r="D1101" s="208">
        <v>0.18</v>
      </c>
      <c r="E1101" s="198" t="str">
        <f t="shared" si="34"/>
        <v>SC+A3580-1</v>
      </c>
      <c r="F1101" s="70" t="str">
        <f t="shared" si="35"/>
        <v/>
      </c>
    </row>
    <row r="1102" spans="1:6" x14ac:dyDescent="0.2">
      <c r="A1102" s="206" t="s">
        <v>610</v>
      </c>
      <c r="B1102" s="206" t="s">
        <v>22116</v>
      </c>
      <c r="C1102" s="203">
        <v>90229090</v>
      </c>
      <c r="D1102" s="205">
        <v>0.12</v>
      </c>
      <c r="E1102" s="198" t="str">
        <f t="shared" si="34"/>
        <v>SC+A3610-0</v>
      </c>
      <c r="F1102" s="70" t="str">
        <f t="shared" si="35"/>
        <v/>
      </c>
    </row>
    <row r="1103" spans="1:6" x14ac:dyDescent="0.2">
      <c r="A1103" s="206" t="s">
        <v>1484</v>
      </c>
      <c r="B1103" s="206" t="s">
        <v>22117</v>
      </c>
      <c r="C1103" s="203">
        <v>90229090</v>
      </c>
      <c r="D1103" s="205">
        <v>0.12</v>
      </c>
      <c r="E1103" s="198" t="str">
        <f t="shared" si="34"/>
        <v>SC+A3651-0</v>
      </c>
      <c r="F1103" s="70" t="str">
        <f t="shared" si="35"/>
        <v/>
      </c>
    </row>
    <row r="1104" spans="1:6" x14ac:dyDescent="0.2">
      <c r="A1104" s="206" t="s">
        <v>1487</v>
      </c>
      <c r="B1104" s="206" t="s">
        <v>1489</v>
      </c>
      <c r="C1104" s="203">
        <v>90229090</v>
      </c>
      <c r="D1104" s="205">
        <v>0.12</v>
      </c>
      <c r="E1104" s="198" t="str">
        <f t="shared" si="34"/>
        <v>SC+A3662-0</v>
      </c>
      <c r="F1104" s="70" t="str">
        <f t="shared" si="35"/>
        <v/>
      </c>
    </row>
    <row r="1105" spans="1:6" x14ac:dyDescent="0.2">
      <c r="A1105" s="206" t="s">
        <v>16797</v>
      </c>
      <c r="B1105" s="206" t="s">
        <v>16799</v>
      </c>
      <c r="C1105" s="203">
        <v>90229090</v>
      </c>
      <c r="D1105" s="205">
        <v>0.12</v>
      </c>
      <c r="E1105" s="198" t="str">
        <f t="shared" si="34"/>
        <v>SC+A3668-01</v>
      </c>
      <c r="F1105" s="70" t="str">
        <f t="shared" si="35"/>
        <v/>
      </c>
    </row>
    <row r="1106" spans="1:6" x14ac:dyDescent="0.2">
      <c r="A1106" s="206" t="s">
        <v>18154</v>
      </c>
      <c r="B1106" s="206" t="s">
        <v>18156</v>
      </c>
      <c r="C1106" s="203">
        <v>90229090</v>
      </c>
      <c r="D1106" s="205">
        <v>0.12</v>
      </c>
      <c r="E1106" s="198" t="str">
        <f t="shared" si="34"/>
        <v>SC+A3668-01</v>
      </c>
      <c r="F1106" s="70" t="str">
        <f t="shared" si="35"/>
        <v/>
      </c>
    </row>
    <row r="1107" spans="1:6" x14ac:dyDescent="0.2">
      <c r="A1107" s="206" t="s">
        <v>16800</v>
      </c>
      <c r="B1107" s="206" t="s">
        <v>16802</v>
      </c>
      <c r="C1107" s="203">
        <v>85044090</v>
      </c>
      <c r="D1107" s="205">
        <v>0.18</v>
      </c>
      <c r="E1107" s="198" t="str">
        <f t="shared" si="34"/>
        <v>SC+A3669-01</v>
      </c>
      <c r="F1107" s="70" t="str">
        <f t="shared" si="35"/>
        <v/>
      </c>
    </row>
    <row r="1108" spans="1:6" x14ac:dyDescent="0.2">
      <c r="A1108" s="209" t="s">
        <v>19422</v>
      </c>
      <c r="B1108" s="209" t="s">
        <v>16803</v>
      </c>
      <c r="C1108" s="203">
        <v>85030090</v>
      </c>
      <c r="D1108" s="205">
        <v>0.18</v>
      </c>
      <c r="E1108" s="198" t="str">
        <f t="shared" si="34"/>
        <v>SC+A3689-0</v>
      </c>
      <c r="F1108" s="70" t="str">
        <f t="shared" si="35"/>
        <v/>
      </c>
    </row>
    <row r="1109" spans="1:6" x14ac:dyDescent="0.2">
      <c r="A1109" s="206" t="s">
        <v>16049</v>
      </c>
      <c r="B1109" s="206" t="s">
        <v>16804</v>
      </c>
      <c r="C1109" s="203">
        <v>90229090</v>
      </c>
      <c r="D1109" s="205">
        <v>0.12</v>
      </c>
      <c r="E1109" s="198" t="str">
        <f t="shared" si="34"/>
        <v>SC+A3690-0</v>
      </c>
      <c r="F1109" s="70" t="str">
        <f t="shared" si="35"/>
        <v/>
      </c>
    </row>
    <row r="1110" spans="1:6" x14ac:dyDescent="0.2">
      <c r="A1110" s="206" t="s">
        <v>9564</v>
      </c>
      <c r="B1110" s="206" t="s">
        <v>9565</v>
      </c>
      <c r="C1110" s="203">
        <v>8505</v>
      </c>
      <c r="D1110" s="205">
        <v>0.18</v>
      </c>
      <c r="E1110" s="198" t="str">
        <f t="shared" si="34"/>
        <v>SC+A520084-0</v>
      </c>
      <c r="F1110" s="70" t="str">
        <f t="shared" si="35"/>
        <v/>
      </c>
    </row>
    <row r="1111" spans="1:6" x14ac:dyDescent="0.2">
      <c r="A1111" s="206" t="s">
        <v>8598</v>
      </c>
      <c r="B1111" s="206" t="s">
        <v>8599</v>
      </c>
      <c r="C1111" s="203">
        <v>8482</v>
      </c>
      <c r="D1111" s="205">
        <v>0.18</v>
      </c>
      <c r="E1111" s="198" t="str">
        <f t="shared" si="34"/>
        <v>SC+A520086-0</v>
      </c>
      <c r="F1111" s="70" t="str">
        <f t="shared" si="35"/>
        <v/>
      </c>
    </row>
    <row r="1112" spans="1:6" x14ac:dyDescent="0.2">
      <c r="A1112" s="206" t="s">
        <v>8601</v>
      </c>
      <c r="B1112" s="206" t="s">
        <v>8602</v>
      </c>
      <c r="C1112" s="203">
        <v>8482</v>
      </c>
      <c r="D1112" s="205">
        <v>0.18</v>
      </c>
      <c r="E1112" s="198" t="str">
        <f t="shared" si="34"/>
        <v>SC+A520087-0</v>
      </c>
      <c r="F1112" s="70" t="str">
        <f t="shared" si="35"/>
        <v/>
      </c>
    </row>
    <row r="1113" spans="1:6" x14ac:dyDescent="0.2">
      <c r="A1113" s="206" t="s">
        <v>616</v>
      </c>
      <c r="B1113" s="206" t="s">
        <v>8605</v>
      </c>
      <c r="C1113" s="203">
        <v>85052000</v>
      </c>
      <c r="D1113" s="205">
        <v>0.18</v>
      </c>
      <c r="E1113" s="198" t="str">
        <f t="shared" si="34"/>
        <v>SC+A520088-0</v>
      </c>
      <c r="F1113" s="70" t="str">
        <f t="shared" si="35"/>
        <v/>
      </c>
    </row>
    <row r="1114" spans="1:6" x14ac:dyDescent="0.2">
      <c r="A1114" s="206" t="s">
        <v>13647</v>
      </c>
      <c r="B1114" s="206" t="s">
        <v>8617</v>
      </c>
      <c r="C1114" s="203">
        <v>90229090</v>
      </c>
      <c r="D1114" s="205">
        <v>0.12</v>
      </c>
      <c r="E1114" s="198" t="str">
        <f t="shared" si="34"/>
        <v>SC+A520096-0</v>
      </c>
      <c r="F1114" s="70" t="str">
        <f t="shared" si="35"/>
        <v/>
      </c>
    </row>
    <row r="1115" spans="1:6" x14ac:dyDescent="0.2">
      <c r="A1115" s="209" t="s">
        <v>19430</v>
      </c>
      <c r="B1115" s="209" t="s">
        <v>8617</v>
      </c>
      <c r="C1115" s="203">
        <v>90229090</v>
      </c>
      <c r="D1115" s="205">
        <v>0.12</v>
      </c>
      <c r="E1115" s="198" t="str">
        <f t="shared" si="34"/>
        <v>SC+A520096-0</v>
      </c>
      <c r="F1115" s="70" t="str">
        <f t="shared" si="35"/>
        <v/>
      </c>
    </row>
    <row r="1116" spans="1:6" x14ac:dyDescent="0.2">
      <c r="A1116" s="209" t="s">
        <v>8627</v>
      </c>
      <c r="B1116" s="209" t="s">
        <v>8628</v>
      </c>
      <c r="C1116" s="203">
        <v>90229090</v>
      </c>
      <c r="D1116" s="205">
        <v>0.12</v>
      </c>
      <c r="E1116" s="198" t="str">
        <f t="shared" si="34"/>
        <v>SC+A520106-0</v>
      </c>
      <c r="F1116" s="70" t="str">
        <f t="shared" si="35"/>
        <v/>
      </c>
    </row>
    <row r="1117" spans="1:6" x14ac:dyDescent="0.2">
      <c r="A1117" s="206" t="s">
        <v>7780</v>
      </c>
      <c r="B1117" s="206" t="s">
        <v>7781</v>
      </c>
      <c r="C1117" s="203">
        <v>8536</v>
      </c>
      <c r="D1117" s="205">
        <v>0.18</v>
      </c>
      <c r="E1117" s="198" t="str">
        <f t="shared" si="34"/>
        <v>SC+A520119-0</v>
      </c>
      <c r="F1117" s="70" t="str">
        <f t="shared" si="35"/>
        <v/>
      </c>
    </row>
    <row r="1118" spans="1:6" x14ac:dyDescent="0.2">
      <c r="A1118" s="206" t="s">
        <v>5072</v>
      </c>
      <c r="B1118" s="206" t="s">
        <v>22118</v>
      </c>
      <c r="C1118" s="203">
        <v>90229090</v>
      </c>
      <c r="D1118" s="205">
        <v>0.12</v>
      </c>
      <c r="E1118" s="198" t="str">
        <f t="shared" si="34"/>
        <v>SC+A520189-19</v>
      </c>
      <c r="F1118" s="70" t="str">
        <f t="shared" si="35"/>
        <v/>
      </c>
    </row>
    <row r="1119" spans="1:6" x14ac:dyDescent="0.2">
      <c r="A1119" s="206" t="s">
        <v>3004</v>
      </c>
      <c r="B1119" s="206" t="s">
        <v>22119</v>
      </c>
      <c r="C1119" s="203">
        <v>9022</v>
      </c>
      <c r="D1119" s="205">
        <v>0.12</v>
      </c>
      <c r="E1119" s="198" t="str">
        <f t="shared" si="34"/>
        <v>SC+A520190-0</v>
      </c>
      <c r="F1119" s="70" t="str">
        <f t="shared" si="35"/>
        <v/>
      </c>
    </row>
    <row r="1120" spans="1:6" x14ac:dyDescent="0.2">
      <c r="A1120" s="206" t="s">
        <v>5079</v>
      </c>
      <c r="B1120" s="206" t="s">
        <v>5080</v>
      </c>
      <c r="C1120" s="203">
        <v>8482</v>
      </c>
      <c r="D1120" s="205">
        <v>0.18</v>
      </c>
      <c r="E1120" s="198" t="str">
        <f t="shared" si="34"/>
        <v>SC+A520204-0</v>
      </c>
      <c r="F1120" s="70" t="str">
        <f t="shared" si="35"/>
        <v/>
      </c>
    </row>
    <row r="1121" spans="1:6" x14ac:dyDescent="0.2">
      <c r="A1121" s="206" t="s">
        <v>16805</v>
      </c>
      <c r="B1121" s="206" t="s">
        <v>16807</v>
      </c>
      <c r="C1121" s="203">
        <v>8482</v>
      </c>
      <c r="D1121" s="205">
        <v>0.18</v>
      </c>
      <c r="E1121" s="198" t="str">
        <f t="shared" si="34"/>
        <v>SC+A520204-0</v>
      </c>
      <c r="F1121" s="70" t="str">
        <f t="shared" si="35"/>
        <v/>
      </c>
    </row>
    <row r="1122" spans="1:6" x14ac:dyDescent="0.2">
      <c r="A1122" s="206" t="s">
        <v>5082</v>
      </c>
      <c r="B1122" s="206" t="s">
        <v>5083</v>
      </c>
      <c r="C1122" s="203">
        <v>8482</v>
      </c>
      <c r="D1122" s="205">
        <v>0.18</v>
      </c>
      <c r="E1122" s="198" t="str">
        <f t="shared" si="34"/>
        <v>SC+A520205-0</v>
      </c>
      <c r="F1122" s="70" t="str">
        <f t="shared" si="35"/>
        <v/>
      </c>
    </row>
    <row r="1123" spans="1:6" x14ac:dyDescent="0.2">
      <c r="A1123" s="206" t="s">
        <v>5085</v>
      </c>
      <c r="B1123" s="206" t="s">
        <v>5086</v>
      </c>
      <c r="C1123" s="203">
        <v>4016</v>
      </c>
      <c r="D1123" s="205">
        <v>0.18</v>
      </c>
      <c r="E1123" s="198" t="str">
        <f t="shared" si="34"/>
        <v>SC+A520206-0</v>
      </c>
      <c r="F1123" s="70" t="str">
        <f t="shared" si="35"/>
        <v/>
      </c>
    </row>
    <row r="1124" spans="1:6" x14ac:dyDescent="0.2">
      <c r="A1124" s="206" t="s">
        <v>5091</v>
      </c>
      <c r="B1124" s="206" t="s">
        <v>5092</v>
      </c>
      <c r="C1124" s="203">
        <v>3926</v>
      </c>
      <c r="D1124" s="205">
        <v>0.18</v>
      </c>
      <c r="E1124" s="198" t="str">
        <f t="shared" si="34"/>
        <v>SC+A520210-0</v>
      </c>
      <c r="F1124" s="70" t="str">
        <f t="shared" si="35"/>
        <v/>
      </c>
    </row>
    <row r="1125" spans="1:6" x14ac:dyDescent="0.2">
      <c r="A1125" s="206" t="s">
        <v>5105</v>
      </c>
      <c r="B1125" s="206" t="s">
        <v>5106</v>
      </c>
      <c r="C1125" s="203">
        <v>9022</v>
      </c>
      <c r="D1125" s="205">
        <v>0.12</v>
      </c>
      <c r="E1125" s="198" t="str">
        <f t="shared" si="34"/>
        <v>SC+A520265-0</v>
      </c>
      <c r="F1125" s="70" t="str">
        <f t="shared" si="35"/>
        <v/>
      </c>
    </row>
    <row r="1126" spans="1:6" x14ac:dyDescent="0.2">
      <c r="A1126" s="206" t="s">
        <v>6304</v>
      </c>
      <c r="B1126" s="206" t="s">
        <v>6305</v>
      </c>
      <c r="C1126" s="203">
        <v>90229090</v>
      </c>
      <c r="D1126" s="205">
        <v>0.12</v>
      </c>
      <c r="E1126" s="198" t="str">
        <f t="shared" si="34"/>
        <v>SC+A520274-19</v>
      </c>
      <c r="F1126" s="70" t="str">
        <f t="shared" si="35"/>
        <v/>
      </c>
    </row>
    <row r="1127" spans="1:6" x14ac:dyDescent="0.2">
      <c r="A1127" s="206" t="s">
        <v>6307</v>
      </c>
      <c r="B1127" s="206" t="s">
        <v>6308</v>
      </c>
      <c r="C1127" s="203">
        <v>3926</v>
      </c>
      <c r="D1127" s="205">
        <v>0.18</v>
      </c>
      <c r="E1127" s="198" t="str">
        <f t="shared" si="34"/>
        <v>SC+A520275-19</v>
      </c>
      <c r="F1127" s="70" t="str">
        <f t="shared" si="35"/>
        <v/>
      </c>
    </row>
    <row r="1128" spans="1:6" x14ac:dyDescent="0.2">
      <c r="A1128" s="206" t="s">
        <v>619</v>
      </c>
      <c r="B1128" s="206" t="s">
        <v>22120</v>
      </c>
      <c r="C1128" s="203">
        <v>3926</v>
      </c>
      <c r="D1128" s="205">
        <v>0.18</v>
      </c>
      <c r="E1128" s="198" t="str">
        <f t="shared" si="34"/>
        <v>SC+A520288-19</v>
      </c>
      <c r="F1128" s="70" t="str">
        <f t="shared" si="35"/>
        <v/>
      </c>
    </row>
    <row r="1129" spans="1:6" x14ac:dyDescent="0.2">
      <c r="A1129" s="206" t="s">
        <v>6317</v>
      </c>
      <c r="B1129" s="206" t="s">
        <v>22121</v>
      </c>
      <c r="C1129" s="203">
        <v>85361090</v>
      </c>
      <c r="D1129" s="205">
        <v>0.18</v>
      </c>
      <c r="E1129" s="198" t="str">
        <f t="shared" si="34"/>
        <v>SC+A520301-0</v>
      </c>
      <c r="F1129" s="70" t="str">
        <f t="shared" si="35"/>
        <v/>
      </c>
    </row>
    <row r="1130" spans="1:6" x14ac:dyDescent="0.2">
      <c r="A1130" s="206" t="s">
        <v>19438</v>
      </c>
      <c r="B1130" s="206" t="s">
        <v>22122</v>
      </c>
      <c r="C1130" s="203">
        <v>90229090</v>
      </c>
      <c r="D1130" s="205">
        <v>0.12</v>
      </c>
      <c r="E1130" s="198" t="str">
        <f t="shared" si="34"/>
        <v>SC+A520338_0</v>
      </c>
      <c r="F1130" s="70" t="str">
        <f t="shared" si="35"/>
        <v/>
      </c>
    </row>
    <row r="1131" spans="1:6" x14ac:dyDescent="0.2">
      <c r="A1131" s="206" t="s">
        <v>13653</v>
      </c>
      <c r="B1131" s="206" t="s">
        <v>13655</v>
      </c>
      <c r="C1131" s="203">
        <v>9022</v>
      </c>
      <c r="D1131" s="205">
        <v>0.12</v>
      </c>
      <c r="E1131" s="198" t="str">
        <f t="shared" si="34"/>
        <v>SC+A520338-0</v>
      </c>
      <c r="F1131" s="70" t="str">
        <f t="shared" si="35"/>
        <v/>
      </c>
    </row>
    <row r="1132" spans="1:6" x14ac:dyDescent="0.2">
      <c r="A1132" s="206" t="s">
        <v>19441</v>
      </c>
      <c r="B1132" s="206" t="s">
        <v>22123</v>
      </c>
      <c r="C1132" s="203">
        <v>90229090</v>
      </c>
      <c r="D1132" s="205">
        <v>0.12</v>
      </c>
      <c r="E1132" s="198" t="str">
        <f t="shared" si="34"/>
        <v>SC+A520339_0</v>
      </c>
      <c r="F1132" s="70" t="str">
        <f t="shared" si="35"/>
        <v/>
      </c>
    </row>
    <row r="1133" spans="1:6" x14ac:dyDescent="0.2">
      <c r="A1133" s="206" t="s">
        <v>13656</v>
      </c>
      <c r="B1133" s="206" t="s">
        <v>13658</v>
      </c>
      <c r="C1133" s="203">
        <v>9022</v>
      </c>
      <c r="D1133" s="205">
        <v>0.12</v>
      </c>
      <c r="E1133" s="198" t="str">
        <f t="shared" si="34"/>
        <v>SC+A520339-0</v>
      </c>
      <c r="F1133" s="70" t="str">
        <f t="shared" si="35"/>
        <v/>
      </c>
    </row>
    <row r="1134" spans="1:6" x14ac:dyDescent="0.2">
      <c r="A1134" s="206" t="s">
        <v>19444</v>
      </c>
      <c r="B1134" s="206" t="s">
        <v>22124</v>
      </c>
      <c r="C1134" s="203">
        <v>90229090</v>
      </c>
      <c r="D1134" s="205">
        <v>0.12</v>
      </c>
      <c r="E1134" s="198" t="str">
        <f t="shared" si="34"/>
        <v>SC+A520340_0</v>
      </c>
      <c r="F1134" s="70" t="str">
        <f t="shared" si="35"/>
        <v/>
      </c>
    </row>
    <row r="1135" spans="1:6" x14ac:dyDescent="0.2">
      <c r="A1135" s="206" t="s">
        <v>13659</v>
      </c>
      <c r="B1135" s="206" t="s">
        <v>13661</v>
      </c>
      <c r="C1135" s="203">
        <v>9022</v>
      </c>
      <c r="D1135" s="205">
        <v>0.12</v>
      </c>
      <c r="E1135" s="198" t="str">
        <f t="shared" si="34"/>
        <v>SC+A520340-0</v>
      </c>
      <c r="F1135" s="70" t="str">
        <f t="shared" si="35"/>
        <v/>
      </c>
    </row>
    <row r="1136" spans="1:6" x14ac:dyDescent="0.2">
      <c r="A1136" s="206" t="s">
        <v>16809</v>
      </c>
      <c r="B1136" s="206" t="s">
        <v>19895</v>
      </c>
      <c r="C1136" s="203">
        <v>3923</v>
      </c>
      <c r="D1136" s="205">
        <v>0.18</v>
      </c>
      <c r="E1136" s="198" t="str">
        <f t="shared" si="34"/>
        <v>SC+A520342-0</v>
      </c>
      <c r="F1136" s="70" t="str">
        <f t="shared" si="35"/>
        <v/>
      </c>
    </row>
    <row r="1137" spans="1:6" x14ac:dyDescent="0.2">
      <c r="A1137" s="206" t="s">
        <v>1491</v>
      </c>
      <c r="B1137" s="206" t="s">
        <v>1493</v>
      </c>
      <c r="C1137" s="203">
        <v>90229090</v>
      </c>
      <c r="D1137" s="205">
        <v>0.12</v>
      </c>
      <c r="E1137" s="198" t="str">
        <f t="shared" si="34"/>
        <v>SC+A520438-0</v>
      </c>
      <c r="F1137" s="70" t="str">
        <f t="shared" si="35"/>
        <v/>
      </c>
    </row>
    <row r="1138" spans="1:6" x14ac:dyDescent="0.2">
      <c r="A1138" s="209" t="s">
        <v>19451</v>
      </c>
      <c r="B1138" s="209" t="s">
        <v>19453</v>
      </c>
      <c r="C1138" s="203">
        <v>90229090</v>
      </c>
      <c r="D1138" s="205">
        <v>0.12</v>
      </c>
      <c r="E1138" s="198" t="str">
        <f t="shared" si="34"/>
        <v>SC+A520438-0</v>
      </c>
      <c r="F1138" s="70" t="str">
        <f t="shared" si="35"/>
        <v/>
      </c>
    </row>
    <row r="1139" spans="1:6" x14ac:dyDescent="0.2">
      <c r="A1139" s="203" t="s">
        <v>3015</v>
      </c>
      <c r="B1139" s="203" t="s">
        <v>3017</v>
      </c>
      <c r="C1139" s="203">
        <v>90321090</v>
      </c>
      <c r="D1139" s="205">
        <v>0.18</v>
      </c>
      <c r="E1139" s="198" t="str">
        <f t="shared" si="34"/>
        <v>SC+A521037-0</v>
      </c>
      <c r="F1139" s="70" t="str">
        <f t="shared" si="35"/>
        <v/>
      </c>
    </row>
    <row r="1140" spans="1:6" x14ac:dyDescent="0.2">
      <c r="A1140" s="206" t="s">
        <v>16073</v>
      </c>
      <c r="B1140" s="206" t="s">
        <v>16075</v>
      </c>
      <c r="C1140" s="203">
        <v>7326</v>
      </c>
      <c r="D1140" s="205">
        <v>0.18</v>
      </c>
      <c r="E1140" s="198" t="str">
        <f t="shared" si="34"/>
        <v>SC+A521050-0</v>
      </c>
      <c r="F1140" s="70" t="str">
        <f t="shared" si="35"/>
        <v/>
      </c>
    </row>
    <row r="1141" spans="1:6" x14ac:dyDescent="0.2">
      <c r="A1141" s="206" t="s">
        <v>16076</v>
      </c>
      <c r="B1141" s="206" t="s">
        <v>16078</v>
      </c>
      <c r="C1141" s="203">
        <v>8504</v>
      </c>
      <c r="D1141" s="205">
        <v>0.18</v>
      </c>
      <c r="E1141" s="198" t="str">
        <f t="shared" si="34"/>
        <v>SC+A521051-0</v>
      </c>
      <c r="F1141" s="70" t="str">
        <f t="shared" si="35"/>
        <v/>
      </c>
    </row>
    <row r="1142" spans="1:6" x14ac:dyDescent="0.2">
      <c r="A1142" s="209" t="s">
        <v>1505</v>
      </c>
      <c r="B1142" s="209" t="s">
        <v>1507</v>
      </c>
      <c r="C1142" s="203">
        <v>73259999</v>
      </c>
      <c r="D1142" s="205">
        <v>0.18</v>
      </c>
      <c r="E1142" s="198" t="str">
        <f t="shared" si="34"/>
        <v>SC+A521055-0</v>
      </c>
      <c r="F1142" s="70" t="str">
        <f t="shared" si="35"/>
        <v/>
      </c>
    </row>
    <row r="1143" spans="1:6" x14ac:dyDescent="0.2">
      <c r="A1143" s="206" t="s">
        <v>14324</v>
      </c>
      <c r="B1143" s="206" t="s">
        <v>22125</v>
      </c>
      <c r="C1143" s="203">
        <v>8544</v>
      </c>
      <c r="D1143" s="205">
        <v>0.18</v>
      </c>
      <c r="E1143" s="198" t="str">
        <f t="shared" si="34"/>
        <v>SC+A521068-0</v>
      </c>
      <c r="F1143" s="70" t="str">
        <f t="shared" si="35"/>
        <v/>
      </c>
    </row>
    <row r="1144" spans="1:6" x14ac:dyDescent="0.2">
      <c r="A1144" s="206" t="s">
        <v>18775</v>
      </c>
      <c r="B1144" s="206" t="s">
        <v>22126</v>
      </c>
      <c r="C1144" s="203">
        <v>85442090</v>
      </c>
      <c r="D1144" s="205">
        <v>0.18</v>
      </c>
      <c r="E1144" s="198" t="str">
        <f t="shared" si="34"/>
        <v>SC+A521068-1</v>
      </c>
      <c r="F1144" s="70" t="str">
        <f t="shared" si="35"/>
        <v/>
      </c>
    </row>
    <row r="1145" spans="1:6" x14ac:dyDescent="0.2">
      <c r="A1145" s="206" t="s">
        <v>16081</v>
      </c>
      <c r="B1145" s="206" t="s">
        <v>16083</v>
      </c>
      <c r="C1145" s="203">
        <v>9022</v>
      </c>
      <c r="D1145" s="205">
        <v>0.12</v>
      </c>
      <c r="E1145" s="198" t="str">
        <f t="shared" si="34"/>
        <v>SC+A521069-0</v>
      </c>
      <c r="F1145" s="70" t="str">
        <f t="shared" si="35"/>
        <v/>
      </c>
    </row>
    <row r="1146" spans="1:6" x14ac:dyDescent="0.2">
      <c r="A1146" s="206" t="s">
        <v>16818</v>
      </c>
      <c r="B1146" s="206" t="s">
        <v>13683</v>
      </c>
      <c r="C1146" s="203">
        <v>85235290</v>
      </c>
      <c r="D1146" s="205">
        <v>0.18</v>
      </c>
      <c r="E1146" s="198" t="str">
        <f t="shared" si="34"/>
        <v>SC+A521072-0</v>
      </c>
      <c r="F1146" s="70" t="str">
        <f t="shared" si="35"/>
        <v/>
      </c>
    </row>
    <row r="1147" spans="1:6" x14ac:dyDescent="0.2">
      <c r="A1147" s="206" t="s">
        <v>19463</v>
      </c>
      <c r="B1147" s="206" t="s">
        <v>13683</v>
      </c>
      <c r="C1147" s="203">
        <v>85235290</v>
      </c>
      <c r="D1147" s="205">
        <v>0.18</v>
      </c>
      <c r="E1147" s="198" t="str">
        <f t="shared" si="34"/>
        <v>SC+A521072-0</v>
      </c>
      <c r="F1147" s="70" t="str">
        <f t="shared" si="35"/>
        <v/>
      </c>
    </row>
    <row r="1148" spans="1:6" x14ac:dyDescent="0.2">
      <c r="A1148" s="206" t="s">
        <v>16819</v>
      </c>
      <c r="B1148" s="206" t="s">
        <v>13684</v>
      </c>
      <c r="C1148" s="203">
        <v>9022</v>
      </c>
      <c r="D1148" s="205">
        <v>0.12</v>
      </c>
      <c r="E1148" s="198" t="str">
        <f t="shared" si="34"/>
        <v>SC+A521076-0</v>
      </c>
      <c r="F1148" s="70" t="str">
        <f t="shared" si="35"/>
        <v/>
      </c>
    </row>
    <row r="1149" spans="1:6" x14ac:dyDescent="0.2">
      <c r="A1149" s="206" t="s">
        <v>16820</v>
      </c>
      <c r="B1149" s="206" t="s">
        <v>13685</v>
      </c>
      <c r="C1149" s="203">
        <v>85235290</v>
      </c>
      <c r="D1149" s="205">
        <v>0.18</v>
      </c>
      <c r="E1149" s="198" t="str">
        <f t="shared" si="34"/>
        <v>SC+A521078-0</v>
      </c>
      <c r="F1149" s="70" t="str">
        <f t="shared" si="35"/>
        <v/>
      </c>
    </row>
    <row r="1150" spans="1:6" x14ac:dyDescent="0.2">
      <c r="A1150" s="206" t="s">
        <v>19475</v>
      </c>
      <c r="B1150" s="206" t="s">
        <v>13685</v>
      </c>
      <c r="C1150" s="203">
        <v>85235290</v>
      </c>
      <c r="D1150" s="205">
        <v>0.18</v>
      </c>
      <c r="E1150" s="198" t="str">
        <f t="shared" si="34"/>
        <v>SC+A521078-0</v>
      </c>
      <c r="F1150" s="70" t="str">
        <f t="shared" si="35"/>
        <v/>
      </c>
    </row>
    <row r="1151" spans="1:6" x14ac:dyDescent="0.2">
      <c r="A1151" s="206" t="s">
        <v>13686</v>
      </c>
      <c r="B1151" s="206" t="s">
        <v>22127</v>
      </c>
      <c r="C1151" s="203">
        <v>9022</v>
      </c>
      <c r="D1151" s="205">
        <v>0.12</v>
      </c>
      <c r="E1151" s="198" t="str">
        <f t="shared" si="34"/>
        <v>SC+A521079-0</v>
      </c>
      <c r="F1151" s="70" t="str">
        <f t="shared" si="35"/>
        <v/>
      </c>
    </row>
    <row r="1152" spans="1:6" x14ac:dyDescent="0.2">
      <c r="A1152" s="206" t="s">
        <v>16821</v>
      </c>
      <c r="B1152" s="206" t="s">
        <v>22128</v>
      </c>
      <c r="C1152" s="203">
        <v>9022</v>
      </c>
      <c r="D1152" s="205">
        <v>0.12</v>
      </c>
      <c r="E1152" s="198" t="str">
        <f t="shared" si="34"/>
        <v>SC+A521079-0</v>
      </c>
      <c r="F1152" s="70" t="str">
        <f t="shared" si="35"/>
        <v/>
      </c>
    </row>
    <row r="1153" spans="1:6" x14ac:dyDescent="0.2">
      <c r="A1153" s="206" t="s">
        <v>16084</v>
      </c>
      <c r="B1153" s="206" t="s">
        <v>16086</v>
      </c>
      <c r="C1153" s="203">
        <v>3926</v>
      </c>
      <c r="D1153" s="205">
        <v>0.18</v>
      </c>
      <c r="E1153" s="198" t="str">
        <f t="shared" si="34"/>
        <v>SC+A521093-0</v>
      </c>
      <c r="F1153" s="70" t="str">
        <f t="shared" si="35"/>
        <v/>
      </c>
    </row>
    <row r="1154" spans="1:6" x14ac:dyDescent="0.2">
      <c r="A1154" s="209" t="s">
        <v>18780</v>
      </c>
      <c r="B1154" s="203" t="s">
        <v>18782</v>
      </c>
      <c r="C1154" s="203">
        <v>73259999</v>
      </c>
      <c r="D1154" s="205">
        <v>0.18</v>
      </c>
      <c r="E1154" s="198" t="str">
        <f t="shared" ref="E1154:E1217" si="36">IF(D1154="","",LEFT(A1154,LEN(A1154)-1))</f>
        <v>SC+A521146-0</v>
      </c>
      <c r="F1154" s="70" t="str">
        <f t="shared" ref="F1154:F1217" si="37">IF(D1154="","",IF(E1154=E1155,IF(C1154&lt;&gt;C1155,"MISMATCH",""),""))</f>
        <v/>
      </c>
    </row>
    <row r="1155" spans="1:6" x14ac:dyDescent="0.2">
      <c r="A1155" s="206" t="s">
        <v>3024</v>
      </c>
      <c r="B1155" s="206" t="s">
        <v>22129</v>
      </c>
      <c r="C1155" s="203">
        <v>9022</v>
      </c>
      <c r="D1155" s="205">
        <v>0.12</v>
      </c>
      <c r="E1155" s="198" t="str">
        <f t="shared" si="36"/>
        <v>SC+A521510-0</v>
      </c>
      <c r="F1155" s="70" t="str">
        <f t="shared" si="37"/>
        <v/>
      </c>
    </row>
    <row r="1156" spans="1:6" x14ac:dyDescent="0.2">
      <c r="A1156" s="206" t="s">
        <v>16828</v>
      </c>
      <c r="B1156" s="206" t="s">
        <v>19896</v>
      </c>
      <c r="C1156" s="203">
        <v>85235290</v>
      </c>
      <c r="D1156" s="205">
        <v>0.18</v>
      </c>
      <c r="E1156" s="198" t="str">
        <f t="shared" si="36"/>
        <v>SC+A521512-0</v>
      </c>
      <c r="F1156" s="70" t="str">
        <f t="shared" si="37"/>
        <v/>
      </c>
    </row>
    <row r="1157" spans="1:6" x14ac:dyDescent="0.2">
      <c r="A1157" s="206" t="s">
        <v>18783</v>
      </c>
      <c r="B1157" s="206" t="s">
        <v>18784</v>
      </c>
      <c r="C1157" s="203">
        <v>85235290</v>
      </c>
      <c r="D1157" s="205">
        <v>0.18</v>
      </c>
      <c r="E1157" s="198" t="str">
        <f t="shared" si="36"/>
        <v>SC+A521512-0</v>
      </c>
      <c r="F1157" s="70" t="str">
        <f t="shared" si="37"/>
        <v/>
      </c>
    </row>
    <row r="1158" spans="1:6" x14ac:dyDescent="0.2">
      <c r="A1158" s="206" t="s">
        <v>19487</v>
      </c>
      <c r="B1158" s="206" t="s">
        <v>19488</v>
      </c>
      <c r="C1158" s="203">
        <v>85235290</v>
      </c>
      <c r="D1158" s="205">
        <v>0.18</v>
      </c>
      <c r="E1158" s="198" t="str">
        <f t="shared" si="36"/>
        <v>SC+A521512-0</v>
      </c>
      <c r="F1158" s="70" t="str">
        <f t="shared" si="37"/>
        <v/>
      </c>
    </row>
    <row r="1159" spans="1:6" x14ac:dyDescent="0.2">
      <c r="A1159" s="206" t="s">
        <v>16829</v>
      </c>
      <c r="B1159" s="206" t="s">
        <v>19897</v>
      </c>
      <c r="C1159" s="203">
        <v>8523</v>
      </c>
      <c r="D1159" s="205">
        <v>0.18</v>
      </c>
      <c r="E1159" s="198" t="str">
        <f t="shared" si="36"/>
        <v>SC+A521513-0</v>
      </c>
      <c r="F1159" s="70" t="str">
        <f t="shared" si="37"/>
        <v/>
      </c>
    </row>
    <row r="1160" spans="1:6" x14ac:dyDescent="0.2">
      <c r="A1160" s="206" t="s">
        <v>18785</v>
      </c>
      <c r="B1160" s="206" t="s">
        <v>18786</v>
      </c>
      <c r="C1160" s="203">
        <v>8523</v>
      </c>
      <c r="D1160" s="205">
        <v>0.18</v>
      </c>
      <c r="E1160" s="198" t="str">
        <f t="shared" si="36"/>
        <v>SC+A521513-0</v>
      </c>
      <c r="F1160" s="70" t="str">
        <f t="shared" si="37"/>
        <v/>
      </c>
    </row>
    <row r="1161" spans="1:6" x14ac:dyDescent="0.2">
      <c r="A1161" s="206" t="s">
        <v>16830</v>
      </c>
      <c r="B1161" s="206" t="s">
        <v>19898</v>
      </c>
      <c r="C1161" s="203">
        <v>8523</v>
      </c>
      <c r="D1161" s="205">
        <v>0.18</v>
      </c>
      <c r="E1161" s="198" t="str">
        <f t="shared" si="36"/>
        <v>SC+A521514-0</v>
      </c>
      <c r="F1161" s="70" t="str">
        <f t="shared" si="37"/>
        <v/>
      </c>
    </row>
    <row r="1162" spans="1:6" x14ac:dyDescent="0.2">
      <c r="A1162" s="206" t="s">
        <v>18787</v>
      </c>
      <c r="B1162" s="206" t="s">
        <v>18788</v>
      </c>
      <c r="C1162" s="203">
        <v>8523</v>
      </c>
      <c r="D1162" s="205">
        <v>0.18</v>
      </c>
      <c r="E1162" s="198" t="str">
        <f t="shared" si="36"/>
        <v>SC+A521514-0</v>
      </c>
      <c r="F1162" s="70" t="str">
        <f t="shared" si="37"/>
        <v/>
      </c>
    </row>
    <row r="1163" spans="1:6" x14ac:dyDescent="0.2">
      <c r="A1163" s="206" t="s">
        <v>16831</v>
      </c>
      <c r="B1163" s="206" t="s">
        <v>19899</v>
      </c>
      <c r="C1163" s="203">
        <v>85235290</v>
      </c>
      <c r="D1163" s="205">
        <v>0.18</v>
      </c>
      <c r="E1163" s="198" t="str">
        <f t="shared" si="36"/>
        <v>SC+A521516-0</v>
      </c>
      <c r="F1163" s="70" t="str">
        <f t="shared" si="37"/>
        <v/>
      </c>
    </row>
    <row r="1164" spans="1:6" x14ac:dyDescent="0.2">
      <c r="A1164" s="206" t="s">
        <v>18789</v>
      </c>
      <c r="B1164" s="206" t="s">
        <v>18790</v>
      </c>
      <c r="C1164" s="203">
        <v>85235290</v>
      </c>
      <c r="D1164" s="205">
        <v>0.18</v>
      </c>
      <c r="E1164" s="198" t="str">
        <f t="shared" si="36"/>
        <v>SC+A521516-0</v>
      </c>
      <c r="F1164" s="70" t="str">
        <f t="shared" si="37"/>
        <v/>
      </c>
    </row>
    <row r="1165" spans="1:6" x14ac:dyDescent="0.2">
      <c r="A1165" s="206" t="s">
        <v>19493</v>
      </c>
      <c r="B1165" s="206" t="s">
        <v>19494</v>
      </c>
      <c r="C1165" s="203">
        <v>85235290</v>
      </c>
      <c r="D1165" s="205">
        <v>0.18</v>
      </c>
      <c r="E1165" s="198" t="str">
        <f t="shared" si="36"/>
        <v>SC+A521516-0</v>
      </c>
      <c r="F1165" s="70" t="str">
        <f t="shared" si="37"/>
        <v/>
      </c>
    </row>
    <row r="1166" spans="1:6" x14ac:dyDescent="0.2">
      <c r="A1166" s="206" t="s">
        <v>16832</v>
      </c>
      <c r="B1166" s="206" t="s">
        <v>19900</v>
      </c>
      <c r="C1166" s="203">
        <v>90229090</v>
      </c>
      <c r="D1166" s="205">
        <v>0.12</v>
      </c>
      <c r="E1166" s="198" t="str">
        <f t="shared" si="36"/>
        <v>SC+A522021-0</v>
      </c>
      <c r="F1166" s="70" t="str">
        <f t="shared" si="37"/>
        <v/>
      </c>
    </row>
    <row r="1167" spans="1:6" x14ac:dyDescent="0.2">
      <c r="A1167" s="209" t="s">
        <v>22826</v>
      </c>
      <c r="B1167" s="214" t="s">
        <v>22828</v>
      </c>
      <c r="C1167" s="203">
        <v>90229090</v>
      </c>
      <c r="D1167" s="205">
        <v>0.12</v>
      </c>
      <c r="E1167" s="198" t="str">
        <f t="shared" si="36"/>
        <v>SC+A522021-0</v>
      </c>
      <c r="F1167" s="70" t="str">
        <f t="shared" si="37"/>
        <v/>
      </c>
    </row>
    <row r="1168" spans="1:6" x14ac:dyDescent="0.2">
      <c r="A1168" s="206" t="s">
        <v>20835</v>
      </c>
      <c r="B1168" s="206" t="s">
        <v>22147</v>
      </c>
      <c r="C1168" s="203">
        <v>90229090</v>
      </c>
      <c r="D1168" s="205">
        <v>0.12</v>
      </c>
      <c r="E1168" s="198" t="str">
        <f t="shared" si="36"/>
        <v>SC+A522022-0</v>
      </c>
      <c r="F1168" s="70" t="str">
        <f t="shared" si="37"/>
        <v/>
      </c>
    </row>
    <row r="1169" spans="1:6" x14ac:dyDescent="0.2">
      <c r="A1169" s="203" t="s">
        <v>22829</v>
      </c>
      <c r="B1169" s="203" t="s">
        <v>22831</v>
      </c>
      <c r="C1169" s="203">
        <v>90229090</v>
      </c>
      <c r="D1169" s="208">
        <v>0.12</v>
      </c>
      <c r="E1169" s="198" t="str">
        <f t="shared" si="36"/>
        <v>SC+A522022-0</v>
      </c>
      <c r="F1169" s="70" t="str">
        <f t="shared" si="37"/>
        <v/>
      </c>
    </row>
    <row r="1170" spans="1:6" x14ac:dyDescent="0.2">
      <c r="A1170" s="206" t="s">
        <v>20837</v>
      </c>
      <c r="B1170" s="206" t="s">
        <v>22148</v>
      </c>
      <c r="C1170" s="207">
        <v>85423200</v>
      </c>
      <c r="D1170" s="205">
        <v>0.18</v>
      </c>
      <c r="E1170" s="198" t="str">
        <f t="shared" si="36"/>
        <v>SC+A522023-0</v>
      </c>
      <c r="F1170" s="70" t="str">
        <f t="shared" si="37"/>
        <v/>
      </c>
    </row>
    <row r="1171" spans="1:6" x14ac:dyDescent="0.2">
      <c r="A1171" s="206" t="s">
        <v>18235</v>
      </c>
      <c r="B1171" s="206" t="s">
        <v>18237</v>
      </c>
      <c r="C1171" s="203">
        <v>85369090</v>
      </c>
      <c r="D1171" s="205">
        <v>0.18</v>
      </c>
      <c r="E1171" s="198" t="str">
        <f t="shared" si="36"/>
        <v>SC+A522127-0</v>
      </c>
      <c r="F1171" s="70" t="str">
        <f t="shared" si="37"/>
        <v/>
      </c>
    </row>
    <row r="1172" spans="1:6" x14ac:dyDescent="0.2">
      <c r="A1172" s="206" t="s">
        <v>1232</v>
      </c>
      <c r="B1172" s="206" t="s">
        <v>22130</v>
      </c>
      <c r="C1172" s="203">
        <v>7325</v>
      </c>
      <c r="D1172" s="205">
        <v>0.18</v>
      </c>
      <c r="E1172" s="198" t="str">
        <f t="shared" si="36"/>
        <v>SC+A525023-19</v>
      </c>
      <c r="F1172" s="70" t="str">
        <f t="shared" si="37"/>
        <v/>
      </c>
    </row>
    <row r="1173" spans="1:6" x14ac:dyDescent="0.2">
      <c r="A1173" s="206" t="s">
        <v>6344</v>
      </c>
      <c r="B1173" s="206" t="s">
        <v>6345</v>
      </c>
      <c r="C1173" s="203">
        <v>90229090</v>
      </c>
      <c r="D1173" s="205">
        <v>0.12</v>
      </c>
      <c r="E1173" s="198" t="str">
        <f t="shared" si="36"/>
        <v>SC+A525145-0</v>
      </c>
      <c r="F1173" s="70" t="str">
        <f t="shared" si="37"/>
        <v/>
      </c>
    </row>
    <row r="1174" spans="1:6" x14ac:dyDescent="0.2">
      <c r="A1174" s="206" t="s">
        <v>19499</v>
      </c>
      <c r="B1174" s="206" t="s">
        <v>6345</v>
      </c>
      <c r="C1174" s="203">
        <v>90229090</v>
      </c>
      <c r="D1174" s="205">
        <v>0.12</v>
      </c>
      <c r="E1174" s="198" t="str">
        <f t="shared" si="36"/>
        <v>SC+A525145-0</v>
      </c>
      <c r="F1174" s="70" t="str">
        <f t="shared" si="37"/>
        <v/>
      </c>
    </row>
    <row r="1175" spans="1:6" x14ac:dyDescent="0.2">
      <c r="A1175" s="206" t="s">
        <v>820</v>
      </c>
      <c r="B1175" s="206" t="s">
        <v>22131</v>
      </c>
      <c r="C1175" s="203">
        <v>8534</v>
      </c>
      <c r="D1175" s="205">
        <v>0.18</v>
      </c>
      <c r="E1175" s="198" t="str">
        <f t="shared" si="36"/>
        <v>SC+A525159-0</v>
      </c>
      <c r="F1175" s="70" t="str">
        <f t="shared" si="37"/>
        <v/>
      </c>
    </row>
    <row r="1176" spans="1:6" x14ac:dyDescent="0.2">
      <c r="A1176" s="206" t="s">
        <v>13704</v>
      </c>
      <c r="B1176" s="206" t="s">
        <v>18245</v>
      </c>
      <c r="C1176" s="203">
        <v>8543</v>
      </c>
      <c r="D1176" s="205">
        <v>0.18</v>
      </c>
      <c r="E1176" s="198" t="str">
        <f t="shared" si="36"/>
        <v>SC+A525315-0</v>
      </c>
      <c r="F1176" s="70" t="str">
        <f t="shared" si="37"/>
        <v/>
      </c>
    </row>
    <row r="1177" spans="1:6" x14ac:dyDescent="0.2">
      <c r="A1177" s="206" t="s">
        <v>16097</v>
      </c>
      <c r="B1177" s="206" t="s">
        <v>16099</v>
      </c>
      <c r="C1177" s="203">
        <v>85395000</v>
      </c>
      <c r="D1177" s="205">
        <v>0.28000000000000003</v>
      </c>
      <c r="E1177" s="198" t="str">
        <f t="shared" si="36"/>
        <v>SC+A525343-0</v>
      </c>
      <c r="F1177" s="70" t="str">
        <f t="shared" si="37"/>
        <v/>
      </c>
    </row>
    <row r="1178" spans="1:6" x14ac:dyDescent="0.2">
      <c r="A1178" s="206" t="s">
        <v>16100</v>
      </c>
      <c r="B1178" s="206" t="s">
        <v>22132</v>
      </c>
      <c r="C1178" s="203">
        <v>9022</v>
      </c>
      <c r="D1178" s="205">
        <v>0.12</v>
      </c>
      <c r="E1178" s="198" t="str">
        <f t="shared" si="36"/>
        <v>SC+A525344-0</v>
      </c>
      <c r="F1178" s="70" t="str">
        <f t="shared" si="37"/>
        <v/>
      </c>
    </row>
    <row r="1179" spans="1:6" x14ac:dyDescent="0.2">
      <c r="A1179" s="206" t="s">
        <v>6364</v>
      </c>
      <c r="B1179" s="206" t="s">
        <v>6365</v>
      </c>
      <c r="C1179" s="203">
        <v>84839000</v>
      </c>
      <c r="D1179" s="205">
        <v>0.18</v>
      </c>
      <c r="E1179" s="198" t="str">
        <f t="shared" si="36"/>
        <v>SC+A527008-19</v>
      </c>
      <c r="F1179" s="70" t="str">
        <f t="shared" si="37"/>
        <v/>
      </c>
    </row>
    <row r="1180" spans="1:6" x14ac:dyDescent="0.2">
      <c r="A1180" s="206" t="s">
        <v>19501</v>
      </c>
      <c r="B1180" s="206" t="s">
        <v>6365</v>
      </c>
      <c r="C1180" s="203">
        <v>84839000</v>
      </c>
      <c r="D1180" s="205">
        <v>0.18</v>
      </c>
      <c r="E1180" s="198" t="str">
        <f t="shared" si="36"/>
        <v>SC+A527008-19</v>
      </c>
      <c r="F1180" s="70" t="str">
        <f t="shared" si="37"/>
        <v/>
      </c>
    </row>
    <row r="1181" spans="1:6" x14ac:dyDescent="0.2">
      <c r="A1181" s="206" t="s">
        <v>1237</v>
      </c>
      <c r="B1181" s="206" t="s">
        <v>16117</v>
      </c>
      <c r="C1181" s="203">
        <v>8542</v>
      </c>
      <c r="D1181" s="205">
        <v>0.18</v>
      </c>
      <c r="E1181" s="198" t="str">
        <f t="shared" si="36"/>
        <v>SC+A527032-0</v>
      </c>
      <c r="F1181" s="70" t="str">
        <f t="shared" si="37"/>
        <v/>
      </c>
    </row>
    <row r="1182" spans="1:6" x14ac:dyDescent="0.2">
      <c r="A1182" s="206" t="s">
        <v>16118</v>
      </c>
      <c r="B1182" s="206" t="s">
        <v>19901</v>
      </c>
      <c r="C1182" s="203">
        <v>9022</v>
      </c>
      <c r="D1182" s="205">
        <v>0.12</v>
      </c>
      <c r="E1182" s="198" t="str">
        <f t="shared" si="36"/>
        <v>SC+A527034-01A</v>
      </c>
      <c r="F1182" s="70" t="str">
        <f t="shared" si="37"/>
        <v/>
      </c>
    </row>
    <row r="1183" spans="1:6" x14ac:dyDescent="0.2">
      <c r="A1183" s="206" t="s">
        <v>16119</v>
      </c>
      <c r="B1183" s="206" t="s">
        <v>19902</v>
      </c>
      <c r="C1183" s="203">
        <v>9022</v>
      </c>
      <c r="D1183" s="205">
        <v>0.12</v>
      </c>
      <c r="E1183" s="198" t="str">
        <f t="shared" si="36"/>
        <v>SC+A527034-01F</v>
      </c>
      <c r="F1183" s="70" t="str">
        <f t="shared" si="37"/>
        <v/>
      </c>
    </row>
    <row r="1184" spans="1:6" x14ac:dyDescent="0.2">
      <c r="A1184" s="206" t="s">
        <v>18274</v>
      </c>
      <c r="B1184" s="206" t="s">
        <v>18276</v>
      </c>
      <c r="C1184" s="203">
        <v>90229090</v>
      </c>
      <c r="D1184" s="205">
        <v>0.12</v>
      </c>
      <c r="E1184" s="198" t="str">
        <f t="shared" si="36"/>
        <v>SC+A527039-0</v>
      </c>
      <c r="F1184" s="70" t="str">
        <f t="shared" si="37"/>
        <v/>
      </c>
    </row>
    <row r="1185" spans="1:6" x14ac:dyDescent="0.2">
      <c r="A1185" s="206" t="s">
        <v>19503</v>
      </c>
      <c r="B1185" s="206" t="s">
        <v>18276</v>
      </c>
      <c r="C1185" s="203">
        <v>90229090</v>
      </c>
      <c r="D1185" s="205">
        <v>0.12</v>
      </c>
      <c r="E1185" s="198" t="str">
        <f t="shared" si="36"/>
        <v>SC+A527039-0</v>
      </c>
      <c r="F1185" s="70" t="str">
        <f t="shared" si="37"/>
        <v/>
      </c>
    </row>
    <row r="1186" spans="1:6" x14ac:dyDescent="0.2">
      <c r="A1186" s="206" t="s">
        <v>16123</v>
      </c>
      <c r="B1186" s="206" t="s">
        <v>16125</v>
      </c>
      <c r="C1186" s="203">
        <v>90318000</v>
      </c>
      <c r="D1186" s="205">
        <v>0.18</v>
      </c>
      <c r="E1186" s="198" t="str">
        <f t="shared" si="36"/>
        <v>SC+A527503-0</v>
      </c>
      <c r="F1186" s="70" t="str">
        <f t="shared" si="37"/>
        <v/>
      </c>
    </row>
    <row r="1187" spans="1:6" x14ac:dyDescent="0.2">
      <c r="A1187" s="203" t="s">
        <v>18286</v>
      </c>
      <c r="B1187" s="203" t="s">
        <v>18288</v>
      </c>
      <c r="C1187" s="203">
        <v>85030090</v>
      </c>
      <c r="D1187" s="205">
        <v>0.18</v>
      </c>
      <c r="E1187" s="198" t="str">
        <f t="shared" si="36"/>
        <v>SC+A527506-0</v>
      </c>
      <c r="F1187" s="70" t="str">
        <f t="shared" si="37"/>
        <v/>
      </c>
    </row>
    <row r="1188" spans="1:6" x14ac:dyDescent="0.2">
      <c r="A1188" s="206" t="s">
        <v>6371</v>
      </c>
      <c r="B1188" s="206" t="s">
        <v>22133</v>
      </c>
      <c r="C1188" s="203">
        <v>8504</v>
      </c>
      <c r="D1188" s="205">
        <v>0.18</v>
      </c>
      <c r="E1188" s="198" t="str">
        <f t="shared" si="36"/>
        <v>SC+A6097-1</v>
      </c>
      <c r="F1188" s="70" t="str">
        <f t="shared" si="37"/>
        <v/>
      </c>
    </row>
    <row r="1189" spans="1:6" x14ac:dyDescent="0.2">
      <c r="A1189" s="206" t="s">
        <v>3029</v>
      </c>
      <c r="B1189" s="206" t="s">
        <v>6374</v>
      </c>
      <c r="C1189" s="203">
        <v>85437099</v>
      </c>
      <c r="D1189" s="205">
        <v>0.18</v>
      </c>
      <c r="E1189" s="198" t="str">
        <f t="shared" si="36"/>
        <v>SC+A6288-1</v>
      </c>
      <c r="F1189" s="70" t="str">
        <f t="shared" si="37"/>
        <v/>
      </c>
    </row>
    <row r="1190" spans="1:6" x14ac:dyDescent="0.2">
      <c r="A1190" s="206" t="s">
        <v>6376</v>
      </c>
      <c r="B1190" s="206" t="s">
        <v>6377</v>
      </c>
      <c r="C1190" s="203">
        <v>8544</v>
      </c>
      <c r="D1190" s="205">
        <v>0.18</v>
      </c>
      <c r="E1190" s="198" t="str">
        <f t="shared" si="36"/>
        <v>SC+A6343-8</v>
      </c>
      <c r="F1190" s="70" t="str">
        <f t="shared" si="37"/>
        <v/>
      </c>
    </row>
    <row r="1191" spans="1:6" x14ac:dyDescent="0.2">
      <c r="A1191" s="206" t="s">
        <v>6379</v>
      </c>
      <c r="B1191" s="206" t="s">
        <v>22134</v>
      </c>
      <c r="C1191" s="203">
        <v>8504</v>
      </c>
      <c r="D1191" s="205">
        <v>0.18</v>
      </c>
      <c r="E1191" s="198" t="str">
        <f t="shared" si="36"/>
        <v>SC+A6362-56</v>
      </c>
      <c r="F1191" s="70" t="str">
        <f t="shared" si="37"/>
        <v/>
      </c>
    </row>
    <row r="1192" spans="1:6" x14ac:dyDescent="0.2">
      <c r="A1192" s="206" t="s">
        <v>6384</v>
      </c>
      <c r="B1192" s="206" t="s">
        <v>22135</v>
      </c>
      <c r="C1192" s="203">
        <v>9022</v>
      </c>
      <c r="D1192" s="205">
        <v>0.12</v>
      </c>
      <c r="E1192" s="198" t="str">
        <f t="shared" si="36"/>
        <v>SC+A6371-0</v>
      </c>
      <c r="F1192" s="70" t="str">
        <f t="shared" si="37"/>
        <v/>
      </c>
    </row>
    <row r="1193" spans="1:6" x14ac:dyDescent="0.2">
      <c r="A1193" s="206" t="s">
        <v>6389</v>
      </c>
      <c r="B1193" s="206" t="s">
        <v>22136</v>
      </c>
      <c r="C1193" s="203">
        <v>90229090</v>
      </c>
      <c r="D1193" s="205">
        <v>0.12</v>
      </c>
      <c r="E1193" s="198" t="str">
        <f t="shared" si="36"/>
        <v>SC+A6509-4</v>
      </c>
      <c r="F1193" s="70" t="str">
        <f t="shared" si="37"/>
        <v/>
      </c>
    </row>
    <row r="1194" spans="1:6" x14ac:dyDescent="0.2">
      <c r="A1194" s="206" t="s">
        <v>14849</v>
      </c>
      <c r="B1194" s="206" t="s">
        <v>14851</v>
      </c>
      <c r="C1194" s="203">
        <v>85369090</v>
      </c>
      <c r="D1194" s="205">
        <v>0.18</v>
      </c>
      <c r="E1194" s="198" t="str">
        <f t="shared" si="36"/>
        <v>SC+A6805-08</v>
      </c>
      <c r="F1194" s="70" t="str">
        <f t="shared" si="37"/>
        <v/>
      </c>
    </row>
    <row r="1195" spans="1:6" ht="15" x14ac:dyDescent="0.25">
      <c r="A1195" s="206" t="s">
        <v>6397</v>
      </c>
      <c r="B1195" s="206" t="s">
        <v>22137</v>
      </c>
      <c r="C1195" s="209">
        <v>39173990</v>
      </c>
      <c r="D1195" s="236">
        <v>0.18</v>
      </c>
      <c r="E1195" s="198" t="str">
        <f t="shared" si="36"/>
        <v>SC+A6855-0</v>
      </c>
      <c r="F1195" s="70" t="str">
        <f t="shared" si="37"/>
        <v/>
      </c>
    </row>
    <row r="1196" spans="1:6" x14ac:dyDescent="0.2">
      <c r="A1196" s="206" t="s">
        <v>3035</v>
      </c>
      <c r="B1196" s="206" t="s">
        <v>19903</v>
      </c>
      <c r="C1196" s="203">
        <v>8523</v>
      </c>
      <c r="D1196" s="205">
        <v>0.18</v>
      </c>
      <c r="E1196" s="198" t="str">
        <f t="shared" si="36"/>
        <v>SC+A6910-0</v>
      </c>
      <c r="F1196" s="70" t="str">
        <f t="shared" si="37"/>
        <v/>
      </c>
    </row>
    <row r="1197" spans="1:6" x14ac:dyDescent="0.2">
      <c r="A1197" s="206" t="s">
        <v>6420</v>
      </c>
      <c r="B1197" s="206" t="s">
        <v>6439</v>
      </c>
      <c r="C1197" s="203">
        <v>85395000</v>
      </c>
      <c r="D1197" s="205">
        <v>0.28000000000000003</v>
      </c>
      <c r="E1197" s="198" t="str">
        <f t="shared" si="36"/>
        <v>SC+A7262-0</v>
      </c>
      <c r="F1197" s="70" t="str">
        <f t="shared" si="37"/>
        <v/>
      </c>
    </row>
    <row r="1198" spans="1:6" x14ac:dyDescent="0.2">
      <c r="A1198" s="206" t="s">
        <v>6426</v>
      </c>
      <c r="B1198" s="206" t="s">
        <v>6427</v>
      </c>
      <c r="C1198" s="203">
        <v>8544</v>
      </c>
      <c r="D1198" s="205">
        <v>0.18</v>
      </c>
      <c r="E1198" s="198" t="str">
        <f t="shared" si="36"/>
        <v>SC+A7288-0</v>
      </c>
      <c r="F1198" s="70" t="str">
        <f t="shared" si="37"/>
        <v/>
      </c>
    </row>
    <row r="1199" spans="1:6" x14ac:dyDescent="0.2">
      <c r="A1199" s="206" t="s">
        <v>6443</v>
      </c>
      <c r="B1199" s="206" t="s">
        <v>22138</v>
      </c>
      <c r="C1199" s="203">
        <v>8536</v>
      </c>
      <c r="D1199" s="205">
        <v>0.18</v>
      </c>
      <c r="E1199" s="198" t="str">
        <f t="shared" si="36"/>
        <v>SC+A8013-0</v>
      </c>
      <c r="F1199" s="70" t="str">
        <f t="shared" si="37"/>
        <v/>
      </c>
    </row>
    <row r="1200" spans="1:6" x14ac:dyDescent="0.2">
      <c r="A1200" s="206" t="s">
        <v>850</v>
      </c>
      <c r="B1200" s="206" t="s">
        <v>6456</v>
      </c>
      <c r="C1200" s="203">
        <v>85441990</v>
      </c>
      <c r="D1200" s="205">
        <v>0.18</v>
      </c>
      <c r="E1200" s="198" t="str">
        <f t="shared" si="36"/>
        <v>SC+A8037-0</v>
      </c>
      <c r="F1200" s="70" t="str">
        <f t="shared" si="37"/>
        <v/>
      </c>
    </row>
    <row r="1201" spans="1:6" x14ac:dyDescent="0.2">
      <c r="A1201" s="206" t="s">
        <v>6458</v>
      </c>
      <c r="B1201" s="203" t="s">
        <v>6459</v>
      </c>
      <c r="C1201" s="203">
        <v>85442090</v>
      </c>
      <c r="D1201" s="205">
        <v>0.18</v>
      </c>
      <c r="E1201" s="198" t="str">
        <f t="shared" si="36"/>
        <v>SC+A8038-0</v>
      </c>
      <c r="F1201" s="70" t="str">
        <f t="shared" si="37"/>
        <v/>
      </c>
    </row>
    <row r="1202" spans="1:6" x14ac:dyDescent="0.2">
      <c r="A1202" s="206" t="s">
        <v>14855</v>
      </c>
      <c r="B1202" s="206" t="s">
        <v>10856</v>
      </c>
      <c r="C1202" s="203">
        <v>9022</v>
      </c>
      <c r="D1202" s="205">
        <v>0.12</v>
      </c>
      <c r="E1202" s="198" t="str">
        <f t="shared" si="36"/>
        <v>SC+A8185-0</v>
      </c>
      <c r="F1202" s="70" t="str">
        <f t="shared" si="37"/>
        <v/>
      </c>
    </row>
    <row r="1203" spans="1:6" x14ac:dyDescent="0.2">
      <c r="A1203" s="206" t="s">
        <v>9313</v>
      </c>
      <c r="B1203" s="206" t="s">
        <v>9314</v>
      </c>
      <c r="C1203" s="203">
        <v>90229090</v>
      </c>
      <c r="D1203" s="205">
        <v>0.12</v>
      </c>
      <c r="E1203" s="198" t="str">
        <f t="shared" si="36"/>
        <v>SC+A8186-0</v>
      </c>
      <c r="F1203" s="70" t="str">
        <f t="shared" si="37"/>
        <v/>
      </c>
    </row>
    <row r="1204" spans="1:6" x14ac:dyDescent="0.2">
      <c r="A1204" s="206" t="s">
        <v>8739</v>
      </c>
      <c r="B1204" s="206" t="s">
        <v>22139</v>
      </c>
      <c r="C1204" s="203">
        <v>90229090</v>
      </c>
      <c r="D1204" s="205">
        <v>0.12</v>
      </c>
      <c r="E1204" s="198" t="str">
        <f t="shared" si="36"/>
        <v>SC+A8186-0</v>
      </c>
      <c r="F1204" s="70" t="str">
        <f t="shared" si="37"/>
        <v/>
      </c>
    </row>
    <row r="1205" spans="1:6" x14ac:dyDescent="0.2">
      <c r="A1205" s="206" t="s">
        <v>10870</v>
      </c>
      <c r="B1205" s="206" t="s">
        <v>10871</v>
      </c>
      <c r="C1205" s="203">
        <v>8544</v>
      </c>
      <c r="D1205" s="205">
        <v>0.18</v>
      </c>
      <c r="E1205" s="198" t="str">
        <f t="shared" si="36"/>
        <v>SC+A8195-0</v>
      </c>
      <c r="F1205" s="70" t="str">
        <f t="shared" si="37"/>
        <v/>
      </c>
    </row>
    <row r="1206" spans="1:6" x14ac:dyDescent="0.2">
      <c r="A1206" s="206" t="s">
        <v>16173</v>
      </c>
      <c r="B1206" s="206" t="s">
        <v>16175</v>
      </c>
      <c r="C1206" s="203">
        <v>85442090</v>
      </c>
      <c r="D1206" s="205">
        <v>0.18</v>
      </c>
      <c r="E1206" s="198" t="str">
        <f t="shared" si="36"/>
        <v>SC+A8451-0</v>
      </c>
      <c r="F1206" s="70" t="str">
        <f t="shared" si="37"/>
        <v/>
      </c>
    </row>
    <row r="1207" spans="1:6" x14ac:dyDescent="0.2">
      <c r="A1207" s="206" t="s">
        <v>16854</v>
      </c>
      <c r="B1207" s="206" t="s">
        <v>16856</v>
      </c>
      <c r="C1207" s="203">
        <v>9022</v>
      </c>
      <c r="D1207" s="205">
        <v>0.12</v>
      </c>
      <c r="E1207" s="198" t="str">
        <f t="shared" si="36"/>
        <v>SC+A9365-0</v>
      </c>
      <c r="F1207" s="70" t="str">
        <f t="shared" si="37"/>
        <v/>
      </c>
    </row>
    <row r="1208" spans="1:6" x14ac:dyDescent="0.2">
      <c r="A1208" s="206" t="s">
        <v>7794</v>
      </c>
      <c r="B1208" s="206" t="s">
        <v>7795</v>
      </c>
      <c r="C1208" s="203">
        <v>90229090</v>
      </c>
      <c r="D1208" s="205">
        <v>0.12</v>
      </c>
      <c r="E1208" s="198" t="str">
        <f t="shared" si="36"/>
        <v>SC+A9502-0</v>
      </c>
      <c r="F1208" s="70" t="str">
        <f t="shared" si="37"/>
        <v/>
      </c>
    </row>
    <row r="1209" spans="1:6" x14ac:dyDescent="0.2">
      <c r="A1209" s="209" t="s">
        <v>7797</v>
      </c>
      <c r="B1209" s="209" t="s">
        <v>23895</v>
      </c>
      <c r="C1209" s="203">
        <v>90229090</v>
      </c>
      <c r="D1209" s="205">
        <v>0.12</v>
      </c>
      <c r="E1209" s="198" t="str">
        <f t="shared" si="36"/>
        <v>SC+A9504-0</v>
      </c>
      <c r="F1209" s="70" t="str">
        <f t="shared" si="37"/>
        <v/>
      </c>
    </row>
    <row r="1210" spans="1:6" x14ac:dyDescent="0.2">
      <c r="A1210" s="206" t="s">
        <v>869</v>
      </c>
      <c r="B1210" s="206" t="s">
        <v>22140</v>
      </c>
      <c r="C1210" s="203">
        <v>90229090</v>
      </c>
      <c r="D1210" s="205">
        <v>0.12</v>
      </c>
      <c r="E1210" s="198" t="str">
        <f t="shared" si="36"/>
        <v>SC+A9504-0</v>
      </c>
      <c r="F1210" s="70" t="str">
        <f t="shared" si="37"/>
        <v/>
      </c>
    </row>
    <row r="1211" spans="1:6" x14ac:dyDescent="0.2">
      <c r="A1211" s="203" t="s">
        <v>7799</v>
      </c>
      <c r="B1211" s="203" t="s">
        <v>7800</v>
      </c>
      <c r="C1211" s="203">
        <v>90229090</v>
      </c>
      <c r="D1211" s="205">
        <v>0.12</v>
      </c>
      <c r="E1211" s="198" t="str">
        <f t="shared" si="36"/>
        <v>SC+A9524-0</v>
      </c>
      <c r="F1211" s="70" t="str">
        <f t="shared" si="37"/>
        <v/>
      </c>
    </row>
    <row r="1212" spans="1:6" x14ac:dyDescent="0.2">
      <c r="A1212" s="206" t="s">
        <v>7802</v>
      </c>
      <c r="B1212" s="206" t="s">
        <v>22141</v>
      </c>
      <c r="C1212" s="203">
        <v>9022</v>
      </c>
      <c r="D1212" s="205">
        <v>0.12</v>
      </c>
      <c r="E1212" s="198" t="str">
        <f t="shared" si="36"/>
        <v>SC+A9532-0</v>
      </c>
      <c r="F1212" s="70" t="str">
        <f t="shared" si="37"/>
        <v/>
      </c>
    </row>
    <row r="1213" spans="1:6" x14ac:dyDescent="0.2">
      <c r="A1213" s="206" t="s">
        <v>9334</v>
      </c>
      <c r="B1213" s="206" t="s">
        <v>9335</v>
      </c>
      <c r="C1213" s="203">
        <v>90229090</v>
      </c>
      <c r="D1213" s="205">
        <v>0.12</v>
      </c>
      <c r="E1213" s="198" t="str">
        <f t="shared" si="36"/>
        <v>SC+A9603-0</v>
      </c>
      <c r="F1213" s="70" t="str">
        <f t="shared" si="37"/>
        <v/>
      </c>
    </row>
    <row r="1214" spans="1:6" x14ac:dyDescent="0.2">
      <c r="A1214" s="206" t="s">
        <v>1242</v>
      </c>
      <c r="B1214" s="206" t="s">
        <v>1244</v>
      </c>
      <c r="C1214" s="203">
        <v>90229090</v>
      </c>
      <c r="D1214" s="205">
        <v>0.12</v>
      </c>
      <c r="E1214" s="198" t="str">
        <f t="shared" si="36"/>
        <v>SC+A9603-0</v>
      </c>
      <c r="F1214" s="70" t="str">
        <f t="shared" si="37"/>
        <v/>
      </c>
    </row>
    <row r="1215" spans="1:6" x14ac:dyDescent="0.2">
      <c r="A1215" s="206" t="s">
        <v>18339</v>
      </c>
      <c r="B1215" s="206" t="s">
        <v>18341</v>
      </c>
      <c r="C1215" s="203">
        <v>90229090</v>
      </c>
      <c r="D1215" s="205">
        <v>0.12</v>
      </c>
      <c r="E1215" s="198" t="str">
        <f t="shared" si="36"/>
        <v>SC+A9603-0</v>
      </c>
      <c r="F1215" s="70" t="str">
        <f t="shared" si="37"/>
        <v/>
      </c>
    </row>
    <row r="1216" spans="1:6" x14ac:dyDescent="0.2">
      <c r="A1216" s="206" t="s">
        <v>7817</v>
      </c>
      <c r="B1216" s="206" t="s">
        <v>7818</v>
      </c>
      <c r="C1216" s="203">
        <v>7325</v>
      </c>
      <c r="D1216" s="205">
        <v>0.18</v>
      </c>
      <c r="E1216" s="198" t="str">
        <f t="shared" si="36"/>
        <v>SC+A9701-0</v>
      </c>
      <c r="F1216" s="70" t="str">
        <f t="shared" si="37"/>
        <v/>
      </c>
    </row>
    <row r="1217" spans="1:6" x14ac:dyDescent="0.2">
      <c r="A1217" s="206" t="s">
        <v>7835</v>
      </c>
      <c r="B1217" s="206" t="s">
        <v>7836</v>
      </c>
      <c r="C1217" s="203">
        <v>9022</v>
      </c>
      <c r="D1217" s="205">
        <v>0.12</v>
      </c>
      <c r="E1217" s="198" t="str">
        <f t="shared" si="36"/>
        <v>SC+A9711-0</v>
      </c>
      <c r="F1217" s="70" t="str">
        <f t="shared" si="37"/>
        <v/>
      </c>
    </row>
    <row r="1218" spans="1:6" x14ac:dyDescent="0.2">
      <c r="A1218" s="206" t="s">
        <v>7847</v>
      </c>
      <c r="B1218" s="206" t="s">
        <v>7848</v>
      </c>
      <c r="C1218" s="203">
        <v>8533</v>
      </c>
      <c r="D1218" s="205">
        <v>0.18</v>
      </c>
      <c r="E1218" s="198" t="str">
        <f t="shared" ref="E1218:E1281" si="38">IF(D1218="","",LEFT(A1218,LEN(A1218)-1))</f>
        <v>SC+A9717-0</v>
      </c>
      <c r="F1218" s="70" t="str">
        <f t="shared" ref="F1218:F1281" si="39">IF(D1218="","",IF(E1218=E1219,IF(C1218&lt;&gt;C1219,"MISMATCH",""),""))</f>
        <v/>
      </c>
    </row>
    <row r="1219" spans="1:6" x14ac:dyDescent="0.2">
      <c r="A1219" s="206" t="s">
        <v>7850</v>
      </c>
      <c r="B1219" s="206" t="s">
        <v>7851</v>
      </c>
      <c r="C1219" s="203">
        <v>9022</v>
      </c>
      <c r="D1219" s="205">
        <v>0.12</v>
      </c>
      <c r="E1219" s="198" t="str">
        <f t="shared" si="38"/>
        <v>SC+A9718-0</v>
      </c>
      <c r="F1219" s="70" t="str">
        <f t="shared" si="39"/>
        <v/>
      </c>
    </row>
    <row r="1220" spans="1:6" x14ac:dyDescent="0.2">
      <c r="A1220" s="206" t="s">
        <v>19560</v>
      </c>
      <c r="B1220" s="206" t="s">
        <v>7851</v>
      </c>
      <c r="C1220" s="203">
        <v>9022</v>
      </c>
      <c r="D1220" s="205">
        <v>0.12</v>
      </c>
      <c r="E1220" s="198" t="str">
        <f t="shared" si="38"/>
        <v>SC+A9718-01</v>
      </c>
      <c r="F1220" s="70" t="str">
        <f t="shared" si="39"/>
        <v/>
      </c>
    </row>
    <row r="1221" spans="1:6" x14ac:dyDescent="0.2">
      <c r="A1221" s="206" t="s">
        <v>7867</v>
      </c>
      <c r="B1221" s="206" t="s">
        <v>7868</v>
      </c>
      <c r="C1221" s="203">
        <v>84839000</v>
      </c>
      <c r="D1221" s="205">
        <v>0.18</v>
      </c>
      <c r="E1221" s="198" t="str">
        <f t="shared" si="38"/>
        <v>SC+A9728-0</v>
      </c>
      <c r="F1221" s="70" t="str">
        <f t="shared" si="39"/>
        <v/>
      </c>
    </row>
    <row r="1222" spans="1:6" x14ac:dyDescent="0.2">
      <c r="A1222" s="206" t="s">
        <v>7886</v>
      </c>
      <c r="B1222" s="206" t="s">
        <v>7887</v>
      </c>
      <c r="C1222" s="203">
        <v>9022</v>
      </c>
      <c r="D1222" s="205">
        <v>0.12</v>
      </c>
      <c r="E1222" s="198" t="str">
        <f t="shared" si="38"/>
        <v>SC+A9884-0</v>
      </c>
      <c r="F1222" s="70" t="str">
        <f t="shared" si="39"/>
        <v/>
      </c>
    </row>
    <row r="1223" spans="1:6" x14ac:dyDescent="0.2">
      <c r="A1223" s="209" t="s">
        <v>23774</v>
      </c>
      <c r="B1223" s="203" t="s">
        <v>23776</v>
      </c>
      <c r="C1223" s="203">
        <v>82079090</v>
      </c>
      <c r="D1223" s="205">
        <v>0.18</v>
      </c>
      <c r="E1223" s="198" t="str">
        <f t="shared" si="38"/>
        <v>SC+P0034</v>
      </c>
      <c r="F1223" s="70" t="str">
        <f t="shared" si="39"/>
        <v/>
      </c>
    </row>
    <row r="1224" spans="1:6" x14ac:dyDescent="0.2">
      <c r="A1224" s="206" t="s">
        <v>7889</v>
      </c>
      <c r="B1224" s="206" t="s">
        <v>7890</v>
      </c>
      <c r="C1224" s="203">
        <v>9022</v>
      </c>
      <c r="D1224" s="205">
        <v>0.12</v>
      </c>
      <c r="E1224" s="198" t="str">
        <f t="shared" si="38"/>
        <v>SC+RS000184</v>
      </c>
      <c r="F1224" s="70" t="str">
        <f t="shared" si="39"/>
        <v/>
      </c>
    </row>
    <row r="1225" spans="1:6" x14ac:dyDescent="0.2">
      <c r="A1225" s="206" t="s">
        <v>16861</v>
      </c>
      <c r="B1225" s="206" t="s">
        <v>16863</v>
      </c>
      <c r="C1225" s="203">
        <v>90229090</v>
      </c>
      <c r="D1225" s="205">
        <v>0.12</v>
      </c>
      <c r="E1225" s="198" t="str">
        <f t="shared" si="38"/>
        <v>SC+RS0001843</v>
      </c>
      <c r="F1225" s="70" t="str">
        <f t="shared" si="39"/>
        <v/>
      </c>
    </row>
    <row r="1226" spans="1:6" x14ac:dyDescent="0.2">
      <c r="A1226" s="206" t="s">
        <v>12835</v>
      </c>
      <c r="B1226" s="206" t="s">
        <v>12836</v>
      </c>
      <c r="C1226" s="203">
        <v>85011019</v>
      </c>
      <c r="D1226" s="205">
        <v>0.18</v>
      </c>
      <c r="E1226" s="198" t="str">
        <f t="shared" si="38"/>
        <v>SC+RS000410</v>
      </c>
      <c r="F1226" s="70" t="str">
        <f t="shared" si="39"/>
        <v/>
      </c>
    </row>
    <row r="1227" spans="1:6" x14ac:dyDescent="0.2">
      <c r="A1227" s="206" t="s">
        <v>19565</v>
      </c>
      <c r="B1227" s="206" t="s">
        <v>12836</v>
      </c>
      <c r="C1227" s="203">
        <v>85011019</v>
      </c>
      <c r="D1227" s="205">
        <v>0.18</v>
      </c>
      <c r="E1227" s="198" t="str">
        <f t="shared" si="38"/>
        <v>SC+RS000410</v>
      </c>
      <c r="F1227" s="70" t="str">
        <f t="shared" si="39"/>
        <v/>
      </c>
    </row>
    <row r="1228" spans="1:6" x14ac:dyDescent="0.2">
      <c r="A1228" s="206" t="s">
        <v>14863</v>
      </c>
      <c r="B1228" s="206" t="s">
        <v>14865</v>
      </c>
      <c r="C1228" s="203">
        <v>9022</v>
      </c>
      <c r="D1228" s="205">
        <v>0.12</v>
      </c>
      <c r="E1228" s="198" t="str">
        <f t="shared" si="38"/>
        <v>SC+RS000436</v>
      </c>
      <c r="F1228" s="70" t="str">
        <f t="shared" si="39"/>
        <v/>
      </c>
    </row>
    <row r="1229" spans="1:6" x14ac:dyDescent="0.2">
      <c r="A1229" s="206" t="s">
        <v>18809</v>
      </c>
      <c r="B1229" s="206" t="s">
        <v>18811</v>
      </c>
      <c r="C1229" s="203">
        <v>73181500</v>
      </c>
      <c r="D1229" s="205">
        <v>0.18</v>
      </c>
      <c r="E1229" s="198" t="str">
        <f t="shared" si="38"/>
        <v>SC+RS000476</v>
      </c>
      <c r="F1229" s="70" t="str">
        <f t="shared" si="39"/>
        <v/>
      </c>
    </row>
    <row r="1230" spans="1:6" x14ac:dyDescent="0.2">
      <c r="A1230" s="206" t="s">
        <v>12849</v>
      </c>
      <c r="B1230" s="206" t="s">
        <v>12850</v>
      </c>
      <c r="C1230" s="203">
        <v>85044090</v>
      </c>
      <c r="D1230" s="205">
        <v>0.18</v>
      </c>
      <c r="E1230" s="198" t="str">
        <f t="shared" si="38"/>
        <v>SC+RS000517</v>
      </c>
      <c r="F1230" s="70" t="str">
        <f t="shared" si="39"/>
        <v/>
      </c>
    </row>
    <row r="1231" spans="1:6" x14ac:dyDescent="0.2">
      <c r="A1231" s="206" t="s">
        <v>16213</v>
      </c>
      <c r="B1231" s="206" t="s">
        <v>16215</v>
      </c>
      <c r="C1231" s="203">
        <v>84836090</v>
      </c>
      <c r="D1231" s="205">
        <v>0.18</v>
      </c>
      <c r="E1231" s="198" t="str">
        <f t="shared" si="38"/>
        <v>SC+RS001361</v>
      </c>
      <c r="F1231" s="70" t="str">
        <f t="shared" si="39"/>
        <v/>
      </c>
    </row>
    <row r="1232" spans="1:6" x14ac:dyDescent="0.2">
      <c r="A1232" s="206" t="s">
        <v>9224</v>
      </c>
      <c r="B1232" s="206" t="s">
        <v>3052</v>
      </c>
      <c r="C1232" s="203">
        <v>85334010</v>
      </c>
      <c r="D1232" s="205">
        <v>0.18</v>
      </c>
      <c r="E1232" s="198" t="str">
        <f t="shared" si="38"/>
        <v>SC+RS001449</v>
      </c>
      <c r="F1232" s="70" t="str">
        <f t="shared" si="39"/>
        <v/>
      </c>
    </row>
    <row r="1233" spans="1:6" x14ac:dyDescent="0.2">
      <c r="A1233" s="206" t="s">
        <v>19569</v>
      </c>
      <c r="B1233" s="206" t="s">
        <v>3052</v>
      </c>
      <c r="C1233" s="203">
        <v>85334010</v>
      </c>
      <c r="D1233" s="205">
        <v>0.18</v>
      </c>
      <c r="E1233" s="198" t="str">
        <f t="shared" si="38"/>
        <v>SC+RS001449</v>
      </c>
      <c r="F1233" s="70" t="str">
        <f t="shared" si="39"/>
        <v/>
      </c>
    </row>
    <row r="1234" spans="1:6" x14ac:dyDescent="0.2">
      <c r="A1234" s="209" t="s">
        <v>9226</v>
      </c>
      <c r="B1234" s="209" t="s">
        <v>23896</v>
      </c>
      <c r="C1234" s="203">
        <v>40103999</v>
      </c>
      <c r="D1234" s="205">
        <v>0.18</v>
      </c>
      <c r="E1234" s="198" t="str">
        <f t="shared" si="38"/>
        <v>SC+RS001489</v>
      </c>
      <c r="F1234" s="70" t="str">
        <f t="shared" si="39"/>
        <v/>
      </c>
    </row>
    <row r="1235" spans="1:6" x14ac:dyDescent="0.2">
      <c r="A1235" s="209" t="s">
        <v>19571</v>
      </c>
      <c r="B1235" s="209" t="s">
        <v>9234</v>
      </c>
      <c r="C1235" s="203">
        <v>85044090</v>
      </c>
      <c r="D1235" s="205">
        <v>0.18</v>
      </c>
      <c r="E1235" s="198" t="str">
        <f t="shared" si="38"/>
        <v>SC+RS0016027</v>
      </c>
      <c r="F1235" s="70" t="str">
        <f t="shared" si="39"/>
        <v/>
      </c>
    </row>
    <row r="1236" spans="1:6" x14ac:dyDescent="0.2">
      <c r="A1236" s="206" t="s">
        <v>9245</v>
      </c>
      <c r="B1236" s="206" t="s">
        <v>9246</v>
      </c>
      <c r="C1236" s="203">
        <v>90229090</v>
      </c>
      <c r="D1236" s="205">
        <v>0.12</v>
      </c>
      <c r="E1236" s="198" t="str">
        <f t="shared" si="38"/>
        <v>SC+RS001693</v>
      </c>
      <c r="F1236" s="70" t="str">
        <f t="shared" si="39"/>
        <v/>
      </c>
    </row>
    <row r="1237" spans="1:6" x14ac:dyDescent="0.2">
      <c r="A1237" s="206" t="s">
        <v>1534</v>
      </c>
      <c r="B1237" s="206" t="s">
        <v>1536</v>
      </c>
      <c r="C1237" s="203">
        <v>85011019</v>
      </c>
      <c r="D1237" s="205">
        <v>0.18</v>
      </c>
      <c r="E1237" s="198" t="str">
        <f t="shared" si="38"/>
        <v>SC+RS001696</v>
      </c>
      <c r="F1237" s="70" t="str">
        <f t="shared" si="39"/>
        <v/>
      </c>
    </row>
    <row r="1238" spans="1:6" x14ac:dyDescent="0.2">
      <c r="A1238" s="206" t="s">
        <v>14896</v>
      </c>
      <c r="B1238" s="206" t="s">
        <v>14898</v>
      </c>
      <c r="C1238" s="203">
        <v>85334010</v>
      </c>
      <c r="D1238" s="205">
        <v>0.18</v>
      </c>
      <c r="E1238" s="198" t="str">
        <f t="shared" si="38"/>
        <v>SC+RS001724</v>
      </c>
      <c r="F1238" s="70" t="str">
        <f t="shared" si="39"/>
        <v/>
      </c>
    </row>
    <row r="1239" spans="1:6" x14ac:dyDescent="0.2">
      <c r="A1239" s="206" t="s">
        <v>9254</v>
      </c>
      <c r="B1239" s="206" t="s">
        <v>9255</v>
      </c>
      <c r="C1239" s="203">
        <v>8503</v>
      </c>
      <c r="D1239" s="205">
        <v>0.18</v>
      </c>
      <c r="E1239" s="198" t="str">
        <f t="shared" si="38"/>
        <v>SC+RS001751</v>
      </c>
      <c r="F1239" s="70" t="str">
        <f t="shared" si="39"/>
        <v/>
      </c>
    </row>
    <row r="1240" spans="1:6" x14ac:dyDescent="0.2">
      <c r="A1240" s="203" t="s">
        <v>18345</v>
      </c>
      <c r="B1240" s="203" t="s">
        <v>18347</v>
      </c>
      <c r="C1240" s="203">
        <v>90229090</v>
      </c>
      <c r="D1240" s="205">
        <v>0.12</v>
      </c>
      <c r="E1240" s="198" t="str">
        <f t="shared" si="38"/>
        <v>SC+RS0017517</v>
      </c>
      <c r="F1240" s="70" t="str">
        <f t="shared" si="39"/>
        <v/>
      </c>
    </row>
    <row r="1241" spans="1:6" x14ac:dyDescent="0.2">
      <c r="A1241" s="206" t="s">
        <v>9257</v>
      </c>
      <c r="B1241" s="206" t="s">
        <v>9258</v>
      </c>
      <c r="C1241" s="210">
        <v>90229090</v>
      </c>
      <c r="D1241" s="205">
        <v>0.12</v>
      </c>
      <c r="E1241" s="198" t="str">
        <f t="shared" si="38"/>
        <v>SC+RS001768</v>
      </c>
      <c r="F1241" s="70" t="str">
        <f t="shared" si="39"/>
        <v/>
      </c>
    </row>
    <row r="1242" spans="1:6" x14ac:dyDescent="0.2">
      <c r="A1242" s="206" t="s">
        <v>14908</v>
      </c>
      <c r="B1242" s="206" t="s">
        <v>14910</v>
      </c>
      <c r="C1242" s="203">
        <v>9022</v>
      </c>
      <c r="D1242" s="205">
        <v>0.12</v>
      </c>
      <c r="E1242" s="198" t="str">
        <f t="shared" si="38"/>
        <v>SC+RS001967</v>
      </c>
      <c r="F1242" s="70" t="str">
        <f t="shared" si="39"/>
        <v/>
      </c>
    </row>
    <row r="1243" spans="1:6" x14ac:dyDescent="0.2">
      <c r="A1243" s="206" t="s">
        <v>19573</v>
      </c>
      <c r="B1243" s="206" t="s">
        <v>9264</v>
      </c>
      <c r="C1243" s="203">
        <v>85334010</v>
      </c>
      <c r="D1243" s="205">
        <v>0.18</v>
      </c>
      <c r="E1243" s="198" t="str">
        <f t="shared" si="38"/>
        <v>SC+RS001999</v>
      </c>
      <c r="F1243" s="70" t="str">
        <f t="shared" si="39"/>
        <v/>
      </c>
    </row>
    <row r="1244" spans="1:6" x14ac:dyDescent="0.2">
      <c r="A1244" s="206" t="s">
        <v>9266</v>
      </c>
      <c r="B1244" s="206" t="s">
        <v>9267</v>
      </c>
      <c r="C1244" s="203">
        <v>8483</v>
      </c>
      <c r="D1244" s="205">
        <v>0.18</v>
      </c>
      <c r="E1244" s="198" t="str">
        <f t="shared" si="38"/>
        <v>SC+RS002013</v>
      </c>
      <c r="F1244" s="70" t="str">
        <f t="shared" si="39"/>
        <v>MISMATCH</v>
      </c>
    </row>
    <row r="1245" spans="1:6" x14ac:dyDescent="0.2">
      <c r="A1245" s="206" t="s">
        <v>9269</v>
      </c>
      <c r="B1245" s="206" t="s">
        <v>9270</v>
      </c>
      <c r="C1245" s="203">
        <v>90229090</v>
      </c>
      <c r="D1245" s="205">
        <v>0.12</v>
      </c>
      <c r="E1245" s="198" t="str">
        <f t="shared" si="38"/>
        <v>SC+RS002013</v>
      </c>
      <c r="F1245" s="70" t="str">
        <f t="shared" si="39"/>
        <v/>
      </c>
    </row>
    <row r="1246" spans="1:6" x14ac:dyDescent="0.2">
      <c r="A1246" s="206" t="s">
        <v>3053</v>
      </c>
      <c r="B1246" s="206" t="s">
        <v>3055</v>
      </c>
      <c r="C1246" s="203">
        <v>9022</v>
      </c>
      <c r="D1246" s="205">
        <v>0.12</v>
      </c>
      <c r="E1246" s="198" t="str">
        <f t="shared" si="38"/>
        <v>SC+RS002164</v>
      </c>
      <c r="F1246" s="70" t="str">
        <f t="shared" si="39"/>
        <v/>
      </c>
    </row>
    <row r="1247" spans="1:6" x14ac:dyDescent="0.2">
      <c r="A1247" s="206" t="s">
        <v>14922</v>
      </c>
      <c r="B1247" s="206" t="s">
        <v>9274</v>
      </c>
      <c r="C1247" s="203">
        <v>90229090</v>
      </c>
      <c r="D1247" s="205">
        <v>0.12</v>
      </c>
      <c r="E1247" s="198" t="str">
        <f t="shared" si="38"/>
        <v>SC+RS0021687</v>
      </c>
      <c r="F1247" s="70" t="str">
        <f t="shared" si="39"/>
        <v/>
      </c>
    </row>
    <row r="1248" spans="1:6" x14ac:dyDescent="0.2">
      <c r="A1248" s="206" t="s">
        <v>1543</v>
      </c>
      <c r="B1248" s="206" t="s">
        <v>1545</v>
      </c>
      <c r="C1248" s="203">
        <v>9022</v>
      </c>
      <c r="D1248" s="205">
        <v>0.12</v>
      </c>
      <c r="E1248" s="198" t="str">
        <f t="shared" si="38"/>
        <v>SC+RS002188</v>
      </c>
      <c r="F1248" s="70" t="str">
        <f t="shared" si="39"/>
        <v/>
      </c>
    </row>
    <row r="1249" spans="1:6" x14ac:dyDescent="0.2">
      <c r="A1249" s="206" t="s">
        <v>6183</v>
      </c>
      <c r="B1249" s="206" t="s">
        <v>6184</v>
      </c>
      <c r="C1249" s="203">
        <v>40103999</v>
      </c>
      <c r="D1249" s="205">
        <v>0.18</v>
      </c>
      <c r="E1249" s="198" t="str">
        <f t="shared" si="38"/>
        <v>SC+RS002248</v>
      </c>
      <c r="F1249" s="70" t="str">
        <f t="shared" si="39"/>
        <v/>
      </c>
    </row>
    <row r="1250" spans="1:6" x14ac:dyDescent="0.2">
      <c r="A1250" s="206" t="s">
        <v>6189</v>
      </c>
      <c r="B1250" s="206" t="s">
        <v>6190</v>
      </c>
      <c r="C1250" s="203">
        <v>90229090</v>
      </c>
      <c r="D1250" s="205">
        <v>0.12</v>
      </c>
      <c r="E1250" s="198" t="str">
        <f t="shared" si="38"/>
        <v>SC+RS002264</v>
      </c>
      <c r="F1250" s="70" t="str">
        <f t="shared" si="39"/>
        <v/>
      </c>
    </row>
    <row r="1251" spans="1:6" x14ac:dyDescent="0.2">
      <c r="A1251" s="206" t="s">
        <v>1548</v>
      </c>
      <c r="B1251" s="206" t="s">
        <v>1550</v>
      </c>
      <c r="C1251" s="203">
        <v>85334010</v>
      </c>
      <c r="D1251" s="205">
        <v>0.18</v>
      </c>
      <c r="E1251" s="198" t="str">
        <f t="shared" si="38"/>
        <v>SC+RS002345</v>
      </c>
      <c r="F1251" s="70" t="str">
        <f t="shared" si="39"/>
        <v/>
      </c>
    </row>
    <row r="1252" spans="1:6" x14ac:dyDescent="0.2">
      <c r="A1252" s="206" t="s">
        <v>19578</v>
      </c>
      <c r="B1252" s="206" t="s">
        <v>1550</v>
      </c>
      <c r="C1252" s="203">
        <v>85334010</v>
      </c>
      <c r="D1252" s="205">
        <v>0.18</v>
      </c>
      <c r="E1252" s="198" t="str">
        <f t="shared" si="38"/>
        <v>SC+RS002345</v>
      </c>
      <c r="F1252" s="70" t="str">
        <f t="shared" si="39"/>
        <v/>
      </c>
    </row>
    <row r="1253" spans="1:6" x14ac:dyDescent="0.2">
      <c r="A1253" s="206" t="s">
        <v>1551</v>
      </c>
      <c r="B1253" s="206" t="s">
        <v>1553</v>
      </c>
      <c r="C1253" s="203">
        <v>85334010</v>
      </c>
      <c r="D1253" s="205">
        <v>0.18</v>
      </c>
      <c r="E1253" s="198" t="str">
        <f t="shared" si="38"/>
        <v>SC+RS002347</v>
      </c>
      <c r="F1253" s="70" t="str">
        <f t="shared" si="39"/>
        <v/>
      </c>
    </row>
    <row r="1254" spans="1:6" x14ac:dyDescent="0.2">
      <c r="A1254" s="206" t="s">
        <v>19580</v>
      </c>
      <c r="B1254" s="206" t="s">
        <v>1553</v>
      </c>
      <c r="C1254" s="203">
        <v>85334010</v>
      </c>
      <c r="D1254" s="205">
        <v>0.18</v>
      </c>
      <c r="E1254" s="198" t="str">
        <f t="shared" si="38"/>
        <v>SC+RS002347</v>
      </c>
      <c r="F1254" s="70" t="str">
        <f t="shared" si="39"/>
        <v/>
      </c>
    </row>
    <row r="1255" spans="1:6" x14ac:dyDescent="0.2">
      <c r="A1255" s="206" t="s">
        <v>6221</v>
      </c>
      <c r="B1255" s="206" t="s">
        <v>6222</v>
      </c>
      <c r="C1255" s="203">
        <v>85011019</v>
      </c>
      <c r="D1255" s="205">
        <v>0.18</v>
      </c>
      <c r="E1255" s="198" t="str">
        <f t="shared" si="38"/>
        <v>SC+RS002353</v>
      </c>
      <c r="F1255" s="70" t="str">
        <f t="shared" si="39"/>
        <v/>
      </c>
    </row>
    <row r="1256" spans="1:6" x14ac:dyDescent="0.2">
      <c r="A1256" s="206" t="s">
        <v>6227</v>
      </c>
      <c r="B1256" s="206" t="s">
        <v>6228</v>
      </c>
      <c r="C1256" s="203">
        <v>85442090</v>
      </c>
      <c r="D1256" s="205">
        <v>0.18</v>
      </c>
      <c r="E1256" s="198" t="str">
        <f t="shared" si="38"/>
        <v>SC+RS002392</v>
      </c>
      <c r="F1256" s="70" t="str">
        <f t="shared" si="39"/>
        <v/>
      </c>
    </row>
    <row r="1257" spans="1:6" x14ac:dyDescent="0.2">
      <c r="A1257" s="206" t="s">
        <v>1554</v>
      </c>
      <c r="B1257" s="206" t="s">
        <v>1556</v>
      </c>
      <c r="C1257" s="203">
        <v>90292090</v>
      </c>
      <c r="D1257" s="205">
        <v>0.18</v>
      </c>
      <c r="E1257" s="198" t="str">
        <f t="shared" si="38"/>
        <v>SC+RS002402</v>
      </c>
      <c r="F1257" s="70" t="str">
        <f t="shared" si="39"/>
        <v/>
      </c>
    </row>
    <row r="1258" spans="1:6" x14ac:dyDescent="0.2">
      <c r="A1258" s="206" t="s">
        <v>3062</v>
      </c>
      <c r="B1258" s="206" t="s">
        <v>3064</v>
      </c>
      <c r="C1258" s="203">
        <v>8504</v>
      </c>
      <c r="D1258" s="205">
        <v>0.18</v>
      </c>
      <c r="E1258" s="198" t="str">
        <f t="shared" si="38"/>
        <v>SC+RS002404</v>
      </c>
      <c r="F1258" s="70" t="str">
        <f t="shared" si="39"/>
        <v/>
      </c>
    </row>
    <row r="1259" spans="1:6" x14ac:dyDescent="0.2">
      <c r="A1259" s="206" t="s">
        <v>14931</v>
      </c>
      <c r="B1259" s="206" t="s">
        <v>3064</v>
      </c>
      <c r="C1259" s="203">
        <v>85045090</v>
      </c>
      <c r="D1259" s="205">
        <v>0.18</v>
      </c>
      <c r="E1259" s="198" t="str">
        <f t="shared" si="38"/>
        <v>SC+RS0024040</v>
      </c>
      <c r="F1259" s="70" t="str">
        <f t="shared" si="39"/>
        <v/>
      </c>
    </row>
    <row r="1260" spans="1:6" x14ac:dyDescent="0.2">
      <c r="A1260" s="206" t="s">
        <v>1559</v>
      </c>
      <c r="B1260" s="206" t="s">
        <v>1561</v>
      </c>
      <c r="C1260" s="203">
        <v>85334010</v>
      </c>
      <c r="D1260" s="205">
        <v>0.18</v>
      </c>
      <c r="E1260" s="198" t="str">
        <f t="shared" si="38"/>
        <v>SC+RS002410</v>
      </c>
      <c r="F1260" s="70" t="str">
        <f t="shared" si="39"/>
        <v/>
      </c>
    </row>
    <row r="1261" spans="1:6" x14ac:dyDescent="0.2">
      <c r="A1261" s="206" t="s">
        <v>6242</v>
      </c>
      <c r="B1261" s="206" t="s">
        <v>6243</v>
      </c>
      <c r="C1261" s="203">
        <v>90229090</v>
      </c>
      <c r="D1261" s="205">
        <v>0.12</v>
      </c>
      <c r="E1261" s="198" t="str">
        <f t="shared" si="38"/>
        <v>SC+RS002415</v>
      </c>
      <c r="F1261" s="70" t="str">
        <f t="shared" si="39"/>
        <v/>
      </c>
    </row>
    <row r="1262" spans="1:6" x14ac:dyDescent="0.2">
      <c r="A1262" s="206" t="s">
        <v>3065</v>
      </c>
      <c r="B1262" s="206" t="s">
        <v>3067</v>
      </c>
      <c r="C1262" s="203">
        <v>9022</v>
      </c>
      <c r="D1262" s="205">
        <v>0.12</v>
      </c>
      <c r="E1262" s="198" t="str">
        <f t="shared" si="38"/>
        <v>SC+RS002438</v>
      </c>
      <c r="F1262" s="70" t="str">
        <f t="shared" si="39"/>
        <v/>
      </c>
    </row>
    <row r="1263" spans="1:6" x14ac:dyDescent="0.2">
      <c r="A1263" s="209" t="s">
        <v>6270</v>
      </c>
      <c r="B1263" s="209" t="s">
        <v>6271</v>
      </c>
      <c r="C1263" s="203">
        <v>85334010</v>
      </c>
      <c r="D1263" s="205">
        <v>0.18</v>
      </c>
      <c r="E1263" s="198" t="str">
        <f t="shared" si="38"/>
        <v>SC+RS002458</v>
      </c>
      <c r="F1263" s="70" t="str">
        <f t="shared" si="39"/>
        <v/>
      </c>
    </row>
    <row r="1264" spans="1:6" x14ac:dyDescent="0.2">
      <c r="A1264" s="206" t="s">
        <v>14936</v>
      </c>
      <c r="B1264" s="206" t="s">
        <v>14938</v>
      </c>
      <c r="C1264" s="207">
        <v>90229090</v>
      </c>
      <c r="D1264" s="205">
        <v>0.12</v>
      </c>
      <c r="E1264" s="198" t="str">
        <f t="shared" si="38"/>
        <v>SC+RS002468</v>
      </c>
      <c r="F1264" s="70" t="str">
        <f t="shared" si="39"/>
        <v/>
      </c>
    </row>
    <row r="1265" spans="1:6" x14ac:dyDescent="0.2">
      <c r="A1265" s="206" t="s">
        <v>6273</v>
      </c>
      <c r="B1265" s="206" t="s">
        <v>14130</v>
      </c>
      <c r="C1265" s="203">
        <v>85369090</v>
      </c>
      <c r="D1265" s="205">
        <v>0.18</v>
      </c>
      <c r="E1265" s="198" t="str">
        <f t="shared" si="38"/>
        <v>SC+RS002486</v>
      </c>
      <c r="F1265" s="70" t="str">
        <f t="shared" si="39"/>
        <v/>
      </c>
    </row>
    <row r="1266" spans="1:6" x14ac:dyDescent="0.2">
      <c r="A1266" s="206" t="s">
        <v>6278</v>
      </c>
      <c r="B1266" s="206" t="s">
        <v>6279</v>
      </c>
      <c r="C1266" s="203">
        <v>8544</v>
      </c>
      <c r="D1266" s="205">
        <v>0.18</v>
      </c>
      <c r="E1266" s="198" t="str">
        <f t="shared" si="38"/>
        <v>SC+RS002518</v>
      </c>
      <c r="F1266" s="70" t="str">
        <f t="shared" si="39"/>
        <v/>
      </c>
    </row>
    <row r="1267" spans="1:6" x14ac:dyDescent="0.2">
      <c r="A1267" s="206" t="s">
        <v>14944</v>
      </c>
      <c r="B1267" s="206" t="s">
        <v>6279</v>
      </c>
      <c r="C1267" s="203">
        <v>90229090</v>
      </c>
      <c r="D1267" s="205">
        <v>0.12</v>
      </c>
      <c r="E1267" s="198" t="str">
        <f t="shared" si="38"/>
        <v>SC+RS0025185</v>
      </c>
      <c r="F1267" s="70" t="str">
        <f t="shared" si="39"/>
        <v/>
      </c>
    </row>
    <row r="1268" spans="1:6" x14ac:dyDescent="0.2">
      <c r="A1268" s="206" t="s">
        <v>3068</v>
      </c>
      <c r="B1268" s="206" t="s">
        <v>21876</v>
      </c>
      <c r="C1268" s="203">
        <v>90229090</v>
      </c>
      <c r="D1268" s="205">
        <v>0.12</v>
      </c>
      <c r="E1268" s="198" t="str">
        <f t="shared" si="38"/>
        <v>SC+RS002591</v>
      </c>
      <c r="F1268" s="70" t="str">
        <f t="shared" si="39"/>
        <v/>
      </c>
    </row>
    <row r="1269" spans="1:6" x14ac:dyDescent="0.2">
      <c r="A1269" s="206" t="s">
        <v>3074</v>
      </c>
      <c r="B1269" s="206" t="s">
        <v>3076</v>
      </c>
      <c r="C1269" s="203">
        <v>90229090</v>
      </c>
      <c r="D1269" s="205">
        <v>0.12</v>
      </c>
      <c r="E1269" s="198" t="str">
        <f t="shared" si="38"/>
        <v>SC+S002331</v>
      </c>
      <c r="F1269" s="70" t="str">
        <f t="shared" si="39"/>
        <v/>
      </c>
    </row>
    <row r="1270" spans="1:6" x14ac:dyDescent="0.2">
      <c r="A1270" s="206" t="s">
        <v>6291</v>
      </c>
      <c r="B1270" s="206" t="s">
        <v>16904</v>
      </c>
      <c r="C1270" s="203">
        <v>9022</v>
      </c>
      <c r="D1270" s="205">
        <v>0.12</v>
      </c>
      <c r="E1270" s="198" t="str">
        <f t="shared" si="38"/>
        <v>SC+SOFT-AT</v>
      </c>
      <c r="F1270" s="70" t="str">
        <f t="shared" si="39"/>
        <v/>
      </c>
    </row>
    <row r="1271" spans="1:6" x14ac:dyDescent="0.2">
      <c r="A1271" s="206" t="s">
        <v>6293</v>
      </c>
      <c r="B1271" s="206" t="s">
        <v>16905</v>
      </c>
      <c r="C1271" s="203">
        <v>90229090</v>
      </c>
      <c r="D1271" s="205">
        <v>0.12</v>
      </c>
      <c r="E1271" s="198" t="str">
        <f t="shared" si="38"/>
        <v>SC+SOFT-H</v>
      </c>
      <c r="F1271" s="70" t="str">
        <f t="shared" si="39"/>
        <v/>
      </c>
    </row>
    <row r="1272" spans="1:6" x14ac:dyDescent="0.2">
      <c r="A1272" s="206" t="s">
        <v>16908</v>
      </c>
      <c r="B1272" s="206" t="s">
        <v>16910</v>
      </c>
      <c r="C1272" s="203">
        <v>90229090</v>
      </c>
      <c r="D1272" s="205">
        <v>0.12</v>
      </c>
      <c r="E1272" s="198" t="str">
        <f t="shared" si="38"/>
        <v>SC+U17LVDRAC40</v>
      </c>
      <c r="F1272" s="70" t="str">
        <f t="shared" si="39"/>
        <v/>
      </c>
    </row>
    <row r="1273" spans="1:6" x14ac:dyDescent="0.2">
      <c r="A1273" s="209" t="s">
        <v>20871</v>
      </c>
      <c r="B1273" s="203" t="s">
        <v>20873</v>
      </c>
      <c r="C1273" s="203">
        <v>90229090</v>
      </c>
      <c r="D1273" s="205">
        <v>0.12</v>
      </c>
      <c r="E1273" s="198" t="str">
        <f t="shared" si="38"/>
        <v>SC+U17LVDRAC40</v>
      </c>
      <c r="F1273" s="70" t="str">
        <f t="shared" si="39"/>
        <v/>
      </c>
    </row>
    <row r="1274" spans="1:6" x14ac:dyDescent="0.2">
      <c r="A1274" s="209" t="s">
        <v>20910</v>
      </c>
      <c r="B1274" s="209" t="s">
        <v>20912</v>
      </c>
      <c r="C1274" s="203">
        <v>85044090</v>
      </c>
      <c r="D1274" s="205">
        <v>0.18</v>
      </c>
      <c r="E1274" s="198" t="str">
        <f t="shared" si="38"/>
        <v>TN+01643/</v>
      </c>
      <c r="F1274" s="70" t="str">
        <f t="shared" si="39"/>
        <v/>
      </c>
    </row>
    <row r="1275" spans="1:6" x14ac:dyDescent="0.2">
      <c r="A1275" s="206" t="s">
        <v>21088</v>
      </c>
      <c r="B1275" s="206" t="s">
        <v>21090</v>
      </c>
      <c r="C1275" s="203">
        <v>39269099</v>
      </c>
      <c r="D1275" s="205">
        <v>0.18</v>
      </c>
      <c r="E1275" s="198" t="str">
        <f t="shared" si="38"/>
        <v>TN+21841</v>
      </c>
      <c r="F1275" s="70" t="str">
        <f t="shared" si="39"/>
        <v/>
      </c>
    </row>
    <row r="1276" spans="1:6" x14ac:dyDescent="0.2">
      <c r="A1276" s="206" t="s">
        <v>7386</v>
      </c>
      <c r="B1276" s="206" t="s">
        <v>7387</v>
      </c>
      <c r="C1276" s="203">
        <v>85045090</v>
      </c>
      <c r="D1276" s="205">
        <v>0.18</v>
      </c>
      <c r="E1276" s="198" t="str">
        <f t="shared" si="38"/>
        <v>VA+1342</v>
      </c>
      <c r="F1276" s="70" t="str">
        <f t="shared" si="39"/>
        <v/>
      </c>
    </row>
    <row r="1277" spans="1:6" x14ac:dyDescent="0.2">
      <c r="A1277" s="206" t="s">
        <v>7392</v>
      </c>
      <c r="B1277" s="206" t="s">
        <v>7393</v>
      </c>
      <c r="C1277" s="203">
        <v>85442090</v>
      </c>
      <c r="D1277" s="205">
        <v>0.18</v>
      </c>
      <c r="E1277" s="198" t="str">
        <f t="shared" si="38"/>
        <v>VA+1746</v>
      </c>
      <c r="F1277" s="70" t="str">
        <f t="shared" si="39"/>
        <v/>
      </c>
    </row>
    <row r="1278" spans="1:6" x14ac:dyDescent="0.2">
      <c r="A1278" s="206" t="s">
        <v>7395</v>
      </c>
      <c r="B1278" s="206" t="s">
        <v>7396</v>
      </c>
      <c r="C1278" s="203">
        <v>3919</v>
      </c>
      <c r="D1278" s="205">
        <v>0.18</v>
      </c>
      <c r="E1278" s="198" t="str">
        <f t="shared" si="38"/>
        <v>VA+1975</v>
      </c>
      <c r="F1278" s="70" t="str">
        <f t="shared" si="39"/>
        <v/>
      </c>
    </row>
    <row r="1279" spans="1:6" x14ac:dyDescent="0.2">
      <c r="A1279" s="206" t="s">
        <v>8452</v>
      </c>
      <c r="B1279" s="206" t="s">
        <v>8453</v>
      </c>
      <c r="C1279" s="203">
        <v>3919</v>
      </c>
      <c r="D1279" s="205">
        <v>0.18</v>
      </c>
      <c r="E1279" s="198" t="str">
        <f t="shared" si="38"/>
        <v>VA+2055</v>
      </c>
      <c r="F1279" s="70" t="str">
        <f t="shared" si="39"/>
        <v/>
      </c>
    </row>
    <row r="1280" spans="1:6" x14ac:dyDescent="0.2">
      <c r="A1280" s="206" t="s">
        <v>8458</v>
      </c>
      <c r="B1280" s="206" t="s">
        <v>8459</v>
      </c>
      <c r="C1280" s="203">
        <v>85442090</v>
      </c>
      <c r="D1280" s="205">
        <v>0.18</v>
      </c>
      <c r="E1280" s="198" t="str">
        <f t="shared" si="38"/>
        <v>VA+2163</v>
      </c>
      <c r="F1280" s="70" t="str">
        <f t="shared" si="39"/>
        <v/>
      </c>
    </row>
    <row r="1281" spans="1:6" x14ac:dyDescent="0.2">
      <c r="A1281" s="206" t="s">
        <v>8461</v>
      </c>
      <c r="B1281" s="206" t="s">
        <v>23894</v>
      </c>
      <c r="C1281" s="203">
        <v>90229090</v>
      </c>
      <c r="D1281" s="205">
        <v>0.12</v>
      </c>
      <c r="E1281" s="198" t="str">
        <f t="shared" si="38"/>
        <v>VA+2387</v>
      </c>
      <c r="F1281" s="70" t="str">
        <f t="shared" si="39"/>
        <v/>
      </c>
    </row>
    <row r="1282" spans="1:6" x14ac:dyDescent="0.2">
      <c r="A1282" s="206" t="s">
        <v>8481</v>
      </c>
      <c r="B1282" s="206" t="s">
        <v>881</v>
      </c>
      <c r="C1282" s="203">
        <v>9022</v>
      </c>
      <c r="D1282" s="205">
        <v>0.12</v>
      </c>
      <c r="E1282" s="198" t="str">
        <f t="shared" ref="E1282:E1345" si="40">IF(D1282="","",LEFT(A1282,LEN(A1282)-1))</f>
        <v>VA+2988</v>
      </c>
      <c r="F1282" s="70" t="str">
        <f t="shared" ref="F1282:F1345" si="41">IF(D1282="","",IF(E1282=E1283,IF(C1282&lt;&gt;C1283,"MISMATCH",""),""))</f>
        <v/>
      </c>
    </row>
    <row r="1283" spans="1:6" x14ac:dyDescent="0.2">
      <c r="A1283" s="203" t="s">
        <v>8497</v>
      </c>
      <c r="B1283" s="203" t="s">
        <v>8498</v>
      </c>
      <c r="C1283" s="203">
        <v>85045090</v>
      </c>
      <c r="D1283" s="205">
        <v>0.18</v>
      </c>
      <c r="E1283" s="198" t="str">
        <f t="shared" si="40"/>
        <v>VA+3491</v>
      </c>
      <c r="F1283" s="70" t="str">
        <f t="shared" si="41"/>
        <v/>
      </c>
    </row>
    <row r="1284" spans="1:6" x14ac:dyDescent="0.2">
      <c r="A1284" s="206" t="s">
        <v>8502</v>
      </c>
      <c r="B1284" s="206" t="s">
        <v>8503</v>
      </c>
      <c r="C1284" s="203">
        <v>90229090</v>
      </c>
      <c r="D1284" s="205">
        <v>0.12</v>
      </c>
      <c r="E1284" s="198" t="str">
        <f t="shared" si="40"/>
        <v>VA+3989</v>
      </c>
      <c r="F1284" s="70" t="str">
        <f t="shared" si="41"/>
        <v/>
      </c>
    </row>
    <row r="1285" spans="1:6" x14ac:dyDescent="0.2">
      <c r="A1285" s="206" t="s">
        <v>8505</v>
      </c>
      <c r="B1285" s="206" t="s">
        <v>8506</v>
      </c>
      <c r="C1285" s="203">
        <v>90229090</v>
      </c>
      <c r="D1285" s="205">
        <v>0.12</v>
      </c>
      <c r="E1285" s="198" t="str">
        <f t="shared" si="40"/>
        <v>VA+3989</v>
      </c>
      <c r="F1285" s="70" t="str">
        <f t="shared" si="41"/>
        <v/>
      </c>
    </row>
    <row r="1286" spans="1:6" x14ac:dyDescent="0.2">
      <c r="A1286" s="206" t="s">
        <v>16345</v>
      </c>
      <c r="B1286" s="206" t="s">
        <v>22149</v>
      </c>
      <c r="C1286" s="203">
        <v>9022</v>
      </c>
      <c r="D1286" s="205">
        <v>0.12</v>
      </c>
      <c r="E1286" s="198" t="str">
        <f t="shared" si="40"/>
        <v>VR+1831102</v>
      </c>
      <c r="F1286" s="70" t="str">
        <f t="shared" si="41"/>
        <v/>
      </c>
    </row>
    <row r="1287" spans="1:6" x14ac:dyDescent="0.2">
      <c r="A1287" s="206" t="s">
        <v>18475</v>
      </c>
      <c r="B1287" s="206" t="s">
        <v>21942</v>
      </c>
      <c r="C1287" s="203">
        <v>85044030</v>
      </c>
      <c r="D1287" s="205">
        <v>0.18</v>
      </c>
      <c r="E1287" s="198" t="str">
        <f t="shared" si="40"/>
        <v>VR+18311050-A</v>
      </c>
      <c r="F1287" s="70" t="str">
        <f t="shared" si="41"/>
        <v/>
      </c>
    </row>
    <row r="1288" spans="1:6" x14ac:dyDescent="0.2">
      <c r="A1288" s="209" t="s">
        <v>22917</v>
      </c>
      <c r="B1288" s="209" t="s">
        <v>22919</v>
      </c>
      <c r="C1288" s="203">
        <v>40169990</v>
      </c>
      <c r="D1288" s="205">
        <v>0.18</v>
      </c>
      <c r="E1288" s="198" t="str">
        <f t="shared" si="40"/>
        <v>VR+1831141001</v>
      </c>
      <c r="F1288" s="70" t="str">
        <f t="shared" si="41"/>
        <v/>
      </c>
    </row>
    <row r="1289" spans="1:6" x14ac:dyDescent="0.2">
      <c r="A1289" s="209" t="s">
        <v>22920</v>
      </c>
      <c r="B1289" s="209" t="s">
        <v>22922</v>
      </c>
      <c r="C1289" s="203">
        <v>40169990</v>
      </c>
      <c r="D1289" s="205">
        <v>0.18</v>
      </c>
      <c r="E1289" s="198" t="str">
        <f t="shared" si="40"/>
        <v>VR+1831141101</v>
      </c>
      <c r="F1289" s="70" t="str">
        <f t="shared" si="41"/>
        <v/>
      </c>
    </row>
    <row r="1290" spans="1:6" x14ac:dyDescent="0.2">
      <c r="A1290" s="209" t="s">
        <v>18487</v>
      </c>
      <c r="B1290" s="214" t="s">
        <v>21946</v>
      </c>
      <c r="C1290" s="203">
        <v>85442090</v>
      </c>
      <c r="D1290" s="205">
        <v>0.18</v>
      </c>
      <c r="E1290" s="198" t="str">
        <f t="shared" si="40"/>
        <v>VR+1841341001</v>
      </c>
      <c r="F1290" s="70" t="str">
        <f t="shared" si="41"/>
        <v/>
      </c>
    </row>
    <row r="1291" spans="1:6" x14ac:dyDescent="0.2">
      <c r="A1291" s="206" t="s">
        <v>18855</v>
      </c>
      <c r="B1291" s="206" t="s">
        <v>19904</v>
      </c>
      <c r="C1291" s="203">
        <v>85076000</v>
      </c>
      <c r="D1291" s="205">
        <v>0.18</v>
      </c>
      <c r="E1291" s="198" t="str">
        <f t="shared" si="40"/>
        <v>VR+FXRB-01</v>
      </c>
      <c r="F1291" s="70" t="str">
        <f t="shared" si="41"/>
        <v/>
      </c>
    </row>
    <row r="1292" spans="1:6" x14ac:dyDescent="0.2">
      <c r="A1292" s="209" t="s">
        <v>22208</v>
      </c>
      <c r="B1292" s="209" t="s">
        <v>16566</v>
      </c>
      <c r="C1292" s="203">
        <v>85442090</v>
      </c>
      <c r="D1292" s="205">
        <v>0.18</v>
      </c>
      <c r="E1292" s="198" t="str">
        <f t="shared" si="40"/>
        <v>CM+611309</v>
      </c>
      <c r="F1292" s="70" t="str">
        <f t="shared" si="41"/>
        <v/>
      </c>
    </row>
    <row r="1293" spans="1:6" x14ac:dyDescent="0.2">
      <c r="A1293" s="209" t="s">
        <v>9260</v>
      </c>
      <c r="B1293" s="209" t="s">
        <v>9261</v>
      </c>
      <c r="C1293" s="203">
        <v>84835010</v>
      </c>
      <c r="D1293" s="205">
        <v>0.18</v>
      </c>
      <c r="E1293" s="198" t="str">
        <f t="shared" si="40"/>
        <v>SC+RS001878</v>
      </c>
      <c r="F1293" s="70" t="str">
        <f t="shared" si="41"/>
        <v/>
      </c>
    </row>
    <row r="1294" spans="1:6" x14ac:dyDescent="0.2">
      <c r="A1294" s="209" t="s">
        <v>6284</v>
      </c>
      <c r="B1294" s="209" t="s">
        <v>16900</v>
      </c>
      <c r="C1294" s="203">
        <v>73129000</v>
      </c>
      <c r="D1294" s="205">
        <v>0.18</v>
      </c>
      <c r="E1294" s="198" t="str">
        <f t="shared" si="40"/>
        <v>SC+RS002534</v>
      </c>
      <c r="F1294" s="70" t="str">
        <f t="shared" si="41"/>
        <v/>
      </c>
    </row>
    <row r="1295" spans="1:6" x14ac:dyDescent="0.2">
      <c r="A1295" s="209" t="s">
        <v>9272</v>
      </c>
      <c r="B1295" s="209" t="s">
        <v>9273</v>
      </c>
      <c r="C1295" s="203">
        <v>73129000</v>
      </c>
      <c r="D1295" s="205">
        <v>0.18</v>
      </c>
      <c r="E1295" s="198" t="str">
        <f t="shared" si="40"/>
        <v>SC+RS002077</v>
      </c>
      <c r="F1295" s="70" t="str">
        <f t="shared" si="41"/>
        <v/>
      </c>
    </row>
    <row r="1296" spans="1:6" x14ac:dyDescent="0.2">
      <c r="A1296" s="209" t="s">
        <v>6358</v>
      </c>
      <c r="B1296" s="209" t="s">
        <v>6359</v>
      </c>
      <c r="C1296" s="203">
        <v>73209090</v>
      </c>
      <c r="D1296" s="205">
        <v>0.18</v>
      </c>
      <c r="E1296" s="198" t="str">
        <f t="shared" si="40"/>
        <v>SC+A527001-0</v>
      </c>
      <c r="F1296" s="70" t="str">
        <f t="shared" si="41"/>
        <v/>
      </c>
    </row>
    <row r="1297" spans="1:6" x14ac:dyDescent="0.2">
      <c r="A1297" s="209" t="s">
        <v>5322</v>
      </c>
      <c r="B1297" s="209" t="s">
        <v>4893</v>
      </c>
      <c r="C1297" s="209">
        <v>40103999</v>
      </c>
      <c r="D1297" s="200">
        <v>0.18</v>
      </c>
      <c r="E1297" s="198" t="str">
        <f t="shared" si="40"/>
        <v>CM+951466519</v>
      </c>
      <c r="F1297" s="70" t="str">
        <f t="shared" si="41"/>
        <v/>
      </c>
    </row>
    <row r="1298" spans="1:6" x14ac:dyDescent="0.2">
      <c r="A1298" s="209" t="s">
        <v>22823</v>
      </c>
      <c r="B1298" s="203" t="s">
        <v>22825</v>
      </c>
      <c r="C1298" s="203">
        <v>90229090</v>
      </c>
      <c r="D1298" s="205">
        <v>0.12</v>
      </c>
      <c r="E1298" s="198" t="str">
        <f t="shared" si="40"/>
        <v>SC+A522020-0</v>
      </c>
      <c r="F1298" s="70" t="str">
        <f t="shared" si="41"/>
        <v/>
      </c>
    </row>
    <row r="1299" spans="1:6" x14ac:dyDescent="0.2">
      <c r="A1299" s="209" t="s">
        <v>17165</v>
      </c>
      <c r="B1299" s="209" t="s">
        <v>17167</v>
      </c>
      <c r="C1299" s="203">
        <v>85044090</v>
      </c>
      <c r="D1299" s="205">
        <v>0.18</v>
      </c>
      <c r="E1299" s="198" t="str">
        <f t="shared" si="40"/>
        <v>CM+607278</v>
      </c>
      <c r="F1299" s="70" t="str">
        <f t="shared" si="41"/>
        <v/>
      </c>
    </row>
    <row r="1300" spans="1:6" x14ac:dyDescent="0.2">
      <c r="A1300" s="209" t="s">
        <v>23044</v>
      </c>
      <c r="B1300" s="209" t="s">
        <v>17529</v>
      </c>
      <c r="C1300" s="203">
        <v>90229090</v>
      </c>
      <c r="D1300" s="205">
        <v>0.12</v>
      </c>
      <c r="E1300" s="198" t="str">
        <f t="shared" si="40"/>
        <v>CM+611932</v>
      </c>
      <c r="F1300" s="70" t="str">
        <f t="shared" si="41"/>
        <v/>
      </c>
    </row>
    <row r="1301" spans="1:6" x14ac:dyDescent="0.2">
      <c r="A1301" s="209" t="s">
        <v>861</v>
      </c>
      <c r="B1301" s="209" t="s">
        <v>863</v>
      </c>
      <c r="C1301" s="203">
        <v>85442090</v>
      </c>
      <c r="D1301" s="205">
        <v>0.18</v>
      </c>
      <c r="E1301" s="198" t="str">
        <f t="shared" si="40"/>
        <v>SC+A8160-0</v>
      </c>
      <c r="F1301" s="70" t="str">
        <f t="shared" si="41"/>
        <v/>
      </c>
    </row>
    <row r="1302" spans="1:6" x14ac:dyDescent="0.2">
      <c r="A1302" s="209" t="s">
        <v>7864</v>
      </c>
      <c r="B1302" s="209" t="s">
        <v>7865</v>
      </c>
      <c r="C1302" s="209">
        <v>85334010</v>
      </c>
      <c r="D1302" s="200">
        <v>0.18</v>
      </c>
      <c r="E1302" s="198" t="str">
        <f t="shared" si="40"/>
        <v>SC+A9727-0</v>
      </c>
      <c r="F1302" s="70" t="str">
        <f t="shared" si="41"/>
        <v/>
      </c>
    </row>
    <row r="1303" spans="1:6" x14ac:dyDescent="0.2">
      <c r="A1303" s="209" t="s">
        <v>22354</v>
      </c>
      <c r="B1303" s="209" t="s">
        <v>22356</v>
      </c>
      <c r="C1303" s="203">
        <v>85442090</v>
      </c>
      <c r="D1303" s="205">
        <v>0.18</v>
      </c>
      <c r="E1303" s="198" t="str">
        <f t="shared" si="40"/>
        <v>CM+620172</v>
      </c>
      <c r="F1303" s="70" t="str">
        <f t="shared" si="41"/>
        <v/>
      </c>
    </row>
    <row r="1304" spans="1:6" x14ac:dyDescent="0.2">
      <c r="A1304" s="209" t="s">
        <v>17960</v>
      </c>
      <c r="B1304" s="209" t="s">
        <v>23907</v>
      </c>
      <c r="C1304" s="203">
        <v>90229090</v>
      </c>
      <c r="D1304" s="205">
        <v>0.12</v>
      </c>
      <c r="E1304" s="198" t="str">
        <f t="shared" si="40"/>
        <v>RF+18311020-A</v>
      </c>
      <c r="F1304" s="70" t="str">
        <f t="shared" si="41"/>
        <v/>
      </c>
    </row>
    <row r="1305" spans="1:6" x14ac:dyDescent="0.2">
      <c r="A1305" s="209" t="s">
        <v>23908</v>
      </c>
      <c r="B1305" s="209" t="s">
        <v>5549</v>
      </c>
      <c r="C1305" s="203">
        <v>90229090</v>
      </c>
      <c r="D1305" s="205">
        <v>0.12</v>
      </c>
      <c r="E1305" s="198" t="str">
        <f t="shared" si="40"/>
        <v>CM+604041</v>
      </c>
      <c r="F1305" s="70" t="str">
        <f t="shared" si="41"/>
        <v/>
      </c>
    </row>
    <row r="1306" spans="1:6" x14ac:dyDescent="0.2">
      <c r="A1306" s="209" t="s">
        <v>16811</v>
      </c>
      <c r="B1306" s="209" t="s">
        <v>16813</v>
      </c>
      <c r="C1306" s="203">
        <v>85369090</v>
      </c>
      <c r="D1306" s="205">
        <v>0.18</v>
      </c>
      <c r="E1306" s="198" t="str">
        <f t="shared" si="40"/>
        <v>SC+A520491-0</v>
      </c>
      <c r="F1306" s="70" t="str">
        <f t="shared" si="41"/>
        <v/>
      </c>
    </row>
    <row r="1307" spans="1:6" x14ac:dyDescent="0.2">
      <c r="A1307" s="209" t="s">
        <v>23767</v>
      </c>
      <c r="B1307" s="209" t="s">
        <v>23909</v>
      </c>
      <c r="C1307" s="203">
        <v>90229090</v>
      </c>
      <c r="D1307" s="205">
        <v>0.12</v>
      </c>
      <c r="E1307" s="198" t="str">
        <f t="shared" si="40"/>
        <v>SC+CC00026-CV</v>
      </c>
      <c r="F1307" s="70" t="str">
        <f t="shared" si="41"/>
        <v/>
      </c>
    </row>
    <row r="1308" spans="1:6" x14ac:dyDescent="0.2">
      <c r="A1308" s="209" t="s">
        <v>22832</v>
      </c>
      <c r="B1308" s="209" t="s">
        <v>22834</v>
      </c>
      <c r="C1308" s="203">
        <v>90229090</v>
      </c>
      <c r="D1308" s="205">
        <v>0.12</v>
      </c>
      <c r="E1308" s="198" t="str">
        <f t="shared" si="40"/>
        <v>SC+A522023-0</v>
      </c>
      <c r="F1308" s="70" t="str">
        <f t="shared" si="41"/>
        <v/>
      </c>
    </row>
    <row r="1309" spans="1:6" x14ac:dyDescent="0.2">
      <c r="A1309" s="209" t="s">
        <v>23055</v>
      </c>
      <c r="B1309" s="203" t="s">
        <v>17627</v>
      </c>
      <c r="C1309" s="203">
        <v>90229090</v>
      </c>
      <c r="D1309" s="205">
        <v>0.12</v>
      </c>
      <c r="E1309" s="198" t="str">
        <f t="shared" si="40"/>
        <v>CM+612271</v>
      </c>
      <c r="F1309" s="70" t="str">
        <f t="shared" si="41"/>
        <v/>
      </c>
    </row>
    <row r="1310" spans="1:6" x14ac:dyDescent="0.2">
      <c r="A1310" s="209" t="s">
        <v>22332</v>
      </c>
      <c r="B1310" s="203" t="s">
        <v>22334</v>
      </c>
      <c r="C1310" s="203">
        <v>90229090</v>
      </c>
      <c r="D1310" s="205">
        <v>0.12</v>
      </c>
      <c r="E1310" s="198" t="str">
        <f t="shared" si="40"/>
        <v>CM+620162</v>
      </c>
      <c r="F1310" s="70" t="str">
        <f t="shared" si="41"/>
        <v/>
      </c>
    </row>
    <row r="1311" spans="1:6" x14ac:dyDescent="0.2">
      <c r="A1311" s="209" t="s">
        <v>22339</v>
      </c>
      <c r="B1311" s="203" t="s">
        <v>22341</v>
      </c>
      <c r="C1311" s="203">
        <v>85442090</v>
      </c>
      <c r="D1311" s="205">
        <v>0.18</v>
      </c>
      <c r="E1311" s="198" t="str">
        <f t="shared" si="40"/>
        <v>CM+620165</v>
      </c>
      <c r="F1311" s="70" t="str">
        <f t="shared" si="41"/>
        <v/>
      </c>
    </row>
    <row r="1312" spans="1:6" x14ac:dyDescent="0.2">
      <c r="A1312" s="209" t="s">
        <v>23022</v>
      </c>
      <c r="B1312" s="209" t="s">
        <v>23024</v>
      </c>
      <c r="C1312" s="203">
        <v>85442090</v>
      </c>
      <c r="D1312" s="205">
        <v>0.18</v>
      </c>
      <c r="E1312" s="198" t="str">
        <f t="shared" si="40"/>
        <v>CM+611230</v>
      </c>
      <c r="F1312" s="70" t="str">
        <f t="shared" si="41"/>
        <v/>
      </c>
    </row>
    <row r="1313" spans="1:6" x14ac:dyDescent="0.2">
      <c r="A1313" s="209" t="s">
        <v>22306</v>
      </c>
      <c r="B1313" s="203" t="s">
        <v>22308</v>
      </c>
      <c r="C1313" s="203">
        <v>90229090</v>
      </c>
      <c r="D1313" s="205">
        <v>0.12</v>
      </c>
      <c r="E1313" s="198" t="str">
        <f t="shared" si="40"/>
        <v>CM+620148</v>
      </c>
      <c r="F1313" s="70" t="str">
        <f t="shared" si="41"/>
        <v/>
      </c>
    </row>
    <row r="1314" spans="1:6" x14ac:dyDescent="0.2">
      <c r="A1314" s="209" t="s">
        <v>19979</v>
      </c>
      <c r="B1314" s="203" t="s">
        <v>15007</v>
      </c>
      <c r="C1314" s="203">
        <v>84142090</v>
      </c>
      <c r="D1314" s="205">
        <v>0.18</v>
      </c>
      <c r="E1314" s="198" t="str">
        <f t="shared" si="40"/>
        <v>CF+951466230</v>
      </c>
      <c r="F1314" s="70" t="str">
        <f t="shared" si="41"/>
        <v/>
      </c>
    </row>
    <row r="1315" spans="1:6" x14ac:dyDescent="0.2">
      <c r="A1315" s="209" t="s">
        <v>23769</v>
      </c>
      <c r="B1315" s="203" t="s">
        <v>23771</v>
      </c>
      <c r="C1315" s="203">
        <v>90229090</v>
      </c>
      <c r="D1315" s="205">
        <v>0.12</v>
      </c>
      <c r="E1315" s="198" t="str">
        <f t="shared" si="40"/>
        <v>SC+P0017</v>
      </c>
      <c r="F1315" s="70" t="str">
        <f t="shared" si="41"/>
        <v/>
      </c>
    </row>
    <row r="1316" spans="1:6" x14ac:dyDescent="0.2">
      <c r="A1316" s="209" t="s">
        <v>17364</v>
      </c>
      <c r="B1316" s="203" t="s">
        <v>17366</v>
      </c>
      <c r="C1316" s="203">
        <v>73259999</v>
      </c>
      <c r="D1316" s="205">
        <v>0.18</v>
      </c>
      <c r="E1316" s="198" t="str">
        <f t="shared" si="40"/>
        <v>CM+611228</v>
      </c>
      <c r="F1316" s="70" t="str">
        <f t="shared" si="41"/>
        <v/>
      </c>
    </row>
    <row r="1317" spans="1:6" x14ac:dyDescent="0.2">
      <c r="A1317" s="209" t="s">
        <v>16503</v>
      </c>
      <c r="B1317" s="209" t="s">
        <v>16505</v>
      </c>
      <c r="C1317" s="203">
        <v>85369090</v>
      </c>
      <c r="D1317" s="205">
        <v>0.18</v>
      </c>
      <c r="E1317" s="198" t="str">
        <f t="shared" si="40"/>
        <v>CM+610637</v>
      </c>
      <c r="F1317" s="70" t="str">
        <f t="shared" si="41"/>
        <v/>
      </c>
    </row>
    <row r="1318" spans="1:6" x14ac:dyDescent="0.2">
      <c r="A1318" s="214" t="s">
        <v>23910</v>
      </c>
      <c r="B1318" s="214" t="s">
        <v>5549</v>
      </c>
      <c r="C1318" s="203">
        <v>90229090</v>
      </c>
      <c r="D1318" s="205">
        <v>0.12</v>
      </c>
      <c r="E1318" s="198" t="str">
        <f t="shared" si="40"/>
        <v>CF+604041</v>
      </c>
      <c r="F1318" s="70" t="str">
        <f t="shared" si="41"/>
        <v/>
      </c>
    </row>
    <row r="1319" spans="1:6" x14ac:dyDescent="0.2">
      <c r="A1319" s="209" t="s">
        <v>23911</v>
      </c>
      <c r="B1319" s="209" t="s">
        <v>3389</v>
      </c>
      <c r="C1319" s="203">
        <v>90229090</v>
      </c>
      <c r="D1319" s="205">
        <v>0.12</v>
      </c>
      <c r="E1319" s="198" t="str">
        <f t="shared" si="40"/>
        <v>CM+951703001</v>
      </c>
      <c r="F1319" s="70" t="str">
        <f t="shared" si="41"/>
        <v/>
      </c>
    </row>
    <row r="1320" spans="1:6" x14ac:dyDescent="0.2">
      <c r="A1320" s="203" t="s">
        <v>24353</v>
      </c>
      <c r="B1320" s="203" t="s">
        <v>9314</v>
      </c>
      <c r="C1320" s="203">
        <v>90229090</v>
      </c>
      <c r="D1320" s="205">
        <v>0.12</v>
      </c>
      <c r="E1320" s="198" t="str">
        <f t="shared" si="40"/>
        <v>RF+A8186-1</v>
      </c>
      <c r="F1320" s="70" t="str">
        <f t="shared" si="41"/>
        <v/>
      </c>
    </row>
    <row r="1321" spans="1:6" x14ac:dyDescent="0.2">
      <c r="A1321" s="203" t="s">
        <v>24769</v>
      </c>
      <c r="B1321" s="203" t="s">
        <v>24770</v>
      </c>
      <c r="C1321" s="203">
        <v>85442090</v>
      </c>
      <c r="D1321" s="205">
        <v>0.18</v>
      </c>
      <c r="E1321" s="198" t="str">
        <f t="shared" si="40"/>
        <v>A615377.</v>
      </c>
      <c r="F1321" s="70" t="str">
        <f t="shared" si="41"/>
        <v/>
      </c>
    </row>
    <row r="1322" spans="1:6" x14ac:dyDescent="0.2">
      <c r="A1322" s="209" t="s">
        <v>23042</v>
      </c>
      <c r="B1322" s="209" t="s">
        <v>23041</v>
      </c>
      <c r="C1322" s="203">
        <v>90229090</v>
      </c>
      <c r="D1322" s="205">
        <v>0.12</v>
      </c>
      <c r="E1322" s="198" t="str">
        <f t="shared" si="40"/>
        <v>CM+611925</v>
      </c>
      <c r="F1322" s="70" t="str">
        <f t="shared" si="41"/>
        <v/>
      </c>
    </row>
    <row r="1323" spans="1:6" x14ac:dyDescent="0.2">
      <c r="A1323" s="209" t="s">
        <v>24414</v>
      </c>
      <c r="B1323" s="209" t="s">
        <v>22139</v>
      </c>
      <c r="C1323" s="203">
        <v>90229090</v>
      </c>
      <c r="D1323" s="205">
        <v>0.12</v>
      </c>
      <c r="E1323" s="198" t="str">
        <f t="shared" si="40"/>
        <v>SC+A8186-1</v>
      </c>
      <c r="F1323" s="70" t="str">
        <f t="shared" si="41"/>
        <v/>
      </c>
    </row>
    <row r="1324" spans="1:6" x14ac:dyDescent="0.2">
      <c r="A1324" s="203" t="s">
        <v>16901</v>
      </c>
      <c r="B1324" s="203" t="s">
        <v>16903</v>
      </c>
      <c r="C1324" s="203">
        <v>90229090</v>
      </c>
      <c r="D1324" s="205">
        <v>0.12</v>
      </c>
      <c r="E1324" s="198" t="str">
        <f t="shared" si="40"/>
        <v>SC+RS002536</v>
      </c>
      <c r="F1324" s="70" t="str">
        <f t="shared" si="41"/>
        <v/>
      </c>
    </row>
    <row r="1325" spans="1:6" x14ac:dyDescent="0.2">
      <c r="A1325" s="209" t="s">
        <v>17349</v>
      </c>
      <c r="B1325" s="203" t="s">
        <v>17351</v>
      </c>
      <c r="C1325" s="203">
        <v>85369090</v>
      </c>
      <c r="D1325" s="205">
        <v>0.18</v>
      </c>
      <c r="E1325" s="198" t="str">
        <f t="shared" si="40"/>
        <v>CM+610679</v>
      </c>
      <c r="F1325" s="70" t="str">
        <f t="shared" si="41"/>
        <v/>
      </c>
    </row>
    <row r="1326" spans="1:6" x14ac:dyDescent="0.2">
      <c r="A1326" s="209" t="s">
        <v>22204</v>
      </c>
      <c r="B1326" s="209" t="s">
        <v>16560</v>
      </c>
      <c r="C1326" s="203">
        <v>85442090</v>
      </c>
      <c r="D1326" s="205">
        <v>0.18</v>
      </c>
      <c r="E1326" s="198" t="str">
        <f t="shared" si="40"/>
        <v>CM+611241</v>
      </c>
      <c r="F1326" s="70" t="str">
        <f t="shared" si="41"/>
        <v/>
      </c>
    </row>
    <row r="1327" spans="1:6" x14ac:dyDescent="0.2">
      <c r="A1327" s="209" t="s">
        <v>23991</v>
      </c>
      <c r="B1327" s="209" t="s">
        <v>18568</v>
      </c>
      <c r="C1327" s="203">
        <v>90229090</v>
      </c>
      <c r="D1327" s="205">
        <v>0.12</v>
      </c>
      <c r="E1327" s="198" t="str">
        <f t="shared" si="40"/>
        <v>CM+613264</v>
      </c>
      <c r="F1327" s="70" t="str">
        <f t="shared" si="41"/>
        <v/>
      </c>
    </row>
    <row r="1328" spans="1:6" x14ac:dyDescent="0.2">
      <c r="A1328" s="209" t="s">
        <v>23016</v>
      </c>
      <c r="B1328" s="209" t="s">
        <v>16514</v>
      </c>
      <c r="C1328" s="203">
        <v>73259999</v>
      </c>
      <c r="D1328" s="205">
        <v>0.18</v>
      </c>
      <c r="E1328" s="198" t="str">
        <f t="shared" si="40"/>
        <v>CM+610644</v>
      </c>
      <c r="F1328" s="70" t="str">
        <f t="shared" si="41"/>
        <v/>
      </c>
    </row>
    <row r="1329" spans="1:6" x14ac:dyDescent="0.2">
      <c r="A1329" s="209" t="s">
        <v>22206</v>
      </c>
      <c r="B1329" s="209" t="s">
        <v>16563</v>
      </c>
      <c r="C1329" s="203">
        <v>85442090</v>
      </c>
      <c r="D1329" s="205">
        <v>0.18</v>
      </c>
      <c r="E1329" s="198" t="str">
        <f t="shared" si="40"/>
        <v>CM+611308</v>
      </c>
      <c r="F1329" s="70" t="str">
        <f t="shared" si="41"/>
        <v/>
      </c>
    </row>
    <row r="1330" spans="1:6" x14ac:dyDescent="0.2">
      <c r="A1330" s="209" t="s">
        <v>22706</v>
      </c>
      <c r="B1330" s="203" t="s">
        <v>22708</v>
      </c>
      <c r="C1330" s="203">
        <v>90229090</v>
      </c>
      <c r="D1330" s="205">
        <v>0.12</v>
      </c>
      <c r="E1330" s="198" t="str">
        <f t="shared" si="40"/>
        <v>RF+RS002415</v>
      </c>
      <c r="F1330" s="70" t="str">
        <f t="shared" si="41"/>
        <v/>
      </c>
    </row>
    <row r="1331" spans="1:6" x14ac:dyDescent="0.2">
      <c r="A1331" s="209" t="s">
        <v>15865</v>
      </c>
      <c r="B1331" s="203" t="s">
        <v>15867</v>
      </c>
      <c r="C1331" s="209">
        <v>90229090</v>
      </c>
      <c r="D1331" s="200">
        <v>0.12</v>
      </c>
      <c r="E1331" s="198" t="str">
        <f t="shared" si="40"/>
        <v>SC+195180100</v>
      </c>
      <c r="F1331" s="70" t="str">
        <f t="shared" si="41"/>
        <v/>
      </c>
    </row>
    <row r="1332" spans="1:6" x14ac:dyDescent="0.2">
      <c r="A1332" s="209" t="s">
        <v>770</v>
      </c>
      <c r="B1332" s="203" t="s">
        <v>772</v>
      </c>
      <c r="C1332" s="203">
        <v>73129000</v>
      </c>
      <c r="D1332" s="205">
        <v>0.18</v>
      </c>
      <c r="E1332" s="198" t="str">
        <f t="shared" si="40"/>
        <v>SC+11835-0</v>
      </c>
      <c r="F1332" s="70" t="str">
        <f t="shared" si="41"/>
        <v/>
      </c>
    </row>
    <row r="1333" spans="1:6" x14ac:dyDescent="0.2">
      <c r="A1333" s="209" t="s">
        <v>2179</v>
      </c>
      <c r="B1333" s="209" t="s">
        <v>2181</v>
      </c>
      <c r="C1333" s="203">
        <v>85442090</v>
      </c>
      <c r="D1333" s="205">
        <v>0.18</v>
      </c>
      <c r="E1333" s="198" t="str">
        <f t="shared" si="40"/>
        <v>CM+951464598</v>
      </c>
      <c r="F1333" s="70" t="str">
        <f t="shared" si="41"/>
        <v/>
      </c>
    </row>
    <row r="1334" spans="1:6" x14ac:dyDescent="0.2">
      <c r="A1334" s="209" t="s">
        <v>20721</v>
      </c>
      <c r="B1334" s="209" t="s">
        <v>20723</v>
      </c>
      <c r="C1334" s="203">
        <v>90229090</v>
      </c>
      <c r="D1334" s="205">
        <v>0.12</v>
      </c>
      <c r="E1334" s="198" t="str">
        <f t="shared" si="40"/>
        <v>ID+POWERBO</v>
      </c>
      <c r="F1334" s="70" t="str">
        <f t="shared" si="41"/>
        <v/>
      </c>
    </row>
    <row r="1335" spans="1:6" x14ac:dyDescent="0.2">
      <c r="A1335" s="203" t="s">
        <v>20706</v>
      </c>
      <c r="B1335" s="203" t="s">
        <v>20708</v>
      </c>
      <c r="C1335" s="203">
        <v>90229090</v>
      </c>
      <c r="D1335" s="205">
        <v>0.12</v>
      </c>
      <c r="E1335" s="198" t="str">
        <f t="shared" si="40"/>
        <v>ID+GR219-GO</v>
      </c>
      <c r="F1335" s="70" t="str">
        <f t="shared" si="41"/>
        <v/>
      </c>
    </row>
    <row r="1336" spans="1:6" x14ac:dyDescent="0.2">
      <c r="A1336" s="209" t="s">
        <v>23084</v>
      </c>
      <c r="B1336" s="203" t="s">
        <v>23083</v>
      </c>
      <c r="C1336" s="203">
        <v>90189099</v>
      </c>
      <c r="D1336" s="205">
        <v>0.12</v>
      </c>
      <c r="E1336" s="198" t="str">
        <f t="shared" si="40"/>
        <v>CM+616835</v>
      </c>
      <c r="F1336" s="70" t="str">
        <f t="shared" si="41"/>
        <v/>
      </c>
    </row>
    <row r="1337" spans="1:6" x14ac:dyDescent="0.2">
      <c r="A1337" s="203" t="s">
        <v>18770</v>
      </c>
      <c r="B1337" s="203" t="s">
        <v>22994</v>
      </c>
      <c r="C1337" s="203">
        <v>85442090</v>
      </c>
      <c r="D1337" s="205">
        <v>0.18</v>
      </c>
      <c r="E1337" s="198" t="str">
        <f t="shared" si="40"/>
        <v>SC+A521068-0</v>
      </c>
      <c r="F1337" s="70" t="str">
        <f t="shared" si="41"/>
        <v/>
      </c>
    </row>
    <row r="1338" spans="1:6" x14ac:dyDescent="0.2">
      <c r="A1338" s="209" t="s">
        <v>23957</v>
      </c>
      <c r="B1338" s="209" t="s">
        <v>23959</v>
      </c>
      <c r="C1338" s="203">
        <v>90229090</v>
      </c>
      <c r="D1338" s="205">
        <v>0.12</v>
      </c>
      <c r="E1338" s="198" t="str">
        <f t="shared" si="40"/>
        <v>CM+610009</v>
      </c>
      <c r="F1338" s="70" t="str">
        <f t="shared" si="41"/>
        <v/>
      </c>
    </row>
    <row r="1339" spans="1:6" x14ac:dyDescent="0.2">
      <c r="A1339" s="214" t="s">
        <v>18471</v>
      </c>
      <c r="B1339" s="203" t="s">
        <v>21189</v>
      </c>
      <c r="C1339" s="203">
        <v>90229090</v>
      </c>
      <c r="D1339" s="205">
        <v>0.12</v>
      </c>
      <c r="E1339" s="198" t="str">
        <f t="shared" si="40"/>
        <v>VR+18311020-A</v>
      </c>
      <c r="F1339" s="70" t="str">
        <f t="shared" si="41"/>
        <v/>
      </c>
    </row>
    <row r="1340" spans="1:6" x14ac:dyDescent="0.2">
      <c r="A1340" s="203" t="s">
        <v>20691</v>
      </c>
      <c r="B1340" s="203" t="s">
        <v>20693</v>
      </c>
      <c r="C1340" s="203">
        <v>85044030</v>
      </c>
      <c r="D1340" s="205">
        <v>0.18</v>
      </c>
      <c r="E1340" s="198" t="str">
        <f t="shared" si="40"/>
        <v>ID+CHARGE</v>
      </c>
      <c r="F1340" s="70" t="str">
        <f t="shared" si="41"/>
        <v/>
      </c>
    </row>
    <row r="1341" spans="1:6" x14ac:dyDescent="0.2">
      <c r="A1341" s="209" t="s">
        <v>15804</v>
      </c>
      <c r="B1341" s="209" t="s">
        <v>6674</v>
      </c>
      <c r="C1341" s="203">
        <v>39269099</v>
      </c>
      <c r="D1341" s="205">
        <v>0.18</v>
      </c>
      <c r="E1341" s="198" t="str">
        <f t="shared" si="40"/>
        <v>CM+951709870</v>
      </c>
      <c r="F1341" s="70" t="str">
        <f t="shared" si="41"/>
        <v/>
      </c>
    </row>
    <row r="1342" spans="1:6" x14ac:dyDescent="0.2">
      <c r="A1342" s="209" t="s">
        <v>24212</v>
      </c>
      <c r="B1342" s="209" t="s">
        <v>6532</v>
      </c>
      <c r="C1342" s="203">
        <v>90229090</v>
      </c>
      <c r="D1342" s="205">
        <v>0.12</v>
      </c>
      <c r="E1342" s="198" t="str">
        <f t="shared" si="40"/>
        <v>CM+951701445</v>
      </c>
      <c r="F1342" s="70" t="str">
        <f t="shared" si="41"/>
        <v/>
      </c>
    </row>
    <row r="1343" spans="1:6" x14ac:dyDescent="0.2">
      <c r="A1343" s="203" t="s">
        <v>20689</v>
      </c>
      <c r="B1343" s="203" t="s">
        <v>24337</v>
      </c>
      <c r="C1343" s="203">
        <v>85076000</v>
      </c>
      <c r="D1343" s="205">
        <v>0.18</v>
      </c>
      <c r="E1343" s="198" t="str">
        <f t="shared" si="40"/>
        <v>ID+BATTER</v>
      </c>
      <c r="F1343" s="70" t="str">
        <f t="shared" si="41"/>
        <v/>
      </c>
    </row>
    <row r="1344" spans="1:6" x14ac:dyDescent="0.2">
      <c r="A1344" s="209" t="s">
        <v>4482</v>
      </c>
      <c r="B1344" s="209" t="s">
        <v>24773</v>
      </c>
      <c r="C1344" s="203">
        <v>85442090</v>
      </c>
      <c r="D1344" s="205">
        <v>0.18</v>
      </c>
      <c r="E1344" s="198" t="str">
        <f t="shared" si="40"/>
        <v>CM+951788610</v>
      </c>
      <c r="F1344" s="70" t="str">
        <f t="shared" si="41"/>
        <v/>
      </c>
    </row>
    <row r="1345" spans="1:6" x14ac:dyDescent="0.2">
      <c r="A1345" s="209" t="s">
        <v>22967</v>
      </c>
      <c r="B1345" s="209" t="s">
        <v>23733</v>
      </c>
      <c r="C1345" s="203">
        <v>85442090</v>
      </c>
      <c r="D1345" s="205">
        <v>0.18</v>
      </c>
      <c r="E1345" s="198" t="str">
        <f t="shared" si="40"/>
        <v>SC+A521162-0</v>
      </c>
      <c r="F1345" s="70" t="str">
        <f t="shared" si="41"/>
        <v/>
      </c>
    </row>
    <row r="1346" spans="1:6" x14ac:dyDescent="0.2">
      <c r="A1346" s="209" t="s">
        <v>19338</v>
      </c>
      <c r="B1346" s="203" t="s">
        <v>24774</v>
      </c>
      <c r="C1346" s="203">
        <v>90229090</v>
      </c>
      <c r="D1346" s="205">
        <v>0.12</v>
      </c>
      <c r="E1346" s="198" t="str">
        <f t="shared" ref="E1346:E1409" si="42">IF(D1346="","",LEFT(A1346,LEN(A1346)-1))</f>
        <v>SC+5590402</v>
      </c>
      <c r="F1346" s="70" t="str">
        <f t="shared" ref="F1346:F1409" si="43">IF(D1346="","",IF(E1346=E1347,IF(C1346&lt;&gt;C1347,"MISMATCH",""),""))</f>
        <v/>
      </c>
    </row>
    <row r="1347" spans="1:6" x14ac:dyDescent="0.2">
      <c r="A1347" s="203" t="s">
        <v>24771</v>
      </c>
      <c r="B1347" s="209" t="s">
        <v>24772</v>
      </c>
      <c r="C1347" s="203">
        <v>90229090</v>
      </c>
      <c r="D1347" s="205">
        <v>0.12</v>
      </c>
      <c r="E1347" s="198" t="str">
        <f t="shared" si="42"/>
        <v>CF+604041</v>
      </c>
      <c r="F1347" s="70" t="str">
        <f t="shared" si="43"/>
        <v/>
      </c>
    </row>
    <row r="1348" spans="1:6" x14ac:dyDescent="0.2">
      <c r="A1348" s="209" t="s">
        <v>23826</v>
      </c>
      <c r="B1348" s="209" t="s">
        <v>23986</v>
      </c>
      <c r="C1348" s="203">
        <v>90229090</v>
      </c>
      <c r="D1348" s="205">
        <v>0.12</v>
      </c>
      <c r="E1348" s="198" t="str">
        <f t="shared" si="42"/>
        <v>CM+612336</v>
      </c>
      <c r="F1348" s="70" t="str">
        <f t="shared" si="43"/>
        <v/>
      </c>
    </row>
    <row r="1349" spans="1:6" x14ac:dyDescent="0.2">
      <c r="A1349" s="214" t="s">
        <v>18468</v>
      </c>
      <c r="B1349" s="214" t="s">
        <v>21188</v>
      </c>
      <c r="C1349" s="203">
        <v>90229090</v>
      </c>
      <c r="D1349" s="205">
        <v>0.12</v>
      </c>
      <c r="E1349" s="198" t="str">
        <f t="shared" si="42"/>
        <v>VR+18311010-A</v>
      </c>
      <c r="F1349" s="70" t="str">
        <f t="shared" si="43"/>
        <v/>
      </c>
    </row>
    <row r="1350" spans="1:6" x14ac:dyDescent="0.2">
      <c r="A1350" s="203" t="s">
        <v>20709</v>
      </c>
      <c r="B1350" s="214" t="s">
        <v>20711</v>
      </c>
      <c r="C1350" s="203">
        <v>90229090</v>
      </c>
      <c r="D1350" s="205">
        <v>0.12</v>
      </c>
      <c r="E1350" s="198" t="str">
        <f t="shared" si="42"/>
        <v>ID+GR235-CS</v>
      </c>
      <c r="F1350" s="70" t="str">
        <f t="shared" si="43"/>
        <v/>
      </c>
    </row>
    <row r="1351" spans="1:6" x14ac:dyDescent="0.2">
      <c r="A1351" s="209" t="s">
        <v>4430</v>
      </c>
      <c r="B1351" s="214" t="s">
        <v>4431</v>
      </c>
      <c r="C1351" s="209">
        <v>90229090</v>
      </c>
      <c r="D1351" s="205">
        <v>0.12</v>
      </c>
      <c r="E1351" s="198" t="str">
        <f t="shared" si="42"/>
        <v>CM+951782484</v>
      </c>
      <c r="F1351" s="70" t="str">
        <f t="shared" si="43"/>
        <v/>
      </c>
    </row>
    <row r="1352" spans="1:6" x14ac:dyDescent="0.2">
      <c r="A1352" s="209" t="s">
        <v>24836</v>
      </c>
      <c r="B1352" s="209" t="s">
        <v>24772</v>
      </c>
      <c r="C1352" s="214">
        <v>90229090</v>
      </c>
      <c r="D1352" s="205">
        <v>0.12</v>
      </c>
      <c r="E1352" s="198" t="str">
        <f t="shared" si="42"/>
        <v>CM+604041</v>
      </c>
      <c r="F1352" s="70" t="str">
        <f t="shared" si="43"/>
        <v/>
      </c>
    </row>
    <row r="1353" spans="1:6" x14ac:dyDescent="0.2">
      <c r="A1353" s="209" t="s">
        <v>23937</v>
      </c>
      <c r="B1353" s="209" t="s">
        <v>20011</v>
      </c>
      <c r="C1353" s="214">
        <v>84839000</v>
      </c>
      <c r="D1353" s="205">
        <v>0.18</v>
      </c>
      <c r="E1353" s="198" t="str">
        <f t="shared" si="42"/>
        <v>CM+604049</v>
      </c>
      <c r="F1353" s="70" t="str">
        <f t="shared" si="43"/>
        <v/>
      </c>
    </row>
    <row r="1354" spans="1:6" x14ac:dyDescent="0.2">
      <c r="A1354" s="209" t="s">
        <v>23944</v>
      </c>
      <c r="B1354" s="209" t="s">
        <v>23946</v>
      </c>
      <c r="C1354" s="214">
        <v>90229090</v>
      </c>
      <c r="D1354" s="205">
        <v>0.12</v>
      </c>
      <c r="E1354" s="198" t="str">
        <f t="shared" si="42"/>
        <v>CM+606121</v>
      </c>
      <c r="F1354" s="70" t="str">
        <f t="shared" si="43"/>
        <v/>
      </c>
    </row>
    <row r="1355" spans="1:6" x14ac:dyDescent="0.2">
      <c r="A1355" s="203" t="s">
        <v>3007</v>
      </c>
      <c r="B1355" s="203" t="s">
        <v>5077</v>
      </c>
      <c r="C1355" s="214">
        <v>84828000</v>
      </c>
      <c r="D1355" s="205">
        <v>0.18</v>
      </c>
      <c r="E1355" s="198" t="str">
        <f t="shared" si="42"/>
        <v>SC+A520203-0</v>
      </c>
      <c r="F1355" s="70" t="str">
        <f t="shared" si="43"/>
        <v/>
      </c>
    </row>
    <row r="1356" spans="1:6" x14ac:dyDescent="0.2">
      <c r="A1356" s="203" t="s">
        <v>23979</v>
      </c>
      <c r="B1356" s="209" t="s">
        <v>17581</v>
      </c>
      <c r="C1356" s="214">
        <v>90229090</v>
      </c>
      <c r="D1356" s="205">
        <v>0.12</v>
      </c>
      <c r="E1356" s="198" t="str">
        <f t="shared" si="42"/>
        <v>CM+611966</v>
      </c>
      <c r="F1356" s="70" t="str">
        <f t="shared" si="43"/>
        <v/>
      </c>
    </row>
    <row r="1357" spans="1:6" x14ac:dyDescent="0.2">
      <c r="A1357" s="209" t="s">
        <v>22595</v>
      </c>
      <c r="B1357" s="209" t="s">
        <v>22597</v>
      </c>
      <c r="C1357" s="209">
        <v>90229090</v>
      </c>
      <c r="D1357" s="200">
        <v>0.12</v>
      </c>
      <c r="E1357" s="198" t="str">
        <f t="shared" si="42"/>
        <v>RF+A3243-04</v>
      </c>
      <c r="F1357" s="70" t="str">
        <f t="shared" si="43"/>
        <v/>
      </c>
    </row>
    <row r="1358" spans="1:6" x14ac:dyDescent="0.2">
      <c r="A1358" s="214" t="s">
        <v>25697</v>
      </c>
      <c r="B1358" s="214" t="s">
        <v>25698</v>
      </c>
      <c r="C1358" s="214">
        <v>39232990</v>
      </c>
      <c r="D1358" s="200">
        <v>0.18</v>
      </c>
      <c r="E1358" s="198" t="str">
        <f t="shared" si="42"/>
        <v>A61680</v>
      </c>
      <c r="F1358" s="70" t="str">
        <f t="shared" si="43"/>
        <v/>
      </c>
    </row>
    <row r="1359" spans="1:6" x14ac:dyDescent="0.2">
      <c r="A1359" s="209" t="s">
        <v>9216</v>
      </c>
      <c r="B1359" s="209" t="s">
        <v>9217</v>
      </c>
      <c r="C1359" s="209">
        <v>85013119</v>
      </c>
      <c r="D1359" s="200">
        <v>0.18</v>
      </c>
      <c r="E1359" s="198" t="str">
        <f t="shared" si="42"/>
        <v>SC+RS001251</v>
      </c>
      <c r="F1359" s="70" t="str">
        <f t="shared" si="43"/>
        <v/>
      </c>
    </row>
    <row r="1360" spans="1:6" x14ac:dyDescent="0.2">
      <c r="A1360" s="203" t="s">
        <v>21084</v>
      </c>
      <c r="B1360" s="214" t="s">
        <v>15362</v>
      </c>
      <c r="C1360" s="209">
        <v>90229090</v>
      </c>
      <c r="D1360" s="200">
        <v>0.12</v>
      </c>
      <c r="E1360" s="198" t="str">
        <f t="shared" si="42"/>
        <v>TN+21743</v>
      </c>
      <c r="F1360" s="70" t="str">
        <f t="shared" si="43"/>
        <v/>
      </c>
    </row>
    <row r="1361" spans="1:6" x14ac:dyDescent="0.2">
      <c r="A1361" s="209" t="s">
        <v>20305</v>
      </c>
      <c r="B1361" s="209" t="s">
        <v>20307</v>
      </c>
      <c r="C1361" s="214">
        <v>90229090</v>
      </c>
      <c r="D1361" s="200">
        <v>0.12</v>
      </c>
      <c r="E1361" s="198" t="str">
        <f t="shared" si="42"/>
        <v>CM+951702400</v>
      </c>
      <c r="F1361" s="70" t="str">
        <f t="shared" si="43"/>
        <v/>
      </c>
    </row>
    <row r="1362" spans="1:6" x14ac:dyDescent="0.2">
      <c r="A1362" s="209" t="s">
        <v>24818</v>
      </c>
      <c r="B1362" s="209" t="s">
        <v>25699</v>
      </c>
      <c r="C1362" s="214">
        <v>90229090</v>
      </c>
      <c r="D1362" s="200">
        <v>0.12</v>
      </c>
      <c r="E1362" s="198" t="str">
        <f t="shared" si="42"/>
        <v>CF+951702750</v>
      </c>
      <c r="F1362" s="70" t="str">
        <f t="shared" si="43"/>
        <v/>
      </c>
    </row>
    <row r="1363" spans="1:6" x14ac:dyDescent="0.2">
      <c r="A1363" s="209" t="s">
        <v>15921</v>
      </c>
      <c r="B1363" s="209" t="s">
        <v>15923</v>
      </c>
      <c r="C1363" s="214">
        <v>85442090</v>
      </c>
      <c r="D1363" s="205">
        <v>0.18</v>
      </c>
      <c r="E1363" s="198" t="str">
        <f t="shared" si="42"/>
        <v>SC+6680-2</v>
      </c>
      <c r="F1363" s="70" t="str">
        <f t="shared" si="43"/>
        <v/>
      </c>
    </row>
    <row r="1364" spans="1:6" x14ac:dyDescent="0.2">
      <c r="A1364" s="209" t="s">
        <v>25498</v>
      </c>
      <c r="B1364" s="209" t="s">
        <v>25500</v>
      </c>
      <c r="C1364" s="203">
        <v>90229090</v>
      </c>
      <c r="D1364" s="200">
        <v>0.12</v>
      </c>
      <c r="E1364" s="198" t="str">
        <f t="shared" si="42"/>
        <v>SC+A9603-13-U</v>
      </c>
      <c r="F1364" s="70" t="str">
        <f t="shared" si="43"/>
        <v/>
      </c>
    </row>
    <row r="1365" spans="1:6" x14ac:dyDescent="0.2">
      <c r="A1365" s="209" t="s">
        <v>9242</v>
      </c>
      <c r="B1365" s="209" t="s">
        <v>9243</v>
      </c>
      <c r="C1365" s="203">
        <v>90229090</v>
      </c>
      <c r="D1365" s="200">
        <v>0.12</v>
      </c>
      <c r="E1365" s="198" t="str">
        <f t="shared" si="42"/>
        <v>SC+RS001693</v>
      </c>
      <c r="F1365" s="70" t="str">
        <f t="shared" si="43"/>
        <v/>
      </c>
    </row>
    <row r="1366" spans="1:6" x14ac:dyDescent="0.2">
      <c r="A1366" s="209" t="s">
        <v>22686</v>
      </c>
      <c r="B1366" s="209" t="s">
        <v>22688</v>
      </c>
      <c r="C1366" s="203">
        <v>90229090</v>
      </c>
      <c r="D1366" s="200">
        <v>0.12</v>
      </c>
      <c r="E1366" s="198" t="str">
        <f t="shared" si="42"/>
        <v>RF+RS0021686</v>
      </c>
      <c r="F1366" s="70" t="str">
        <f t="shared" si="43"/>
        <v/>
      </c>
    </row>
    <row r="1367" spans="1:6" x14ac:dyDescent="0.2">
      <c r="A1367" s="209" t="s">
        <v>22791</v>
      </c>
      <c r="B1367" s="209" t="s">
        <v>22793</v>
      </c>
      <c r="C1367" s="203">
        <v>90229090</v>
      </c>
      <c r="D1367" s="200">
        <v>0.12</v>
      </c>
      <c r="E1367" s="198" t="str">
        <f t="shared" si="42"/>
        <v>SC+A521072-0</v>
      </c>
      <c r="F1367" s="70" t="str">
        <f t="shared" si="43"/>
        <v/>
      </c>
    </row>
    <row r="1368" spans="1:6" x14ac:dyDescent="0.2">
      <c r="A1368" s="209" t="s">
        <v>17957</v>
      </c>
      <c r="B1368" s="209" t="s">
        <v>26244</v>
      </c>
      <c r="C1368" s="203">
        <v>90229090</v>
      </c>
      <c r="D1368" s="200">
        <v>0.12</v>
      </c>
      <c r="E1368" s="198" t="str">
        <f t="shared" si="42"/>
        <v>RF+18311010-A</v>
      </c>
      <c r="F1368" s="70" t="str">
        <f t="shared" si="43"/>
        <v/>
      </c>
    </row>
    <row r="1369" spans="1:6" x14ac:dyDescent="0.2">
      <c r="A1369" s="209" t="s">
        <v>23025</v>
      </c>
      <c r="B1369" s="209" t="s">
        <v>17375</v>
      </c>
      <c r="C1369" s="203">
        <v>90318000</v>
      </c>
      <c r="D1369" s="200">
        <v>0.18</v>
      </c>
      <c r="E1369" s="198" t="str">
        <f t="shared" si="42"/>
        <v>CM+611231</v>
      </c>
      <c r="F1369" s="70" t="str">
        <f t="shared" si="43"/>
        <v/>
      </c>
    </row>
    <row r="1370" spans="1:6" x14ac:dyDescent="0.2">
      <c r="A1370" s="209" t="s">
        <v>7769</v>
      </c>
      <c r="B1370" s="209" t="s">
        <v>7770</v>
      </c>
      <c r="C1370" s="203">
        <v>85364900</v>
      </c>
      <c r="D1370" s="200">
        <v>0.18</v>
      </c>
      <c r="E1370" s="198" t="str">
        <f t="shared" si="42"/>
        <v>SC+5140101</v>
      </c>
      <c r="F1370" s="70" t="str">
        <f t="shared" si="43"/>
        <v/>
      </c>
    </row>
    <row r="1371" spans="1:6" x14ac:dyDescent="0.2">
      <c r="A1371" s="209" t="s">
        <v>5103</v>
      </c>
      <c r="B1371" s="209" t="s">
        <v>16808</v>
      </c>
      <c r="C1371" s="209">
        <v>85364900</v>
      </c>
      <c r="D1371" s="200">
        <v>0.18</v>
      </c>
      <c r="E1371" s="198" t="str">
        <f t="shared" si="42"/>
        <v>SC+A520216-0</v>
      </c>
      <c r="F1371" s="70" t="str">
        <f t="shared" si="43"/>
        <v/>
      </c>
    </row>
    <row r="1372" spans="1:6" x14ac:dyDescent="0.2">
      <c r="A1372" s="209" t="s">
        <v>9097</v>
      </c>
      <c r="B1372" s="209" t="s">
        <v>9095</v>
      </c>
      <c r="C1372" s="209">
        <v>85364900</v>
      </c>
      <c r="D1372" s="200">
        <v>0.18</v>
      </c>
      <c r="E1372" s="198" t="str">
        <f t="shared" si="42"/>
        <v>SC+5140401</v>
      </c>
      <c r="F1372" s="70" t="str">
        <f t="shared" si="43"/>
        <v/>
      </c>
    </row>
    <row r="1373" spans="1:6" x14ac:dyDescent="0.2">
      <c r="A1373" s="209" t="s">
        <v>25892</v>
      </c>
      <c r="B1373" s="209" t="s">
        <v>26245</v>
      </c>
      <c r="C1373" s="209">
        <v>85442090</v>
      </c>
      <c r="D1373" s="200">
        <v>0.18</v>
      </c>
      <c r="E1373" s="198" t="str">
        <f t="shared" si="42"/>
        <v>CM+951621230</v>
      </c>
      <c r="F1373" s="70" t="str">
        <f t="shared" si="43"/>
        <v/>
      </c>
    </row>
    <row r="1374" spans="1:6" x14ac:dyDescent="0.2">
      <c r="A1374" s="209" t="s">
        <v>6514</v>
      </c>
      <c r="B1374" s="209" t="s">
        <v>716</v>
      </c>
      <c r="C1374" s="209">
        <v>85442090</v>
      </c>
      <c r="D1374" s="200">
        <v>0.18</v>
      </c>
      <c r="E1374" s="198" t="str">
        <f t="shared" si="42"/>
        <v>CM+951621260</v>
      </c>
      <c r="F1374" s="70" t="str">
        <f t="shared" si="43"/>
        <v/>
      </c>
    </row>
    <row r="1375" spans="1:6" ht="15" x14ac:dyDescent="0.25">
      <c r="A1375" s="209" t="s">
        <v>18308</v>
      </c>
      <c r="B1375" s="209" t="s">
        <v>18310</v>
      </c>
      <c r="C1375" s="212">
        <v>90229090</v>
      </c>
      <c r="D1375" s="236">
        <v>0.12</v>
      </c>
      <c r="E1375" s="198" t="str">
        <f t="shared" si="42"/>
        <v>SC+A8013-2</v>
      </c>
      <c r="F1375" s="70" t="str">
        <f t="shared" si="43"/>
        <v/>
      </c>
    </row>
    <row r="1376" spans="1:6" x14ac:dyDescent="0.2">
      <c r="A1376" s="209" t="s">
        <v>25980</v>
      </c>
      <c r="B1376" s="209" t="s">
        <v>25982</v>
      </c>
      <c r="C1376" s="209">
        <v>85044090</v>
      </c>
      <c r="D1376" s="200">
        <v>0.18</v>
      </c>
      <c r="E1376" s="198" t="str">
        <f t="shared" si="42"/>
        <v>RF+616836</v>
      </c>
      <c r="F1376" s="70" t="str">
        <f t="shared" si="43"/>
        <v/>
      </c>
    </row>
    <row r="1377" spans="1:6" x14ac:dyDescent="0.2">
      <c r="A1377" s="209" t="s">
        <v>19363</v>
      </c>
      <c r="B1377" s="209" t="s">
        <v>25326</v>
      </c>
      <c r="C1377" s="209">
        <v>90229090</v>
      </c>
      <c r="D1377" s="200">
        <v>0.12</v>
      </c>
      <c r="E1377" s="198" t="str">
        <f t="shared" si="42"/>
        <v>SC+A10582_0</v>
      </c>
      <c r="F1377" s="70" t="str">
        <f t="shared" si="43"/>
        <v/>
      </c>
    </row>
    <row r="1378" spans="1:6" x14ac:dyDescent="0.2">
      <c r="A1378" s="209" t="s">
        <v>15970</v>
      </c>
      <c r="B1378" s="209" t="s">
        <v>25336</v>
      </c>
      <c r="C1378" s="214">
        <v>85437099</v>
      </c>
      <c r="D1378" s="200">
        <v>0.18</v>
      </c>
      <c r="E1378" s="198" t="str">
        <f t="shared" si="42"/>
        <v>SC+A11147-0</v>
      </c>
      <c r="F1378" s="70" t="str">
        <f t="shared" si="43"/>
        <v/>
      </c>
    </row>
    <row r="1379" spans="1:6" x14ac:dyDescent="0.2">
      <c r="A1379" s="209" t="s">
        <v>24346</v>
      </c>
      <c r="B1379" s="209" t="s">
        <v>3389</v>
      </c>
      <c r="C1379" s="209">
        <v>90229090</v>
      </c>
      <c r="D1379" s="200">
        <v>0.12</v>
      </c>
      <c r="E1379" s="198" t="str">
        <f t="shared" si="42"/>
        <v>RF+951703001</v>
      </c>
      <c r="F1379" s="70" t="str">
        <f t="shared" si="43"/>
        <v/>
      </c>
    </row>
    <row r="1380" spans="1:6" x14ac:dyDescent="0.2">
      <c r="A1380" s="209" t="s">
        <v>15727</v>
      </c>
      <c r="B1380" s="209" t="s">
        <v>25747</v>
      </c>
      <c r="C1380" s="209">
        <v>90229090</v>
      </c>
      <c r="D1380" s="200">
        <v>0.12</v>
      </c>
      <c r="E1380" s="198" t="str">
        <f t="shared" si="42"/>
        <v>CM+610007</v>
      </c>
      <c r="F1380" s="70" t="str">
        <f t="shared" si="43"/>
        <v/>
      </c>
    </row>
    <row r="1381" spans="1:6" ht="15" x14ac:dyDescent="0.25">
      <c r="A1381" s="209" t="s">
        <v>20718</v>
      </c>
      <c r="B1381" s="209" t="s">
        <v>20720</v>
      </c>
      <c r="C1381" s="209">
        <v>39269099</v>
      </c>
      <c r="D1381" s="237">
        <v>0.18</v>
      </c>
      <c r="E1381" s="198" t="str">
        <f t="shared" si="42"/>
        <v>ID+LATC</v>
      </c>
      <c r="F1381" s="70" t="str">
        <f t="shared" si="43"/>
        <v/>
      </c>
    </row>
    <row r="1382" spans="1:6" x14ac:dyDescent="0.2">
      <c r="A1382" s="209" t="s">
        <v>25810</v>
      </c>
      <c r="B1382" s="209" t="s">
        <v>21493</v>
      </c>
      <c r="C1382" s="209">
        <v>85044090</v>
      </c>
      <c r="D1382" s="200">
        <v>0.18</v>
      </c>
      <c r="E1382" s="198" t="str">
        <f t="shared" si="42"/>
        <v>CM+616836</v>
      </c>
      <c r="F1382" s="70" t="str">
        <f t="shared" si="43"/>
        <v/>
      </c>
    </row>
    <row r="1383" spans="1:6" x14ac:dyDescent="0.2">
      <c r="A1383" s="209" t="s">
        <v>24823</v>
      </c>
      <c r="B1383" s="203" t="s">
        <v>24825</v>
      </c>
      <c r="C1383" s="209">
        <v>84141000</v>
      </c>
      <c r="D1383" s="200">
        <v>0.18</v>
      </c>
      <c r="E1383" s="198" t="str">
        <f t="shared" si="42"/>
        <v>CM+339217</v>
      </c>
      <c r="F1383" s="70" t="str">
        <f t="shared" si="43"/>
        <v/>
      </c>
    </row>
    <row r="1384" spans="1:6" ht="15" x14ac:dyDescent="0.25">
      <c r="A1384" s="209" t="s">
        <v>24924</v>
      </c>
      <c r="B1384" s="209" t="s">
        <v>23083</v>
      </c>
      <c r="C1384" s="209">
        <v>90189099</v>
      </c>
      <c r="D1384" s="236">
        <v>0.12</v>
      </c>
      <c r="E1384" s="198" t="str">
        <f t="shared" si="42"/>
        <v>CM+616835</v>
      </c>
      <c r="F1384" s="70" t="str">
        <f t="shared" si="43"/>
        <v/>
      </c>
    </row>
    <row r="1385" spans="1:6" ht="15" x14ac:dyDescent="0.25">
      <c r="A1385" s="209" t="s">
        <v>22587</v>
      </c>
      <c r="B1385" s="209" t="s">
        <v>22589</v>
      </c>
      <c r="C1385" s="214">
        <v>90229090</v>
      </c>
      <c r="D1385" s="236">
        <v>0.12</v>
      </c>
      <c r="E1385" s="198" t="str">
        <f t="shared" si="42"/>
        <v>RF+A3063-0</v>
      </c>
      <c r="F1385" s="70" t="str">
        <f t="shared" si="43"/>
        <v/>
      </c>
    </row>
    <row r="1386" spans="1:6" ht="15" x14ac:dyDescent="0.25">
      <c r="A1386" s="209" t="s">
        <v>21215</v>
      </c>
      <c r="B1386" s="209" t="s">
        <v>21620</v>
      </c>
      <c r="C1386" s="214">
        <v>90229090</v>
      </c>
      <c r="D1386" s="236">
        <v>0.12</v>
      </c>
      <c r="E1386" s="198" t="str">
        <f t="shared" si="42"/>
        <v>CM+951702400</v>
      </c>
      <c r="F1386" s="70" t="str">
        <f t="shared" si="43"/>
        <v/>
      </c>
    </row>
    <row r="1387" spans="1:6" ht="15" x14ac:dyDescent="0.25">
      <c r="A1387" s="209" t="s">
        <v>25713</v>
      </c>
      <c r="B1387" s="209" t="s">
        <v>12594</v>
      </c>
      <c r="C1387" s="214">
        <v>90229090</v>
      </c>
      <c r="D1387" s="236">
        <v>0.12</v>
      </c>
      <c r="E1387" s="198" t="str">
        <f t="shared" si="42"/>
        <v>CF+604108</v>
      </c>
      <c r="F1387" s="70" t="str">
        <f t="shared" si="43"/>
        <v/>
      </c>
    </row>
    <row r="1388" spans="1:6" x14ac:dyDescent="0.2">
      <c r="A1388" s="209" t="s">
        <v>23007</v>
      </c>
      <c r="B1388" s="209" t="s">
        <v>23963</v>
      </c>
      <c r="C1388" s="210">
        <v>85168000</v>
      </c>
      <c r="D1388" s="233">
        <v>0.18</v>
      </c>
      <c r="E1388" s="198" t="str">
        <f t="shared" si="42"/>
        <v>CM+610012</v>
      </c>
      <c r="F1388" s="70" t="str">
        <f t="shared" si="43"/>
        <v/>
      </c>
    </row>
    <row r="1389" spans="1:6" ht="15" x14ac:dyDescent="0.25">
      <c r="A1389" s="209" t="s">
        <v>23851</v>
      </c>
      <c r="B1389" s="209" t="s">
        <v>24362</v>
      </c>
      <c r="C1389" s="214">
        <v>90229090</v>
      </c>
      <c r="D1389" s="236">
        <v>0.12</v>
      </c>
      <c r="E1389" s="198" t="str">
        <f t="shared" si="42"/>
        <v>SC+5500141</v>
      </c>
      <c r="F1389" s="70" t="str">
        <f t="shared" si="43"/>
        <v/>
      </c>
    </row>
    <row r="1390" spans="1:6" ht="15" x14ac:dyDescent="0.25">
      <c r="A1390" s="203" t="s">
        <v>16450</v>
      </c>
      <c r="B1390" s="203" t="s">
        <v>25745</v>
      </c>
      <c r="C1390" s="214">
        <v>90229090</v>
      </c>
      <c r="D1390" s="236">
        <v>0.12</v>
      </c>
      <c r="E1390" s="198" t="str">
        <f t="shared" si="42"/>
        <v>CM+610005</v>
      </c>
      <c r="F1390" s="70" t="str">
        <f t="shared" si="43"/>
        <v/>
      </c>
    </row>
    <row r="1391" spans="1:6" x14ac:dyDescent="0.2">
      <c r="A1391" s="209" t="s">
        <v>24351</v>
      </c>
      <c r="B1391" s="209" t="s">
        <v>10856</v>
      </c>
      <c r="C1391" s="209">
        <v>90229090</v>
      </c>
      <c r="D1391" s="200">
        <v>0.12</v>
      </c>
      <c r="E1391" s="198" t="str">
        <f t="shared" si="42"/>
        <v>RF+A8185-1</v>
      </c>
      <c r="F1391" s="70" t="str">
        <f t="shared" si="43"/>
        <v/>
      </c>
    </row>
    <row r="1392" spans="1:6" x14ac:dyDescent="0.2">
      <c r="A1392" s="209" t="s">
        <v>24341</v>
      </c>
      <c r="B1392" s="209" t="s">
        <v>26246</v>
      </c>
      <c r="C1392" s="209">
        <v>90229090</v>
      </c>
      <c r="D1392" s="200">
        <v>0.12</v>
      </c>
      <c r="E1392" s="198" t="str">
        <f t="shared" si="42"/>
        <v>ID+GR219EPS-</v>
      </c>
      <c r="F1392" s="70" t="str">
        <f t="shared" si="43"/>
        <v/>
      </c>
    </row>
    <row r="1393" spans="1:6" x14ac:dyDescent="0.2">
      <c r="A1393" s="209" t="s">
        <v>25469</v>
      </c>
      <c r="B1393" s="209" t="s">
        <v>16099</v>
      </c>
      <c r="C1393" s="209">
        <v>85395000</v>
      </c>
      <c r="D1393" s="200">
        <v>0.12</v>
      </c>
      <c r="E1393" s="198" t="str">
        <f t="shared" si="42"/>
        <v>SC+A525183-0</v>
      </c>
      <c r="F1393" s="70" t="str">
        <f t="shared" si="43"/>
        <v/>
      </c>
    </row>
    <row r="1394" spans="1:6" ht="15" x14ac:dyDescent="0.25">
      <c r="A1394" s="209" t="s">
        <v>14326</v>
      </c>
      <c r="B1394" s="209" t="s">
        <v>19285</v>
      </c>
      <c r="C1394" s="209">
        <v>85369090</v>
      </c>
      <c r="D1394" s="236">
        <v>0.18</v>
      </c>
      <c r="E1394" s="198" t="str">
        <f t="shared" si="42"/>
        <v>SC+5140501</v>
      </c>
      <c r="F1394" s="70" t="str">
        <f t="shared" si="43"/>
        <v/>
      </c>
    </row>
    <row r="1395" spans="1:6" x14ac:dyDescent="0.2">
      <c r="A1395" s="209" t="s">
        <v>16549</v>
      </c>
      <c r="B1395" s="209" t="s">
        <v>16551</v>
      </c>
      <c r="C1395" s="209">
        <v>90229090</v>
      </c>
      <c r="D1395" s="200">
        <v>0.12</v>
      </c>
      <c r="E1395" s="198" t="str">
        <f t="shared" si="42"/>
        <v>CM+611121</v>
      </c>
      <c r="F1395" s="70" t="str">
        <f t="shared" si="43"/>
        <v/>
      </c>
    </row>
    <row r="1396" spans="1:6" ht="15" x14ac:dyDescent="0.25">
      <c r="A1396" s="209" t="s">
        <v>6315</v>
      </c>
      <c r="B1396" s="209" t="s">
        <v>18765</v>
      </c>
      <c r="C1396" s="214">
        <v>85361090</v>
      </c>
      <c r="D1396" s="236">
        <v>0.18</v>
      </c>
      <c r="E1396" s="198" t="str">
        <f t="shared" si="42"/>
        <v>SC+A520291-0</v>
      </c>
      <c r="F1396" s="70" t="str">
        <f t="shared" si="43"/>
        <v/>
      </c>
    </row>
    <row r="1397" spans="1:6" x14ac:dyDescent="0.2">
      <c r="A1397" s="209" t="s">
        <v>18473</v>
      </c>
      <c r="B1397" s="209" t="s">
        <v>26247</v>
      </c>
      <c r="C1397" s="209">
        <v>90229090</v>
      </c>
      <c r="D1397" s="200">
        <v>0.12</v>
      </c>
      <c r="E1397" s="198" t="str">
        <f t="shared" si="42"/>
        <v>VR+18311030-A</v>
      </c>
      <c r="F1397" s="70" t="str">
        <f t="shared" si="43"/>
        <v/>
      </c>
    </row>
    <row r="1398" spans="1:6" x14ac:dyDescent="0.2">
      <c r="A1398" s="209" t="s">
        <v>16355</v>
      </c>
      <c r="B1398" s="209" t="s">
        <v>18478</v>
      </c>
      <c r="C1398" s="209">
        <v>85044030</v>
      </c>
      <c r="D1398" s="200">
        <v>0.18</v>
      </c>
      <c r="E1398" s="198" t="str">
        <f t="shared" si="42"/>
        <v>VR+18316103-01</v>
      </c>
      <c r="F1398" s="70" t="str">
        <f t="shared" si="43"/>
        <v/>
      </c>
    </row>
    <row r="1399" spans="1:6" x14ac:dyDescent="0.2">
      <c r="A1399" s="209" t="s">
        <v>22533</v>
      </c>
      <c r="B1399" s="209" t="s">
        <v>22535</v>
      </c>
      <c r="C1399" s="214">
        <v>90318000</v>
      </c>
      <c r="D1399" s="200">
        <v>0.18</v>
      </c>
      <c r="E1399" s="198" t="str">
        <f t="shared" si="42"/>
        <v>RF+6695-5</v>
      </c>
      <c r="F1399" s="70" t="str">
        <f t="shared" si="43"/>
        <v/>
      </c>
    </row>
    <row r="1400" spans="1:6" x14ac:dyDescent="0.2">
      <c r="A1400" s="209" t="s">
        <v>16239</v>
      </c>
      <c r="B1400" s="209" t="s">
        <v>9738</v>
      </c>
      <c r="C1400" s="203">
        <v>90229090</v>
      </c>
      <c r="D1400" s="200">
        <v>0.12</v>
      </c>
      <c r="E1400" s="198" t="str">
        <f t="shared" si="42"/>
        <v>SC+RS0021686</v>
      </c>
      <c r="F1400" s="70" t="str">
        <f t="shared" si="43"/>
        <v/>
      </c>
    </row>
    <row r="1401" spans="1:6" x14ac:dyDescent="0.2">
      <c r="A1401" s="209" t="s">
        <v>23960</v>
      </c>
      <c r="B1401" s="209" t="s">
        <v>23962</v>
      </c>
      <c r="C1401" s="203">
        <v>90229090</v>
      </c>
      <c r="D1401" s="200">
        <v>0.12</v>
      </c>
      <c r="E1401" s="198" t="str">
        <f t="shared" si="42"/>
        <v>CM+610010</v>
      </c>
      <c r="F1401" s="70" t="str">
        <f t="shared" si="43"/>
        <v/>
      </c>
    </row>
    <row r="1402" spans="1:6" x14ac:dyDescent="0.2">
      <c r="A1402" s="209" t="s">
        <v>15742</v>
      </c>
      <c r="B1402" s="209" t="s">
        <v>15744</v>
      </c>
      <c r="C1402" s="203">
        <v>90229090</v>
      </c>
      <c r="D1402" s="200">
        <v>0.12</v>
      </c>
      <c r="E1402" s="198" t="str">
        <f t="shared" si="42"/>
        <v>CM+610156</v>
      </c>
      <c r="F1402" s="70" t="str">
        <f t="shared" si="43"/>
        <v/>
      </c>
    </row>
    <row r="1403" spans="1:6" x14ac:dyDescent="0.2">
      <c r="A1403" s="209" t="s">
        <v>20715</v>
      </c>
      <c r="B1403" s="209" t="s">
        <v>20717</v>
      </c>
      <c r="C1403" s="209">
        <v>85369090</v>
      </c>
      <c r="D1403" s="200">
        <v>0.18</v>
      </c>
      <c r="E1403" s="198" t="str">
        <f t="shared" si="42"/>
        <v>ID+JI</v>
      </c>
      <c r="F1403" s="70" t="str">
        <f t="shared" si="43"/>
        <v/>
      </c>
    </row>
    <row r="1404" spans="1:6" x14ac:dyDescent="0.2">
      <c r="A1404" s="209" t="s">
        <v>24071</v>
      </c>
      <c r="B1404" s="209" t="s">
        <v>24073</v>
      </c>
      <c r="C1404" s="209">
        <v>90229090</v>
      </c>
      <c r="D1404" s="200">
        <v>0.12</v>
      </c>
      <c r="E1404" s="198" t="str">
        <f t="shared" si="42"/>
        <v>CM+622723</v>
      </c>
      <c r="F1404" s="70" t="str">
        <f t="shared" si="43"/>
        <v/>
      </c>
    </row>
    <row r="1405" spans="1:6" x14ac:dyDescent="0.2">
      <c r="A1405" s="209" t="s">
        <v>22672</v>
      </c>
      <c r="B1405" s="209" t="s">
        <v>20708</v>
      </c>
      <c r="C1405" s="209">
        <v>90229090</v>
      </c>
      <c r="D1405" s="200">
        <v>0.12</v>
      </c>
      <c r="E1405" s="198" t="str">
        <f t="shared" si="42"/>
        <v>RF+GR219-GO</v>
      </c>
      <c r="F1405" s="70" t="str">
        <f t="shared" si="43"/>
        <v/>
      </c>
    </row>
    <row r="1406" spans="1:6" x14ac:dyDescent="0.2">
      <c r="A1406" s="209" t="s">
        <v>14128</v>
      </c>
      <c r="B1406" s="209" t="s">
        <v>14946</v>
      </c>
      <c r="C1406" s="209">
        <v>84836090</v>
      </c>
      <c r="D1406" s="200">
        <v>0.18</v>
      </c>
      <c r="E1406" s="198" t="str">
        <f t="shared" si="42"/>
        <v>SC+RS002535</v>
      </c>
      <c r="F1406" s="70" t="str">
        <f t="shared" si="43"/>
        <v/>
      </c>
    </row>
    <row r="1407" spans="1:6" x14ac:dyDescent="0.2">
      <c r="A1407" s="209" t="s">
        <v>26849</v>
      </c>
      <c r="B1407" s="214" t="s">
        <v>26850</v>
      </c>
      <c r="C1407" s="214">
        <v>85442090</v>
      </c>
      <c r="D1407" s="200">
        <v>0.18</v>
      </c>
      <c r="E1407" s="198" t="str">
        <f t="shared" si="42"/>
        <v>A616257.</v>
      </c>
      <c r="F1407" s="70" t="str">
        <f t="shared" si="43"/>
        <v/>
      </c>
    </row>
    <row r="1408" spans="1:6" x14ac:dyDescent="0.2">
      <c r="A1408" s="209" t="s">
        <v>26080</v>
      </c>
      <c r="B1408" s="209" t="s">
        <v>26082</v>
      </c>
      <c r="C1408" s="209">
        <v>85044030</v>
      </c>
      <c r="D1408" s="200">
        <v>0.18</v>
      </c>
      <c r="E1408" s="198" t="str">
        <f t="shared" si="42"/>
        <v>SC+A3534-16</v>
      </c>
      <c r="F1408" s="70" t="str">
        <f t="shared" si="43"/>
        <v/>
      </c>
    </row>
    <row r="1409" spans="1:6" x14ac:dyDescent="0.2">
      <c r="A1409" s="238" t="s">
        <v>26851</v>
      </c>
      <c r="B1409" s="203" t="s">
        <v>26852</v>
      </c>
      <c r="C1409" s="209">
        <v>90229090</v>
      </c>
      <c r="D1409" s="200">
        <v>0.12</v>
      </c>
      <c r="E1409" s="198" t="str">
        <f t="shared" si="42"/>
        <v>IN+03030301</v>
      </c>
      <c r="F1409" s="70" t="str">
        <f t="shared" si="43"/>
        <v/>
      </c>
    </row>
    <row r="1410" spans="1:6" x14ac:dyDescent="0.2">
      <c r="A1410" s="209" t="s">
        <v>24754</v>
      </c>
      <c r="B1410" s="209" t="s">
        <v>26059</v>
      </c>
      <c r="C1410" s="209">
        <v>90229090</v>
      </c>
      <c r="D1410" s="200">
        <v>0.12</v>
      </c>
      <c r="E1410" s="198" t="str">
        <f t="shared" ref="E1410:E1444" si="44">IF(D1410="","",LEFT(A1410,LEN(A1410)-1))</f>
        <v>SC+A16296-0</v>
      </c>
      <c r="F1410" s="70" t="str">
        <f t="shared" ref="F1410:F1452" si="45">IF(D1410="","",IF(E1410=E1411,IF(C1410&lt;&gt;C1411,"MISMATCH",""),""))</f>
        <v/>
      </c>
    </row>
    <row r="1411" spans="1:6" ht="15" x14ac:dyDescent="0.25">
      <c r="A1411" s="209" t="s">
        <v>26071</v>
      </c>
      <c r="B1411" s="209" t="s">
        <v>26073</v>
      </c>
      <c r="C1411" s="212">
        <v>90229090</v>
      </c>
      <c r="D1411" s="237">
        <v>0.12</v>
      </c>
      <c r="E1411" s="198" t="str">
        <f t="shared" si="44"/>
        <v>SC+A3243-04</v>
      </c>
      <c r="F1411" s="70" t="str">
        <f t="shared" si="45"/>
        <v/>
      </c>
    </row>
    <row r="1412" spans="1:6" ht="15" x14ac:dyDescent="0.25">
      <c r="A1412" s="209" t="s">
        <v>18834</v>
      </c>
      <c r="B1412" s="209" t="s">
        <v>18836</v>
      </c>
      <c r="C1412" s="212">
        <v>90229090</v>
      </c>
      <c r="D1412" s="237">
        <v>0.12</v>
      </c>
      <c r="E1412" s="198" t="str">
        <f t="shared" si="44"/>
        <v>TR+4343CSI-</v>
      </c>
      <c r="F1412" s="70" t="str">
        <f t="shared" si="45"/>
        <v/>
      </c>
    </row>
    <row r="1413" spans="1:6" x14ac:dyDescent="0.2">
      <c r="A1413" s="209" t="s">
        <v>15669</v>
      </c>
      <c r="B1413" s="209" t="s">
        <v>17168</v>
      </c>
      <c r="C1413" s="209">
        <v>39100090</v>
      </c>
      <c r="D1413" s="200">
        <v>0.18</v>
      </c>
      <c r="E1413" s="198" t="str">
        <f t="shared" si="44"/>
        <v>CM+607401</v>
      </c>
      <c r="F1413" s="70" t="str">
        <f t="shared" si="45"/>
        <v/>
      </c>
    </row>
    <row r="1414" spans="1:6" x14ac:dyDescent="0.2">
      <c r="A1414" s="209" t="s">
        <v>13940</v>
      </c>
      <c r="B1414" s="209" t="s">
        <v>13941</v>
      </c>
      <c r="C1414" s="209">
        <v>39100090</v>
      </c>
      <c r="D1414" s="200">
        <v>0.18</v>
      </c>
      <c r="E1414" s="198" t="str">
        <f t="shared" si="44"/>
        <v>SK+0178703</v>
      </c>
      <c r="F1414" s="70" t="str">
        <f t="shared" si="45"/>
        <v/>
      </c>
    </row>
    <row r="1415" spans="1:6" ht="15" x14ac:dyDescent="0.25">
      <c r="A1415" s="209" t="s">
        <v>10169</v>
      </c>
      <c r="B1415" s="209" t="s">
        <v>10170</v>
      </c>
      <c r="C1415" s="212">
        <v>90229090</v>
      </c>
      <c r="D1415" s="237">
        <v>0.12</v>
      </c>
      <c r="E1415" s="198" t="str">
        <f t="shared" si="44"/>
        <v>SC+A3567-0</v>
      </c>
      <c r="F1415" s="70" t="str">
        <f t="shared" si="45"/>
        <v/>
      </c>
    </row>
    <row r="1416" spans="1:6" ht="15" x14ac:dyDescent="0.25">
      <c r="A1416" s="209" t="s">
        <v>14890</v>
      </c>
      <c r="B1416" s="209" t="s">
        <v>14892</v>
      </c>
      <c r="C1416" s="212">
        <v>90229090</v>
      </c>
      <c r="D1416" s="237">
        <v>0.12</v>
      </c>
      <c r="E1416" s="198" t="str">
        <f t="shared" si="44"/>
        <v>SC+RS001361</v>
      </c>
      <c r="F1416" s="70" t="str">
        <f t="shared" si="45"/>
        <v/>
      </c>
    </row>
    <row r="1417" spans="1:6" x14ac:dyDescent="0.2">
      <c r="A1417" s="209" t="s">
        <v>25556</v>
      </c>
      <c r="B1417" s="209" t="s">
        <v>25558</v>
      </c>
      <c r="C1417" s="209">
        <v>85442090</v>
      </c>
      <c r="D1417" s="200">
        <v>0.18</v>
      </c>
      <c r="E1417" s="198" t="str">
        <f t="shared" si="44"/>
        <v>VR+1841341002</v>
      </c>
      <c r="F1417" s="70" t="str">
        <f t="shared" si="45"/>
        <v/>
      </c>
    </row>
    <row r="1418" spans="1:6" x14ac:dyDescent="0.2">
      <c r="A1418" s="203" t="s">
        <v>9503</v>
      </c>
      <c r="B1418" s="203" t="s">
        <v>26853</v>
      </c>
      <c r="C1418" s="209">
        <v>90223000</v>
      </c>
      <c r="D1418" s="200">
        <v>0.12</v>
      </c>
      <c r="E1418" s="198" t="str">
        <f t="shared" si="44"/>
        <v>SC+6690-2</v>
      </c>
      <c r="F1418" s="70" t="str">
        <f t="shared" si="45"/>
        <v/>
      </c>
    </row>
    <row r="1419" spans="1:6" x14ac:dyDescent="0.2">
      <c r="A1419" s="209" t="s">
        <v>25315</v>
      </c>
      <c r="B1419" s="209" t="s">
        <v>9475</v>
      </c>
      <c r="C1419" s="209">
        <v>90223000</v>
      </c>
      <c r="D1419" s="200">
        <v>0.12</v>
      </c>
      <c r="E1419" s="198" t="str">
        <f t="shared" si="44"/>
        <v>SC+55801421</v>
      </c>
      <c r="F1419" s="70" t="str">
        <f t="shared" si="45"/>
        <v/>
      </c>
    </row>
    <row r="1420" spans="1:6" ht="15" x14ac:dyDescent="0.25">
      <c r="A1420" s="209" t="s">
        <v>25889</v>
      </c>
      <c r="B1420" s="209" t="s">
        <v>25891</v>
      </c>
      <c r="C1420" s="207">
        <v>90189099</v>
      </c>
      <c r="D1420" s="236">
        <v>0.12</v>
      </c>
      <c r="E1420" s="198" t="str">
        <f t="shared" si="44"/>
        <v>CM+625016</v>
      </c>
      <c r="F1420" s="70" t="str">
        <f t="shared" si="45"/>
        <v/>
      </c>
    </row>
    <row r="1421" spans="1:6" x14ac:dyDescent="0.2">
      <c r="A1421" s="209" t="s">
        <v>2473</v>
      </c>
      <c r="B1421" s="209" t="s">
        <v>2475</v>
      </c>
      <c r="C1421" s="209">
        <v>85442090</v>
      </c>
      <c r="D1421" s="200">
        <v>0.18</v>
      </c>
      <c r="E1421" s="198" t="str">
        <f t="shared" si="44"/>
        <v>CM+604122</v>
      </c>
      <c r="F1421" s="70" t="str">
        <f t="shared" si="45"/>
        <v/>
      </c>
    </row>
    <row r="1422" spans="1:6" ht="15" x14ac:dyDescent="0.25">
      <c r="A1422" s="209" t="s">
        <v>26612</v>
      </c>
      <c r="B1422" s="209" t="s">
        <v>21996</v>
      </c>
      <c r="C1422" s="209">
        <v>85044090</v>
      </c>
      <c r="D1422" s="236">
        <v>0.18</v>
      </c>
      <c r="E1422" s="198" t="str">
        <f t="shared" si="44"/>
        <v>RF+339192</v>
      </c>
      <c r="F1422" s="70" t="str">
        <f t="shared" si="45"/>
        <v/>
      </c>
    </row>
    <row r="1423" spans="1:6" ht="15" x14ac:dyDescent="0.25">
      <c r="A1423" s="209" t="s">
        <v>25975</v>
      </c>
      <c r="B1423" s="209" t="s">
        <v>25977</v>
      </c>
      <c r="C1423" s="212">
        <v>90229090</v>
      </c>
      <c r="D1423" s="237">
        <v>0.12</v>
      </c>
      <c r="E1423" s="198" t="str">
        <f t="shared" si="44"/>
        <v>RF+55902023</v>
      </c>
      <c r="F1423" s="70" t="str">
        <f t="shared" si="45"/>
        <v/>
      </c>
    </row>
    <row r="1424" spans="1:6" ht="15" x14ac:dyDescent="0.25">
      <c r="A1424" s="209" t="s">
        <v>26086</v>
      </c>
      <c r="B1424" s="209" t="s">
        <v>26088</v>
      </c>
      <c r="C1424" s="212">
        <v>90229090</v>
      </c>
      <c r="D1424" s="237">
        <v>0.12</v>
      </c>
      <c r="E1424" s="198" t="str">
        <f t="shared" si="44"/>
        <v>SC+A3580-15</v>
      </c>
      <c r="F1424" s="70" t="str">
        <f t="shared" si="45"/>
        <v/>
      </c>
    </row>
    <row r="1425" spans="1:6" ht="15" x14ac:dyDescent="0.25">
      <c r="A1425" s="239" t="s">
        <v>25658</v>
      </c>
      <c r="B1425" s="239" t="s">
        <v>25362</v>
      </c>
      <c r="C1425" s="239">
        <v>85044030</v>
      </c>
      <c r="D1425" s="236">
        <v>0.18</v>
      </c>
      <c r="E1425" s="198" t="str">
        <f t="shared" si="44"/>
        <v>RF+A3533-0</v>
      </c>
      <c r="F1425" s="70" t="str">
        <f t="shared" si="45"/>
        <v/>
      </c>
    </row>
    <row r="1426" spans="1:6" ht="15" x14ac:dyDescent="0.25">
      <c r="A1426" s="209" t="s">
        <v>26421</v>
      </c>
      <c r="B1426" s="209" t="s">
        <v>21514</v>
      </c>
      <c r="C1426" s="207">
        <v>90189099</v>
      </c>
      <c r="D1426" s="236">
        <v>0.12</v>
      </c>
      <c r="E1426" s="198" t="str">
        <f t="shared" si="44"/>
        <v>CM+616841</v>
      </c>
      <c r="F1426" s="70" t="str">
        <f t="shared" si="45"/>
        <v/>
      </c>
    </row>
    <row r="1427" spans="1:6" x14ac:dyDescent="0.2">
      <c r="A1427" s="209" t="s">
        <v>26077</v>
      </c>
      <c r="B1427" s="209" t="s">
        <v>26079</v>
      </c>
      <c r="C1427" s="209">
        <v>85044030</v>
      </c>
      <c r="D1427" s="200">
        <v>0.18</v>
      </c>
      <c r="E1427" s="198" t="str">
        <f t="shared" si="44"/>
        <v>SC+A3533-16</v>
      </c>
      <c r="F1427" s="70" t="str">
        <f t="shared" si="45"/>
        <v/>
      </c>
    </row>
    <row r="1428" spans="1:6" x14ac:dyDescent="0.2">
      <c r="A1428" s="209" t="s">
        <v>22575</v>
      </c>
      <c r="B1428" s="209" t="s">
        <v>22577</v>
      </c>
      <c r="C1428" s="209">
        <v>90229090</v>
      </c>
      <c r="D1428" s="200">
        <v>0.12</v>
      </c>
      <c r="E1428" s="198" t="str">
        <f t="shared" si="44"/>
        <v>RF+A3024-121</v>
      </c>
      <c r="F1428" s="70" t="str">
        <f t="shared" si="45"/>
        <v/>
      </c>
    </row>
    <row r="1429" spans="1:6" x14ac:dyDescent="0.2">
      <c r="A1429" s="209" t="s">
        <v>18192</v>
      </c>
      <c r="B1429" s="209" t="s">
        <v>18194</v>
      </c>
      <c r="C1429" s="209">
        <v>85437099</v>
      </c>
      <c r="D1429" s="200">
        <v>0.18</v>
      </c>
      <c r="E1429" s="198" t="str">
        <f t="shared" si="44"/>
        <v>SC+A521112-0</v>
      </c>
      <c r="F1429" s="70" t="str">
        <f t="shared" si="45"/>
        <v/>
      </c>
    </row>
    <row r="1430" spans="1:6" x14ac:dyDescent="0.2">
      <c r="A1430" s="209" t="s">
        <v>18222</v>
      </c>
      <c r="B1430" s="209" t="s">
        <v>18224</v>
      </c>
      <c r="C1430" s="209">
        <v>90229090</v>
      </c>
      <c r="D1430" s="200">
        <v>0.12</v>
      </c>
      <c r="E1430" s="198" t="str">
        <f t="shared" si="44"/>
        <v>SC+A521515-0</v>
      </c>
      <c r="F1430" s="70" t="str">
        <f t="shared" si="45"/>
        <v/>
      </c>
    </row>
    <row r="1431" spans="1:6" x14ac:dyDescent="0.2">
      <c r="A1431" s="209" t="s">
        <v>17425</v>
      </c>
      <c r="B1431" s="209" t="s">
        <v>17427</v>
      </c>
      <c r="C1431" s="214">
        <v>73259999</v>
      </c>
      <c r="D1431" s="200">
        <v>0.18</v>
      </c>
      <c r="E1431" s="198" t="str">
        <f t="shared" si="44"/>
        <v>CM+611295</v>
      </c>
      <c r="F1431" s="70" t="str">
        <f t="shared" si="45"/>
        <v/>
      </c>
    </row>
    <row r="1432" spans="1:6" ht="15" x14ac:dyDescent="0.25">
      <c r="A1432" s="209" t="s">
        <v>16486</v>
      </c>
      <c r="B1432" s="209" t="s">
        <v>16488</v>
      </c>
      <c r="C1432" s="209">
        <v>90229090</v>
      </c>
      <c r="D1432" s="237">
        <v>0.12</v>
      </c>
      <c r="E1432" s="198" t="str">
        <f t="shared" si="44"/>
        <v>CM+610361</v>
      </c>
      <c r="F1432" s="70" t="str">
        <f t="shared" si="45"/>
        <v/>
      </c>
    </row>
    <row r="1433" spans="1:6" ht="15" x14ac:dyDescent="0.25">
      <c r="A1433" s="209" t="s">
        <v>16480</v>
      </c>
      <c r="B1433" s="209" t="s">
        <v>16482</v>
      </c>
      <c r="C1433" s="209">
        <v>90229090</v>
      </c>
      <c r="D1433" s="237">
        <v>0.12</v>
      </c>
      <c r="E1433" s="198" t="str">
        <f t="shared" si="44"/>
        <v>CM+610162</v>
      </c>
      <c r="F1433" s="70" t="str">
        <f t="shared" si="45"/>
        <v/>
      </c>
    </row>
    <row r="1434" spans="1:6" ht="15" x14ac:dyDescent="0.25">
      <c r="A1434" s="209" t="s">
        <v>22963</v>
      </c>
      <c r="B1434" s="209" t="s">
        <v>5076</v>
      </c>
      <c r="C1434" s="214">
        <v>90229090</v>
      </c>
      <c r="D1434" s="237">
        <v>0.12</v>
      </c>
      <c r="E1434" s="198" t="str">
        <f t="shared" si="44"/>
        <v>SC+A520201-0</v>
      </c>
      <c r="F1434" s="70" t="str">
        <f t="shared" si="45"/>
        <v/>
      </c>
    </row>
    <row r="1435" spans="1:6" x14ac:dyDescent="0.2">
      <c r="A1435" s="209" t="s">
        <v>18172</v>
      </c>
      <c r="B1435" s="209" t="s">
        <v>18174</v>
      </c>
      <c r="C1435" s="209">
        <v>85369090</v>
      </c>
      <c r="D1435" s="200">
        <v>0.18</v>
      </c>
      <c r="E1435" s="198" t="str">
        <f t="shared" si="44"/>
        <v>SC+A520317-0</v>
      </c>
      <c r="F1435" s="70" t="str">
        <f t="shared" si="45"/>
        <v/>
      </c>
    </row>
    <row r="1436" spans="1:6" x14ac:dyDescent="0.2">
      <c r="A1436" s="209" t="s">
        <v>23730</v>
      </c>
      <c r="B1436" s="209" t="s">
        <v>23732</v>
      </c>
      <c r="C1436" s="214">
        <v>85369090</v>
      </c>
      <c r="D1436" s="200">
        <v>0.18</v>
      </c>
      <c r="E1436" s="198" t="str">
        <f t="shared" si="44"/>
        <v>SC+A521068-1</v>
      </c>
      <c r="F1436" s="70" t="str">
        <f t="shared" si="45"/>
        <v/>
      </c>
    </row>
    <row r="1437" spans="1:6" ht="15" x14ac:dyDescent="0.25">
      <c r="A1437" s="209" t="s">
        <v>25901</v>
      </c>
      <c r="B1437" s="209" t="s">
        <v>4447</v>
      </c>
      <c r="C1437" s="212">
        <v>90229090</v>
      </c>
      <c r="D1437" s="237">
        <v>0.12</v>
      </c>
      <c r="E1437" s="198" t="str">
        <f t="shared" si="44"/>
        <v>CM+951784510</v>
      </c>
      <c r="F1437" s="70" t="str">
        <f t="shared" si="45"/>
        <v/>
      </c>
    </row>
    <row r="1438" spans="1:6" ht="15" x14ac:dyDescent="0.25">
      <c r="A1438" s="209" t="s">
        <v>16054</v>
      </c>
      <c r="B1438" s="209" t="s">
        <v>5070</v>
      </c>
      <c r="C1438" s="212">
        <v>90229090</v>
      </c>
      <c r="D1438" s="237">
        <v>0.12</v>
      </c>
      <c r="E1438" s="198" t="str">
        <f t="shared" si="44"/>
        <v>SC+A520188-19</v>
      </c>
      <c r="F1438" s="70" t="str">
        <f t="shared" si="45"/>
        <v/>
      </c>
    </row>
    <row r="1439" spans="1:6" x14ac:dyDescent="0.2">
      <c r="A1439" s="209" t="s">
        <v>16351</v>
      </c>
      <c r="B1439" s="209" t="s">
        <v>21943</v>
      </c>
      <c r="C1439" s="209">
        <v>85442090</v>
      </c>
      <c r="D1439" s="200">
        <v>0.18</v>
      </c>
      <c r="E1439" s="198" t="str">
        <f t="shared" si="44"/>
        <v>VR+18313012-01</v>
      </c>
      <c r="F1439" s="70" t="str">
        <f t="shared" si="45"/>
        <v/>
      </c>
    </row>
    <row r="1440" spans="1:6" x14ac:dyDescent="0.2">
      <c r="A1440" s="209" t="s">
        <v>22652</v>
      </c>
      <c r="B1440" s="209" t="s">
        <v>22654</v>
      </c>
      <c r="C1440" s="209">
        <v>85437099</v>
      </c>
      <c r="D1440" s="200">
        <v>0.18</v>
      </c>
      <c r="E1440" s="198" t="str">
        <f t="shared" si="44"/>
        <v>RF+A6288-1</v>
      </c>
      <c r="F1440" s="70" t="str">
        <f t="shared" si="45"/>
        <v/>
      </c>
    </row>
    <row r="1441" spans="1:6" x14ac:dyDescent="0.2">
      <c r="A1441" t="s">
        <v>24944</v>
      </c>
      <c r="B1441" s="209" t="s">
        <v>24946</v>
      </c>
      <c r="C1441" s="209"/>
      <c r="D1441" s="200"/>
      <c r="E1441" s="198" t="str">
        <f t="shared" si="44"/>
        <v/>
      </c>
      <c r="F1441" s="70" t="str">
        <f t="shared" si="45"/>
        <v/>
      </c>
    </row>
    <row r="1442" spans="1:6" x14ac:dyDescent="0.2">
      <c r="A1442" s="209" t="s">
        <v>26854</v>
      </c>
      <c r="B1442" s="209" t="s">
        <v>26855</v>
      </c>
      <c r="C1442" s="203"/>
      <c r="D1442" s="205" t="s">
        <v>23902</v>
      </c>
      <c r="E1442" s="198" t="str">
        <f t="shared" si="44"/>
        <v/>
      </c>
      <c r="F1442" s="70" t="str">
        <f t="shared" si="45"/>
        <v/>
      </c>
    </row>
    <row r="1443" spans="1:6" x14ac:dyDescent="0.2">
      <c r="A1443" s="209" t="s">
        <v>9099</v>
      </c>
      <c r="B1443" s="209" t="s">
        <v>19284</v>
      </c>
      <c r="C1443" s="203"/>
      <c r="D1443" s="205" t="s">
        <v>23902</v>
      </c>
      <c r="E1443" s="198" t="str">
        <f t="shared" si="44"/>
        <v/>
      </c>
      <c r="F1443" s="70" t="str">
        <f t="shared" si="45"/>
        <v/>
      </c>
    </row>
    <row r="1444" spans="1:6" x14ac:dyDescent="0.2">
      <c r="A1444" s="209" t="s">
        <v>25715</v>
      </c>
      <c r="B1444" s="209" t="s">
        <v>23893</v>
      </c>
      <c r="C1444" s="203"/>
      <c r="D1444" s="205" t="s">
        <v>23902</v>
      </c>
      <c r="E1444" s="198" t="str">
        <f t="shared" si="44"/>
        <v/>
      </c>
      <c r="F1444" s="70" t="str">
        <f t="shared" si="45"/>
        <v/>
      </c>
    </row>
    <row r="1445" spans="1:6" x14ac:dyDescent="0.2">
      <c r="A1445" s="240" t="s">
        <v>24693</v>
      </c>
      <c r="B1445" s="240" t="s">
        <v>5192</v>
      </c>
      <c r="C1445" s="203"/>
      <c r="D1445" s="205" t="s">
        <v>23902</v>
      </c>
      <c r="E1445" s="198" t="s">
        <v>23902</v>
      </c>
      <c r="F1445" s="70" t="str">
        <f t="shared" si="45"/>
        <v/>
      </c>
    </row>
    <row r="1446" spans="1:6" x14ac:dyDescent="0.2">
      <c r="A1446" s="240" t="s">
        <v>24694</v>
      </c>
      <c r="B1446" s="240" t="s">
        <v>24704</v>
      </c>
      <c r="C1446" s="203">
        <v>8471</v>
      </c>
      <c r="D1446" s="205">
        <v>0.18</v>
      </c>
      <c r="E1446" s="198" t="s">
        <v>26856</v>
      </c>
      <c r="F1446" s="70" t="str">
        <f t="shared" si="45"/>
        <v/>
      </c>
    </row>
    <row r="1447" spans="1:6" x14ac:dyDescent="0.2">
      <c r="A1447" s="240" t="s">
        <v>24695</v>
      </c>
      <c r="B1447" s="240" t="s">
        <v>24705</v>
      </c>
      <c r="C1447" s="203"/>
      <c r="D1447" s="205" t="s">
        <v>23902</v>
      </c>
      <c r="E1447" s="198" t="s">
        <v>23902</v>
      </c>
      <c r="F1447" s="70" t="str">
        <f t="shared" si="45"/>
        <v/>
      </c>
    </row>
    <row r="1448" spans="1:6" x14ac:dyDescent="0.2">
      <c r="A1448" s="240" t="s">
        <v>24696</v>
      </c>
      <c r="B1448" s="240" t="s">
        <v>19340</v>
      </c>
      <c r="C1448" s="203">
        <v>8528</v>
      </c>
      <c r="D1448" s="205">
        <v>0.28000000000000003</v>
      </c>
      <c r="E1448" s="198" t="s">
        <v>26857</v>
      </c>
      <c r="F1448" s="70" t="str">
        <f t="shared" si="45"/>
        <v/>
      </c>
    </row>
    <row r="1449" spans="1:6" x14ac:dyDescent="0.2">
      <c r="A1449" s="41" t="s">
        <v>24775</v>
      </c>
      <c r="B1449" s="41" t="s">
        <v>26313</v>
      </c>
      <c r="C1449" s="203">
        <v>8471</v>
      </c>
      <c r="D1449" s="205">
        <v>0.18</v>
      </c>
      <c r="E1449" s="198" t="s">
        <v>26858</v>
      </c>
      <c r="F1449" s="70" t="str">
        <f t="shared" si="45"/>
        <v/>
      </c>
    </row>
    <row r="1450" spans="1:6" x14ac:dyDescent="0.2">
      <c r="A1450" s="241" t="s">
        <v>25704</v>
      </c>
      <c r="B1450" s="241" t="s">
        <v>25704</v>
      </c>
      <c r="C1450" s="203">
        <v>998719</v>
      </c>
      <c r="D1450" s="205">
        <v>0.18</v>
      </c>
      <c r="E1450" s="198" t="s">
        <v>26859</v>
      </c>
      <c r="F1450" s="70" t="str">
        <f t="shared" si="45"/>
        <v/>
      </c>
    </row>
    <row r="1451" spans="1:6" x14ac:dyDescent="0.2">
      <c r="A1451" s="64" t="s">
        <v>26310</v>
      </c>
      <c r="B1451" s="64" t="s">
        <v>26312</v>
      </c>
      <c r="C1451" s="203">
        <v>8471</v>
      </c>
      <c r="D1451" s="205">
        <v>0.18</v>
      </c>
      <c r="E1451" s="198" t="s">
        <v>26860</v>
      </c>
      <c r="F1451" s="70" t="str">
        <f t="shared" si="45"/>
        <v/>
      </c>
    </row>
    <row r="1452" spans="1:6" x14ac:dyDescent="0.2">
      <c r="E1452" s="198" t="str">
        <f>IF(D1452="","",LEFT(A1452,LEN(A1452)-1))</f>
        <v/>
      </c>
      <c r="F1452" s="70" t="str">
        <f t="shared" si="45"/>
        <v/>
      </c>
    </row>
    <row r="1453" spans="1:6" x14ac:dyDescent="0.2">
      <c r="A1453"/>
      <c r="B1453"/>
      <c r="C1453"/>
      <c r="D1453"/>
      <c r="E1453"/>
      <c r="F1453"/>
    </row>
    <row r="1454" spans="1:6" x14ac:dyDescent="0.2">
      <c r="A1454"/>
      <c r="B1454"/>
      <c r="C1454"/>
      <c r="D1454"/>
      <c r="E1454"/>
      <c r="F1454"/>
    </row>
    <row r="1455" spans="1:6" x14ac:dyDescent="0.2">
      <c r="A1455"/>
      <c r="B1455"/>
      <c r="C1455"/>
      <c r="D1455"/>
      <c r="E1455"/>
      <c r="F1455"/>
    </row>
    <row r="1456" spans="1:6" x14ac:dyDescent="0.2">
      <c r="A1456"/>
      <c r="B1456"/>
      <c r="C1456"/>
      <c r="D1456"/>
      <c r="E1456"/>
      <c r="F1456"/>
    </row>
    <row r="1457" spans="1:6" x14ac:dyDescent="0.2">
      <c r="A1457"/>
      <c r="B1457"/>
      <c r="C1457"/>
      <c r="D1457"/>
      <c r="E1457"/>
      <c r="F1457"/>
    </row>
    <row r="1458" spans="1:6" x14ac:dyDescent="0.2">
      <c r="A1458"/>
      <c r="B1458"/>
      <c r="C1458"/>
      <c r="D1458"/>
      <c r="E1458"/>
      <c r="F1458"/>
    </row>
    <row r="1459" spans="1:6" x14ac:dyDescent="0.2">
      <c r="A1459"/>
      <c r="B1459"/>
      <c r="C1459"/>
      <c r="D1459"/>
      <c r="E1459"/>
      <c r="F1459"/>
    </row>
    <row r="1460" spans="1:6" x14ac:dyDescent="0.2">
      <c r="A1460"/>
      <c r="B1460"/>
      <c r="C1460"/>
      <c r="D1460"/>
      <c r="E1460"/>
      <c r="F1460"/>
    </row>
    <row r="1461" spans="1:6" x14ac:dyDescent="0.2">
      <c r="A1461"/>
      <c r="B1461"/>
      <c r="C1461"/>
      <c r="D1461"/>
      <c r="E1461"/>
      <c r="F1461"/>
    </row>
    <row r="1462" spans="1:6" x14ac:dyDescent="0.2">
      <c r="A1462"/>
      <c r="B1462"/>
      <c r="C1462"/>
      <c r="D1462"/>
      <c r="E1462"/>
      <c r="F1462"/>
    </row>
    <row r="1463" spans="1:6" x14ac:dyDescent="0.2">
      <c r="A1463"/>
      <c r="B1463"/>
      <c r="C1463"/>
      <c r="D1463"/>
      <c r="E1463"/>
      <c r="F1463"/>
    </row>
    <row r="1464" spans="1:6" x14ac:dyDescent="0.2">
      <c r="A1464"/>
      <c r="B1464"/>
      <c r="C1464"/>
      <c r="D1464"/>
      <c r="E1464"/>
      <c r="F1464"/>
    </row>
    <row r="1465" spans="1:6" x14ac:dyDescent="0.2">
      <c r="A1465"/>
      <c r="B1465"/>
      <c r="C1465"/>
      <c r="D1465"/>
      <c r="E1465"/>
      <c r="F1465"/>
    </row>
    <row r="1466" spans="1:6" x14ac:dyDescent="0.2">
      <c r="A1466"/>
      <c r="B1466"/>
      <c r="C1466"/>
      <c r="D1466"/>
      <c r="E1466"/>
      <c r="F1466"/>
    </row>
    <row r="1467" spans="1:6" x14ac:dyDescent="0.2">
      <c r="A1467"/>
      <c r="B1467"/>
      <c r="C1467"/>
      <c r="D1467"/>
      <c r="E1467"/>
      <c r="F1467"/>
    </row>
    <row r="1468" spans="1:6" x14ac:dyDescent="0.2">
      <c r="A1468"/>
      <c r="B1468"/>
      <c r="C1468"/>
      <c r="D1468"/>
      <c r="E1468"/>
      <c r="F1468"/>
    </row>
    <row r="1469" spans="1:6" x14ac:dyDescent="0.2">
      <c r="A1469"/>
      <c r="B1469"/>
      <c r="C1469"/>
      <c r="D1469"/>
      <c r="E1469"/>
      <c r="F1469"/>
    </row>
    <row r="1470" spans="1:6" x14ac:dyDescent="0.2">
      <c r="A1470"/>
      <c r="B1470"/>
      <c r="C1470"/>
      <c r="D1470"/>
      <c r="E1470"/>
      <c r="F1470"/>
    </row>
    <row r="1471" spans="1:6" x14ac:dyDescent="0.2">
      <c r="A1471"/>
      <c r="B1471"/>
      <c r="C1471"/>
      <c r="D1471"/>
      <c r="E1471"/>
      <c r="F1471"/>
    </row>
    <row r="1472" spans="1:6" x14ac:dyDescent="0.2">
      <c r="A1472"/>
      <c r="B1472"/>
      <c r="C1472"/>
      <c r="D1472"/>
      <c r="E1472"/>
      <c r="F1472"/>
    </row>
    <row r="1473" spans="1:6" x14ac:dyDescent="0.2">
      <c r="A1473"/>
      <c r="B1473"/>
      <c r="C1473"/>
      <c r="D1473"/>
      <c r="E1473"/>
      <c r="F1473"/>
    </row>
    <row r="1474" spans="1:6" x14ac:dyDescent="0.2">
      <c r="A1474"/>
      <c r="B1474"/>
      <c r="C1474"/>
      <c r="D1474"/>
      <c r="E1474"/>
      <c r="F1474"/>
    </row>
    <row r="1475" spans="1:6" x14ac:dyDescent="0.2">
      <c r="A1475"/>
      <c r="B1475"/>
      <c r="C1475"/>
      <c r="D1475"/>
      <c r="E1475"/>
      <c r="F1475"/>
    </row>
    <row r="1476" spans="1:6" x14ac:dyDescent="0.2">
      <c r="A1476"/>
      <c r="B1476"/>
      <c r="C1476"/>
      <c r="D1476"/>
      <c r="E1476"/>
      <c r="F1476"/>
    </row>
    <row r="1477" spans="1:6" x14ac:dyDescent="0.2">
      <c r="A1477"/>
      <c r="B1477"/>
      <c r="C1477"/>
      <c r="D1477"/>
      <c r="E1477"/>
      <c r="F1477"/>
    </row>
    <row r="1478" spans="1:6" x14ac:dyDescent="0.2">
      <c r="A1478"/>
      <c r="B1478"/>
      <c r="C1478"/>
      <c r="D1478"/>
      <c r="E1478"/>
      <c r="F1478"/>
    </row>
    <row r="1479" spans="1:6" x14ac:dyDescent="0.2">
      <c r="A1479"/>
      <c r="B1479"/>
      <c r="C1479"/>
      <c r="D1479"/>
      <c r="E1479"/>
      <c r="F1479"/>
    </row>
    <row r="1480" spans="1:6" x14ac:dyDescent="0.2">
      <c r="A1480"/>
      <c r="B1480"/>
      <c r="C1480"/>
      <c r="D1480"/>
      <c r="E1480"/>
      <c r="F1480"/>
    </row>
    <row r="1481" spans="1:6" x14ac:dyDescent="0.2">
      <c r="A1481"/>
      <c r="B1481"/>
      <c r="C1481"/>
      <c r="D1481"/>
      <c r="E1481"/>
      <c r="F1481"/>
    </row>
    <row r="1482" spans="1:6" x14ac:dyDescent="0.2">
      <c r="A1482"/>
      <c r="B1482"/>
      <c r="C1482"/>
      <c r="D1482"/>
      <c r="E1482"/>
      <c r="F1482"/>
    </row>
    <row r="1483" spans="1:6" x14ac:dyDescent="0.2">
      <c r="A1483"/>
      <c r="B1483"/>
      <c r="C1483"/>
      <c r="D1483"/>
      <c r="E1483"/>
      <c r="F1483"/>
    </row>
    <row r="1484" spans="1:6" x14ac:dyDescent="0.2">
      <c r="A1484"/>
      <c r="B1484"/>
      <c r="C1484"/>
      <c r="D1484"/>
      <c r="E1484"/>
      <c r="F1484"/>
    </row>
    <row r="1485" spans="1:6" x14ac:dyDescent="0.2">
      <c r="A1485"/>
      <c r="B1485"/>
      <c r="C1485"/>
      <c r="D1485"/>
      <c r="E1485"/>
      <c r="F1485"/>
    </row>
    <row r="1486" spans="1:6" x14ac:dyDescent="0.2">
      <c r="A1486"/>
      <c r="B1486"/>
      <c r="C1486"/>
      <c r="D1486"/>
      <c r="E1486"/>
      <c r="F1486"/>
    </row>
    <row r="1487" spans="1:6" x14ac:dyDescent="0.2">
      <c r="A1487"/>
      <c r="B1487"/>
      <c r="C1487"/>
      <c r="D1487"/>
      <c r="E1487"/>
      <c r="F1487"/>
    </row>
    <row r="1488" spans="1:6" x14ac:dyDescent="0.2">
      <c r="A1488"/>
      <c r="B1488"/>
      <c r="C1488"/>
      <c r="D1488"/>
      <c r="E1488"/>
      <c r="F1488"/>
    </row>
    <row r="1489" spans="1:6" x14ac:dyDescent="0.2">
      <c r="A1489"/>
      <c r="B1489"/>
      <c r="C1489"/>
      <c r="D1489"/>
      <c r="E1489"/>
      <c r="F1489"/>
    </row>
    <row r="1490" spans="1:6" x14ac:dyDescent="0.2">
      <c r="A1490"/>
      <c r="B1490"/>
      <c r="C1490"/>
      <c r="D1490"/>
      <c r="E1490"/>
      <c r="F1490"/>
    </row>
    <row r="1491" spans="1:6" x14ac:dyDescent="0.2">
      <c r="A1491"/>
      <c r="B1491"/>
      <c r="C1491"/>
      <c r="D1491"/>
      <c r="E1491"/>
      <c r="F1491"/>
    </row>
    <row r="1492" spans="1:6" x14ac:dyDescent="0.2">
      <c r="A1492"/>
      <c r="B1492"/>
      <c r="C1492"/>
      <c r="D1492"/>
      <c r="E1492"/>
      <c r="F1492"/>
    </row>
    <row r="1493" spans="1:6" x14ac:dyDescent="0.2">
      <c r="A1493"/>
      <c r="B1493"/>
      <c r="C1493"/>
      <c r="D1493"/>
      <c r="E1493"/>
      <c r="F1493"/>
    </row>
    <row r="1494" spans="1:6" x14ac:dyDescent="0.2">
      <c r="A1494"/>
      <c r="B1494"/>
      <c r="C1494"/>
      <c r="D1494"/>
      <c r="E1494"/>
      <c r="F1494"/>
    </row>
    <row r="1495" spans="1:6" x14ac:dyDescent="0.2">
      <c r="A1495"/>
      <c r="B1495"/>
      <c r="C1495"/>
      <c r="D1495"/>
      <c r="E1495"/>
      <c r="F1495"/>
    </row>
    <row r="1496" spans="1:6" x14ac:dyDescent="0.2">
      <c r="A1496"/>
      <c r="B1496"/>
      <c r="C1496"/>
      <c r="D1496"/>
      <c r="E1496"/>
      <c r="F1496"/>
    </row>
    <row r="1497" spans="1:6" x14ac:dyDescent="0.2">
      <c r="A1497"/>
      <c r="B1497"/>
      <c r="C1497"/>
      <c r="D1497"/>
      <c r="E1497"/>
      <c r="F1497"/>
    </row>
    <row r="1498" spans="1:6" x14ac:dyDescent="0.2">
      <c r="A1498"/>
      <c r="B1498"/>
      <c r="C1498"/>
      <c r="D1498"/>
      <c r="E1498"/>
      <c r="F1498"/>
    </row>
    <row r="1499" spans="1:6" x14ac:dyDescent="0.2">
      <c r="A1499"/>
      <c r="B1499"/>
      <c r="C1499"/>
      <c r="D1499"/>
      <c r="E1499"/>
      <c r="F1499"/>
    </row>
    <row r="1500" spans="1:6" x14ac:dyDescent="0.2">
      <c r="A1500"/>
      <c r="B1500"/>
      <c r="C1500"/>
      <c r="D1500"/>
      <c r="E1500"/>
      <c r="F1500"/>
    </row>
    <row r="1501" spans="1:6" x14ac:dyDescent="0.2">
      <c r="D1501" s="197"/>
    </row>
  </sheetData>
  <sheetProtection password="EE41" sheet="1" objects="1" scenarios="1" autoFilter="0"/>
  <protectedRanges>
    <protectedRange sqref="A1:D1" name="Range1_2"/>
    <protectedRange sqref="A1260:B1260 B1250:B1251 A1254 B1255 A1270:B1270 A2:B88 B1263:B1267 A1288:B1289 B1273 B1282 A1299:B1299 B1290 B1292 D1299:D1302 A1318:B1319 B1310:B1312 B1314:B1317 A1321:B1322 A90:B1249 A89 A1325:B1325 A1336:B1336 B1326 B1331:B1333 A1338:B1338 B1337 A1340:B1344 A1350:B1352 B1347 A1348 A1356:B1356 A1359:B1359 A1357 A1361:B1361 D1359:D1360 A1365:B1365 D1364 A1391:B1391 D1197:D1297 D1370:D1372 D1384 B1384 A1410:B1410 D2:D67 D297:D494 D1304:D1331 B1408 D1421 A1419:B1419 D1333:D1357 D1042:D1195 D681:D697 D496:D679 D1427 D1443:D1445 D70:D295 D747:D1035 D1037:D1040 D699:D745" name="Range1_4"/>
    <protectedRange sqref="D1446:D1454 A1446:B1454" name="Range1_3"/>
    <protectedRange sqref="A1455:B1461 D1455:D1461" name="Range1_1"/>
    <protectedRange sqref="D1462:D1463 A1462:B1463" name="Range1_3_1"/>
    <protectedRange sqref="D1464 A1464:B1464" name="Range1_3_2"/>
    <protectedRange sqref="D1465 A1465:B1465" name="Range1_3_3"/>
    <protectedRange sqref="D1466:D1468 A1466:B1468" name="Range1_3_4"/>
    <protectedRange sqref="D1469 A1469:B1469" name="Range1_3_5"/>
  </protectedRanges>
  <sortState ref="A2:F1500">
    <sortCondition ref="A1286"/>
  </sortState>
  <conditionalFormatting sqref="E1:E1426 E1428:E1445 E1501:E1048576">
    <cfRule type="duplicateValues" dxfId="44" priority="177"/>
  </conditionalFormatting>
  <conditionalFormatting sqref="F1:F1452 F1501:F1048576">
    <cfRule type="notContainsBlanks" dxfId="43" priority="176">
      <formula>LEN(TRIM(F1))&gt;0</formula>
    </cfRule>
  </conditionalFormatting>
  <conditionalFormatting sqref="E1:E1426 E1428:E1445 E1501:E1048576">
    <cfRule type="expression" dxfId="42" priority="175">
      <formula>$F1="MISMATCH"</formula>
    </cfRule>
  </conditionalFormatting>
  <conditionalFormatting sqref="A1501:B1048576">
    <cfRule type="expression" dxfId="41" priority="171">
      <formula>$F1501="MISMATCH"</formula>
    </cfRule>
  </conditionalFormatting>
  <conditionalFormatting sqref="D1501:D1048576">
    <cfRule type="expression" dxfId="40" priority="170">
      <formula>$F1501="MISMATCH"</formula>
    </cfRule>
  </conditionalFormatting>
  <conditionalFormatting sqref="C1501:C1048576">
    <cfRule type="expression" dxfId="39" priority="169">
      <formula>$F1501="MISMATCH"</formula>
    </cfRule>
  </conditionalFormatting>
  <conditionalFormatting sqref="A1501:E1048576 E1:E1426 E1428:E1445">
    <cfRule type="expression" dxfId="38" priority="166">
      <formula>$F1="MISMATCH"</formula>
    </cfRule>
  </conditionalFormatting>
  <conditionalFormatting sqref="A1:D1">
    <cfRule type="expression" dxfId="37" priority="116">
      <formula>$F1="MISMATCH"</formula>
    </cfRule>
  </conditionalFormatting>
  <conditionalFormatting sqref="C1">
    <cfRule type="expression" dxfId="36" priority="115">
      <formula>$F1="MISMATCH"</formula>
    </cfRule>
  </conditionalFormatting>
  <conditionalFormatting sqref="E1427">
    <cfRule type="duplicateValues" dxfId="35" priority="55"/>
  </conditionalFormatting>
  <conditionalFormatting sqref="E1427">
    <cfRule type="expression" dxfId="34" priority="54">
      <formula>$F1427="MISMATCH"</formula>
    </cfRule>
  </conditionalFormatting>
  <conditionalFormatting sqref="E1427">
    <cfRule type="expression" dxfId="33" priority="53">
      <formula>$F1427="MISMATCH"</formula>
    </cfRule>
  </conditionalFormatting>
  <conditionalFormatting sqref="A1299:D1299 C1293:D1297 C1300:D1302 C1304:D1309 B1310:D1312 C1313:D1313 B1314:D1317 A2:D67 A1318:D1319 C1320:D1320 A89 C89:D89 A1325:D1325 C1323:D1324 A1321:D1322 B1326:D1326 C1327:D1330 B1331:D1331 A1336:D1336 A1338:D1338 C1339:D1339 B1337:D1337 A1340:D1344 A1348 C1345:D1346 B1347:D1347 C1348:D1349 A1350:D1352 A1356:D1356 C1353:D1355 A1357 C1357:D1357 A1361:B1361 C1360:D1360 A1359:D1359 A1365:B1365 C1362:C1363 C1364:D1364 A1197:D1292 A1196:B1196 C1366:C1369 A90:D108 C1370:D1372 A109:B109 D109 C1379 B1384:D1384 A1391:B1391 A110:D295 A296:B296 A1419:B1419 C1397 C1400:C1403 A297:D413 C1334:D1335 B1408:C1408 A1410:B1410 B1333:D1333 B1332 A1042:D1195 A1041:B1041 A495:B495 A681:D697 A680:B680 A415:D494 A414:B414 A496:D679 C1432 A70:D88 A68:B69 A746:B746 C1437 A747:D758 C1435 A1037:D1040 A1036:B1036 A699:D745 A698:B698 A760:D1035 A759:B759 D759 C1443:D1445">
    <cfRule type="expression" dxfId="32" priority="49">
      <formula>$F2="MISMATCH"</formula>
    </cfRule>
  </conditionalFormatting>
  <conditionalFormatting sqref="C1219 A1242:B1244">
    <cfRule type="containsBlanks" dxfId="31" priority="48">
      <formula>LEN(TRIM(A1219))=0</formula>
    </cfRule>
  </conditionalFormatting>
  <conditionalFormatting sqref="C1197">
    <cfRule type="containsBlanks" dxfId="30" priority="47">
      <formula>LEN(TRIM(C1197))=0</formula>
    </cfRule>
  </conditionalFormatting>
  <conditionalFormatting sqref="C1130">
    <cfRule type="containsBlanks" dxfId="29" priority="46">
      <formula>LEN(TRIM(C1130))=0</formula>
    </cfRule>
  </conditionalFormatting>
  <conditionalFormatting sqref="C1051">
    <cfRule type="containsBlanks" dxfId="28" priority="45">
      <formula>LEN(TRIM(C1051))=0</formula>
    </cfRule>
  </conditionalFormatting>
  <conditionalFormatting sqref="C878">
    <cfRule type="containsBlanks" dxfId="27" priority="44">
      <formula>LEN(TRIM(C878))=0</formula>
    </cfRule>
  </conditionalFormatting>
  <conditionalFormatting sqref="C594">
    <cfRule type="containsBlanks" dxfId="26" priority="43">
      <formula>LEN(TRIM(C594))=0</formula>
    </cfRule>
  </conditionalFormatting>
  <conditionalFormatting sqref="C491">
    <cfRule type="containsBlanks" dxfId="25" priority="42">
      <formula>LEN(TRIM(C491))=0</formula>
    </cfRule>
  </conditionalFormatting>
  <conditionalFormatting sqref="C395">
    <cfRule type="containsBlanks" dxfId="24" priority="41">
      <formula>LEN(TRIM(C395))=0</formula>
    </cfRule>
  </conditionalFormatting>
  <conditionalFormatting sqref="D119:D120">
    <cfRule type="expression" dxfId="23" priority="40">
      <formula>$F119="MISMATCH"</formula>
    </cfRule>
  </conditionalFormatting>
  <conditionalFormatting sqref="D521">
    <cfRule type="expression" dxfId="22" priority="39">
      <formula>$F521="MISMATCH"</formula>
    </cfRule>
  </conditionalFormatting>
  <conditionalFormatting sqref="C627:D627">
    <cfRule type="containsBlanks" dxfId="21" priority="38">
      <formula>LEN(TRIM(C627))=0</formula>
    </cfRule>
  </conditionalFormatting>
  <conditionalFormatting sqref="D856:D857">
    <cfRule type="expression" dxfId="20" priority="37">
      <formula>$F856="MISMATCH"</formula>
    </cfRule>
  </conditionalFormatting>
  <conditionalFormatting sqref="D1139">
    <cfRule type="expression" dxfId="19" priority="36">
      <formula>$F1139="MISMATCH"</formula>
    </cfRule>
  </conditionalFormatting>
  <conditionalFormatting sqref="A1245">
    <cfRule type="containsBlanks" dxfId="18" priority="35">
      <formula>LEN(TRIM(A1245))=0</formula>
    </cfRule>
  </conditionalFormatting>
  <conditionalFormatting sqref="A1246">
    <cfRule type="containsBlanks" dxfId="17" priority="34">
      <formula>LEN(TRIM(A1246))=0</formula>
    </cfRule>
  </conditionalFormatting>
  <conditionalFormatting sqref="A1247">
    <cfRule type="containsBlanks" dxfId="16" priority="33">
      <formula>LEN(TRIM(A1247))=0</formula>
    </cfRule>
  </conditionalFormatting>
  <conditionalFormatting sqref="A1250">
    <cfRule type="containsBlanks" dxfId="15" priority="32">
      <formula>LEN(TRIM(A1250))=0</formula>
    </cfRule>
  </conditionalFormatting>
  <conditionalFormatting sqref="A1251">
    <cfRule type="containsBlanks" dxfId="14" priority="31">
      <formula>LEN(TRIM(A1251))=0</formula>
    </cfRule>
  </conditionalFormatting>
  <conditionalFormatting sqref="D1251">
    <cfRule type="expression" dxfId="13" priority="30">
      <formula>$F1251="MISMATCH"</formula>
    </cfRule>
  </conditionalFormatting>
  <conditionalFormatting sqref="A1263">
    <cfRule type="containsBlanks" dxfId="12" priority="29">
      <formula>LEN(TRIM(A1263))=0</formula>
    </cfRule>
  </conditionalFormatting>
  <conditionalFormatting sqref="D1262">
    <cfRule type="expression" dxfId="11" priority="28">
      <formula>$F1262="MISMATCH"</formula>
    </cfRule>
  </conditionalFormatting>
  <conditionalFormatting sqref="A1264">
    <cfRule type="containsBlanks" dxfId="10" priority="27">
      <formula>LEN(TRIM(A1264))=0</formula>
    </cfRule>
  </conditionalFormatting>
  <conditionalFormatting sqref="A1265:A1266">
    <cfRule type="containsBlanks" dxfId="9" priority="26">
      <formula>LEN(TRIM(A1265))=0</formula>
    </cfRule>
  </conditionalFormatting>
  <conditionalFormatting sqref="A1273">
    <cfRule type="containsBlanks" dxfId="8" priority="25">
      <formula>LEN(TRIM(A1273))=0</formula>
    </cfRule>
  </conditionalFormatting>
  <conditionalFormatting sqref="A1323:A1324">
    <cfRule type="containsBlanks" dxfId="7" priority="24">
      <formula>LEN(TRIM(A1323))=0</formula>
    </cfRule>
  </conditionalFormatting>
  <conditionalFormatting sqref="C1365">
    <cfRule type="expression" dxfId="6" priority="23">
      <formula>$F1365="MISMATCH"</formula>
    </cfRule>
  </conditionalFormatting>
  <conditionalFormatting sqref="C1387:C1388 C1390:C1391">
    <cfRule type="expression" dxfId="5" priority="50">
      <formula>$F1386="MISMATCH"</formula>
    </cfRule>
  </conditionalFormatting>
  <conditionalFormatting sqref="E1446:E1452">
    <cfRule type="duplicateValues" dxfId="4" priority="22"/>
  </conditionalFormatting>
  <conditionalFormatting sqref="E1446:E1452">
    <cfRule type="expression" dxfId="3" priority="21">
      <formula>$F1446="MISMATCH"</formula>
    </cfRule>
  </conditionalFormatting>
  <conditionalFormatting sqref="E1446:E1452">
    <cfRule type="expression" dxfId="2" priority="20">
      <formula>$F1446="MISMATCH"</formula>
    </cfRule>
  </conditionalFormatting>
  <conditionalFormatting sqref="A1446:D1452">
    <cfRule type="expression" dxfId="1" priority="19">
      <formula>$F1446="MISMATCH"</formula>
    </cfRule>
  </conditionalFormatting>
  <conditionalFormatting sqref="C1446:D1452">
    <cfRule type="containsBlanks" dxfId="0" priority="18">
      <formula>LEN(TRIM(C1446))=0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Order Sheet</vt:lpstr>
      <vt:lpstr>Information</vt:lpstr>
      <vt:lpstr>Quotation ABC Codewise</vt:lpstr>
      <vt:lpstr>Quotation Part No wise</vt:lpstr>
      <vt:lpstr>Price List - Need Not Visit</vt:lpstr>
      <vt:lpstr>Other - Need Not Visit</vt:lpstr>
      <vt:lpstr>ABC successor</vt:lpstr>
      <vt:lpstr>GST</vt:lpstr>
      <vt:lpstr>part_no</vt:lpstr>
      <vt:lpstr>'Quotation ABC Codewise'!Print_Area</vt:lpstr>
    </vt:vector>
  </TitlesOfParts>
  <Company>Agfa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Titus, Menezes, amnxr</dc:creator>
  <cp:lastModifiedBy>Dell</cp:lastModifiedBy>
  <cp:lastPrinted>2020-09-26T06:18:30Z</cp:lastPrinted>
  <dcterms:created xsi:type="dcterms:W3CDTF">2005-02-17T04:40:01Z</dcterms:created>
  <dcterms:modified xsi:type="dcterms:W3CDTF">2022-03-05T12:09:02Z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AHIPL Spares Quotation v11 wef 010120v2.xlsm</vt:lpwstr>
  </property>
</Properties>
</file>